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3.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Q:\産業連関表\01産業連関作表\2015県内外地域間表\分析シート訂正2022_05\"/>
    </mc:Choice>
  </mc:AlternateContent>
  <bookViews>
    <workbookView xWindow="3885" yWindow="-105" windowWidth="18495" windowHeight="20955" tabRatio="817" activeTab="1"/>
  </bookViews>
  <sheets>
    <sheet name="変更点" sheetId="32" r:id="rId1"/>
    <sheet name="使い方" sheetId="4" r:id="rId2"/>
    <sheet name="入力 _県内外" sheetId="31" r:id="rId3"/>
    <sheet name="推計結果の概要" sheetId="6" r:id="rId4"/>
    <sheet name="県内のみ" sheetId="7" r:id="rId5"/>
    <sheet name="詳細1" sheetId="8" r:id="rId6"/>
    <sheet name="詳細2" sheetId="9" r:id="rId7"/>
    <sheet name="詳細3" sheetId="10" r:id="rId8"/>
    <sheet name="詳細4" sheetId="11" r:id="rId9"/>
    <sheet name="体系図1" sheetId="12" r:id="rId10"/>
    <sheet name="体系図2" sheetId="13" r:id="rId11"/>
    <sheet name="効果内訳" sheetId="14" r:id="rId12"/>
    <sheet name="グラフ1" sheetId="15" r:id="rId13"/>
    <sheet name="グラフ2" sheetId="16" r:id="rId14"/>
    <sheet name="グラフ3" sheetId="17" r:id="rId15"/>
    <sheet name="グラフ4" sheetId="18" r:id="rId16"/>
    <sheet name="1次効果" sheetId="19" r:id="rId17"/>
    <sheet name="2次効果" sheetId="20" r:id="rId18"/>
    <sheet name="係数" sheetId="21" r:id="rId19"/>
  </sheets>
  <definedNames>
    <definedName name="_xlnm._FilterDatabase" localSheetId="3" hidden="1">推計結果の概要!$C$1:$C$645</definedName>
    <definedName name="_xlnm.Print_Area" localSheetId="16">'1次効果'!$B$1:$CK$2014</definedName>
    <definedName name="_xlnm.Print_Area" localSheetId="17">'2次効果'!$B$2:$CJ$1489</definedName>
    <definedName name="_xlnm.Print_Area" localSheetId="12">グラフ1!$B$2:$W$184</definedName>
    <definedName name="_xlnm.Print_Area" localSheetId="13">グラフ2!$B$2:$W$184</definedName>
    <definedName name="_xlnm.Print_Area" localSheetId="14">グラフ3!$B$2:$W$184</definedName>
    <definedName name="_xlnm.Print_Area" localSheetId="15">グラフ4!$B$2:$W$184</definedName>
    <definedName name="_xlnm.Print_Area" localSheetId="18">係数!$B$1:$P$89</definedName>
    <definedName name="_xlnm.Print_Area" localSheetId="4">県内のみ!$B$1:$Y$106</definedName>
    <definedName name="_xlnm.Print_Area" localSheetId="11">効果内訳!$B$2:$W$159</definedName>
    <definedName name="_xlnm.Print_Area" localSheetId="1">使い方!$C$1:$R$22</definedName>
    <definedName name="_xlnm.Print_Area" localSheetId="5">詳細1!$B$1:$Y$145</definedName>
    <definedName name="_xlnm.Print_Area" localSheetId="6">詳細2!$B$1:$Y$292</definedName>
    <definedName name="_xlnm.Print_Area" localSheetId="7">詳細3!$B$1:$Y$283</definedName>
    <definedName name="_xlnm.Print_Area" localSheetId="8">詳細4!$B$1:$Y$284</definedName>
    <definedName name="_xlnm.Print_Area" localSheetId="9">体系図1!$B$1:$AE$320</definedName>
    <definedName name="_xlnm.Print_Area" localSheetId="10">体系図2!$B$1:$AE$320</definedName>
    <definedName name="_xlnm.Print_Area" localSheetId="2">'入力 _県内外'!$B$2:$X$50</definedName>
    <definedName name="_xlnm.Print_Titles" localSheetId="16">'1次効果'!$B:$D</definedName>
    <definedName name="_xlnm.Print_Titles" localSheetId="17">'2次効果'!$B:$D</definedName>
    <definedName name="_xlnm.Print_Titles" localSheetId="12">グラフ1!$2:$7</definedName>
    <definedName name="_xlnm.Print_Titles" localSheetId="13">グラフ2!$2:$7</definedName>
    <definedName name="_xlnm.Print_Titles" localSheetId="14">グラフ3!$2:$7</definedName>
    <definedName name="_xlnm.Print_Titles" localSheetId="15">グラフ4!$2:$7</definedName>
    <definedName name="_xlnm.Print_Titles" localSheetId="18">係数!$1:$2</definedName>
    <definedName name="_xlnm.Print_Titles" localSheetId="11">効果内訳!$2:$7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17" i="20" l="1"/>
  <c r="J1018" i="20"/>
  <c r="J1019" i="20"/>
  <c r="J1020" i="20"/>
  <c r="AM1374" i="19" l="1"/>
  <c r="AL1374" i="19"/>
  <c r="AK1374" i="19"/>
  <c r="AM1373" i="19"/>
  <c r="AL1373" i="19"/>
  <c r="AK1373" i="19"/>
  <c r="D21" i="6" l="1" a="1"/>
  <c r="D21" i="6" s="1"/>
  <c r="L21" i="6"/>
  <c r="M21" i="6"/>
  <c r="N21" i="6"/>
  <c r="O21" i="6"/>
  <c r="X21" i="6"/>
  <c r="Y21" i="6"/>
  <c r="Z21" i="6"/>
  <c r="AA21" i="6"/>
  <c r="AK21" i="6"/>
  <c r="AL21" i="6"/>
  <c r="AM21" i="6"/>
  <c r="D22" i="6" a="1"/>
  <c r="D22" i="6" s="1"/>
  <c r="O22" i="6"/>
  <c r="AA22" i="6"/>
  <c r="AM22" i="6"/>
  <c r="D627" i="6" a="1"/>
  <c r="D613" i="6" a="1"/>
  <c r="D599" i="6" a="1"/>
  <c r="D580" i="6" a="1"/>
  <c r="D566" i="6" a="1"/>
  <c r="D552" i="6" a="1"/>
  <c r="D533" i="6" a="1"/>
  <c r="D519" i="6" a="1"/>
  <c r="D505" i="6" a="1"/>
  <c r="D484" i="6" a="1"/>
  <c r="D470" i="6" a="1"/>
  <c r="D456" i="6" a="1"/>
  <c r="D437" i="6" a="1"/>
  <c r="D423" i="6" a="1"/>
  <c r="D409" i="6" a="1"/>
  <c r="D390" i="6" a="1"/>
  <c r="D376" i="6" a="1"/>
  <c r="D362" i="6" a="1"/>
  <c r="D341" i="6" a="1"/>
  <c r="D327" i="6" a="1"/>
  <c r="D313" i="6" a="1"/>
  <c r="D294" i="6" a="1"/>
  <c r="D280" i="6" a="1"/>
  <c r="D266" i="6" a="1"/>
  <c r="D247" i="6" a="1"/>
  <c r="D233" i="6" a="1"/>
  <c r="D219" i="6" a="1"/>
  <c r="D198" i="6" a="1"/>
  <c r="D198" i="6" s="1"/>
  <c r="E198" i="6"/>
  <c r="F198" i="6"/>
  <c r="G198" i="6"/>
  <c r="I198" i="6"/>
  <c r="J198" i="6"/>
  <c r="K198" i="6"/>
  <c r="L198" i="6"/>
  <c r="M198" i="6"/>
  <c r="N198" i="6"/>
  <c r="O198" i="6"/>
  <c r="Q198" i="6"/>
  <c r="R198" i="6"/>
  <c r="S198" i="6"/>
  <c r="U198" i="6"/>
  <c r="V198" i="6"/>
  <c r="W198" i="6"/>
  <c r="X198" i="6"/>
  <c r="Y198" i="6"/>
  <c r="Z198" i="6"/>
  <c r="AA198" i="6"/>
  <c r="AC198" i="6"/>
  <c r="AD198" i="6"/>
  <c r="AE198" i="6"/>
  <c r="AG198" i="6"/>
  <c r="AH198" i="6"/>
  <c r="AI198" i="6"/>
  <c r="AJ198" i="6"/>
  <c r="AK198" i="6"/>
  <c r="AL198" i="6"/>
  <c r="AM198" i="6"/>
  <c r="AO198" i="6"/>
  <c r="AP198" i="6"/>
  <c r="AQ198" i="6"/>
  <c r="AS198" i="6"/>
  <c r="D199" i="6"/>
  <c r="E199" i="6"/>
  <c r="F199" i="6"/>
  <c r="G199" i="6"/>
  <c r="H199" i="6"/>
  <c r="I199" i="6"/>
  <c r="K199" i="6"/>
  <c r="L199" i="6"/>
  <c r="M199" i="6"/>
  <c r="O199" i="6"/>
  <c r="P199" i="6"/>
  <c r="Q199" i="6"/>
  <c r="R199" i="6"/>
  <c r="S199" i="6"/>
  <c r="T199" i="6"/>
  <c r="U199" i="6"/>
  <c r="W199" i="6"/>
  <c r="X199" i="6"/>
  <c r="Y199" i="6"/>
  <c r="AA199" i="6"/>
  <c r="AB199" i="6"/>
  <c r="AC199" i="6"/>
  <c r="AD199" i="6"/>
  <c r="AE199" i="6"/>
  <c r="AF199" i="6"/>
  <c r="AG199" i="6"/>
  <c r="AI199" i="6"/>
  <c r="AJ199" i="6"/>
  <c r="AK199" i="6"/>
  <c r="AM199" i="6"/>
  <c r="AN199" i="6"/>
  <c r="AO199" i="6"/>
  <c r="AP199" i="6"/>
  <c r="AQ199" i="6"/>
  <c r="AR199" i="6"/>
  <c r="AS199" i="6"/>
  <c r="D184" i="6" a="1"/>
  <c r="D184" i="6" s="1"/>
  <c r="J184" i="6"/>
  <c r="K184" i="6"/>
  <c r="L184" i="6"/>
  <c r="M184" i="6"/>
  <c r="N184" i="6"/>
  <c r="O184" i="6"/>
  <c r="V184" i="6"/>
  <c r="W184" i="6"/>
  <c r="X184" i="6"/>
  <c r="Y184" i="6"/>
  <c r="Z184" i="6"/>
  <c r="AA184" i="6"/>
  <c r="AH184" i="6"/>
  <c r="AI184" i="6"/>
  <c r="AJ184" i="6"/>
  <c r="AK184" i="6"/>
  <c r="AL184" i="6"/>
  <c r="AM184" i="6"/>
  <c r="D185" i="6"/>
  <c r="E185" i="6"/>
  <c r="F185" i="6"/>
  <c r="G185" i="6"/>
  <c r="H185" i="6"/>
  <c r="I185" i="6"/>
  <c r="P185" i="6"/>
  <c r="Q185" i="6"/>
  <c r="R185" i="6"/>
  <c r="S185" i="6"/>
  <c r="T185" i="6"/>
  <c r="U185" i="6"/>
  <c r="AB185" i="6"/>
  <c r="AC185" i="6"/>
  <c r="AD185" i="6"/>
  <c r="AE185" i="6"/>
  <c r="AF185" i="6"/>
  <c r="AG185" i="6"/>
  <c r="AN185" i="6"/>
  <c r="AO185" i="6"/>
  <c r="AP185" i="6"/>
  <c r="AQ185" i="6"/>
  <c r="AR185" i="6"/>
  <c r="AS185" i="6"/>
  <c r="D170" i="6" a="1"/>
  <c r="D170" i="6" s="1"/>
  <c r="O170" i="6"/>
  <c r="Z170" i="6"/>
  <c r="AA170" i="6"/>
  <c r="AL170" i="6"/>
  <c r="AM170" i="6"/>
  <c r="H171" i="6"/>
  <c r="I171" i="6"/>
  <c r="T171" i="6"/>
  <c r="U171" i="6"/>
  <c r="AF171" i="6"/>
  <c r="AG171" i="6"/>
  <c r="AR171" i="6"/>
  <c r="AS171" i="6"/>
  <c r="D151" i="6" a="1"/>
  <c r="D151" i="6" s="1"/>
  <c r="I151" i="6"/>
  <c r="J151" i="6"/>
  <c r="K151" i="6"/>
  <c r="L151" i="6"/>
  <c r="M151" i="6"/>
  <c r="N151" i="6"/>
  <c r="O151" i="6"/>
  <c r="U151" i="6"/>
  <c r="V151" i="6"/>
  <c r="W151" i="6"/>
  <c r="X151" i="6"/>
  <c r="Y151" i="6"/>
  <c r="Z151" i="6"/>
  <c r="AA151" i="6"/>
  <c r="AG151" i="6"/>
  <c r="AH151" i="6"/>
  <c r="AI151" i="6"/>
  <c r="AJ151" i="6"/>
  <c r="AK151" i="6"/>
  <c r="AL151" i="6"/>
  <c r="AM151" i="6"/>
  <c r="AR151" i="6"/>
  <c r="AS151" i="6"/>
  <c r="D152" i="6"/>
  <c r="E152" i="6"/>
  <c r="F152" i="6"/>
  <c r="G152" i="6"/>
  <c r="H152" i="6"/>
  <c r="I152" i="6"/>
  <c r="O152" i="6"/>
  <c r="P152" i="6"/>
  <c r="Q152" i="6"/>
  <c r="R152" i="6"/>
  <c r="S152" i="6"/>
  <c r="T152" i="6"/>
  <c r="U152" i="6"/>
  <c r="AA152" i="6"/>
  <c r="AB152" i="6"/>
  <c r="AC152" i="6"/>
  <c r="AD152" i="6"/>
  <c r="AE152" i="6"/>
  <c r="AF152" i="6"/>
  <c r="AG152" i="6"/>
  <c r="AM152" i="6"/>
  <c r="AN152" i="6"/>
  <c r="AO152" i="6"/>
  <c r="AP152" i="6"/>
  <c r="AQ152" i="6"/>
  <c r="AR152" i="6"/>
  <c r="AS152" i="6"/>
  <c r="D137" i="6" a="1"/>
  <c r="D137" i="6" s="1"/>
  <c r="G137" i="6"/>
  <c r="H137" i="6"/>
  <c r="I137" i="6"/>
  <c r="J137" i="6"/>
  <c r="K137" i="6"/>
  <c r="L137" i="6"/>
  <c r="M137" i="6"/>
  <c r="N137" i="6"/>
  <c r="O137" i="6"/>
  <c r="S137" i="6"/>
  <c r="T137" i="6"/>
  <c r="U137" i="6"/>
  <c r="V137" i="6"/>
  <c r="W137" i="6"/>
  <c r="X137" i="6"/>
  <c r="Y137" i="6"/>
  <c r="Z137" i="6"/>
  <c r="AA137" i="6"/>
  <c r="AE137" i="6"/>
  <c r="AF137" i="6"/>
  <c r="AG137" i="6"/>
  <c r="AH137" i="6"/>
  <c r="AI137" i="6"/>
  <c r="AJ137" i="6"/>
  <c r="AK137" i="6"/>
  <c r="AL137" i="6"/>
  <c r="AM137" i="6"/>
  <c r="AQ137" i="6"/>
  <c r="AR137" i="6"/>
  <c r="AS137" i="6"/>
  <c r="D138" i="6"/>
  <c r="E138" i="6"/>
  <c r="F138" i="6"/>
  <c r="G138" i="6"/>
  <c r="H138" i="6"/>
  <c r="I138" i="6"/>
  <c r="M138" i="6"/>
  <c r="N138" i="6"/>
  <c r="O138" i="6"/>
  <c r="P138" i="6"/>
  <c r="Q138" i="6"/>
  <c r="R138" i="6"/>
  <c r="S138" i="6"/>
  <c r="T138" i="6"/>
  <c r="U138" i="6"/>
  <c r="Y138" i="6"/>
  <c r="Z138" i="6"/>
  <c r="AA138" i="6"/>
  <c r="AB138" i="6"/>
  <c r="AC138" i="6"/>
  <c r="AD138" i="6"/>
  <c r="AE138" i="6"/>
  <c r="AF138" i="6"/>
  <c r="AG138" i="6"/>
  <c r="AK138" i="6"/>
  <c r="AL138" i="6"/>
  <c r="AM138" i="6"/>
  <c r="AN138" i="6"/>
  <c r="AO138" i="6"/>
  <c r="AP138" i="6"/>
  <c r="AQ138" i="6"/>
  <c r="AR138" i="6"/>
  <c r="AS138" i="6"/>
  <c r="D123" i="6" a="1"/>
  <c r="D123" i="6" s="1"/>
  <c r="N123" i="6"/>
  <c r="O123" i="6"/>
  <c r="Z123" i="6"/>
  <c r="AA123" i="6"/>
  <c r="AK123" i="6"/>
  <c r="AL123" i="6"/>
  <c r="AM123" i="6"/>
  <c r="H124" i="6"/>
  <c r="I124" i="6"/>
  <c r="T124" i="6"/>
  <c r="U124" i="6"/>
  <c r="AE124" i="6"/>
  <c r="AF124" i="6"/>
  <c r="AG124" i="6"/>
  <c r="AQ124" i="6"/>
  <c r="AR124" i="6"/>
  <c r="AS124" i="6"/>
  <c r="D104" i="6" a="1"/>
  <c r="D104" i="6" s="1"/>
  <c r="J104" i="6"/>
  <c r="K104" i="6"/>
  <c r="L104" i="6"/>
  <c r="N104" i="6"/>
  <c r="O104" i="6"/>
  <c r="V104" i="6"/>
  <c r="W104" i="6"/>
  <c r="X104" i="6"/>
  <c r="Z104" i="6"/>
  <c r="AA104" i="6"/>
  <c r="AH104" i="6"/>
  <c r="AI104" i="6"/>
  <c r="AJ104" i="6"/>
  <c r="AL104" i="6"/>
  <c r="AM104" i="6"/>
  <c r="D105" i="6"/>
  <c r="E105" i="6"/>
  <c r="F105" i="6"/>
  <c r="H105" i="6"/>
  <c r="I105" i="6"/>
  <c r="P105" i="6"/>
  <c r="Q105" i="6"/>
  <c r="R105" i="6"/>
  <c r="T105" i="6"/>
  <c r="U105" i="6"/>
  <c r="Z105" i="6"/>
  <c r="AB105" i="6"/>
  <c r="AC105" i="6"/>
  <c r="AD105" i="6"/>
  <c r="AF105" i="6"/>
  <c r="AG105" i="6"/>
  <c r="AN105" i="6"/>
  <c r="AO105" i="6"/>
  <c r="AP105" i="6"/>
  <c r="AR105" i="6"/>
  <c r="AS105" i="6"/>
  <c r="D90" i="6" a="1"/>
  <c r="D90" i="6" s="1"/>
  <c r="D76" i="6" a="1"/>
  <c r="D76" i="6" s="1"/>
  <c r="O76" i="6"/>
  <c r="AA76" i="6"/>
  <c r="AM76" i="6"/>
  <c r="I77" i="6"/>
  <c r="U77" i="6"/>
  <c r="AG77" i="6"/>
  <c r="AS77" i="6"/>
  <c r="W21" i="6" l="1"/>
  <c r="J21" i="6"/>
  <c r="AI21" i="6"/>
  <c r="K21" i="6"/>
  <c r="AH21" i="6"/>
  <c r="V21" i="6"/>
  <c r="AS21" i="6"/>
  <c r="AG21" i="6"/>
  <c r="U21" i="6"/>
  <c r="I21" i="6"/>
  <c r="AR21" i="6"/>
  <c r="AF21" i="6"/>
  <c r="T21" i="6"/>
  <c r="H21" i="6"/>
  <c r="S21" i="6"/>
  <c r="F21" i="6"/>
  <c r="AO21" i="6"/>
  <c r="AC21" i="6"/>
  <c r="Q21" i="6"/>
  <c r="E21" i="6"/>
  <c r="AJ21" i="6"/>
  <c r="AQ21" i="6"/>
  <c r="AE21" i="6"/>
  <c r="G21" i="6"/>
  <c r="AP21" i="6"/>
  <c r="AD21" i="6"/>
  <c r="R21" i="6"/>
  <c r="AN21" i="6"/>
  <c r="AB21" i="6"/>
  <c r="P21" i="6"/>
  <c r="M22" i="6"/>
  <c r="K22" i="6"/>
  <c r="AH22" i="6"/>
  <c r="J22" i="6"/>
  <c r="N22" i="6"/>
  <c r="I22" i="6"/>
  <c r="Z22" i="6"/>
  <c r="Y22" i="6"/>
  <c r="X22" i="6"/>
  <c r="AI22" i="6"/>
  <c r="W22" i="6"/>
  <c r="V22" i="6"/>
  <c r="AS22" i="6"/>
  <c r="AG22" i="6"/>
  <c r="U22" i="6"/>
  <c r="AR22" i="6"/>
  <c r="AF22" i="6"/>
  <c r="T22" i="6"/>
  <c r="H22" i="6"/>
  <c r="AJ22" i="6"/>
  <c r="S22" i="6"/>
  <c r="F22" i="6"/>
  <c r="AO22" i="6"/>
  <c r="AC22" i="6"/>
  <c r="Q22" i="6"/>
  <c r="E22" i="6"/>
  <c r="AL22" i="6"/>
  <c r="AK22" i="6"/>
  <c r="L22" i="6"/>
  <c r="AQ22" i="6"/>
  <c r="AE22" i="6"/>
  <c r="G22" i="6"/>
  <c r="AP22" i="6"/>
  <c r="AD22" i="6"/>
  <c r="R22" i="6"/>
  <c r="AN22" i="6"/>
  <c r="AB22" i="6"/>
  <c r="P22" i="6"/>
  <c r="AL199" i="6"/>
  <c r="Z199" i="6"/>
  <c r="N199" i="6"/>
  <c r="AR198" i="6"/>
  <c r="AF198" i="6"/>
  <c r="T198" i="6"/>
  <c r="H198" i="6"/>
  <c r="AH199" i="6"/>
  <c r="V199" i="6"/>
  <c r="J199" i="6"/>
  <c r="AN198" i="6"/>
  <c r="AB198" i="6"/>
  <c r="P198" i="6"/>
  <c r="AG184" i="6"/>
  <c r="T184" i="6"/>
  <c r="M185" i="6"/>
  <c r="G184" i="6"/>
  <c r="AJ185" i="6"/>
  <c r="X185" i="6"/>
  <c r="L185" i="6"/>
  <c r="AP184" i="6"/>
  <c r="AD184" i="6"/>
  <c r="R184" i="6"/>
  <c r="F184" i="6"/>
  <c r="U184" i="6"/>
  <c r="AL185" i="6"/>
  <c r="AF184" i="6"/>
  <c r="S184" i="6"/>
  <c r="AI185" i="6"/>
  <c r="W185" i="6"/>
  <c r="K185" i="6"/>
  <c r="AO184" i="6"/>
  <c r="AC184" i="6"/>
  <c r="Q184" i="6"/>
  <c r="E184" i="6"/>
  <c r="AM185" i="6"/>
  <c r="AA185" i="6"/>
  <c r="O185" i="6"/>
  <c r="AS184" i="6"/>
  <c r="I184" i="6"/>
  <c r="Z185" i="6"/>
  <c r="N185" i="6"/>
  <c r="AR184" i="6"/>
  <c r="H184" i="6"/>
  <c r="AK185" i="6"/>
  <c r="Y185" i="6"/>
  <c r="AQ184" i="6"/>
  <c r="AE184" i="6"/>
  <c r="AH185" i="6"/>
  <c r="V185" i="6"/>
  <c r="J185" i="6"/>
  <c r="AN184" i="6"/>
  <c r="AB184" i="6"/>
  <c r="P184" i="6"/>
  <c r="G171" i="6"/>
  <c r="F171" i="6"/>
  <c r="AN171" i="6"/>
  <c r="AB171" i="6"/>
  <c r="P171" i="6"/>
  <c r="J170" i="6"/>
  <c r="AL171" i="6"/>
  <c r="Z171" i="6"/>
  <c r="N171" i="6"/>
  <c r="AR170" i="6"/>
  <c r="AF170" i="6"/>
  <c r="T170" i="6"/>
  <c r="H170" i="6"/>
  <c r="AK170" i="6"/>
  <c r="AD171" i="6"/>
  <c r="X170" i="6"/>
  <c r="W170" i="6"/>
  <c r="AH170" i="6"/>
  <c r="AM171" i="6"/>
  <c r="AA171" i="6"/>
  <c r="O171" i="6"/>
  <c r="AS170" i="6"/>
  <c r="AG170" i="6"/>
  <c r="U170" i="6"/>
  <c r="I170" i="6"/>
  <c r="AK171" i="6"/>
  <c r="Y171" i="6"/>
  <c r="AQ170" i="6"/>
  <c r="G170" i="6"/>
  <c r="AJ171" i="6"/>
  <c r="X171" i="6"/>
  <c r="L171" i="6"/>
  <c r="AP170" i="6"/>
  <c r="AD170" i="6"/>
  <c r="R170" i="6"/>
  <c r="F170" i="6"/>
  <c r="Y170" i="6"/>
  <c r="AJ170" i="6"/>
  <c r="AO171" i="6"/>
  <c r="AI170" i="6"/>
  <c r="V170" i="6"/>
  <c r="AE170" i="6"/>
  <c r="AI171" i="6"/>
  <c r="W171" i="6"/>
  <c r="K171" i="6"/>
  <c r="AO170" i="6"/>
  <c r="AC170" i="6"/>
  <c r="Q170" i="6"/>
  <c r="E170" i="6"/>
  <c r="N170" i="6"/>
  <c r="AQ171" i="6"/>
  <c r="AE171" i="6"/>
  <c r="S171" i="6"/>
  <c r="M170" i="6"/>
  <c r="AP171" i="6"/>
  <c r="R171" i="6"/>
  <c r="L170" i="6"/>
  <c r="AC171" i="6"/>
  <c r="Q171" i="6"/>
  <c r="E171" i="6"/>
  <c r="K170" i="6"/>
  <c r="D171" i="6"/>
  <c r="M171" i="6"/>
  <c r="S170" i="6"/>
  <c r="AH171" i="6"/>
  <c r="V171" i="6"/>
  <c r="J171" i="6"/>
  <c r="AN170" i="6"/>
  <c r="AB170" i="6"/>
  <c r="P170" i="6"/>
  <c r="N152" i="6"/>
  <c r="T151" i="6"/>
  <c r="AK152" i="6"/>
  <c r="Y152" i="6"/>
  <c r="M152" i="6"/>
  <c r="AQ151" i="6"/>
  <c r="G151" i="6"/>
  <c r="AJ152" i="6"/>
  <c r="X152" i="6"/>
  <c r="L152" i="6"/>
  <c r="AP151" i="6"/>
  <c r="AD151" i="6"/>
  <c r="R151" i="6"/>
  <c r="F151" i="6"/>
  <c r="Z152" i="6"/>
  <c r="AF151" i="6"/>
  <c r="AE151" i="6"/>
  <c r="AI152" i="6"/>
  <c r="W152" i="6"/>
  <c r="K152" i="6"/>
  <c r="AO151" i="6"/>
  <c r="AC151" i="6"/>
  <c r="Q151" i="6"/>
  <c r="E151" i="6"/>
  <c r="AL152" i="6"/>
  <c r="H151" i="6"/>
  <c r="S151" i="6"/>
  <c r="AH152" i="6"/>
  <c r="V152" i="6"/>
  <c r="J152" i="6"/>
  <c r="AN151" i="6"/>
  <c r="AB151" i="6"/>
  <c r="P151" i="6"/>
  <c r="AJ138" i="6"/>
  <c r="X138" i="6"/>
  <c r="L138" i="6"/>
  <c r="AP137" i="6"/>
  <c r="AD137" i="6"/>
  <c r="R137" i="6"/>
  <c r="F137" i="6"/>
  <c r="AI138" i="6"/>
  <c r="W138" i="6"/>
  <c r="K138" i="6"/>
  <c r="AO137" i="6"/>
  <c r="AC137" i="6"/>
  <c r="Q137" i="6"/>
  <c r="E137" i="6"/>
  <c r="AH138" i="6"/>
  <c r="V138" i="6"/>
  <c r="J138" i="6"/>
  <c r="AN137" i="6"/>
  <c r="AB137" i="6"/>
  <c r="P137" i="6"/>
  <c r="S124" i="6"/>
  <c r="G124" i="6"/>
  <c r="M123" i="6"/>
  <c r="AP124" i="6"/>
  <c r="R124" i="6"/>
  <c r="AJ123" i="6"/>
  <c r="X123" i="6"/>
  <c r="AO124" i="6"/>
  <c r="Q124" i="6"/>
  <c r="W123" i="6"/>
  <c r="AN124" i="6"/>
  <c r="H123" i="6"/>
  <c r="Y123" i="6"/>
  <c r="AD124" i="6"/>
  <c r="F124" i="6"/>
  <c r="L123" i="6"/>
  <c r="AC124" i="6"/>
  <c r="E124" i="6"/>
  <c r="AI123" i="6"/>
  <c r="K123" i="6"/>
  <c r="AB124" i="6"/>
  <c r="P124" i="6"/>
  <c r="D124" i="6"/>
  <c r="AH123" i="6"/>
  <c r="V123" i="6"/>
  <c r="J123" i="6"/>
  <c r="AM124" i="6"/>
  <c r="AA124" i="6"/>
  <c r="O124" i="6"/>
  <c r="AS123" i="6"/>
  <c r="AG123" i="6"/>
  <c r="U123" i="6"/>
  <c r="I123" i="6"/>
  <c r="AL124" i="6"/>
  <c r="Z124" i="6"/>
  <c r="N124" i="6"/>
  <c r="AR123" i="6"/>
  <c r="AF123" i="6"/>
  <c r="T123" i="6"/>
  <c r="AK124" i="6"/>
  <c r="Y124" i="6"/>
  <c r="M124" i="6"/>
  <c r="AQ123" i="6"/>
  <c r="AE123" i="6"/>
  <c r="S123" i="6"/>
  <c r="G123" i="6"/>
  <c r="AJ124" i="6"/>
  <c r="X124" i="6"/>
  <c r="L124" i="6"/>
  <c r="AP123" i="6"/>
  <c r="AD123" i="6"/>
  <c r="R123" i="6"/>
  <c r="F123" i="6"/>
  <c r="AI124" i="6"/>
  <c r="W124" i="6"/>
  <c r="K124" i="6"/>
  <c r="AO123" i="6"/>
  <c r="AC123" i="6"/>
  <c r="Q123" i="6"/>
  <c r="E123" i="6"/>
  <c r="AH124" i="6"/>
  <c r="V124" i="6"/>
  <c r="J124" i="6"/>
  <c r="AN123" i="6"/>
  <c r="AB123" i="6"/>
  <c r="P123" i="6"/>
  <c r="AQ105" i="6"/>
  <c r="AE105" i="6"/>
  <c r="S105" i="6"/>
  <c r="G105" i="6"/>
  <c r="AK104" i="6"/>
  <c r="Y104" i="6"/>
  <c r="M104" i="6"/>
  <c r="O105" i="6"/>
  <c r="U104" i="6"/>
  <c r="AF104" i="6"/>
  <c r="AM105" i="6"/>
  <c r="AA105" i="6"/>
  <c r="AG104" i="6"/>
  <c r="T104" i="6"/>
  <c r="AS104" i="6"/>
  <c r="I104" i="6"/>
  <c r="AL105" i="6"/>
  <c r="N105" i="6"/>
  <c r="AR104" i="6"/>
  <c r="H104" i="6"/>
  <c r="AK105" i="6"/>
  <c r="Y105" i="6"/>
  <c r="M105" i="6"/>
  <c r="AQ104" i="6"/>
  <c r="AE104" i="6"/>
  <c r="S104" i="6"/>
  <c r="G104" i="6"/>
  <c r="AJ105" i="6"/>
  <c r="X105" i="6"/>
  <c r="L105" i="6"/>
  <c r="AP104" i="6"/>
  <c r="AD104" i="6"/>
  <c r="R104" i="6"/>
  <c r="F104" i="6"/>
  <c r="AI105" i="6"/>
  <c r="W105" i="6"/>
  <c r="K105" i="6"/>
  <c r="AO104" i="6"/>
  <c r="AC104" i="6"/>
  <c r="Q104" i="6"/>
  <c r="E104" i="6"/>
  <c r="AH105" i="6"/>
  <c r="V105" i="6"/>
  <c r="J105" i="6"/>
  <c r="AN104" i="6"/>
  <c r="AB104" i="6"/>
  <c r="P104" i="6"/>
  <c r="U91" i="6"/>
  <c r="H91" i="6"/>
  <c r="S91" i="6"/>
  <c r="AP91" i="6"/>
  <c r="W90" i="6"/>
  <c r="G90" i="6"/>
  <c r="AS91" i="6"/>
  <c r="AA90" i="6"/>
  <c r="AF91" i="6"/>
  <c r="Z90" i="6"/>
  <c r="AE91" i="6"/>
  <c r="AK90" i="6"/>
  <c r="AD91" i="6"/>
  <c r="AJ90" i="6"/>
  <c r="E91" i="6"/>
  <c r="V90" i="6"/>
  <c r="F90" i="6"/>
  <c r="O90" i="6"/>
  <c r="AR91" i="6"/>
  <c r="AL90" i="6"/>
  <c r="M90" i="6"/>
  <c r="R91" i="6"/>
  <c r="X90" i="6"/>
  <c r="AO91" i="6"/>
  <c r="Q91" i="6"/>
  <c r="AI90" i="6"/>
  <c r="K90" i="6"/>
  <c r="AN91" i="6"/>
  <c r="P91" i="6"/>
  <c r="AH90" i="6"/>
  <c r="AA91" i="6"/>
  <c r="AS90" i="6"/>
  <c r="U90" i="6"/>
  <c r="N91" i="6"/>
  <c r="T90" i="6"/>
  <c r="AQ90" i="6"/>
  <c r="E90" i="6"/>
  <c r="AG91" i="6"/>
  <c r="I91" i="6"/>
  <c r="AM90" i="6"/>
  <c r="T91" i="6"/>
  <c r="N90" i="6"/>
  <c r="AQ91" i="6"/>
  <c r="G91" i="6"/>
  <c r="Y90" i="6"/>
  <c r="F91" i="6"/>
  <c r="L90" i="6"/>
  <c r="AC91" i="6"/>
  <c r="AB91" i="6"/>
  <c r="D91" i="6"/>
  <c r="J90" i="6"/>
  <c r="AM91" i="6"/>
  <c r="O91" i="6"/>
  <c r="AG90" i="6"/>
  <c r="I90" i="6"/>
  <c r="AL91" i="6"/>
  <c r="Z91" i="6"/>
  <c r="AR90" i="6"/>
  <c r="AF90" i="6"/>
  <c r="H90" i="6"/>
  <c r="AK91" i="6"/>
  <c r="Y91" i="6"/>
  <c r="M91" i="6"/>
  <c r="AE90" i="6"/>
  <c r="S90" i="6"/>
  <c r="AJ91" i="6"/>
  <c r="X91" i="6"/>
  <c r="L91" i="6"/>
  <c r="AP90" i="6"/>
  <c r="AD90" i="6"/>
  <c r="R90" i="6"/>
  <c r="AI91" i="6"/>
  <c r="W91" i="6"/>
  <c r="K91" i="6"/>
  <c r="AO90" i="6"/>
  <c r="AC90" i="6"/>
  <c r="Q90" i="6"/>
  <c r="AH91" i="6"/>
  <c r="V91" i="6"/>
  <c r="J91" i="6"/>
  <c r="AN90" i="6"/>
  <c r="AB90" i="6"/>
  <c r="P90" i="6"/>
  <c r="R77" i="6"/>
  <c r="AF77" i="6"/>
  <c r="H77" i="6"/>
  <c r="N76" i="6"/>
  <c r="AQ77" i="6"/>
  <c r="G77" i="6"/>
  <c r="M76" i="6"/>
  <c r="AP77" i="6"/>
  <c r="F77" i="6"/>
  <c r="X76" i="6"/>
  <c r="AB77" i="6"/>
  <c r="P77" i="6"/>
  <c r="D77" i="6"/>
  <c r="AH76" i="6"/>
  <c r="J76" i="6"/>
  <c r="AA77" i="6"/>
  <c r="AS76" i="6"/>
  <c r="I76" i="6"/>
  <c r="N77" i="6"/>
  <c r="H76" i="6"/>
  <c r="AK77" i="6"/>
  <c r="M77" i="6"/>
  <c r="S76" i="6"/>
  <c r="E76" i="6"/>
  <c r="AR77" i="6"/>
  <c r="T77" i="6"/>
  <c r="AL76" i="6"/>
  <c r="Z76" i="6"/>
  <c r="AE77" i="6"/>
  <c r="S77" i="6"/>
  <c r="AK76" i="6"/>
  <c r="Y76" i="6"/>
  <c r="AD77" i="6"/>
  <c r="AJ76" i="6"/>
  <c r="L76" i="6"/>
  <c r="AO77" i="6"/>
  <c r="AC77" i="6"/>
  <c r="Q77" i="6"/>
  <c r="E77" i="6"/>
  <c r="AI76" i="6"/>
  <c r="W76" i="6"/>
  <c r="K76" i="6"/>
  <c r="AN77" i="6"/>
  <c r="V76" i="6"/>
  <c r="AM77" i="6"/>
  <c r="O77" i="6"/>
  <c r="AG76" i="6"/>
  <c r="U76" i="6"/>
  <c r="AL77" i="6"/>
  <c r="Z77" i="6"/>
  <c r="AR76" i="6"/>
  <c r="AF76" i="6"/>
  <c r="T76" i="6"/>
  <c r="Y77" i="6"/>
  <c r="AQ76" i="6"/>
  <c r="AE76" i="6"/>
  <c r="G76" i="6"/>
  <c r="AJ77" i="6"/>
  <c r="X77" i="6"/>
  <c r="L77" i="6"/>
  <c r="AP76" i="6"/>
  <c r="AD76" i="6"/>
  <c r="R76" i="6"/>
  <c r="F76" i="6"/>
  <c r="AI77" i="6"/>
  <c r="W77" i="6"/>
  <c r="K77" i="6"/>
  <c r="AO76" i="6"/>
  <c r="AC76" i="6"/>
  <c r="Q76" i="6"/>
  <c r="AH77" i="6"/>
  <c r="V77" i="6"/>
  <c r="J77" i="6"/>
  <c r="AN76" i="6"/>
  <c r="AB76" i="6"/>
  <c r="P76" i="6"/>
  <c r="I45" i="7" l="1"/>
  <c r="I47" i="7"/>
  <c r="D183" i="10" l="1" a="1"/>
  <c r="D183" i="10" s="1"/>
  <c r="Y183" i="10"/>
  <c r="AC183" i="10"/>
  <c r="AE183" i="10"/>
  <c r="AI183" i="10"/>
  <c r="AM183" i="10"/>
  <c r="AP183" i="10"/>
  <c r="D142" i="10" a="1"/>
  <c r="D142" i="10" s="1"/>
  <c r="D66" i="10" a="1"/>
  <c r="X66" i="10" s="1"/>
  <c r="D25" i="10" a="1"/>
  <c r="F25" i="10" s="1"/>
  <c r="D190" i="9" a="1"/>
  <c r="D190" i="9" s="1"/>
  <c r="D149" i="9" a="1"/>
  <c r="D149" i="9" s="1"/>
  <c r="D66" i="9" a="1"/>
  <c r="D66" i="9" s="1"/>
  <c r="D64" i="9" a="1"/>
  <c r="AS65" i="9" s="1"/>
  <c r="D25" i="9" a="1"/>
  <c r="E25" i="9" s="1"/>
  <c r="Y64" i="9" l="1"/>
  <c r="Z65" i="9"/>
  <c r="AJ65" i="9"/>
  <c r="AI66" i="9"/>
  <c r="AD64" i="9"/>
  <c r="W66" i="9"/>
  <c r="U183" i="10"/>
  <c r="R183" i="10"/>
  <c r="D64" i="9"/>
  <c r="I64" i="9"/>
  <c r="AE65" i="9"/>
  <c r="N64" i="9"/>
  <c r="T64" i="9"/>
  <c r="AP65" i="9"/>
  <c r="AJ64" i="9"/>
  <c r="AO64" i="9"/>
  <c r="D65" i="9"/>
  <c r="N183" i="10"/>
  <c r="J65" i="9"/>
  <c r="J183" i="10"/>
  <c r="O65" i="9"/>
  <c r="G183" i="10"/>
  <c r="T65" i="9"/>
  <c r="E64" i="9"/>
  <c r="J64" i="9"/>
  <c r="P64" i="9"/>
  <c r="U64" i="9"/>
  <c r="Z64" i="9"/>
  <c r="AF64" i="9"/>
  <c r="AK64" i="9"/>
  <c r="AP64" i="9"/>
  <c r="F65" i="9"/>
  <c r="K65" i="9"/>
  <c r="P65" i="9"/>
  <c r="V65" i="9"/>
  <c r="AA65" i="9"/>
  <c r="AF65" i="9"/>
  <c r="AL65" i="9"/>
  <c r="AQ65" i="9"/>
  <c r="S66" i="9"/>
  <c r="F64" i="9"/>
  <c r="L64" i="9"/>
  <c r="Q64" i="9"/>
  <c r="V64" i="9"/>
  <c r="AB64" i="9"/>
  <c r="AG64" i="9"/>
  <c r="AL64" i="9"/>
  <c r="AR64" i="9"/>
  <c r="G65" i="9"/>
  <c r="L65" i="9"/>
  <c r="R65" i="9"/>
  <c r="W65" i="9"/>
  <c r="AB65" i="9"/>
  <c r="AH65" i="9"/>
  <c r="AM65" i="9"/>
  <c r="AR65" i="9"/>
  <c r="AM66" i="9"/>
  <c r="G66" i="9"/>
  <c r="H64" i="9"/>
  <c r="M64" i="9"/>
  <c r="R64" i="9"/>
  <c r="X64" i="9"/>
  <c r="AC64" i="9"/>
  <c r="AH64" i="9"/>
  <c r="AN64" i="9"/>
  <c r="AS64" i="9"/>
  <c r="H65" i="9"/>
  <c r="N65" i="9"/>
  <c r="S65" i="9"/>
  <c r="X65" i="9"/>
  <c r="AD65" i="9"/>
  <c r="AI65" i="9"/>
  <c r="AN65" i="9"/>
  <c r="AF25" i="9"/>
  <c r="H25" i="9"/>
  <c r="AQ66" i="9"/>
  <c r="AA66" i="9"/>
  <c r="K66" i="9"/>
  <c r="AS183" i="10"/>
  <c r="AK183" i="10"/>
  <c r="AD183" i="10"/>
  <c r="W183" i="10"/>
  <c r="O183" i="10"/>
  <c r="I183" i="10"/>
  <c r="T25" i="9"/>
  <c r="P25" i="9"/>
  <c r="AF25" i="10"/>
  <c r="AO183" i="10"/>
  <c r="AH183" i="10"/>
  <c r="Z183" i="10"/>
  <c r="S183" i="10"/>
  <c r="M183" i="10"/>
  <c r="E183" i="10"/>
  <c r="AJ25" i="9"/>
  <c r="K25" i="9"/>
  <c r="AE66" i="9"/>
  <c r="O66" i="9"/>
  <c r="R25" i="10"/>
  <c r="AQ183" i="10"/>
  <c r="AL183" i="10"/>
  <c r="AG183" i="10"/>
  <c r="AA183" i="10"/>
  <c r="V183" i="10"/>
  <c r="Q183" i="10"/>
  <c r="K183" i="10"/>
  <c r="F183" i="10"/>
  <c r="AO149" i="9"/>
  <c r="AI149" i="9"/>
  <c r="AD149" i="9"/>
  <c r="Y149" i="9"/>
  <c r="S149" i="9"/>
  <c r="N149" i="9"/>
  <c r="AR25" i="9"/>
  <c r="AB25" i="9"/>
  <c r="O25" i="9"/>
  <c r="G25" i="9"/>
  <c r="AS149" i="9"/>
  <c r="AM149" i="9"/>
  <c r="AH149" i="9"/>
  <c r="AC149" i="9"/>
  <c r="W149" i="9"/>
  <c r="R149" i="9"/>
  <c r="M149" i="9"/>
  <c r="G149" i="9"/>
  <c r="AR25" i="10"/>
  <c r="AD25" i="10"/>
  <c r="P25" i="10"/>
  <c r="AS142" i="10"/>
  <c r="AM142" i="10"/>
  <c r="AH142" i="10"/>
  <c r="AC142" i="10"/>
  <c r="W142" i="10"/>
  <c r="R142" i="10"/>
  <c r="M142" i="10"/>
  <c r="G142" i="10"/>
  <c r="AO142" i="10"/>
  <c r="AI142" i="10"/>
  <c r="AD142" i="10"/>
  <c r="Y142" i="10"/>
  <c r="S142" i="10"/>
  <c r="N142" i="10"/>
  <c r="I142" i="10"/>
  <c r="AN25" i="9"/>
  <c r="X25" i="9"/>
  <c r="L25" i="9"/>
  <c r="D25" i="9"/>
  <c r="AQ149" i="9"/>
  <c r="AL149" i="9"/>
  <c r="AG149" i="9"/>
  <c r="AA149" i="9"/>
  <c r="V149" i="9"/>
  <c r="Q149" i="9"/>
  <c r="K149" i="9"/>
  <c r="F149" i="9"/>
  <c r="AM25" i="10"/>
  <c r="X25" i="10"/>
  <c r="K25" i="10"/>
  <c r="AQ142" i="10"/>
  <c r="AL142" i="10"/>
  <c r="AG142" i="10"/>
  <c r="AA142" i="10"/>
  <c r="V142" i="10"/>
  <c r="Q142" i="10"/>
  <c r="K142" i="10"/>
  <c r="F142" i="10"/>
  <c r="I149" i="9"/>
  <c r="AP149" i="9"/>
  <c r="AK149" i="9"/>
  <c r="AE149" i="9"/>
  <c r="Z149" i="9"/>
  <c r="U149" i="9"/>
  <c r="O149" i="9"/>
  <c r="J149" i="9"/>
  <c r="E149" i="9"/>
  <c r="AL25" i="10"/>
  <c r="W25" i="10"/>
  <c r="H25" i="10"/>
  <c r="AP142" i="10"/>
  <c r="AK142" i="10"/>
  <c r="AE142" i="10"/>
  <c r="Z142" i="10"/>
  <c r="U142" i="10"/>
  <c r="O142" i="10"/>
  <c r="J142" i="10"/>
  <c r="E142" i="10"/>
  <c r="AR183" i="10"/>
  <c r="AN183" i="10"/>
  <c r="AJ183" i="10"/>
  <c r="AF183" i="10"/>
  <c r="AB183" i="10"/>
  <c r="X183" i="10"/>
  <c r="T183" i="10"/>
  <c r="P183" i="10"/>
  <c r="L183" i="10"/>
  <c r="H183" i="10"/>
  <c r="AR142" i="10"/>
  <c r="AN142" i="10"/>
  <c r="AJ142" i="10"/>
  <c r="AF142" i="10"/>
  <c r="AB142" i="10"/>
  <c r="X142" i="10"/>
  <c r="T142" i="10"/>
  <c r="P142" i="10"/>
  <c r="L142" i="10"/>
  <c r="H142" i="10"/>
  <c r="AQ25" i="10"/>
  <c r="AI25" i="10"/>
  <c r="AB25" i="10"/>
  <c r="V25" i="10"/>
  <c r="N25" i="10"/>
  <c r="G25" i="10"/>
  <c r="E66" i="10"/>
  <c r="D66" i="10"/>
  <c r="J66" i="10"/>
  <c r="O66" i="10"/>
  <c r="T66" i="10"/>
  <c r="Z66" i="10"/>
  <c r="AE66" i="10"/>
  <c r="AJ66" i="10"/>
  <c r="AP66" i="10"/>
  <c r="F66" i="10"/>
  <c r="K66" i="10"/>
  <c r="P66" i="10"/>
  <c r="V66" i="10"/>
  <c r="AA66" i="10"/>
  <c r="AF66" i="10"/>
  <c r="AL66" i="10"/>
  <c r="AQ66" i="10"/>
  <c r="G66" i="10"/>
  <c r="L66" i="10"/>
  <c r="R66" i="10"/>
  <c r="W66" i="10"/>
  <c r="AB66" i="10"/>
  <c r="AH66" i="10"/>
  <c r="AM66" i="10"/>
  <c r="AR66" i="10"/>
  <c r="H66" i="10"/>
  <c r="AD66" i="10"/>
  <c r="N66" i="10"/>
  <c r="AI66" i="10"/>
  <c r="S66" i="10"/>
  <c r="AN66" i="10"/>
  <c r="AN25" i="10"/>
  <c r="AH25" i="10"/>
  <c r="AA25" i="10"/>
  <c r="S25" i="10"/>
  <c r="L25" i="10"/>
  <c r="E25" i="10"/>
  <c r="D25" i="10"/>
  <c r="J25" i="10"/>
  <c r="O25" i="10"/>
  <c r="T25" i="10"/>
  <c r="Z25" i="10"/>
  <c r="AE25" i="10"/>
  <c r="AJ25" i="10"/>
  <c r="AP25" i="10"/>
  <c r="AS66" i="10"/>
  <c r="AO66" i="10"/>
  <c r="AK66" i="10"/>
  <c r="AG66" i="10"/>
  <c r="AC66" i="10"/>
  <c r="Y66" i="10"/>
  <c r="U66" i="10"/>
  <c r="Q66" i="10"/>
  <c r="M66" i="10"/>
  <c r="I66" i="10"/>
  <c r="AS25" i="10"/>
  <c r="AO25" i="10"/>
  <c r="AK25" i="10"/>
  <c r="AG25" i="10"/>
  <c r="AC25" i="10"/>
  <c r="Y25" i="10"/>
  <c r="U25" i="10"/>
  <c r="Q25" i="10"/>
  <c r="M25" i="10"/>
  <c r="I25" i="10"/>
  <c r="AP190" i="9"/>
  <c r="AH190" i="9"/>
  <c r="Z190" i="9"/>
  <c r="R190" i="9"/>
  <c r="F190" i="9"/>
  <c r="AS190" i="9"/>
  <c r="AO190" i="9"/>
  <c r="AK190" i="9"/>
  <c r="AG190" i="9"/>
  <c r="AC190" i="9"/>
  <c r="Y190" i="9"/>
  <c r="U190" i="9"/>
  <c r="Q190" i="9"/>
  <c r="M190" i="9"/>
  <c r="I190" i="9"/>
  <c r="E190" i="9"/>
  <c r="AQ190" i="9"/>
  <c r="AM190" i="9"/>
  <c r="AI190" i="9"/>
  <c r="AE190" i="9"/>
  <c r="AA190" i="9"/>
  <c r="W190" i="9"/>
  <c r="S190" i="9"/>
  <c r="O190" i="9"/>
  <c r="K190" i="9"/>
  <c r="G190" i="9"/>
  <c r="AL190" i="9"/>
  <c r="AD190" i="9"/>
  <c r="V190" i="9"/>
  <c r="N190" i="9"/>
  <c r="J190" i="9"/>
  <c r="AR190" i="9"/>
  <c r="AN190" i="9"/>
  <c r="AJ190" i="9"/>
  <c r="AF190" i="9"/>
  <c r="AB190" i="9"/>
  <c r="X190" i="9"/>
  <c r="T190" i="9"/>
  <c r="P190" i="9"/>
  <c r="L190" i="9"/>
  <c r="H190" i="9"/>
  <c r="AR149" i="9"/>
  <c r="AN149" i="9"/>
  <c r="AJ149" i="9"/>
  <c r="AF149" i="9"/>
  <c r="AB149" i="9"/>
  <c r="X149" i="9"/>
  <c r="T149" i="9"/>
  <c r="P149" i="9"/>
  <c r="L149" i="9"/>
  <c r="H149" i="9"/>
  <c r="AP66" i="9"/>
  <c r="AL66" i="9"/>
  <c r="AH66" i="9"/>
  <c r="AD66" i="9"/>
  <c r="Z66" i="9"/>
  <c r="V66" i="9"/>
  <c r="R66" i="9"/>
  <c r="N66" i="9"/>
  <c r="J66" i="9"/>
  <c r="F66" i="9"/>
  <c r="AS66" i="9"/>
  <c r="AO66" i="9"/>
  <c r="AK66" i="9"/>
  <c r="AG66" i="9"/>
  <c r="AC66" i="9"/>
  <c r="Y66" i="9"/>
  <c r="U66" i="9"/>
  <c r="Q66" i="9"/>
  <c r="M66" i="9"/>
  <c r="I66" i="9"/>
  <c r="E66" i="9"/>
  <c r="AR66" i="9"/>
  <c r="AN66" i="9"/>
  <c r="AJ66" i="9"/>
  <c r="AF66" i="9"/>
  <c r="AB66" i="9"/>
  <c r="X66" i="9"/>
  <c r="T66" i="9"/>
  <c r="P66" i="9"/>
  <c r="L66" i="9"/>
  <c r="H66" i="9"/>
  <c r="G64" i="9"/>
  <c r="K64" i="9"/>
  <c r="O64" i="9"/>
  <c r="S64" i="9"/>
  <c r="W64" i="9"/>
  <c r="AA64" i="9"/>
  <c r="AE64" i="9"/>
  <c r="AI64" i="9"/>
  <c r="AM64" i="9"/>
  <c r="AQ64" i="9"/>
  <c r="E65" i="9"/>
  <c r="I65" i="9"/>
  <c r="M65" i="9"/>
  <c r="Q65" i="9"/>
  <c r="U65" i="9"/>
  <c r="Y65" i="9"/>
  <c r="AC65" i="9"/>
  <c r="AG65" i="9"/>
  <c r="AK65" i="9"/>
  <c r="AO65" i="9"/>
  <c r="AQ25" i="9"/>
  <c r="AM25" i="9"/>
  <c r="AI25" i="9"/>
  <c r="AE25" i="9"/>
  <c r="AA25" i="9"/>
  <c r="W25" i="9"/>
  <c r="S25" i="9"/>
  <c r="AP25" i="9"/>
  <c r="AL25" i="9"/>
  <c r="AH25" i="9"/>
  <c r="AD25" i="9"/>
  <c r="Z25" i="9"/>
  <c r="V25" i="9"/>
  <c r="R25" i="9"/>
  <c r="N25" i="9"/>
  <c r="J25" i="9"/>
  <c r="F25" i="9"/>
  <c r="AS25" i="9"/>
  <c r="AO25" i="9"/>
  <c r="AK25" i="9"/>
  <c r="AG25" i="9"/>
  <c r="AC25" i="9"/>
  <c r="Y25" i="9"/>
  <c r="U25" i="9"/>
  <c r="Q25" i="9"/>
  <c r="M25" i="9"/>
  <c r="I25" i="9"/>
  <c r="K272" i="11"/>
  <c r="D271" i="11" a="1"/>
  <c r="AS272" i="11" s="1"/>
  <c r="D257" i="11" a="1"/>
  <c r="AS258" i="11" s="1"/>
  <c r="M243" i="11"/>
  <c r="D243" i="11" a="1"/>
  <c r="AS244" i="11" s="1"/>
  <c r="D213" i="11" a="1"/>
  <c r="AS214" i="11" s="1"/>
  <c r="D190" i="11" a="1"/>
  <c r="AQ183" i="11"/>
  <c r="AD183" i="11"/>
  <c r="AK182" i="11"/>
  <c r="X182" i="11"/>
  <c r="D182" i="11" a="1"/>
  <c r="AS183" i="11" s="1"/>
  <c r="AQ169" i="11"/>
  <c r="AL169" i="11"/>
  <c r="AD169" i="11"/>
  <c r="N169" i="11"/>
  <c r="K169" i="11"/>
  <c r="F169" i="11"/>
  <c r="AN168" i="11"/>
  <c r="X168" i="11"/>
  <c r="U168" i="11"/>
  <c r="P168" i="11"/>
  <c r="H168" i="11"/>
  <c r="D168" i="11" a="1"/>
  <c r="AS169" i="11" s="1"/>
  <c r="AR147" i="11"/>
  <c r="D147" i="11" a="1"/>
  <c r="AS148" i="11" s="1"/>
  <c r="S140" i="11"/>
  <c r="O140" i="11"/>
  <c r="AS139" i="11"/>
  <c r="AO139" i="11"/>
  <c r="M139" i="11"/>
  <c r="D139" i="11" a="1"/>
  <c r="AS140" i="11" s="1"/>
  <c r="D125" i="11" a="1"/>
  <c r="AS126" i="11" s="1"/>
  <c r="D91" i="11" a="1"/>
  <c r="AS92" i="11" s="1"/>
  <c r="AQ73" i="11"/>
  <c r="D72" i="11" a="1"/>
  <c r="AS73" i="11" s="1"/>
  <c r="AS64" i="11"/>
  <c r="AO64" i="11"/>
  <c r="D64" i="11" a="1"/>
  <c r="AS65" i="11" s="1"/>
  <c r="AQ51" i="11"/>
  <c r="AP51" i="11"/>
  <c r="AI51" i="11"/>
  <c r="AH51" i="11"/>
  <c r="AD51" i="11"/>
  <c r="AA51" i="11"/>
  <c r="S51" i="11"/>
  <c r="N51" i="11"/>
  <c r="K51" i="11"/>
  <c r="J51" i="11"/>
  <c r="AS50" i="11"/>
  <c r="AR50" i="11"/>
  <c r="AN50" i="11"/>
  <c r="AK50" i="11"/>
  <c r="AC50" i="11"/>
  <c r="X50" i="11"/>
  <c r="U50" i="11"/>
  <c r="T50" i="11"/>
  <c r="M50" i="11"/>
  <c r="L50" i="11"/>
  <c r="H50" i="11"/>
  <c r="E50" i="11"/>
  <c r="D50" i="11" a="1"/>
  <c r="AS51" i="11" s="1"/>
  <c r="AP32" i="11"/>
  <c r="Z32" i="11"/>
  <c r="R32" i="11"/>
  <c r="AJ31" i="11"/>
  <c r="T31" i="11"/>
  <c r="L31" i="11"/>
  <c r="D31" i="11" a="1"/>
  <c r="AS32" i="11" s="1"/>
  <c r="AI24" i="11"/>
  <c r="S24" i="11"/>
  <c r="O24" i="11"/>
  <c r="AS23" i="11"/>
  <c r="AC23" i="11"/>
  <c r="Y23" i="11"/>
  <c r="M23" i="11"/>
  <c r="I23" i="11"/>
  <c r="D23" i="11" a="1"/>
  <c r="AS24" i="11" s="1"/>
  <c r="AB10" i="11"/>
  <c r="X10" i="11"/>
  <c r="AM9" i="11"/>
  <c r="AL9" i="11"/>
  <c r="J9" i="11"/>
  <c r="F9" i="11"/>
  <c r="D9" i="11" a="1"/>
  <c r="AS10" i="11" s="1"/>
  <c r="D270" i="10" a="1"/>
  <c r="AQ271" i="10" s="1"/>
  <c r="D256" i="10" a="1"/>
  <c r="X256" i="10" s="1"/>
  <c r="Z242" i="10"/>
  <c r="D242" i="10" a="1"/>
  <c r="AS243" i="10" s="1"/>
  <c r="D208" i="10" a="1"/>
  <c r="AS209" i="10" s="1"/>
  <c r="D189" i="10" a="1"/>
  <c r="AP182" i="10"/>
  <c r="AH182" i="10"/>
  <c r="AD182" i="10"/>
  <c r="Z182" i="10"/>
  <c r="N182" i="10"/>
  <c r="J182" i="10"/>
  <c r="AR181" i="10"/>
  <c r="AJ181" i="10"/>
  <c r="AB181" i="10"/>
  <c r="X181" i="10"/>
  <c r="T181" i="10"/>
  <c r="L181" i="10"/>
  <c r="H181" i="10"/>
  <c r="D181" i="10"/>
  <c r="D181" i="10" a="1"/>
  <c r="AS182" i="10" s="1"/>
  <c r="D167" i="10" a="1"/>
  <c r="AS168" i="10" s="1"/>
  <c r="D148" i="10" a="1"/>
  <c r="AR149" i="10" s="1"/>
  <c r="D140" i="10" a="1"/>
  <c r="AR141" i="10" s="1"/>
  <c r="AD127" i="10"/>
  <c r="Z127" i="10"/>
  <c r="N127" i="10"/>
  <c r="J127" i="10"/>
  <c r="AR126" i="10"/>
  <c r="AJ126" i="10"/>
  <c r="AB126" i="10"/>
  <c r="L126" i="10"/>
  <c r="H126" i="10"/>
  <c r="D126" i="10"/>
  <c r="D126" i="10" a="1"/>
  <c r="AS127" i="10" s="1"/>
  <c r="K92" i="10"/>
  <c r="D91" i="10" a="1"/>
  <c r="AS92" i="10" s="1"/>
  <c r="D72" i="10" a="1"/>
  <c r="AS73" i="10" s="1"/>
  <c r="AN64" i="10"/>
  <c r="D64" i="10" a="1"/>
  <c r="AF64" i="10" s="1"/>
  <c r="D50" i="10" a="1"/>
  <c r="AS51" i="10" s="1"/>
  <c r="D31" i="10" a="1"/>
  <c r="AS32" i="10" s="1"/>
  <c r="K24" i="10"/>
  <c r="U23" i="10"/>
  <c r="M23" i="10"/>
  <c r="E23" i="10"/>
  <c r="D23" i="10" a="1"/>
  <c r="AS24" i="10" s="1"/>
  <c r="D9" i="10" a="1"/>
  <c r="V10" i="10" s="1"/>
  <c r="D278" i="9" a="1"/>
  <c r="AS279" i="9" s="1"/>
  <c r="D264" i="9" a="1"/>
  <c r="D250" i="9" a="1"/>
  <c r="AS251" i="9" s="1"/>
  <c r="D215" i="9" a="1"/>
  <c r="AS216" i="9" s="1"/>
  <c r="P197" i="9"/>
  <c r="D196" i="9" a="1"/>
  <c r="AS197" i="9" s="1"/>
  <c r="AP189" i="9"/>
  <c r="AJ188" i="9"/>
  <c r="D188" i="9" a="1"/>
  <c r="AS189" i="9" s="1"/>
  <c r="D174" i="9" a="1"/>
  <c r="AR175" i="9" s="1"/>
  <c r="AQ156" i="9"/>
  <c r="AL156" i="9"/>
  <c r="K156" i="9"/>
  <c r="F156" i="9"/>
  <c r="AP155" i="9"/>
  <c r="AF155" i="9"/>
  <c r="Z155" i="9"/>
  <c r="U155" i="9"/>
  <c r="P155" i="9"/>
  <c r="D155" i="9" a="1"/>
  <c r="AS156" i="9" s="1"/>
  <c r="AL148" i="9"/>
  <c r="AH148" i="9"/>
  <c r="AD148" i="9"/>
  <c r="V148" i="9"/>
  <c r="R148" i="9"/>
  <c r="N148" i="9"/>
  <c r="J148" i="9"/>
  <c r="AN147" i="9"/>
  <c r="AF147" i="9"/>
  <c r="AB147" i="9"/>
  <c r="X147" i="9"/>
  <c r="P147" i="9"/>
  <c r="L147" i="9"/>
  <c r="H147" i="9"/>
  <c r="D147" i="9"/>
  <c r="D147" i="9" a="1"/>
  <c r="AS148" i="9" s="1"/>
  <c r="D133" i="9" a="1"/>
  <c r="AS134" i="9" s="1"/>
  <c r="D91" i="9" a="1"/>
  <c r="AS92" i="9" s="1"/>
  <c r="N73" i="9"/>
  <c r="X72" i="9"/>
  <c r="D72" i="9" a="1"/>
  <c r="AS73" i="9" s="1"/>
  <c r="AR51" i="9"/>
  <c r="AP51" i="9"/>
  <c r="AM51" i="9"/>
  <c r="AF51" i="9"/>
  <c r="AB51" i="9"/>
  <c r="AA51" i="9"/>
  <c r="Z51" i="9"/>
  <c r="V51" i="9"/>
  <c r="T51" i="9"/>
  <c r="R51" i="9"/>
  <c r="P51" i="9"/>
  <c r="K51" i="9"/>
  <c r="G51" i="9"/>
  <c r="F51" i="9"/>
  <c r="D51" i="9"/>
  <c r="AP50" i="9"/>
  <c r="AO50" i="9"/>
  <c r="AL50" i="9"/>
  <c r="AK50" i="9"/>
  <c r="AF50" i="9"/>
  <c r="AB50" i="9"/>
  <c r="Z50" i="9"/>
  <c r="Y50" i="9"/>
  <c r="U50" i="9"/>
  <c r="T50" i="9"/>
  <c r="Q50" i="9"/>
  <c r="P50" i="9"/>
  <c r="J50" i="9"/>
  <c r="F50" i="9"/>
  <c r="E50" i="9"/>
  <c r="D50" i="9"/>
  <c r="D50" i="9" a="1"/>
  <c r="AS51" i="9" s="1"/>
  <c r="AQ32" i="9"/>
  <c r="AI32" i="9"/>
  <c r="AA32" i="9"/>
  <c r="S32" i="9"/>
  <c r="M31" i="9"/>
  <c r="E31" i="9"/>
  <c r="D31" i="9" a="1"/>
  <c r="AS32" i="9" s="1"/>
  <c r="AA24" i="9"/>
  <c r="AS23" i="9"/>
  <c r="AK23" i="9"/>
  <c r="D23" i="9" a="1"/>
  <c r="AS24" i="9" s="1"/>
  <c r="D9" i="9" a="1"/>
  <c r="AS10" i="9" s="1"/>
  <c r="AO131" i="8"/>
  <c r="U131" i="8"/>
  <c r="D131" i="8" a="1"/>
  <c r="AS132" i="8" s="1"/>
  <c r="D117" i="8" a="1"/>
  <c r="AS118" i="8" s="1"/>
  <c r="AR104" i="8"/>
  <c r="AJ104" i="8"/>
  <c r="AB104" i="8"/>
  <c r="T104" i="8"/>
  <c r="L104" i="8"/>
  <c r="D104" i="8"/>
  <c r="AL103" i="8"/>
  <c r="AD103" i="8"/>
  <c r="V103" i="8"/>
  <c r="N103" i="8"/>
  <c r="F103" i="8"/>
  <c r="D103" i="8" a="1"/>
  <c r="AS104" i="8" s="1"/>
  <c r="X84" i="8"/>
  <c r="D84" i="8" a="1"/>
  <c r="AS85" i="8" s="1"/>
  <c r="K71" i="8"/>
  <c r="AO70" i="8"/>
  <c r="AC70" i="8"/>
  <c r="Y70" i="8"/>
  <c r="D70" i="8" a="1"/>
  <c r="AS71" i="8" s="1"/>
  <c r="AH57" i="8"/>
  <c r="R57" i="8"/>
  <c r="AS56" i="8"/>
  <c r="AK56" i="8"/>
  <c r="AC56" i="8"/>
  <c r="U56" i="8"/>
  <c r="M56" i="8"/>
  <c r="D56" i="8" a="1"/>
  <c r="AS57" i="8" s="1"/>
  <c r="D37" i="8" a="1"/>
  <c r="AS38" i="8" s="1"/>
  <c r="J24" i="8"/>
  <c r="AR23" i="8"/>
  <c r="AJ23" i="8"/>
  <c r="AB23" i="8"/>
  <c r="T23" i="8"/>
  <c r="L23" i="8"/>
  <c r="D23" i="8" a="1"/>
  <c r="AS24" i="8" s="1"/>
  <c r="D9" i="8" a="1"/>
  <c r="AR10" i="8" s="1"/>
  <c r="AS54" i="7"/>
  <c r="AR54" i="7"/>
  <c r="AQ54" i="7"/>
  <c r="AS53" i="7"/>
  <c r="AR53" i="7"/>
  <c r="AQ53" i="7"/>
  <c r="D94" i="7" a="1"/>
  <c r="AR95" i="7" s="1"/>
  <c r="D80" i="7" a="1"/>
  <c r="AS81" i="7" s="1"/>
  <c r="D65" i="7" a="1"/>
  <c r="AR66" i="7" s="1"/>
  <c r="D51" i="7" a="1"/>
  <c r="AR52" i="7" s="1"/>
  <c r="T258" i="11" l="1"/>
  <c r="AB84" i="8"/>
  <c r="Y131" i="8"/>
  <c r="AB72" i="9"/>
  <c r="R73" i="9"/>
  <c r="AN188" i="9"/>
  <c r="D31" i="10"/>
  <c r="Z32" i="10"/>
  <c r="J65" i="10"/>
  <c r="AA92" i="10"/>
  <c r="P270" i="10"/>
  <c r="E125" i="11"/>
  <c r="J148" i="11"/>
  <c r="T168" i="11"/>
  <c r="J169" i="11"/>
  <c r="AP169" i="11"/>
  <c r="AN182" i="11"/>
  <c r="U243" i="11"/>
  <c r="D257" i="11"/>
  <c r="Z258" i="11"/>
  <c r="AA272" i="11"/>
  <c r="V197" i="9"/>
  <c r="AK70" i="8"/>
  <c r="AF84" i="8"/>
  <c r="AK131" i="8"/>
  <c r="K24" i="9"/>
  <c r="AC72" i="9"/>
  <c r="S73" i="9"/>
  <c r="AR188" i="9"/>
  <c r="E196" i="9"/>
  <c r="AA197" i="9"/>
  <c r="H31" i="10"/>
  <c r="AD32" i="10"/>
  <c r="N65" i="10"/>
  <c r="AI92" i="10"/>
  <c r="Y270" i="10"/>
  <c r="AP9" i="11"/>
  <c r="AB31" i="11"/>
  <c r="O65" i="11"/>
  <c r="I91" i="11"/>
  <c r="U125" i="11"/>
  <c r="R148" i="11"/>
  <c r="AS182" i="11"/>
  <c r="Y243" i="11"/>
  <c r="I257" i="11"/>
  <c r="AE258" i="11"/>
  <c r="AQ272" i="11"/>
  <c r="AF72" i="9"/>
  <c r="V73" i="9"/>
  <c r="L31" i="10"/>
  <c r="AH32" i="10"/>
  <c r="Z65" i="10"/>
  <c r="AQ92" i="10"/>
  <c r="O271" i="10"/>
  <c r="H10" i="11"/>
  <c r="S65" i="11"/>
  <c r="M91" i="11"/>
  <c r="AK125" i="11"/>
  <c r="Z148" i="11"/>
  <c r="F183" i="11"/>
  <c r="E213" i="11"/>
  <c r="AC243" i="11"/>
  <c r="N257" i="11"/>
  <c r="AJ258" i="11"/>
  <c r="R32" i="10"/>
  <c r="AN84" i="8"/>
  <c r="F189" i="9"/>
  <c r="J196" i="9"/>
  <c r="AF197" i="9"/>
  <c r="AS70" i="8"/>
  <c r="F85" i="8"/>
  <c r="K132" i="8"/>
  <c r="V50" i="9"/>
  <c r="AR50" i="9"/>
  <c r="W51" i="9"/>
  <c r="D72" i="9"/>
  <c r="AJ72" i="9"/>
  <c r="Z73" i="9"/>
  <c r="T147" i="9"/>
  <c r="Z148" i="9"/>
  <c r="AK155" i="9"/>
  <c r="D188" i="9"/>
  <c r="J189" i="9"/>
  <c r="P196" i="9"/>
  <c r="AL197" i="9"/>
  <c r="T31" i="10"/>
  <c r="AP32" i="10"/>
  <c r="AP65" i="10"/>
  <c r="AH127" i="10"/>
  <c r="AN181" i="10"/>
  <c r="E242" i="10"/>
  <c r="AA271" i="10"/>
  <c r="L10" i="11"/>
  <c r="AO23" i="11"/>
  <c r="AR31" i="11"/>
  <c r="P50" i="11"/>
  <c r="F51" i="11"/>
  <c r="AL51" i="11"/>
  <c r="AE65" i="11"/>
  <c r="Y91" i="11"/>
  <c r="K126" i="11"/>
  <c r="AE140" i="11"/>
  <c r="AH148" i="11"/>
  <c r="AB168" i="11"/>
  <c r="R169" i="11"/>
  <c r="E182" i="11"/>
  <c r="K183" i="11"/>
  <c r="U213" i="11"/>
  <c r="AK243" i="11"/>
  <c r="T257" i="11"/>
  <c r="AP258" i="11"/>
  <c r="N85" i="8"/>
  <c r="O132" i="8"/>
  <c r="E72" i="9"/>
  <c r="AK72" i="9"/>
  <c r="AA73" i="9"/>
  <c r="H188" i="9"/>
  <c r="N189" i="9"/>
  <c r="U196" i="9"/>
  <c r="AQ197" i="9"/>
  <c r="X31" i="10"/>
  <c r="J242" i="10"/>
  <c r="P10" i="11"/>
  <c r="J32" i="11"/>
  <c r="AI65" i="11"/>
  <c r="AC91" i="11"/>
  <c r="AA126" i="11"/>
  <c r="AI140" i="11"/>
  <c r="AP148" i="11"/>
  <c r="AC168" i="11"/>
  <c r="S169" i="11"/>
  <c r="H182" i="11"/>
  <c r="N183" i="11"/>
  <c r="AK213" i="11"/>
  <c r="AO243" i="11"/>
  <c r="Y257" i="11"/>
  <c r="AO91" i="11"/>
  <c r="AQ126" i="11"/>
  <c r="AF168" i="11"/>
  <c r="V169" i="11"/>
  <c r="M182" i="11"/>
  <c r="S183" i="11"/>
  <c r="K214" i="11"/>
  <c r="AS243" i="11"/>
  <c r="AD257" i="11"/>
  <c r="E271" i="11"/>
  <c r="V85" i="8"/>
  <c r="R189" i="9"/>
  <c r="H37" i="8"/>
  <c r="U31" i="9"/>
  <c r="L72" i="9"/>
  <c r="AR72" i="9"/>
  <c r="AL73" i="9"/>
  <c r="P188" i="9"/>
  <c r="V189" i="9"/>
  <c r="AF196" i="9"/>
  <c r="I215" i="9"/>
  <c r="AJ31" i="10"/>
  <c r="H64" i="10"/>
  <c r="E91" i="10"/>
  <c r="AF242" i="10"/>
  <c r="E72" i="11"/>
  <c r="AS91" i="11"/>
  <c r="D147" i="11"/>
  <c r="D168" i="11"/>
  <c r="AJ168" i="11"/>
  <c r="Z169" i="11"/>
  <c r="P182" i="11"/>
  <c r="V183" i="11"/>
  <c r="AA214" i="11"/>
  <c r="K244" i="11"/>
  <c r="AJ257" i="11"/>
  <c r="M271" i="11"/>
  <c r="AB31" i="10"/>
  <c r="D84" i="8"/>
  <c r="AD85" i="8"/>
  <c r="X37" i="8"/>
  <c r="E70" i="8"/>
  <c r="H84" i="8"/>
  <c r="E23" i="9"/>
  <c r="AC31" i="9"/>
  <c r="I50" i="9"/>
  <c r="AD50" i="9"/>
  <c r="J51" i="9"/>
  <c r="AE51" i="9"/>
  <c r="M72" i="9"/>
  <c r="AS72" i="9"/>
  <c r="AP73" i="9"/>
  <c r="AJ147" i="9"/>
  <c r="AP148" i="9"/>
  <c r="P156" i="9"/>
  <c r="T188" i="9"/>
  <c r="Z189" i="9"/>
  <c r="AK196" i="9"/>
  <c r="Y215" i="9"/>
  <c r="AS23" i="10"/>
  <c r="AN31" i="10"/>
  <c r="L64" i="10"/>
  <c r="M91" i="10"/>
  <c r="X126" i="10"/>
  <c r="R182" i="10"/>
  <c r="F243" i="10"/>
  <c r="N9" i="11"/>
  <c r="AF10" i="11"/>
  <c r="AE24" i="11"/>
  <c r="AH32" i="11"/>
  <c r="AB50" i="11"/>
  <c r="R51" i="11"/>
  <c r="I64" i="11"/>
  <c r="U72" i="11"/>
  <c r="O92" i="11"/>
  <c r="I139" i="11"/>
  <c r="L147" i="11"/>
  <c r="E168" i="11"/>
  <c r="AK168" i="11"/>
  <c r="AA169" i="11"/>
  <c r="U182" i="11"/>
  <c r="AA183" i="11"/>
  <c r="AQ214" i="11"/>
  <c r="O244" i="11"/>
  <c r="AO257" i="11"/>
  <c r="U271" i="11"/>
  <c r="H72" i="9"/>
  <c r="AN72" i="9"/>
  <c r="AD73" i="9"/>
  <c r="L188" i="9"/>
  <c r="Z196" i="9"/>
  <c r="V156" i="9"/>
  <c r="X188" i="9"/>
  <c r="AD189" i="9"/>
  <c r="AP196" i="9"/>
  <c r="AO215" i="9"/>
  <c r="AR31" i="10"/>
  <c r="T64" i="10"/>
  <c r="U91" i="10"/>
  <c r="K243" i="10"/>
  <c r="V9" i="11"/>
  <c r="AN10" i="11"/>
  <c r="M64" i="11"/>
  <c r="AK72" i="11"/>
  <c r="S92" i="11"/>
  <c r="T147" i="11"/>
  <c r="S244" i="11"/>
  <c r="D258" i="11"/>
  <c r="AC271" i="11"/>
  <c r="M23" i="9"/>
  <c r="AK31" i="9"/>
  <c r="P72" i="9"/>
  <c r="F73" i="9"/>
  <c r="M70" i="8"/>
  <c r="P84" i="8"/>
  <c r="E131" i="8"/>
  <c r="U23" i="9"/>
  <c r="AS31" i="9"/>
  <c r="L50" i="9"/>
  <c r="AG50" i="9"/>
  <c r="L51" i="9"/>
  <c r="AH51" i="9"/>
  <c r="T72" i="9"/>
  <c r="J73" i="9"/>
  <c r="AR147" i="9"/>
  <c r="E155" i="9"/>
  <c r="AA156" i="9"/>
  <c r="AB188" i="9"/>
  <c r="AH189" i="9"/>
  <c r="F197" i="9"/>
  <c r="O216" i="9"/>
  <c r="AI24" i="10"/>
  <c r="J32" i="10"/>
  <c r="AC64" i="10"/>
  <c r="AK91" i="10"/>
  <c r="AA243" i="10"/>
  <c r="Z9" i="11"/>
  <c r="AR10" i="11"/>
  <c r="AF50" i="11"/>
  <c r="V51" i="11"/>
  <c r="Y64" i="11"/>
  <c r="K73" i="11"/>
  <c r="AE92" i="11"/>
  <c r="Y139" i="11"/>
  <c r="AB147" i="11"/>
  <c r="L168" i="11"/>
  <c r="AR168" i="11"/>
  <c r="AH169" i="11"/>
  <c r="AC182" i="11"/>
  <c r="AI183" i="11"/>
  <c r="E243" i="11"/>
  <c r="AE244" i="11"/>
  <c r="J258" i="11"/>
  <c r="AK271" i="11"/>
  <c r="AN37" i="8"/>
  <c r="I70" i="8"/>
  <c r="L84" i="8"/>
  <c r="D23" i="8"/>
  <c r="E56" i="8"/>
  <c r="U70" i="8"/>
  <c r="T84" i="8"/>
  <c r="I131" i="8"/>
  <c r="AC23" i="9"/>
  <c r="K32" i="9"/>
  <c r="N50" i="9"/>
  <c r="AJ50" i="9"/>
  <c r="O51" i="9"/>
  <c r="AJ51" i="9"/>
  <c r="U72" i="9"/>
  <c r="K73" i="9"/>
  <c r="F148" i="9"/>
  <c r="J155" i="9"/>
  <c r="AF156" i="9"/>
  <c r="AF188" i="9"/>
  <c r="AL189" i="9"/>
  <c r="K197" i="9"/>
  <c r="AE216" i="9"/>
  <c r="AQ24" i="10"/>
  <c r="N32" i="10"/>
  <c r="AS91" i="10"/>
  <c r="AD9" i="11"/>
  <c r="D31" i="11"/>
  <c r="D50" i="11"/>
  <c r="AJ50" i="11"/>
  <c r="Z51" i="11"/>
  <c r="AC64" i="11"/>
  <c r="AA73" i="11"/>
  <c r="AI92" i="11"/>
  <c r="AC139" i="11"/>
  <c r="AJ147" i="11"/>
  <c r="M168" i="11"/>
  <c r="AS168" i="11"/>
  <c r="AI169" i="11"/>
  <c r="AF182" i="11"/>
  <c r="AL183" i="11"/>
  <c r="I243" i="11"/>
  <c r="AI244" i="11"/>
  <c r="O258" i="11"/>
  <c r="AS271" i="11"/>
  <c r="I133" i="9"/>
  <c r="Q133" i="9"/>
  <c r="Y133" i="9"/>
  <c r="AG133" i="9"/>
  <c r="AO133" i="9"/>
  <c r="G134" i="9"/>
  <c r="O134" i="9"/>
  <c r="W134" i="9"/>
  <c r="AE134" i="9"/>
  <c r="AM134" i="9"/>
  <c r="AS265" i="9"/>
  <c r="AM265" i="9"/>
  <c r="W265" i="9"/>
  <c r="G265" i="9"/>
  <c r="Q264" i="9"/>
  <c r="AG264" i="9"/>
  <c r="K265" i="9"/>
  <c r="AE265" i="9"/>
  <c r="AC9" i="10"/>
  <c r="AS191" i="11"/>
  <c r="AL191" i="11"/>
  <c r="AD191" i="11"/>
  <c r="V191" i="11"/>
  <c r="N191" i="11"/>
  <c r="F191" i="11"/>
  <c r="AN190" i="11"/>
  <c r="AF190" i="11"/>
  <c r="X190" i="11"/>
  <c r="P190" i="11"/>
  <c r="H190" i="11"/>
  <c r="AQ191" i="11"/>
  <c r="AI191" i="11"/>
  <c r="AA191" i="11"/>
  <c r="S191" i="11"/>
  <c r="K191" i="11"/>
  <c r="AS190" i="11"/>
  <c r="AK190" i="11"/>
  <c r="AC190" i="11"/>
  <c r="U190" i="11"/>
  <c r="M190" i="11"/>
  <c r="E190" i="11"/>
  <c r="AP191" i="11"/>
  <c r="AH191" i="11"/>
  <c r="Z191" i="11"/>
  <c r="R191" i="11"/>
  <c r="J191" i="11"/>
  <c r="AR190" i="11"/>
  <c r="AJ190" i="11"/>
  <c r="AB190" i="11"/>
  <c r="T190" i="11"/>
  <c r="L190" i="11"/>
  <c r="D190" i="11"/>
  <c r="AG190" i="11"/>
  <c r="W191" i="11"/>
  <c r="D152" i="9"/>
  <c r="D152" i="9" a="1"/>
  <c r="U152" i="9" s="1"/>
  <c r="H23" i="8"/>
  <c r="X23" i="8"/>
  <c r="AN23" i="8"/>
  <c r="N24" i="8"/>
  <c r="L37" i="8"/>
  <c r="AB37" i="8"/>
  <c r="AR37" i="8"/>
  <c r="H56" i="8"/>
  <c r="P56" i="8"/>
  <c r="X56" i="8"/>
  <c r="AF56" i="8"/>
  <c r="AN56" i="8"/>
  <c r="F57" i="8"/>
  <c r="V57" i="8"/>
  <c r="Q70" i="8"/>
  <c r="AG70" i="8"/>
  <c r="G71" i="8"/>
  <c r="E84" i="8"/>
  <c r="M84" i="8"/>
  <c r="U84" i="8"/>
  <c r="AC84" i="8"/>
  <c r="AR84" i="8"/>
  <c r="R85" i="8"/>
  <c r="AH85" i="8"/>
  <c r="H103" i="8"/>
  <c r="P103" i="8"/>
  <c r="X103" i="8"/>
  <c r="AF103" i="8"/>
  <c r="AN103" i="8"/>
  <c r="F104" i="8"/>
  <c r="N104" i="8"/>
  <c r="V104" i="8"/>
  <c r="AD104" i="8"/>
  <c r="AL104" i="8"/>
  <c r="M131" i="8"/>
  <c r="AC131" i="8"/>
  <c r="AS131" i="8"/>
  <c r="S132" i="8"/>
  <c r="D9" i="9"/>
  <c r="T9" i="9"/>
  <c r="AJ9" i="9"/>
  <c r="J10" i="9"/>
  <c r="Z10" i="9"/>
  <c r="I23" i="9"/>
  <c r="Y23" i="9"/>
  <c r="AO23" i="9"/>
  <c r="O24" i="9"/>
  <c r="AE24" i="9"/>
  <c r="I31" i="9"/>
  <c r="Y31" i="9"/>
  <c r="AO31" i="9"/>
  <c r="O32" i="9"/>
  <c r="AE32" i="9"/>
  <c r="H50" i="9"/>
  <c r="M50" i="9"/>
  <c r="R50" i="9"/>
  <c r="X50" i="9"/>
  <c r="AC50" i="9"/>
  <c r="AH50" i="9"/>
  <c r="AN50" i="9"/>
  <c r="AS50" i="9"/>
  <c r="H51" i="9"/>
  <c r="N51" i="9"/>
  <c r="S51" i="9"/>
  <c r="X51" i="9"/>
  <c r="AD51" i="9"/>
  <c r="AI51" i="9"/>
  <c r="AN51" i="9"/>
  <c r="I72" i="9"/>
  <c r="Q72" i="9"/>
  <c r="Y72" i="9"/>
  <c r="AG72" i="9"/>
  <c r="AO72" i="9"/>
  <c r="G73" i="9"/>
  <c r="O73" i="9"/>
  <c r="W73" i="9"/>
  <c r="AH73" i="9"/>
  <c r="E91" i="9"/>
  <c r="U91" i="9"/>
  <c r="AK91" i="9"/>
  <c r="K92" i="9"/>
  <c r="D133" i="9"/>
  <c r="L133" i="9"/>
  <c r="T133" i="9"/>
  <c r="AB133" i="9"/>
  <c r="AJ133" i="9"/>
  <c r="AR133" i="9"/>
  <c r="J134" i="9"/>
  <c r="R134" i="9"/>
  <c r="Z134" i="9"/>
  <c r="AH134" i="9"/>
  <c r="AP134" i="9"/>
  <c r="E147" i="9"/>
  <c r="M147" i="9"/>
  <c r="U147" i="9"/>
  <c r="AC147" i="9"/>
  <c r="AK147" i="9"/>
  <c r="AS147" i="9"/>
  <c r="K148" i="9"/>
  <c r="S148" i="9"/>
  <c r="AA148" i="9"/>
  <c r="AI148" i="9"/>
  <c r="AQ148" i="9"/>
  <c r="F155" i="9"/>
  <c r="L155" i="9"/>
  <c r="Q155" i="9"/>
  <c r="V155" i="9"/>
  <c r="AB155" i="9"/>
  <c r="AG155" i="9"/>
  <c r="AL155" i="9"/>
  <c r="AR155" i="9"/>
  <c r="G156" i="9"/>
  <c r="L156" i="9"/>
  <c r="R156" i="9"/>
  <c r="W156" i="9"/>
  <c r="AB156" i="9"/>
  <c r="AH156" i="9"/>
  <c r="AM156" i="9"/>
  <c r="AR156" i="9"/>
  <c r="E188" i="9"/>
  <c r="M188" i="9"/>
  <c r="U188" i="9"/>
  <c r="AC188" i="9"/>
  <c r="AK188" i="9"/>
  <c r="AS188" i="9"/>
  <c r="K189" i="9"/>
  <c r="S189" i="9"/>
  <c r="AA189" i="9"/>
  <c r="AI189" i="9"/>
  <c r="AQ189" i="9"/>
  <c r="F196" i="9"/>
  <c r="L196" i="9"/>
  <c r="Q196" i="9"/>
  <c r="V196" i="9"/>
  <c r="AB196" i="9"/>
  <c r="AG196" i="9"/>
  <c r="AL196" i="9"/>
  <c r="AR196" i="9"/>
  <c r="G197" i="9"/>
  <c r="L197" i="9"/>
  <c r="R197" i="9"/>
  <c r="W197" i="9"/>
  <c r="AB197" i="9"/>
  <c r="AH197" i="9"/>
  <c r="AM197" i="9"/>
  <c r="AR197" i="9"/>
  <c r="M215" i="9"/>
  <c r="AC215" i="9"/>
  <c r="AS215" i="9"/>
  <c r="S216" i="9"/>
  <c r="AI216" i="9"/>
  <c r="E250" i="9"/>
  <c r="U250" i="9"/>
  <c r="AK250" i="9"/>
  <c r="K251" i="9"/>
  <c r="AA251" i="9"/>
  <c r="E264" i="9"/>
  <c r="U264" i="9"/>
  <c r="AK264" i="9"/>
  <c r="O265" i="9"/>
  <c r="AI265" i="9"/>
  <c r="E9" i="10"/>
  <c r="T9" i="10"/>
  <c r="AF9" i="10"/>
  <c r="F10" i="10"/>
  <c r="S10" i="10"/>
  <c r="AS190" i="10"/>
  <c r="AN189" i="10"/>
  <c r="X189" i="10"/>
  <c r="AD190" i="10"/>
  <c r="H189" i="10"/>
  <c r="I190" i="11"/>
  <c r="AO190" i="11"/>
  <c r="AE191" i="11"/>
  <c r="P9" i="9"/>
  <c r="AF9" i="9"/>
  <c r="F10" i="9"/>
  <c r="V10" i="9"/>
  <c r="Q250" i="9"/>
  <c r="AG250" i="9"/>
  <c r="G251" i="9"/>
  <c r="W251" i="9"/>
  <c r="AL257" i="10"/>
  <c r="N257" i="10"/>
  <c r="T256" i="10"/>
  <c r="AN256" i="10"/>
  <c r="H256" i="10"/>
  <c r="AJ256" i="10"/>
  <c r="D256" i="10"/>
  <c r="P37" i="8"/>
  <c r="AF37" i="8"/>
  <c r="I56" i="8"/>
  <c r="Q56" i="8"/>
  <c r="Y56" i="8"/>
  <c r="AG56" i="8"/>
  <c r="AO56" i="8"/>
  <c r="J57" i="8"/>
  <c r="Z57" i="8"/>
  <c r="J103" i="8"/>
  <c r="R103" i="8"/>
  <c r="Z103" i="8"/>
  <c r="AH103" i="8"/>
  <c r="AP103" i="8"/>
  <c r="H104" i="8"/>
  <c r="P104" i="8"/>
  <c r="X104" i="8"/>
  <c r="AF104" i="8"/>
  <c r="AN104" i="8"/>
  <c r="Q131" i="8"/>
  <c r="AG131" i="8"/>
  <c r="G132" i="8"/>
  <c r="W132" i="8"/>
  <c r="H9" i="9"/>
  <c r="X9" i="9"/>
  <c r="AN9" i="9"/>
  <c r="N10" i="9"/>
  <c r="AD10" i="9"/>
  <c r="S24" i="9"/>
  <c r="AI24" i="9"/>
  <c r="I91" i="9"/>
  <c r="Y91" i="9"/>
  <c r="AO91" i="9"/>
  <c r="O92" i="9"/>
  <c r="E133" i="9"/>
  <c r="M133" i="9"/>
  <c r="U133" i="9"/>
  <c r="AC133" i="9"/>
  <c r="AK133" i="9"/>
  <c r="AS133" i="9"/>
  <c r="K134" i="9"/>
  <c r="S134" i="9"/>
  <c r="AA134" i="9"/>
  <c r="AI134" i="9"/>
  <c r="AQ134" i="9"/>
  <c r="H155" i="9"/>
  <c r="M155" i="9"/>
  <c r="R155" i="9"/>
  <c r="X155" i="9"/>
  <c r="AC155" i="9"/>
  <c r="AH155" i="9"/>
  <c r="AN155" i="9"/>
  <c r="AS155" i="9"/>
  <c r="H156" i="9"/>
  <c r="N156" i="9"/>
  <c r="S156" i="9"/>
  <c r="X156" i="9"/>
  <c r="AD156" i="9"/>
  <c r="AI156" i="9"/>
  <c r="AN156" i="9"/>
  <c r="H196" i="9"/>
  <c r="M196" i="9"/>
  <c r="R196" i="9"/>
  <c r="X196" i="9"/>
  <c r="AC196" i="9"/>
  <c r="AH196" i="9"/>
  <c r="AN196" i="9"/>
  <c r="AS196" i="9"/>
  <c r="H197" i="9"/>
  <c r="N197" i="9"/>
  <c r="S197" i="9"/>
  <c r="X197" i="9"/>
  <c r="AD197" i="9"/>
  <c r="AI197" i="9"/>
  <c r="AN197" i="9"/>
  <c r="Q215" i="9"/>
  <c r="AG215" i="9"/>
  <c r="G216" i="9"/>
  <c r="W216" i="9"/>
  <c r="AM216" i="9"/>
  <c r="I250" i="9"/>
  <c r="Y250" i="9"/>
  <c r="AO250" i="9"/>
  <c r="O251" i="9"/>
  <c r="AE251" i="9"/>
  <c r="I264" i="9"/>
  <c r="Y264" i="9"/>
  <c r="AO264" i="9"/>
  <c r="S265" i="9"/>
  <c r="AQ265" i="9"/>
  <c r="H9" i="10"/>
  <c r="U9" i="10"/>
  <c r="AK9" i="10"/>
  <c r="J10" i="10"/>
  <c r="N190" i="10"/>
  <c r="AD257" i="10"/>
  <c r="Q190" i="11"/>
  <c r="G191" i="11"/>
  <c r="AM191" i="11"/>
  <c r="Q91" i="9"/>
  <c r="AG91" i="9"/>
  <c r="G92" i="9"/>
  <c r="AS10" i="10"/>
  <c r="Z10" i="10"/>
  <c r="N10" i="10"/>
  <c r="AS9" i="10"/>
  <c r="AJ9" i="10"/>
  <c r="X9" i="10"/>
  <c r="M9" i="10"/>
  <c r="D9" i="10"/>
  <c r="P9" i="10"/>
  <c r="AR9" i="10"/>
  <c r="R10" i="10"/>
  <c r="AP10" i="10"/>
  <c r="P23" i="8"/>
  <c r="AF23" i="8"/>
  <c r="F24" i="8"/>
  <c r="D37" i="8"/>
  <c r="T37" i="8"/>
  <c r="AJ37" i="8"/>
  <c r="D56" i="8"/>
  <c r="L56" i="8"/>
  <c r="T56" i="8"/>
  <c r="AB56" i="8"/>
  <c r="AJ56" i="8"/>
  <c r="AR56" i="8"/>
  <c r="N57" i="8"/>
  <c r="AD57" i="8"/>
  <c r="I84" i="8"/>
  <c r="Q84" i="8"/>
  <c r="Y84" i="8"/>
  <c r="AJ84" i="8"/>
  <c r="J85" i="8"/>
  <c r="Z85" i="8"/>
  <c r="D103" i="8"/>
  <c r="L103" i="8"/>
  <c r="T103" i="8"/>
  <c r="AB103" i="8"/>
  <c r="AJ103" i="8"/>
  <c r="AR103" i="8"/>
  <c r="J104" i="8"/>
  <c r="R104" i="8"/>
  <c r="Z104" i="8"/>
  <c r="AH104" i="8"/>
  <c r="AP104" i="8"/>
  <c r="AA132" i="8"/>
  <c r="L9" i="9"/>
  <c r="AB9" i="9"/>
  <c r="AR9" i="9"/>
  <c r="R10" i="9"/>
  <c r="Q23" i="9"/>
  <c r="AG23" i="9"/>
  <c r="G24" i="9"/>
  <c r="W24" i="9"/>
  <c r="Q31" i="9"/>
  <c r="AG31" i="9"/>
  <c r="G32" i="9"/>
  <c r="W32" i="9"/>
  <c r="AM32" i="9"/>
  <c r="AL51" i="9"/>
  <c r="AQ51" i="9"/>
  <c r="M91" i="9"/>
  <c r="AC91" i="9"/>
  <c r="AS91" i="9"/>
  <c r="S92" i="9"/>
  <c r="H133" i="9"/>
  <c r="P133" i="9"/>
  <c r="X133" i="9"/>
  <c r="AF133" i="9"/>
  <c r="AN133" i="9"/>
  <c r="F134" i="9"/>
  <c r="N134" i="9"/>
  <c r="V134" i="9"/>
  <c r="AD134" i="9"/>
  <c r="AL134" i="9"/>
  <c r="I147" i="9"/>
  <c r="Q147" i="9"/>
  <c r="Y147" i="9"/>
  <c r="AG147" i="9"/>
  <c r="AO147" i="9"/>
  <c r="G148" i="9"/>
  <c r="O148" i="9"/>
  <c r="W148" i="9"/>
  <c r="AE148" i="9"/>
  <c r="AM148" i="9"/>
  <c r="D155" i="9"/>
  <c r="I155" i="9"/>
  <c r="N155" i="9"/>
  <c r="T155" i="9"/>
  <c r="Y155" i="9"/>
  <c r="AD155" i="9"/>
  <c r="AJ155" i="9"/>
  <c r="AO155" i="9"/>
  <c r="D156" i="9"/>
  <c r="J156" i="9"/>
  <c r="O156" i="9"/>
  <c r="T156" i="9"/>
  <c r="Z156" i="9"/>
  <c r="AE156" i="9"/>
  <c r="AJ156" i="9"/>
  <c r="AP156" i="9"/>
  <c r="I188" i="9"/>
  <c r="Q188" i="9"/>
  <c r="Y188" i="9"/>
  <c r="AG188" i="9"/>
  <c r="AO188" i="9"/>
  <c r="G189" i="9"/>
  <c r="O189" i="9"/>
  <c r="W189" i="9"/>
  <c r="AE189" i="9"/>
  <c r="AM189" i="9"/>
  <c r="D196" i="9"/>
  <c r="I196" i="9"/>
  <c r="N196" i="9"/>
  <c r="T196" i="9"/>
  <c r="Y196" i="9"/>
  <c r="AD196" i="9"/>
  <c r="AJ196" i="9"/>
  <c r="AO196" i="9"/>
  <c r="D197" i="9"/>
  <c r="J197" i="9"/>
  <c r="O197" i="9"/>
  <c r="T197" i="9"/>
  <c r="Z197" i="9"/>
  <c r="AE197" i="9"/>
  <c r="AJ197" i="9"/>
  <c r="AP197" i="9"/>
  <c r="E215" i="9"/>
  <c r="U215" i="9"/>
  <c r="AK215" i="9"/>
  <c r="K216" i="9"/>
  <c r="AA216" i="9"/>
  <c r="AQ216" i="9"/>
  <c r="M250" i="9"/>
  <c r="AC250" i="9"/>
  <c r="AS250" i="9"/>
  <c r="S251" i="9"/>
  <c r="AI251" i="9"/>
  <c r="M264" i="9"/>
  <c r="AC264" i="9"/>
  <c r="AS264" i="9"/>
  <c r="AA265" i="9"/>
  <c r="L9" i="10"/>
  <c r="AB9" i="10"/>
  <c r="AN9" i="10"/>
  <c r="K10" i="10"/>
  <c r="AH10" i="10"/>
  <c r="AS65" i="10"/>
  <c r="AL65" i="10"/>
  <c r="V65" i="10"/>
  <c r="F65" i="10"/>
  <c r="AK64" i="10"/>
  <c r="AB64" i="10"/>
  <c r="P64" i="10"/>
  <c r="E64" i="10"/>
  <c r="AH65" i="10"/>
  <c r="R65" i="10"/>
  <c r="AS64" i="10"/>
  <c r="AJ64" i="10"/>
  <c r="X64" i="10"/>
  <c r="M64" i="10"/>
  <c r="D64" i="10"/>
  <c r="U64" i="10"/>
  <c r="AR64" i="10"/>
  <c r="AD65" i="10"/>
  <c r="Y190" i="11"/>
  <c r="O191" i="11"/>
  <c r="AF243" i="10"/>
  <c r="AK270" i="10"/>
  <c r="AL271" i="10"/>
  <c r="Q23" i="11"/>
  <c r="AG23" i="11"/>
  <c r="G24" i="11"/>
  <c r="W24" i="11"/>
  <c r="AM24" i="11"/>
  <c r="F31" i="11"/>
  <c r="N31" i="11"/>
  <c r="V31" i="11"/>
  <c r="AD31" i="11"/>
  <c r="AL31" i="11"/>
  <c r="D32" i="11"/>
  <c r="L32" i="11"/>
  <c r="T32" i="11"/>
  <c r="AB32" i="11"/>
  <c r="AJ32" i="11"/>
  <c r="AR32" i="11"/>
  <c r="Q64" i="11"/>
  <c r="AG64" i="11"/>
  <c r="G65" i="11"/>
  <c r="W65" i="11"/>
  <c r="AM65" i="11"/>
  <c r="I72" i="11"/>
  <c r="Y72" i="11"/>
  <c r="AO72" i="11"/>
  <c r="O73" i="11"/>
  <c r="AE73" i="11"/>
  <c r="Q91" i="11"/>
  <c r="AG91" i="11"/>
  <c r="G92" i="11"/>
  <c r="W92" i="11"/>
  <c r="AM92" i="11"/>
  <c r="I125" i="11"/>
  <c r="Y125" i="11"/>
  <c r="AO125" i="11"/>
  <c r="O126" i="11"/>
  <c r="AE126" i="11"/>
  <c r="Q139" i="11"/>
  <c r="AG139" i="11"/>
  <c r="G140" i="11"/>
  <c r="W140" i="11"/>
  <c r="AM140" i="11"/>
  <c r="E147" i="11"/>
  <c r="M147" i="11"/>
  <c r="U147" i="11"/>
  <c r="AC147" i="11"/>
  <c r="AK147" i="11"/>
  <c r="AS147" i="11"/>
  <c r="K148" i="11"/>
  <c r="S148" i="11"/>
  <c r="AA148" i="11"/>
  <c r="AI148" i="11"/>
  <c r="AQ148" i="11"/>
  <c r="I182" i="11"/>
  <c r="Q182" i="11"/>
  <c r="Y182" i="11"/>
  <c r="AG182" i="11"/>
  <c r="AO182" i="11"/>
  <c r="G183" i="11"/>
  <c r="O183" i="11"/>
  <c r="W183" i="11"/>
  <c r="AE183" i="11"/>
  <c r="AM183" i="11"/>
  <c r="I213" i="11"/>
  <c r="Y213" i="11"/>
  <c r="AO213" i="11"/>
  <c r="O214" i="11"/>
  <c r="AE214" i="11"/>
  <c r="Q243" i="11"/>
  <c r="AG243" i="11"/>
  <c r="G244" i="11"/>
  <c r="W244" i="11"/>
  <c r="AM244" i="11"/>
  <c r="E257" i="11"/>
  <c r="J257" i="11"/>
  <c r="P257" i="11"/>
  <c r="U257" i="11"/>
  <c r="Z257" i="11"/>
  <c r="AF257" i="11"/>
  <c r="AK257" i="11"/>
  <c r="AP257" i="11"/>
  <c r="F258" i="11"/>
  <c r="K258" i="11"/>
  <c r="P258" i="11"/>
  <c r="V258" i="11"/>
  <c r="AA258" i="11"/>
  <c r="AF258" i="11"/>
  <c r="AL258" i="11"/>
  <c r="AQ258" i="11"/>
  <c r="I271" i="11"/>
  <c r="Y271" i="11"/>
  <c r="AO271" i="11"/>
  <c r="O272" i="11"/>
  <c r="AE272" i="11"/>
  <c r="AC23" i="10"/>
  <c r="S24" i="10"/>
  <c r="P31" i="10"/>
  <c r="AF31" i="10"/>
  <c r="F32" i="10"/>
  <c r="V32" i="10"/>
  <c r="AL32" i="10"/>
  <c r="AC91" i="10"/>
  <c r="S92" i="10"/>
  <c r="T126" i="10"/>
  <c r="AN126" i="10"/>
  <c r="R127" i="10"/>
  <c r="AP127" i="10"/>
  <c r="P181" i="10"/>
  <c r="AF181" i="10"/>
  <c r="F182" i="10"/>
  <c r="V182" i="10"/>
  <c r="AL182" i="10"/>
  <c r="P242" i="10"/>
  <c r="AK242" i="10"/>
  <c r="P243" i="10"/>
  <c r="AL243" i="10"/>
  <c r="E270" i="10"/>
  <c r="F271" i="10"/>
  <c r="R9" i="11"/>
  <c r="AH9" i="11"/>
  <c r="D10" i="11"/>
  <c r="T10" i="11"/>
  <c r="AJ10" i="11"/>
  <c r="E23" i="11"/>
  <c r="U23" i="11"/>
  <c r="AK23" i="11"/>
  <c r="K24" i="11"/>
  <c r="AA24" i="11"/>
  <c r="AQ24" i="11"/>
  <c r="H31" i="11"/>
  <c r="P31" i="11"/>
  <c r="X31" i="11"/>
  <c r="AF31" i="11"/>
  <c r="AN31" i="11"/>
  <c r="F32" i="11"/>
  <c r="N32" i="11"/>
  <c r="V32" i="11"/>
  <c r="AD32" i="11"/>
  <c r="AL32" i="11"/>
  <c r="I50" i="11"/>
  <c r="Q50" i="11"/>
  <c r="Y50" i="11"/>
  <c r="AG50" i="11"/>
  <c r="AO50" i="11"/>
  <c r="G51" i="11"/>
  <c r="O51" i="11"/>
  <c r="W51" i="11"/>
  <c r="AE51" i="11"/>
  <c r="AM51" i="11"/>
  <c r="E64" i="11"/>
  <c r="U64" i="11"/>
  <c r="AK64" i="11"/>
  <c r="K65" i="11"/>
  <c r="AA65" i="11"/>
  <c r="AQ65" i="11"/>
  <c r="M72" i="11"/>
  <c r="AC72" i="11"/>
  <c r="AS72" i="11"/>
  <c r="S73" i="11"/>
  <c r="AI73" i="11"/>
  <c r="E91" i="11"/>
  <c r="U91" i="11"/>
  <c r="AK91" i="11"/>
  <c r="K92" i="11"/>
  <c r="AA92" i="11"/>
  <c r="AQ92" i="11"/>
  <c r="M125" i="11"/>
  <c r="AC125" i="11"/>
  <c r="AS125" i="11"/>
  <c r="S126" i="11"/>
  <c r="AI126" i="11"/>
  <c r="E139" i="11"/>
  <c r="U139" i="11"/>
  <c r="AK139" i="11"/>
  <c r="K140" i="11"/>
  <c r="AA140" i="11"/>
  <c r="AQ140" i="11"/>
  <c r="H147" i="11"/>
  <c r="P147" i="11"/>
  <c r="X147" i="11"/>
  <c r="AF147" i="11"/>
  <c r="AN147" i="11"/>
  <c r="F148" i="11"/>
  <c r="N148" i="11"/>
  <c r="V148" i="11"/>
  <c r="AD148" i="11"/>
  <c r="AL148" i="11"/>
  <c r="I168" i="11"/>
  <c r="Q168" i="11"/>
  <c r="Y168" i="11"/>
  <c r="AG168" i="11"/>
  <c r="AO168" i="11"/>
  <c r="G169" i="11"/>
  <c r="O169" i="11"/>
  <c r="W169" i="11"/>
  <c r="AE169" i="11"/>
  <c r="AM169" i="11"/>
  <c r="D182" i="11"/>
  <c r="L182" i="11"/>
  <c r="T182" i="11"/>
  <c r="AB182" i="11"/>
  <c r="AJ182" i="11"/>
  <c r="AR182" i="11"/>
  <c r="J183" i="11"/>
  <c r="R183" i="11"/>
  <c r="Z183" i="11"/>
  <c r="AH183" i="11"/>
  <c r="AP183" i="11"/>
  <c r="M213" i="11"/>
  <c r="AC213" i="11"/>
  <c r="AS213" i="11"/>
  <c r="S214" i="11"/>
  <c r="AI214" i="11"/>
  <c r="AA244" i="11"/>
  <c r="AQ244" i="11"/>
  <c r="F257" i="11"/>
  <c r="L257" i="11"/>
  <c r="Q257" i="11"/>
  <c r="V257" i="11"/>
  <c r="AB257" i="11"/>
  <c r="AG257" i="11"/>
  <c r="AL257" i="11"/>
  <c r="AR257" i="11"/>
  <c r="G258" i="11"/>
  <c r="L258" i="11"/>
  <c r="R258" i="11"/>
  <c r="W258" i="11"/>
  <c r="AB258" i="11"/>
  <c r="AH258" i="11"/>
  <c r="AM258" i="11"/>
  <c r="AR258" i="11"/>
  <c r="S272" i="11"/>
  <c r="AI272" i="11"/>
  <c r="D28" i="9" a="1"/>
  <c r="T28" i="9" s="1"/>
  <c r="AK23" i="10"/>
  <c r="AA24" i="10"/>
  <c r="U242" i="10"/>
  <c r="AP242" i="10"/>
  <c r="V243" i="10"/>
  <c r="AQ243" i="10"/>
  <c r="J31" i="11"/>
  <c r="R31" i="11"/>
  <c r="Z31" i="11"/>
  <c r="AH31" i="11"/>
  <c r="AP31" i="11"/>
  <c r="H32" i="11"/>
  <c r="P32" i="11"/>
  <c r="X32" i="11"/>
  <c r="AF32" i="11"/>
  <c r="AN32" i="11"/>
  <c r="Q72" i="11"/>
  <c r="AG72" i="11"/>
  <c r="G73" i="11"/>
  <c r="W73" i="11"/>
  <c r="AM73" i="11"/>
  <c r="Q125" i="11"/>
  <c r="AG125" i="11"/>
  <c r="G126" i="11"/>
  <c r="W126" i="11"/>
  <c r="AM126" i="11"/>
  <c r="I147" i="11"/>
  <c r="Q147" i="11"/>
  <c r="Y147" i="11"/>
  <c r="AG147" i="11"/>
  <c r="AO147" i="11"/>
  <c r="G148" i="11"/>
  <c r="O148" i="11"/>
  <c r="W148" i="11"/>
  <c r="AE148" i="11"/>
  <c r="AM148" i="11"/>
  <c r="Q213" i="11"/>
  <c r="AG213" i="11"/>
  <c r="G214" i="11"/>
  <c r="W214" i="11"/>
  <c r="AM214" i="11"/>
  <c r="H257" i="11"/>
  <c r="M257" i="11"/>
  <c r="R257" i="11"/>
  <c r="X257" i="11"/>
  <c r="AC257" i="11"/>
  <c r="AH257" i="11"/>
  <c r="AN257" i="11"/>
  <c r="AS257" i="11"/>
  <c r="H258" i="11"/>
  <c r="N258" i="11"/>
  <c r="S258" i="11"/>
  <c r="X258" i="11"/>
  <c r="AD258" i="11"/>
  <c r="AI258" i="11"/>
  <c r="AN258" i="11"/>
  <c r="Q271" i="11"/>
  <c r="AG271" i="11"/>
  <c r="G272" i="11"/>
  <c r="W272" i="11"/>
  <c r="AM272" i="11"/>
  <c r="S28" i="9"/>
  <c r="R152" i="9"/>
  <c r="G28" i="9"/>
  <c r="F152" i="9"/>
  <c r="V152" i="9"/>
  <c r="P28" i="9"/>
  <c r="D69" i="9" a="1"/>
  <c r="S69" i="9" s="1"/>
  <c r="J152" i="9"/>
  <c r="D193" i="9" a="1"/>
  <c r="N193" i="9" s="1"/>
  <c r="I152" i="9"/>
  <c r="E152" i="9"/>
  <c r="Q152" i="9"/>
  <c r="O152" i="9"/>
  <c r="K152" i="9"/>
  <c r="H152" i="9"/>
  <c r="T152" i="9"/>
  <c r="P152" i="9"/>
  <c r="M152" i="9"/>
  <c r="D67" i="9" a="1"/>
  <c r="I167" i="10"/>
  <c r="Q167" i="10"/>
  <c r="Y167" i="10"/>
  <c r="AG167" i="10"/>
  <c r="AO167" i="10"/>
  <c r="G168" i="10"/>
  <c r="O168" i="10"/>
  <c r="W168" i="10"/>
  <c r="AE168" i="10"/>
  <c r="AM168" i="10"/>
  <c r="Q208" i="10"/>
  <c r="AG208" i="10"/>
  <c r="G209" i="10"/>
  <c r="W209" i="10"/>
  <c r="AM209" i="10"/>
  <c r="I50" i="10"/>
  <c r="Q50" i="10"/>
  <c r="Y50" i="10"/>
  <c r="AG50" i="10"/>
  <c r="AO50" i="10"/>
  <c r="K51" i="10"/>
  <c r="AA51" i="10"/>
  <c r="AQ51" i="10"/>
  <c r="Q72" i="10"/>
  <c r="AG72" i="10"/>
  <c r="G73" i="10"/>
  <c r="W73" i="10"/>
  <c r="AM73" i="10"/>
  <c r="AA10" i="10"/>
  <c r="AI10" i="10"/>
  <c r="AQ10" i="10"/>
  <c r="H23" i="10"/>
  <c r="P23" i="10"/>
  <c r="X23" i="10"/>
  <c r="AF23" i="10"/>
  <c r="AN23" i="10"/>
  <c r="F24" i="10"/>
  <c r="N24" i="10"/>
  <c r="V24" i="10"/>
  <c r="AD24" i="10"/>
  <c r="AL24" i="10"/>
  <c r="I31" i="10"/>
  <c r="Q31" i="10"/>
  <c r="Y31" i="10"/>
  <c r="AG31" i="10"/>
  <c r="AO31" i="10"/>
  <c r="G32" i="10"/>
  <c r="O32" i="10"/>
  <c r="W32" i="10"/>
  <c r="AE32" i="10"/>
  <c r="AM32" i="10"/>
  <c r="D50" i="10"/>
  <c r="L50" i="10"/>
  <c r="T50" i="10"/>
  <c r="AB50" i="10"/>
  <c r="AJ50" i="10"/>
  <c r="AR50" i="10"/>
  <c r="O51" i="10"/>
  <c r="AE51" i="10"/>
  <c r="I64" i="10"/>
  <c r="Q64" i="10"/>
  <c r="Y64" i="10"/>
  <c r="AG64" i="10"/>
  <c r="AO64" i="10"/>
  <c r="G65" i="10"/>
  <c r="O65" i="10"/>
  <c r="W65" i="10"/>
  <c r="AE65" i="10"/>
  <c r="AM65" i="10"/>
  <c r="E72" i="10"/>
  <c r="U72" i="10"/>
  <c r="AK72" i="10"/>
  <c r="K73" i="10"/>
  <c r="AA73" i="10"/>
  <c r="AQ73" i="10"/>
  <c r="H91" i="10"/>
  <c r="P91" i="10"/>
  <c r="X91" i="10"/>
  <c r="AF91" i="10"/>
  <c r="AN91" i="10"/>
  <c r="F92" i="10"/>
  <c r="N92" i="10"/>
  <c r="V92" i="10"/>
  <c r="AD92" i="10"/>
  <c r="AL92" i="10"/>
  <c r="P126" i="10"/>
  <c r="AF126" i="10"/>
  <c r="F127" i="10"/>
  <c r="V127" i="10"/>
  <c r="AL127" i="10"/>
  <c r="E148" i="10"/>
  <c r="U148" i="10"/>
  <c r="AK148" i="10"/>
  <c r="D167" i="10"/>
  <c r="L167" i="10"/>
  <c r="T167" i="10"/>
  <c r="AB167" i="10"/>
  <c r="AJ167" i="10"/>
  <c r="AR167" i="10"/>
  <c r="J168" i="10"/>
  <c r="R168" i="10"/>
  <c r="Z168" i="10"/>
  <c r="AH168" i="10"/>
  <c r="AP168" i="10"/>
  <c r="F181" i="10"/>
  <c r="N181" i="10"/>
  <c r="V181" i="10"/>
  <c r="AD181" i="10"/>
  <c r="AL181" i="10"/>
  <c r="D182" i="10"/>
  <c r="L182" i="10"/>
  <c r="T182" i="10"/>
  <c r="AB182" i="10"/>
  <c r="AJ182" i="10"/>
  <c r="AR182" i="10"/>
  <c r="L189" i="10"/>
  <c r="AB189" i="10"/>
  <c r="AR189" i="10"/>
  <c r="R190" i="10"/>
  <c r="AH190" i="10"/>
  <c r="E208" i="10"/>
  <c r="U208" i="10"/>
  <c r="AK208" i="10"/>
  <c r="K209" i="10"/>
  <c r="AA209" i="10"/>
  <c r="AQ209" i="10"/>
  <c r="F242" i="10"/>
  <c r="L242" i="10"/>
  <c r="Q242" i="10"/>
  <c r="V242" i="10"/>
  <c r="AB242" i="10"/>
  <c r="AG242" i="10"/>
  <c r="AL242" i="10"/>
  <c r="AR242" i="10"/>
  <c r="G243" i="10"/>
  <c r="L243" i="10"/>
  <c r="R243" i="10"/>
  <c r="W243" i="10"/>
  <c r="AB243" i="10"/>
  <c r="AH243" i="10"/>
  <c r="AM243" i="10"/>
  <c r="AR243" i="10"/>
  <c r="L256" i="10"/>
  <c r="AB256" i="10"/>
  <c r="AR256" i="10"/>
  <c r="R257" i="10"/>
  <c r="H270" i="10"/>
  <c r="Q270" i="10"/>
  <c r="AC270" i="10"/>
  <c r="AN270" i="10"/>
  <c r="G271" i="10"/>
  <c r="S271" i="10"/>
  <c r="AD271" i="10"/>
  <c r="AM271" i="10"/>
  <c r="Q148" i="10"/>
  <c r="AG148" i="10"/>
  <c r="AD10" i="10"/>
  <c r="AL10" i="10"/>
  <c r="I23" i="10"/>
  <c r="Q23" i="10"/>
  <c r="Y23" i="10"/>
  <c r="AG23" i="10"/>
  <c r="AO23" i="10"/>
  <c r="G24" i="10"/>
  <c r="O24" i="10"/>
  <c r="W24" i="10"/>
  <c r="AE24" i="10"/>
  <c r="AM24" i="10"/>
  <c r="E50" i="10"/>
  <c r="M50" i="10"/>
  <c r="U50" i="10"/>
  <c r="AC50" i="10"/>
  <c r="AK50" i="10"/>
  <c r="AS50" i="10"/>
  <c r="S51" i="10"/>
  <c r="AI51" i="10"/>
  <c r="I72" i="10"/>
  <c r="Y72" i="10"/>
  <c r="AO72" i="10"/>
  <c r="O73" i="10"/>
  <c r="AE73" i="10"/>
  <c r="I91" i="10"/>
  <c r="Q91" i="10"/>
  <c r="Y91" i="10"/>
  <c r="AG91" i="10"/>
  <c r="AO91" i="10"/>
  <c r="G92" i="10"/>
  <c r="O92" i="10"/>
  <c r="W92" i="10"/>
  <c r="AE92" i="10"/>
  <c r="AM92" i="10"/>
  <c r="I148" i="10"/>
  <c r="Y148" i="10"/>
  <c r="AO148" i="10"/>
  <c r="E167" i="10"/>
  <c r="M167" i="10"/>
  <c r="U167" i="10"/>
  <c r="AC167" i="10"/>
  <c r="AK167" i="10"/>
  <c r="AS167" i="10"/>
  <c r="K168" i="10"/>
  <c r="S168" i="10"/>
  <c r="AA168" i="10"/>
  <c r="AI168" i="10"/>
  <c r="AQ168" i="10"/>
  <c r="P189" i="10"/>
  <c r="AF189" i="10"/>
  <c r="F190" i="10"/>
  <c r="V190" i="10"/>
  <c r="AL190" i="10"/>
  <c r="I208" i="10"/>
  <c r="Y208" i="10"/>
  <c r="AO208" i="10"/>
  <c r="O209" i="10"/>
  <c r="AE209" i="10"/>
  <c r="H242" i="10"/>
  <c r="M242" i="10"/>
  <c r="R242" i="10"/>
  <c r="X242" i="10"/>
  <c r="AC242" i="10"/>
  <c r="AH242" i="10"/>
  <c r="AN242" i="10"/>
  <c r="AS242" i="10"/>
  <c r="H243" i="10"/>
  <c r="N243" i="10"/>
  <c r="S243" i="10"/>
  <c r="X243" i="10"/>
  <c r="AD243" i="10"/>
  <c r="AI243" i="10"/>
  <c r="AN243" i="10"/>
  <c r="AS257" i="10"/>
  <c r="AH257" i="10"/>
  <c r="P256" i="10"/>
  <c r="AF256" i="10"/>
  <c r="F257" i="10"/>
  <c r="V257" i="10"/>
  <c r="AP257" i="10"/>
  <c r="I270" i="10"/>
  <c r="U270" i="10"/>
  <c r="AF270" i="10"/>
  <c r="AO270" i="10"/>
  <c r="K271" i="10"/>
  <c r="V271" i="10"/>
  <c r="AE271" i="10"/>
  <c r="I9" i="10"/>
  <c r="Q9" i="10"/>
  <c r="Y9" i="10"/>
  <c r="AG9" i="10"/>
  <c r="AO9" i="10"/>
  <c r="G10" i="10"/>
  <c r="O10" i="10"/>
  <c r="W10" i="10"/>
  <c r="AE10" i="10"/>
  <c r="AM10" i="10"/>
  <c r="D23" i="10"/>
  <c r="L23" i="10"/>
  <c r="T23" i="10"/>
  <c r="AB23" i="10"/>
  <c r="AJ23" i="10"/>
  <c r="AR23" i="10"/>
  <c r="J24" i="10"/>
  <c r="R24" i="10"/>
  <c r="Z24" i="10"/>
  <c r="AH24" i="10"/>
  <c r="AP24" i="10"/>
  <c r="E31" i="10"/>
  <c r="M31" i="10"/>
  <c r="U31" i="10"/>
  <c r="AC31" i="10"/>
  <c r="AK31" i="10"/>
  <c r="AS31" i="10"/>
  <c r="K32" i="10"/>
  <c r="S32" i="10"/>
  <c r="AA32" i="10"/>
  <c r="AI32" i="10"/>
  <c r="AQ32" i="10"/>
  <c r="H50" i="10"/>
  <c r="P50" i="10"/>
  <c r="X50" i="10"/>
  <c r="AF50" i="10"/>
  <c r="AN50" i="10"/>
  <c r="G51" i="10"/>
  <c r="W51" i="10"/>
  <c r="AM51" i="10"/>
  <c r="K65" i="10"/>
  <c r="S65" i="10"/>
  <c r="AA65" i="10"/>
  <c r="AI65" i="10"/>
  <c r="AQ65" i="10"/>
  <c r="M72" i="10"/>
  <c r="AC72" i="10"/>
  <c r="AS72" i="10"/>
  <c r="S73" i="10"/>
  <c r="AI73" i="10"/>
  <c r="D91" i="10"/>
  <c r="L91" i="10"/>
  <c r="T91" i="10"/>
  <c r="AB91" i="10"/>
  <c r="AJ91" i="10"/>
  <c r="AR91" i="10"/>
  <c r="J92" i="10"/>
  <c r="R92" i="10"/>
  <c r="Z92" i="10"/>
  <c r="AH92" i="10"/>
  <c r="AP92" i="10"/>
  <c r="M148" i="10"/>
  <c r="AC148" i="10"/>
  <c r="AS148" i="10"/>
  <c r="H167" i="10"/>
  <c r="P167" i="10"/>
  <c r="X167" i="10"/>
  <c r="AF167" i="10"/>
  <c r="AN167" i="10"/>
  <c r="F168" i="10"/>
  <c r="N168" i="10"/>
  <c r="V168" i="10"/>
  <c r="AD168" i="10"/>
  <c r="AL168" i="10"/>
  <c r="J181" i="10"/>
  <c r="R181" i="10"/>
  <c r="Z181" i="10"/>
  <c r="AH181" i="10"/>
  <c r="AP181" i="10"/>
  <c r="H182" i="10"/>
  <c r="P182" i="10"/>
  <c r="X182" i="10"/>
  <c r="AF182" i="10"/>
  <c r="AN182" i="10"/>
  <c r="D189" i="10"/>
  <c r="T189" i="10"/>
  <c r="AJ189" i="10"/>
  <c r="J190" i="10"/>
  <c r="Z190" i="10"/>
  <c r="AP190" i="10"/>
  <c r="M208" i="10"/>
  <c r="AC208" i="10"/>
  <c r="AS208" i="10"/>
  <c r="S209" i="10"/>
  <c r="AI209" i="10"/>
  <c r="D242" i="10"/>
  <c r="I242" i="10"/>
  <c r="N242" i="10"/>
  <c r="T242" i="10"/>
  <c r="Y242" i="10"/>
  <c r="AD242" i="10"/>
  <c r="AJ242" i="10"/>
  <c r="AO242" i="10"/>
  <c r="D243" i="10"/>
  <c r="J243" i="10"/>
  <c r="O243" i="10"/>
  <c r="T243" i="10"/>
  <c r="Z243" i="10"/>
  <c r="AE243" i="10"/>
  <c r="AJ243" i="10"/>
  <c r="AP243" i="10"/>
  <c r="J257" i="10"/>
  <c r="Z257" i="10"/>
  <c r="AS271" i="10"/>
  <c r="AP271" i="10"/>
  <c r="AH271" i="10"/>
  <c r="Z271" i="10"/>
  <c r="R271" i="10"/>
  <c r="J271" i="10"/>
  <c r="AR270" i="10"/>
  <c r="AJ270" i="10"/>
  <c r="AB270" i="10"/>
  <c r="T270" i="10"/>
  <c r="L270" i="10"/>
  <c r="D270" i="10"/>
  <c r="M270" i="10"/>
  <c r="X270" i="10"/>
  <c r="AG270" i="10"/>
  <c r="AS270" i="10"/>
  <c r="N271" i="10"/>
  <c r="W271" i="10"/>
  <c r="AI271" i="10"/>
  <c r="D28" i="10" a="1"/>
  <c r="J69" i="10"/>
  <c r="D69" i="10" a="1"/>
  <c r="S69" i="10" s="1"/>
  <c r="D271" i="11"/>
  <c r="H271" i="11"/>
  <c r="L271" i="11"/>
  <c r="P271" i="11"/>
  <c r="T271" i="11"/>
  <c r="X271" i="11"/>
  <c r="AB271" i="11"/>
  <c r="AF271" i="11"/>
  <c r="AJ271" i="11"/>
  <c r="AN271" i="11"/>
  <c r="AR271" i="11"/>
  <c r="F272" i="11"/>
  <c r="J272" i="11"/>
  <c r="N272" i="11"/>
  <c r="R272" i="11"/>
  <c r="V272" i="11"/>
  <c r="Z272" i="11"/>
  <c r="AD272" i="11"/>
  <c r="AH272" i="11"/>
  <c r="AL272" i="11"/>
  <c r="AP272" i="11"/>
  <c r="F271" i="11"/>
  <c r="J271" i="11"/>
  <c r="N271" i="11"/>
  <c r="R271" i="11"/>
  <c r="V271" i="11"/>
  <c r="Z271" i="11"/>
  <c r="AD271" i="11"/>
  <c r="AH271" i="11"/>
  <c r="AL271" i="11"/>
  <c r="AP271" i="11"/>
  <c r="D272" i="11"/>
  <c r="H272" i="11"/>
  <c r="L272" i="11"/>
  <c r="P272" i="11"/>
  <c r="T272" i="11"/>
  <c r="X272" i="11"/>
  <c r="AB272" i="11"/>
  <c r="AF272" i="11"/>
  <c r="AJ272" i="11"/>
  <c r="AN272" i="11"/>
  <c r="AR272" i="11"/>
  <c r="G271" i="11"/>
  <c r="K271" i="11"/>
  <c r="O271" i="11"/>
  <c r="S271" i="11"/>
  <c r="W271" i="11"/>
  <c r="AA271" i="11"/>
  <c r="AE271" i="11"/>
  <c r="AI271" i="11"/>
  <c r="AM271" i="11"/>
  <c r="AQ271" i="11"/>
  <c r="E272" i="11"/>
  <c r="I272" i="11"/>
  <c r="M272" i="11"/>
  <c r="Q272" i="11"/>
  <c r="U272" i="11"/>
  <c r="Y272" i="11"/>
  <c r="AC272" i="11"/>
  <c r="AG272" i="11"/>
  <c r="AK272" i="11"/>
  <c r="AO272" i="11"/>
  <c r="G257" i="11"/>
  <c r="K257" i="11"/>
  <c r="O257" i="11"/>
  <c r="S257" i="11"/>
  <c r="W257" i="11"/>
  <c r="AA257" i="11"/>
  <c r="AE257" i="11"/>
  <c r="AI257" i="11"/>
  <c r="AM257" i="11"/>
  <c r="AQ257" i="11"/>
  <c r="E258" i="11"/>
  <c r="I258" i="11"/>
  <c r="M258" i="11"/>
  <c r="Q258" i="11"/>
  <c r="U258" i="11"/>
  <c r="Y258" i="11"/>
  <c r="AC258" i="11"/>
  <c r="AG258" i="11"/>
  <c r="AK258" i="11"/>
  <c r="AO258" i="11"/>
  <c r="D243" i="11"/>
  <c r="H243" i="11"/>
  <c r="L243" i="11"/>
  <c r="P243" i="11"/>
  <c r="T243" i="11"/>
  <c r="X243" i="11"/>
  <c r="AB243" i="11"/>
  <c r="AF243" i="11"/>
  <c r="AJ243" i="11"/>
  <c r="AN243" i="11"/>
  <c r="AR243" i="11"/>
  <c r="F244" i="11"/>
  <c r="J244" i="11"/>
  <c r="N244" i="11"/>
  <c r="R244" i="11"/>
  <c r="V244" i="11"/>
  <c r="Z244" i="11"/>
  <c r="AD244" i="11"/>
  <c r="AH244" i="11"/>
  <c r="AL244" i="11"/>
  <c r="AP244" i="11"/>
  <c r="F243" i="11"/>
  <c r="J243" i="11"/>
  <c r="N243" i="11"/>
  <c r="R243" i="11"/>
  <c r="V243" i="11"/>
  <c r="Z243" i="11"/>
  <c r="AD243" i="11"/>
  <c r="AH243" i="11"/>
  <c r="AL243" i="11"/>
  <c r="AP243" i="11"/>
  <c r="D244" i="11"/>
  <c r="H244" i="11"/>
  <c r="L244" i="11"/>
  <c r="P244" i="11"/>
  <c r="T244" i="11"/>
  <c r="X244" i="11"/>
  <c r="AB244" i="11"/>
  <c r="AF244" i="11"/>
  <c r="AJ244" i="11"/>
  <c r="AN244" i="11"/>
  <c r="AR244" i="11"/>
  <c r="G243" i="11"/>
  <c r="K243" i="11"/>
  <c r="O243" i="11"/>
  <c r="S243" i="11"/>
  <c r="W243" i="11"/>
  <c r="AA243" i="11"/>
  <c r="AE243" i="11"/>
  <c r="AI243" i="11"/>
  <c r="AM243" i="11"/>
  <c r="AQ243" i="11"/>
  <c r="E244" i="11"/>
  <c r="I244" i="11"/>
  <c r="M244" i="11"/>
  <c r="Q244" i="11"/>
  <c r="U244" i="11"/>
  <c r="Y244" i="11"/>
  <c r="AC244" i="11"/>
  <c r="AG244" i="11"/>
  <c r="AK244" i="11"/>
  <c r="AO244" i="11"/>
  <c r="D213" i="11"/>
  <c r="H213" i="11"/>
  <c r="L213" i="11"/>
  <c r="P213" i="11"/>
  <c r="T213" i="11"/>
  <c r="X213" i="11"/>
  <c r="AB213" i="11"/>
  <c r="AF213" i="11"/>
  <c r="AJ213" i="11"/>
  <c r="AN213" i="11"/>
  <c r="AR213" i="11"/>
  <c r="F214" i="11"/>
  <c r="J214" i="11"/>
  <c r="N214" i="11"/>
  <c r="R214" i="11"/>
  <c r="V214" i="11"/>
  <c r="Z214" i="11"/>
  <c r="AD214" i="11"/>
  <c r="AH214" i="11"/>
  <c r="AL214" i="11"/>
  <c r="AP214" i="11"/>
  <c r="F213" i="11"/>
  <c r="J213" i="11"/>
  <c r="N213" i="11"/>
  <c r="R213" i="11"/>
  <c r="V213" i="11"/>
  <c r="Z213" i="11"/>
  <c r="AD213" i="11"/>
  <c r="AH213" i="11"/>
  <c r="AL213" i="11"/>
  <c r="AP213" i="11"/>
  <c r="D214" i="11"/>
  <c r="H214" i="11"/>
  <c r="L214" i="11"/>
  <c r="P214" i="11"/>
  <c r="T214" i="11"/>
  <c r="X214" i="11"/>
  <c r="AB214" i="11"/>
  <c r="AF214" i="11"/>
  <c r="AJ214" i="11"/>
  <c r="AN214" i="11"/>
  <c r="AR214" i="11"/>
  <c r="G213" i="11"/>
  <c r="K213" i="11"/>
  <c r="O213" i="11"/>
  <c r="S213" i="11"/>
  <c r="W213" i="11"/>
  <c r="AA213" i="11"/>
  <c r="AE213" i="11"/>
  <c r="AI213" i="11"/>
  <c r="AM213" i="11"/>
  <c r="AQ213" i="11"/>
  <c r="E214" i="11"/>
  <c r="I214" i="11"/>
  <c r="M214" i="11"/>
  <c r="Q214" i="11"/>
  <c r="U214" i="11"/>
  <c r="Y214" i="11"/>
  <c r="AC214" i="11"/>
  <c r="AG214" i="11"/>
  <c r="AK214" i="11"/>
  <c r="AO214" i="11"/>
  <c r="F190" i="11"/>
  <c r="J190" i="11"/>
  <c r="N190" i="11"/>
  <c r="R190" i="11"/>
  <c r="V190" i="11"/>
  <c r="Z190" i="11"/>
  <c r="AD190" i="11"/>
  <c r="AH190" i="11"/>
  <c r="AL190" i="11"/>
  <c r="AP190" i="11"/>
  <c r="D191" i="11"/>
  <c r="H191" i="11"/>
  <c r="L191" i="11"/>
  <c r="P191" i="11"/>
  <c r="T191" i="11"/>
  <c r="X191" i="11"/>
  <c r="AB191" i="11"/>
  <c r="AF191" i="11"/>
  <c r="AJ191" i="11"/>
  <c r="AN191" i="11"/>
  <c r="AR191" i="11"/>
  <c r="G190" i="11"/>
  <c r="K190" i="11"/>
  <c r="O190" i="11"/>
  <c r="S190" i="11"/>
  <c r="W190" i="11"/>
  <c r="AA190" i="11"/>
  <c r="AE190" i="11"/>
  <c r="AI190" i="11"/>
  <c r="AM190" i="11"/>
  <c r="AQ190" i="11"/>
  <c r="E191" i="11"/>
  <c r="I191" i="11"/>
  <c r="M191" i="11"/>
  <c r="Q191" i="11"/>
  <c r="U191" i="11"/>
  <c r="Y191" i="11"/>
  <c r="AC191" i="11"/>
  <c r="AG191" i="11"/>
  <c r="AK191" i="11"/>
  <c r="AO191" i="11"/>
  <c r="F182" i="11"/>
  <c r="J182" i="11"/>
  <c r="N182" i="11"/>
  <c r="R182" i="11"/>
  <c r="V182" i="11"/>
  <c r="Z182" i="11"/>
  <c r="AD182" i="11"/>
  <c r="AH182" i="11"/>
  <c r="AL182" i="11"/>
  <c r="AP182" i="11"/>
  <c r="D183" i="11"/>
  <c r="H183" i="11"/>
  <c r="L183" i="11"/>
  <c r="P183" i="11"/>
  <c r="T183" i="11"/>
  <c r="X183" i="11"/>
  <c r="AB183" i="11"/>
  <c r="AF183" i="11"/>
  <c r="AJ183" i="11"/>
  <c r="AN183" i="11"/>
  <c r="AR183" i="11"/>
  <c r="G182" i="11"/>
  <c r="K182" i="11"/>
  <c r="O182" i="11"/>
  <c r="S182" i="11"/>
  <c r="W182" i="11"/>
  <c r="AA182" i="11"/>
  <c r="AE182" i="11"/>
  <c r="AI182" i="11"/>
  <c r="AM182" i="11"/>
  <c r="AQ182" i="11"/>
  <c r="E183" i="11"/>
  <c r="I183" i="11"/>
  <c r="M183" i="11"/>
  <c r="Q183" i="11"/>
  <c r="U183" i="11"/>
  <c r="Y183" i="11"/>
  <c r="AC183" i="11"/>
  <c r="AG183" i="11"/>
  <c r="AK183" i="11"/>
  <c r="AO183" i="11"/>
  <c r="F168" i="11"/>
  <c r="J168" i="11"/>
  <c r="N168" i="11"/>
  <c r="R168" i="11"/>
  <c r="V168" i="11"/>
  <c r="Z168" i="11"/>
  <c r="AD168" i="11"/>
  <c r="AH168" i="11"/>
  <c r="AL168" i="11"/>
  <c r="AP168" i="11"/>
  <c r="D169" i="11"/>
  <c r="H169" i="11"/>
  <c r="L169" i="11"/>
  <c r="P169" i="11"/>
  <c r="T169" i="11"/>
  <c r="X169" i="11"/>
  <c r="AB169" i="11"/>
  <c r="AF169" i="11"/>
  <c r="AJ169" i="11"/>
  <c r="AN169" i="11"/>
  <c r="AR169" i="11"/>
  <c r="G168" i="11"/>
  <c r="K168" i="11"/>
  <c r="O168" i="11"/>
  <c r="S168" i="11"/>
  <c r="W168" i="11"/>
  <c r="AA168" i="11"/>
  <c r="AE168" i="11"/>
  <c r="AI168" i="11"/>
  <c r="AM168" i="11"/>
  <c r="AQ168" i="11"/>
  <c r="E169" i="11"/>
  <c r="I169" i="11"/>
  <c r="M169" i="11"/>
  <c r="Q169" i="11"/>
  <c r="U169" i="11"/>
  <c r="Y169" i="11"/>
  <c r="AC169" i="11"/>
  <c r="AG169" i="11"/>
  <c r="AK169" i="11"/>
  <c r="AO169" i="11"/>
  <c r="F147" i="11"/>
  <c r="J147" i="11"/>
  <c r="N147" i="11"/>
  <c r="R147" i="11"/>
  <c r="V147" i="11"/>
  <c r="Z147" i="11"/>
  <c r="AD147" i="11"/>
  <c r="AH147" i="11"/>
  <c r="AL147" i="11"/>
  <c r="AP147" i="11"/>
  <c r="D148" i="11"/>
  <c r="H148" i="11"/>
  <c r="L148" i="11"/>
  <c r="P148" i="11"/>
  <c r="T148" i="11"/>
  <c r="X148" i="11"/>
  <c r="AB148" i="11"/>
  <c r="AF148" i="11"/>
  <c r="AJ148" i="11"/>
  <c r="AN148" i="11"/>
  <c r="AR148" i="11"/>
  <c r="G147" i="11"/>
  <c r="K147" i="11"/>
  <c r="O147" i="11"/>
  <c r="S147" i="11"/>
  <c r="W147" i="11"/>
  <c r="AA147" i="11"/>
  <c r="AE147" i="11"/>
  <c r="AI147" i="11"/>
  <c r="AM147" i="11"/>
  <c r="AQ147" i="11"/>
  <c r="E148" i="11"/>
  <c r="I148" i="11"/>
  <c r="M148" i="11"/>
  <c r="Q148" i="11"/>
  <c r="U148" i="11"/>
  <c r="Y148" i="11"/>
  <c r="AC148" i="11"/>
  <c r="AG148" i="11"/>
  <c r="AK148" i="11"/>
  <c r="AO148" i="11"/>
  <c r="D139" i="11"/>
  <c r="H139" i="11"/>
  <c r="L139" i="11"/>
  <c r="P139" i="11"/>
  <c r="T139" i="11"/>
  <c r="X139" i="11"/>
  <c r="AB139" i="11"/>
  <c r="AF139" i="11"/>
  <c r="AJ139" i="11"/>
  <c r="AN139" i="11"/>
  <c r="AR139" i="11"/>
  <c r="F140" i="11"/>
  <c r="J140" i="11"/>
  <c r="N140" i="11"/>
  <c r="R140" i="11"/>
  <c r="V140" i="11"/>
  <c r="Z140" i="11"/>
  <c r="AD140" i="11"/>
  <c r="AH140" i="11"/>
  <c r="AL140" i="11"/>
  <c r="AP140" i="11"/>
  <c r="F139" i="11"/>
  <c r="J139" i="11"/>
  <c r="N139" i="11"/>
  <c r="R139" i="11"/>
  <c r="V139" i="11"/>
  <c r="Z139" i="11"/>
  <c r="AD139" i="11"/>
  <c r="AH139" i="11"/>
  <c r="AL139" i="11"/>
  <c r="AP139" i="11"/>
  <c r="D140" i="11"/>
  <c r="H140" i="11"/>
  <c r="L140" i="11"/>
  <c r="P140" i="11"/>
  <c r="T140" i="11"/>
  <c r="X140" i="11"/>
  <c r="AB140" i="11"/>
  <c r="AF140" i="11"/>
  <c r="AJ140" i="11"/>
  <c r="AN140" i="11"/>
  <c r="AR140" i="11"/>
  <c r="G139" i="11"/>
  <c r="K139" i="11"/>
  <c r="O139" i="11"/>
  <c r="S139" i="11"/>
  <c r="W139" i="11"/>
  <c r="AA139" i="11"/>
  <c r="AE139" i="11"/>
  <c r="AI139" i="11"/>
  <c r="AM139" i="11"/>
  <c r="AQ139" i="11"/>
  <c r="E140" i="11"/>
  <c r="I140" i="11"/>
  <c r="M140" i="11"/>
  <c r="Q140" i="11"/>
  <c r="U140" i="11"/>
  <c r="Y140" i="11"/>
  <c r="AC140" i="11"/>
  <c r="AG140" i="11"/>
  <c r="AK140" i="11"/>
  <c r="AO140" i="11"/>
  <c r="D125" i="11"/>
  <c r="H125" i="11"/>
  <c r="L125" i="11"/>
  <c r="P125" i="11"/>
  <c r="T125" i="11"/>
  <c r="X125" i="11"/>
  <c r="AB125" i="11"/>
  <c r="AF125" i="11"/>
  <c r="AJ125" i="11"/>
  <c r="AN125" i="11"/>
  <c r="AR125" i="11"/>
  <c r="F126" i="11"/>
  <c r="J126" i="11"/>
  <c r="N126" i="11"/>
  <c r="R126" i="11"/>
  <c r="V126" i="11"/>
  <c r="Z126" i="11"/>
  <c r="AD126" i="11"/>
  <c r="AH126" i="11"/>
  <c r="AL126" i="11"/>
  <c r="AP126" i="11"/>
  <c r="F125" i="11"/>
  <c r="J125" i="11"/>
  <c r="N125" i="11"/>
  <c r="R125" i="11"/>
  <c r="V125" i="11"/>
  <c r="Z125" i="11"/>
  <c r="AD125" i="11"/>
  <c r="AH125" i="11"/>
  <c r="AL125" i="11"/>
  <c r="AP125" i="11"/>
  <c r="D126" i="11"/>
  <c r="H126" i="11"/>
  <c r="L126" i="11"/>
  <c r="P126" i="11"/>
  <c r="T126" i="11"/>
  <c r="X126" i="11"/>
  <c r="AB126" i="11"/>
  <c r="AF126" i="11"/>
  <c r="AJ126" i="11"/>
  <c r="AN126" i="11"/>
  <c r="AR126" i="11"/>
  <c r="G125" i="11"/>
  <c r="K125" i="11"/>
  <c r="O125" i="11"/>
  <c r="S125" i="11"/>
  <c r="W125" i="11"/>
  <c r="AA125" i="11"/>
  <c r="AE125" i="11"/>
  <c r="AI125" i="11"/>
  <c r="AM125" i="11"/>
  <c r="AQ125" i="11"/>
  <c r="E126" i="11"/>
  <c r="I126" i="11"/>
  <c r="M126" i="11"/>
  <c r="Q126" i="11"/>
  <c r="U126" i="11"/>
  <c r="Y126" i="11"/>
  <c r="AC126" i="11"/>
  <c r="AG126" i="11"/>
  <c r="AK126" i="11"/>
  <c r="AO126" i="11"/>
  <c r="D91" i="11"/>
  <c r="H91" i="11"/>
  <c r="L91" i="11"/>
  <c r="P91" i="11"/>
  <c r="T91" i="11"/>
  <c r="X91" i="11"/>
  <c r="AB91" i="11"/>
  <c r="AF91" i="11"/>
  <c r="AJ91" i="11"/>
  <c r="AN91" i="11"/>
  <c r="AR91" i="11"/>
  <c r="F92" i="11"/>
  <c r="J92" i="11"/>
  <c r="N92" i="11"/>
  <c r="R92" i="11"/>
  <c r="V92" i="11"/>
  <c r="Z92" i="11"/>
  <c r="AD92" i="11"/>
  <c r="AH92" i="11"/>
  <c r="AL92" i="11"/>
  <c r="AP92" i="11"/>
  <c r="F91" i="11"/>
  <c r="J91" i="11"/>
  <c r="N91" i="11"/>
  <c r="R91" i="11"/>
  <c r="V91" i="11"/>
  <c r="Z91" i="11"/>
  <c r="AD91" i="11"/>
  <c r="AH91" i="11"/>
  <c r="AL91" i="11"/>
  <c r="AP91" i="11"/>
  <c r="D92" i="11"/>
  <c r="H92" i="11"/>
  <c r="L92" i="11"/>
  <c r="P92" i="11"/>
  <c r="T92" i="11"/>
  <c r="X92" i="11"/>
  <c r="AB92" i="11"/>
  <c r="AF92" i="11"/>
  <c r="AJ92" i="11"/>
  <c r="AN92" i="11"/>
  <c r="AR92" i="11"/>
  <c r="G91" i="11"/>
  <c r="K91" i="11"/>
  <c r="O91" i="11"/>
  <c r="S91" i="11"/>
  <c r="W91" i="11"/>
  <c r="AA91" i="11"/>
  <c r="AE91" i="11"/>
  <c r="AI91" i="11"/>
  <c r="AM91" i="11"/>
  <c r="AQ91" i="11"/>
  <c r="E92" i="11"/>
  <c r="I92" i="11"/>
  <c r="M92" i="11"/>
  <c r="Q92" i="11"/>
  <c r="U92" i="11"/>
  <c r="Y92" i="11"/>
  <c r="AC92" i="11"/>
  <c r="AG92" i="11"/>
  <c r="AK92" i="11"/>
  <c r="AO92" i="11"/>
  <c r="D72" i="11"/>
  <c r="H72" i="11"/>
  <c r="L72" i="11"/>
  <c r="P72" i="11"/>
  <c r="T72" i="11"/>
  <c r="X72" i="11"/>
  <c r="AB72" i="11"/>
  <c r="AF72" i="11"/>
  <c r="AJ72" i="11"/>
  <c r="AN72" i="11"/>
  <c r="AR72" i="11"/>
  <c r="F73" i="11"/>
  <c r="J73" i="11"/>
  <c r="N73" i="11"/>
  <c r="R73" i="11"/>
  <c r="V73" i="11"/>
  <c r="Z73" i="11"/>
  <c r="AD73" i="11"/>
  <c r="AH73" i="11"/>
  <c r="AL73" i="11"/>
  <c r="AP73" i="11"/>
  <c r="F72" i="11"/>
  <c r="J72" i="11"/>
  <c r="N72" i="11"/>
  <c r="R72" i="11"/>
  <c r="V72" i="11"/>
  <c r="Z72" i="11"/>
  <c r="AD72" i="11"/>
  <c r="AH72" i="11"/>
  <c r="AL72" i="11"/>
  <c r="AP72" i="11"/>
  <c r="D73" i="11"/>
  <c r="H73" i="11"/>
  <c r="L73" i="11"/>
  <c r="P73" i="11"/>
  <c r="T73" i="11"/>
  <c r="X73" i="11"/>
  <c r="AB73" i="11"/>
  <c r="AF73" i="11"/>
  <c r="AJ73" i="11"/>
  <c r="AN73" i="11"/>
  <c r="AR73" i="11"/>
  <c r="G72" i="11"/>
  <c r="K72" i="11"/>
  <c r="O72" i="11"/>
  <c r="S72" i="11"/>
  <c r="W72" i="11"/>
  <c r="AA72" i="11"/>
  <c r="AE72" i="11"/>
  <c r="AI72" i="11"/>
  <c r="AM72" i="11"/>
  <c r="AQ72" i="11"/>
  <c r="E73" i="11"/>
  <c r="I73" i="11"/>
  <c r="M73" i="11"/>
  <c r="Q73" i="11"/>
  <c r="U73" i="11"/>
  <c r="Y73" i="11"/>
  <c r="AC73" i="11"/>
  <c r="AG73" i="11"/>
  <c r="AK73" i="11"/>
  <c r="AO73" i="11"/>
  <c r="D64" i="11"/>
  <c r="H64" i="11"/>
  <c r="L64" i="11"/>
  <c r="P64" i="11"/>
  <c r="T64" i="11"/>
  <c r="X64" i="11"/>
  <c r="AB64" i="11"/>
  <c r="AF64" i="11"/>
  <c r="AJ64" i="11"/>
  <c r="AN64" i="11"/>
  <c r="AR64" i="11"/>
  <c r="F65" i="11"/>
  <c r="J65" i="11"/>
  <c r="N65" i="11"/>
  <c r="R65" i="11"/>
  <c r="V65" i="11"/>
  <c r="Z65" i="11"/>
  <c r="AD65" i="11"/>
  <c r="AH65" i="11"/>
  <c r="AL65" i="11"/>
  <c r="AP65" i="11"/>
  <c r="F64" i="11"/>
  <c r="J64" i="11"/>
  <c r="N64" i="11"/>
  <c r="R64" i="11"/>
  <c r="V64" i="11"/>
  <c r="Z64" i="11"/>
  <c r="AD64" i="11"/>
  <c r="AH64" i="11"/>
  <c r="AL64" i="11"/>
  <c r="AP64" i="11"/>
  <c r="D65" i="11"/>
  <c r="H65" i="11"/>
  <c r="L65" i="11"/>
  <c r="P65" i="11"/>
  <c r="T65" i="11"/>
  <c r="X65" i="11"/>
  <c r="AB65" i="11"/>
  <c r="AF65" i="11"/>
  <c r="AJ65" i="11"/>
  <c r="AN65" i="11"/>
  <c r="AR65" i="11"/>
  <c r="G64" i="11"/>
  <c r="K64" i="11"/>
  <c r="O64" i="11"/>
  <c r="S64" i="11"/>
  <c r="W64" i="11"/>
  <c r="AA64" i="11"/>
  <c r="AE64" i="11"/>
  <c r="AI64" i="11"/>
  <c r="AM64" i="11"/>
  <c r="AQ64" i="11"/>
  <c r="E65" i="11"/>
  <c r="I65" i="11"/>
  <c r="M65" i="11"/>
  <c r="Q65" i="11"/>
  <c r="U65" i="11"/>
  <c r="Y65" i="11"/>
  <c r="AC65" i="11"/>
  <c r="AG65" i="11"/>
  <c r="AK65" i="11"/>
  <c r="AO65" i="11"/>
  <c r="F50" i="11"/>
  <c r="J50" i="11"/>
  <c r="N50" i="11"/>
  <c r="R50" i="11"/>
  <c r="V50" i="11"/>
  <c r="Z50" i="11"/>
  <c r="AD50" i="11"/>
  <c r="AH50" i="11"/>
  <c r="AL50" i="11"/>
  <c r="AP50" i="11"/>
  <c r="D51" i="11"/>
  <c r="H51" i="11"/>
  <c r="L51" i="11"/>
  <c r="P51" i="11"/>
  <c r="T51" i="11"/>
  <c r="X51" i="11"/>
  <c r="AB51" i="11"/>
  <c r="AF51" i="11"/>
  <c r="AJ51" i="11"/>
  <c r="AN51" i="11"/>
  <c r="AR51" i="11"/>
  <c r="G50" i="11"/>
  <c r="K50" i="11"/>
  <c r="O50" i="11"/>
  <c r="S50" i="11"/>
  <c r="W50" i="11"/>
  <c r="AA50" i="11"/>
  <c r="AE50" i="11"/>
  <c r="AI50" i="11"/>
  <c r="AM50" i="11"/>
  <c r="AQ50" i="11"/>
  <c r="E51" i="11"/>
  <c r="I51" i="11"/>
  <c r="M51" i="11"/>
  <c r="Q51" i="11"/>
  <c r="U51" i="11"/>
  <c r="Y51" i="11"/>
  <c r="AC51" i="11"/>
  <c r="AG51" i="11"/>
  <c r="AK51" i="11"/>
  <c r="AO51" i="11"/>
  <c r="E31" i="11"/>
  <c r="I31" i="11"/>
  <c r="M31" i="11"/>
  <c r="Q31" i="11"/>
  <c r="U31" i="11"/>
  <c r="Y31" i="11"/>
  <c r="AC31" i="11"/>
  <c r="AG31" i="11"/>
  <c r="AK31" i="11"/>
  <c r="AO31" i="11"/>
  <c r="AS31" i="11"/>
  <c r="G32" i="11"/>
  <c r="K32" i="11"/>
  <c r="O32" i="11"/>
  <c r="S32" i="11"/>
  <c r="W32" i="11"/>
  <c r="AA32" i="11"/>
  <c r="AE32" i="11"/>
  <c r="AI32" i="11"/>
  <c r="AM32" i="11"/>
  <c r="AQ32" i="11"/>
  <c r="G31" i="11"/>
  <c r="K31" i="11"/>
  <c r="O31" i="11"/>
  <c r="S31" i="11"/>
  <c r="W31" i="11"/>
  <c r="AA31" i="11"/>
  <c r="AE31" i="11"/>
  <c r="AI31" i="11"/>
  <c r="AM31" i="11"/>
  <c r="AQ31" i="11"/>
  <c r="E32" i="11"/>
  <c r="I32" i="11"/>
  <c r="M32" i="11"/>
  <c r="Q32" i="11"/>
  <c r="U32" i="11"/>
  <c r="Y32" i="11"/>
  <c r="AC32" i="11"/>
  <c r="AG32" i="11"/>
  <c r="AK32" i="11"/>
  <c r="AO32" i="11"/>
  <c r="D23" i="11"/>
  <c r="H23" i="11"/>
  <c r="L23" i="11"/>
  <c r="P23" i="11"/>
  <c r="T23" i="11"/>
  <c r="X23" i="11"/>
  <c r="AB23" i="11"/>
  <c r="AF23" i="11"/>
  <c r="AJ23" i="11"/>
  <c r="AN23" i="11"/>
  <c r="AR23" i="11"/>
  <c r="F24" i="11"/>
  <c r="J24" i="11"/>
  <c r="N24" i="11"/>
  <c r="R24" i="11"/>
  <c r="V24" i="11"/>
  <c r="Z24" i="11"/>
  <c r="AD24" i="11"/>
  <c r="AH24" i="11"/>
  <c r="AL24" i="11"/>
  <c r="AP24" i="11"/>
  <c r="F23" i="11"/>
  <c r="J23" i="11"/>
  <c r="N23" i="11"/>
  <c r="R23" i="11"/>
  <c r="V23" i="11"/>
  <c r="Z23" i="11"/>
  <c r="AD23" i="11"/>
  <c r="AH23" i="11"/>
  <c r="AL23" i="11"/>
  <c r="AP23" i="11"/>
  <c r="D24" i="11"/>
  <c r="H24" i="11"/>
  <c r="L24" i="11"/>
  <c r="P24" i="11"/>
  <c r="T24" i="11"/>
  <c r="X24" i="11"/>
  <c r="AB24" i="11"/>
  <c r="AF24" i="11"/>
  <c r="AJ24" i="11"/>
  <c r="AN24" i="11"/>
  <c r="AR24" i="11"/>
  <c r="G23" i="11"/>
  <c r="K23" i="11"/>
  <c r="O23" i="11"/>
  <c r="S23" i="11"/>
  <c r="W23" i="11"/>
  <c r="AA23" i="11"/>
  <c r="AE23" i="11"/>
  <c r="AI23" i="11"/>
  <c r="AM23" i="11"/>
  <c r="AQ23" i="11"/>
  <c r="E24" i="11"/>
  <c r="I24" i="11"/>
  <c r="M24" i="11"/>
  <c r="Q24" i="11"/>
  <c r="U24" i="11"/>
  <c r="Y24" i="11"/>
  <c r="AC24" i="11"/>
  <c r="AG24" i="11"/>
  <c r="AK24" i="11"/>
  <c r="AO24" i="11"/>
  <c r="G9" i="11"/>
  <c r="K9" i="11"/>
  <c r="O9" i="11"/>
  <c r="S9" i="11"/>
  <c r="W9" i="11"/>
  <c r="AA9" i="11"/>
  <c r="AE9" i="11"/>
  <c r="AI9" i="11"/>
  <c r="D9" i="11"/>
  <c r="H9" i="11"/>
  <c r="L9" i="11"/>
  <c r="P9" i="11"/>
  <c r="T9" i="11"/>
  <c r="X9" i="11"/>
  <c r="AB9" i="11"/>
  <c r="AF9" i="11"/>
  <c r="AJ9" i="11"/>
  <c r="AN9" i="11"/>
  <c r="AR9" i="11"/>
  <c r="F10" i="11"/>
  <c r="J10" i="11"/>
  <c r="N10" i="11"/>
  <c r="R10" i="11"/>
  <c r="V10" i="11"/>
  <c r="Z10" i="11"/>
  <c r="AD10" i="11"/>
  <c r="AH10" i="11"/>
  <c r="AL10" i="11"/>
  <c r="AP10" i="11"/>
  <c r="E9" i="11"/>
  <c r="I9" i="11"/>
  <c r="M9" i="11"/>
  <c r="Q9" i="11"/>
  <c r="U9" i="11"/>
  <c r="Y9" i="11"/>
  <c r="AC9" i="11"/>
  <c r="AG9" i="11"/>
  <c r="AK9" i="11"/>
  <c r="AO9" i="11"/>
  <c r="AS9" i="11"/>
  <c r="G10" i="11"/>
  <c r="K10" i="11"/>
  <c r="O10" i="11"/>
  <c r="S10" i="11"/>
  <c r="W10" i="11"/>
  <c r="AA10" i="11"/>
  <c r="AE10" i="11"/>
  <c r="AI10" i="11"/>
  <c r="AM10" i="11"/>
  <c r="AQ10" i="11"/>
  <c r="AQ9" i="11"/>
  <c r="E10" i="11"/>
  <c r="I10" i="11"/>
  <c r="M10" i="11"/>
  <c r="Q10" i="11"/>
  <c r="U10" i="11"/>
  <c r="Y10" i="11"/>
  <c r="AC10" i="11"/>
  <c r="AG10" i="11"/>
  <c r="AK10" i="11"/>
  <c r="AO10" i="11"/>
  <c r="F270" i="10"/>
  <c r="J270" i="10"/>
  <c r="N270" i="10"/>
  <c r="R270" i="10"/>
  <c r="V270" i="10"/>
  <c r="Z270" i="10"/>
  <c r="AD270" i="10"/>
  <c r="AH270" i="10"/>
  <c r="AL270" i="10"/>
  <c r="AP270" i="10"/>
  <c r="D271" i="10"/>
  <c r="H271" i="10"/>
  <c r="L271" i="10"/>
  <c r="P271" i="10"/>
  <c r="T271" i="10"/>
  <c r="X271" i="10"/>
  <c r="AB271" i="10"/>
  <c r="AF271" i="10"/>
  <c r="AJ271" i="10"/>
  <c r="AN271" i="10"/>
  <c r="AR271" i="10"/>
  <c r="G270" i="10"/>
  <c r="K270" i="10"/>
  <c r="O270" i="10"/>
  <c r="S270" i="10"/>
  <c r="W270" i="10"/>
  <c r="AA270" i="10"/>
  <c r="AE270" i="10"/>
  <c r="AI270" i="10"/>
  <c r="AM270" i="10"/>
  <c r="AQ270" i="10"/>
  <c r="E271" i="10"/>
  <c r="I271" i="10"/>
  <c r="M271" i="10"/>
  <c r="Q271" i="10"/>
  <c r="U271" i="10"/>
  <c r="Y271" i="10"/>
  <c r="AC271" i="10"/>
  <c r="AG271" i="10"/>
  <c r="AK271" i="10"/>
  <c r="AO271" i="10"/>
  <c r="E256" i="10"/>
  <c r="I256" i="10"/>
  <c r="M256" i="10"/>
  <c r="Q256" i="10"/>
  <c r="U256" i="10"/>
  <c r="Y256" i="10"/>
  <c r="AC256" i="10"/>
  <c r="AG256" i="10"/>
  <c r="AK256" i="10"/>
  <c r="AO256" i="10"/>
  <c r="AS256" i="10"/>
  <c r="G257" i="10"/>
  <c r="K257" i="10"/>
  <c r="O257" i="10"/>
  <c r="S257" i="10"/>
  <c r="W257" i="10"/>
  <c r="AA257" i="10"/>
  <c r="AE257" i="10"/>
  <c r="AI257" i="10"/>
  <c r="AM257" i="10"/>
  <c r="AQ257" i="10"/>
  <c r="F256" i="10"/>
  <c r="J256" i="10"/>
  <c r="N256" i="10"/>
  <c r="R256" i="10"/>
  <c r="V256" i="10"/>
  <c r="Z256" i="10"/>
  <c r="AD256" i="10"/>
  <c r="AH256" i="10"/>
  <c r="AL256" i="10"/>
  <c r="AP256" i="10"/>
  <c r="D257" i="10"/>
  <c r="H257" i="10"/>
  <c r="L257" i="10"/>
  <c r="P257" i="10"/>
  <c r="T257" i="10"/>
  <c r="X257" i="10"/>
  <c r="AB257" i="10"/>
  <c r="AF257" i="10"/>
  <c r="AJ257" i="10"/>
  <c r="AN257" i="10"/>
  <c r="AR257" i="10"/>
  <c r="G256" i="10"/>
  <c r="K256" i="10"/>
  <c r="O256" i="10"/>
  <c r="S256" i="10"/>
  <c r="W256" i="10"/>
  <c r="AA256" i="10"/>
  <c r="AE256" i="10"/>
  <c r="AI256" i="10"/>
  <c r="AM256" i="10"/>
  <c r="AQ256" i="10"/>
  <c r="E257" i="10"/>
  <c r="I257" i="10"/>
  <c r="M257" i="10"/>
  <c r="Q257" i="10"/>
  <c r="U257" i="10"/>
  <c r="Y257" i="10"/>
  <c r="AC257" i="10"/>
  <c r="AG257" i="10"/>
  <c r="AK257" i="10"/>
  <c r="AO257" i="10"/>
  <c r="G242" i="10"/>
  <c r="K242" i="10"/>
  <c r="O242" i="10"/>
  <c r="S242" i="10"/>
  <c r="W242" i="10"/>
  <c r="AA242" i="10"/>
  <c r="AE242" i="10"/>
  <c r="AI242" i="10"/>
  <c r="AM242" i="10"/>
  <c r="AQ242" i="10"/>
  <c r="E243" i="10"/>
  <c r="I243" i="10"/>
  <c r="M243" i="10"/>
  <c r="Q243" i="10"/>
  <c r="U243" i="10"/>
  <c r="Y243" i="10"/>
  <c r="AC243" i="10"/>
  <c r="AG243" i="10"/>
  <c r="AK243" i="10"/>
  <c r="AO243" i="10"/>
  <c r="D208" i="10"/>
  <c r="H208" i="10"/>
  <c r="L208" i="10"/>
  <c r="P208" i="10"/>
  <c r="T208" i="10"/>
  <c r="X208" i="10"/>
  <c r="AB208" i="10"/>
  <c r="AF208" i="10"/>
  <c r="AJ208" i="10"/>
  <c r="AN208" i="10"/>
  <c r="AR208" i="10"/>
  <c r="F209" i="10"/>
  <c r="J209" i="10"/>
  <c r="N209" i="10"/>
  <c r="R209" i="10"/>
  <c r="V209" i="10"/>
  <c r="Z209" i="10"/>
  <c r="AD209" i="10"/>
  <c r="AH209" i="10"/>
  <c r="AL209" i="10"/>
  <c r="AP209" i="10"/>
  <c r="F208" i="10"/>
  <c r="J208" i="10"/>
  <c r="N208" i="10"/>
  <c r="R208" i="10"/>
  <c r="V208" i="10"/>
  <c r="Z208" i="10"/>
  <c r="AD208" i="10"/>
  <c r="AH208" i="10"/>
  <c r="AL208" i="10"/>
  <c r="AP208" i="10"/>
  <c r="D209" i="10"/>
  <c r="H209" i="10"/>
  <c r="L209" i="10"/>
  <c r="P209" i="10"/>
  <c r="T209" i="10"/>
  <c r="X209" i="10"/>
  <c r="AB209" i="10"/>
  <c r="AF209" i="10"/>
  <c r="AJ209" i="10"/>
  <c r="AN209" i="10"/>
  <c r="AR209" i="10"/>
  <c r="G208" i="10"/>
  <c r="K208" i="10"/>
  <c r="O208" i="10"/>
  <c r="S208" i="10"/>
  <c r="W208" i="10"/>
  <c r="AA208" i="10"/>
  <c r="AE208" i="10"/>
  <c r="AI208" i="10"/>
  <c r="AM208" i="10"/>
  <c r="AQ208" i="10"/>
  <c r="E209" i="10"/>
  <c r="I209" i="10"/>
  <c r="M209" i="10"/>
  <c r="Q209" i="10"/>
  <c r="U209" i="10"/>
  <c r="Y209" i="10"/>
  <c r="AC209" i="10"/>
  <c r="AG209" i="10"/>
  <c r="AK209" i="10"/>
  <c r="AO209" i="10"/>
  <c r="E189" i="10"/>
  <c r="I189" i="10"/>
  <c r="M189" i="10"/>
  <c r="Q189" i="10"/>
  <c r="U189" i="10"/>
  <c r="Y189" i="10"/>
  <c r="AC189" i="10"/>
  <c r="AG189" i="10"/>
  <c r="AK189" i="10"/>
  <c r="AO189" i="10"/>
  <c r="AS189" i="10"/>
  <c r="G190" i="10"/>
  <c r="K190" i="10"/>
  <c r="O190" i="10"/>
  <c r="S190" i="10"/>
  <c r="W190" i="10"/>
  <c r="AA190" i="10"/>
  <c r="AE190" i="10"/>
  <c r="AI190" i="10"/>
  <c r="AM190" i="10"/>
  <c r="AQ190" i="10"/>
  <c r="F189" i="10"/>
  <c r="J189" i="10"/>
  <c r="N189" i="10"/>
  <c r="R189" i="10"/>
  <c r="V189" i="10"/>
  <c r="Z189" i="10"/>
  <c r="AD189" i="10"/>
  <c r="AH189" i="10"/>
  <c r="AL189" i="10"/>
  <c r="AP189" i="10"/>
  <c r="D190" i="10"/>
  <c r="H190" i="10"/>
  <c r="L190" i="10"/>
  <c r="P190" i="10"/>
  <c r="T190" i="10"/>
  <c r="X190" i="10"/>
  <c r="AB190" i="10"/>
  <c r="AF190" i="10"/>
  <c r="AJ190" i="10"/>
  <c r="AN190" i="10"/>
  <c r="AR190" i="10"/>
  <c r="G189" i="10"/>
  <c r="K189" i="10"/>
  <c r="O189" i="10"/>
  <c r="S189" i="10"/>
  <c r="W189" i="10"/>
  <c r="AA189" i="10"/>
  <c r="AE189" i="10"/>
  <c r="AI189" i="10"/>
  <c r="AM189" i="10"/>
  <c r="AQ189" i="10"/>
  <c r="E190" i="10"/>
  <c r="I190" i="10"/>
  <c r="M190" i="10"/>
  <c r="Q190" i="10"/>
  <c r="U190" i="10"/>
  <c r="Y190" i="10"/>
  <c r="AC190" i="10"/>
  <c r="AG190" i="10"/>
  <c r="AK190" i="10"/>
  <c r="AO190" i="10"/>
  <c r="E181" i="10"/>
  <c r="I181" i="10"/>
  <c r="M181" i="10"/>
  <c r="Q181" i="10"/>
  <c r="U181" i="10"/>
  <c r="Y181" i="10"/>
  <c r="AC181" i="10"/>
  <c r="AG181" i="10"/>
  <c r="AK181" i="10"/>
  <c r="AO181" i="10"/>
  <c r="AS181" i="10"/>
  <c r="G182" i="10"/>
  <c r="K182" i="10"/>
  <c r="O182" i="10"/>
  <c r="S182" i="10"/>
  <c r="W182" i="10"/>
  <c r="AA182" i="10"/>
  <c r="AE182" i="10"/>
  <c r="AI182" i="10"/>
  <c r="AM182" i="10"/>
  <c r="AQ182" i="10"/>
  <c r="G181" i="10"/>
  <c r="K181" i="10"/>
  <c r="O181" i="10"/>
  <c r="S181" i="10"/>
  <c r="W181" i="10"/>
  <c r="AA181" i="10"/>
  <c r="AE181" i="10"/>
  <c r="AI181" i="10"/>
  <c r="AM181" i="10"/>
  <c r="AQ181" i="10"/>
  <c r="E182" i="10"/>
  <c r="I182" i="10"/>
  <c r="M182" i="10"/>
  <c r="Q182" i="10"/>
  <c r="U182" i="10"/>
  <c r="Y182" i="10"/>
  <c r="AC182" i="10"/>
  <c r="AG182" i="10"/>
  <c r="AK182" i="10"/>
  <c r="AO182" i="10"/>
  <c r="F167" i="10"/>
  <c r="J167" i="10"/>
  <c r="N167" i="10"/>
  <c r="R167" i="10"/>
  <c r="V167" i="10"/>
  <c r="Z167" i="10"/>
  <c r="AD167" i="10"/>
  <c r="AH167" i="10"/>
  <c r="AL167" i="10"/>
  <c r="AP167" i="10"/>
  <c r="D168" i="10"/>
  <c r="H168" i="10"/>
  <c r="L168" i="10"/>
  <c r="P168" i="10"/>
  <c r="T168" i="10"/>
  <c r="X168" i="10"/>
  <c r="AB168" i="10"/>
  <c r="AF168" i="10"/>
  <c r="AJ168" i="10"/>
  <c r="AN168" i="10"/>
  <c r="AR168" i="10"/>
  <c r="G167" i="10"/>
  <c r="K167" i="10"/>
  <c r="O167" i="10"/>
  <c r="S167" i="10"/>
  <c r="W167" i="10"/>
  <c r="AA167" i="10"/>
  <c r="AE167" i="10"/>
  <c r="AI167" i="10"/>
  <c r="AM167" i="10"/>
  <c r="AQ167" i="10"/>
  <c r="E168" i="10"/>
  <c r="I168" i="10"/>
  <c r="M168" i="10"/>
  <c r="Q168" i="10"/>
  <c r="U168" i="10"/>
  <c r="Y168" i="10"/>
  <c r="AC168" i="10"/>
  <c r="AG168" i="10"/>
  <c r="AK168" i="10"/>
  <c r="AO168" i="10"/>
  <c r="G148" i="10"/>
  <c r="K148" i="10"/>
  <c r="O148" i="10"/>
  <c r="S148" i="10"/>
  <c r="W148" i="10"/>
  <c r="AA148" i="10"/>
  <c r="AE148" i="10"/>
  <c r="AI148" i="10"/>
  <c r="AM148" i="10"/>
  <c r="AQ148" i="10"/>
  <c r="E149" i="10"/>
  <c r="I149" i="10"/>
  <c r="M149" i="10"/>
  <c r="Q149" i="10"/>
  <c r="U149" i="10"/>
  <c r="Y149" i="10"/>
  <c r="AC149" i="10"/>
  <c r="AG149" i="10"/>
  <c r="AK149" i="10"/>
  <c r="AO149" i="10"/>
  <c r="AS149" i="10"/>
  <c r="D148" i="10"/>
  <c r="H148" i="10"/>
  <c r="L148" i="10"/>
  <c r="P148" i="10"/>
  <c r="T148" i="10"/>
  <c r="X148" i="10"/>
  <c r="AB148" i="10"/>
  <c r="AF148" i="10"/>
  <c r="AJ148" i="10"/>
  <c r="AN148" i="10"/>
  <c r="AR148" i="10"/>
  <c r="F149" i="10"/>
  <c r="J149" i="10"/>
  <c r="N149" i="10"/>
  <c r="R149" i="10"/>
  <c r="V149" i="10"/>
  <c r="Z149" i="10"/>
  <c r="AD149" i="10"/>
  <c r="AH149" i="10"/>
  <c r="AL149" i="10"/>
  <c r="AP149" i="10"/>
  <c r="G149" i="10"/>
  <c r="K149" i="10"/>
  <c r="O149" i="10"/>
  <c r="S149" i="10"/>
  <c r="W149" i="10"/>
  <c r="AA149" i="10"/>
  <c r="AE149" i="10"/>
  <c r="AI149" i="10"/>
  <c r="AM149" i="10"/>
  <c r="AQ149" i="10"/>
  <c r="F148" i="10"/>
  <c r="J148" i="10"/>
  <c r="N148" i="10"/>
  <c r="R148" i="10"/>
  <c r="V148" i="10"/>
  <c r="Z148" i="10"/>
  <c r="AD148" i="10"/>
  <c r="AH148" i="10"/>
  <c r="AL148" i="10"/>
  <c r="AP148" i="10"/>
  <c r="D149" i="10"/>
  <c r="H149" i="10"/>
  <c r="L149" i="10"/>
  <c r="P149" i="10"/>
  <c r="T149" i="10"/>
  <c r="X149" i="10"/>
  <c r="AB149" i="10"/>
  <c r="AF149" i="10"/>
  <c r="AJ149" i="10"/>
  <c r="AN149" i="10"/>
  <c r="G140" i="10"/>
  <c r="K140" i="10"/>
  <c r="O140" i="10"/>
  <c r="S140" i="10"/>
  <c r="W140" i="10"/>
  <c r="AA140" i="10"/>
  <c r="AE140" i="10"/>
  <c r="AI140" i="10"/>
  <c r="AM140" i="10"/>
  <c r="AQ140" i="10"/>
  <c r="E141" i="10"/>
  <c r="I141" i="10"/>
  <c r="M141" i="10"/>
  <c r="Q141" i="10"/>
  <c r="U141" i="10"/>
  <c r="Y141" i="10"/>
  <c r="AC141" i="10"/>
  <c r="AG141" i="10"/>
  <c r="AK141" i="10"/>
  <c r="AO141" i="10"/>
  <c r="AS141" i="10"/>
  <c r="D140" i="10"/>
  <c r="H140" i="10"/>
  <c r="L140" i="10"/>
  <c r="P140" i="10"/>
  <c r="T140" i="10"/>
  <c r="X140" i="10"/>
  <c r="AB140" i="10"/>
  <c r="AF140" i="10"/>
  <c r="AJ140" i="10"/>
  <c r="AN140" i="10"/>
  <c r="AR140" i="10"/>
  <c r="F141" i="10"/>
  <c r="J141" i="10"/>
  <c r="N141" i="10"/>
  <c r="R141" i="10"/>
  <c r="V141" i="10"/>
  <c r="Z141" i="10"/>
  <c r="AD141" i="10"/>
  <c r="AH141" i="10"/>
  <c r="AL141" i="10"/>
  <c r="AP141" i="10"/>
  <c r="E140" i="10"/>
  <c r="I140" i="10"/>
  <c r="M140" i="10"/>
  <c r="Q140" i="10"/>
  <c r="U140" i="10"/>
  <c r="Y140" i="10"/>
  <c r="AC140" i="10"/>
  <c r="AG140" i="10"/>
  <c r="AK140" i="10"/>
  <c r="AO140" i="10"/>
  <c r="AS140" i="10"/>
  <c r="G141" i="10"/>
  <c r="K141" i="10"/>
  <c r="O141" i="10"/>
  <c r="S141" i="10"/>
  <c r="W141" i="10"/>
  <c r="AA141" i="10"/>
  <c r="AE141" i="10"/>
  <c r="AI141" i="10"/>
  <c r="AM141" i="10"/>
  <c r="AQ141" i="10"/>
  <c r="F140" i="10"/>
  <c r="J140" i="10"/>
  <c r="N140" i="10"/>
  <c r="R140" i="10"/>
  <c r="V140" i="10"/>
  <c r="Z140" i="10"/>
  <c r="AD140" i="10"/>
  <c r="AH140" i="10"/>
  <c r="AL140" i="10"/>
  <c r="AP140" i="10"/>
  <c r="D141" i="10"/>
  <c r="H141" i="10"/>
  <c r="L141" i="10"/>
  <c r="P141" i="10"/>
  <c r="T141" i="10"/>
  <c r="X141" i="10"/>
  <c r="AB141" i="10"/>
  <c r="AF141" i="10"/>
  <c r="AJ141" i="10"/>
  <c r="AN141" i="10"/>
  <c r="E126" i="10"/>
  <c r="I126" i="10"/>
  <c r="M126" i="10"/>
  <c r="Q126" i="10"/>
  <c r="U126" i="10"/>
  <c r="Y126" i="10"/>
  <c r="AC126" i="10"/>
  <c r="AG126" i="10"/>
  <c r="AK126" i="10"/>
  <c r="AO126" i="10"/>
  <c r="AS126" i="10"/>
  <c r="G127" i="10"/>
  <c r="K127" i="10"/>
  <c r="O127" i="10"/>
  <c r="S127" i="10"/>
  <c r="W127" i="10"/>
  <c r="AA127" i="10"/>
  <c r="AE127" i="10"/>
  <c r="AI127" i="10"/>
  <c r="AM127" i="10"/>
  <c r="AQ127" i="10"/>
  <c r="F126" i="10"/>
  <c r="J126" i="10"/>
  <c r="N126" i="10"/>
  <c r="R126" i="10"/>
  <c r="V126" i="10"/>
  <c r="Z126" i="10"/>
  <c r="AD126" i="10"/>
  <c r="AH126" i="10"/>
  <c r="AL126" i="10"/>
  <c r="AP126" i="10"/>
  <c r="D127" i="10"/>
  <c r="H127" i="10"/>
  <c r="L127" i="10"/>
  <c r="P127" i="10"/>
  <c r="T127" i="10"/>
  <c r="X127" i="10"/>
  <c r="AB127" i="10"/>
  <c r="AF127" i="10"/>
  <c r="AJ127" i="10"/>
  <c r="AN127" i="10"/>
  <c r="AR127" i="10"/>
  <c r="G126" i="10"/>
  <c r="K126" i="10"/>
  <c r="O126" i="10"/>
  <c r="S126" i="10"/>
  <c r="W126" i="10"/>
  <c r="AA126" i="10"/>
  <c r="AE126" i="10"/>
  <c r="AI126" i="10"/>
  <c r="AM126" i="10"/>
  <c r="AQ126" i="10"/>
  <c r="E127" i="10"/>
  <c r="I127" i="10"/>
  <c r="M127" i="10"/>
  <c r="Q127" i="10"/>
  <c r="U127" i="10"/>
  <c r="Y127" i="10"/>
  <c r="AC127" i="10"/>
  <c r="AG127" i="10"/>
  <c r="AK127" i="10"/>
  <c r="AO127" i="10"/>
  <c r="F91" i="10"/>
  <c r="J91" i="10"/>
  <c r="N91" i="10"/>
  <c r="R91" i="10"/>
  <c r="V91" i="10"/>
  <c r="Z91" i="10"/>
  <c r="AD91" i="10"/>
  <c r="AH91" i="10"/>
  <c r="AL91" i="10"/>
  <c r="AP91" i="10"/>
  <c r="D92" i="10"/>
  <c r="H92" i="10"/>
  <c r="L92" i="10"/>
  <c r="P92" i="10"/>
  <c r="T92" i="10"/>
  <c r="X92" i="10"/>
  <c r="AB92" i="10"/>
  <c r="AF92" i="10"/>
  <c r="AJ92" i="10"/>
  <c r="AN92" i="10"/>
  <c r="AR92" i="10"/>
  <c r="G91" i="10"/>
  <c r="K91" i="10"/>
  <c r="O91" i="10"/>
  <c r="S91" i="10"/>
  <c r="W91" i="10"/>
  <c r="AA91" i="10"/>
  <c r="AE91" i="10"/>
  <c r="AI91" i="10"/>
  <c r="AM91" i="10"/>
  <c r="AQ91" i="10"/>
  <c r="E92" i="10"/>
  <c r="I92" i="10"/>
  <c r="M92" i="10"/>
  <c r="Q92" i="10"/>
  <c r="U92" i="10"/>
  <c r="Y92" i="10"/>
  <c r="AC92" i="10"/>
  <c r="AG92" i="10"/>
  <c r="AK92" i="10"/>
  <c r="AO92" i="10"/>
  <c r="D72" i="10"/>
  <c r="H72" i="10"/>
  <c r="L72" i="10"/>
  <c r="P72" i="10"/>
  <c r="T72" i="10"/>
  <c r="X72" i="10"/>
  <c r="AB72" i="10"/>
  <c r="AF72" i="10"/>
  <c r="AJ72" i="10"/>
  <c r="AN72" i="10"/>
  <c r="AR72" i="10"/>
  <c r="F73" i="10"/>
  <c r="J73" i="10"/>
  <c r="N73" i="10"/>
  <c r="R73" i="10"/>
  <c r="V73" i="10"/>
  <c r="Z73" i="10"/>
  <c r="AD73" i="10"/>
  <c r="AH73" i="10"/>
  <c r="AL73" i="10"/>
  <c r="AP73" i="10"/>
  <c r="F72" i="10"/>
  <c r="J72" i="10"/>
  <c r="N72" i="10"/>
  <c r="R72" i="10"/>
  <c r="V72" i="10"/>
  <c r="Z72" i="10"/>
  <c r="AD72" i="10"/>
  <c r="AH72" i="10"/>
  <c r="AL72" i="10"/>
  <c r="AP72" i="10"/>
  <c r="D73" i="10"/>
  <c r="H73" i="10"/>
  <c r="L73" i="10"/>
  <c r="P73" i="10"/>
  <c r="T73" i="10"/>
  <c r="X73" i="10"/>
  <c r="AB73" i="10"/>
  <c r="AF73" i="10"/>
  <c r="AJ73" i="10"/>
  <c r="AN73" i="10"/>
  <c r="AR73" i="10"/>
  <c r="G72" i="10"/>
  <c r="K72" i="10"/>
  <c r="O72" i="10"/>
  <c r="S72" i="10"/>
  <c r="W72" i="10"/>
  <c r="AA72" i="10"/>
  <c r="AE72" i="10"/>
  <c r="AI72" i="10"/>
  <c r="AM72" i="10"/>
  <c r="AQ72" i="10"/>
  <c r="E73" i="10"/>
  <c r="I73" i="10"/>
  <c r="M73" i="10"/>
  <c r="Q73" i="10"/>
  <c r="U73" i="10"/>
  <c r="Y73" i="10"/>
  <c r="AC73" i="10"/>
  <c r="AG73" i="10"/>
  <c r="AK73" i="10"/>
  <c r="AO73" i="10"/>
  <c r="F64" i="10"/>
  <c r="J64" i="10"/>
  <c r="N64" i="10"/>
  <c r="R64" i="10"/>
  <c r="V64" i="10"/>
  <c r="Z64" i="10"/>
  <c r="AD64" i="10"/>
  <c r="AH64" i="10"/>
  <c r="AL64" i="10"/>
  <c r="AP64" i="10"/>
  <c r="D65" i="10"/>
  <c r="H65" i="10"/>
  <c r="L65" i="10"/>
  <c r="P65" i="10"/>
  <c r="T65" i="10"/>
  <c r="X65" i="10"/>
  <c r="AB65" i="10"/>
  <c r="AF65" i="10"/>
  <c r="AJ65" i="10"/>
  <c r="AN65" i="10"/>
  <c r="AR65" i="10"/>
  <c r="G64" i="10"/>
  <c r="K64" i="10"/>
  <c r="O64" i="10"/>
  <c r="S64" i="10"/>
  <c r="W64" i="10"/>
  <c r="AA64" i="10"/>
  <c r="AE64" i="10"/>
  <c r="AI64" i="10"/>
  <c r="AM64" i="10"/>
  <c r="AQ64" i="10"/>
  <c r="E65" i="10"/>
  <c r="I65" i="10"/>
  <c r="M65" i="10"/>
  <c r="Q65" i="10"/>
  <c r="U65" i="10"/>
  <c r="Y65" i="10"/>
  <c r="AC65" i="10"/>
  <c r="AG65" i="10"/>
  <c r="AK65" i="10"/>
  <c r="AO65" i="10"/>
  <c r="F51" i="10"/>
  <c r="J51" i="10"/>
  <c r="N51" i="10"/>
  <c r="R51" i="10"/>
  <c r="V51" i="10"/>
  <c r="Z51" i="10"/>
  <c r="AD51" i="10"/>
  <c r="AH51" i="10"/>
  <c r="AL51" i="10"/>
  <c r="AP51" i="10"/>
  <c r="F50" i="10"/>
  <c r="J50" i="10"/>
  <c r="N50" i="10"/>
  <c r="R50" i="10"/>
  <c r="V50" i="10"/>
  <c r="Z50" i="10"/>
  <c r="AD50" i="10"/>
  <c r="AH50" i="10"/>
  <c r="AL50" i="10"/>
  <c r="AP50" i="10"/>
  <c r="D51" i="10"/>
  <c r="H51" i="10"/>
  <c r="L51" i="10"/>
  <c r="P51" i="10"/>
  <c r="T51" i="10"/>
  <c r="X51" i="10"/>
  <c r="AB51" i="10"/>
  <c r="AF51" i="10"/>
  <c r="AJ51" i="10"/>
  <c r="AN51" i="10"/>
  <c r="AR51" i="10"/>
  <c r="G50" i="10"/>
  <c r="K50" i="10"/>
  <c r="O50" i="10"/>
  <c r="S50" i="10"/>
  <c r="W50" i="10"/>
  <c r="AA50" i="10"/>
  <c r="AE50" i="10"/>
  <c r="AI50" i="10"/>
  <c r="AM50" i="10"/>
  <c r="AQ50" i="10"/>
  <c r="E51" i="10"/>
  <c r="I51" i="10"/>
  <c r="M51" i="10"/>
  <c r="Q51" i="10"/>
  <c r="U51" i="10"/>
  <c r="Y51" i="10"/>
  <c r="AC51" i="10"/>
  <c r="AG51" i="10"/>
  <c r="AK51" i="10"/>
  <c r="AO51" i="10"/>
  <c r="F31" i="10"/>
  <c r="J31" i="10"/>
  <c r="N31" i="10"/>
  <c r="R31" i="10"/>
  <c r="V31" i="10"/>
  <c r="Z31" i="10"/>
  <c r="AD31" i="10"/>
  <c r="AH31" i="10"/>
  <c r="AL31" i="10"/>
  <c r="AP31" i="10"/>
  <c r="D32" i="10"/>
  <c r="H32" i="10"/>
  <c r="L32" i="10"/>
  <c r="P32" i="10"/>
  <c r="T32" i="10"/>
  <c r="X32" i="10"/>
  <c r="AB32" i="10"/>
  <c r="AF32" i="10"/>
  <c r="AJ32" i="10"/>
  <c r="AN32" i="10"/>
  <c r="AR32" i="10"/>
  <c r="G31" i="10"/>
  <c r="K31" i="10"/>
  <c r="O31" i="10"/>
  <c r="S31" i="10"/>
  <c r="W31" i="10"/>
  <c r="AA31" i="10"/>
  <c r="AE31" i="10"/>
  <c r="AI31" i="10"/>
  <c r="AM31" i="10"/>
  <c r="AQ31" i="10"/>
  <c r="E32" i="10"/>
  <c r="I32" i="10"/>
  <c r="M32" i="10"/>
  <c r="Q32" i="10"/>
  <c r="U32" i="10"/>
  <c r="Y32" i="10"/>
  <c r="AC32" i="10"/>
  <c r="AG32" i="10"/>
  <c r="AK32" i="10"/>
  <c r="AO32" i="10"/>
  <c r="F23" i="10"/>
  <c r="J23" i="10"/>
  <c r="N23" i="10"/>
  <c r="R23" i="10"/>
  <c r="V23" i="10"/>
  <c r="Z23" i="10"/>
  <c r="AD23" i="10"/>
  <c r="AH23" i="10"/>
  <c r="AL23" i="10"/>
  <c r="AP23" i="10"/>
  <c r="D24" i="10"/>
  <c r="H24" i="10"/>
  <c r="L24" i="10"/>
  <c r="P24" i="10"/>
  <c r="T24" i="10"/>
  <c r="X24" i="10"/>
  <c r="AB24" i="10"/>
  <c r="AF24" i="10"/>
  <c r="AJ24" i="10"/>
  <c r="AN24" i="10"/>
  <c r="AR24" i="10"/>
  <c r="G23" i="10"/>
  <c r="K23" i="10"/>
  <c r="O23" i="10"/>
  <c r="S23" i="10"/>
  <c r="W23" i="10"/>
  <c r="AA23" i="10"/>
  <c r="AE23" i="10"/>
  <c r="AI23" i="10"/>
  <c r="AM23" i="10"/>
  <c r="AQ23" i="10"/>
  <c r="E24" i="10"/>
  <c r="I24" i="10"/>
  <c r="M24" i="10"/>
  <c r="Q24" i="10"/>
  <c r="U24" i="10"/>
  <c r="Y24" i="10"/>
  <c r="AC24" i="10"/>
  <c r="AG24" i="10"/>
  <c r="AK24" i="10"/>
  <c r="AO24" i="10"/>
  <c r="F9" i="10"/>
  <c r="J9" i="10"/>
  <c r="N9" i="10"/>
  <c r="R9" i="10"/>
  <c r="V9" i="10"/>
  <c r="Z9" i="10"/>
  <c r="AD9" i="10"/>
  <c r="AH9" i="10"/>
  <c r="AL9" i="10"/>
  <c r="AP9" i="10"/>
  <c r="D10" i="10"/>
  <c r="H10" i="10"/>
  <c r="L10" i="10"/>
  <c r="P10" i="10"/>
  <c r="T10" i="10"/>
  <c r="X10" i="10"/>
  <c r="AB10" i="10"/>
  <c r="AF10" i="10"/>
  <c r="AJ10" i="10"/>
  <c r="AN10" i="10"/>
  <c r="AR10" i="10"/>
  <c r="G9" i="10"/>
  <c r="K9" i="10"/>
  <c r="O9" i="10"/>
  <c r="S9" i="10"/>
  <c r="W9" i="10"/>
  <c r="AA9" i="10"/>
  <c r="AE9" i="10"/>
  <c r="AI9" i="10"/>
  <c r="AM9" i="10"/>
  <c r="AQ9" i="10"/>
  <c r="E10" i="10"/>
  <c r="I10" i="10"/>
  <c r="M10" i="10"/>
  <c r="Q10" i="10"/>
  <c r="U10" i="10"/>
  <c r="Y10" i="10"/>
  <c r="AC10" i="10"/>
  <c r="AG10" i="10"/>
  <c r="AK10" i="10"/>
  <c r="AO10" i="10"/>
  <c r="D278" i="9"/>
  <c r="H278" i="9"/>
  <c r="L278" i="9"/>
  <c r="P278" i="9"/>
  <c r="T278" i="9"/>
  <c r="X278" i="9"/>
  <c r="AB278" i="9"/>
  <c r="AF278" i="9"/>
  <c r="AJ278" i="9"/>
  <c r="AN278" i="9"/>
  <c r="AR278" i="9"/>
  <c r="F279" i="9"/>
  <c r="J279" i="9"/>
  <c r="N279" i="9"/>
  <c r="R279" i="9"/>
  <c r="V279" i="9"/>
  <c r="Z279" i="9"/>
  <c r="AD279" i="9"/>
  <c r="AH279" i="9"/>
  <c r="AL279" i="9"/>
  <c r="AP279" i="9"/>
  <c r="E278" i="9"/>
  <c r="I278" i="9"/>
  <c r="M278" i="9"/>
  <c r="Q278" i="9"/>
  <c r="U278" i="9"/>
  <c r="Y278" i="9"/>
  <c r="AC278" i="9"/>
  <c r="AG278" i="9"/>
  <c r="AK278" i="9"/>
  <c r="AO278" i="9"/>
  <c r="AS278" i="9"/>
  <c r="G279" i="9"/>
  <c r="K279" i="9"/>
  <c r="O279" i="9"/>
  <c r="S279" i="9"/>
  <c r="W279" i="9"/>
  <c r="AA279" i="9"/>
  <c r="AE279" i="9"/>
  <c r="AI279" i="9"/>
  <c r="AM279" i="9"/>
  <c r="AQ279" i="9"/>
  <c r="F278" i="9"/>
  <c r="J278" i="9"/>
  <c r="N278" i="9"/>
  <c r="R278" i="9"/>
  <c r="V278" i="9"/>
  <c r="Z278" i="9"/>
  <c r="AD278" i="9"/>
  <c r="AH278" i="9"/>
  <c r="AL278" i="9"/>
  <c r="AP278" i="9"/>
  <c r="D279" i="9"/>
  <c r="H279" i="9"/>
  <c r="L279" i="9"/>
  <c r="P279" i="9"/>
  <c r="T279" i="9"/>
  <c r="X279" i="9"/>
  <c r="AB279" i="9"/>
  <c r="AF279" i="9"/>
  <c r="AJ279" i="9"/>
  <c r="AN279" i="9"/>
  <c r="AR279" i="9"/>
  <c r="G278" i="9"/>
  <c r="K278" i="9"/>
  <c r="O278" i="9"/>
  <c r="S278" i="9"/>
  <c r="W278" i="9"/>
  <c r="AA278" i="9"/>
  <c r="AE278" i="9"/>
  <c r="AI278" i="9"/>
  <c r="AM278" i="9"/>
  <c r="AQ278" i="9"/>
  <c r="E279" i="9"/>
  <c r="I279" i="9"/>
  <c r="M279" i="9"/>
  <c r="Q279" i="9"/>
  <c r="U279" i="9"/>
  <c r="Y279" i="9"/>
  <c r="AC279" i="9"/>
  <c r="AG279" i="9"/>
  <c r="AK279" i="9"/>
  <c r="AO279" i="9"/>
  <c r="D264" i="9"/>
  <c r="H264" i="9"/>
  <c r="L264" i="9"/>
  <c r="P264" i="9"/>
  <c r="T264" i="9"/>
  <c r="X264" i="9"/>
  <c r="AB264" i="9"/>
  <c r="AF264" i="9"/>
  <c r="AJ264" i="9"/>
  <c r="AN264" i="9"/>
  <c r="AR264" i="9"/>
  <c r="F265" i="9"/>
  <c r="J265" i="9"/>
  <c r="N265" i="9"/>
  <c r="R265" i="9"/>
  <c r="V265" i="9"/>
  <c r="Z265" i="9"/>
  <c r="AD265" i="9"/>
  <c r="AH265" i="9"/>
  <c r="AL265" i="9"/>
  <c r="AP265" i="9"/>
  <c r="F264" i="9"/>
  <c r="J264" i="9"/>
  <c r="N264" i="9"/>
  <c r="R264" i="9"/>
  <c r="V264" i="9"/>
  <c r="Z264" i="9"/>
  <c r="AD264" i="9"/>
  <c r="AH264" i="9"/>
  <c r="AL264" i="9"/>
  <c r="AP264" i="9"/>
  <c r="D265" i="9"/>
  <c r="H265" i="9"/>
  <c r="L265" i="9"/>
  <c r="P265" i="9"/>
  <c r="T265" i="9"/>
  <c r="X265" i="9"/>
  <c r="AB265" i="9"/>
  <c r="AF265" i="9"/>
  <c r="AJ265" i="9"/>
  <c r="AN265" i="9"/>
  <c r="AR265" i="9"/>
  <c r="G264" i="9"/>
  <c r="K264" i="9"/>
  <c r="O264" i="9"/>
  <c r="S264" i="9"/>
  <c r="W264" i="9"/>
  <c r="AA264" i="9"/>
  <c r="AE264" i="9"/>
  <c r="AI264" i="9"/>
  <c r="AM264" i="9"/>
  <c r="AQ264" i="9"/>
  <c r="E265" i="9"/>
  <c r="I265" i="9"/>
  <c r="M265" i="9"/>
  <c r="Q265" i="9"/>
  <c r="U265" i="9"/>
  <c r="Y265" i="9"/>
  <c r="AC265" i="9"/>
  <c r="AG265" i="9"/>
  <c r="AK265" i="9"/>
  <c r="AO265" i="9"/>
  <c r="D250" i="9"/>
  <c r="H250" i="9"/>
  <c r="L250" i="9"/>
  <c r="P250" i="9"/>
  <c r="T250" i="9"/>
  <c r="X250" i="9"/>
  <c r="AB250" i="9"/>
  <c r="AF250" i="9"/>
  <c r="AJ250" i="9"/>
  <c r="AN250" i="9"/>
  <c r="AR250" i="9"/>
  <c r="F251" i="9"/>
  <c r="J251" i="9"/>
  <c r="N251" i="9"/>
  <c r="R251" i="9"/>
  <c r="V251" i="9"/>
  <c r="Z251" i="9"/>
  <c r="AD251" i="9"/>
  <c r="AH251" i="9"/>
  <c r="AL251" i="9"/>
  <c r="AP251" i="9"/>
  <c r="AM251" i="9"/>
  <c r="AQ251" i="9"/>
  <c r="F250" i="9"/>
  <c r="J250" i="9"/>
  <c r="N250" i="9"/>
  <c r="R250" i="9"/>
  <c r="V250" i="9"/>
  <c r="Z250" i="9"/>
  <c r="AD250" i="9"/>
  <c r="AH250" i="9"/>
  <c r="AL250" i="9"/>
  <c r="AP250" i="9"/>
  <c r="D251" i="9"/>
  <c r="H251" i="9"/>
  <c r="L251" i="9"/>
  <c r="P251" i="9"/>
  <c r="T251" i="9"/>
  <c r="X251" i="9"/>
  <c r="AB251" i="9"/>
  <c r="AF251" i="9"/>
  <c r="AJ251" i="9"/>
  <c r="AN251" i="9"/>
  <c r="AR251" i="9"/>
  <c r="G250" i="9"/>
  <c r="K250" i="9"/>
  <c r="O250" i="9"/>
  <c r="S250" i="9"/>
  <c r="W250" i="9"/>
  <c r="AA250" i="9"/>
  <c r="AE250" i="9"/>
  <c r="AI250" i="9"/>
  <c r="AM250" i="9"/>
  <c r="AQ250" i="9"/>
  <c r="E251" i="9"/>
  <c r="I251" i="9"/>
  <c r="M251" i="9"/>
  <c r="Q251" i="9"/>
  <c r="U251" i="9"/>
  <c r="Y251" i="9"/>
  <c r="AC251" i="9"/>
  <c r="AG251" i="9"/>
  <c r="AK251" i="9"/>
  <c r="AO251" i="9"/>
  <c r="D215" i="9"/>
  <c r="H215" i="9"/>
  <c r="L215" i="9"/>
  <c r="P215" i="9"/>
  <c r="T215" i="9"/>
  <c r="X215" i="9"/>
  <c r="AB215" i="9"/>
  <c r="AF215" i="9"/>
  <c r="AJ215" i="9"/>
  <c r="AN215" i="9"/>
  <c r="AR215" i="9"/>
  <c r="F216" i="9"/>
  <c r="J216" i="9"/>
  <c r="N216" i="9"/>
  <c r="R216" i="9"/>
  <c r="V216" i="9"/>
  <c r="Z216" i="9"/>
  <c r="AD216" i="9"/>
  <c r="AH216" i="9"/>
  <c r="AL216" i="9"/>
  <c r="AP216" i="9"/>
  <c r="F215" i="9"/>
  <c r="J215" i="9"/>
  <c r="N215" i="9"/>
  <c r="R215" i="9"/>
  <c r="V215" i="9"/>
  <c r="Z215" i="9"/>
  <c r="AD215" i="9"/>
  <c r="AH215" i="9"/>
  <c r="AL215" i="9"/>
  <c r="AP215" i="9"/>
  <c r="D216" i="9"/>
  <c r="H216" i="9"/>
  <c r="L216" i="9"/>
  <c r="P216" i="9"/>
  <c r="T216" i="9"/>
  <c r="X216" i="9"/>
  <c r="AB216" i="9"/>
  <c r="AF216" i="9"/>
  <c r="AJ216" i="9"/>
  <c r="AN216" i="9"/>
  <c r="AR216" i="9"/>
  <c r="G215" i="9"/>
  <c r="K215" i="9"/>
  <c r="O215" i="9"/>
  <c r="S215" i="9"/>
  <c r="W215" i="9"/>
  <c r="AA215" i="9"/>
  <c r="AE215" i="9"/>
  <c r="AI215" i="9"/>
  <c r="AM215" i="9"/>
  <c r="AQ215" i="9"/>
  <c r="E216" i="9"/>
  <c r="I216" i="9"/>
  <c r="M216" i="9"/>
  <c r="Q216" i="9"/>
  <c r="U216" i="9"/>
  <c r="Y216" i="9"/>
  <c r="AC216" i="9"/>
  <c r="AG216" i="9"/>
  <c r="AK216" i="9"/>
  <c r="AO216" i="9"/>
  <c r="G196" i="9"/>
  <c r="K196" i="9"/>
  <c r="O196" i="9"/>
  <c r="S196" i="9"/>
  <c r="W196" i="9"/>
  <c r="AA196" i="9"/>
  <c r="AE196" i="9"/>
  <c r="AI196" i="9"/>
  <c r="AM196" i="9"/>
  <c r="AQ196" i="9"/>
  <c r="E197" i="9"/>
  <c r="I197" i="9"/>
  <c r="M197" i="9"/>
  <c r="Q197" i="9"/>
  <c r="U197" i="9"/>
  <c r="Y197" i="9"/>
  <c r="AC197" i="9"/>
  <c r="AG197" i="9"/>
  <c r="AK197" i="9"/>
  <c r="AO197" i="9"/>
  <c r="F188" i="9"/>
  <c r="J188" i="9"/>
  <c r="N188" i="9"/>
  <c r="R188" i="9"/>
  <c r="V188" i="9"/>
  <c r="Z188" i="9"/>
  <c r="AD188" i="9"/>
  <c r="AH188" i="9"/>
  <c r="AL188" i="9"/>
  <c r="AP188" i="9"/>
  <c r="D189" i="9"/>
  <c r="H189" i="9"/>
  <c r="L189" i="9"/>
  <c r="P189" i="9"/>
  <c r="T189" i="9"/>
  <c r="X189" i="9"/>
  <c r="AB189" i="9"/>
  <c r="AF189" i="9"/>
  <c r="AJ189" i="9"/>
  <c r="AN189" i="9"/>
  <c r="AR189" i="9"/>
  <c r="G188" i="9"/>
  <c r="K188" i="9"/>
  <c r="O188" i="9"/>
  <c r="S188" i="9"/>
  <c r="W188" i="9"/>
  <c r="AA188" i="9"/>
  <c r="AE188" i="9"/>
  <c r="AI188" i="9"/>
  <c r="AM188" i="9"/>
  <c r="AQ188" i="9"/>
  <c r="E189" i="9"/>
  <c r="I189" i="9"/>
  <c r="M189" i="9"/>
  <c r="Q189" i="9"/>
  <c r="U189" i="9"/>
  <c r="Y189" i="9"/>
  <c r="AC189" i="9"/>
  <c r="AG189" i="9"/>
  <c r="AK189" i="9"/>
  <c r="AO189" i="9"/>
  <c r="G174" i="9"/>
  <c r="K174" i="9"/>
  <c r="O174" i="9"/>
  <c r="S174" i="9"/>
  <c r="W174" i="9"/>
  <c r="AA174" i="9"/>
  <c r="AE174" i="9"/>
  <c r="AI174" i="9"/>
  <c r="AM174" i="9"/>
  <c r="AQ174" i="9"/>
  <c r="E175" i="9"/>
  <c r="I175" i="9"/>
  <c r="M175" i="9"/>
  <c r="Q175" i="9"/>
  <c r="U175" i="9"/>
  <c r="Y175" i="9"/>
  <c r="AC175" i="9"/>
  <c r="AG175" i="9"/>
  <c r="AK175" i="9"/>
  <c r="AO175" i="9"/>
  <c r="AS175" i="9"/>
  <c r="D174" i="9"/>
  <c r="H174" i="9"/>
  <c r="L174" i="9"/>
  <c r="P174" i="9"/>
  <c r="T174" i="9"/>
  <c r="X174" i="9"/>
  <c r="AB174" i="9"/>
  <c r="AF174" i="9"/>
  <c r="AJ174" i="9"/>
  <c r="AN174" i="9"/>
  <c r="AR174" i="9"/>
  <c r="F175" i="9"/>
  <c r="J175" i="9"/>
  <c r="N175" i="9"/>
  <c r="R175" i="9"/>
  <c r="V175" i="9"/>
  <c r="Z175" i="9"/>
  <c r="AD175" i="9"/>
  <c r="AH175" i="9"/>
  <c r="AL175" i="9"/>
  <c r="AP175" i="9"/>
  <c r="E174" i="9"/>
  <c r="I174" i="9"/>
  <c r="M174" i="9"/>
  <c r="Q174" i="9"/>
  <c r="U174" i="9"/>
  <c r="Y174" i="9"/>
  <c r="AC174" i="9"/>
  <c r="AG174" i="9"/>
  <c r="AK174" i="9"/>
  <c r="AO174" i="9"/>
  <c r="AS174" i="9"/>
  <c r="G175" i="9"/>
  <c r="K175" i="9"/>
  <c r="O175" i="9"/>
  <c r="S175" i="9"/>
  <c r="W175" i="9"/>
  <c r="AA175" i="9"/>
  <c r="AE175" i="9"/>
  <c r="AI175" i="9"/>
  <c r="AM175" i="9"/>
  <c r="AQ175" i="9"/>
  <c r="F174" i="9"/>
  <c r="J174" i="9"/>
  <c r="N174" i="9"/>
  <c r="R174" i="9"/>
  <c r="V174" i="9"/>
  <c r="Z174" i="9"/>
  <c r="AD174" i="9"/>
  <c r="AH174" i="9"/>
  <c r="AL174" i="9"/>
  <c r="AP174" i="9"/>
  <c r="D175" i="9"/>
  <c r="H175" i="9"/>
  <c r="L175" i="9"/>
  <c r="P175" i="9"/>
  <c r="T175" i="9"/>
  <c r="X175" i="9"/>
  <c r="AB175" i="9"/>
  <c r="AF175" i="9"/>
  <c r="AJ175" i="9"/>
  <c r="AN175" i="9"/>
  <c r="G155" i="9"/>
  <c r="K155" i="9"/>
  <c r="O155" i="9"/>
  <c r="S155" i="9"/>
  <c r="W155" i="9"/>
  <c r="AA155" i="9"/>
  <c r="AE155" i="9"/>
  <c r="AI155" i="9"/>
  <c r="AM155" i="9"/>
  <c r="AQ155" i="9"/>
  <c r="E156" i="9"/>
  <c r="I156" i="9"/>
  <c r="M156" i="9"/>
  <c r="Q156" i="9"/>
  <c r="U156" i="9"/>
  <c r="Y156" i="9"/>
  <c r="AC156" i="9"/>
  <c r="AG156" i="9"/>
  <c r="AK156" i="9"/>
  <c r="AO156" i="9"/>
  <c r="F147" i="9"/>
  <c r="J147" i="9"/>
  <c r="N147" i="9"/>
  <c r="R147" i="9"/>
  <c r="V147" i="9"/>
  <c r="Z147" i="9"/>
  <c r="AD147" i="9"/>
  <c r="AH147" i="9"/>
  <c r="AL147" i="9"/>
  <c r="AP147" i="9"/>
  <c r="D148" i="9"/>
  <c r="H148" i="9"/>
  <c r="L148" i="9"/>
  <c r="P148" i="9"/>
  <c r="T148" i="9"/>
  <c r="X148" i="9"/>
  <c r="AB148" i="9"/>
  <c r="AF148" i="9"/>
  <c r="AJ148" i="9"/>
  <c r="AN148" i="9"/>
  <c r="AR148" i="9"/>
  <c r="G147" i="9"/>
  <c r="K147" i="9"/>
  <c r="O147" i="9"/>
  <c r="S147" i="9"/>
  <c r="W147" i="9"/>
  <c r="AA147" i="9"/>
  <c r="AE147" i="9"/>
  <c r="AI147" i="9"/>
  <c r="AM147" i="9"/>
  <c r="AQ147" i="9"/>
  <c r="E148" i="9"/>
  <c r="I148" i="9"/>
  <c r="M148" i="9"/>
  <c r="Q148" i="9"/>
  <c r="U148" i="9"/>
  <c r="Y148" i="9"/>
  <c r="AC148" i="9"/>
  <c r="AG148" i="9"/>
  <c r="AK148" i="9"/>
  <c r="AO148" i="9"/>
  <c r="F133" i="9"/>
  <c r="J133" i="9"/>
  <c r="N133" i="9"/>
  <c r="R133" i="9"/>
  <c r="V133" i="9"/>
  <c r="Z133" i="9"/>
  <c r="AD133" i="9"/>
  <c r="AH133" i="9"/>
  <c r="AL133" i="9"/>
  <c r="AP133" i="9"/>
  <c r="D134" i="9"/>
  <c r="H134" i="9"/>
  <c r="L134" i="9"/>
  <c r="P134" i="9"/>
  <c r="T134" i="9"/>
  <c r="X134" i="9"/>
  <c r="AB134" i="9"/>
  <c r="AF134" i="9"/>
  <c r="AJ134" i="9"/>
  <c r="AN134" i="9"/>
  <c r="AR134" i="9"/>
  <c r="G133" i="9"/>
  <c r="K133" i="9"/>
  <c r="O133" i="9"/>
  <c r="S133" i="9"/>
  <c r="W133" i="9"/>
  <c r="AA133" i="9"/>
  <c r="AE133" i="9"/>
  <c r="AI133" i="9"/>
  <c r="AM133" i="9"/>
  <c r="AQ133" i="9"/>
  <c r="E134" i="9"/>
  <c r="I134" i="9"/>
  <c r="M134" i="9"/>
  <c r="Q134" i="9"/>
  <c r="U134" i="9"/>
  <c r="Y134" i="9"/>
  <c r="AC134" i="9"/>
  <c r="AG134" i="9"/>
  <c r="AK134" i="9"/>
  <c r="AO134" i="9"/>
  <c r="D91" i="9"/>
  <c r="H91" i="9"/>
  <c r="L91" i="9"/>
  <c r="P91" i="9"/>
  <c r="T91" i="9"/>
  <c r="X91" i="9"/>
  <c r="AB91" i="9"/>
  <c r="AF91" i="9"/>
  <c r="AJ91" i="9"/>
  <c r="AN91" i="9"/>
  <c r="AR91" i="9"/>
  <c r="F92" i="9"/>
  <c r="J92" i="9"/>
  <c r="N92" i="9"/>
  <c r="R92" i="9"/>
  <c r="V92" i="9"/>
  <c r="Z92" i="9"/>
  <c r="AD92" i="9"/>
  <c r="AH92" i="9"/>
  <c r="AL92" i="9"/>
  <c r="AP92" i="9"/>
  <c r="W92" i="9"/>
  <c r="AA92" i="9"/>
  <c r="AE92" i="9"/>
  <c r="AI92" i="9"/>
  <c r="AM92" i="9"/>
  <c r="AQ92" i="9"/>
  <c r="F91" i="9"/>
  <c r="J91" i="9"/>
  <c r="N91" i="9"/>
  <c r="R91" i="9"/>
  <c r="V91" i="9"/>
  <c r="Z91" i="9"/>
  <c r="AD91" i="9"/>
  <c r="AH91" i="9"/>
  <c r="AL91" i="9"/>
  <c r="AP91" i="9"/>
  <c r="D92" i="9"/>
  <c r="H92" i="9"/>
  <c r="L92" i="9"/>
  <c r="P92" i="9"/>
  <c r="T92" i="9"/>
  <c r="X92" i="9"/>
  <c r="AB92" i="9"/>
  <c r="AF92" i="9"/>
  <c r="AJ92" i="9"/>
  <c r="AN92" i="9"/>
  <c r="AR92" i="9"/>
  <c r="G91" i="9"/>
  <c r="K91" i="9"/>
  <c r="O91" i="9"/>
  <c r="S91" i="9"/>
  <c r="W91" i="9"/>
  <c r="AA91" i="9"/>
  <c r="AE91" i="9"/>
  <c r="AI91" i="9"/>
  <c r="AM91" i="9"/>
  <c r="AQ91" i="9"/>
  <c r="E92" i="9"/>
  <c r="I92" i="9"/>
  <c r="M92" i="9"/>
  <c r="Q92" i="9"/>
  <c r="U92" i="9"/>
  <c r="Y92" i="9"/>
  <c r="AC92" i="9"/>
  <c r="AG92" i="9"/>
  <c r="AK92" i="9"/>
  <c r="AO92" i="9"/>
  <c r="AE73" i="9"/>
  <c r="AI73" i="9"/>
  <c r="AM73" i="9"/>
  <c r="AQ73" i="9"/>
  <c r="F72" i="9"/>
  <c r="J72" i="9"/>
  <c r="N72" i="9"/>
  <c r="R72" i="9"/>
  <c r="V72" i="9"/>
  <c r="Z72" i="9"/>
  <c r="AD72" i="9"/>
  <c r="AH72" i="9"/>
  <c r="AL72" i="9"/>
  <c r="AP72" i="9"/>
  <c r="D73" i="9"/>
  <c r="H73" i="9"/>
  <c r="L73" i="9"/>
  <c r="P73" i="9"/>
  <c r="T73" i="9"/>
  <c r="X73" i="9"/>
  <c r="AB73" i="9"/>
  <c r="AF73" i="9"/>
  <c r="AJ73" i="9"/>
  <c r="AN73" i="9"/>
  <c r="AR73" i="9"/>
  <c r="G72" i="9"/>
  <c r="K72" i="9"/>
  <c r="O72" i="9"/>
  <c r="S72" i="9"/>
  <c r="W72" i="9"/>
  <c r="AA72" i="9"/>
  <c r="AE72" i="9"/>
  <c r="AI72" i="9"/>
  <c r="AM72" i="9"/>
  <c r="AQ72" i="9"/>
  <c r="E73" i="9"/>
  <c r="I73" i="9"/>
  <c r="M73" i="9"/>
  <c r="Q73" i="9"/>
  <c r="U73" i="9"/>
  <c r="Y73" i="9"/>
  <c r="AC73" i="9"/>
  <c r="AG73" i="9"/>
  <c r="AK73" i="9"/>
  <c r="AO73" i="9"/>
  <c r="G50" i="9"/>
  <c r="K50" i="9"/>
  <c r="O50" i="9"/>
  <c r="S50" i="9"/>
  <c r="W50" i="9"/>
  <c r="AA50" i="9"/>
  <c r="AE50" i="9"/>
  <c r="AI50" i="9"/>
  <c r="AM50" i="9"/>
  <c r="AQ50" i="9"/>
  <c r="E51" i="9"/>
  <c r="I51" i="9"/>
  <c r="M51" i="9"/>
  <c r="Q51" i="9"/>
  <c r="U51" i="9"/>
  <c r="Y51" i="9"/>
  <c r="AC51" i="9"/>
  <c r="AG51" i="9"/>
  <c r="AK51" i="9"/>
  <c r="AO51" i="9"/>
  <c r="D31" i="9"/>
  <c r="H31" i="9"/>
  <c r="L31" i="9"/>
  <c r="P31" i="9"/>
  <c r="T31" i="9"/>
  <c r="X31" i="9"/>
  <c r="AV25" i="9" s="1"/>
  <c r="AB31" i="9"/>
  <c r="AF31" i="9"/>
  <c r="AJ31" i="9"/>
  <c r="AN31" i="9"/>
  <c r="AR31" i="9"/>
  <c r="F32" i="9"/>
  <c r="J32" i="9"/>
  <c r="N32" i="9"/>
  <c r="R32" i="9"/>
  <c r="V32" i="9"/>
  <c r="Z32" i="9"/>
  <c r="AD32" i="9"/>
  <c r="AH32" i="9"/>
  <c r="AL32" i="9"/>
  <c r="AP32" i="9"/>
  <c r="F31" i="9"/>
  <c r="J31" i="9"/>
  <c r="N31" i="9"/>
  <c r="R31" i="9"/>
  <c r="V31" i="9"/>
  <c r="Z31" i="9"/>
  <c r="AD31" i="9"/>
  <c r="AH31" i="9"/>
  <c r="AL31" i="9"/>
  <c r="AP31" i="9"/>
  <c r="D32" i="9"/>
  <c r="H32" i="9"/>
  <c r="L32" i="9"/>
  <c r="P32" i="9"/>
  <c r="T32" i="9"/>
  <c r="X32" i="9"/>
  <c r="AB32" i="9"/>
  <c r="AF32" i="9"/>
  <c r="AJ32" i="9"/>
  <c r="AN32" i="9"/>
  <c r="AR32" i="9"/>
  <c r="G31" i="9"/>
  <c r="K31" i="9"/>
  <c r="O31" i="9"/>
  <c r="S31" i="9"/>
  <c r="W31" i="9"/>
  <c r="AA31" i="9"/>
  <c r="AE31" i="9"/>
  <c r="AI31" i="9"/>
  <c r="AM31" i="9"/>
  <c r="AQ31" i="9"/>
  <c r="E32" i="9"/>
  <c r="I32" i="9"/>
  <c r="M32" i="9"/>
  <c r="Q32" i="9"/>
  <c r="U32" i="9"/>
  <c r="Y32" i="9"/>
  <c r="AC32" i="9"/>
  <c r="AG32" i="9"/>
  <c r="AK32" i="9"/>
  <c r="AO32" i="9"/>
  <c r="D23" i="9"/>
  <c r="H23" i="9"/>
  <c r="L23" i="9"/>
  <c r="P23" i="9"/>
  <c r="T23" i="9"/>
  <c r="X23" i="9"/>
  <c r="AB23" i="9"/>
  <c r="AF23" i="9"/>
  <c r="AJ23" i="9"/>
  <c r="AN23" i="9"/>
  <c r="AR23" i="9"/>
  <c r="F24" i="9"/>
  <c r="J24" i="9"/>
  <c r="N24" i="9"/>
  <c r="R24" i="9"/>
  <c r="V24" i="9"/>
  <c r="Z24" i="9"/>
  <c r="AD24" i="9"/>
  <c r="AH24" i="9"/>
  <c r="AL24" i="9"/>
  <c r="AP24" i="9"/>
  <c r="AM24" i="9"/>
  <c r="AQ24" i="9"/>
  <c r="F23" i="9"/>
  <c r="J23" i="9"/>
  <c r="N23" i="9"/>
  <c r="R23" i="9"/>
  <c r="V23" i="9"/>
  <c r="Z23" i="9"/>
  <c r="AD23" i="9"/>
  <c r="AH23" i="9"/>
  <c r="AL23" i="9"/>
  <c r="AP23" i="9"/>
  <c r="D24" i="9"/>
  <c r="H24" i="9"/>
  <c r="L24" i="9"/>
  <c r="P24" i="9"/>
  <c r="T24" i="9"/>
  <c r="X24" i="9"/>
  <c r="AB24" i="9"/>
  <c r="AF24" i="9"/>
  <c r="AJ24" i="9"/>
  <c r="AN24" i="9"/>
  <c r="AR24" i="9"/>
  <c r="G23" i="9"/>
  <c r="K23" i="9"/>
  <c r="O23" i="9"/>
  <c r="S23" i="9"/>
  <c r="W23" i="9"/>
  <c r="AA23" i="9"/>
  <c r="AE23" i="9"/>
  <c r="AI23" i="9"/>
  <c r="AM23" i="9"/>
  <c r="AQ23" i="9"/>
  <c r="E24" i="9"/>
  <c r="I24" i="9"/>
  <c r="M24" i="9"/>
  <c r="Q24" i="9"/>
  <c r="U24" i="9"/>
  <c r="Y24" i="9"/>
  <c r="AC24" i="9"/>
  <c r="AG24" i="9"/>
  <c r="AK24" i="9"/>
  <c r="AO24" i="9"/>
  <c r="AH10" i="9"/>
  <c r="AL10" i="9"/>
  <c r="E9" i="9"/>
  <c r="I9" i="9"/>
  <c r="M9" i="9"/>
  <c r="Q9" i="9"/>
  <c r="U9" i="9"/>
  <c r="Y9" i="9"/>
  <c r="AC9" i="9"/>
  <c r="AG9" i="9"/>
  <c r="AK9" i="9"/>
  <c r="AO9" i="9"/>
  <c r="AS9" i="9"/>
  <c r="G10" i="9"/>
  <c r="K10" i="9"/>
  <c r="O10" i="9"/>
  <c r="S10" i="9"/>
  <c r="W10" i="9"/>
  <c r="AA10" i="9"/>
  <c r="AE10" i="9"/>
  <c r="AI10" i="9"/>
  <c r="AM10" i="9"/>
  <c r="AQ10" i="9"/>
  <c r="AP10" i="9"/>
  <c r="F9" i="9"/>
  <c r="J9" i="9"/>
  <c r="N9" i="9"/>
  <c r="R9" i="9"/>
  <c r="V9" i="9"/>
  <c r="Z9" i="9"/>
  <c r="AD9" i="9"/>
  <c r="AH9" i="9"/>
  <c r="AL9" i="9"/>
  <c r="AP9" i="9"/>
  <c r="D10" i="9"/>
  <c r="H10" i="9"/>
  <c r="L10" i="9"/>
  <c r="P10" i="9"/>
  <c r="T10" i="9"/>
  <c r="X10" i="9"/>
  <c r="AB10" i="9"/>
  <c r="AF10" i="9"/>
  <c r="AJ10" i="9"/>
  <c r="AN10" i="9"/>
  <c r="AR10" i="9"/>
  <c r="G9" i="9"/>
  <c r="K9" i="9"/>
  <c r="O9" i="9"/>
  <c r="S9" i="9"/>
  <c r="W9" i="9"/>
  <c r="AA9" i="9"/>
  <c r="AE9" i="9"/>
  <c r="AI9" i="9"/>
  <c r="AM9" i="9"/>
  <c r="AQ9" i="9"/>
  <c r="E10" i="9"/>
  <c r="I10" i="9"/>
  <c r="M10" i="9"/>
  <c r="Q10" i="9"/>
  <c r="U10" i="9"/>
  <c r="Y10" i="9"/>
  <c r="AC10" i="9"/>
  <c r="AG10" i="9"/>
  <c r="AK10" i="9"/>
  <c r="AO10" i="9"/>
  <c r="D131" i="8"/>
  <c r="H131" i="8"/>
  <c r="L131" i="8"/>
  <c r="P131" i="8"/>
  <c r="T131" i="8"/>
  <c r="X131" i="8"/>
  <c r="AB131" i="8"/>
  <c r="AF131" i="8"/>
  <c r="AJ131" i="8"/>
  <c r="AN131" i="8"/>
  <c r="AR131" i="8"/>
  <c r="F132" i="8"/>
  <c r="J132" i="8"/>
  <c r="N132" i="8"/>
  <c r="R132" i="8"/>
  <c r="V132" i="8"/>
  <c r="Z132" i="8"/>
  <c r="AD132" i="8"/>
  <c r="AH132" i="8"/>
  <c r="AL132" i="8"/>
  <c r="AP132" i="8"/>
  <c r="AE132" i="8"/>
  <c r="AI132" i="8"/>
  <c r="AM132" i="8"/>
  <c r="AQ132" i="8"/>
  <c r="F131" i="8"/>
  <c r="J131" i="8"/>
  <c r="N131" i="8"/>
  <c r="R131" i="8"/>
  <c r="V131" i="8"/>
  <c r="Z131" i="8"/>
  <c r="AD131" i="8"/>
  <c r="AH131" i="8"/>
  <c r="AL131" i="8"/>
  <c r="AP131" i="8"/>
  <c r="D132" i="8"/>
  <c r="H132" i="8"/>
  <c r="L132" i="8"/>
  <c r="P132" i="8"/>
  <c r="T132" i="8"/>
  <c r="X132" i="8"/>
  <c r="AB132" i="8"/>
  <c r="AF132" i="8"/>
  <c r="AJ132" i="8"/>
  <c r="AN132" i="8"/>
  <c r="AR132" i="8"/>
  <c r="G131" i="8"/>
  <c r="K131" i="8"/>
  <c r="O131" i="8"/>
  <c r="S131" i="8"/>
  <c r="W131" i="8"/>
  <c r="AA131" i="8"/>
  <c r="AE131" i="8"/>
  <c r="AI131" i="8"/>
  <c r="AM131" i="8"/>
  <c r="AQ131" i="8"/>
  <c r="E132" i="8"/>
  <c r="I132" i="8"/>
  <c r="M132" i="8"/>
  <c r="Q132" i="8"/>
  <c r="U132" i="8"/>
  <c r="Y132" i="8"/>
  <c r="AC132" i="8"/>
  <c r="AG132" i="8"/>
  <c r="AK132" i="8"/>
  <c r="AO132" i="8"/>
  <c r="D117" i="8"/>
  <c r="H117" i="8"/>
  <c r="L117" i="8"/>
  <c r="P117" i="8"/>
  <c r="T117" i="8"/>
  <c r="X117" i="8"/>
  <c r="AB117" i="8"/>
  <c r="AF117" i="8"/>
  <c r="AJ117" i="8"/>
  <c r="AN117" i="8"/>
  <c r="AR117" i="8"/>
  <c r="F118" i="8"/>
  <c r="J118" i="8"/>
  <c r="N118" i="8"/>
  <c r="R118" i="8"/>
  <c r="V118" i="8"/>
  <c r="Z118" i="8"/>
  <c r="AD118" i="8"/>
  <c r="AH118" i="8"/>
  <c r="AL118" i="8"/>
  <c r="AP118" i="8"/>
  <c r="E117" i="8"/>
  <c r="I117" i="8"/>
  <c r="M117" i="8"/>
  <c r="Q117" i="8"/>
  <c r="U117" i="8"/>
  <c r="Y117" i="8"/>
  <c r="AC117" i="8"/>
  <c r="AG117" i="8"/>
  <c r="AK117" i="8"/>
  <c r="AO117" i="8"/>
  <c r="AS117" i="8"/>
  <c r="G118" i="8"/>
  <c r="K118" i="8"/>
  <c r="O118" i="8"/>
  <c r="S118" i="8"/>
  <c r="W118" i="8"/>
  <c r="AA118" i="8"/>
  <c r="AE118" i="8"/>
  <c r="AI118" i="8"/>
  <c r="AM118" i="8"/>
  <c r="AQ118" i="8"/>
  <c r="F117" i="8"/>
  <c r="J117" i="8"/>
  <c r="N117" i="8"/>
  <c r="R117" i="8"/>
  <c r="V117" i="8"/>
  <c r="Z117" i="8"/>
  <c r="AD117" i="8"/>
  <c r="AH117" i="8"/>
  <c r="AL117" i="8"/>
  <c r="AP117" i="8"/>
  <c r="D118" i="8"/>
  <c r="H118" i="8"/>
  <c r="L118" i="8"/>
  <c r="P118" i="8"/>
  <c r="T118" i="8"/>
  <c r="X118" i="8"/>
  <c r="AB118" i="8"/>
  <c r="AF118" i="8"/>
  <c r="AJ118" i="8"/>
  <c r="AN118" i="8"/>
  <c r="AR118" i="8"/>
  <c r="G117" i="8"/>
  <c r="K117" i="8"/>
  <c r="O117" i="8"/>
  <c r="S117" i="8"/>
  <c r="W117" i="8"/>
  <c r="AA117" i="8"/>
  <c r="AE117" i="8"/>
  <c r="AI117" i="8"/>
  <c r="AM117" i="8"/>
  <c r="AQ117" i="8"/>
  <c r="E118" i="8"/>
  <c r="I118" i="8"/>
  <c r="M118" i="8"/>
  <c r="Q118" i="8"/>
  <c r="U118" i="8"/>
  <c r="Y118" i="8"/>
  <c r="AC118" i="8"/>
  <c r="AG118" i="8"/>
  <c r="AK118" i="8"/>
  <c r="AO118" i="8"/>
  <c r="E103" i="8"/>
  <c r="I103" i="8"/>
  <c r="M103" i="8"/>
  <c r="Q103" i="8"/>
  <c r="U103" i="8"/>
  <c r="Y103" i="8"/>
  <c r="AC103" i="8"/>
  <c r="AG103" i="8"/>
  <c r="AK103" i="8"/>
  <c r="AO103" i="8"/>
  <c r="AS103" i="8"/>
  <c r="G104" i="8"/>
  <c r="K104" i="8"/>
  <c r="O104" i="8"/>
  <c r="S104" i="8"/>
  <c r="W104" i="8"/>
  <c r="AA104" i="8"/>
  <c r="AE104" i="8"/>
  <c r="AI104" i="8"/>
  <c r="AM104" i="8"/>
  <c r="AQ104" i="8"/>
  <c r="G103" i="8"/>
  <c r="K103" i="8"/>
  <c r="O103" i="8"/>
  <c r="S103" i="8"/>
  <c r="W103" i="8"/>
  <c r="AA103" i="8"/>
  <c r="AE103" i="8"/>
  <c r="AI103" i="8"/>
  <c r="AM103" i="8"/>
  <c r="AQ103" i="8"/>
  <c r="E104" i="8"/>
  <c r="I104" i="8"/>
  <c r="M104" i="8"/>
  <c r="Q104" i="8"/>
  <c r="U104" i="8"/>
  <c r="Y104" i="8"/>
  <c r="AC104" i="8"/>
  <c r="AG104" i="8"/>
  <c r="AK104" i="8"/>
  <c r="AO104" i="8"/>
  <c r="AL85" i="8"/>
  <c r="AP85" i="8"/>
  <c r="AG84" i="8"/>
  <c r="AK84" i="8"/>
  <c r="AO84" i="8"/>
  <c r="AS84" i="8"/>
  <c r="G85" i="8"/>
  <c r="K85" i="8"/>
  <c r="O85" i="8"/>
  <c r="S85" i="8"/>
  <c r="W85" i="8"/>
  <c r="AA85" i="8"/>
  <c r="AE85" i="8"/>
  <c r="AI85" i="8"/>
  <c r="AM85" i="8"/>
  <c r="AQ85" i="8"/>
  <c r="F84" i="8"/>
  <c r="J84" i="8"/>
  <c r="N84" i="8"/>
  <c r="R84" i="8"/>
  <c r="V84" i="8"/>
  <c r="Z84" i="8"/>
  <c r="AD84" i="8"/>
  <c r="AH84" i="8"/>
  <c r="AL84" i="8"/>
  <c r="AP84" i="8"/>
  <c r="D85" i="8"/>
  <c r="H85" i="8"/>
  <c r="L85" i="8"/>
  <c r="P85" i="8"/>
  <c r="T85" i="8"/>
  <c r="X85" i="8"/>
  <c r="AB85" i="8"/>
  <c r="AF85" i="8"/>
  <c r="AJ85" i="8"/>
  <c r="AN85" i="8"/>
  <c r="AR85" i="8"/>
  <c r="G84" i="8"/>
  <c r="K84" i="8"/>
  <c r="O84" i="8"/>
  <c r="S84" i="8"/>
  <c r="W84" i="8"/>
  <c r="AA84" i="8"/>
  <c r="AE84" i="8"/>
  <c r="AI84" i="8"/>
  <c r="AM84" i="8"/>
  <c r="AQ84" i="8"/>
  <c r="E85" i="8"/>
  <c r="I85" i="8"/>
  <c r="M85" i="8"/>
  <c r="Q85" i="8"/>
  <c r="U85" i="8"/>
  <c r="Y85" i="8"/>
  <c r="AC85" i="8"/>
  <c r="AG85" i="8"/>
  <c r="AK85" i="8"/>
  <c r="AO85" i="8"/>
  <c r="D70" i="8"/>
  <c r="H70" i="8"/>
  <c r="L70" i="8"/>
  <c r="P70" i="8"/>
  <c r="T70" i="8"/>
  <c r="X70" i="8"/>
  <c r="AB70" i="8"/>
  <c r="AF70" i="8"/>
  <c r="AJ70" i="8"/>
  <c r="AN70" i="8"/>
  <c r="AR70" i="8"/>
  <c r="F71" i="8"/>
  <c r="J71" i="8"/>
  <c r="N71" i="8"/>
  <c r="R71" i="8"/>
  <c r="V71" i="8"/>
  <c r="Z71" i="8"/>
  <c r="AD71" i="8"/>
  <c r="AH71" i="8"/>
  <c r="AL71" i="8"/>
  <c r="AP71" i="8"/>
  <c r="O71" i="8"/>
  <c r="S71" i="8"/>
  <c r="W71" i="8"/>
  <c r="AA71" i="8"/>
  <c r="AE71" i="8"/>
  <c r="AI71" i="8"/>
  <c r="AM71" i="8"/>
  <c r="AQ71" i="8"/>
  <c r="F70" i="8"/>
  <c r="J70" i="8"/>
  <c r="N70" i="8"/>
  <c r="R70" i="8"/>
  <c r="V70" i="8"/>
  <c r="Z70" i="8"/>
  <c r="AD70" i="8"/>
  <c r="AH70" i="8"/>
  <c r="AL70" i="8"/>
  <c r="AP70" i="8"/>
  <c r="D71" i="8"/>
  <c r="H71" i="8"/>
  <c r="L71" i="8"/>
  <c r="P71" i="8"/>
  <c r="T71" i="8"/>
  <c r="X71" i="8"/>
  <c r="AB71" i="8"/>
  <c r="AF71" i="8"/>
  <c r="AJ71" i="8"/>
  <c r="AN71" i="8"/>
  <c r="AR71" i="8"/>
  <c r="G70" i="8"/>
  <c r="K70" i="8"/>
  <c r="O70" i="8"/>
  <c r="S70" i="8"/>
  <c r="W70" i="8"/>
  <c r="AA70" i="8"/>
  <c r="AE70" i="8"/>
  <c r="AI70" i="8"/>
  <c r="AM70" i="8"/>
  <c r="AQ70" i="8"/>
  <c r="E71" i="8"/>
  <c r="I71" i="8"/>
  <c r="M71" i="8"/>
  <c r="Q71" i="8"/>
  <c r="U71" i="8"/>
  <c r="Y71" i="8"/>
  <c r="AC71" i="8"/>
  <c r="AG71" i="8"/>
  <c r="AK71" i="8"/>
  <c r="AO71" i="8"/>
  <c r="AL57" i="8"/>
  <c r="AP57" i="8"/>
  <c r="G57" i="8"/>
  <c r="K57" i="8"/>
  <c r="O57" i="8"/>
  <c r="S57" i="8"/>
  <c r="W57" i="8"/>
  <c r="AA57" i="8"/>
  <c r="AE57" i="8"/>
  <c r="AI57" i="8"/>
  <c r="AM57" i="8"/>
  <c r="AQ57" i="8"/>
  <c r="F56" i="8"/>
  <c r="J56" i="8"/>
  <c r="N56" i="8"/>
  <c r="R56" i="8"/>
  <c r="V56" i="8"/>
  <c r="Z56" i="8"/>
  <c r="AD56" i="8"/>
  <c r="AH56" i="8"/>
  <c r="AL56" i="8"/>
  <c r="AP56" i="8"/>
  <c r="D57" i="8"/>
  <c r="H57" i="8"/>
  <c r="L57" i="8"/>
  <c r="P57" i="8"/>
  <c r="T57" i="8"/>
  <c r="X57" i="8"/>
  <c r="AB57" i="8"/>
  <c r="AF57" i="8"/>
  <c r="AJ57" i="8"/>
  <c r="AN57" i="8"/>
  <c r="AR57" i="8"/>
  <c r="G56" i="8"/>
  <c r="K56" i="8"/>
  <c r="O56" i="8"/>
  <c r="S56" i="8"/>
  <c r="W56" i="8"/>
  <c r="AA56" i="8"/>
  <c r="AE56" i="8"/>
  <c r="AI56" i="8"/>
  <c r="AM56" i="8"/>
  <c r="AQ56" i="8"/>
  <c r="E57" i="8"/>
  <c r="I57" i="8"/>
  <c r="M57" i="8"/>
  <c r="Q57" i="8"/>
  <c r="U57" i="8"/>
  <c r="Y57" i="8"/>
  <c r="AC57" i="8"/>
  <c r="AG57" i="8"/>
  <c r="AK57" i="8"/>
  <c r="AO57" i="8"/>
  <c r="F38" i="8"/>
  <c r="J38" i="8"/>
  <c r="N38" i="8"/>
  <c r="R38" i="8"/>
  <c r="V38" i="8"/>
  <c r="Z38" i="8"/>
  <c r="AD38" i="8"/>
  <c r="AH38" i="8"/>
  <c r="AL38" i="8"/>
  <c r="AP38" i="8"/>
  <c r="E37" i="8"/>
  <c r="I37" i="8"/>
  <c r="M37" i="8"/>
  <c r="Q37" i="8"/>
  <c r="U37" i="8"/>
  <c r="Y37" i="8"/>
  <c r="AC37" i="8"/>
  <c r="AG37" i="8"/>
  <c r="AK37" i="8"/>
  <c r="AO37" i="8"/>
  <c r="AS37" i="8"/>
  <c r="G38" i="8"/>
  <c r="K38" i="8"/>
  <c r="O38" i="8"/>
  <c r="S38" i="8"/>
  <c r="W38" i="8"/>
  <c r="AA38" i="8"/>
  <c r="AE38" i="8"/>
  <c r="AI38" i="8"/>
  <c r="AM38" i="8"/>
  <c r="AQ38" i="8"/>
  <c r="F37" i="8"/>
  <c r="J37" i="8"/>
  <c r="N37" i="8"/>
  <c r="R37" i="8"/>
  <c r="V37" i="8"/>
  <c r="Z37" i="8"/>
  <c r="AD37" i="8"/>
  <c r="AH37" i="8"/>
  <c r="AL37" i="8"/>
  <c r="AP37" i="8"/>
  <c r="D38" i="8"/>
  <c r="H38" i="8"/>
  <c r="L38" i="8"/>
  <c r="P38" i="8"/>
  <c r="T38" i="8"/>
  <c r="X38" i="8"/>
  <c r="AB38" i="8"/>
  <c r="AF38" i="8"/>
  <c r="AJ38" i="8"/>
  <c r="AN38" i="8"/>
  <c r="AR38" i="8"/>
  <c r="G37" i="8"/>
  <c r="K37" i="8"/>
  <c r="O37" i="8"/>
  <c r="S37" i="8"/>
  <c r="W37" i="8"/>
  <c r="AA37" i="8"/>
  <c r="AE37" i="8"/>
  <c r="AI37" i="8"/>
  <c r="AM37" i="8"/>
  <c r="AQ37" i="8"/>
  <c r="E38" i="8"/>
  <c r="I38" i="8"/>
  <c r="M38" i="8"/>
  <c r="Q38" i="8"/>
  <c r="U38" i="8"/>
  <c r="Y38" i="8"/>
  <c r="AC38" i="8"/>
  <c r="AG38" i="8"/>
  <c r="AK38" i="8"/>
  <c r="AO38" i="8"/>
  <c r="R24" i="8"/>
  <c r="V24" i="8"/>
  <c r="Z24" i="8"/>
  <c r="AD24" i="8"/>
  <c r="AH24" i="8"/>
  <c r="AL24" i="8"/>
  <c r="AP24" i="8"/>
  <c r="E23" i="8"/>
  <c r="I23" i="8"/>
  <c r="M23" i="8"/>
  <c r="Q23" i="8"/>
  <c r="U23" i="8"/>
  <c r="Y23" i="8"/>
  <c r="AC23" i="8"/>
  <c r="AG23" i="8"/>
  <c r="AK23" i="8"/>
  <c r="AO23" i="8"/>
  <c r="AS23" i="8"/>
  <c r="G24" i="8"/>
  <c r="K24" i="8"/>
  <c r="O24" i="8"/>
  <c r="S24" i="8"/>
  <c r="W24" i="8"/>
  <c r="AA24" i="8"/>
  <c r="AE24" i="8"/>
  <c r="AI24" i="8"/>
  <c r="AM24" i="8"/>
  <c r="AQ24" i="8"/>
  <c r="F23" i="8"/>
  <c r="J23" i="8"/>
  <c r="N23" i="8"/>
  <c r="R23" i="8"/>
  <c r="V23" i="8"/>
  <c r="Z23" i="8"/>
  <c r="AD23" i="8"/>
  <c r="AH23" i="8"/>
  <c r="AL23" i="8"/>
  <c r="AP23" i="8"/>
  <c r="D24" i="8"/>
  <c r="H24" i="8"/>
  <c r="L24" i="8"/>
  <c r="P24" i="8"/>
  <c r="T24" i="8"/>
  <c r="X24" i="8"/>
  <c r="AB24" i="8"/>
  <c r="AF24" i="8"/>
  <c r="AJ24" i="8"/>
  <c r="AN24" i="8"/>
  <c r="AR24" i="8"/>
  <c r="G23" i="8"/>
  <c r="K23" i="8"/>
  <c r="O23" i="8"/>
  <c r="S23" i="8"/>
  <c r="W23" i="8"/>
  <c r="AA23" i="8"/>
  <c r="AE23" i="8"/>
  <c r="AI23" i="8"/>
  <c r="AM23" i="8"/>
  <c r="AQ23" i="8"/>
  <c r="E24" i="8"/>
  <c r="I24" i="8"/>
  <c r="M24" i="8"/>
  <c r="Q24" i="8"/>
  <c r="U24" i="8"/>
  <c r="Y24" i="8"/>
  <c r="AC24" i="8"/>
  <c r="AG24" i="8"/>
  <c r="AK24" i="8"/>
  <c r="AO24" i="8"/>
  <c r="G9" i="8"/>
  <c r="K9" i="8"/>
  <c r="O9" i="8"/>
  <c r="S9" i="8"/>
  <c r="W9" i="8"/>
  <c r="AA9" i="8"/>
  <c r="AE9" i="8"/>
  <c r="AI9" i="8"/>
  <c r="AM9" i="8"/>
  <c r="AQ9" i="8"/>
  <c r="E10" i="8"/>
  <c r="I10" i="8"/>
  <c r="M10" i="8"/>
  <c r="Q10" i="8"/>
  <c r="U10" i="8"/>
  <c r="Y10" i="8"/>
  <c r="AC10" i="8"/>
  <c r="AG10" i="8"/>
  <c r="AK10" i="8"/>
  <c r="AO10" i="8"/>
  <c r="AS10" i="8"/>
  <c r="D9" i="8"/>
  <c r="H9" i="8"/>
  <c r="L9" i="8"/>
  <c r="P9" i="8"/>
  <c r="T9" i="8"/>
  <c r="X9" i="8"/>
  <c r="AB9" i="8"/>
  <c r="AF9" i="8"/>
  <c r="AJ9" i="8"/>
  <c r="AN9" i="8"/>
  <c r="AR9" i="8"/>
  <c r="F10" i="8"/>
  <c r="J10" i="8"/>
  <c r="N10" i="8"/>
  <c r="R10" i="8"/>
  <c r="V10" i="8"/>
  <c r="Z10" i="8"/>
  <c r="AD10" i="8"/>
  <c r="AH10" i="8"/>
  <c r="AL10" i="8"/>
  <c r="AP10" i="8"/>
  <c r="E9" i="8"/>
  <c r="I9" i="8"/>
  <c r="M9" i="8"/>
  <c r="Q9" i="8"/>
  <c r="U9" i="8"/>
  <c r="Y9" i="8"/>
  <c r="AC9" i="8"/>
  <c r="AG9" i="8"/>
  <c r="AK9" i="8"/>
  <c r="AO9" i="8"/>
  <c r="AS9" i="8"/>
  <c r="G10" i="8"/>
  <c r="K10" i="8"/>
  <c r="O10" i="8"/>
  <c r="S10" i="8"/>
  <c r="W10" i="8"/>
  <c r="AA10" i="8"/>
  <c r="AE10" i="8"/>
  <c r="AI10" i="8"/>
  <c r="AM10" i="8"/>
  <c r="AQ10" i="8"/>
  <c r="F9" i="8"/>
  <c r="J9" i="8"/>
  <c r="N9" i="8"/>
  <c r="R9" i="8"/>
  <c r="V9" i="8"/>
  <c r="Z9" i="8"/>
  <c r="AD9" i="8"/>
  <c r="AH9" i="8"/>
  <c r="AL9" i="8"/>
  <c r="AP9" i="8"/>
  <c r="D10" i="8"/>
  <c r="H10" i="8"/>
  <c r="L10" i="8"/>
  <c r="P10" i="8"/>
  <c r="T10" i="8"/>
  <c r="X10" i="8"/>
  <c r="AB10" i="8"/>
  <c r="AF10" i="8"/>
  <c r="AJ10" i="8"/>
  <c r="AN10" i="8"/>
  <c r="G94" i="7"/>
  <c r="K94" i="7"/>
  <c r="O94" i="7"/>
  <c r="S94" i="7"/>
  <c r="W94" i="7"/>
  <c r="AA94" i="7"/>
  <c r="AE94" i="7"/>
  <c r="AI94" i="7"/>
  <c r="AM94" i="7"/>
  <c r="AQ94" i="7"/>
  <c r="E95" i="7"/>
  <c r="I95" i="7"/>
  <c r="M95" i="7"/>
  <c r="Q95" i="7"/>
  <c r="U95" i="7"/>
  <c r="Y95" i="7"/>
  <c r="AC95" i="7"/>
  <c r="AG95" i="7"/>
  <c r="AK95" i="7"/>
  <c r="AO95" i="7"/>
  <c r="AS95" i="7"/>
  <c r="D94" i="7"/>
  <c r="H94" i="7"/>
  <c r="L94" i="7"/>
  <c r="P94" i="7"/>
  <c r="T94" i="7"/>
  <c r="X94" i="7"/>
  <c r="AB94" i="7"/>
  <c r="AF94" i="7"/>
  <c r="AJ94" i="7"/>
  <c r="AN94" i="7"/>
  <c r="AR94" i="7"/>
  <c r="F95" i="7"/>
  <c r="J95" i="7"/>
  <c r="N95" i="7"/>
  <c r="R95" i="7"/>
  <c r="V95" i="7"/>
  <c r="Z95" i="7"/>
  <c r="AD95" i="7"/>
  <c r="AH95" i="7"/>
  <c r="AL95" i="7"/>
  <c r="AP95" i="7"/>
  <c r="E94" i="7"/>
  <c r="I94" i="7"/>
  <c r="M94" i="7"/>
  <c r="Q94" i="7"/>
  <c r="U94" i="7"/>
  <c r="Y94" i="7"/>
  <c r="AC94" i="7"/>
  <c r="AG94" i="7"/>
  <c r="AK94" i="7"/>
  <c r="AO94" i="7"/>
  <c r="AS94" i="7"/>
  <c r="G95" i="7"/>
  <c r="K95" i="7"/>
  <c r="O95" i="7"/>
  <c r="S95" i="7"/>
  <c r="W95" i="7"/>
  <c r="AA95" i="7"/>
  <c r="AE95" i="7"/>
  <c r="AI95" i="7"/>
  <c r="AM95" i="7"/>
  <c r="AQ95" i="7"/>
  <c r="F94" i="7"/>
  <c r="J94" i="7"/>
  <c r="N94" i="7"/>
  <c r="R94" i="7"/>
  <c r="V94" i="7"/>
  <c r="Z94" i="7"/>
  <c r="AD94" i="7"/>
  <c r="AH94" i="7"/>
  <c r="AL94" i="7"/>
  <c r="AP94" i="7"/>
  <c r="D95" i="7"/>
  <c r="H95" i="7"/>
  <c r="L95" i="7"/>
  <c r="P95" i="7"/>
  <c r="T95" i="7"/>
  <c r="X95" i="7"/>
  <c r="AB95" i="7"/>
  <c r="AF95" i="7"/>
  <c r="AJ95" i="7"/>
  <c r="AN95" i="7"/>
  <c r="D80" i="7"/>
  <c r="H80" i="7"/>
  <c r="L80" i="7"/>
  <c r="P80" i="7"/>
  <c r="T80" i="7"/>
  <c r="X80" i="7"/>
  <c r="AB80" i="7"/>
  <c r="AF80" i="7"/>
  <c r="AJ80" i="7"/>
  <c r="AN80" i="7"/>
  <c r="AR80" i="7"/>
  <c r="F81" i="7"/>
  <c r="J81" i="7"/>
  <c r="N81" i="7"/>
  <c r="R81" i="7"/>
  <c r="V81" i="7"/>
  <c r="Z81" i="7"/>
  <c r="AD81" i="7"/>
  <c r="AH81" i="7"/>
  <c r="AL81" i="7"/>
  <c r="AP81" i="7"/>
  <c r="E80" i="7"/>
  <c r="I80" i="7"/>
  <c r="M80" i="7"/>
  <c r="Q80" i="7"/>
  <c r="U80" i="7"/>
  <c r="Y80" i="7"/>
  <c r="AC80" i="7"/>
  <c r="AG80" i="7"/>
  <c r="AK80" i="7"/>
  <c r="AO80" i="7"/>
  <c r="AS80" i="7"/>
  <c r="G81" i="7"/>
  <c r="K81" i="7"/>
  <c r="O81" i="7"/>
  <c r="S81" i="7"/>
  <c r="W81" i="7"/>
  <c r="AA81" i="7"/>
  <c r="AE81" i="7"/>
  <c r="AI81" i="7"/>
  <c r="AM81" i="7"/>
  <c r="AQ81" i="7"/>
  <c r="F80" i="7"/>
  <c r="J80" i="7"/>
  <c r="N80" i="7"/>
  <c r="R80" i="7"/>
  <c r="V80" i="7"/>
  <c r="Z80" i="7"/>
  <c r="AD80" i="7"/>
  <c r="AH80" i="7"/>
  <c r="AL80" i="7"/>
  <c r="AP80" i="7"/>
  <c r="D81" i="7"/>
  <c r="H81" i="7"/>
  <c r="L81" i="7"/>
  <c r="P81" i="7"/>
  <c r="T81" i="7"/>
  <c r="X81" i="7"/>
  <c r="AB81" i="7"/>
  <c r="AF81" i="7"/>
  <c r="AJ81" i="7"/>
  <c r="AN81" i="7"/>
  <c r="AR81" i="7"/>
  <c r="G80" i="7"/>
  <c r="K80" i="7"/>
  <c r="O80" i="7"/>
  <c r="S80" i="7"/>
  <c r="W80" i="7"/>
  <c r="AA80" i="7"/>
  <c r="AE80" i="7"/>
  <c r="AI80" i="7"/>
  <c r="AM80" i="7"/>
  <c r="AQ80" i="7"/>
  <c r="E81" i="7"/>
  <c r="I81" i="7"/>
  <c r="M81" i="7"/>
  <c r="Q81" i="7"/>
  <c r="U81" i="7"/>
  <c r="Y81" i="7"/>
  <c r="AC81" i="7"/>
  <c r="AG81" i="7"/>
  <c r="AK81" i="7"/>
  <c r="AO81" i="7"/>
  <c r="G65" i="7"/>
  <c r="K65" i="7"/>
  <c r="O65" i="7"/>
  <c r="S65" i="7"/>
  <c r="W65" i="7"/>
  <c r="AA65" i="7"/>
  <c r="AE65" i="7"/>
  <c r="AI65" i="7"/>
  <c r="AM65" i="7"/>
  <c r="AQ65" i="7"/>
  <c r="E66" i="7"/>
  <c r="I66" i="7"/>
  <c r="M66" i="7"/>
  <c r="Q66" i="7"/>
  <c r="U66" i="7"/>
  <c r="Y66" i="7"/>
  <c r="AC66" i="7"/>
  <c r="AG66" i="7"/>
  <c r="AK66" i="7"/>
  <c r="AO66" i="7"/>
  <c r="AS66" i="7"/>
  <c r="D65" i="7"/>
  <c r="H65" i="7"/>
  <c r="L65" i="7"/>
  <c r="P65" i="7"/>
  <c r="T65" i="7"/>
  <c r="X65" i="7"/>
  <c r="AB65" i="7"/>
  <c r="AF65" i="7"/>
  <c r="AJ65" i="7"/>
  <c r="AN65" i="7"/>
  <c r="AR65" i="7"/>
  <c r="F66" i="7"/>
  <c r="J66" i="7"/>
  <c r="N66" i="7"/>
  <c r="R66" i="7"/>
  <c r="V66" i="7"/>
  <c r="Z66" i="7"/>
  <c r="AD66" i="7"/>
  <c r="AH66" i="7"/>
  <c r="AL66" i="7"/>
  <c r="AP66" i="7"/>
  <c r="E65" i="7"/>
  <c r="I65" i="7"/>
  <c r="M65" i="7"/>
  <c r="Q65" i="7"/>
  <c r="U65" i="7"/>
  <c r="Y65" i="7"/>
  <c r="AC65" i="7"/>
  <c r="AG65" i="7"/>
  <c r="AK65" i="7"/>
  <c r="AO65" i="7"/>
  <c r="AS65" i="7"/>
  <c r="G66" i="7"/>
  <c r="K66" i="7"/>
  <c r="O66" i="7"/>
  <c r="S66" i="7"/>
  <c r="W66" i="7"/>
  <c r="AA66" i="7"/>
  <c r="AE66" i="7"/>
  <c r="AI66" i="7"/>
  <c r="AM66" i="7"/>
  <c r="AQ66" i="7"/>
  <c r="F65" i="7"/>
  <c r="J65" i="7"/>
  <c r="N65" i="7"/>
  <c r="R65" i="7"/>
  <c r="V65" i="7"/>
  <c r="Z65" i="7"/>
  <c r="AD65" i="7"/>
  <c r="AH65" i="7"/>
  <c r="AL65" i="7"/>
  <c r="AP65" i="7"/>
  <c r="D66" i="7"/>
  <c r="H66" i="7"/>
  <c r="L66" i="7"/>
  <c r="P66" i="7"/>
  <c r="T66" i="7"/>
  <c r="X66" i="7"/>
  <c r="AB66" i="7"/>
  <c r="AF66" i="7"/>
  <c r="AJ66" i="7"/>
  <c r="AN66" i="7"/>
  <c r="G51" i="7"/>
  <c r="K51" i="7"/>
  <c r="O51" i="7"/>
  <c r="S51" i="7"/>
  <c r="W51" i="7"/>
  <c r="AA51" i="7"/>
  <c r="AE51" i="7"/>
  <c r="AI51" i="7"/>
  <c r="AM51" i="7"/>
  <c r="AQ51" i="7"/>
  <c r="E52" i="7"/>
  <c r="I52" i="7"/>
  <c r="M52" i="7"/>
  <c r="Q52" i="7"/>
  <c r="U52" i="7"/>
  <c r="Y52" i="7"/>
  <c r="AC52" i="7"/>
  <c r="AG52" i="7"/>
  <c r="AK52" i="7"/>
  <c r="AO52" i="7"/>
  <c r="AS52" i="7"/>
  <c r="D51" i="7"/>
  <c r="H51" i="7"/>
  <c r="L51" i="7"/>
  <c r="P51" i="7"/>
  <c r="T51" i="7"/>
  <c r="X51" i="7"/>
  <c r="AB51" i="7"/>
  <c r="AF51" i="7"/>
  <c r="AJ51" i="7"/>
  <c r="AN51" i="7"/>
  <c r="AR51" i="7"/>
  <c r="F52" i="7"/>
  <c r="J52" i="7"/>
  <c r="N52" i="7"/>
  <c r="R52" i="7"/>
  <c r="V52" i="7"/>
  <c r="Z52" i="7"/>
  <c r="AD52" i="7"/>
  <c r="AH52" i="7"/>
  <c r="AL52" i="7"/>
  <c r="AP52" i="7"/>
  <c r="E51" i="7"/>
  <c r="I51" i="7"/>
  <c r="M51" i="7"/>
  <c r="Q51" i="7"/>
  <c r="U51" i="7"/>
  <c r="Y51" i="7"/>
  <c r="AC51" i="7"/>
  <c r="AG51" i="7"/>
  <c r="AK51" i="7"/>
  <c r="AO51" i="7"/>
  <c r="AS51" i="7"/>
  <c r="G52" i="7"/>
  <c r="K52" i="7"/>
  <c r="O52" i="7"/>
  <c r="S52" i="7"/>
  <c r="W52" i="7"/>
  <c r="AA52" i="7"/>
  <c r="AE52" i="7"/>
  <c r="AI52" i="7"/>
  <c r="AM52" i="7"/>
  <c r="AQ52" i="7"/>
  <c r="F51" i="7"/>
  <c r="J51" i="7"/>
  <c r="N51" i="7"/>
  <c r="R51" i="7"/>
  <c r="V51" i="7"/>
  <c r="Z51" i="7"/>
  <c r="AD51" i="7"/>
  <c r="AH51" i="7"/>
  <c r="AL51" i="7"/>
  <c r="AP51" i="7"/>
  <c r="D52" i="7"/>
  <c r="H52" i="7"/>
  <c r="L52" i="7"/>
  <c r="P52" i="7"/>
  <c r="T52" i="7"/>
  <c r="X52" i="7"/>
  <c r="AB52" i="7"/>
  <c r="AF52" i="7"/>
  <c r="AJ52" i="7"/>
  <c r="AN52" i="7"/>
  <c r="D161" i="9" l="1" a="1"/>
  <c r="D202" i="9" a="1"/>
  <c r="D15" i="10" a="1"/>
  <c r="D248" i="10" a="1"/>
  <c r="F28" i="9"/>
  <c r="P69" i="9"/>
  <c r="D56" i="9" a="1"/>
  <c r="S57" i="9" s="1"/>
  <c r="Q28" i="9"/>
  <c r="D29" i="8" a="1"/>
  <c r="T30" i="8" s="1"/>
  <c r="W69" i="9"/>
  <c r="D69" i="9"/>
  <c r="D37" i="9" a="1"/>
  <c r="M37" i="9" s="1"/>
  <c r="D15" i="11" a="1"/>
  <c r="F15" i="11" s="1"/>
  <c r="D56" i="11" a="1"/>
  <c r="D28" i="9"/>
  <c r="K28" i="9"/>
  <c r="W162" i="9"/>
  <c r="T162" i="9"/>
  <c r="N162" i="9"/>
  <c r="I162" i="9"/>
  <c r="D162" i="9"/>
  <c r="R161" i="9"/>
  <c r="M161" i="9"/>
  <c r="H161" i="9"/>
  <c r="R162" i="9"/>
  <c r="M162" i="9"/>
  <c r="H162" i="9"/>
  <c r="V161" i="9"/>
  <c r="Q161" i="9"/>
  <c r="L161" i="9"/>
  <c r="F161" i="9"/>
  <c r="U162" i="9"/>
  <c r="P162" i="9"/>
  <c r="J162" i="9"/>
  <c r="E162" i="9"/>
  <c r="T161" i="9"/>
  <c r="N161" i="9"/>
  <c r="I161" i="9"/>
  <c r="D161" i="9"/>
  <c r="V162" i="9"/>
  <c r="Q162" i="9"/>
  <c r="L162" i="9"/>
  <c r="F162" i="9"/>
  <c r="U161" i="9"/>
  <c r="P161" i="9"/>
  <c r="J161" i="9"/>
  <c r="E161" i="9"/>
  <c r="G161" i="9"/>
  <c r="W161" i="9"/>
  <c r="S162" i="9"/>
  <c r="K161" i="9"/>
  <c r="G162" i="9"/>
  <c r="O161" i="9"/>
  <c r="K162" i="9"/>
  <c r="O162" i="9"/>
  <c r="S161" i="9"/>
  <c r="T16" i="11"/>
  <c r="Q16" i="11"/>
  <c r="I16" i="11"/>
  <c r="V15" i="11"/>
  <c r="Q15" i="11"/>
  <c r="L15" i="11"/>
  <c r="U15" i="11"/>
  <c r="P15" i="11"/>
  <c r="J15" i="11"/>
  <c r="E15" i="11"/>
  <c r="U16" i="11"/>
  <c r="M16" i="11"/>
  <c r="E16" i="11"/>
  <c r="T15" i="11"/>
  <c r="R15" i="11"/>
  <c r="J16" i="11"/>
  <c r="H15" i="11"/>
  <c r="R16" i="11"/>
  <c r="M15" i="11"/>
  <c r="K15" i="11"/>
  <c r="G16" i="11"/>
  <c r="W16" i="11"/>
  <c r="S16" i="11"/>
  <c r="S15" i="11"/>
  <c r="L16" i="11"/>
  <c r="W15" i="11"/>
  <c r="P16" i="11"/>
  <c r="O16" i="11"/>
  <c r="T57" i="9"/>
  <c r="S56" i="9"/>
  <c r="V56" i="9"/>
  <c r="R57" i="9"/>
  <c r="H56" i="9"/>
  <c r="D57" i="9"/>
  <c r="G56" i="9"/>
  <c r="W56" i="9"/>
  <c r="W57" i="9"/>
  <c r="Q56" i="9"/>
  <c r="L56" i="9"/>
  <c r="H57" i="9"/>
  <c r="K56" i="9"/>
  <c r="G57" i="9"/>
  <c r="E56" i="9"/>
  <c r="U56" i="9"/>
  <c r="Q57" i="9"/>
  <c r="N56" i="9"/>
  <c r="I56" i="9"/>
  <c r="N57" i="9"/>
  <c r="E57" i="9"/>
  <c r="D56" i="9"/>
  <c r="O56" i="9"/>
  <c r="U57" i="9"/>
  <c r="T56" i="9"/>
  <c r="P57" i="9"/>
  <c r="T203" i="9"/>
  <c r="M203" i="9"/>
  <c r="D203" i="9"/>
  <c r="P202" i="9"/>
  <c r="H202" i="9"/>
  <c r="I203" i="9"/>
  <c r="U202" i="9"/>
  <c r="M202" i="9"/>
  <c r="E202" i="9"/>
  <c r="E203" i="9"/>
  <c r="I202" i="9"/>
  <c r="U203" i="9"/>
  <c r="T202" i="9"/>
  <c r="D202" i="9"/>
  <c r="Q203" i="9"/>
  <c r="Q202" i="9"/>
  <c r="H203" i="9"/>
  <c r="L202" i="9"/>
  <c r="F202" i="9"/>
  <c r="V202" i="9"/>
  <c r="R203" i="9"/>
  <c r="O202" i="9"/>
  <c r="K203" i="9"/>
  <c r="L203" i="9"/>
  <c r="J202" i="9"/>
  <c r="F203" i="9"/>
  <c r="V203" i="9"/>
  <c r="S202" i="9"/>
  <c r="O203" i="9"/>
  <c r="P203" i="9"/>
  <c r="N202" i="9"/>
  <c r="J203" i="9"/>
  <c r="G202" i="9"/>
  <c r="W202" i="9"/>
  <c r="S203" i="9"/>
  <c r="N203" i="9"/>
  <c r="K202" i="9"/>
  <c r="G203" i="9"/>
  <c r="R202" i="9"/>
  <c r="W203" i="9"/>
  <c r="T249" i="10"/>
  <c r="M248" i="10"/>
  <c r="I249" i="10"/>
  <c r="F248" i="10"/>
  <c r="V248" i="10"/>
  <c r="R249" i="10"/>
  <c r="O248" i="10"/>
  <c r="K249" i="10"/>
  <c r="D248" i="10"/>
  <c r="T248" i="10"/>
  <c r="P249" i="10"/>
  <c r="Q248" i="10"/>
  <c r="M249" i="10"/>
  <c r="J248" i="10"/>
  <c r="F249" i="10"/>
  <c r="V249" i="10"/>
  <c r="S248" i="10"/>
  <c r="O249" i="10"/>
  <c r="H248" i="10"/>
  <c r="D249" i="10"/>
  <c r="E248" i="10"/>
  <c r="U248" i="10"/>
  <c r="Q249" i="10"/>
  <c r="N248" i="10"/>
  <c r="J249" i="10"/>
  <c r="G248" i="10"/>
  <c r="W248" i="10"/>
  <c r="S249" i="10"/>
  <c r="L248" i="10"/>
  <c r="H249" i="10"/>
  <c r="I248" i="10"/>
  <c r="N249" i="10"/>
  <c r="P248" i="10"/>
  <c r="E249" i="10"/>
  <c r="K248" i="10"/>
  <c r="L249" i="10"/>
  <c r="U249" i="10"/>
  <c r="G249" i="10"/>
  <c r="R248" i="10"/>
  <c r="W249" i="10"/>
  <c r="D15" i="8" a="1"/>
  <c r="D90" i="8" a="1"/>
  <c r="D26" i="9" a="1"/>
  <c r="D150" i="9" a="1"/>
  <c r="D180" i="9" a="1"/>
  <c r="D191" i="9" a="1"/>
  <c r="W57" i="11"/>
  <c r="V57" i="11"/>
  <c r="Q57" i="11"/>
  <c r="L57" i="11"/>
  <c r="F57" i="11"/>
  <c r="U56" i="11"/>
  <c r="P56" i="11"/>
  <c r="J56" i="11"/>
  <c r="E56" i="11"/>
  <c r="U57" i="11"/>
  <c r="P57" i="11"/>
  <c r="J57" i="11"/>
  <c r="E57" i="11"/>
  <c r="T56" i="11"/>
  <c r="N56" i="11"/>
  <c r="I56" i="11"/>
  <c r="D56" i="11"/>
  <c r="R57" i="11"/>
  <c r="H57" i="11"/>
  <c r="Q56" i="11"/>
  <c r="F56" i="11"/>
  <c r="N57" i="11"/>
  <c r="D57" i="11"/>
  <c r="M56" i="11"/>
  <c r="M57" i="11"/>
  <c r="V56" i="11"/>
  <c r="L56" i="11"/>
  <c r="T57" i="11"/>
  <c r="I57" i="11"/>
  <c r="R56" i="11"/>
  <c r="H56" i="11"/>
  <c r="G56" i="11"/>
  <c r="W56" i="11"/>
  <c r="S57" i="11"/>
  <c r="K56" i="11"/>
  <c r="G57" i="11"/>
  <c r="O56" i="11"/>
  <c r="K57" i="11"/>
  <c r="S56" i="11"/>
  <c r="O57" i="11"/>
  <c r="T68" i="9"/>
  <c r="Q68" i="9"/>
  <c r="E68" i="9"/>
  <c r="Q67" i="9"/>
  <c r="I67" i="9"/>
  <c r="M68" i="9"/>
  <c r="D68" i="9"/>
  <c r="P67" i="9"/>
  <c r="H67" i="9"/>
  <c r="U68" i="9"/>
  <c r="H68" i="9"/>
  <c r="T67" i="9"/>
  <c r="L67" i="9"/>
  <c r="I68" i="9"/>
  <c r="U67" i="9"/>
  <c r="M67" i="9"/>
  <c r="E67" i="9"/>
  <c r="D67" i="9"/>
  <c r="J67" i="9"/>
  <c r="F68" i="9"/>
  <c r="V68" i="9"/>
  <c r="S67" i="9"/>
  <c r="O68" i="9"/>
  <c r="N67" i="9"/>
  <c r="J68" i="9"/>
  <c r="G67" i="9"/>
  <c r="W67" i="9"/>
  <c r="S68" i="9"/>
  <c r="L68" i="9"/>
  <c r="R67" i="9"/>
  <c r="N68" i="9"/>
  <c r="K67" i="9"/>
  <c r="G68" i="9"/>
  <c r="W68" i="9"/>
  <c r="P68" i="9"/>
  <c r="R68" i="9"/>
  <c r="F67" i="9"/>
  <c r="O67" i="9"/>
  <c r="V67" i="9"/>
  <c r="K68" i="9"/>
  <c r="D37" i="11" a="1"/>
  <c r="Q193" i="9"/>
  <c r="D86" i="7" a="1"/>
  <c r="D43" i="8" a="1"/>
  <c r="D62" i="8" a="1"/>
  <c r="D137" i="8" a="1"/>
  <c r="D221" i="9" a="1"/>
  <c r="D284" i="9" a="1"/>
  <c r="D97" i="10" a="1"/>
  <c r="D195" i="10" a="1"/>
  <c r="D262" i="10" a="1"/>
  <c r="D26" i="11" a="1"/>
  <c r="D67" i="11" a="1"/>
  <c r="D97" i="11" a="1"/>
  <c r="D142" i="11" a="1"/>
  <c r="D185" i="11" a="1"/>
  <c r="D249" i="11" a="1"/>
  <c r="P30" i="8"/>
  <c r="T29" i="8"/>
  <c r="D29" i="8"/>
  <c r="K30" i="8"/>
  <c r="O29" i="8"/>
  <c r="R30" i="8"/>
  <c r="V29" i="8"/>
  <c r="F29" i="8"/>
  <c r="I30" i="8"/>
  <c r="M29" i="8"/>
  <c r="R69" i="10"/>
  <c r="I69" i="9"/>
  <c r="D193" i="9"/>
  <c r="U28" i="9"/>
  <c r="O193" i="9"/>
  <c r="F193" i="9"/>
  <c r="K69" i="9"/>
  <c r="L28" i="9"/>
  <c r="R193" i="9"/>
  <c r="M28" i="9"/>
  <c r="L193" i="9"/>
  <c r="O28" i="9"/>
  <c r="H69" i="9"/>
  <c r="L152" i="9"/>
  <c r="N152" i="9"/>
  <c r="U37" i="9"/>
  <c r="I37" i="9"/>
  <c r="G38" i="9"/>
  <c r="D38" i="9"/>
  <c r="D174" i="11" a="1"/>
  <c r="D30" i="8"/>
  <c r="H29" i="8"/>
  <c r="O30" i="8"/>
  <c r="S29" i="8"/>
  <c r="V30" i="8"/>
  <c r="F30" i="8"/>
  <c r="J29" i="8"/>
  <c r="M30" i="8"/>
  <c r="Q29" i="8"/>
  <c r="U193" i="9"/>
  <c r="K193" i="9"/>
  <c r="S193" i="9"/>
  <c r="E193" i="9"/>
  <c r="J193" i="9"/>
  <c r="V193" i="9"/>
  <c r="T193" i="9"/>
  <c r="D263" i="11" a="1"/>
  <c r="D71" i="7" a="1"/>
  <c r="D57" i="7" a="1"/>
  <c r="D76" i="8" a="1"/>
  <c r="D123" i="8" a="1"/>
  <c r="D78" i="9" a="1"/>
  <c r="D132" i="10" a="1"/>
  <c r="D154" i="10" a="1"/>
  <c r="D196" i="11" a="1"/>
  <c r="L30" i="8"/>
  <c r="P29" i="8"/>
  <c r="W30" i="8"/>
  <c r="G30" i="8"/>
  <c r="K29" i="8"/>
  <c r="N30" i="8"/>
  <c r="R29" i="8"/>
  <c r="U30" i="8"/>
  <c r="E30" i="8"/>
  <c r="I29" i="8"/>
  <c r="O69" i="10"/>
  <c r="M193" i="9"/>
  <c r="T69" i="9"/>
  <c r="E28" i="9"/>
  <c r="I193" i="9"/>
  <c r="V69" i="9"/>
  <c r="W28" i="9"/>
  <c r="H28" i="9"/>
  <c r="W193" i="9"/>
  <c r="D100" i="7" a="1"/>
  <c r="D15" i="9" a="1"/>
  <c r="D97" i="9" a="1"/>
  <c r="D139" i="9" a="1"/>
  <c r="D256" i="9" a="1"/>
  <c r="D270" i="9" a="1"/>
  <c r="D173" i="10" a="1"/>
  <c r="D214" i="10" a="1"/>
  <c r="D276" i="10" a="1"/>
  <c r="D78" i="11" a="1"/>
  <c r="D131" i="11" a="1"/>
  <c r="D153" i="11" a="1"/>
  <c r="D219" i="11" a="1"/>
  <c r="D277" i="11" a="1"/>
  <c r="H30" i="8"/>
  <c r="L29" i="8"/>
  <c r="S30" i="8"/>
  <c r="W29" i="8"/>
  <c r="G29" i="8"/>
  <c r="J30" i="8"/>
  <c r="N29" i="8"/>
  <c r="Q30" i="8"/>
  <c r="U29" i="8"/>
  <c r="E29" i="8"/>
  <c r="P193" i="9"/>
  <c r="U69" i="9"/>
  <c r="R69" i="9"/>
  <c r="O69" i="9"/>
  <c r="E69" i="9"/>
  <c r="M69" i="9"/>
  <c r="J69" i="9"/>
  <c r="Q69" i="9"/>
  <c r="G69" i="9"/>
  <c r="H193" i="9"/>
  <c r="F69" i="9"/>
  <c r="L69" i="9"/>
  <c r="G193" i="9"/>
  <c r="R28" i="9"/>
  <c r="N28" i="9"/>
  <c r="J28" i="9"/>
  <c r="V28" i="9"/>
  <c r="I28" i="9"/>
  <c r="N69" i="9"/>
  <c r="D109" i="8" a="1"/>
  <c r="G152" i="9"/>
  <c r="S152" i="9"/>
  <c r="W152" i="9"/>
  <c r="T16" i="10"/>
  <c r="M16" i="10"/>
  <c r="E16" i="10"/>
  <c r="Q15" i="10"/>
  <c r="I15" i="10"/>
  <c r="Q16" i="10"/>
  <c r="D16" i="10"/>
  <c r="M15" i="10"/>
  <c r="D15" i="10"/>
  <c r="L16" i="10"/>
  <c r="U15" i="10"/>
  <c r="L15" i="10"/>
  <c r="I16" i="10"/>
  <c r="T15" i="10"/>
  <c r="H15" i="10"/>
  <c r="P15" i="10"/>
  <c r="E15" i="10"/>
  <c r="U16" i="10"/>
  <c r="H16" i="10"/>
  <c r="R15" i="10"/>
  <c r="N16" i="10"/>
  <c r="K15" i="10"/>
  <c r="G16" i="10"/>
  <c r="W16" i="10"/>
  <c r="F15" i="10"/>
  <c r="V15" i="10"/>
  <c r="R16" i="10"/>
  <c r="O15" i="10"/>
  <c r="K16" i="10"/>
  <c r="P16" i="10"/>
  <c r="J15" i="10"/>
  <c r="F16" i="10"/>
  <c r="V16" i="10"/>
  <c r="S15" i="10"/>
  <c r="O16" i="10"/>
  <c r="J16" i="10"/>
  <c r="S16" i="10"/>
  <c r="G15" i="10"/>
  <c r="N15" i="10"/>
  <c r="W15" i="10"/>
  <c r="D26" i="10" a="1"/>
  <c r="L28" i="10"/>
  <c r="T28" i="10"/>
  <c r="D28" i="10"/>
  <c r="Q28" i="10"/>
  <c r="F28" i="10"/>
  <c r="V28" i="10"/>
  <c r="S28" i="10"/>
  <c r="H28" i="10"/>
  <c r="E28" i="10"/>
  <c r="U28" i="10"/>
  <c r="J28" i="10"/>
  <c r="W28" i="10"/>
  <c r="I28" i="10"/>
  <c r="N28" i="10"/>
  <c r="M28" i="10"/>
  <c r="R28" i="10"/>
  <c r="P28" i="10"/>
  <c r="G28" i="10"/>
  <c r="D37" i="10" a="1"/>
  <c r="D67" i="10" a="1"/>
  <c r="D184" i="10" a="1"/>
  <c r="D56" i="10" a="1"/>
  <c r="D78" i="10" a="1"/>
  <c r="D143" i="10" a="1"/>
  <c r="Q69" i="10"/>
  <c r="I69" i="10"/>
  <c r="V69" i="10"/>
  <c r="N69" i="10"/>
  <c r="F69" i="10"/>
  <c r="U69" i="10"/>
  <c r="M69" i="10"/>
  <c r="E69" i="10"/>
  <c r="T69" i="10"/>
  <c r="L69" i="10"/>
  <c r="D69" i="10"/>
  <c r="K69" i="10"/>
  <c r="W69" i="10"/>
  <c r="G69" i="10"/>
  <c r="H69" i="10"/>
  <c r="O28" i="10"/>
  <c r="K28" i="10"/>
  <c r="P69" i="10"/>
  <c r="AS30" i="7"/>
  <c r="AO30" i="7"/>
  <c r="D30" i="7" a="1"/>
  <c r="AP31" i="7" s="1"/>
  <c r="AQ20" i="7"/>
  <c r="AL20" i="7"/>
  <c r="AI20" i="7"/>
  <c r="AA20" i="7"/>
  <c r="V20" i="7"/>
  <c r="S20" i="7"/>
  <c r="N20" i="7"/>
  <c r="AS19" i="7"/>
  <c r="AN19" i="7"/>
  <c r="AK19" i="7"/>
  <c r="AF19" i="7"/>
  <c r="AC19" i="7"/>
  <c r="U19" i="7"/>
  <c r="P19" i="7"/>
  <c r="M19" i="7"/>
  <c r="H19" i="7"/>
  <c r="D19" i="7" a="1"/>
  <c r="AS20" i="7" s="1"/>
  <c r="X7" i="7"/>
  <c r="P7" i="7"/>
  <c r="N6" i="7"/>
  <c r="J6" i="7"/>
  <c r="D6" i="7" a="1"/>
  <c r="AF7" i="7" s="1"/>
  <c r="E1312" i="20" a="1"/>
  <c r="E569" i="20" a="1"/>
  <c r="C519" i="20" a="1"/>
  <c r="D560" i="20" s="1"/>
  <c r="C477" i="20" a="1"/>
  <c r="D518" i="20" s="1"/>
  <c r="H429" i="20" a="1"/>
  <c r="C429" i="20" a="1"/>
  <c r="D470" i="20" s="1"/>
  <c r="H383" i="20" a="1"/>
  <c r="C383" i="20" a="1"/>
  <c r="C424" i="20" s="1"/>
  <c r="H335" i="20" a="1"/>
  <c r="C335" i="20" a="1"/>
  <c r="D376" i="20" s="1"/>
  <c r="H289" i="20" a="1"/>
  <c r="C289" i="20" a="1"/>
  <c r="C330" i="20" s="1"/>
  <c r="H242" i="20" a="1"/>
  <c r="C242" i="20" a="1"/>
  <c r="C283" i="20" s="1"/>
  <c r="H196" i="20" a="1"/>
  <c r="C196" i="20" a="1"/>
  <c r="C237" i="20" s="1"/>
  <c r="H148" i="20" a="1"/>
  <c r="C148" i="20" a="1"/>
  <c r="C189" i="20" s="1"/>
  <c r="H102" i="20" a="1"/>
  <c r="H137" i="20" s="1"/>
  <c r="C102" i="20" a="1"/>
  <c r="C143" i="20" s="1"/>
  <c r="C55" i="20" a="1"/>
  <c r="C90" i="20" s="1"/>
  <c r="C9" i="20" a="1"/>
  <c r="D14" i="20" s="1"/>
  <c r="V6" i="7" l="1"/>
  <c r="O31" i="7"/>
  <c r="H37" i="9"/>
  <c r="K37" i="9"/>
  <c r="Q37" i="9"/>
  <c r="I38" i="9"/>
  <c r="Z6" i="7"/>
  <c r="X19" i="7"/>
  <c r="AD20" i="7"/>
  <c r="S31" i="7"/>
  <c r="O38" i="9"/>
  <c r="H38" i="9"/>
  <c r="E38" i="9"/>
  <c r="Q38" i="9"/>
  <c r="AH6" i="7"/>
  <c r="AE31" i="7"/>
  <c r="S37" i="9"/>
  <c r="L37" i="9"/>
  <c r="M38" i="9"/>
  <c r="T38" i="9"/>
  <c r="H7" i="7"/>
  <c r="AI31" i="7"/>
  <c r="P38" i="9"/>
  <c r="S38" i="9"/>
  <c r="U38" i="9"/>
  <c r="T37" i="9"/>
  <c r="W37" i="9"/>
  <c r="J37" i="9"/>
  <c r="D37" i="9"/>
  <c r="G37" i="9"/>
  <c r="R37" i="9"/>
  <c r="L57" i="9"/>
  <c r="V57" i="9"/>
  <c r="F56" i="9"/>
  <c r="G15" i="11"/>
  <c r="D16" i="11"/>
  <c r="F16" i="11"/>
  <c r="AN7" i="7"/>
  <c r="I30" i="7"/>
  <c r="K38" i="9"/>
  <c r="F37" i="9"/>
  <c r="F38" i="9"/>
  <c r="P56" i="9"/>
  <c r="F57" i="9"/>
  <c r="I57" i="9"/>
  <c r="H16" i="11"/>
  <c r="D15" i="11"/>
  <c r="N16" i="11"/>
  <c r="F20" i="7"/>
  <c r="M30" i="7"/>
  <c r="O37" i="9"/>
  <c r="N37" i="9"/>
  <c r="N38" i="9"/>
  <c r="R56" i="9"/>
  <c r="O57" i="9"/>
  <c r="J56" i="9"/>
  <c r="M56" i="9"/>
  <c r="K16" i="11"/>
  <c r="I15" i="11"/>
  <c r="V16" i="11"/>
  <c r="E19" i="7"/>
  <c r="K20" i="7"/>
  <c r="Y30" i="7"/>
  <c r="L38" i="9"/>
  <c r="V37" i="9"/>
  <c r="V38" i="9"/>
  <c r="K57" i="9"/>
  <c r="J57" i="9"/>
  <c r="M57" i="9"/>
  <c r="O15" i="11"/>
  <c r="N15" i="11"/>
  <c r="F6" i="7"/>
  <c r="AC30" i="7"/>
  <c r="P37" i="9"/>
  <c r="J38" i="9"/>
  <c r="E37" i="9"/>
  <c r="W38" i="9"/>
  <c r="R38" i="9"/>
  <c r="T132" i="11"/>
  <c r="Q131" i="11"/>
  <c r="M132" i="11"/>
  <c r="J131" i="11"/>
  <c r="F132" i="11"/>
  <c r="V132" i="11"/>
  <c r="S131" i="11"/>
  <c r="O132" i="11"/>
  <c r="H131" i="11"/>
  <c r="D132" i="11"/>
  <c r="E131" i="11"/>
  <c r="U131" i="11"/>
  <c r="Q132" i="11"/>
  <c r="N131" i="11"/>
  <c r="J132" i="11"/>
  <c r="G131" i="11"/>
  <c r="W131" i="11"/>
  <c r="S132" i="11"/>
  <c r="L131" i="11"/>
  <c r="H132" i="11"/>
  <c r="I131" i="11"/>
  <c r="E132" i="11"/>
  <c r="U132" i="11"/>
  <c r="R131" i="11"/>
  <c r="N132" i="11"/>
  <c r="K131" i="11"/>
  <c r="G132" i="11"/>
  <c r="W132" i="11"/>
  <c r="P131" i="11"/>
  <c r="L132" i="11"/>
  <c r="I132" i="11"/>
  <c r="O131" i="11"/>
  <c r="P132" i="11"/>
  <c r="F131" i="11"/>
  <c r="K132" i="11"/>
  <c r="V131" i="11"/>
  <c r="D131" i="11"/>
  <c r="M131" i="11"/>
  <c r="R132" i="11"/>
  <c r="T131" i="11"/>
  <c r="T174" i="10"/>
  <c r="M174" i="10"/>
  <c r="U173" i="10"/>
  <c r="M173" i="10"/>
  <c r="E173" i="10"/>
  <c r="I174" i="10"/>
  <c r="T173" i="10"/>
  <c r="L173" i="10"/>
  <c r="D173" i="10"/>
  <c r="U174" i="10"/>
  <c r="E174" i="10"/>
  <c r="Q173" i="10"/>
  <c r="I173" i="10"/>
  <c r="H173" i="10"/>
  <c r="Q174" i="10"/>
  <c r="P173" i="10"/>
  <c r="D174" i="10"/>
  <c r="F173" i="10"/>
  <c r="V173" i="10"/>
  <c r="R174" i="10"/>
  <c r="O173" i="10"/>
  <c r="K174" i="10"/>
  <c r="H174" i="10"/>
  <c r="J173" i="10"/>
  <c r="F174" i="10"/>
  <c r="V174" i="10"/>
  <c r="S173" i="10"/>
  <c r="O174" i="10"/>
  <c r="L174" i="10"/>
  <c r="N174" i="10"/>
  <c r="G174" i="10"/>
  <c r="N173" i="10"/>
  <c r="G173" i="10"/>
  <c r="S174" i="10"/>
  <c r="R173" i="10"/>
  <c r="K173" i="10"/>
  <c r="W174" i="10"/>
  <c r="J174" i="10"/>
  <c r="W173" i="10"/>
  <c r="P174" i="10"/>
  <c r="T98" i="9"/>
  <c r="U98" i="9"/>
  <c r="H98" i="9"/>
  <c r="T97" i="9"/>
  <c r="L97" i="9"/>
  <c r="D97" i="9"/>
  <c r="Q98" i="9"/>
  <c r="E98" i="9"/>
  <c r="Q97" i="9"/>
  <c r="I97" i="9"/>
  <c r="I98" i="9"/>
  <c r="U97" i="9"/>
  <c r="M97" i="9"/>
  <c r="E97" i="9"/>
  <c r="M98" i="9"/>
  <c r="D98" i="9"/>
  <c r="P97" i="9"/>
  <c r="H97" i="9"/>
  <c r="J97" i="9"/>
  <c r="F98" i="9"/>
  <c r="V98" i="9"/>
  <c r="S97" i="9"/>
  <c r="O98" i="9"/>
  <c r="P98" i="9"/>
  <c r="N97" i="9"/>
  <c r="J98" i="9"/>
  <c r="G97" i="9"/>
  <c r="W97" i="9"/>
  <c r="S98" i="9"/>
  <c r="R97" i="9"/>
  <c r="N98" i="9"/>
  <c r="K97" i="9"/>
  <c r="G98" i="9"/>
  <c r="W98" i="9"/>
  <c r="V97" i="9"/>
  <c r="L98" i="9"/>
  <c r="R98" i="9"/>
  <c r="O97" i="9"/>
  <c r="F97" i="9"/>
  <c r="K98" i="9"/>
  <c r="T133" i="10"/>
  <c r="J133" i="10"/>
  <c r="N132" i="10"/>
  <c r="V133" i="10"/>
  <c r="F133" i="10"/>
  <c r="J132" i="10"/>
  <c r="R133" i="10"/>
  <c r="V132" i="10"/>
  <c r="F132" i="10"/>
  <c r="R132" i="10"/>
  <c r="N133" i="10"/>
  <c r="M132" i="10"/>
  <c r="I133" i="10"/>
  <c r="G132" i="10"/>
  <c r="W132" i="10"/>
  <c r="S133" i="10"/>
  <c r="L132" i="10"/>
  <c r="H133" i="10"/>
  <c r="Q132" i="10"/>
  <c r="M133" i="10"/>
  <c r="K132" i="10"/>
  <c r="G133" i="10"/>
  <c r="W133" i="10"/>
  <c r="P132" i="10"/>
  <c r="L133" i="10"/>
  <c r="I132" i="10"/>
  <c r="U133" i="10"/>
  <c r="O133" i="10"/>
  <c r="D133" i="10"/>
  <c r="U132" i="10"/>
  <c r="O132" i="10"/>
  <c r="D132" i="10"/>
  <c r="P133" i="10"/>
  <c r="E133" i="10"/>
  <c r="S132" i="10"/>
  <c r="H132" i="10"/>
  <c r="K133" i="10"/>
  <c r="T132" i="10"/>
  <c r="E132" i="10"/>
  <c r="Q133" i="10"/>
  <c r="W58" i="7"/>
  <c r="J58" i="7"/>
  <c r="N57" i="7"/>
  <c r="F58" i="7"/>
  <c r="J57" i="7"/>
  <c r="R57" i="7"/>
  <c r="V57" i="7"/>
  <c r="F57" i="7"/>
  <c r="D57" i="7"/>
  <c r="T57" i="7"/>
  <c r="P58" i="7"/>
  <c r="M57" i="7"/>
  <c r="I58" i="7"/>
  <c r="G57" i="7"/>
  <c r="W57" i="7"/>
  <c r="S58" i="7"/>
  <c r="U58" i="7"/>
  <c r="N58" i="7"/>
  <c r="H57" i="7"/>
  <c r="D58" i="7"/>
  <c r="T58" i="7"/>
  <c r="Q57" i="7"/>
  <c r="M58" i="7"/>
  <c r="K57" i="7"/>
  <c r="G58" i="7"/>
  <c r="R58" i="7"/>
  <c r="L57" i="7"/>
  <c r="H58" i="7"/>
  <c r="E57" i="7"/>
  <c r="U57" i="7"/>
  <c r="Q58" i="7"/>
  <c r="O57" i="7"/>
  <c r="K58" i="7"/>
  <c r="V58" i="7"/>
  <c r="P57" i="7"/>
  <c r="L58" i="7"/>
  <c r="I57" i="7"/>
  <c r="E58" i="7"/>
  <c r="S57" i="7"/>
  <c r="O58" i="7"/>
  <c r="T98" i="11"/>
  <c r="Q98" i="11"/>
  <c r="I98" i="11"/>
  <c r="U97" i="11"/>
  <c r="M97" i="11"/>
  <c r="E97" i="11"/>
  <c r="V98" i="11"/>
  <c r="N98" i="11"/>
  <c r="F98" i="11"/>
  <c r="R97" i="11"/>
  <c r="J97" i="11"/>
  <c r="U98" i="11"/>
  <c r="M98" i="11"/>
  <c r="E98" i="11"/>
  <c r="Q97" i="11"/>
  <c r="I97" i="11"/>
  <c r="R98" i="11"/>
  <c r="F97" i="11"/>
  <c r="J98" i="11"/>
  <c r="V97" i="11"/>
  <c r="N97" i="11"/>
  <c r="G97" i="11"/>
  <c r="W97" i="11"/>
  <c r="S98" i="11"/>
  <c r="L97" i="11"/>
  <c r="H98" i="11"/>
  <c r="K97" i="11"/>
  <c r="G98" i="11"/>
  <c r="W98" i="11"/>
  <c r="P97" i="11"/>
  <c r="L98" i="11"/>
  <c r="O97" i="11"/>
  <c r="K98" i="11"/>
  <c r="D97" i="11"/>
  <c r="T97" i="11"/>
  <c r="P98" i="11"/>
  <c r="D98" i="11"/>
  <c r="S97" i="11"/>
  <c r="O98" i="11"/>
  <c r="H97" i="11"/>
  <c r="T196" i="10"/>
  <c r="E195" i="10"/>
  <c r="U195" i="10"/>
  <c r="Q196" i="10"/>
  <c r="N195" i="10"/>
  <c r="J196" i="10"/>
  <c r="G195" i="10"/>
  <c r="W195" i="10"/>
  <c r="S196" i="10"/>
  <c r="I195" i="10"/>
  <c r="E196" i="10"/>
  <c r="U196" i="10"/>
  <c r="R195" i="10"/>
  <c r="N196" i="10"/>
  <c r="K195" i="10"/>
  <c r="G196" i="10"/>
  <c r="W196" i="10"/>
  <c r="P195" i="10"/>
  <c r="L196" i="10"/>
  <c r="M195" i="10"/>
  <c r="I196" i="10"/>
  <c r="F195" i="10"/>
  <c r="V195" i="10"/>
  <c r="R196" i="10"/>
  <c r="O195" i="10"/>
  <c r="K196" i="10"/>
  <c r="D195" i="10"/>
  <c r="T195" i="10"/>
  <c r="P196" i="10"/>
  <c r="Q195" i="10"/>
  <c r="V196" i="10"/>
  <c r="L195" i="10"/>
  <c r="M196" i="10"/>
  <c r="S195" i="10"/>
  <c r="D196" i="10"/>
  <c r="J195" i="10"/>
  <c r="O196" i="10"/>
  <c r="H196" i="10"/>
  <c r="F196" i="10"/>
  <c r="H195" i="10"/>
  <c r="T138" i="8"/>
  <c r="U138" i="8"/>
  <c r="M138" i="8"/>
  <c r="E138" i="8"/>
  <c r="Q137" i="8"/>
  <c r="I137" i="8"/>
  <c r="R138" i="8"/>
  <c r="J138" i="8"/>
  <c r="V137" i="8"/>
  <c r="N137" i="8"/>
  <c r="F137" i="8"/>
  <c r="Q138" i="8"/>
  <c r="U137" i="8"/>
  <c r="E137" i="8"/>
  <c r="N138" i="8"/>
  <c r="R137" i="8"/>
  <c r="I138" i="8"/>
  <c r="M137" i="8"/>
  <c r="F138" i="8"/>
  <c r="J137" i="8"/>
  <c r="V138" i="8"/>
  <c r="O137" i="8"/>
  <c r="K138" i="8"/>
  <c r="D137" i="8"/>
  <c r="T137" i="8"/>
  <c r="P138" i="8"/>
  <c r="S137" i="8"/>
  <c r="O138" i="8"/>
  <c r="H137" i="8"/>
  <c r="D138" i="8"/>
  <c r="K137" i="8"/>
  <c r="G138" i="8"/>
  <c r="W138" i="8"/>
  <c r="P137" i="8"/>
  <c r="L138" i="8"/>
  <c r="G137" i="8"/>
  <c r="W137" i="8"/>
  <c r="S138" i="8"/>
  <c r="L137" i="8"/>
  <c r="H138" i="8"/>
  <c r="T151" i="9"/>
  <c r="U151" i="9"/>
  <c r="M151" i="9"/>
  <c r="E151" i="9"/>
  <c r="Q150" i="9"/>
  <c r="I150" i="9"/>
  <c r="R151" i="9"/>
  <c r="J151" i="9"/>
  <c r="V150" i="9"/>
  <c r="N150" i="9"/>
  <c r="F150" i="9"/>
  <c r="V151" i="9"/>
  <c r="N151" i="9"/>
  <c r="F151" i="9"/>
  <c r="R150" i="9"/>
  <c r="J150" i="9"/>
  <c r="Q151" i="9"/>
  <c r="I151" i="9"/>
  <c r="U150" i="9"/>
  <c r="M150" i="9"/>
  <c r="E150" i="9"/>
  <c r="O150" i="9"/>
  <c r="O151" i="9"/>
  <c r="S150" i="9"/>
  <c r="P150" i="9"/>
  <c r="L151" i="9"/>
  <c r="W150" i="9"/>
  <c r="S151" i="9"/>
  <c r="D150" i="9"/>
  <c r="T150" i="9"/>
  <c r="P151" i="9"/>
  <c r="G151" i="9"/>
  <c r="W151" i="9"/>
  <c r="H150" i="9"/>
  <c r="D151" i="9"/>
  <c r="K151" i="9"/>
  <c r="K150" i="9"/>
  <c r="L150" i="9"/>
  <c r="H151" i="9"/>
  <c r="G150" i="9"/>
  <c r="T278" i="11"/>
  <c r="I277" i="11"/>
  <c r="E278" i="11"/>
  <c r="U278" i="11"/>
  <c r="R277" i="11"/>
  <c r="N278" i="11"/>
  <c r="K277" i="11"/>
  <c r="G278" i="11"/>
  <c r="W278" i="11"/>
  <c r="P277" i="11"/>
  <c r="L278" i="11"/>
  <c r="M277" i="11"/>
  <c r="I278" i="11"/>
  <c r="F277" i="11"/>
  <c r="V277" i="11"/>
  <c r="R278" i="11"/>
  <c r="O277" i="11"/>
  <c r="K278" i="11"/>
  <c r="D277" i="11"/>
  <c r="T277" i="11"/>
  <c r="P278" i="11"/>
  <c r="Q277" i="11"/>
  <c r="M278" i="11"/>
  <c r="J277" i="11"/>
  <c r="F278" i="11"/>
  <c r="V278" i="11"/>
  <c r="S277" i="11"/>
  <c r="O278" i="11"/>
  <c r="H277" i="11"/>
  <c r="D278" i="11"/>
  <c r="U277" i="11"/>
  <c r="G277" i="11"/>
  <c r="H278" i="11"/>
  <c r="Q278" i="11"/>
  <c r="W277" i="11"/>
  <c r="N277" i="11"/>
  <c r="S278" i="11"/>
  <c r="J278" i="11"/>
  <c r="L277" i="11"/>
  <c r="E277" i="11"/>
  <c r="T79" i="11"/>
  <c r="U79" i="11"/>
  <c r="N79" i="11"/>
  <c r="I79" i="11"/>
  <c r="D79" i="11"/>
  <c r="R78" i="11"/>
  <c r="M78" i="11"/>
  <c r="H78" i="11"/>
  <c r="R79" i="11"/>
  <c r="M79" i="11"/>
  <c r="H79" i="11"/>
  <c r="V78" i="11"/>
  <c r="Q78" i="11"/>
  <c r="L78" i="11"/>
  <c r="F78" i="11"/>
  <c r="Q79" i="11"/>
  <c r="L79" i="11"/>
  <c r="F79" i="11"/>
  <c r="U78" i="11"/>
  <c r="P78" i="11"/>
  <c r="J78" i="11"/>
  <c r="E78" i="11"/>
  <c r="E79" i="11"/>
  <c r="D78" i="11"/>
  <c r="V79" i="11"/>
  <c r="T78" i="11"/>
  <c r="P79" i="11"/>
  <c r="N78" i="11"/>
  <c r="J79" i="11"/>
  <c r="I78" i="11"/>
  <c r="K78" i="11"/>
  <c r="G79" i="11"/>
  <c r="W79" i="11"/>
  <c r="O78" i="11"/>
  <c r="K79" i="11"/>
  <c r="S78" i="11"/>
  <c r="O79" i="11"/>
  <c r="G78" i="11"/>
  <c r="W78" i="11"/>
  <c r="S79" i="11"/>
  <c r="T271" i="9"/>
  <c r="Q270" i="9"/>
  <c r="M271" i="9"/>
  <c r="J270" i="9"/>
  <c r="F271" i="9"/>
  <c r="V271" i="9"/>
  <c r="S270" i="9"/>
  <c r="O271" i="9"/>
  <c r="H270" i="9"/>
  <c r="D271" i="9"/>
  <c r="E270" i="9"/>
  <c r="U270" i="9"/>
  <c r="Q271" i="9"/>
  <c r="N270" i="9"/>
  <c r="J271" i="9"/>
  <c r="G270" i="9"/>
  <c r="W270" i="9"/>
  <c r="S271" i="9"/>
  <c r="L270" i="9"/>
  <c r="H271" i="9"/>
  <c r="I271" i="9"/>
  <c r="V270" i="9"/>
  <c r="O270" i="9"/>
  <c r="D270" i="9"/>
  <c r="P271" i="9"/>
  <c r="I270" i="9"/>
  <c r="U271" i="9"/>
  <c r="N271" i="9"/>
  <c r="G271" i="9"/>
  <c r="P270" i="9"/>
  <c r="M270" i="9"/>
  <c r="F270" i="9"/>
  <c r="R271" i="9"/>
  <c r="K271" i="9"/>
  <c r="T270" i="9"/>
  <c r="R270" i="9"/>
  <c r="K270" i="9"/>
  <c r="W271" i="9"/>
  <c r="E271" i="9"/>
  <c r="L271" i="9"/>
  <c r="T16" i="9"/>
  <c r="I15" i="9"/>
  <c r="E16" i="9"/>
  <c r="U16" i="9"/>
  <c r="R15" i="9"/>
  <c r="N16" i="9"/>
  <c r="K15" i="9"/>
  <c r="G16" i="9"/>
  <c r="W16" i="9"/>
  <c r="P15" i="9"/>
  <c r="L16" i="9"/>
  <c r="M15" i="9"/>
  <c r="I16" i="9"/>
  <c r="F15" i="9"/>
  <c r="V15" i="9"/>
  <c r="R16" i="9"/>
  <c r="O15" i="9"/>
  <c r="K16" i="9"/>
  <c r="D15" i="9"/>
  <c r="T15" i="9"/>
  <c r="P16" i="9"/>
  <c r="Q15" i="9"/>
  <c r="M16" i="9"/>
  <c r="J15" i="9"/>
  <c r="F16" i="9"/>
  <c r="V16" i="9"/>
  <c r="S15" i="9"/>
  <c r="O16" i="9"/>
  <c r="H15" i="9"/>
  <c r="D16" i="9"/>
  <c r="N15" i="9"/>
  <c r="S16" i="9"/>
  <c r="E15" i="9"/>
  <c r="J16" i="9"/>
  <c r="L15" i="9"/>
  <c r="U15" i="9"/>
  <c r="G15" i="9"/>
  <c r="H16" i="9"/>
  <c r="Q16" i="9"/>
  <c r="W15" i="9"/>
  <c r="T79" i="9"/>
  <c r="S78" i="9"/>
  <c r="O79" i="9"/>
  <c r="I78" i="9"/>
  <c r="E79" i="9"/>
  <c r="U79" i="9"/>
  <c r="R78" i="9"/>
  <c r="N79" i="9"/>
  <c r="H78" i="9"/>
  <c r="D79" i="9"/>
  <c r="G78" i="9"/>
  <c r="W78" i="9"/>
  <c r="S79" i="9"/>
  <c r="M78" i="9"/>
  <c r="I79" i="9"/>
  <c r="F78" i="9"/>
  <c r="V78" i="9"/>
  <c r="R79" i="9"/>
  <c r="L78" i="9"/>
  <c r="H79" i="9"/>
  <c r="K78" i="9"/>
  <c r="G79" i="9"/>
  <c r="W79" i="9"/>
  <c r="Q78" i="9"/>
  <c r="M79" i="9"/>
  <c r="J78" i="9"/>
  <c r="F79" i="9"/>
  <c r="V79" i="9"/>
  <c r="P78" i="9"/>
  <c r="L79" i="9"/>
  <c r="U78" i="9"/>
  <c r="D78" i="9"/>
  <c r="O78" i="9"/>
  <c r="Q79" i="9"/>
  <c r="T78" i="9"/>
  <c r="K79" i="9"/>
  <c r="N78" i="9"/>
  <c r="P79" i="9"/>
  <c r="J79" i="9"/>
  <c r="E78" i="9"/>
  <c r="W72" i="7"/>
  <c r="N72" i="7"/>
  <c r="V71" i="7"/>
  <c r="N71" i="7"/>
  <c r="F71" i="7"/>
  <c r="J72" i="7"/>
  <c r="T71" i="7"/>
  <c r="L71" i="7"/>
  <c r="D71" i="7"/>
  <c r="D72" i="7"/>
  <c r="H71" i="7"/>
  <c r="R72" i="7"/>
  <c r="P71" i="7"/>
  <c r="V72" i="7"/>
  <c r="F72" i="7"/>
  <c r="R71" i="7"/>
  <c r="J71" i="7"/>
  <c r="L72" i="7"/>
  <c r="I71" i="7"/>
  <c r="E72" i="7"/>
  <c r="U72" i="7"/>
  <c r="S71" i="7"/>
  <c r="O72" i="7"/>
  <c r="P72" i="7"/>
  <c r="M71" i="7"/>
  <c r="I72" i="7"/>
  <c r="G71" i="7"/>
  <c r="W71" i="7"/>
  <c r="S72" i="7"/>
  <c r="T72" i="7"/>
  <c r="Q71" i="7"/>
  <c r="M72" i="7"/>
  <c r="K71" i="7"/>
  <c r="G72" i="7"/>
  <c r="H72" i="7"/>
  <c r="E71" i="7"/>
  <c r="U71" i="7"/>
  <c r="Q72" i="7"/>
  <c r="O71" i="7"/>
  <c r="K72" i="7"/>
  <c r="T250" i="11"/>
  <c r="V250" i="11"/>
  <c r="N250" i="11"/>
  <c r="F250" i="11"/>
  <c r="U249" i="11"/>
  <c r="P249" i="11"/>
  <c r="J249" i="11"/>
  <c r="E249" i="11"/>
  <c r="U250" i="11"/>
  <c r="M250" i="11"/>
  <c r="E250" i="11"/>
  <c r="T249" i="11"/>
  <c r="N249" i="11"/>
  <c r="I249" i="11"/>
  <c r="D249" i="11"/>
  <c r="R250" i="11"/>
  <c r="J250" i="11"/>
  <c r="D250" i="11"/>
  <c r="R249" i="11"/>
  <c r="M249" i="11"/>
  <c r="H249" i="11"/>
  <c r="V249" i="11"/>
  <c r="Q249" i="11"/>
  <c r="Q250" i="11"/>
  <c r="L249" i="11"/>
  <c r="I250" i="11"/>
  <c r="F249" i="11"/>
  <c r="O249" i="11"/>
  <c r="K250" i="11"/>
  <c r="H250" i="11"/>
  <c r="S249" i="11"/>
  <c r="O250" i="11"/>
  <c r="L250" i="11"/>
  <c r="G249" i="11"/>
  <c r="W249" i="11"/>
  <c r="S250" i="11"/>
  <c r="P250" i="11"/>
  <c r="W250" i="11"/>
  <c r="K249" i="11"/>
  <c r="G250" i="11"/>
  <c r="T68" i="11"/>
  <c r="M67" i="11"/>
  <c r="I68" i="11"/>
  <c r="F67" i="11"/>
  <c r="V67" i="11"/>
  <c r="R68" i="11"/>
  <c r="O67" i="11"/>
  <c r="K68" i="11"/>
  <c r="D67" i="11"/>
  <c r="T67" i="11"/>
  <c r="P68" i="11"/>
  <c r="Q67" i="11"/>
  <c r="M68" i="11"/>
  <c r="J67" i="11"/>
  <c r="F68" i="11"/>
  <c r="V68" i="11"/>
  <c r="S67" i="11"/>
  <c r="O68" i="11"/>
  <c r="H67" i="11"/>
  <c r="D68" i="11"/>
  <c r="E67" i="11"/>
  <c r="U67" i="11"/>
  <c r="Q68" i="11"/>
  <c r="N67" i="11"/>
  <c r="J68" i="11"/>
  <c r="G67" i="11"/>
  <c r="W67" i="11"/>
  <c r="S68" i="11"/>
  <c r="L67" i="11"/>
  <c r="H68" i="11"/>
  <c r="R67" i="11"/>
  <c r="W68" i="11"/>
  <c r="I67" i="11"/>
  <c r="N68" i="11"/>
  <c r="P67" i="11"/>
  <c r="E68" i="11"/>
  <c r="K67" i="11"/>
  <c r="L68" i="11"/>
  <c r="G68" i="11"/>
  <c r="U68" i="11"/>
  <c r="T98" i="10"/>
  <c r="R98" i="10"/>
  <c r="J98" i="10"/>
  <c r="D98" i="10"/>
  <c r="R97" i="10"/>
  <c r="M97" i="10"/>
  <c r="H97" i="10"/>
  <c r="Q98" i="10"/>
  <c r="I98" i="10"/>
  <c r="V97" i="10"/>
  <c r="Q97" i="10"/>
  <c r="L97" i="10"/>
  <c r="F97" i="10"/>
  <c r="V98" i="10"/>
  <c r="N98" i="10"/>
  <c r="F98" i="10"/>
  <c r="U97" i="10"/>
  <c r="P97" i="10"/>
  <c r="J97" i="10"/>
  <c r="E97" i="10"/>
  <c r="T97" i="10"/>
  <c r="U98" i="10"/>
  <c r="N97" i="10"/>
  <c r="E98" i="10"/>
  <c r="D97" i="10"/>
  <c r="M98" i="10"/>
  <c r="I97" i="10"/>
  <c r="K97" i="10"/>
  <c r="G98" i="10"/>
  <c r="W98" i="10"/>
  <c r="O97" i="10"/>
  <c r="K98" i="10"/>
  <c r="H98" i="10"/>
  <c r="W97" i="10"/>
  <c r="P98" i="10"/>
  <c r="O98" i="10"/>
  <c r="G97" i="10"/>
  <c r="S98" i="10"/>
  <c r="S97" i="10"/>
  <c r="L98" i="10"/>
  <c r="T63" i="8"/>
  <c r="N63" i="8"/>
  <c r="F63" i="8"/>
  <c r="R62" i="8"/>
  <c r="J62" i="8"/>
  <c r="L63" i="8"/>
  <c r="D63" i="8"/>
  <c r="P62" i="8"/>
  <c r="H62" i="8"/>
  <c r="V63" i="8"/>
  <c r="J63" i="8"/>
  <c r="V62" i="8"/>
  <c r="N62" i="8"/>
  <c r="F62" i="8"/>
  <c r="R63" i="8"/>
  <c r="D62" i="8"/>
  <c r="H63" i="8"/>
  <c r="T62" i="8"/>
  <c r="L62" i="8"/>
  <c r="E62" i="8"/>
  <c r="U62" i="8"/>
  <c r="Q63" i="8"/>
  <c r="O62" i="8"/>
  <c r="K63" i="8"/>
  <c r="P63" i="8"/>
  <c r="I62" i="8"/>
  <c r="E63" i="8"/>
  <c r="U63" i="8"/>
  <c r="S62" i="8"/>
  <c r="O63" i="8"/>
  <c r="Q62" i="8"/>
  <c r="M63" i="8"/>
  <c r="K62" i="8"/>
  <c r="G63" i="8"/>
  <c r="W63" i="8"/>
  <c r="M62" i="8"/>
  <c r="I63" i="8"/>
  <c r="G62" i="8"/>
  <c r="W62" i="8"/>
  <c r="S63" i="8"/>
  <c r="W38" i="11"/>
  <c r="V38" i="11"/>
  <c r="Q38" i="11"/>
  <c r="L38" i="11"/>
  <c r="F38" i="11"/>
  <c r="U37" i="11"/>
  <c r="P37" i="11"/>
  <c r="J37" i="11"/>
  <c r="E37" i="11"/>
  <c r="T38" i="11"/>
  <c r="M38" i="11"/>
  <c r="E38" i="11"/>
  <c r="R37" i="11"/>
  <c r="L37" i="11"/>
  <c r="D37" i="11"/>
  <c r="R38" i="11"/>
  <c r="J38" i="11"/>
  <c r="D38" i="11"/>
  <c r="Q37" i="11"/>
  <c r="I37" i="11"/>
  <c r="P38" i="11"/>
  <c r="I38" i="11"/>
  <c r="V37" i="11"/>
  <c r="N37" i="11"/>
  <c r="H37" i="11"/>
  <c r="U38" i="11"/>
  <c r="M37" i="11"/>
  <c r="N38" i="11"/>
  <c r="F37" i="11"/>
  <c r="H38" i="11"/>
  <c r="T37" i="11"/>
  <c r="S37" i="11"/>
  <c r="O38" i="11"/>
  <c r="G37" i="11"/>
  <c r="W37" i="11"/>
  <c r="S38" i="11"/>
  <c r="K37" i="11"/>
  <c r="G38" i="11"/>
  <c r="K38" i="11"/>
  <c r="O37" i="11"/>
  <c r="D26" i="9"/>
  <c r="E26" i="9"/>
  <c r="I26" i="9"/>
  <c r="M26" i="9"/>
  <c r="Q26" i="9"/>
  <c r="U26" i="9"/>
  <c r="E27" i="9"/>
  <c r="I27" i="9"/>
  <c r="M27" i="9"/>
  <c r="Q27" i="9"/>
  <c r="U27" i="9"/>
  <c r="F26" i="9"/>
  <c r="J26" i="9"/>
  <c r="N26" i="9"/>
  <c r="R26" i="9"/>
  <c r="V26" i="9"/>
  <c r="F27" i="9"/>
  <c r="J27" i="9"/>
  <c r="N27" i="9"/>
  <c r="R27" i="9"/>
  <c r="V27" i="9"/>
  <c r="G26" i="9"/>
  <c r="K26" i="9"/>
  <c r="O26" i="9"/>
  <c r="S26" i="9"/>
  <c r="W26" i="9"/>
  <c r="G27" i="9"/>
  <c r="K27" i="9"/>
  <c r="O27" i="9"/>
  <c r="S27" i="9"/>
  <c r="W27" i="9"/>
  <c r="T26" i="9"/>
  <c r="P27" i="9"/>
  <c r="P26" i="9"/>
  <c r="L27" i="9"/>
  <c r="H26" i="9"/>
  <c r="D27" i="9"/>
  <c r="T27" i="9"/>
  <c r="L26" i="9"/>
  <c r="H27" i="9"/>
  <c r="I19" i="7"/>
  <c r="Q19" i="7"/>
  <c r="Y19" i="7"/>
  <c r="AG19" i="7"/>
  <c r="AO19" i="7"/>
  <c r="G20" i="7"/>
  <c r="O20" i="7"/>
  <c r="W20" i="7"/>
  <c r="AE20" i="7"/>
  <c r="AM20" i="7"/>
  <c r="Q30" i="7"/>
  <c r="AG30" i="7"/>
  <c r="G31" i="7"/>
  <c r="W31" i="7"/>
  <c r="AM31" i="7"/>
  <c r="T220" i="11"/>
  <c r="I219" i="11"/>
  <c r="E220" i="11"/>
  <c r="U220" i="11"/>
  <c r="R219" i="11"/>
  <c r="N220" i="11"/>
  <c r="K219" i="11"/>
  <c r="G220" i="11"/>
  <c r="W220" i="11"/>
  <c r="P219" i="11"/>
  <c r="L220" i="11"/>
  <c r="M219" i="11"/>
  <c r="I220" i="11"/>
  <c r="F219" i="11"/>
  <c r="V219" i="11"/>
  <c r="R220" i="11"/>
  <c r="O219" i="11"/>
  <c r="K220" i="11"/>
  <c r="D219" i="11"/>
  <c r="T219" i="11"/>
  <c r="P220" i="11"/>
  <c r="Q219" i="11"/>
  <c r="M220" i="11"/>
  <c r="J219" i="11"/>
  <c r="F220" i="11"/>
  <c r="V220" i="11"/>
  <c r="S219" i="11"/>
  <c r="O220" i="11"/>
  <c r="H219" i="11"/>
  <c r="D220" i="11"/>
  <c r="N219" i="11"/>
  <c r="S220" i="11"/>
  <c r="E219" i="11"/>
  <c r="J220" i="11"/>
  <c r="L219" i="11"/>
  <c r="U219" i="11"/>
  <c r="G219" i="11"/>
  <c r="H220" i="11"/>
  <c r="Q220" i="11"/>
  <c r="W219" i="11"/>
  <c r="T277" i="10"/>
  <c r="U277" i="10"/>
  <c r="I277" i="10"/>
  <c r="M277" i="10"/>
  <c r="D277" i="10"/>
  <c r="P276" i="10"/>
  <c r="H276" i="10"/>
  <c r="L277" i="10"/>
  <c r="U276" i="10"/>
  <c r="M276" i="10"/>
  <c r="E276" i="10"/>
  <c r="H277" i="10"/>
  <c r="T276" i="10"/>
  <c r="L276" i="10"/>
  <c r="D276" i="10"/>
  <c r="Q276" i="10"/>
  <c r="I276" i="10"/>
  <c r="Q277" i="10"/>
  <c r="E277" i="10"/>
  <c r="N276" i="10"/>
  <c r="J277" i="10"/>
  <c r="G276" i="10"/>
  <c r="W276" i="10"/>
  <c r="S277" i="10"/>
  <c r="R276" i="10"/>
  <c r="N277" i="10"/>
  <c r="K276" i="10"/>
  <c r="G277" i="10"/>
  <c r="W277" i="10"/>
  <c r="F276" i="10"/>
  <c r="V276" i="10"/>
  <c r="R277" i="10"/>
  <c r="O276" i="10"/>
  <c r="K277" i="10"/>
  <c r="P277" i="10"/>
  <c r="S276" i="10"/>
  <c r="J276" i="10"/>
  <c r="O277" i="10"/>
  <c r="F277" i="10"/>
  <c r="V277" i="10"/>
  <c r="T257" i="9"/>
  <c r="U257" i="9"/>
  <c r="I257" i="9"/>
  <c r="U256" i="9"/>
  <c r="M256" i="9"/>
  <c r="E256" i="9"/>
  <c r="Q257" i="9"/>
  <c r="H257" i="9"/>
  <c r="T256" i="9"/>
  <c r="L256" i="9"/>
  <c r="D256" i="9"/>
  <c r="L257" i="9"/>
  <c r="P256" i="9"/>
  <c r="E257" i="9"/>
  <c r="I256" i="9"/>
  <c r="M257" i="9"/>
  <c r="Q256" i="9"/>
  <c r="D257" i="9"/>
  <c r="H256" i="9"/>
  <c r="F256" i="9"/>
  <c r="V256" i="9"/>
  <c r="R257" i="9"/>
  <c r="O256" i="9"/>
  <c r="K257" i="9"/>
  <c r="P257" i="9"/>
  <c r="J256" i="9"/>
  <c r="F257" i="9"/>
  <c r="V257" i="9"/>
  <c r="S256" i="9"/>
  <c r="O257" i="9"/>
  <c r="N257" i="9"/>
  <c r="G257" i="9"/>
  <c r="N256" i="9"/>
  <c r="G256" i="9"/>
  <c r="S257" i="9"/>
  <c r="R256" i="9"/>
  <c r="K256" i="9"/>
  <c r="W257" i="9"/>
  <c r="J257" i="9"/>
  <c r="W256" i="9"/>
  <c r="T101" i="7"/>
  <c r="R101" i="7"/>
  <c r="H101" i="7"/>
  <c r="T100" i="7"/>
  <c r="L100" i="7"/>
  <c r="D100" i="7"/>
  <c r="N101" i="7"/>
  <c r="F101" i="7"/>
  <c r="R100" i="7"/>
  <c r="J100" i="7"/>
  <c r="V100" i="7"/>
  <c r="L101" i="7"/>
  <c r="D101" i="7"/>
  <c r="P100" i="7"/>
  <c r="H100" i="7"/>
  <c r="V101" i="7"/>
  <c r="J101" i="7"/>
  <c r="N100" i="7"/>
  <c r="F100" i="7"/>
  <c r="M100" i="7"/>
  <c r="I101" i="7"/>
  <c r="G100" i="7"/>
  <c r="W100" i="7"/>
  <c r="S101" i="7"/>
  <c r="Q100" i="7"/>
  <c r="M101" i="7"/>
  <c r="K100" i="7"/>
  <c r="G101" i="7"/>
  <c r="W101" i="7"/>
  <c r="E100" i="7"/>
  <c r="U100" i="7"/>
  <c r="Q101" i="7"/>
  <c r="O100" i="7"/>
  <c r="K101" i="7"/>
  <c r="P101" i="7"/>
  <c r="I100" i="7"/>
  <c r="E101" i="7"/>
  <c r="U101" i="7"/>
  <c r="S100" i="7"/>
  <c r="O101" i="7"/>
  <c r="T197" i="11"/>
  <c r="R197" i="11"/>
  <c r="J197" i="11"/>
  <c r="D197" i="11"/>
  <c r="R196" i="11"/>
  <c r="M196" i="11"/>
  <c r="H196" i="11"/>
  <c r="Q197" i="11"/>
  <c r="I197" i="11"/>
  <c r="V196" i="11"/>
  <c r="Q196" i="11"/>
  <c r="L196" i="11"/>
  <c r="F196" i="11"/>
  <c r="V197" i="11"/>
  <c r="N197" i="11"/>
  <c r="F197" i="11"/>
  <c r="U196" i="11"/>
  <c r="P196" i="11"/>
  <c r="J196" i="11"/>
  <c r="E196" i="11"/>
  <c r="T196" i="11"/>
  <c r="U197" i="11"/>
  <c r="N196" i="11"/>
  <c r="M197" i="11"/>
  <c r="I196" i="11"/>
  <c r="D196" i="11"/>
  <c r="E197" i="11"/>
  <c r="O196" i="11"/>
  <c r="K197" i="11"/>
  <c r="H197" i="11"/>
  <c r="S196" i="11"/>
  <c r="O197" i="11"/>
  <c r="L197" i="11"/>
  <c r="G196" i="11"/>
  <c r="W196" i="11"/>
  <c r="S197" i="11"/>
  <c r="P197" i="11"/>
  <c r="G197" i="11"/>
  <c r="W197" i="11"/>
  <c r="K196" i="11"/>
  <c r="W124" i="8"/>
  <c r="V124" i="8"/>
  <c r="Q124" i="8"/>
  <c r="L124" i="8"/>
  <c r="F124" i="8"/>
  <c r="U123" i="8"/>
  <c r="P123" i="8"/>
  <c r="J123" i="8"/>
  <c r="E123" i="8"/>
  <c r="R124" i="8"/>
  <c r="J124" i="8"/>
  <c r="D124" i="8"/>
  <c r="Q123" i="8"/>
  <c r="I123" i="8"/>
  <c r="P124" i="8"/>
  <c r="I124" i="8"/>
  <c r="V123" i="8"/>
  <c r="N123" i="8"/>
  <c r="H123" i="8"/>
  <c r="U124" i="8"/>
  <c r="N124" i="8"/>
  <c r="H124" i="8"/>
  <c r="T123" i="8"/>
  <c r="M123" i="8"/>
  <c r="F123" i="8"/>
  <c r="E124" i="8"/>
  <c r="R123" i="8"/>
  <c r="T124" i="8"/>
  <c r="L123" i="8"/>
  <c r="M124" i="8"/>
  <c r="D123" i="8"/>
  <c r="S123" i="8"/>
  <c r="O124" i="8"/>
  <c r="G123" i="8"/>
  <c r="W123" i="8"/>
  <c r="S124" i="8"/>
  <c r="O123" i="8"/>
  <c r="K124" i="8"/>
  <c r="K123" i="8"/>
  <c r="G124" i="8"/>
  <c r="T264" i="11"/>
  <c r="Q264" i="11"/>
  <c r="I264" i="11"/>
  <c r="U263" i="11"/>
  <c r="M263" i="11"/>
  <c r="E263" i="11"/>
  <c r="P264" i="11"/>
  <c r="H264" i="11"/>
  <c r="T263" i="11"/>
  <c r="L263" i="11"/>
  <c r="D263" i="11"/>
  <c r="M264" i="11"/>
  <c r="E264" i="11"/>
  <c r="Q263" i="11"/>
  <c r="I263" i="11"/>
  <c r="U264" i="11"/>
  <c r="H263" i="11"/>
  <c r="L264" i="11"/>
  <c r="D264" i="11"/>
  <c r="P263" i="11"/>
  <c r="N263" i="11"/>
  <c r="J264" i="11"/>
  <c r="G263" i="11"/>
  <c r="W263" i="11"/>
  <c r="S264" i="11"/>
  <c r="R263" i="11"/>
  <c r="N264" i="11"/>
  <c r="K263" i="11"/>
  <c r="G264" i="11"/>
  <c r="W264" i="11"/>
  <c r="F263" i="11"/>
  <c r="V263" i="11"/>
  <c r="R264" i="11"/>
  <c r="O263" i="11"/>
  <c r="K264" i="11"/>
  <c r="S263" i="11"/>
  <c r="J263" i="11"/>
  <c r="O264" i="11"/>
  <c r="F264" i="11"/>
  <c r="V264" i="11"/>
  <c r="T186" i="11"/>
  <c r="I186" i="11"/>
  <c r="U185" i="11"/>
  <c r="M185" i="11"/>
  <c r="E185" i="11"/>
  <c r="U186" i="11"/>
  <c r="H186" i="11"/>
  <c r="T185" i="11"/>
  <c r="L185" i="11"/>
  <c r="D185" i="11"/>
  <c r="Q186" i="11"/>
  <c r="E186" i="11"/>
  <c r="Q185" i="11"/>
  <c r="I185" i="11"/>
  <c r="P185" i="11"/>
  <c r="H185" i="11"/>
  <c r="M186" i="11"/>
  <c r="D186" i="11"/>
  <c r="J185" i="11"/>
  <c r="F186" i="11"/>
  <c r="V186" i="11"/>
  <c r="S185" i="11"/>
  <c r="O186" i="11"/>
  <c r="P186" i="11"/>
  <c r="N185" i="11"/>
  <c r="J186" i="11"/>
  <c r="G185" i="11"/>
  <c r="W185" i="11"/>
  <c r="S186" i="11"/>
  <c r="R185" i="11"/>
  <c r="N186" i="11"/>
  <c r="K185" i="11"/>
  <c r="G186" i="11"/>
  <c r="W186" i="11"/>
  <c r="O185" i="11"/>
  <c r="F185" i="11"/>
  <c r="K186" i="11"/>
  <c r="V185" i="11"/>
  <c r="L186" i="11"/>
  <c r="R186" i="11"/>
  <c r="W27" i="11"/>
  <c r="Q27" i="11"/>
  <c r="I27" i="11"/>
  <c r="U26" i="11"/>
  <c r="M26" i="11"/>
  <c r="E26" i="11"/>
  <c r="P27" i="11"/>
  <c r="H27" i="11"/>
  <c r="T26" i="11"/>
  <c r="L26" i="11"/>
  <c r="D26" i="11"/>
  <c r="U27" i="11"/>
  <c r="M27" i="11"/>
  <c r="E27" i="11"/>
  <c r="Q26" i="11"/>
  <c r="I26" i="11"/>
  <c r="P26" i="11"/>
  <c r="T27" i="11"/>
  <c r="H26" i="11"/>
  <c r="L27" i="11"/>
  <c r="D27" i="11"/>
  <c r="R26" i="11"/>
  <c r="N27" i="11"/>
  <c r="K26" i="11"/>
  <c r="G27" i="11"/>
  <c r="F26" i="11"/>
  <c r="V26" i="11"/>
  <c r="R27" i="11"/>
  <c r="O26" i="11"/>
  <c r="K27" i="11"/>
  <c r="J26" i="11"/>
  <c r="F27" i="11"/>
  <c r="V27" i="11"/>
  <c r="S26" i="11"/>
  <c r="O27" i="11"/>
  <c r="N26" i="11"/>
  <c r="S27" i="11"/>
  <c r="J27" i="11"/>
  <c r="G26" i="11"/>
  <c r="W26" i="11"/>
  <c r="T285" i="9"/>
  <c r="Q285" i="9"/>
  <c r="H285" i="9"/>
  <c r="T284" i="9"/>
  <c r="L284" i="9"/>
  <c r="D284" i="9"/>
  <c r="M285" i="9"/>
  <c r="E285" i="9"/>
  <c r="Q284" i="9"/>
  <c r="I284" i="9"/>
  <c r="L285" i="9"/>
  <c r="D285" i="9"/>
  <c r="P284" i="9"/>
  <c r="H284" i="9"/>
  <c r="M284" i="9"/>
  <c r="U285" i="9"/>
  <c r="E284" i="9"/>
  <c r="U284" i="9"/>
  <c r="I285" i="9"/>
  <c r="F284" i="9"/>
  <c r="V284" i="9"/>
  <c r="R285" i="9"/>
  <c r="O284" i="9"/>
  <c r="K285" i="9"/>
  <c r="P285" i="9"/>
  <c r="J284" i="9"/>
  <c r="F285" i="9"/>
  <c r="V285" i="9"/>
  <c r="S284" i="9"/>
  <c r="O285" i="9"/>
  <c r="R284" i="9"/>
  <c r="K284" i="9"/>
  <c r="W285" i="9"/>
  <c r="J285" i="9"/>
  <c r="W284" i="9"/>
  <c r="N285" i="9"/>
  <c r="G285" i="9"/>
  <c r="N284" i="9"/>
  <c r="G284" i="9"/>
  <c r="S285" i="9"/>
  <c r="W44" i="8"/>
  <c r="Q44" i="8"/>
  <c r="I44" i="8"/>
  <c r="U43" i="8"/>
  <c r="M43" i="8"/>
  <c r="E43" i="8"/>
  <c r="P44" i="8"/>
  <c r="H44" i="8"/>
  <c r="T43" i="8"/>
  <c r="L43" i="8"/>
  <c r="D43" i="8"/>
  <c r="U44" i="8"/>
  <c r="M44" i="8"/>
  <c r="E44" i="8"/>
  <c r="Q43" i="8"/>
  <c r="I43" i="8"/>
  <c r="P43" i="8"/>
  <c r="T44" i="8"/>
  <c r="H43" i="8"/>
  <c r="L44" i="8"/>
  <c r="D44" i="8"/>
  <c r="R43" i="8"/>
  <c r="N44" i="8"/>
  <c r="K43" i="8"/>
  <c r="G44" i="8"/>
  <c r="F43" i="8"/>
  <c r="V43" i="8"/>
  <c r="R44" i="8"/>
  <c r="O43" i="8"/>
  <c r="K44" i="8"/>
  <c r="N43" i="8"/>
  <c r="J44" i="8"/>
  <c r="G43" i="8"/>
  <c r="W43" i="8"/>
  <c r="S44" i="8"/>
  <c r="J43" i="8"/>
  <c r="F44" i="8"/>
  <c r="V44" i="8"/>
  <c r="S43" i="8"/>
  <c r="O44" i="8"/>
  <c r="T192" i="9"/>
  <c r="I191" i="9"/>
  <c r="E192" i="9"/>
  <c r="U192" i="9"/>
  <c r="R191" i="9"/>
  <c r="N192" i="9"/>
  <c r="S191" i="9"/>
  <c r="O192" i="9"/>
  <c r="H191" i="9"/>
  <c r="D192" i="9"/>
  <c r="M191" i="9"/>
  <c r="I192" i="9"/>
  <c r="F191" i="9"/>
  <c r="V191" i="9"/>
  <c r="R192" i="9"/>
  <c r="G191" i="9"/>
  <c r="W191" i="9"/>
  <c r="S192" i="9"/>
  <c r="L191" i="9"/>
  <c r="H192" i="9"/>
  <c r="Q191" i="9"/>
  <c r="M192" i="9"/>
  <c r="J191" i="9"/>
  <c r="F192" i="9"/>
  <c r="V192" i="9"/>
  <c r="K191" i="9"/>
  <c r="G192" i="9"/>
  <c r="W192" i="9"/>
  <c r="P191" i="9"/>
  <c r="L192" i="9"/>
  <c r="N191" i="9"/>
  <c r="K192" i="9"/>
  <c r="E191" i="9"/>
  <c r="J192" i="9"/>
  <c r="D191" i="9"/>
  <c r="U191" i="9"/>
  <c r="T191" i="9"/>
  <c r="Q192" i="9"/>
  <c r="O191" i="9"/>
  <c r="P192" i="9"/>
  <c r="T91" i="8"/>
  <c r="N91" i="8"/>
  <c r="F91" i="8"/>
  <c r="R90" i="8"/>
  <c r="J90" i="8"/>
  <c r="V91" i="8"/>
  <c r="L91" i="8"/>
  <c r="D91" i="8"/>
  <c r="P90" i="8"/>
  <c r="H90" i="8"/>
  <c r="R91" i="8"/>
  <c r="J91" i="8"/>
  <c r="V90" i="8"/>
  <c r="N90" i="8"/>
  <c r="F90" i="8"/>
  <c r="H91" i="8"/>
  <c r="T90" i="8"/>
  <c r="L90" i="8"/>
  <c r="P91" i="8"/>
  <c r="D90" i="8"/>
  <c r="I90" i="8"/>
  <c r="E91" i="8"/>
  <c r="U91" i="8"/>
  <c r="S90" i="8"/>
  <c r="O91" i="8"/>
  <c r="M90" i="8"/>
  <c r="I91" i="8"/>
  <c r="G90" i="8"/>
  <c r="W90" i="8"/>
  <c r="S91" i="8"/>
  <c r="E90" i="8"/>
  <c r="U90" i="8"/>
  <c r="Q91" i="8"/>
  <c r="O90" i="8"/>
  <c r="K91" i="8"/>
  <c r="Q90" i="8"/>
  <c r="M91" i="8"/>
  <c r="K90" i="8"/>
  <c r="G91" i="8"/>
  <c r="W91" i="8"/>
  <c r="R6" i="7"/>
  <c r="AP6" i="7"/>
  <c r="D19" i="7"/>
  <c r="L19" i="7"/>
  <c r="T19" i="7"/>
  <c r="AB19" i="7"/>
  <c r="AJ19" i="7"/>
  <c r="AR19" i="7"/>
  <c r="J20" i="7"/>
  <c r="R20" i="7"/>
  <c r="Z20" i="7"/>
  <c r="AH20" i="7"/>
  <c r="AP20" i="7"/>
  <c r="E30" i="7"/>
  <c r="U30" i="7"/>
  <c r="AK30" i="7"/>
  <c r="K31" i="7"/>
  <c r="AA31" i="7"/>
  <c r="AQ31" i="7"/>
  <c r="W110" i="8"/>
  <c r="V110" i="8"/>
  <c r="Q110" i="8"/>
  <c r="L110" i="8"/>
  <c r="F110" i="8"/>
  <c r="U109" i="8"/>
  <c r="R110" i="8"/>
  <c r="J110" i="8"/>
  <c r="D110" i="8"/>
  <c r="Q109" i="8"/>
  <c r="L109" i="8"/>
  <c r="F109" i="8"/>
  <c r="P110" i="8"/>
  <c r="I110" i="8"/>
  <c r="V109" i="8"/>
  <c r="P109" i="8"/>
  <c r="J109" i="8"/>
  <c r="E109" i="8"/>
  <c r="U110" i="8"/>
  <c r="N110" i="8"/>
  <c r="H110" i="8"/>
  <c r="T109" i="8"/>
  <c r="N109" i="8"/>
  <c r="I109" i="8"/>
  <c r="D109" i="8"/>
  <c r="T110" i="8"/>
  <c r="M109" i="8"/>
  <c r="M110" i="8"/>
  <c r="H109" i="8"/>
  <c r="E110" i="8"/>
  <c r="R109" i="8"/>
  <c r="O109" i="8"/>
  <c r="K110" i="8"/>
  <c r="S109" i="8"/>
  <c r="O110" i="8"/>
  <c r="K109" i="8"/>
  <c r="G110" i="8"/>
  <c r="G109" i="8"/>
  <c r="W109" i="8"/>
  <c r="S110" i="8"/>
  <c r="W154" i="11"/>
  <c r="R154" i="11"/>
  <c r="M154" i="11"/>
  <c r="H154" i="11"/>
  <c r="V153" i="11"/>
  <c r="Q153" i="11"/>
  <c r="L153" i="11"/>
  <c r="F153" i="11"/>
  <c r="V154" i="11"/>
  <c r="Q154" i="11"/>
  <c r="L154" i="11"/>
  <c r="F154" i="11"/>
  <c r="U153" i="11"/>
  <c r="P153" i="11"/>
  <c r="J153" i="11"/>
  <c r="E153" i="11"/>
  <c r="U154" i="11"/>
  <c r="P154" i="11"/>
  <c r="J154" i="11"/>
  <c r="E154" i="11"/>
  <c r="T153" i="11"/>
  <c r="N153" i="11"/>
  <c r="I153" i="11"/>
  <c r="D153" i="11"/>
  <c r="I154" i="11"/>
  <c r="H153" i="11"/>
  <c r="D154" i="11"/>
  <c r="T154" i="11"/>
  <c r="R153" i="11"/>
  <c r="N154" i="11"/>
  <c r="M153" i="11"/>
  <c r="O153" i="11"/>
  <c r="K154" i="11"/>
  <c r="S153" i="11"/>
  <c r="O154" i="11"/>
  <c r="G153" i="11"/>
  <c r="W153" i="11"/>
  <c r="S154" i="11"/>
  <c r="G154" i="11"/>
  <c r="K153" i="11"/>
  <c r="T215" i="10"/>
  <c r="I215" i="10"/>
  <c r="T214" i="10"/>
  <c r="L214" i="10"/>
  <c r="D214" i="10"/>
  <c r="U215" i="10"/>
  <c r="E215" i="10"/>
  <c r="Q214" i="10"/>
  <c r="I214" i="10"/>
  <c r="Q215" i="10"/>
  <c r="D215" i="10"/>
  <c r="P214" i="10"/>
  <c r="H214" i="10"/>
  <c r="M215" i="10"/>
  <c r="U214" i="10"/>
  <c r="E214" i="10"/>
  <c r="M214" i="10"/>
  <c r="R214" i="10"/>
  <c r="N215" i="10"/>
  <c r="K214" i="10"/>
  <c r="G215" i="10"/>
  <c r="W215" i="10"/>
  <c r="F214" i="10"/>
  <c r="V214" i="10"/>
  <c r="R215" i="10"/>
  <c r="O214" i="10"/>
  <c r="K215" i="10"/>
  <c r="H215" i="10"/>
  <c r="J214" i="10"/>
  <c r="F215" i="10"/>
  <c r="V215" i="10"/>
  <c r="S214" i="10"/>
  <c r="O215" i="10"/>
  <c r="L215" i="10"/>
  <c r="G214" i="10"/>
  <c r="W214" i="10"/>
  <c r="N214" i="10"/>
  <c r="S215" i="10"/>
  <c r="J215" i="10"/>
  <c r="P215" i="10"/>
  <c r="T140" i="9"/>
  <c r="Q140" i="9"/>
  <c r="J140" i="9"/>
  <c r="E140" i="9"/>
  <c r="T139" i="9"/>
  <c r="N139" i="9"/>
  <c r="I139" i="9"/>
  <c r="D139" i="9"/>
  <c r="V140" i="9"/>
  <c r="N140" i="9"/>
  <c r="I140" i="9"/>
  <c r="D140" i="9"/>
  <c r="R139" i="9"/>
  <c r="M139" i="9"/>
  <c r="H139" i="9"/>
  <c r="U140" i="9"/>
  <c r="M140" i="9"/>
  <c r="H140" i="9"/>
  <c r="V139" i="9"/>
  <c r="Q139" i="9"/>
  <c r="L139" i="9"/>
  <c r="F139" i="9"/>
  <c r="R140" i="9"/>
  <c r="L140" i="9"/>
  <c r="F140" i="9"/>
  <c r="U139" i="9"/>
  <c r="P139" i="9"/>
  <c r="J139" i="9"/>
  <c r="E139" i="9"/>
  <c r="G139" i="9"/>
  <c r="W139" i="9"/>
  <c r="S140" i="9"/>
  <c r="K139" i="9"/>
  <c r="G140" i="9"/>
  <c r="W140" i="9"/>
  <c r="O139" i="9"/>
  <c r="K140" i="9"/>
  <c r="P140" i="9"/>
  <c r="S139" i="9"/>
  <c r="O140" i="9"/>
  <c r="W155" i="10"/>
  <c r="V155" i="10"/>
  <c r="Q155" i="10"/>
  <c r="L155" i="10"/>
  <c r="F155" i="10"/>
  <c r="U154" i="10"/>
  <c r="P154" i="10"/>
  <c r="J154" i="10"/>
  <c r="E154" i="10"/>
  <c r="U155" i="10"/>
  <c r="P155" i="10"/>
  <c r="J155" i="10"/>
  <c r="E155" i="10"/>
  <c r="T154" i="10"/>
  <c r="N154" i="10"/>
  <c r="I154" i="10"/>
  <c r="D154" i="10"/>
  <c r="T155" i="10"/>
  <c r="N155" i="10"/>
  <c r="I155" i="10"/>
  <c r="D155" i="10"/>
  <c r="R154" i="10"/>
  <c r="M154" i="10"/>
  <c r="H154" i="10"/>
  <c r="H155" i="10"/>
  <c r="F154" i="10"/>
  <c r="V154" i="10"/>
  <c r="M155" i="10"/>
  <c r="L154" i="10"/>
  <c r="R155" i="10"/>
  <c r="Q154" i="10"/>
  <c r="K154" i="10"/>
  <c r="G155" i="10"/>
  <c r="O154" i="10"/>
  <c r="K155" i="10"/>
  <c r="G154" i="10"/>
  <c r="S155" i="10"/>
  <c r="S154" i="10"/>
  <c r="W154" i="10"/>
  <c r="O155" i="10"/>
  <c r="W77" i="8"/>
  <c r="T77" i="8"/>
  <c r="N77" i="8"/>
  <c r="I77" i="8"/>
  <c r="D77" i="8"/>
  <c r="R76" i="8"/>
  <c r="M76" i="8"/>
  <c r="H76" i="8"/>
  <c r="R77" i="8"/>
  <c r="M77" i="8"/>
  <c r="H77" i="8"/>
  <c r="V76" i="8"/>
  <c r="Q76" i="8"/>
  <c r="L76" i="8"/>
  <c r="F76" i="8"/>
  <c r="V77" i="8"/>
  <c r="Q77" i="8"/>
  <c r="L77" i="8"/>
  <c r="F77" i="8"/>
  <c r="U76" i="8"/>
  <c r="P76" i="8"/>
  <c r="J76" i="8"/>
  <c r="E76" i="8"/>
  <c r="U77" i="8"/>
  <c r="T76" i="8"/>
  <c r="P77" i="8"/>
  <c r="N76" i="8"/>
  <c r="J77" i="8"/>
  <c r="I76" i="8"/>
  <c r="E77" i="8"/>
  <c r="D76" i="8"/>
  <c r="K76" i="8"/>
  <c r="G77" i="8"/>
  <c r="O76" i="8"/>
  <c r="K77" i="8"/>
  <c r="G76" i="8"/>
  <c r="W76" i="8"/>
  <c r="S77" i="8"/>
  <c r="S76" i="8"/>
  <c r="O77" i="8"/>
  <c r="W175" i="11"/>
  <c r="Q175" i="11"/>
  <c r="I175" i="11"/>
  <c r="U174" i="11"/>
  <c r="M174" i="11"/>
  <c r="E174" i="11"/>
  <c r="P175" i="11"/>
  <c r="H175" i="11"/>
  <c r="T174" i="11"/>
  <c r="L174" i="11"/>
  <c r="D174" i="11"/>
  <c r="U175" i="11"/>
  <c r="M175" i="11"/>
  <c r="E175" i="11"/>
  <c r="Q174" i="11"/>
  <c r="I174" i="11"/>
  <c r="T175" i="11"/>
  <c r="H174" i="11"/>
  <c r="L175" i="11"/>
  <c r="D175" i="11"/>
  <c r="P174" i="11"/>
  <c r="J174" i="11"/>
  <c r="F175" i="11"/>
  <c r="V175" i="11"/>
  <c r="S174" i="11"/>
  <c r="O175" i="11"/>
  <c r="N174" i="11"/>
  <c r="J175" i="11"/>
  <c r="G174" i="11"/>
  <c r="W174" i="11"/>
  <c r="S175" i="11"/>
  <c r="R174" i="11"/>
  <c r="N175" i="11"/>
  <c r="K174" i="11"/>
  <c r="G175" i="11"/>
  <c r="R175" i="11"/>
  <c r="O174" i="11"/>
  <c r="F174" i="11"/>
  <c r="K175" i="11"/>
  <c r="V174" i="11"/>
  <c r="W143" i="11"/>
  <c r="V143" i="11"/>
  <c r="Q143" i="11"/>
  <c r="L143" i="11"/>
  <c r="F143" i="11"/>
  <c r="U142" i="11"/>
  <c r="P142" i="11"/>
  <c r="J142" i="11"/>
  <c r="E142" i="11"/>
  <c r="U143" i="11"/>
  <c r="P143" i="11"/>
  <c r="J143" i="11"/>
  <c r="E143" i="11"/>
  <c r="T142" i="11"/>
  <c r="N142" i="11"/>
  <c r="I142" i="11"/>
  <c r="D142" i="11"/>
  <c r="T143" i="11"/>
  <c r="N143" i="11"/>
  <c r="I143" i="11"/>
  <c r="D143" i="11"/>
  <c r="R142" i="11"/>
  <c r="M142" i="11"/>
  <c r="H142" i="11"/>
  <c r="M143" i="11"/>
  <c r="L142" i="11"/>
  <c r="H143" i="11"/>
  <c r="F142" i="11"/>
  <c r="V142" i="11"/>
  <c r="R143" i="11"/>
  <c r="Q142" i="11"/>
  <c r="S142" i="11"/>
  <c r="O143" i="11"/>
  <c r="G142" i="11"/>
  <c r="W142" i="11"/>
  <c r="S143" i="11"/>
  <c r="K142" i="11"/>
  <c r="G143" i="11"/>
  <c r="K143" i="11"/>
  <c r="O142" i="11"/>
  <c r="T263" i="10"/>
  <c r="I262" i="10"/>
  <c r="E263" i="10"/>
  <c r="U263" i="10"/>
  <c r="R262" i="10"/>
  <c r="N263" i="10"/>
  <c r="K262" i="10"/>
  <c r="G263" i="10"/>
  <c r="W263" i="10"/>
  <c r="P262" i="10"/>
  <c r="L263" i="10"/>
  <c r="M262" i="10"/>
  <c r="I263" i="10"/>
  <c r="F262" i="10"/>
  <c r="V262" i="10"/>
  <c r="R263" i="10"/>
  <c r="O262" i="10"/>
  <c r="K263" i="10"/>
  <c r="D262" i="10"/>
  <c r="T262" i="10"/>
  <c r="P263" i="10"/>
  <c r="Q262" i="10"/>
  <c r="M263" i="10"/>
  <c r="J262" i="10"/>
  <c r="F263" i="10"/>
  <c r="V263" i="10"/>
  <c r="S262" i="10"/>
  <c r="O263" i="10"/>
  <c r="H262" i="10"/>
  <c r="D263" i="10"/>
  <c r="Q263" i="10"/>
  <c r="W262" i="10"/>
  <c r="N262" i="10"/>
  <c r="S263" i="10"/>
  <c r="E262" i="10"/>
  <c r="J263" i="10"/>
  <c r="L262" i="10"/>
  <c r="U262" i="10"/>
  <c r="G262" i="10"/>
  <c r="H263" i="10"/>
  <c r="T222" i="9"/>
  <c r="Q221" i="9"/>
  <c r="M222" i="9"/>
  <c r="J221" i="9"/>
  <c r="E221" i="9"/>
  <c r="U221" i="9"/>
  <c r="Q222" i="9"/>
  <c r="M221" i="9"/>
  <c r="F221" i="9"/>
  <c r="F222" i="9"/>
  <c r="V222" i="9"/>
  <c r="S221" i="9"/>
  <c r="O222" i="9"/>
  <c r="H221" i="9"/>
  <c r="D222" i="9"/>
  <c r="E222" i="9"/>
  <c r="N221" i="9"/>
  <c r="J222" i="9"/>
  <c r="G221" i="9"/>
  <c r="W221" i="9"/>
  <c r="S222" i="9"/>
  <c r="L221" i="9"/>
  <c r="H222" i="9"/>
  <c r="I222" i="9"/>
  <c r="R221" i="9"/>
  <c r="N222" i="9"/>
  <c r="K221" i="9"/>
  <c r="G222" i="9"/>
  <c r="W222" i="9"/>
  <c r="P221" i="9"/>
  <c r="L222" i="9"/>
  <c r="V221" i="9"/>
  <c r="D221" i="9"/>
  <c r="R222" i="9"/>
  <c r="T221" i="9"/>
  <c r="I221" i="9"/>
  <c r="O221" i="9"/>
  <c r="P222" i="9"/>
  <c r="U222" i="9"/>
  <c r="K222" i="9"/>
  <c r="P87" i="7"/>
  <c r="R87" i="7"/>
  <c r="F87" i="7"/>
  <c r="R86" i="7"/>
  <c r="J86" i="7"/>
  <c r="N87" i="7"/>
  <c r="D87" i="7"/>
  <c r="P86" i="7"/>
  <c r="H86" i="7"/>
  <c r="V87" i="7"/>
  <c r="H87" i="7"/>
  <c r="L86" i="7"/>
  <c r="D86" i="7"/>
  <c r="J87" i="7"/>
  <c r="V86" i="7"/>
  <c r="N86" i="7"/>
  <c r="F86" i="7"/>
  <c r="T86" i="7"/>
  <c r="I86" i="7"/>
  <c r="E87" i="7"/>
  <c r="U87" i="7"/>
  <c r="S86" i="7"/>
  <c r="O87" i="7"/>
  <c r="M86" i="7"/>
  <c r="I87" i="7"/>
  <c r="G86" i="7"/>
  <c r="W86" i="7"/>
  <c r="S87" i="7"/>
  <c r="T87" i="7"/>
  <c r="Q86" i="7"/>
  <c r="M87" i="7"/>
  <c r="K86" i="7"/>
  <c r="G87" i="7"/>
  <c r="W87" i="7"/>
  <c r="E86" i="7"/>
  <c r="U86" i="7"/>
  <c r="Q87" i="7"/>
  <c r="O86" i="7"/>
  <c r="K87" i="7"/>
  <c r="L87" i="7"/>
  <c r="T181" i="9"/>
  <c r="R181" i="9"/>
  <c r="M181" i="9"/>
  <c r="H181" i="9"/>
  <c r="V180" i="9"/>
  <c r="Q180" i="9"/>
  <c r="L180" i="9"/>
  <c r="F180" i="9"/>
  <c r="Q181" i="9"/>
  <c r="L181" i="9"/>
  <c r="F181" i="9"/>
  <c r="U180" i="9"/>
  <c r="P180" i="9"/>
  <c r="J180" i="9"/>
  <c r="E180" i="9"/>
  <c r="V181" i="9"/>
  <c r="P181" i="9"/>
  <c r="J181" i="9"/>
  <c r="E181" i="9"/>
  <c r="T180" i="9"/>
  <c r="N180" i="9"/>
  <c r="I180" i="9"/>
  <c r="D180" i="9"/>
  <c r="U181" i="9"/>
  <c r="N181" i="9"/>
  <c r="I181" i="9"/>
  <c r="D181" i="9"/>
  <c r="R180" i="9"/>
  <c r="M180" i="9"/>
  <c r="H180" i="9"/>
  <c r="O180" i="9"/>
  <c r="K181" i="9"/>
  <c r="S180" i="9"/>
  <c r="O181" i="9"/>
  <c r="G180" i="9"/>
  <c r="W180" i="9"/>
  <c r="S181" i="9"/>
  <c r="K180" i="9"/>
  <c r="G181" i="9"/>
  <c r="W181" i="9"/>
  <c r="W16" i="8"/>
  <c r="Q16" i="8"/>
  <c r="I16" i="8"/>
  <c r="U15" i="8"/>
  <c r="M15" i="8"/>
  <c r="E15" i="8"/>
  <c r="P16" i="8"/>
  <c r="H16" i="8"/>
  <c r="T15" i="8"/>
  <c r="L15" i="8"/>
  <c r="D15" i="8"/>
  <c r="U16" i="8"/>
  <c r="M16" i="8"/>
  <c r="E16" i="8"/>
  <c r="Q15" i="8"/>
  <c r="I15" i="8"/>
  <c r="L16" i="8"/>
  <c r="D16" i="8"/>
  <c r="P15" i="8"/>
  <c r="T16" i="8"/>
  <c r="H15" i="8"/>
  <c r="J15" i="8"/>
  <c r="F16" i="8"/>
  <c r="V16" i="8"/>
  <c r="S15" i="8"/>
  <c r="O16" i="8"/>
  <c r="N15" i="8"/>
  <c r="J16" i="8"/>
  <c r="G15" i="8"/>
  <c r="W15" i="8"/>
  <c r="S16" i="8"/>
  <c r="F15" i="8"/>
  <c r="V15" i="8"/>
  <c r="R16" i="8"/>
  <c r="O15" i="8"/>
  <c r="R15" i="8"/>
  <c r="N16" i="8"/>
  <c r="K15" i="8"/>
  <c r="G16" i="8"/>
  <c r="K16" i="8"/>
  <c r="T57" i="10"/>
  <c r="E56" i="10"/>
  <c r="U56" i="10"/>
  <c r="Q57" i="10"/>
  <c r="N56" i="10"/>
  <c r="J57" i="10"/>
  <c r="G56" i="10"/>
  <c r="W56" i="10"/>
  <c r="S57" i="10"/>
  <c r="L56" i="10"/>
  <c r="H57" i="10"/>
  <c r="I56" i="10"/>
  <c r="E57" i="10"/>
  <c r="U57" i="10"/>
  <c r="R56" i="10"/>
  <c r="N57" i="10"/>
  <c r="K56" i="10"/>
  <c r="G57" i="10"/>
  <c r="W57" i="10"/>
  <c r="P56" i="10"/>
  <c r="L57" i="10"/>
  <c r="M56" i="10"/>
  <c r="I57" i="10"/>
  <c r="F56" i="10"/>
  <c r="V56" i="10"/>
  <c r="R57" i="10"/>
  <c r="O56" i="10"/>
  <c r="K57" i="10"/>
  <c r="D56" i="10"/>
  <c r="T56" i="10"/>
  <c r="P57" i="10"/>
  <c r="M57" i="10"/>
  <c r="D57" i="10"/>
  <c r="J56" i="10"/>
  <c r="S56" i="10"/>
  <c r="F57" i="10"/>
  <c r="O57" i="10"/>
  <c r="Q56" i="10"/>
  <c r="V57" i="10"/>
  <c r="H56" i="10"/>
  <c r="T185" i="10"/>
  <c r="V185" i="10"/>
  <c r="H185" i="10"/>
  <c r="T184" i="10"/>
  <c r="L184" i="10"/>
  <c r="D184" i="10"/>
  <c r="R185" i="10"/>
  <c r="F185" i="10"/>
  <c r="R184" i="10"/>
  <c r="J184" i="10"/>
  <c r="N185" i="10"/>
  <c r="D185" i="10"/>
  <c r="P184" i="10"/>
  <c r="H184" i="10"/>
  <c r="V184" i="10"/>
  <c r="N184" i="10"/>
  <c r="F184" i="10"/>
  <c r="J185" i="10"/>
  <c r="I184" i="10"/>
  <c r="E185" i="10"/>
  <c r="U185" i="10"/>
  <c r="O184" i="10"/>
  <c r="K185" i="10"/>
  <c r="M184" i="10"/>
  <c r="I185" i="10"/>
  <c r="S184" i="10"/>
  <c r="O185" i="10"/>
  <c r="L185" i="10"/>
  <c r="Q184" i="10"/>
  <c r="M185" i="10"/>
  <c r="G184" i="10"/>
  <c r="W184" i="10"/>
  <c r="S185" i="10"/>
  <c r="P185" i="10"/>
  <c r="E184" i="10"/>
  <c r="K184" i="10"/>
  <c r="U184" i="10"/>
  <c r="G185" i="10"/>
  <c r="Q185" i="10"/>
  <c r="W185" i="10"/>
  <c r="T27" i="10"/>
  <c r="Q27" i="10"/>
  <c r="E27" i="10"/>
  <c r="Q26" i="10"/>
  <c r="I26" i="10"/>
  <c r="M27" i="10"/>
  <c r="U26" i="10"/>
  <c r="L26" i="10"/>
  <c r="I27" i="10"/>
  <c r="T26" i="10"/>
  <c r="H26" i="10"/>
  <c r="H27" i="10"/>
  <c r="P26" i="10"/>
  <c r="E26" i="10"/>
  <c r="M26" i="10"/>
  <c r="D26" i="10"/>
  <c r="U27" i="10"/>
  <c r="D27" i="10"/>
  <c r="J26" i="10"/>
  <c r="F27" i="10"/>
  <c r="V27" i="10"/>
  <c r="O26" i="10"/>
  <c r="K27" i="10"/>
  <c r="N26" i="10"/>
  <c r="J27" i="10"/>
  <c r="S26" i="10"/>
  <c r="O27" i="10"/>
  <c r="L27" i="10"/>
  <c r="R26" i="10"/>
  <c r="N27" i="10"/>
  <c r="G26" i="10"/>
  <c r="W26" i="10"/>
  <c r="S27" i="10"/>
  <c r="P27" i="10"/>
  <c r="V26" i="10"/>
  <c r="G27" i="10"/>
  <c r="R27" i="10"/>
  <c r="W27" i="10"/>
  <c r="F26" i="10"/>
  <c r="K26" i="10"/>
  <c r="T144" i="10"/>
  <c r="U144" i="10"/>
  <c r="E144" i="10"/>
  <c r="Q143" i="10"/>
  <c r="I143" i="10"/>
  <c r="Q144" i="10"/>
  <c r="D144" i="10"/>
  <c r="P143" i="10"/>
  <c r="H143" i="10"/>
  <c r="M144" i="10"/>
  <c r="U143" i="10"/>
  <c r="M143" i="10"/>
  <c r="E143" i="10"/>
  <c r="D143" i="10"/>
  <c r="I144" i="10"/>
  <c r="T143" i="10"/>
  <c r="L143" i="10"/>
  <c r="J143" i="10"/>
  <c r="F144" i="10"/>
  <c r="V144" i="10"/>
  <c r="O143" i="10"/>
  <c r="K144" i="10"/>
  <c r="N143" i="10"/>
  <c r="J144" i="10"/>
  <c r="S143" i="10"/>
  <c r="O144" i="10"/>
  <c r="H144" i="10"/>
  <c r="R143" i="10"/>
  <c r="N144" i="10"/>
  <c r="G143" i="10"/>
  <c r="W143" i="10"/>
  <c r="S144" i="10"/>
  <c r="L144" i="10"/>
  <c r="R144" i="10"/>
  <c r="W144" i="10"/>
  <c r="F143" i="10"/>
  <c r="K143" i="10"/>
  <c r="P144" i="10"/>
  <c r="V143" i="10"/>
  <c r="G144" i="10"/>
  <c r="T68" i="10"/>
  <c r="Q68" i="10"/>
  <c r="V68" i="10"/>
  <c r="N68" i="10"/>
  <c r="F68" i="10"/>
  <c r="R67" i="10"/>
  <c r="J67" i="10"/>
  <c r="U68" i="10"/>
  <c r="M68" i="10"/>
  <c r="E68" i="10"/>
  <c r="Q67" i="10"/>
  <c r="I67" i="10"/>
  <c r="R68" i="10"/>
  <c r="U67" i="10"/>
  <c r="E67" i="10"/>
  <c r="J68" i="10"/>
  <c r="N67" i="10"/>
  <c r="I68" i="10"/>
  <c r="M67" i="10"/>
  <c r="V67" i="10"/>
  <c r="F67" i="10"/>
  <c r="G67" i="10"/>
  <c r="W67" i="10"/>
  <c r="S68" i="10"/>
  <c r="L67" i="10"/>
  <c r="H68" i="10"/>
  <c r="K67" i="10"/>
  <c r="G68" i="10"/>
  <c r="W68" i="10"/>
  <c r="P67" i="10"/>
  <c r="L68" i="10"/>
  <c r="O67" i="10"/>
  <c r="K68" i="10"/>
  <c r="D67" i="10"/>
  <c r="T67" i="10"/>
  <c r="P68" i="10"/>
  <c r="S67" i="10"/>
  <c r="O68" i="10"/>
  <c r="H67" i="10"/>
  <c r="D68" i="10"/>
  <c r="W79" i="10"/>
  <c r="R79" i="10"/>
  <c r="M79" i="10"/>
  <c r="H79" i="10"/>
  <c r="V78" i="10"/>
  <c r="Q78" i="10"/>
  <c r="L78" i="10"/>
  <c r="F78" i="10"/>
  <c r="V79" i="10"/>
  <c r="Q79" i="10"/>
  <c r="L79" i="10"/>
  <c r="F79" i="10"/>
  <c r="U78" i="10"/>
  <c r="P78" i="10"/>
  <c r="J78" i="10"/>
  <c r="E78" i="10"/>
  <c r="U79" i="10"/>
  <c r="P79" i="10"/>
  <c r="J79" i="10"/>
  <c r="E79" i="10"/>
  <c r="T78" i="10"/>
  <c r="N78" i="10"/>
  <c r="I78" i="10"/>
  <c r="D78" i="10"/>
  <c r="D79" i="10"/>
  <c r="T79" i="10"/>
  <c r="R78" i="10"/>
  <c r="N79" i="10"/>
  <c r="M78" i="10"/>
  <c r="I79" i="10"/>
  <c r="H78" i="10"/>
  <c r="S78" i="10"/>
  <c r="O79" i="10"/>
  <c r="G78" i="10"/>
  <c r="W78" i="10"/>
  <c r="S79" i="10"/>
  <c r="K78" i="10"/>
  <c r="G79" i="10"/>
  <c r="O78" i="10"/>
  <c r="K79" i="10"/>
  <c r="W38" i="10"/>
  <c r="V38" i="10"/>
  <c r="Q38" i="10"/>
  <c r="L38" i="10"/>
  <c r="F38" i="10"/>
  <c r="U37" i="10"/>
  <c r="P37" i="10"/>
  <c r="J37" i="10"/>
  <c r="U38" i="10"/>
  <c r="N38" i="10"/>
  <c r="H38" i="10"/>
  <c r="R38" i="10"/>
  <c r="J38" i="10"/>
  <c r="D38" i="10"/>
  <c r="Q37" i="10"/>
  <c r="I37" i="10"/>
  <c r="D37" i="10"/>
  <c r="I38" i="10"/>
  <c r="R37" i="10"/>
  <c r="H37" i="10"/>
  <c r="T38" i="10"/>
  <c r="E38" i="10"/>
  <c r="N37" i="10"/>
  <c r="F37" i="10"/>
  <c r="P38" i="10"/>
  <c r="V37" i="10"/>
  <c r="M37" i="10"/>
  <c r="E37" i="10"/>
  <c r="M38" i="10"/>
  <c r="T37" i="10"/>
  <c r="L37" i="10"/>
  <c r="K37" i="10"/>
  <c r="G38" i="10"/>
  <c r="O37" i="10"/>
  <c r="K38" i="10"/>
  <c r="S37" i="10"/>
  <c r="O38" i="10"/>
  <c r="S38" i="10"/>
  <c r="G37" i="10"/>
  <c r="W37" i="10"/>
  <c r="F30" i="7"/>
  <c r="J30" i="7"/>
  <c r="N30" i="7"/>
  <c r="R30" i="7"/>
  <c r="V30" i="7"/>
  <c r="Z30" i="7"/>
  <c r="AD30" i="7"/>
  <c r="AH30" i="7"/>
  <c r="AL30" i="7"/>
  <c r="AP30" i="7"/>
  <c r="D31" i="7"/>
  <c r="H31" i="7"/>
  <c r="L31" i="7"/>
  <c r="P31" i="7"/>
  <c r="T31" i="7"/>
  <c r="X31" i="7"/>
  <c r="AB31" i="7"/>
  <c r="AF31" i="7"/>
  <c r="AJ31" i="7"/>
  <c r="AN31" i="7"/>
  <c r="AR31" i="7"/>
  <c r="G30" i="7"/>
  <c r="K30" i="7"/>
  <c r="O30" i="7"/>
  <c r="S30" i="7"/>
  <c r="W30" i="7"/>
  <c r="AA30" i="7"/>
  <c r="AE30" i="7"/>
  <c r="AI30" i="7"/>
  <c r="AM30" i="7"/>
  <c r="AQ30" i="7"/>
  <c r="E31" i="7"/>
  <c r="I31" i="7"/>
  <c r="M31" i="7"/>
  <c r="Q31" i="7"/>
  <c r="U31" i="7"/>
  <c r="Y31" i="7"/>
  <c r="AC31" i="7"/>
  <c r="AG31" i="7"/>
  <c r="AK31" i="7"/>
  <c r="AO31" i="7"/>
  <c r="AS31" i="7"/>
  <c r="D30" i="7"/>
  <c r="H30" i="7"/>
  <c r="L30" i="7"/>
  <c r="P30" i="7"/>
  <c r="T30" i="7"/>
  <c r="X30" i="7"/>
  <c r="AB30" i="7"/>
  <c r="AF30" i="7"/>
  <c r="AJ30" i="7"/>
  <c r="AN30" i="7"/>
  <c r="AR30" i="7"/>
  <c r="F31" i="7"/>
  <c r="J31" i="7"/>
  <c r="N31" i="7"/>
  <c r="R31" i="7"/>
  <c r="V31" i="7"/>
  <c r="Z31" i="7"/>
  <c r="AD31" i="7"/>
  <c r="AH31" i="7"/>
  <c r="AL31" i="7"/>
  <c r="F19" i="7"/>
  <c r="J19" i="7"/>
  <c r="N19" i="7"/>
  <c r="R19" i="7"/>
  <c r="V19" i="7"/>
  <c r="Z19" i="7"/>
  <c r="AD19" i="7"/>
  <c r="AH19" i="7"/>
  <c r="AL19" i="7"/>
  <c r="AP19" i="7"/>
  <c r="D20" i="7"/>
  <c r="H20" i="7"/>
  <c r="L20" i="7"/>
  <c r="P20" i="7"/>
  <c r="T20" i="7"/>
  <c r="X20" i="7"/>
  <c r="AB20" i="7"/>
  <c r="AF20" i="7"/>
  <c r="AJ20" i="7"/>
  <c r="AN20" i="7"/>
  <c r="AR20" i="7"/>
  <c r="G19" i="7"/>
  <c r="K19" i="7"/>
  <c r="O19" i="7"/>
  <c r="S19" i="7"/>
  <c r="W19" i="7"/>
  <c r="AA19" i="7"/>
  <c r="AE19" i="7"/>
  <c r="AI19" i="7"/>
  <c r="AM19" i="7"/>
  <c r="AQ19" i="7"/>
  <c r="E20" i="7"/>
  <c r="I20" i="7"/>
  <c r="M20" i="7"/>
  <c r="Q20" i="7"/>
  <c r="U20" i="7"/>
  <c r="Y20" i="7"/>
  <c r="AC20" i="7"/>
  <c r="AG20" i="7"/>
  <c r="AK20" i="7"/>
  <c r="AO20" i="7"/>
  <c r="AQ7" i="7"/>
  <c r="AM7" i="7"/>
  <c r="AI7" i="7"/>
  <c r="AE7" i="7"/>
  <c r="AA7" i="7"/>
  <c r="W7" i="7"/>
  <c r="S7" i="7"/>
  <c r="O7" i="7"/>
  <c r="K7" i="7"/>
  <c r="G7" i="7"/>
  <c r="AS6" i="7"/>
  <c r="AO6" i="7"/>
  <c r="AK6" i="7"/>
  <c r="AG6" i="7"/>
  <c r="AC6" i="7"/>
  <c r="Y6" i="7"/>
  <c r="U6" i="7"/>
  <c r="Q6" i="7"/>
  <c r="M6" i="7"/>
  <c r="I6" i="7"/>
  <c r="E6" i="7"/>
  <c r="AP7" i="7"/>
  <c r="AL7" i="7"/>
  <c r="AH7" i="7"/>
  <c r="AD7" i="7"/>
  <c r="Z7" i="7"/>
  <c r="V7" i="7"/>
  <c r="R7" i="7"/>
  <c r="N7" i="7"/>
  <c r="J7" i="7"/>
  <c r="F7" i="7"/>
  <c r="AR6" i="7"/>
  <c r="AN6" i="7"/>
  <c r="AJ6" i="7"/>
  <c r="AF6" i="7"/>
  <c r="AB6" i="7"/>
  <c r="X6" i="7"/>
  <c r="T6" i="7"/>
  <c r="P6" i="7"/>
  <c r="L6" i="7"/>
  <c r="H6" i="7"/>
  <c r="D6" i="7"/>
  <c r="AS7" i="7"/>
  <c r="AO7" i="7"/>
  <c r="AK7" i="7"/>
  <c r="AG7" i="7"/>
  <c r="AC7" i="7"/>
  <c r="Y7" i="7"/>
  <c r="U7" i="7"/>
  <c r="Q7" i="7"/>
  <c r="M7" i="7"/>
  <c r="I7" i="7"/>
  <c r="E7" i="7"/>
  <c r="AQ6" i="7"/>
  <c r="AM6" i="7"/>
  <c r="AI6" i="7"/>
  <c r="AE6" i="7"/>
  <c r="AA6" i="7"/>
  <c r="K6" i="7"/>
  <c r="S6" i="7"/>
  <c r="AD6" i="7"/>
  <c r="D7" i="7"/>
  <c r="T7" i="7"/>
  <c r="AJ7" i="7"/>
  <c r="G6" i="7"/>
  <c r="O6" i="7"/>
  <c r="W6" i="7"/>
  <c r="AL6" i="7"/>
  <c r="L7" i="7"/>
  <c r="AB7" i="7"/>
  <c r="AR7" i="7"/>
  <c r="C477" i="20"/>
  <c r="C490" i="20"/>
  <c r="C505" i="20"/>
  <c r="C498" i="20"/>
  <c r="D483" i="20"/>
  <c r="D511" i="20"/>
  <c r="D479" i="20"/>
  <c r="C494" i="20"/>
  <c r="C509" i="20"/>
  <c r="D487" i="20"/>
  <c r="C501" i="20"/>
  <c r="C517" i="20"/>
  <c r="C478" i="20"/>
  <c r="C485" i="20"/>
  <c r="C493" i="20"/>
  <c r="D499" i="20"/>
  <c r="C506" i="20"/>
  <c r="C514" i="20"/>
  <c r="C482" i="20"/>
  <c r="C489" i="20"/>
  <c r="D495" i="20"/>
  <c r="D503" i="20"/>
  <c r="C510" i="20"/>
  <c r="D515" i="20"/>
  <c r="C481" i="20"/>
  <c r="C486" i="20"/>
  <c r="D491" i="20"/>
  <c r="C497" i="20"/>
  <c r="C502" i="20"/>
  <c r="D507" i="20"/>
  <c r="C513" i="20"/>
  <c r="C518" i="20"/>
  <c r="D477" i="20"/>
  <c r="C480" i="20"/>
  <c r="C483" i="20"/>
  <c r="D485" i="20"/>
  <c r="C488" i="20"/>
  <c r="C491" i="20"/>
  <c r="D493" i="20"/>
  <c r="C496" i="20"/>
  <c r="C499" i="20"/>
  <c r="D501" i="20"/>
  <c r="C504" i="20"/>
  <c r="C507" i="20"/>
  <c r="D509" i="20"/>
  <c r="C512" i="20"/>
  <c r="C515" i="20"/>
  <c r="D517" i="20"/>
  <c r="C479" i="20"/>
  <c r="D481" i="20"/>
  <c r="C484" i="20"/>
  <c r="C487" i="20"/>
  <c r="D489" i="20"/>
  <c r="C492" i="20"/>
  <c r="C495" i="20"/>
  <c r="D497" i="20"/>
  <c r="C500" i="20"/>
  <c r="C503" i="20"/>
  <c r="D505" i="20"/>
  <c r="C508" i="20"/>
  <c r="C511" i="20"/>
  <c r="D513" i="20"/>
  <c r="C516" i="20"/>
  <c r="D521" i="20"/>
  <c r="C519" i="20"/>
  <c r="C521" i="20"/>
  <c r="C523" i="20"/>
  <c r="C525" i="20"/>
  <c r="C527" i="20"/>
  <c r="C529" i="20"/>
  <c r="C531" i="20"/>
  <c r="C533" i="20"/>
  <c r="C535" i="20"/>
  <c r="C537" i="20"/>
  <c r="C539" i="20"/>
  <c r="C541" i="20"/>
  <c r="C543" i="20"/>
  <c r="C545" i="20"/>
  <c r="C547" i="20"/>
  <c r="C549" i="20"/>
  <c r="C551" i="20"/>
  <c r="C553" i="20"/>
  <c r="C555" i="20"/>
  <c r="C557" i="20"/>
  <c r="C559" i="20"/>
  <c r="D519" i="20"/>
  <c r="D523" i="20"/>
  <c r="D525" i="20"/>
  <c r="D527" i="20"/>
  <c r="D529" i="20"/>
  <c r="D531" i="20"/>
  <c r="D533" i="20"/>
  <c r="D535" i="20"/>
  <c r="D537" i="20"/>
  <c r="D539" i="20"/>
  <c r="D541" i="20"/>
  <c r="D543" i="20"/>
  <c r="D545" i="20"/>
  <c r="D547" i="20"/>
  <c r="D549" i="20"/>
  <c r="D551" i="20"/>
  <c r="D553" i="20"/>
  <c r="D555" i="20"/>
  <c r="D557" i="20"/>
  <c r="D559" i="20"/>
  <c r="C520" i="20"/>
  <c r="C522" i="20"/>
  <c r="C524" i="20"/>
  <c r="C526" i="20"/>
  <c r="C528" i="20"/>
  <c r="C530" i="20"/>
  <c r="C532" i="20"/>
  <c r="C534" i="20"/>
  <c r="C536" i="20"/>
  <c r="C538" i="20"/>
  <c r="C540" i="20"/>
  <c r="C542" i="20"/>
  <c r="C544" i="20"/>
  <c r="C546" i="20"/>
  <c r="C548" i="20"/>
  <c r="C550" i="20"/>
  <c r="C552" i="20"/>
  <c r="C554" i="20"/>
  <c r="C556" i="20"/>
  <c r="C558" i="20"/>
  <c r="C560" i="20"/>
  <c r="D520" i="20"/>
  <c r="D522" i="20"/>
  <c r="D524" i="20"/>
  <c r="D526" i="20"/>
  <c r="D528" i="20"/>
  <c r="D530" i="20"/>
  <c r="D532" i="20"/>
  <c r="D534" i="20"/>
  <c r="D536" i="20"/>
  <c r="D538" i="20"/>
  <c r="D540" i="20"/>
  <c r="D542" i="20"/>
  <c r="D544" i="20"/>
  <c r="D546" i="20"/>
  <c r="D548" i="20"/>
  <c r="D550" i="20"/>
  <c r="D552" i="20"/>
  <c r="D554" i="20"/>
  <c r="D556" i="20"/>
  <c r="D558" i="20"/>
  <c r="D478" i="20"/>
  <c r="D480" i="20"/>
  <c r="D482" i="20"/>
  <c r="D484" i="20"/>
  <c r="D486" i="20"/>
  <c r="D488" i="20"/>
  <c r="D490" i="20"/>
  <c r="D492" i="20"/>
  <c r="D494" i="20"/>
  <c r="D496" i="20"/>
  <c r="D498" i="20"/>
  <c r="D500" i="20"/>
  <c r="D502" i="20"/>
  <c r="D504" i="20"/>
  <c r="D506" i="20"/>
  <c r="D508" i="20"/>
  <c r="D510" i="20"/>
  <c r="D512" i="20"/>
  <c r="D514" i="20"/>
  <c r="D516" i="20"/>
  <c r="D429" i="20"/>
  <c r="D433" i="20"/>
  <c r="D435" i="20"/>
  <c r="D439" i="20"/>
  <c r="D441" i="20"/>
  <c r="D445" i="20"/>
  <c r="D449" i="20"/>
  <c r="D453" i="20"/>
  <c r="D457" i="20"/>
  <c r="D463" i="20"/>
  <c r="C429" i="20"/>
  <c r="C431" i="20"/>
  <c r="C433" i="20"/>
  <c r="C435" i="20"/>
  <c r="C437" i="20"/>
  <c r="C439" i="20"/>
  <c r="C441" i="20"/>
  <c r="C443" i="20"/>
  <c r="C445" i="20"/>
  <c r="C447" i="20"/>
  <c r="C449" i="20"/>
  <c r="C451" i="20"/>
  <c r="C453" i="20"/>
  <c r="C455" i="20"/>
  <c r="C457" i="20"/>
  <c r="C459" i="20"/>
  <c r="C461" i="20"/>
  <c r="C463" i="20"/>
  <c r="C465" i="20"/>
  <c r="C467" i="20"/>
  <c r="C469" i="20"/>
  <c r="D431" i="20"/>
  <c r="D437" i="20"/>
  <c r="D443" i="20"/>
  <c r="D447" i="20"/>
  <c r="D451" i="20"/>
  <c r="D455" i="20"/>
  <c r="D459" i="20"/>
  <c r="D461" i="20"/>
  <c r="D465" i="20"/>
  <c r="D467" i="20"/>
  <c r="D469" i="20"/>
  <c r="C430" i="20"/>
  <c r="C432" i="20"/>
  <c r="C434" i="20"/>
  <c r="C436" i="20"/>
  <c r="C438" i="20"/>
  <c r="C440" i="20"/>
  <c r="C442" i="20"/>
  <c r="C444" i="20"/>
  <c r="C446" i="20"/>
  <c r="C448" i="20"/>
  <c r="C450" i="20"/>
  <c r="C452" i="20"/>
  <c r="C454" i="20"/>
  <c r="C456" i="20"/>
  <c r="C458" i="20"/>
  <c r="C460" i="20"/>
  <c r="C462" i="20"/>
  <c r="C464" i="20"/>
  <c r="C466" i="20"/>
  <c r="C468" i="20"/>
  <c r="C470" i="20"/>
  <c r="D430" i="20"/>
  <c r="D432" i="20"/>
  <c r="D434" i="20"/>
  <c r="D436" i="20"/>
  <c r="D438" i="20"/>
  <c r="D440" i="20"/>
  <c r="D442" i="20"/>
  <c r="D444" i="20"/>
  <c r="D446" i="20"/>
  <c r="D448" i="20"/>
  <c r="D450" i="20"/>
  <c r="D452" i="20"/>
  <c r="D454" i="20"/>
  <c r="D456" i="20"/>
  <c r="D458" i="20"/>
  <c r="D460" i="20"/>
  <c r="D462" i="20"/>
  <c r="D464" i="20"/>
  <c r="D466" i="20"/>
  <c r="D468" i="20"/>
  <c r="D386" i="20"/>
  <c r="D390" i="20"/>
  <c r="D394" i="20"/>
  <c r="D396" i="20"/>
  <c r="D400" i="20"/>
  <c r="D402" i="20"/>
  <c r="D404" i="20"/>
  <c r="D406" i="20"/>
  <c r="D410" i="20"/>
  <c r="D412" i="20"/>
  <c r="D414" i="20"/>
  <c r="D416" i="20"/>
  <c r="D418" i="20"/>
  <c r="D420" i="20"/>
  <c r="D422" i="20"/>
  <c r="D424" i="20"/>
  <c r="C383" i="20"/>
  <c r="C385" i="20"/>
  <c r="C387" i="20"/>
  <c r="C389" i="20"/>
  <c r="C391" i="20"/>
  <c r="C393" i="20"/>
  <c r="C395" i="20"/>
  <c r="C397" i="20"/>
  <c r="C399" i="20"/>
  <c r="C401" i="20"/>
  <c r="C403" i="20"/>
  <c r="C405" i="20"/>
  <c r="C407" i="20"/>
  <c r="C409" i="20"/>
  <c r="C411" i="20"/>
  <c r="C413" i="20"/>
  <c r="C415" i="20"/>
  <c r="C417" i="20"/>
  <c r="C419" i="20"/>
  <c r="C421" i="20"/>
  <c r="C423" i="20"/>
  <c r="D383" i="20"/>
  <c r="D385" i="20"/>
  <c r="D387" i="20"/>
  <c r="D389" i="20"/>
  <c r="D391" i="20"/>
  <c r="D393" i="20"/>
  <c r="D395" i="20"/>
  <c r="D397" i="20"/>
  <c r="D399" i="20"/>
  <c r="D401" i="20"/>
  <c r="D403" i="20"/>
  <c r="D405" i="20"/>
  <c r="D407" i="20"/>
  <c r="D409" i="20"/>
  <c r="D411" i="20"/>
  <c r="D413" i="20"/>
  <c r="D415" i="20"/>
  <c r="D417" i="20"/>
  <c r="D419" i="20"/>
  <c r="D421" i="20"/>
  <c r="D423" i="20"/>
  <c r="D384" i="20"/>
  <c r="D388" i="20"/>
  <c r="D392" i="20"/>
  <c r="D398" i="20"/>
  <c r="D408" i="20"/>
  <c r="C384" i="20"/>
  <c r="C386" i="20"/>
  <c r="C388" i="20"/>
  <c r="C390" i="20"/>
  <c r="C392" i="20"/>
  <c r="C394" i="20"/>
  <c r="C396" i="20"/>
  <c r="C398" i="20"/>
  <c r="C400" i="20"/>
  <c r="C402" i="20"/>
  <c r="C404" i="20"/>
  <c r="C406" i="20"/>
  <c r="C408" i="20"/>
  <c r="C410" i="20"/>
  <c r="C412" i="20"/>
  <c r="C414" i="20"/>
  <c r="C416" i="20"/>
  <c r="C418" i="20"/>
  <c r="C420" i="20"/>
  <c r="C422" i="20"/>
  <c r="D337" i="20"/>
  <c r="D339" i="20"/>
  <c r="D343" i="20"/>
  <c r="D345" i="20"/>
  <c r="D349" i="20"/>
  <c r="D353" i="20"/>
  <c r="D355" i="20"/>
  <c r="D359" i="20"/>
  <c r="D363" i="20"/>
  <c r="D371" i="20"/>
  <c r="C335" i="20"/>
  <c r="C337" i="20"/>
  <c r="C339" i="20"/>
  <c r="C341" i="20"/>
  <c r="C343" i="20"/>
  <c r="C345" i="20"/>
  <c r="C347" i="20"/>
  <c r="C349" i="20"/>
  <c r="C351" i="20"/>
  <c r="C353" i="20"/>
  <c r="C355" i="20"/>
  <c r="C357" i="20"/>
  <c r="C359" i="20"/>
  <c r="C361" i="20"/>
  <c r="C363" i="20"/>
  <c r="C365" i="20"/>
  <c r="C367" i="20"/>
  <c r="C369" i="20"/>
  <c r="C371" i="20"/>
  <c r="C373" i="20"/>
  <c r="C375" i="20"/>
  <c r="D335" i="20"/>
  <c r="D341" i="20"/>
  <c r="D347" i="20"/>
  <c r="D351" i="20"/>
  <c r="D357" i="20"/>
  <c r="D361" i="20"/>
  <c r="D365" i="20"/>
  <c r="D367" i="20"/>
  <c r="D369" i="20"/>
  <c r="D373" i="20"/>
  <c r="D375" i="20"/>
  <c r="C336" i="20"/>
  <c r="C338" i="20"/>
  <c r="C340" i="20"/>
  <c r="C342" i="20"/>
  <c r="C344" i="20"/>
  <c r="C346" i="20"/>
  <c r="C348" i="20"/>
  <c r="C350" i="20"/>
  <c r="C352" i="20"/>
  <c r="C354" i="20"/>
  <c r="C356" i="20"/>
  <c r="C358" i="20"/>
  <c r="C360" i="20"/>
  <c r="C362" i="20"/>
  <c r="C364" i="20"/>
  <c r="C366" i="20"/>
  <c r="C368" i="20"/>
  <c r="C370" i="20"/>
  <c r="C372" i="20"/>
  <c r="C374" i="20"/>
  <c r="C376" i="20"/>
  <c r="D336" i="20"/>
  <c r="D338" i="20"/>
  <c r="D340" i="20"/>
  <c r="D342" i="20"/>
  <c r="D344" i="20"/>
  <c r="D346" i="20"/>
  <c r="D348" i="20"/>
  <c r="D350" i="20"/>
  <c r="D352" i="20"/>
  <c r="D354" i="20"/>
  <c r="D356" i="20"/>
  <c r="D358" i="20"/>
  <c r="D360" i="20"/>
  <c r="D362" i="20"/>
  <c r="D364" i="20"/>
  <c r="D366" i="20"/>
  <c r="D368" i="20"/>
  <c r="D370" i="20"/>
  <c r="D372" i="20"/>
  <c r="D374" i="20"/>
  <c r="D290" i="20"/>
  <c r="D292" i="20"/>
  <c r="D294" i="20"/>
  <c r="D296" i="20"/>
  <c r="D298" i="20"/>
  <c r="D300" i="20"/>
  <c r="D302" i="20"/>
  <c r="D304" i="20"/>
  <c r="D306" i="20"/>
  <c r="D308" i="20"/>
  <c r="D310" i="20"/>
  <c r="D312" i="20"/>
  <c r="D314" i="20"/>
  <c r="D316" i="20"/>
  <c r="D318" i="20"/>
  <c r="D320" i="20"/>
  <c r="D322" i="20"/>
  <c r="D324" i="20"/>
  <c r="D326" i="20"/>
  <c r="D328" i="20"/>
  <c r="D330" i="20"/>
  <c r="C289" i="20"/>
  <c r="C291" i="20"/>
  <c r="C293" i="20"/>
  <c r="C295" i="20"/>
  <c r="C297" i="20"/>
  <c r="C299" i="20"/>
  <c r="C301" i="20"/>
  <c r="C303" i="20"/>
  <c r="C305" i="20"/>
  <c r="C307" i="20"/>
  <c r="C309" i="20"/>
  <c r="C311" i="20"/>
  <c r="C313" i="20"/>
  <c r="C315" i="20"/>
  <c r="C317" i="20"/>
  <c r="C319" i="20"/>
  <c r="C321" i="20"/>
  <c r="C323" i="20"/>
  <c r="C325" i="20"/>
  <c r="C327" i="20"/>
  <c r="C329" i="20"/>
  <c r="D289" i="20"/>
  <c r="D291" i="20"/>
  <c r="D293" i="20"/>
  <c r="D295" i="20"/>
  <c r="D297" i="20"/>
  <c r="D299" i="20"/>
  <c r="D301" i="20"/>
  <c r="D303" i="20"/>
  <c r="D305" i="20"/>
  <c r="D307" i="20"/>
  <c r="D309" i="20"/>
  <c r="D311" i="20"/>
  <c r="D313" i="20"/>
  <c r="D315" i="20"/>
  <c r="D317" i="20"/>
  <c r="D319" i="20"/>
  <c r="D321" i="20"/>
  <c r="D323" i="20"/>
  <c r="D325" i="20"/>
  <c r="D327" i="20"/>
  <c r="D329" i="20"/>
  <c r="C290" i="20"/>
  <c r="C292" i="20"/>
  <c r="C294" i="20"/>
  <c r="C296" i="20"/>
  <c r="C298" i="20"/>
  <c r="C300" i="20"/>
  <c r="C302" i="20"/>
  <c r="C304" i="20"/>
  <c r="C306" i="20"/>
  <c r="C308" i="20"/>
  <c r="C310" i="20"/>
  <c r="C312" i="20"/>
  <c r="C314" i="20"/>
  <c r="C316" i="20"/>
  <c r="C318" i="20"/>
  <c r="C320" i="20"/>
  <c r="C322" i="20"/>
  <c r="C324" i="20"/>
  <c r="C326" i="20"/>
  <c r="C328" i="20"/>
  <c r="D243" i="20"/>
  <c r="D247" i="20"/>
  <c r="D249" i="20"/>
  <c r="D251" i="20"/>
  <c r="D253" i="20"/>
  <c r="D257" i="20"/>
  <c r="D259" i="20"/>
  <c r="D261" i="20"/>
  <c r="D263" i="20"/>
  <c r="D265" i="20"/>
  <c r="D267" i="20"/>
  <c r="D269" i="20"/>
  <c r="D271" i="20"/>
  <c r="D273" i="20"/>
  <c r="D275" i="20"/>
  <c r="D277" i="20"/>
  <c r="D279" i="20"/>
  <c r="D281" i="20"/>
  <c r="D283" i="20"/>
  <c r="C242" i="20"/>
  <c r="C244" i="20"/>
  <c r="C246" i="20"/>
  <c r="C248" i="20"/>
  <c r="C250" i="20"/>
  <c r="C252" i="20"/>
  <c r="C254" i="20"/>
  <c r="C256" i="20"/>
  <c r="C258" i="20"/>
  <c r="C260" i="20"/>
  <c r="C262" i="20"/>
  <c r="C264" i="20"/>
  <c r="C266" i="20"/>
  <c r="C268" i="20"/>
  <c r="C270" i="20"/>
  <c r="C272" i="20"/>
  <c r="C274" i="20"/>
  <c r="C276" i="20"/>
  <c r="C278" i="20"/>
  <c r="C280" i="20"/>
  <c r="C282" i="20"/>
  <c r="D242" i="20"/>
  <c r="D244" i="20"/>
  <c r="D246" i="20"/>
  <c r="D248" i="20"/>
  <c r="D250" i="20"/>
  <c r="D252" i="20"/>
  <c r="D254" i="20"/>
  <c r="D256" i="20"/>
  <c r="D258" i="20"/>
  <c r="D260" i="20"/>
  <c r="D262" i="20"/>
  <c r="D264" i="20"/>
  <c r="D266" i="20"/>
  <c r="D268" i="20"/>
  <c r="D270" i="20"/>
  <c r="D272" i="20"/>
  <c r="D274" i="20"/>
  <c r="D276" i="20"/>
  <c r="D278" i="20"/>
  <c r="D280" i="20"/>
  <c r="D282" i="20"/>
  <c r="D245" i="20"/>
  <c r="D255" i="20"/>
  <c r="C243" i="20"/>
  <c r="C245" i="20"/>
  <c r="C247" i="20"/>
  <c r="C249" i="20"/>
  <c r="C251" i="20"/>
  <c r="C253" i="20"/>
  <c r="C255" i="20"/>
  <c r="C257" i="20"/>
  <c r="C259" i="20"/>
  <c r="C261" i="20"/>
  <c r="C263" i="20"/>
  <c r="C265" i="20"/>
  <c r="C267" i="20"/>
  <c r="C269" i="20"/>
  <c r="C271" i="20"/>
  <c r="C273" i="20"/>
  <c r="C275" i="20"/>
  <c r="C277" i="20"/>
  <c r="C279" i="20"/>
  <c r="C281" i="20"/>
  <c r="C200" i="20"/>
  <c r="C208" i="20"/>
  <c r="C196" i="20"/>
  <c r="C202" i="20"/>
  <c r="C210" i="20"/>
  <c r="D196" i="20"/>
  <c r="C204" i="20"/>
  <c r="C212" i="20"/>
  <c r="C198" i="20"/>
  <c r="C206" i="20"/>
  <c r="D197" i="20"/>
  <c r="D199" i="20"/>
  <c r="D201" i="20"/>
  <c r="D203" i="20"/>
  <c r="D205" i="20"/>
  <c r="D207" i="20"/>
  <c r="D209" i="20"/>
  <c r="D211" i="20"/>
  <c r="D213" i="20"/>
  <c r="D215" i="20"/>
  <c r="D217" i="20"/>
  <c r="D219" i="20"/>
  <c r="D221" i="20"/>
  <c r="D223" i="20"/>
  <c r="D225" i="20"/>
  <c r="D227" i="20"/>
  <c r="D229" i="20"/>
  <c r="D231" i="20"/>
  <c r="D233" i="20"/>
  <c r="D235" i="20"/>
  <c r="D237" i="20"/>
  <c r="C214" i="20"/>
  <c r="C216" i="20"/>
  <c r="C218" i="20"/>
  <c r="C220" i="20"/>
  <c r="C222" i="20"/>
  <c r="C224" i="20"/>
  <c r="C226" i="20"/>
  <c r="C228" i="20"/>
  <c r="C230" i="20"/>
  <c r="C232" i="20"/>
  <c r="C234" i="20"/>
  <c r="C236" i="20"/>
  <c r="D198" i="20"/>
  <c r="D200" i="20"/>
  <c r="D202" i="20"/>
  <c r="D204" i="20"/>
  <c r="D206" i="20"/>
  <c r="D208" i="20"/>
  <c r="D210" i="20"/>
  <c r="D212" i="20"/>
  <c r="D214" i="20"/>
  <c r="D216" i="20"/>
  <c r="D218" i="20"/>
  <c r="D220" i="20"/>
  <c r="D222" i="20"/>
  <c r="D224" i="20"/>
  <c r="D226" i="20"/>
  <c r="D228" i="20"/>
  <c r="D230" i="20"/>
  <c r="D232" i="20"/>
  <c r="D234" i="20"/>
  <c r="D236" i="20"/>
  <c r="C197" i="20"/>
  <c r="C199" i="20"/>
  <c r="C201" i="20"/>
  <c r="C203" i="20"/>
  <c r="C205" i="20"/>
  <c r="C207" i="20"/>
  <c r="C209" i="20"/>
  <c r="C211" i="20"/>
  <c r="C213" i="20"/>
  <c r="C215" i="20"/>
  <c r="C217" i="20"/>
  <c r="C219" i="20"/>
  <c r="C221" i="20"/>
  <c r="C223" i="20"/>
  <c r="C225" i="20"/>
  <c r="C227" i="20"/>
  <c r="C229" i="20"/>
  <c r="C231" i="20"/>
  <c r="C233" i="20"/>
  <c r="C235" i="20"/>
  <c r="H133" i="20"/>
  <c r="H117" i="20"/>
  <c r="D10" i="20"/>
  <c r="H134" i="20"/>
  <c r="H118" i="20"/>
  <c r="H102" i="20"/>
  <c r="H126" i="20"/>
  <c r="H110" i="20"/>
  <c r="D12" i="20"/>
  <c r="C11" i="20"/>
  <c r="D55" i="20"/>
  <c r="H142" i="20"/>
  <c r="H125" i="20"/>
  <c r="H109" i="20"/>
  <c r="D149" i="20"/>
  <c r="D151" i="20"/>
  <c r="D153" i="20"/>
  <c r="D155" i="20"/>
  <c r="D157" i="20"/>
  <c r="D159" i="20"/>
  <c r="D161" i="20"/>
  <c r="D163" i="20"/>
  <c r="D165" i="20"/>
  <c r="D167" i="20"/>
  <c r="D169" i="20"/>
  <c r="D171" i="20"/>
  <c r="D173" i="20"/>
  <c r="D175" i="20"/>
  <c r="D177" i="20"/>
  <c r="D179" i="20"/>
  <c r="D181" i="20"/>
  <c r="D183" i="20"/>
  <c r="D185" i="20"/>
  <c r="D187" i="20"/>
  <c r="D189" i="20"/>
  <c r="C148" i="20"/>
  <c r="C150" i="20"/>
  <c r="C152" i="20"/>
  <c r="C154" i="20"/>
  <c r="C156" i="20"/>
  <c r="C158" i="20"/>
  <c r="C160" i="20"/>
  <c r="C162" i="20"/>
  <c r="C164" i="20"/>
  <c r="C166" i="20"/>
  <c r="C168" i="20"/>
  <c r="C170" i="20"/>
  <c r="C172" i="20"/>
  <c r="C174" i="20"/>
  <c r="C176" i="20"/>
  <c r="C178" i="20"/>
  <c r="C180" i="20"/>
  <c r="C182" i="20"/>
  <c r="C184" i="20"/>
  <c r="C186" i="20"/>
  <c r="C188" i="20"/>
  <c r="D148" i="20"/>
  <c r="D150" i="20"/>
  <c r="D152" i="20"/>
  <c r="D154" i="20"/>
  <c r="D156" i="20"/>
  <c r="D158" i="20"/>
  <c r="D160" i="20"/>
  <c r="D162" i="20"/>
  <c r="D164" i="20"/>
  <c r="D166" i="20"/>
  <c r="D168" i="20"/>
  <c r="D170" i="20"/>
  <c r="D172" i="20"/>
  <c r="D174" i="20"/>
  <c r="D176" i="20"/>
  <c r="D178" i="20"/>
  <c r="D180" i="20"/>
  <c r="D182" i="20"/>
  <c r="D184" i="20"/>
  <c r="D186" i="20"/>
  <c r="D188" i="20"/>
  <c r="C149" i="20"/>
  <c r="C151" i="20"/>
  <c r="C153" i="20"/>
  <c r="C155" i="20"/>
  <c r="C157" i="20"/>
  <c r="C159" i="20"/>
  <c r="C161" i="20"/>
  <c r="C163" i="20"/>
  <c r="C165" i="20"/>
  <c r="C167" i="20"/>
  <c r="C169" i="20"/>
  <c r="C171" i="20"/>
  <c r="C173" i="20"/>
  <c r="C175" i="20"/>
  <c r="C177" i="20"/>
  <c r="C179" i="20"/>
  <c r="C181" i="20"/>
  <c r="C183" i="20"/>
  <c r="C185" i="20"/>
  <c r="C187" i="20"/>
  <c r="C19" i="20"/>
  <c r="C25" i="20"/>
  <c r="C17" i="20"/>
  <c r="C23" i="20"/>
  <c r="C15" i="20"/>
  <c r="C21" i="20"/>
  <c r="C13" i="20"/>
  <c r="C9" i="20"/>
  <c r="D57" i="20"/>
  <c r="H141" i="20"/>
  <c r="H130" i="20"/>
  <c r="H122" i="20"/>
  <c r="H114" i="20"/>
  <c r="H106" i="20"/>
  <c r="H138" i="20"/>
  <c r="H129" i="20"/>
  <c r="H121" i="20"/>
  <c r="H113" i="20"/>
  <c r="H105" i="20"/>
  <c r="H140" i="20"/>
  <c r="H136" i="20"/>
  <c r="H132" i="20"/>
  <c r="H128" i="20"/>
  <c r="H124" i="20"/>
  <c r="H120" i="20"/>
  <c r="H116" i="20"/>
  <c r="H112" i="20"/>
  <c r="H108" i="20"/>
  <c r="H104" i="20"/>
  <c r="H143" i="20"/>
  <c r="H139" i="20"/>
  <c r="H135" i="20"/>
  <c r="H131" i="20"/>
  <c r="H127" i="20"/>
  <c r="H123" i="20"/>
  <c r="H119" i="20"/>
  <c r="H115" i="20"/>
  <c r="H111" i="20"/>
  <c r="H107" i="20"/>
  <c r="H103" i="20"/>
  <c r="D103" i="20"/>
  <c r="D105" i="20"/>
  <c r="D107" i="20"/>
  <c r="D109" i="20"/>
  <c r="D111" i="20"/>
  <c r="D113" i="20"/>
  <c r="D115" i="20"/>
  <c r="D117" i="20"/>
  <c r="D119" i="20"/>
  <c r="D121" i="20"/>
  <c r="D123" i="20"/>
  <c r="D125" i="20"/>
  <c r="D127" i="20"/>
  <c r="D129" i="20"/>
  <c r="D131" i="20"/>
  <c r="D133" i="20"/>
  <c r="D135" i="20"/>
  <c r="D137" i="20"/>
  <c r="D139" i="20"/>
  <c r="D141" i="20"/>
  <c r="D143" i="20"/>
  <c r="C102" i="20"/>
  <c r="C104" i="20"/>
  <c r="C106" i="20"/>
  <c r="C108" i="20"/>
  <c r="C110" i="20"/>
  <c r="C112" i="20"/>
  <c r="C114" i="20"/>
  <c r="C116" i="20"/>
  <c r="C118" i="20"/>
  <c r="C120" i="20"/>
  <c r="C122" i="20"/>
  <c r="C124" i="20"/>
  <c r="C126" i="20"/>
  <c r="C128" i="20"/>
  <c r="C130" i="20"/>
  <c r="C132" i="20"/>
  <c r="C134" i="20"/>
  <c r="C136" i="20"/>
  <c r="C138" i="20"/>
  <c r="C140" i="20"/>
  <c r="C142" i="20"/>
  <c r="D102" i="20"/>
  <c r="D104" i="20"/>
  <c r="D106" i="20"/>
  <c r="D108" i="20"/>
  <c r="D110" i="20"/>
  <c r="D112" i="20"/>
  <c r="D114" i="20"/>
  <c r="D116" i="20"/>
  <c r="D118" i="20"/>
  <c r="D120" i="20"/>
  <c r="D122" i="20"/>
  <c r="D124" i="20"/>
  <c r="D126" i="20"/>
  <c r="D128" i="20"/>
  <c r="D130" i="20"/>
  <c r="D132" i="20"/>
  <c r="D134" i="20"/>
  <c r="D136" i="20"/>
  <c r="D138" i="20"/>
  <c r="D140" i="20"/>
  <c r="D142" i="20"/>
  <c r="C103" i="20"/>
  <c r="C105" i="20"/>
  <c r="C107" i="20"/>
  <c r="C109" i="20"/>
  <c r="C111" i="20"/>
  <c r="C113" i="20"/>
  <c r="C115" i="20"/>
  <c r="C117" i="20"/>
  <c r="C119" i="20"/>
  <c r="C121" i="20"/>
  <c r="C123" i="20"/>
  <c r="C125" i="20"/>
  <c r="C127" i="20"/>
  <c r="C129" i="20"/>
  <c r="C131" i="20"/>
  <c r="C133" i="20"/>
  <c r="C135" i="20"/>
  <c r="C137" i="20"/>
  <c r="C139" i="20"/>
  <c r="C141" i="20"/>
  <c r="D59" i="20"/>
  <c r="D56" i="20"/>
  <c r="D58" i="20"/>
  <c r="D60" i="20"/>
  <c r="D62" i="20"/>
  <c r="D64" i="20"/>
  <c r="D66" i="20"/>
  <c r="D68" i="20"/>
  <c r="D70" i="20"/>
  <c r="D72" i="20"/>
  <c r="D74" i="20"/>
  <c r="D76" i="20"/>
  <c r="D78" i="20"/>
  <c r="D80" i="20"/>
  <c r="D82" i="20"/>
  <c r="D84" i="20"/>
  <c r="D86" i="20"/>
  <c r="D88" i="20"/>
  <c r="D90" i="20"/>
  <c r="D92" i="20"/>
  <c r="D94" i="20"/>
  <c r="D96" i="20"/>
  <c r="C55" i="20"/>
  <c r="C57" i="20"/>
  <c r="C59" i="20"/>
  <c r="C61" i="20"/>
  <c r="C63" i="20"/>
  <c r="C65" i="20"/>
  <c r="C67" i="20"/>
  <c r="C69" i="20"/>
  <c r="C71" i="20"/>
  <c r="C73" i="20"/>
  <c r="C75" i="20"/>
  <c r="C77" i="20"/>
  <c r="C79" i="20"/>
  <c r="C81" i="20"/>
  <c r="C83" i="20"/>
  <c r="C85" i="20"/>
  <c r="C87" i="20"/>
  <c r="C89" i="20"/>
  <c r="C91" i="20"/>
  <c r="C93" i="20"/>
  <c r="C95" i="20"/>
  <c r="D61" i="20"/>
  <c r="D65" i="20"/>
  <c r="D69" i="20"/>
  <c r="D73" i="20"/>
  <c r="D77" i="20"/>
  <c r="D81" i="20"/>
  <c r="D85" i="20"/>
  <c r="D89" i="20"/>
  <c r="D95" i="20"/>
  <c r="C58" i="20"/>
  <c r="C62" i="20"/>
  <c r="C66" i="20"/>
  <c r="C70" i="20"/>
  <c r="C72" i="20"/>
  <c r="C76" i="20"/>
  <c r="C78" i="20"/>
  <c r="C80" i="20"/>
  <c r="C82" i="20"/>
  <c r="C84" i="20"/>
  <c r="C86" i="20"/>
  <c r="C88" i="20"/>
  <c r="C92" i="20"/>
  <c r="C94" i="20"/>
  <c r="C96" i="20"/>
  <c r="D63" i="20"/>
  <c r="D67" i="20"/>
  <c r="D71" i="20"/>
  <c r="D75" i="20"/>
  <c r="D79" i="20"/>
  <c r="D83" i="20"/>
  <c r="D87" i="20"/>
  <c r="D91" i="20"/>
  <c r="D93" i="20"/>
  <c r="C56" i="20"/>
  <c r="C60" i="20"/>
  <c r="C64" i="20"/>
  <c r="C68" i="20"/>
  <c r="C74" i="20"/>
  <c r="C50" i="20"/>
  <c r="C48" i="20"/>
  <c r="C46" i="20"/>
  <c r="C44" i="20"/>
  <c r="C42" i="20"/>
  <c r="C40" i="20"/>
  <c r="C38" i="20"/>
  <c r="C36" i="20"/>
  <c r="C34" i="20"/>
  <c r="C32" i="20"/>
  <c r="C30" i="20"/>
  <c r="C28" i="20"/>
  <c r="C26" i="20"/>
  <c r="C24" i="20"/>
  <c r="C22" i="20"/>
  <c r="C20" i="20"/>
  <c r="C18" i="20"/>
  <c r="C16" i="20"/>
  <c r="C14" i="20"/>
  <c r="C12" i="20"/>
  <c r="C10" i="20"/>
  <c r="D49" i="20"/>
  <c r="D47" i="20"/>
  <c r="D45" i="20"/>
  <c r="D43" i="20"/>
  <c r="D41" i="20"/>
  <c r="D39" i="20"/>
  <c r="D37" i="20"/>
  <c r="D35" i="20"/>
  <c r="D33" i="20"/>
  <c r="D31" i="20"/>
  <c r="D29" i="20"/>
  <c r="D27" i="20"/>
  <c r="D25" i="20"/>
  <c r="D23" i="20"/>
  <c r="D21" i="20"/>
  <c r="D19" i="20"/>
  <c r="D17" i="20"/>
  <c r="D15" i="20"/>
  <c r="D13" i="20"/>
  <c r="D11" i="20"/>
  <c r="D9" i="20"/>
  <c r="C49" i="20"/>
  <c r="C47" i="20"/>
  <c r="C45" i="20"/>
  <c r="C43" i="20"/>
  <c r="C41" i="20"/>
  <c r="C39" i="20"/>
  <c r="C37" i="20"/>
  <c r="C35" i="20"/>
  <c r="C33" i="20"/>
  <c r="C31" i="20"/>
  <c r="C29" i="20"/>
  <c r="C27" i="20"/>
  <c r="D50" i="20"/>
  <c r="D48" i="20"/>
  <c r="D46" i="20"/>
  <c r="D44" i="20"/>
  <c r="D42" i="20"/>
  <c r="D40" i="20"/>
  <c r="D38" i="20"/>
  <c r="D36" i="20"/>
  <c r="D34" i="20"/>
  <c r="D32" i="20"/>
  <c r="D30" i="20"/>
  <c r="D28" i="20"/>
  <c r="D26" i="20"/>
  <c r="D24" i="20"/>
  <c r="D22" i="20"/>
  <c r="D20" i="20"/>
  <c r="D18" i="20"/>
  <c r="D16" i="20"/>
  <c r="E1840" i="19" a="1"/>
  <c r="H1698" i="19" a="1"/>
  <c r="H1652" i="19" a="1"/>
  <c r="H1606" i="19" a="1"/>
  <c r="H1560" i="19" a="1"/>
  <c r="H1150" i="19" a="1"/>
  <c r="H1104" i="19" a="1"/>
  <c r="H1058" i="19" a="1"/>
  <c r="H737" i="19" a="1"/>
  <c r="H691" i="19" a="1"/>
  <c r="H645" i="19" a="1"/>
  <c r="H599" i="19" a="1"/>
  <c r="H847" i="20" l="1" a="1"/>
  <c r="H882" i="20" s="1"/>
  <c r="P277" i="19" a="1"/>
  <c r="P235" i="19" a="1"/>
  <c r="L277" i="19" a="1"/>
  <c r="L311" i="19" s="1"/>
  <c r="L235" i="19" a="1"/>
  <c r="L275" i="19" s="1"/>
  <c r="H277" i="19" a="1"/>
  <c r="H277" i="19" s="1"/>
  <c r="H235" i="19" a="1"/>
  <c r="H235" i="19" s="1"/>
  <c r="H189" i="19" a="1"/>
  <c r="H143" i="19" a="1"/>
  <c r="H97" i="19" a="1"/>
  <c r="H878" i="20" l="1"/>
  <c r="H851" i="20"/>
  <c r="H848" i="20"/>
  <c r="H871" i="20"/>
  <c r="H870" i="20"/>
  <c r="H883" i="20"/>
  <c r="H884" i="20"/>
  <c r="H866" i="20"/>
  <c r="H886" i="20"/>
  <c r="H861" i="20"/>
  <c r="H874" i="20"/>
  <c r="H864" i="20"/>
  <c r="H862" i="20"/>
  <c r="H875" i="20"/>
  <c r="H857" i="20"/>
  <c r="H859" i="20"/>
  <c r="H849" i="20"/>
  <c r="H876" i="20"/>
  <c r="H863" i="20"/>
  <c r="H858" i="20"/>
  <c r="H872" i="20"/>
  <c r="H853" i="20"/>
  <c r="H847" i="20"/>
  <c r="H850" i="20"/>
  <c r="H868" i="20"/>
  <c r="H881" i="20"/>
  <c r="H860" i="20"/>
  <c r="H854" i="20"/>
  <c r="H887" i="20"/>
  <c r="H888" i="20"/>
  <c r="H869" i="20"/>
  <c r="H877" i="20"/>
  <c r="H856" i="20"/>
  <c r="H855" i="20"/>
  <c r="H867" i="20"/>
  <c r="H880" i="20"/>
  <c r="H873" i="20"/>
  <c r="H852" i="20"/>
  <c r="H879" i="20"/>
  <c r="H865" i="20"/>
  <c r="H885" i="20"/>
  <c r="E1289" i="19" a="1"/>
  <c r="L252" i="19"/>
  <c r="L290" i="19"/>
  <c r="H271" i="19"/>
  <c r="L291" i="19"/>
  <c r="H251" i="19"/>
  <c r="H289" i="19"/>
  <c r="L236" i="19"/>
  <c r="L279" i="19"/>
  <c r="L301" i="19"/>
  <c r="H255" i="19"/>
  <c r="H293" i="19"/>
  <c r="H281" i="19"/>
  <c r="L240" i="19"/>
  <c r="L281" i="19"/>
  <c r="L302" i="19"/>
  <c r="H238" i="19"/>
  <c r="H243" i="19"/>
  <c r="H259" i="19"/>
  <c r="H275" i="19"/>
  <c r="H267" i="19"/>
  <c r="H247" i="19"/>
  <c r="H297" i="19"/>
  <c r="L285" i="19"/>
  <c r="L295" i="19"/>
  <c r="H263" i="19"/>
  <c r="H239" i="19"/>
  <c r="H278" i="19"/>
  <c r="H285" i="19"/>
  <c r="H301" i="19"/>
  <c r="L318" i="19"/>
  <c r="L307" i="19"/>
  <c r="L299" i="19"/>
  <c r="L294" i="19"/>
  <c r="L289" i="19"/>
  <c r="L283" i="19"/>
  <c r="L278" i="19"/>
  <c r="L303" i="19"/>
  <c r="L298" i="19"/>
  <c r="L293" i="19"/>
  <c r="L287" i="19"/>
  <c r="L282" i="19"/>
  <c r="L277" i="19"/>
  <c r="L286" i="19"/>
  <c r="L297" i="19"/>
  <c r="L315" i="19"/>
  <c r="L244" i="19"/>
  <c r="L248" i="19"/>
  <c r="L256" i="19"/>
  <c r="L260" i="19"/>
  <c r="L264" i="19"/>
  <c r="L268" i="19"/>
  <c r="L272" i="19"/>
  <c r="L276" i="19"/>
  <c r="L237" i="19"/>
  <c r="L241" i="19"/>
  <c r="L245" i="19"/>
  <c r="L249" i="19"/>
  <c r="L253" i="19"/>
  <c r="L257" i="19"/>
  <c r="L261" i="19"/>
  <c r="L265" i="19"/>
  <c r="L269" i="19"/>
  <c r="L273" i="19"/>
  <c r="L280" i="19"/>
  <c r="L284" i="19"/>
  <c r="L288" i="19"/>
  <c r="L292" i="19"/>
  <c r="L296" i="19"/>
  <c r="L300" i="19"/>
  <c r="L304" i="19"/>
  <c r="L308" i="19"/>
  <c r="L312" i="19"/>
  <c r="L316" i="19"/>
  <c r="L238" i="19"/>
  <c r="L242" i="19"/>
  <c r="L246" i="19"/>
  <c r="L250" i="19"/>
  <c r="L254" i="19"/>
  <c r="L258" i="19"/>
  <c r="L262" i="19"/>
  <c r="L266" i="19"/>
  <c r="L270" i="19"/>
  <c r="L274" i="19"/>
  <c r="L305" i="19"/>
  <c r="L309" i="19"/>
  <c r="L313" i="19"/>
  <c r="L317" i="19"/>
  <c r="L235" i="19"/>
  <c r="L239" i="19"/>
  <c r="L243" i="19"/>
  <c r="L247" i="19"/>
  <c r="L251" i="19"/>
  <c r="L255" i="19"/>
  <c r="L259" i="19"/>
  <c r="L263" i="19"/>
  <c r="L267" i="19"/>
  <c r="L271" i="19"/>
  <c r="L306" i="19"/>
  <c r="L310" i="19"/>
  <c r="L314" i="19"/>
  <c r="H317" i="19"/>
  <c r="H313" i="19"/>
  <c r="H309" i="19"/>
  <c r="H305" i="19"/>
  <c r="H316" i="19"/>
  <c r="H312" i="19"/>
  <c r="H308" i="19"/>
  <c r="H304" i="19"/>
  <c r="H300" i="19"/>
  <c r="H296" i="19"/>
  <c r="H292" i="19"/>
  <c r="H288" i="19"/>
  <c r="H284" i="19"/>
  <c r="H280" i="19"/>
  <c r="H315" i="19"/>
  <c r="H311" i="19"/>
  <c r="H307" i="19"/>
  <c r="H303" i="19"/>
  <c r="H299" i="19"/>
  <c r="H295" i="19"/>
  <c r="H291" i="19"/>
  <c r="H287" i="19"/>
  <c r="H283" i="19"/>
  <c r="H279" i="19"/>
  <c r="H318" i="19"/>
  <c r="H314" i="19"/>
  <c r="H310" i="19"/>
  <c r="H306" i="19"/>
  <c r="H302" i="19"/>
  <c r="H298" i="19"/>
  <c r="H294" i="19"/>
  <c r="H290" i="19"/>
  <c r="H286" i="19"/>
  <c r="H282" i="19"/>
  <c r="H273" i="19"/>
  <c r="H269" i="19"/>
  <c r="H265" i="19"/>
  <c r="H261" i="19"/>
  <c r="H257" i="19"/>
  <c r="H253" i="19"/>
  <c r="H249" i="19"/>
  <c r="H245" i="19"/>
  <c r="H241" i="19"/>
  <c r="H237" i="19"/>
  <c r="H276" i="19"/>
  <c r="H272" i="19"/>
  <c r="H268" i="19"/>
  <c r="H264" i="19"/>
  <c r="H260" i="19"/>
  <c r="H256" i="19"/>
  <c r="H252" i="19"/>
  <c r="H248" i="19"/>
  <c r="H244" i="19"/>
  <c r="H240" i="19"/>
  <c r="H236" i="19"/>
  <c r="H274" i="19"/>
  <c r="H270" i="19"/>
  <c r="H266" i="19"/>
  <c r="H262" i="19"/>
  <c r="H258" i="19"/>
  <c r="H254" i="19"/>
  <c r="H250" i="19"/>
  <c r="H246" i="19"/>
  <c r="H242" i="19"/>
  <c r="G1289" i="19" l="1"/>
  <c r="H1289" i="19"/>
  <c r="R1289" i="19"/>
  <c r="Z1289" i="19"/>
  <c r="AJ1289" i="19"/>
  <c r="AT1289" i="19"/>
  <c r="BC1289" i="19"/>
  <c r="BN1289" i="19"/>
  <c r="BV1289" i="19"/>
  <c r="CE1289" i="19"/>
  <c r="J1290" i="19"/>
  <c r="S1290" i="19"/>
  <c r="AA1290" i="19"/>
  <c r="AL1290" i="19"/>
  <c r="AU1290" i="19"/>
  <c r="BD1290" i="19"/>
  <c r="BO1290" i="19"/>
  <c r="BW1290" i="19"/>
  <c r="CF1290" i="19"/>
  <c r="K1291" i="19"/>
  <c r="T1291" i="19"/>
  <c r="AB1291" i="19"/>
  <c r="AM1291" i="19"/>
  <c r="AV1291" i="19"/>
  <c r="BF1291" i="19"/>
  <c r="BP1291" i="19"/>
  <c r="BX1291" i="19"/>
  <c r="CH1291" i="19"/>
  <c r="L1292" i="19"/>
  <c r="V1292" i="19"/>
  <c r="AD1292" i="19"/>
  <c r="AN1292" i="19"/>
  <c r="AX1292" i="19"/>
  <c r="BG1292" i="19"/>
  <c r="BR1292" i="19"/>
  <c r="BZ1292" i="19"/>
  <c r="CI1292" i="19"/>
  <c r="L1293" i="19"/>
  <c r="S1293" i="19"/>
  <c r="Y1293" i="19"/>
  <c r="AG1293" i="19"/>
  <c r="AN1293" i="19"/>
  <c r="AU1293" i="19"/>
  <c r="BC1293" i="19"/>
  <c r="BI1293" i="19"/>
  <c r="BP1293" i="19"/>
  <c r="BX1293" i="19"/>
  <c r="CE1293" i="19"/>
  <c r="E1294" i="19"/>
  <c r="M1294" i="19"/>
  <c r="T1294" i="19"/>
  <c r="AA1294" i="19"/>
  <c r="AI1294" i="19"/>
  <c r="AO1294" i="19"/>
  <c r="AV1294" i="19"/>
  <c r="BD1294" i="19"/>
  <c r="BK1294" i="19"/>
  <c r="BQ1294" i="19"/>
  <c r="BY1294" i="19"/>
  <c r="CF1294" i="19"/>
  <c r="G1295" i="19"/>
  <c r="O1295" i="19"/>
  <c r="U1295" i="19"/>
  <c r="AB1295" i="19"/>
  <c r="AJ1295" i="19"/>
  <c r="AQ1295" i="19"/>
  <c r="AW1295" i="19"/>
  <c r="BE1295" i="19"/>
  <c r="BL1295" i="19"/>
  <c r="BS1295" i="19"/>
  <c r="CA1295" i="19"/>
  <c r="CG1295" i="19"/>
  <c r="H1296" i="19"/>
  <c r="P1296" i="19"/>
  <c r="W1296" i="19"/>
  <c r="AC1296" i="19"/>
  <c r="AK1296" i="19"/>
  <c r="AR1296" i="19"/>
  <c r="AY1296" i="19"/>
  <c r="BG1296" i="19"/>
  <c r="BM1296" i="19"/>
  <c r="BT1296" i="19"/>
  <c r="CB1296" i="19"/>
  <c r="CI1296" i="19"/>
  <c r="I1297" i="19"/>
  <c r="Q1297" i="19"/>
  <c r="J1289" i="19"/>
  <c r="W1289" i="19"/>
  <c r="AH1289" i="19"/>
  <c r="AU1289" i="19"/>
  <c r="BH1289" i="19"/>
  <c r="BT1289" i="19"/>
  <c r="CI1289" i="19"/>
  <c r="N1290" i="19"/>
  <c r="Z1290" i="19"/>
  <c r="AN1290" i="19"/>
  <c r="AZ1290" i="19"/>
  <c r="BK1290" i="19"/>
  <c r="BZ1290" i="19"/>
  <c r="F1291" i="19"/>
  <c r="R1291" i="19"/>
  <c r="AF1291" i="19"/>
  <c r="AQ1291" i="19"/>
  <c r="BC1291" i="19"/>
  <c r="BR1291" i="19"/>
  <c r="CD1291" i="19"/>
  <c r="H1292" i="19"/>
  <c r="W1292" i="19"/>
  <c r="AI1292" i="19"/>
  <c r="AV1292" i="19"/>
  <c r="BJ1292" i="19"/>
  <c r="BT1292" i="19"/>
  <c r="CH1292" i="19"/>
  <c r="M1293" i="19"/>
  <c r="W1293" i="19"/>
  <c r="AE1293" i="19"/>
  <c r="AO1293" i="19"/>
  <c r="AY1293" i="19"/>
  <c r="BH1293" i="19"/>
  <c r="BS1293" i="19"/>
  <c r="CA1293" i="19"/>
  <c r="CJ1293" i="19"/>
  <c r="O1294" i="19"/>
  <c r="X1294" i="19"/>
  <c r="AF1294" i="19"/>
  <c r="AQ1294" i="19"/>
  <c r="AZ1294" i="19"/>
  <c r="BI1294" i="19"/>
  <c r="BT1294" i="19"/>
  <c r="CB1294" i="19"/>
  <c r="E1295" i="19"/>
  <c r="P1295" i="19"/>
  <c r="Y1295" i="19"/>
  <c r="AG1295" i="19"/>
  <c r="AR1295" i="19"/>
  <c r="BA1295" i="19"/>
  <c r="BK1295" i="19"/>
  <c r="BU1295" i="19"/>
  <c r="CC1295" i="19"/>
  <c r="G1296" i="19"/>
  <c r="Q1296" i="19"/>
  <c r="AA1296" i="19"/>
  <c r="AI1296" i="19"/>
  <c r="AS1296" i="19"/>
  <c r="BC1296" i="19"/>
  <c r="BL1296" i="19"/>
  <c r="BW1296" i="19"/>
  <c r="CE1296" i="19"/>
  <c r="H1297" i="19"/>
  <c r="S1297" i="19"/>
  <c r="Y1297" i="19"/>
  <c r="AG1297" i="19"/>
  <c r="AN1297" i="19"/>
  <c r="AU1297" i="19"/>
  <c r="BC1297" i="19"/>
  <c r="BI1297" i="19"/>
  <c r="BP1297" i="19"/>
  <c r="BX1297" i="19"/>
  <c r="CE1297" i="19"/>
  <c r="E1298" i="19"/>
  <c r="M1298" i="19"/>
  <c r="R1298" i="19"/>
  <c r="W1298" i="19"/>
  <c r="AC1298" i="19"/>
  <c r="AH1298" i="19"/>
  <c r="AM1298" i="19"/>
  <c r="AS1298" i="19"/>
  <c r="AX1298" i="19"/>
  <c r="BC1298" i="19"/>
  <c r="BI1298" i="19"/>
  <c r="BN1298" i="19"/>
  <c r="BS1298" i="19"/>
  <c r="BY1298" i="19"/>
  <c r="CD1298" i="19"/>
  <c r="CI1298" i="19"/>
  <c r="I1299" i="19"/>
  <c r="N1299" i="19"/>
  <c r="S1299" i="19"/>
  <c r="Y1299" i="19"/>
  <c r="AD1299" i="19"/>
  <c r="AI1299" i="19"/>
  <c r="AO1299" i="19"/>
  <c r="AT1299" i="19"/>
  <c r="AY1299" i="19"/>
  <c r="BE1299" i="19"/>
  <c r="BJ1299" i="19"/>
  <c r="BO1299" i="19"/>
  <c r="BU1299" i="19"/>
  <c r="BZ1299" i="19"/>
  <c r="CE1299" i="19"/>
  <c r="E1300" i="19"/>
  <c r="J1300" i="19"/>
  <c r="O1300" i="19"/>
  <c r="U1300" i="19"/>
  <c r="Z1300" i="19"/>
  <c r="AE1300" i="19"/>
  <c r="AK1300" i="19"/>
  <c r="AP1300" i="19"/>
  <c r="AU1300" i="19"/>
  <c r="BA1300" i="19"/>
  <c r="BF1300" i="19"/>
  <c r="BK1300" i="19"/>
  <c r="BQ1300" i="19"/>
  <c r="BV1300" i="19"/>
  <c r="CA1300" i="19"/>
  <c r="CG1300" i="19"/>
  <c r="F1301" i="19"/>
  <c r="K1301" i="19"/>
  <c r="Q1301" i="19"/>
  <c r="V1301" i="19"/>
  <c r="AA1301" i="19"/>
  <c r="AG1301" i="19"/>
  <c r="AL1301" i="19"/>
  <c r="AQ1301" i="19"/>
  <c r="AW1301" i="19"/>
  <c r="BB1301" i="19"/>
  <c r="BG1301" i="19"/>
  <c r="BM1301" i="19"/>
  <c r="BR1301" i="19"/>
  <c r="BW1301" i="19"/>
  <c r="CC1301" i="19"/>
  <c r="CH1301" i="19"/>
  <c r="G1302" i="19"/>
  <c r="M1302" i="19"/>
  <c r="R1302" i="19"/>
  <c r="W1302" i="19"/>
  <c r="AC1302" i="19"/>
  <c r="AH1302" i="19"/>
  <c r="AM1302" i="19"/>
  <c r="AS1302" i="19"/>
  <c r="AX1302" i="19"/>
  <c r="BC1302" i="19"/>
  <c r="BI1302" i="19"/>
  <c r="BN1302" i="19"/>
  <c r="BS1302" i="19"/>
  <c r="BY1302" i="19"/>
  <c r="CD1302" i="19"/>
  <c r="CI1302" i="19"/>
  <c r="I1303" i="19"/>
  <c r="N1303" i="19"/>
  <c r="S1303" i="19"/>
  <c r="Y1303" i="19"/>
  <c r="AD1303" i="19"/>
  <c r="AI1303" i="19"/>
  <c r="AO1303" i="19"/>
  <c r="AT1303" i="19"/>
  <c r="AY1303" i="19"/>
  <c r="BE1303" i="19"/>
  <c r="BJ1303" i="19"/>
  <c r="BO1303" i="19"/>
  <c r="BU1303" i="19"/>
  <c r="BZ1303" i="19"/>
  <c r="CE1303" i="19"/>
  <c r="E1304" i="19"/>
  <c r="J1304" i="19"/>
  <c r="O1304" i="19"/>
  <c r="L1289" i="19"/>
  <c r="AD1289" i="19"/>
  <c r="AR1289" i="19"/>
  <c r="BJ1289" i="19"/>
  <c r="CA1289" i="19"/>
  <c r="K1290" i="19"/>
  <c r="AE1290" i="19"/>
  <c r="AT1290" i="19"/>
  <c r="BJ1290" i="19"/>
  <c r="CB1290" i="19"/>
  <c r="L1291" i="19"/>
  <c r="AA1291" i="19"/>
  <c r="AU1291" i="19"/>
  <c r="BK1291" i="19"/>
  <c r="CA1291" i="19"/>
  <c r="N1292" i="19"/>
  <c r="AB1292" i="19"/>
  <c r="AR1292" i="19"/>
  <c r="BL1292" i="19"/>
  <c r="CB1292" i="19"/>
  <c r="I1293" i="19"/>
  <c r="X1293" i="19"/>
  <c r="AJ1293" i="19"/>
  <c r="AW1293" i="19"/>
  <c r="BK1293" i="19"/>
  <c r="BU1293" i="19"/>
  <c r="CI1293" i="19"/>
  <c r="P1294" i="19"/>
  <c r="AC1294" i="19"/>
  <c r="AN1294" i="19"/>
  <c r="BA1294" i="19"/>
  <c r="BO1294" i="19"/>
  <c r="CA1294" i="19"/>
  <c r="I1295" i="19"/>
  <c r="T1295" i="19"/>
  <c r="AF1295" i="19"/>
  <c r="AU1295" i="19"/>
  <c r="BG1295" i="19"/>
  <c r="BQ1295" i="19"/>
  <c r="CF1295" i="19"/>
  <c r="L1296" i="19"/>
  <c r="X1296" i="19"/>
  <c r="AM1296" i="19"/>
  <c r="AW1296" i="19"/>
  <c r="BI1296" i="19"/>
  <c r="BX1296" i="19"/>
  <c r="CJ1296" i="19"/>
  <c r="O1297" i="19"/>
  <c r="AB1297" i="19"/>
  <c r="AJ1297" i="19"/>
  <c r="AS1297" i="19"/>
  <c r="BD1297" i="19"/>
  <c r="BM1297" i="19"/>
  <c r="BU1297" i="19"/>
  <c r="CF1297" i="19"/>
  <c r="I1298" i="19"/>
  <c r="Q1298" i="19"/>
  <c r="Y1298" i="19"/>
  <c r="AE1298" i="19"/>
  <c r="AL1298" i="19"/>
  <c r="AT1298" i="19"/>
  <c r="BA1298" i="19"/>
  <c r="BG1298" i="19"/>
  <c r="BO1298" i="19"/>
  <c r="BV1298" i="19"/>
  <c r="CC1298" i="19"/>
  <c r="E1299" i="19"/>
  <c r="K1299" i="19"/>
  <c r="R1299" i="19"/>
  <c r="Z1299" i="19"/>
  <c r="AG1299" i="19"/>
  <c r="AM1299" i="19"/>
  <c r="AU1299" i="19"/>
  <c r="BB1299" i="19"/>
  <c r="BI1299" i="19"/>
  <c r="BQ1299" i="19"/>
  <c r="BW1299" i="19"/>
  <c r="CD1299" i="19"/>
  <c r="F1300" i="19"/>
  <c r="M1300" i="19"/>
  <c r="S1300" i="19"/>
  <c r="AA1300" i="19"/>
  <c r="AH1300" i="19"/>
  <c r="AO1300" i="19"/>
  <c r="AW1300" i="19"/>
  <c r="BC1300" i="19"/>
  <c r="BJ1300" i="19"/>
  <c r="BR1300" i="19"/>
  <c r="BY1300" i="19"/>
  <c r="CE1300" i="19"/>
  <c r="G1301" i="19"/>
  <c r="N1301" i="19"/>
  <c r="U1301" i="19"/>
  <c r="AC1301" i="19"/>
  <c r="AI1301" i="19"/>
  <c r="AP1301" i="19"/>
  <c r="AX1301" i="19"/>
  <c r="BE1301" i="19"/>
  <c r="BK1301" i="19"/>
  <c r="BS1301" i="19"/>
  <c r="BZ1301" i="19"/>
  <c r="CG1301" i="19"/>
  <c r="I1302" i="19"/>
  <c r="O1302" i="19"/>
  <c r="V1302" i="19"/>
  <c r="AD1302" i="19"/>
  <c r="AK1302" i="19"/>
  <c r="AQ1302" i="19"/>
  <c r="AY1302" i="19"/>
  <c r="BF1302" i="19"/>
  <c r="BM1302" i="19"/>
  <c r="BU1302" i="19"/>
  <c r="CA1302" i="19"/>
  <c r="CH1302" i="19"/>
  <c r="J1303" i="19"/>
  <c r="Q1303" i="19"/>
  <c r="W1303" i="19"/>
  <c r="AE1303" i="19"/>
  <c r="AL1303" i="19"/>
  <c r="AS1303" i="19"/>
  <c r="BA1303" i="19"/>
  <c r="BG1303" i="19"/>
  <c r="BN1303" i="19"/>
  <c r="BV1303" i="19"/>
  <c r="CC1303" i="19"/>
  <c r="CI1303" i="19"/>
  <c r="K1304" i="19"/>
  <c r="R1304" i="19"/>
  <c r="W1304" i="19"/>
  <c r="AC1304" i="19"/>
  <c r="AH1304" i="19"/>
  <c r="AM1304" i="19"/>
  <c r="AS1304" i="19"/>
  <c r="AX1304" i="19"/>
  <c r="BC1304" i="19"/>
  <c r="BI1304" i="19"/>
  <c r="BN1304" i="19"/>
  <c r="BS1304" i="19"/>
  <c r="BY1304" i="19"/>
  <c r="CD1304" i="19"/>
  <c r="CI1304" i="19"/>
  <c r="I1305" i="19"/>
  <c r="N1305" i="19"/>
  <c r="S1305" i="19"/>
  <c r="Y1305" i="19"/>
  <c r="AD1305" i="19"/>
  <c r="AI1305" i="19"/>
  <c r="AO1305" i="19"/>
  <c r="AT1305" i="19"/>
  <c r="AY1305" i="19"/>
  <c r="BE1305" i="19"/>
  <c r="BJ1305" i="19"/>
  <c r="BO1305" i="19"/>
  <c r="BU1305" i="19"/>
  <c r="BZ1305" i="19"/>
  <c r="CE1305" i="19"/>
  <c r="E1306" i="19"/>
  <c r="J1306" i="19"/>
  <c r="O1306" i="19"/>
  <c r="U1306" i="19"/>
  <c r="Z1306" i="19"/>
  <c r="AE1306" i="19"/>
  <c r="AK1306" i="19"/>
  <c r="AP1306" i="19"/>
  <c r="AU1306" i="19"/>
  <c r="BA1306" i="19"/>
  <c r="BF1306" i="19"/>
  <c r="BK1306" i="19"/>
  <c r="BQ1306" i="19"/>
  <c r="BV1306" i="19"/>
  <c r="CA1306" i="19"/>
  <c r="CG1306" i="19"/>
  <c r="F1307" i="19"/>
  <c r="K1307" i="19"/>
  <c r="Q1307" i="19"/>
  <c r="V1307" i="19"/>
  <c r="AA1307" i="19"/>
  <c r="AG1307" i="19"/>
  <c r="AL1307" i="19"/>
  <c r="AQ1307" i="19"/>
  <c r="AW1307" i="19"/>
  <c r="BB1307" i="19"/>
  <c r="BG1307" i="19"/>
  <c r="BM1307" i="19"/>
  <c r="BR1307" i="19"/>
  <c r="BW1307" i="19"/>
  <c r="CC1307" i="19"/>
  <c r="CH1307" i="19"/>
  <c r="G1308" i="19"/>
  <c r="M1308" i="19"/>
  <c r="R1308" i="19"/>
  <c r="W1308" i="19"/>
  <c r="AB1308" i="19"/>
  <c r="AF1308" i="19"/>
  <c r="AJ1308" i="19"/>
  <c r="AN1308" i="19"/>
  <c r="AR1308" i="19"/>
  <c r="AV1308" i="19"/>
  <c r="AZ1308" i="19"/>
  <c r="BD1308" i="19"/>
  <c r="BH1308" i="19"/>
  <c r="BL1308" i="19"/>
  <c r="BP1308" i="19"/>
  <c r="BT1308" i="19"/>
  <c r="BX1308" i="19"/>
  <c r="CB1308" i="19"/>
  <c r="CF1308" i="19"/>
  <c r="CJ1308" i="19"/>
  <c r="H1309" i="19"/>
  <c r="L1309" i="19"/>
  <c r="P1309" i="19"/>
  <c r="T1309" i="19"/>
  <c r="X1309" i="19"/>
  <c r="AB1309" i="19"/>
  <c r="AF1309" i="19"/>
  <c r="AJ1309" i="19"/>
  <c r="AN1309" i="19"/>
  <c r="AR1309" i="19"/>
  <c r="AV1309" i="19"/>
  <c r="AZ1309" i="19"/>
  <c r="BD1309" i="19"/>
  <c r="BH1309" i="19"/>
  <c r="BL1309" i="19"/>
  <c r="BP1309" i="19"/>
  <c r="BT1309" i="19"/>
  <c r="BX1309" i="19"/>
  <c r="CB1309" i="19"/>
  <c r="CF1309" i="19"/>
  <c r="CJ1309" i="19"/>
  <c r="H1310" i="19"/>
  <c r="L1310" i="19"/>
  <c r="P1310" i="19"/>
  <c r="T1310" i="19"/>
  <c r="X1310" i="19"/>
  <c r="AB1310" i="19"/>
  <c r="AF1310" i="19"/>
  <c r="AJ1310" i="19"/>
  <c r="AN1310" i="19"/>
  <c r="AR1310" i="19"/>
  <c r="AV1310" i="19"/>
  <c r="AZ1310" i="19"/>
  <c r="BD1310" i="19"/>
  <c r="BH1310" i="19"/>
  <c r="BL1310" i="19"/>
  <c r="BP1310" i="19"/>
  <c r="BT1310" i="19"/>
  <c r="BX1310" i="19"/>
  <c r="CB1310" i="19"/>
  <c r="CF1310" i="19"/>
  <c r="CJ1310" i="19"/>
  <c r="H1311" i="19"/>
  <c r="L1311" i="19"/>
  <c r="P1311" i="19"/>
  <c r="T1311" i="19"/>
  <c r="X1311" i="19"/>
  <c r="AB1311" i="19"/>
  <c r="AF1311" i="19"/>
  <c r="AJ1311" i="19"/>
  <c r="AN1311" i="19"/>
  <c r="AR1311" i="19"/>
  <c r="AV1311" i="19"/>
  <c r="AZ1311" i="19"/>
  <c r="BD1311" i="19"/>
  <c r="BH1311" i="19"/>
  <c r="BL1311" i="19"/>
  <c r="BP1311" i="19"/>
  <c r="BT1311" i="19"/>
  <c r="BX1311" i="19"/>
  <c r="CB1311" i="19"/>
  <c r="CF1311" i="19"/>
  <c r="CJ1311" i="19"/>
  <c r="H1312" i="19"/>
  <c r="L1312" i="19"/>
  <c r="P1312" i="19"/>
  <c r="T1312" i="19"/>
  <c r="X1312" i="19"/>
  <c r="AB1312" i="19"/>
  <c r="AF1312" i="19"/>
  <c r="AJ1312" i="19"/>
  <c r="AN1312" i="19"/>
  <c r="AR1312" i="19"/>
  <c r="AV1312" i="19"/>
  <c r="AZ1312" i="19"/>
  <c r="BD1312" i="19"/>
  <c r="BH1312" i="19"/>
  <c r="BL1312" i="19"/>
  <c r="BP1312" i="19"/>
  <c r="BT1312" i="19"/>
  <c r="BX1312" i="19"/>
  <c r="CB1312" i="19"/>
  <c r="CF1312" i="19"/>
  <c r="CJ1312" i="19"/>
  <c r="H1313" i="19"/>
  <c r="L1313" i="19"/>
  <c r="P1313" i="19"/>
  <c r="T1313" i="19"/>
  <c r="X1313" i="19"/>
  <c r="AB1313" i="19"/>
  <c r="AF1313" i="19"/>
  <c r="AJ1313" i="19"/>
  <c r="AN1313" i="19"/>
  <c r="AR1313" i="19"/>
  <c r="AV1313" i="19"/>
  <c r="AZ1313" i="19"/>
  <c r="BD1313" i="19"/>
  <c r="BH1313" i="19"/>
  <c r="BL1313" i="19"/>
  <c r="BP1313" i="19"/>
  <c r="BT1313" i="19"/>
  <c r="BX1313" i="19"/>
  <c r="CB1313" i="19"/>
  <c r="CF1313" i="19"/>
  <c r="CJ1313" i="19"/>
  <c r="H1314" i="19"/>
  <c r="L1314" i="19"/>
  <c r="P1314" i="19"/>
  <c r="T1314" i="19"/>
  <c r="X1314" i="19"/>
  <c r="AB1314" i="19"/>
  <c r="AF1314" i="19"/>
  <c r="AJ1314" i="19"/>
  <c r="AN1314" i="19"/>
  <c r="AR1314" i="19"/>
  <c r="AV1314" i="19"/>
  <c r="AZ1314" i="19"/>
  <c r="BD1314" i="19"/>
  <c r="BH1314" i="19"/>
  <c r="BL1314" i="19"/>
  <c r="BP1314" i="19"/>
  <c r="BT1314" i="19"/>
  <c r="BX1314" i="19"/>
  <c r="CB1314" i="19"/>
  <c r="CF1314" i="19"/>
  <c r="CJ1314" i="19"/>
  <c r="H1315" i="19"/>
  <c r="L1315" i="19"/>
  <c r="P1315" i="19"/>
  <c r="T1315" i="19"/>
  <c r="X1315" i="19"/>
  <c r="AB1315" i="19"/>
  <c r="AF1315" i="19"/>
  <c r="O1289" i="19"/>
  <c r="AM1289" i="19"/>
  <c r="BF1289" i="19"/>
  <c r="CD1289" i="19"/>
  <c r="T1290" i="19"/>
  <c r="AP1290" i="19"/>
  <c r="BP1290" i="19"/>
  <c r="CJ1290" i="19"/>
  <c r="Z1291" i="19"/>
  <c r="AX1291" i="19"/>
  <c r="BS1291" i="19"/>
  <c r="G1292" i="19"/>
  <c r="AH1292" i="19"/>
  <c r="BC1292" i="19"/>
  <c r="BX1292" i="19"/>
  <c r="O1293" i="19"/>
  <c r="AC1293" i="19"/>
  <c r="AS1293" i="19"/>
  <c r="BM1293" i="19"/>
  <c r="CC1293" i="19"/>
  <c r="K1294" i="19"/>
  <c r="AE1294" i="19"/>
  <c r="AU1294" i="19"/>
  <c r="BL1294" i="19"/>
  <c r="CE1294" i="19"/>
  <c r="L1295" i="19"/>
  <c r="AE1295" i="19"/>
  <c r="AV1295" i="19"/>
  <c r="BM1295" i="19"/>
  <c r="CB1295" i="19"/>
  <c r="M1296" i="19"/>
  <c r="AF1296" i="19"/>
  <c r="AV1296" i="19"/>
  <c r="BO1296" i="19"/>
  <c r="CC1296" i="19"/>
  <c r="M1297" i="19"/>
  <c r="AC1297" i="19"/>
  <c r="AO1297" i="19"/>
  <c r="AZ1297" i="19"/>
  <c r="BO1297" i="19"/>
  <c r="CA1297" i="19"/>
  <c r="H1298" i="19"/>
  <c r="S1298" i="19"/>
  <c r="AA1298" i="19"/>
  <c r="AK1298" i="19"/>
  <c r="AU1298" i="19"/>
  <c r="BE1298" i="19"/>
  <c r="BM1298" i="19"/>
  <c r="BW1298" i="19"/>
  <c r="CG1298" i="19"/>
  <c r="J1299" i="19"/>
  <c r="U1299" i="19"/>
  <c r="AC1299" i="19"/>
  <c r="AL1299" i="19"/>
  <c r="AW1299" i="19"/>
  <c r="BF1299" i="19"/>
  <c r="BN1299" i="19"/>
  <c r="BY1299" i="19"/>
  <c r="CH1299" i="19"/>
  <c r="K1300" i="19"/>
  <c r="V1300" i="19"/>
  <c r="AD1300" i="19"/>
  <c r="AM1300" i="19"/>
  <c r="AX1300" i="19"/>
  <c r="BG1300" i="19"/>
  <c r="BO1300" i="19"/>
  <c r="BZ1300" i="19"/>
  <c r="CI1300" i="19"/>
  <c r="M1301" i="19"/>
  <c r="W1301" i="19"/>
  <c r="AE1301" i="19"/>
  <c r="AO1301" i="19"/>
  <c r="AY1301" i="19"/>
  <c r="BI1301" i="19"/>
  <c r="BQ1301" i="19"/>
  <c r="CA1301" i="19"/>
  <c r="E1302" i="19"/>
  <c r="N1302" i="19"/>
  <c r="Y1302" i="19"/>
  <c r="AG1302" i="19"/>
  <c r="AP1302" i="19"/>
  <c r="BA1302" i="19"/>
  <c r="BJ1302" i="19"/>
  <c r="BR1302" i="19"/>
  <c r="CC1302" i="19"/>
  <c r="F1303" i="19"/>
  <c r="O1303" i="19"/>
  <c r="Z1303" i="19"/>
  <c r="AH1303" i="19"/>
  <c r="AQ1303" i="19"/>
  <c r="BB1303" i="19"/>
  <c r="BK1303" i="19"/>
  <c r="BS1303" i="19"/>
  <c r="CD1303" i="19"/>
  <c r="G1304" i="19"/>
  <c r="Q1304" i="19"/>
  <c r="Y1304" i="19"/>
  <c r="AE1304" i="19"/>
  <c r="AL1304" i="19"/>
  <c r="AT1304" i="19"/>
  <c r="BA1304" i="19"/>
  <c r="BG1304" i="19"/>
  <c r="BO1304" i="19"/>
  <c r="BV1304" i="19"/>
  <c r="CC1304" i="19"/>
  <c r="E1305" i="19"/>
  <c r="K1305" i="19"/>
  <c r="R1305" i="19"/>
  <c r="Z1305" i="19"/>
  <c r="AG1305" i="19"/>
  <c r="AM1305" i="19"/>
  <c r="AU1305" i="19"/>
  <c r="BB1305" i="19"/>
  <c r="BI1305" i="19"/>
  <c r="BQ1305" i="19"/>
  <c r="BW1305" i="19"/>
  <c r="CD1305" i="19"/>
  <c r="F1306" i="19"/>
  <c r="M1306" i="19"/>
  <c r="S1306" i="19"/>
  <c r="AA1306" i="19"/>
  <c r="AH1306" i="19"/>
  <c r="AO1306" i="19"/>
  <c r="AW1306" i="19"/>
  <c r="BC1306" i="19"/>
  <c r="BJ1306" i="19"/>
  <c r="BR1306" i="19"/>
  <c r="BY1306" i="19"/>
  <c r="CE1306" i="19"/>
  <c r="G1307" i="19"/>
  <c r="N1307" i="19"/>
  <c r="U1307" i="19"/>
  <c r="AC1307" i="19"/>
  <c r="AI1307" i="19"/>
  <c r="AP1307" i="19"/>
  <c r="AX1307" i="19"/>
  <c r="BE1307" i="19"/>
  <c r="BK1307" i="19"/>
  <c r="BS1307" i="19"/>
  <c r="BZ1307" i="19"/>
  <c r="CG1307" i="19"/>
  <c r="I1308" i="19"/>
  <c r="O1308" i="19"/>
  <c r="V1308" i="19"/>
  <c r="AC1308" i="19"/>
  <c r="AH1308" i="19"/>
  <c r="AM1308" i="19"/>
  <c r="AS1308" i="19"/>
  <c r="AX1308" i="19"/>
  <c r="BC1308" i="19"/>
  <c r="BI1308" i="19"/>
  <c r="BN1308" i="19"/>
  <c r="BS1308" i="19"/>
  <c r="BY1308" i="19"/>
  <c r="CD1308" i="19"/>
  <c r="CI1308" i="19"/>
  <c r="I1309" i="19"/>
  <c r="N1309" i="19"/>
  <c r="S1309" i="19"/>
  <c r="Y1309" i="19"/>
  <c r="AD1309" i="19"/>
  <c r="AI1309" i="19"/>
  <c r="AO1309" i="19"/>
  <c r="AT1309" i="19"/>
  <c r="AY1309" i="19"/>
  <c r="BE1309" i="19"/>
  <c r="BJ1309" i="19"/>
  <c r="BO1309" i="19"/>
  <c r="BU1309" i="19"/>
  <c r="BZ1309" i="19"/>
  <c r="CE1309" i="19"/>
  <c r="E1310" i="19"/>
  <c r="J1310" i="19"/>
  <c r="O1310" i="19"/>
  <c r="U1310" i="19"/>
  <c r="Z1310" i="19"/>
  <c r="AE1310" i="19"/>
  <c r="AK1310" i="19"/>
  <c r="AP1310" i="19"/>
  <c r="AU1310" i="19"/>
  <c r="BA1310" i="19"/>
  <c r="BF1310" i="19"/>
  <c r="BK1310" i="19"/>
  <c r="BQ1310" i="19"/>
  <c r="BV1310" i="19"/>
  <c r="CA1310" i="19"/>
  <c r="CG1310" i="19"/>
  <c r="F1311" i="19"/>
  <c r="K1311" i="19"/>
  <c r="Q1311" i="19"/>
  <c r="V1311" i="19"/>
  <c r="AA1311" i="19"/>
  <c r="AG1311" i="19"/>
  <c r="AL1311" i="19"/>
  <c r="AQ1311" i="19"/>
  <c r="AW1311" i="19"/>
  <c r="BB1311" i="19"/>
  <c r="BG1311" i="19"/>
  <c r="BM1311" i="19"/>
  <c r="BR1311" i="19"/>
  <c r="BW1311" i="19"/>
  <c r="CC1311" i="19"/>
  <c r="CH1311" i="19"/>
  <c r="G1312" i="19"/>
  <c r="M1312" i="19"/>
  <c r="R1312" i="19"/>
  <c r="W1312" i="19"/>
  <c r="AC1312" i="19"/>
  <c r="AH1312" i="19"/>
  <c r="AM1312" i="19"/>
  <c r="AS1312" i="19"/>
  <c r="AX1312" i="19"/>
  <c r="BC1312" i="19"/>
  <c r="BI1312" i="19"/>
  <c r="BN1312" i="19"/>
  <c r="BS1312" i="19"/>
  <c r="BY1312" i="19"/>
  <c r="CD1312" i="19"/>
  <c r="CI1312" i="19"/>
  <c r="I1313" i="19"/>
  <c r="N1313" i="19"/>
  <c r="S1313" i="19"/>
  <c r="Y1313" i="19"/>
  <c r="AD1313" i="19"/>
  <c r="AI1313" i="19"/>
  <c r="AO1313" i="19"/>
  <c r="AT1313" i="19"/>
  <c r="AY1313" i="19"/>
  <c r="BE1313" i="19"/>
  <c r="BJ1313" i="19"/>
  <c r="BO1313" i="19"/>
  <c r="BU1313" i="19"/>
  <c r="BZ1313" i="19"/>
  <c r="CE1313" i="19"/>
  <c r="E1314" i="19"/>
  <c r="J1314" i="19"/>
  <c r="O1314" i="19"/>
  <c r="U1314" i="19"/>
  <c r="Z1314" i="19"/>
  <c r="AE1314" i="19"/>
  <c r="AK1314" i="19"/>
  <c r="AP1314" i="19"/>
  <c r="AU1314" i="19"/>
  <c r="BA1314" i="19"/>
  <c r="BF1314" i="19"/>
  <c r="BK1314" i="19"/>
  <c r="BQ1314" i="19"/>
  <c r="BV1314" i="19"/>
  <c r="CA1314" i="19"/>
  <c r="CG1314" i="19"/>
  <c r="F1315" i="19"/>
  <c r="K1315" i="19"/>
  <c r="Q1315" i="19"/>
  <c r="V1315" i="19"/>
  <c r="AA1315" i="19"/>
  <c r="AG1315" i="19"/>
  <c r="AK1315" i="19"/>
  <c r="AO1315" i="19"/>
  <c r="AS1315" i="19"/>
  <c r="AW1315" i="19"/>
  <c r="BA1315" i="19"/>
  <c r="BE1315" i="19"/>
  <c r="BI1315" i="19"/>
  <c r="BM1315" i="19"/>
  <c r="BQ1315" i="19"/>
  <c r="BU1315" i="19"/>
  <c r="BY1315" i="19"/>
  <c r="CC1315" i="19"/>
  <c r="CG1315" i="19"/>
  <c r="E1316" i="19"/>
  <c r="I1316" i="19"/>
  <c r="M1316" i="19"/>
  <c r="Q1316" i="19"/>
  <c r="U1316" i="19"/>
  <c r="Y1316" i="19"/>
  <c r="AC1316" i="19"/>
  <c r="AG1316" i="19"/>
  <c r="AK1316" i="19"/>
  <c r="AO1316" i="19"/>
  <c r="AS1316" i="19"/>
  <c r="AW1316" i="19"/>
  <c r="BA1316" i="19"/>
  <c r="BE1316" i="19"/>
  <c r="BI1316" i="19"/>
  <c r="BM1316" i="19"/>
  <c r="BQ1316" i="19"/>
  <c r="BU1316" i="19"/>
  <c r="BY1316" i="19"/>
  <c r="CC1316" i="19"/>
  <c r="CG1316" i="19"/>
  <c r="E1317" i="19"/>
  <c r="I1317" i="19"/>
  <c r="M1317" i="19"/>
  <c r="Q1317" i="19"/>
  <c r="U1317" i="19"/>
  <c r="Y1317" i="19"/>
  <c r="AC1317" i="19"/>
  <c r="AG1317" i="19"/>
  <c r="AK1317" i="19"/>
  <c r="AO1317" i="19"/>
  <c r="AS1317" i="19"/>
  <c r="AW1317" i="19"/>
  <c r="BA1317" i="19"/>
  <c r="BE1317" i="19"/>
  <c r="BI1317" i="19"/>
  <c r="BM1317" i="19"/>
  <c r="BQ1317" i="19"/>
  <c r="BU1317" i="19"/>
  <c r="BY1317" i="19"/>
  <c r="CC1317" i="19"/>
  <c r="CG1317" i="19"/>
  <c r="E1318" i="19"/>
  <c r="I1318" i="19"/>
  <c r="M1318" i="19"/>
  <c r="Q1318" i="19"/>
  <c r="U1318" i="19"/>
  <c r="Y1318" i="19"/>
  <c r="AC1318" i="19"/>
  <c r="AG1318" i="19"/>
  <c r="AK1318" i="19"/>
  <c r="AO1318" i="19"/>
  <c r="AS1318" i="19"/>
  <c r="AW1318" i="19"/>
  <c r="BA1318" i="19"/>
  <c r="BE1318" i="19"/>
  <c r="BI1318" i="19"/>
  <c r="BM1318" i="19"/>
  <c r="BQ1318" i="19"/>
  <c r="BU1318" i="19"/>
  <c r="BY1318" i="19"/>
  <c r="CC1318" i="19"/>
  <c r="CG1318" i="19"/>
  <c r="E1319" i="19"/>
  <c r="I1319" i="19"/>
  <c r="M1319" i="19"/>
  <c r="Q1319" i="19"/>
  <c r="U1319" i="19"/>
  <c r="Y1319" i="19"/>
  <c r="AC1319" i="19"/>
  <c r="AG1319" i="19"/>
  <c r="AK1319" i="19"/>
  <c r="AO1319" i="19"/>
  <c r="AS1319" i="19"/>
  <c r="AW1319" i="19"/>
  <c r="BA1319" i="19"/>
  <c r="BE1319" i="19"/>
  <c r="BI1319" i="19"/>
  <c r="BM1319" i="19"/>
  <c r="BQ1319" i="19"/>
  <c r="BU1319" i="19"/>
  <c r="BY1319" i="19"/>
  <c r="CC1319" i="19"/>
  <c r="CG1319" i="19"/>
  <c r="E1320" i="19"/>
  <c r="I1320" i="19"/>
  <c r="M1320" i="19"/>
  <c r="Q1320" i="19"/>
  <c r="U1320" i="19"/>
  <c r="Y1320" i="19"/>
  <c r="AC1320" i="19"/>
  <c r="AG1320" i="19"/>
  <c r="AK1320" i="19"/>
  <c r="AO1320" i="19"/>
  <c r="AS1320" i="19"/>
  <c r="AW1320" i="19"/>
  <c r="BA1320" i="19"/>
  <c r="BE1320" i="19"/>
  <c r="BI1320" i="19"/>
  <c r="BM1320" i="19"/>
  <c r="BQ1320" i="19"/>
  <c r="BU1320" i="19"/>
  <c r="BY1320" i="19"/>
  <c r="CC1320" i="19"/>
  <c r="CG1320" i="19"/>
  <c r="E1321" i="19"/>
  <c r="I1321" i="19"/>
  <c r="M1321" i="19"/>
  <c r="Q1321" i="19"/>
  <c r="U1321" i="19"/>
  <c r="Y1321" i="19"/>
  <c r="AC1321" i="19"/>
  <c r="AG1321" i="19"/>
  <c r="AK1321" i="19"/>
  <c r="AO1321" i="19"/>
  <c r="AS1321" i="19"/>
  <c r="AW1321" i="19"/>
  <c r="BA1321" i="19"/>
  <c r="BE1321" i="19"/>
  <c r="BI1321" i="19"/>
  <c r="BM1321" i="19"/>
  <c r="BQ1321" i="19"/>
  <c r="BU1321" i="19"/>
  <c r="BY1321" i="19"/>
  <c r="CC1321" i="19"/>
  <c r="CG1321" i="19"/>
  <c r="E1322" i="19"/>
  <c r="I1322" i="19"/>
  <c r="M1322" i="19"/>
  <c r="Q1322" i="19"/>
  <c r="U1322" i="19"/>
  <c r="Y1322" i="19"/>
  <c r="AC1322" i="19"/>
  <c r="AG1322" i="19"/>
  <c r="AK1322" i="19"/>
  <c r="AO1322" i="19"/>
  <c r="AS1322" i="19"/>
  <c r="AW1322" i="19"/>
  <c r="BA1322" i="19"/>
  <c r="BE1322" i="19"/>
  <c r="BI1322" i="19"/>
  <c r="BM1322" i="19"/>
  <c r="BQ1322" i="19"/>
  <c r="BU1322" i="19"/>
  <c r="BY1322" i="19"/>
  <c r="CC1322" i="19"/>
  <c r="CG1322" i="19"/>
  <c r="E1323" i="19"/>
  <c r="I1323" i="19"/>
  <c r="M1323" i="19"/>
  <c r="Q1323" i="19"/>
  <c r="U1323" i="19"/>
  <c r="Y1323" i="19"/>
  <c r="AC1323" i="19"/>
  <c r="AG1323" i="19"/>
  <c r="AK1323" i="19"/>
  <c r="AO1323" i="19"/>
  <c r="AS1323" i="19"/>
  <c r="AW1323" i="19"/>
  <c r="BA1323" i="19"/>
  <c r="BE1323" i="19"/>
  <c r="BI1323" i="19"/>
  <c r="BM1323" i="19"/>
  <c r="BQ1323" i="19"/>
  <c r="BU1323" i="19"/>
  <c r="BY1323" i="19"/>
  <c r="CC1323" i="19"/>
  <c r="CG1323" i="19"/>
  <c r="E1324" i="19"/>
  <c r="I1324" i="19"/>
  <c r="M1324" i="19"/>
  <c r="Q1324" i="19"/>
  <c r="U1324" i="19"/>
  <c r="Y1324" i="19"/>
  <c r="AC1324" i="19"/>
  <c r="AG1324" i="19"/>
  <c r="AK1324" i="19"/>
  <c r="AO1324" i="19"/>
  <c r="AS1324" i="19"/>
  <c r="AW1324" i="19"/>
  <c r="BA1324" i="19"/>
  <c r="BE1324" i="19"/>
  <c r="BI1324" i="19"/>
  <c r="BM1324" i="19"/>
  <c r="BQ1324" i="19"/>
  <c r="BU1324" i="19"/>
  <c r="BY1324" i="19"/>
  <c r="CC1324" i="19"/>
  <c r="CG1324" i="19"/>
  <c r="E1325" i="19"/>
  <c r="I1325" i="19"/>
  <c r="M1325" i="19"/>
  <c r="Q1325" i="19"/>
  <c r="U1325" i="19"/>
  <c r="Y1325" i="19"/>
  <c r="AC1325" i="19"/>
  <c r="AG1325" i="19"/>
  <c r="AK1325" i="19"/>
  <c r="AO1325" i="19"/>
  <c r="AS1325" i="19"/>
  <c r="AW1325" i="19"/>
  <c r="BA1325" i="19"/>
  <c r="BE1325" i="19"/>
  <c r="BI1325" i="19"/>
  <c r="BM1325" i="19"/>
  <c r="BQ1325" i="19"/>
  <c r="BU1325" i="19"/>
  <c r="BY1325" i="19"/>
  <c r="CC1325" i="19"/>
  <c r="CG1325" i="19"/>
  <c r="E1326" i="19"/>
  <c r="I1326" i="19"/>
  <c r="M1326" i="19"/>
  <c r="Q1326" i="19"/>
  <c r="U1326" i="19"/>
  <c r="Y1326" i="19"/>
  <c r="AC1326" i="19"/>
  <c r="AG1326" i="19"/>
  <c r="AK1326" i="19"/>
  <c r="AO1326" i="19"/>
  <c r="AS1326" i="19"/>
  <c r="AW1326" i="19"/>
  <c r="BA1326" i="19"/>
  <c r="BE1326" i="19"/>
  <c r="BI1326" i="19"/>
  <c r="BM1326" i="19"/>
  <c r="BQ1326" i="19"/>
  <c r="BU1326" i="19"/>
  <c r="BY1326" i="19"/>
  <c r="CC1326" i="19"/>
  <c r="CG1326" i="19"/>
  <c r="E1327" i="19"/>
  <c r="I1327" i="19"/>
  <c r="M1327" i="19"/>
  <c r="Q1327" i="19"/>
  <c r="U1327" i="19"/>
  <c r="Y1327" i="19"/>
  <c r="AC1327" i="19"/>
  <c r="AG1327" i="19"/>
  <c r="AK1327" i="19"/>
  <c r="AO1327" i="19"/>
  <c r="AS1327" i="19"/>
  <c r="AW1327" i="19"/>
  <c r="BA1327" i="19"/>
  <c r="BE1327" i="19"/>
  <c r="BI1327" i="19"/>
  <c r="BM1327" i="19"/>
  <c r="BQ1327" i="19"/>
  <c r="BU1327" i="19"/>
  <c r="BY1327" i="19"/>
  <c r="CC1327" i="19"/>
  <c r="CG1327" i="19"/>
  <c r="E1328" i="19"/>
  <c r="I1328" i="19"/>
  <c r="M1328" i="19"/>
  <c r="Q1328" i="19"/>
  <c r="U1328" i="19"/>
  <c r="Y1328" i="19"/>
  <c r="AC1328" i="19"/>
  <c r="AG1328" i="19"/>
  <c r="AK1328" i="19"/>
  <c r="AO1328" i="19"/>
  <c r="AS1328" i="19"/>
  <c r="AW1328" i="19"/>
  <c r="BA1328" i="19"/>
  <c r="BE1328" i="19"/>
  <c r="BI1328" i="19"/>
  <c r="BM1328" i="19"/>
  <c r="BQ1328" i="19"/>
  <c r="BU1328" i="19"/>
  <c r="BY1328" i="19"/>
  <c r="CC1328" i="19"/>
  <c r="CG1328" i="19"/>
  <c r="E1329" i="19"/>
  <c r="I1329" i="19"/>
  <c r="M1329" i="19"/>
  <c r="Q1329" i="19"/>
  <c r="U1329" i="19"/>
  <c r="Y1329" i="19"/>
  <c r="AC1329" i="19"/>
  <c r="AG1329" i="19"/>
  <c r="AK1329" i="19"/>
  <c r="AO1329" i="19"/>
  <c r="AS1329" i="19"/>
  <c r="AW1329" i="19"/>
  <c r="BA1329" i="19"/>
  <c r="BE1329" i="19"/>
  <c r="BI1329" i="19"/>
  <c r="BM1329" i="19"/>
  <c r="BQ1329" i="19"/>
  <c r="BU1329" i="19"/>
  <c r="BY1329" i="19"/>
  <c r="CC1329" i="19"/>
  <c r="CG1329" i="19"/>
  <c r="E1330" i="19"/>
  <c r="I1330" i="19"/>
  <c r="M1330" i="19"/>
  <c r="Q1330" i="19"/>
  <c r="U1330" i="19"/>
  <c r="Y1330" i="19"/>
  <c r="AC1330" i="19"/>
  <c r="AG1330" i="19"/>
  <c r="AK1330" i="19"/>
  <c r="AO1330" i="19"/>
  <c r="AS1330" i="19"/>
  <c r="AW1330" i="19"/>
  <c r="BA1330" i="19"/>
  <c r="BE1330" i="19"/>
  <c r="BI1330" i="19"/>
  <c r="BM1330" i="19"/>
  <c r="BQ1330" i="19"/>
  <c r="BU1330" i="19"/>
  <c r="BY1330" i="19"/>
  <c r="CC1330" i="19"/>
  <c r="CG1330" i="19"/>
  <c r="E1331" i="19"/>
  <c r="I1331" i="19"/>
  <c r="M1331" i="19"/>
  <c r="Q1331" i="19"/>
  <c r="U1331" i="19"/>
  <c r="Y1331" i="19"/>
  <c r="AC1331" i="19"/>
  <c r="AG1331" i="19"/>
  <c r="AK1331" i="19"/>
  <c r="AO1331" i="19"/>
  <c r="AS1331" i="19"/>
  <c r="AW1331" i="19"/>
  <c r="BA1331" i="19"/>
  <c r="BE1331" i="19"/>
  <c r="BI1331" i="19"/>
  <c r="BM1331" i="19"/>
  <c r="BQ1331" i="19"/>
  <c r="BU1331" i="19"/>
  <c r="BY1331" i="19"/>
  <c r="CC1331" i="19"/>
  <c r="CG1331" i="19"/>
  <c r="E1332" i="19"/>
  <c r="I1332" i="19"/>
  <c r="M1332" i="19"/>
  <c r="Q1332" i="19"/>
  <c r="U1332" i="19"/>
  <c r="Y1332" i="19"/>
  <c r="AC1332" i="19"/>
  <c r="AG1332" i="19"/>
  <c r="AK1332" i="19"/>
  <c r="AO1332" i="19"/>
  <c r="AS1332" i="19"/>
  <c r="AW1332" i="19"/>
  <c r="BA1332" i="19"/>
  <c r="BE1332" i="19"/>
  <c r="BI1332" i="19"/>
  <c r="BM1332" i="19"/>
  <c r="BQ1332" i="19"/>
  <c r="BU1332" i="19"/>
  <c r="BY1332" i="19"/>
  <c r="CC1332" i="19"/>
  <c r="CG1332" i="19"/>
  <c r="E1333" i="19"/>
  <c r="I1333" i="19"/>
  <c r="M1333" i="19"/>
  <c r="Q1333" i="19"/>
  <c r="U1333" i="19"/>
  <c r="Y1333" i="19"/>
  <c r="AC1333" i="19"/>
  <c r="AG1333" i="19"/>
  <c r="AK1333" i="19"/>
  <c r="AO1333" i="19"/>
  <c r="AS1333" i="19"/>
  <c r="AW1333" i="19"/>
  <c r="BA1333" i="19"/>
  <c r="BE1333" i="19"/>
  <c r="BI1333" i="19"/>
  <c r="BM1333" i="19"/>
  <c r="BQ1333" i="19"/>
  <c r="BU1333" i="19"/>
  <c r="BY1333" i="19"/>
  <c r="CC1333" i="19"/>
  <c r="CG1333" i="19"/>
  <c r="E1334" i="19"/>
  <c r="I1334" i="19"/>
  <c r="M1334" i="19"/>
  <c r="Q1334" i="19"/>
  <c r="U1334" i="19"/>
  <c r="Y1334" i="19"/>
  <c r="AC1334" i="19"/>
  <c r="AG1334" i="19"/>
  <c r="AK1334" i="19"/>
  <c r="AO1334" i="19"/>
  <c r="AS1334" i="19"/>
  <c r="AW1334" i="19"/>
  <c r="BA1334" i="19"/>
  <c r="BE1334" i="19"/>
  <c r="BI1334" i="19"/>
  <c r="BM1334" i="19"/>
  <c r="BQ1334" i="19"/>
  <c r="BU1334" i="19"/>
  <c r="BY1334" i="19"/>
  <c r="CC1334" i="19"/>
  <c r="CG1334" i="19"/>
  <c r="E1335" i="19"/>
  <c r="I1335" i="19"/>
  <c r="M1335" i="19"/>
  <c r="Q1335" i="19"/>
  <c r="U1335" i="19"/>
  <c r="Y1335" i="19"/>
  <c r="AC1335" i="19"/>
  <c r="AG1335" i="19"/>
  <c r="AK1335" i="19"/>
  <c r="AO1335" i="19"/>
  <c r="AS1335" i="19"/>
  <c r="AW1335" i="19"/>
  <c r="BA1335" i="19"/>
  <c r="BE1335" i="19"/>
  <c r="S1289" i="19"/>
  <c r="AY1289" i="19"/>
  <c r="BX1289" i="19"/>
  <c r="X1290" i="19"/>
  <c r="BB1290" i="19"/>
  <c r="CE1290" i="19"/>
  <c r="AH1291" i="19"/>
  <c r="BH1291" i="19"/>
  <c r="F1292" i="19"/>
  <c r="AL1292" i="19"/>
  <c r="BN1292" i="19"/>
  <c r="H1293" i="19"/>
  <c r="AI1293" i="19"/>
  <c r="BD1293" i="19"/>
  <c r="BY1293" i="19"/>
  <c r="S1294" i="19"/>
  <c r="AK1294" i="19"/>
  <c r="BG1294" i="19"/>
  <c r="CG1294" i="19"/>
  <c r="W1295" i="19"/>
  <c r="AO1295" i="19"/>
  <c r="BP1295" i="19"/>
  <c r="E1296" i="19"/>
  <c r="AB1296" i="19"/>
  <c r="BA1296" i="19"/>
  <c r="BS1296" i="19"/>
  <c r="L1297" i="19"/>
  <c r="AE1297" i="19"/>
  <c r="AW1297" i="19"/>
  <c r="BK1297" i="19"/>
  <c r="CC1297" i="19"/>
  <c r="N1298" i="19"/>
  <c r="Z1298" i="19"/>
  <c r="AO1298" i="19"/>
  <c r="AY1298" i="19"/>
  <c r="BK1298" i="19"/>
  <c r="BZ1298" i="19"/>
  <c r="F1299" i="19"/>
  <c r="Q1299" i="19"/>
  <c r="AE1299" i="19"/>
  <c r="AQ1299" i="19"/>
  <c r="BC1299" i="19"/>
  <c r="BR1299" i="19"/>
  <c r="CC1299" i="19"/>
  <c r="I1300" i="19"/>
  <c r="W1300" i="19"/>
  <c r="AI1300" i="19"/>
  <c r="AT1300" i="19"/>
  <c r="BI1300" i="19"/>
  <c r="BU1300" i="19"/>
  <c r="CH1300" i="19"/>
  <c r="O1301" i="19"/>
  <c r="Z1301" i="19"/>
  <c r="AM1301" i="19"/>
  <c r="BA1301" i="19"/>
  <c r="BN1301" i="19"/>
  <c r="BY1301" i="19"/>
  <c r="F1302" i="19"/>
  <c r="S1302" i="19"/>
  <c r="AE1302" i="19"/>
  <c r="AT1302" i="19"/>
  <c r="BE1302" i="19"/>
  <c r="BQ1302" i="19"/>
  <c r="CE1302" i="19"/>
  <c r="K1303" i="19"/>
  <c r="V1303" i="19"/>
  <c r="AK1303" i="19"/>
  <c r="AW1303" i="19"/>
  <c r="BI1303" i="19"/>
  <c r="BW1303" i="19"/>
  <c r="CH1303" i="19"/>
  <c r="N1304" i="19"/>
  <c r="Z1304" i="19"/>
  <c r="AI1304" i="19"/>
  <c r="AQ1304" i="19"/>
  <c r="BB1304" i="19"/>
  <c r="BK1304" i="19"/>
  <c r="BU1304" i="19"/>
  <c r="CE1304" i="19"/>
  <c r="G1305" i="19"/>
  <c r="Q1305" i="19"/>
  <c r="AA1305" i="19"/>
  <c r="AK1305" i="19"/>
  <c r="AS1305" i="19"/>
  <c r="BC1305" i="19"/>
  <c r="BM1305" i="19"/>
  <c r="BV1305" i="19"/>
  <c r="CG1305" i="19"/>
  <c r="I1306" i="19"/>
  <c r="R1306" i="19"/>
  <c r="AC1306" i="19"/>
  <c r="AL1306" i="19"/>
  <c r="AT1306" i="19"/>
  <c r="BE1306" i="19"/>
  <c r="BN1306" i="19"/>
  <c r="BW1306" i="19"/>
  <c r="CH1306" i="19"/>
  <c r="J1307" i="19"/>
  <c r="S1307" i="19"/>
  <c r="AD1307" i="19"/>
  <c r="AM1307" i="19"/>
  <c r="AU1307" i="19"/>
  <c r="BF1307" i="19"/>
  <c r="BO1307" i="19"/>
  <c r="BY1307" i="19"/>
  <c r="CI1307" i="19"/>
  <c r="K1308" i="19"/>
  <c r="U1308" i="19"/>
  <c r="AD1308" i="19"/>
  <c r="AK1308" i="19"/>
  <c r="AQ1308" i="19"/>
  <c r="AY1308" i="19"/>
  <c r="BF1308" i="19"/>
  <c r="BM1308" i="19"/>
  <c r="BU1308" i="19"/>
  <c r="CA1308" i="19"/>
  <c r="CH1308" i="19"/>
  <c r="J1309" i="19"/>
  <c r="Q1309" i="19"/>
  <c r="W1309" i="19"/>
  <c r="AE1309" i="19"/>
  <c r="AL1309" i="19"/>
  <c r="AS1309" i="19"/>
  <c r="BA1309" i="19"/>
  <c r="BG1309" i="19"/>
  <c r="BN1309" i="19"/>
  <c r="BV1309" i="19"/>
  <c r="CC1309" i="19"/>
  <c r="CI1309" i="19"/>
  <c r="K1310" i="19"/>
  <c r="R1310" i="19"/>
  <c r="Y1310" i="19"/>
  <c r="AG1310" i="19"/>
  <c r="AM1310" i="19"/>
  <c r="AT1310" i="19"/>
  <c r="BB1310" i="19"/>
  <c r="BI1310" i="19"/>
  <c r="BO1310" i="19"/>
  <c r="BW1310" i="19"/>
  <c r="CD1310" i="19"/>
  <c r="E1311" i="19"/>
  <c r="M1311" i="19"/>
  <c r="S1311" i="19"/>
  <c r="Z1311" i="19"/>
  <c r="AH1311" i="19"/>
  <c r="AO1311" i="19"/>
  <c r="AU1311" i="19"/>
  <c r="BC1311" i="19"/>
  <c r="BJ1311" i="19"/>
  <c r="BQ1311" i="19"/>
  <c r="BY1311" i="19"/>
  <c r="CE1311" i="19"/>
  <c r="F1312" i="19"/>
  <c r="N1312" i="19"/>
  <c r="U1312" i="19"/>
  <c r="AA1312" i="19"/>
  <c r="AI1312" i="19"/>
  <c r="AP1312" i="19"/>
  <c r="AW1312" i="19"/>
  <c r="BE1312" i="19"/>
  <c r="BK1312" i="19"/>
  <c r="BR1312" i="19"/>
  <c r="BZ1312" i="19"/>
  <c r="CG1312" i="19"/>
  <c r="G1313" i="19"/>
  <c r="O1313" i="19"/>
  <c r="V1313" i="19"/>
  <c r="AC1313" i="19"/>
  <c r="AK1313" i="19"/>
  <c r="AQ1313" i="19"/>
  <c r="AX1313" i="19"/>
  <c r="BF1313" i="19"/>
  <c r="BM1313" i="19"/>
  <c r="BS1313" i="19"/>
  <c r="CA1313" i="19"/>
  <c r="CH1313" i="19"/>
  <c r="I1314" i="19"/>
  <c r="Q1314" i="19"/>
  <c r="W1314" i="19"/>
  <c r="AD1314" i="19"/>
  <c r="AL1314" i="19"/>
  <c r="AS1314" i="19"/>
  <c r="AY1314" i="19"/>
  <c r="BG1314" i="19"/>
  <c r="BN1314" i="19"/>
  <c r="BU1314" i="19"/>
  <c r="CC1314" i="19"/>
  <c r="CI1314" i="19"/>
  <c r="J1315" i="19"/>
  <c r="R1315" i="19"/>
  <c r="Y1315" i="19"/>
  <c r="AE1315" i="19"/>
  <c r="AL1315" i="19"/>
  <c r="AQ1315" i="19"/>
  <c r="AV1315" i="19"/>
  <c r="BB1315" i="19"/>
  <c r="BG1315" i="19"/>
  <c r="BL1315" i="19"/>
  <c r="BR1315" i="19"/>
  <c r="BW1315" i="19"/>
  <c r="CB1315" i="19"/>
  <c r="CH1315" i="19"/>
  <c r="G1316" i="19"/>
  <c r="L1316" i="19"/>
  <c r="R1316" i="19"/>
  <c r="W1316" i="19"/>
  <c r="AB1316" i="19"/>
  <c r="AH1316" i="19"/>
  <c r="AM1316" i="19"/>
  <c r="AR1316" i="19"/>
  <c r="AX1316" i="19"/>
  <c r="BC1316" i="19"/>
  <c r="BH1316" i="19"/>
  <c r="BN1316" i="19"/>
  <c r="BS1316" i="19"/>
  <c r="BX1316" i="19"/>
  <c r="CD1316" i="19"/>
  <c r="CI1316" i="19"/>
  <c r="H1317" i="19"/>
  <c r="N1317" i="19"/>
  <c r="S1317" i="19"/>
  <c r="X1317" i="19"/>
  <c r="AD1317" i="19"/>
  <c r="AI1317" i="19"/>
  <c r="AN1317" i="19"/>
  <c r="AT1317" i="19"/>
  <c r="AY1317" i="19"/>
  <c r="BD1317" i="19"/>
  <c r="BJ1317" i="19"/>
  <c r="BO1317" i="19"/>
  <c r="BT1317" i="19"/>
  <c r="BZ1317" i="19"/>
  <c r="CE1317" i="19"/>
  <c r="CJ1317" i="19"/>
  <c r="J1318" i="19"/>
  <c r="O1318" i="19"/>
  <c r="T1318" i="19"/>
  <c r="Z1318" i="19"/>
  <c r="AE1318" i="19"/>
  <c r="AJ1318" i="19"/>
  <c r="AP1318" i="19"/>
  <c r="AU1318" i="19"/>
  <c r="AZ1318" i="19"/>
  <c r="BF1318" i="19"/>
  <c r="BK1318" i="19"/>
  <c r="BP1318" i="19"/>
  <c r="BV1318" i="19"/>
  <c r="CA1318" i="19"/>
  <c r="CF1318" i="19"/>
  <c r="F1319" i="19"/>
  <c r="K1319" i="19"/>
  <c r="P1319" i="19"/>
  <c r="V1319" i="19"/>
  <c r="AA1319" i="19"/>
  <c r="AF1319" i="19"/>
  <c r="AL1319" i="19"/>
  <c r="AQ1319" i="19"/>
  <c r="AV1319" i="19"/>
  <c r="BB1319" i="19"/>
  <c r="BG1319" i="19"/>
  <c r="BL1319" i="19"/>
  <c r="BR1319" i="19"/>
  <c r="BW1319" i="19"/>
  <c r="CB1319" i="19"/>
  <c r="CH1319" i="19"/>
  <c r="G1320" i="19"/>
  <c r="L1320" i="19"/>
  <c r="R1320" i="19"/>
  <c r="W1320" i="19"/>
  <c r="AB1320" i="19"/>
  <c r="AH1320" i="19"/>
  <c r="AM1320" i="19"/>
  <c r="AR1320" i="19"/>
  <c r="AX1320" i="19"/>
  <c r="BC1320" i="19"/>
  <c r="BH1320" i="19"/>
  <c r="BN1320" i="19"/>
  <c r="BS1320" i="19"/>
  <c r="BX1320" i="19"/>
  <c r="CD1320" i="19"/>
  <c r="CI1320" i="19"/>
  <c r="H1321" i="19"/>
  <c r="N1321" i="19"/>
  <c r="S1321" i="19"/>
  <c r="X1321" i="19"/>
  <c r="AD1321" i="19"/>
  <c r="AI1321" i="19"/>
  <c r="AN1321" i="19"/>
  <c r="AT1321" i="19"/>
  <c r="AY1321" i="19"/>
  <c r="BD1321" i="19"/>
  <c r="BJ1321" i="19"/>
  <c r="BO1321" i="19"/>
  <c r="BT1321" i="19"/>
  <c r="BZ1321" i="19"/>
  <c r="CE1321" i="19"/>
  <c r="CJ1321" i="19"/>
  <c r="J1322" i="19"/>
  <c r="O1322" i="19"/>
  <c r="T1322" i="19"/>
  <c r="Z1322" i="19"/>
  <c r="AE1322" i="19"/>
  <c r="AJ1322" i="19"/>
  <c r="AP1322" i="19"/>
  <c r="AU1322" i="19"/>
  <c r="AZ1322" i="19"/>
  <c r="BF1322" i="19"/>
  <c r="BK1322" i="19"/>
  <c r="BP1322" i="19"/>
  <c r="BV1322" i="19"/>
  <c r="CA1322" i="19"/>
  <c r="CF1322" i="19"/>
  <c r="F1323" i="19"/>
  <c r="K1323" i="19"/>
  <c r="P1323" i="19"/>
  <c r="V1323" i="19"/>
  <c r="AA1323" i="19"/>
  <c r="AF1323" i="19"/>
  <c r="AL1323" i="19"/>
  <c r="AQ1323" i="19"/>
  <c r="AV1323" i="19"/>
  <c r="BB1323" i="19"/>
  <c r="BG1323" i="19"/>
  <c r="BL1323" i="19"/>
  <c r="BR1323" i="19"/>
  <c r="BW1323" i="19"/>
  <c r="CB1323" i="19"/>
  <c r="CH1323" i="19"/>
  <c r="G1324" i="19"/>
  <c r="L1324" i="19"/>
  <c r="R1324" i="19"/>
  <c r="W1324" i="19"/>
  <c r="AB1324" i="19"/>
  <c r="AH1324" i="19"/>
  <c r="AM1324" i="19"/>
  <c r="AR1324" i="19"/>
  <c r="AX1324" i="19"/>
  <c r="BC1324" i="19"/>
  <c r="BH1324" i="19"/>
  <c r="BN1324" i="19"/>
  <c r="BS1324" i="19"/>
  <c r="BX1324" i="19"/>
  <c r="CD1324" i="19"/>
  <c r="CI1324" i="19"/>
  <c r="H1325" i="19"/>
  <c r="N1325" i="19"/>
  <c r="S1325" i="19"/>
  <c r="X1325" i="19"/>
  <c r="AD1325" i="19"/>
  <c r="AI1325" i="19"/>
  <c r="AN1325" i="19"/>
  <c r="AT1325" i="19"/>
  <c r="AY1325" i="19"/>
  <c r="BD1325" i="19"/>
  <c r="BJ1325" i="19"/>
  <c r="BO1325" i="19"/>
  <c r="BT1325" i="19"/>
  <c r="BZ1325" i="19"/>
  <c r="CE1325" i="19"/>
  <c r="CJ1325" i="19"/>
  <c r="J1326" i="19"/>
  <c r="O1326" i="19"/>
  <c r="T1326" i="19"/>
  <c r="Z1326" i="19"/>
  <c r="AE1326" i="19"/>
  <c r="AJ1326" i="19"/>
  <c r="AP1326" i="19"/>
  <c r="AU1326" i="19"/>
  <c r="AZ1326" i="19"/>
  <c r="BF1326" i="19"/>
  <c r="BK1326" i="19"/>
  <c r="BP1326" i="19"/>
  <c r="BV1326" i="19"/>
  <c r="CA1326" i="19"/>
  <c r="CF1326" i="19"/>
  <c r="F1327" i="19"/>
  <c r="K1327" i="19"/>
  <c r="P1327" i="19"/>
  <c r="V1327" i="19"/>
  <c r="AA1327" i="19"/>
  <c r="AF1327" i="19"/>
  <c r="AL1327" i="19"/>
  <c r="AQ1327" i="19"/>
  <c r="AV1327" i="19"/>
  <c r="BB1327" i="19"/>
  <c r="BG1327" i="19"/>
  <c r="BL1327" i="19"/>
  <c r="BR1327" i="19"/>
  <c r="BW1327" i="19"/>
  <c r="CB1327" i="19"/>
  <c r="CH1327" i="19"/>
  <c r="G1328" i="19"/>
  <c r="L1328" i="19"/>
  <c r="R1328" i="19"/>
  <c r="W1328" i="19"/>
  <c r="AB1328" i="19"/>
  <c r="AH1328" i="19"/>
  <c r="AM1328" i="19"/>
  <c r="AR1328" i="19"/>
  <c r="AX1328" i="19"/>
  <c r="BC1328" i="19"/>
  <c r="BH1328" i="19"/>
  <c r="BN1328" i="19"/>
  <c r="BS1328" i="19"/>
  <c r="BX1328" i="19"/>
  <c r="CD1328" i="19"/>
  <c r="CI1328" i="19"/>
  <c r="H1329" i="19"/>
  <c r="N1329" i="19"/>
  <c r="S1329" i="19"/>
  <c r="X1329" i="19"/>
  <c r="AD1329" i="19"/>
  <c r="AI1329" i="19"/>
  <c r="AN1329" i="19"/>
  <c r="AT1329" i="19"/>
  <c r="AY1329" i="19"/>
  <c r="BD1329" i="19"/>
  <c r="BJ1329" i="19"/>
  <c r="BO1329" i="19"/>
  <c r="BT1329" i="19"/>
  <c r="BZ1329" i="19"/>
  <c r="CE1329" i="19"/>
  <c r="CJ1329" i="19"/>
  <c r="J1330" i="19"/>
  <c r="O1330" i="19"/>
  <c r="T1330" i="19"/>
  <c r="Z1330" i="19"/>
  <c r="AE1330" i="19"/>
  <c r="AJ1330" i="19"/>
  <c r="AP1330" i="19"/>
  <c r="AU1330" i="19"/>
  <c r="AZ1330" i="19"/>
  <c r="BF1330" i="19"/>
  <c r="BK1330" i="19"/>
  <c r="BP1330" i="19"/>
  <c r="BV1330" i="19"/>
  <c r="CA1330" i="19"/>
  <c r="CF1330" i="19"/>
  <c r="F1331" i="19"/>
  <c r="K1331" i="19"/>
  <c r="P1331" i="19"/>
  <c r="V1331" i="19"/>
  <c r="AA1331" i="19"/>
  <c r="AF1331" i="19"/>
  <c r="AL1331" i="19"/>
  <c r="AQ1331" i="19"/>
  <c r="AV1331" i="19"/>
  <c r="BB1331" i="19"/>
  <c r="BG1331" i="19"/>
  <c r="BL1331" i="19"/>
  <c r="BR1331" i="19"/>
  <c r="BW1331" i="19"/>
  <c r="CB1331" i="19"/>
  <c r="CH1331" i="19"/>
  <c r="G1332" i="19"/>
  <c r="L1332" i="19"/>
  <c r="R1332" i="19"/>
  <c r="W1332" i="19"/>
  <c r="AB1332" i="19"/>
  <c r="AH1332" i="19"/>
  <c r="AM1332" i="19"/>
  <c r="AR1332" i="19"/>
  <c r="AX1332" i="19"/>
  <c r="BC1332" i="19"/>
  <c r="BH1332" i="19"/>
  <c r="BN1332" i="19"/>
  <c r="BS1332" i="19"/>
  <c r="BX1332" i="19"/>
  <c r="CD1332" i="19"/>
  <c r="CI1332" i="19"/>
  <c r="H1333" i="19"/>
  <c r="N1333" i="19"/>
  <c r="S1333" i="19"/>
  <c r="X1333" i="19"/>
  <c r="AD1333" i="19"/>
  <c r="AI1333" i="19"/>
  <c r="AN1333" i="19"/>
  <c r="AT1333" i="19"/>
  <c r="AY1333" i="19"/>
  <c r="BD1333" i="19"/>
  <c r="BJ1333" i="19"/>
  <c r="BO1333" i="19"/>
  <c r="BT1333" i="19"/>
  <c r="BZ1333" i="19"/>
  <c r="CE1333" i="19"/>
  <c r="CJ1333" i="19"/>
  <c r="J1334" i="19"/>
  <c r="O1334" i="19"/>
  <c r="T1334" i="19"/>
  <c r="Z1334" i="19"/>
  <c r="AE1334" i="19"/>
  <c r="AJ1334" i="19"/>
  <c r="AP1334" i="19"/>
  <c r="AU1334" i="19"/>
  <c r="AZ1334" i="19"/>
  <c r="BF1334" i="19"/>
  <c r="BK1334" i="19"/>
  <c r="BP1334" i="19"/>
  <c r="BV1334" i="19"/>
  <c r="CA1334" i="19"/>
  <c r="CF1334" i="19"/>
  <c r="F1335" i="19"/>
  <c r="K1335" i="19"/>
  <c r="P1335" i="19"/>
  <c r="V1335" i="19"/>
  <c r="AA1335" i="19"/>
  <c r="AF1335" i="19"/>
  <c r="AL1335" i="19"/>
  <c r="AQ1335" i="19"/>
  <c r="AV1335" i="19"/>
  <c r="BB1335" i="19"/>
  <c r="BG1335" i="19"/>
  <c r="BK1335" i="19"/>
  <c r="BO1335" i="19"/>
  <c r="BS1335" i="19"/>
  <c r="BW1335" i="19"/>
  <c r="CA1335" i="19"/>
  <c r="CE1335" i="19"/>
  <c r="CI1335" i="19"/>
  <c r="G1336" i="19"/>
  <c r="K1336" i="19"/>
  <c r="O1336" i="19"/>
  <c r="S1336" i="19"/>
  <c r="W1336" i="19"/>
  <c r="AA1336" i="19"/>
  <c r="AE1336" i="19"/>
  <c r="AI1336" i="19"/>
  <c r="AM1336" i="19"/>
  <c r="AQ1336" i="19"/>
  <c r="AU1336" i="19"/>
  <c r="AY1336" i="19"/>
  <c r="BC1336" i="19"/>
  <c r="BG1336" i="19"/>
  <c r="BK1336" i="19"/>
  <c r="BO1336" i="19"/>
  <c r="BS1336" i="19"/>
  <c r="BW1336" i="19"/>
  <c r="CA1336" i="19"/>
  <c r="CE1336" i="19"/>
  <c r="CI1336" i="19"/>
  <c r="G1337" i="19"/>
  <c r="K1337" i="19"/>
  <c r="O1337" i="19"/>
  <c r="S1337" i="19"/>
  <c r="W1337" i="19"/>
  <c r="AA1337" i="19"/>
  <c r="AE1337" i="19"/>
  <c r="AI1337" i="19"/>
  <c r="AM1337" i="19"/>
  <c r="AQ1337" i="19"/>
  <c r="AU1337" i="19"/>
  <c r="AY1337" i="19"/>
  <c r="BC1337" i="19"/>
  <c r="BG1337" i="19"/>
  <c r="BK1337" i="19"/>
  <c r="BO1337" i="19"/>
  <c r="BS1337" i="19"/>
  <c r="BW1337" i="19"/>
  <c r="CA1337" i="19"/>
  <c r="CE1337" i="19"/>
  <c r="CI1337" i="19"/>
  <c r="G1338" i="19"/>
  <c r="K1338" i="19"/>
  <c r="O1338" i="19"/>
  <c r="S1338" i="19"/>
  <c r="W1338" i="19"/>
  <c r="AA1338" i="19"/>
  <c r="AE1338" i="19"/>
  <c r="AI1338" i="19"/>
  <c r="AM1338" i="19"/>
  <c r="AQ1338" i="19"/>
  <c r="AU1338" i="19"/>
  <c r="AY1338" i="19"/>
  <c r="BC1338" i="19"/>
  <c r="BG1338" i="19"/>
  <c r="BK1338" i="19"/>
  <c r="BO1338" i="19"/>
  <c r="BS1338" i="19"/>
  <c r="BW1338" i="19"/>
  <c r="CA1338" i="19"/>
  <c r="CE1338" i="19"/>
  <c r="CI1338" i="19"/>
  <c r="G1339" i="19"/>
  <c r="K1339" i="19"/>
  <c r="O1339" i="19"/>
  <c r="S1339" i="19"/>
  <c r="W1339" i="19"/>
  <c r="AA1339" i="19"/>
  <c r="AE1339" i="19"/>
  <c r="AI1339" i="19"/>
  <c r="AM1339" i="19"/>
  <c r="AQ1339" i="19"/>
  <c r="AU1339" i="19"/>
  <c r="AY1339" i="19"/>
  <c r="BC1339" i="19"/>
  <c r="BG1339" i="19"/>
  <c r="BK1339" i="19"/>
  <c r="BO1339" i="19"/>
  <c r="BS1339" i="19"/>
  <c r="BW1339" i="19"/>
  <c r="CA1339" i="19"/>
  <c r="CE1339" i="19"/>
  <c r="CI1339" i="19"/>
  <c r="G1340" i="19"/>
  <c r="K1340" i="19"/>
  <c r="O1340" i="19"/>
  <c r="S1340" i="19"/>
  <c r="W1340" i="19"/>
  <c r="AA1340" i="19"/>
  <c r="AE1340" i="19"/>
  <c r="AI1340" i="19"/>
  <c r="AM1340" i="19"/>
  <c r="AQ1340" i="19"/>
  <c r="AU1340" i="19"/>
  <c r="AY1340" i="19"/>
  <c r="BC1340" i="19"/>
  <c r="BG1340" i="19"/>
  <c r="BK1340" i="19"/>
  <c r="BO1340" i="19"/>
  <c r="BS1340" i="19"/>
  <c r="BW1340" i="19"/>
  <c r="CA1340" i="19"/>
  <c r="CE1340" i="19"/>
  <c r="CI1340" i="19"/>
  <c r="G1341" i="19"/>
  <c r="K1341" i="19"/>
  <c r="O1341" i="19"/>
  <c r="S1341" i="19"/>
  <c r="W1341" i="19"/>
  <c r="AA1341" i="19"/>
  <c r="AE1341" i="19"/>
  <c r="AI1341" i="19"/>
  <c r="AM1341" i="19"/>
  <c r="AQ1341" i="19"/>
  <c r="AU1341" i="19"/>
  <c r="AY1341" i="19"/>
  <c r="BC1341" i="19"/>
  <c r="BG1341" i="19"/>
  <c r="BK1341" i="19"/>
  <c r="BO1341" i="19"/>
  <c r="BS1341" i="19"/>
  <c r="BW1341" i="19"/>
  <c r="CA1341" i="19"/>
  <c r="CE1341" i="19"/>
  <c r="CI1341" i="19"/>
  <c r="G1342" i="19"/>
  <c r="K1342" i="19"/>
  <c r="O1342" i="19"/>
  <c r="S1342" i="19"/>
  <c r="W1342" i="19"/>
  <c r="AA1342" i="19"/>
  <c r="AE1342" i="19"/>
  <c r="AI1342" i="19"/>
  <c r="AM1342" i="19"/>
  <c r="AQ1342" i="19"/>
  <c r="AU1342" i="19"/>
  <c r="AY1342" i="19"/>
  <c r="BC1342" i="19"/>
  <c r="BG1342" i="19"/>
  <c r="BK1342" i="19"/>
  <c r="BO1342" i="19"/>
  <c r="BS1342" i="19"/>
  <c r="BW1342" i="19"/>
  <c r="CA1342" i="19"/>
  <c r="CE1342" i="19"/>
  <c r="CI1342" i="19"/>
  <c r="G1343" i="19"/>
  <c r="K1343" i="19"/>
  <c r="O1343" i="19"/>
  <c r="S1343" i="19"/>
  <c r="W1343" i="19"/>
  <c r="AA1343" i="19"/>
  <c r="AE1343" i="19"/>
  <c r="AI1343" i="19"/>
  <c r="AM1343" i="19"/>
  <c r="AQ1343" i="19"/>
  <c r="AU1343" i="19"/>
  <c r="AY1343" i="19"/>
  <c r="BC1343" i="19"/>
  <c r="BG1343" i="19"/>
  <c r="BK1343" i="19"/>
  <c r="BO1343" i="19"/>
  <c r="BS1343" i="19"/>
  <c r="BW1343" i="19"/>
  <c r="CA1343" i="19"/>
  <c r="CE1343" i="19"/>
  <c r="CI1343" i="19"/>
  <c r="G1344" i="19"/>
  <c r="K1344" i="19"/>
  <c r="O1344" i="19"/>
  <c r="S1344" i="19"/>
  <c r="W1344" i="19"/>
  <c r="AA1344" i="19"/>
  <c r="AE1344" i="19"/>
  <c r="AI1344" i="19"/>
  <c r="AM1344" i="19"/>
  <c r="AQ1344" i="19"/>
  <c r="AU1344" i="19"/>
  <c r="AY1344" i="19"/>
  <c r="BC1344" i="19"/>
  <c r="BG1344" i="19"/>
  <c r="BK1344" i="19"/>
  <c r="BO1344" i="19"/>
  <c r="BS1344" i="19"/>
  <c r="BW1344" i="19"/>
  <c r="CA1344" i="19"/>
  <c r="CE1344" i="19"/>
  <c r="CI1344" i="19"/>
  <c r="G1345" i="19"/>
  <c r="K1345" i="19"/>
  <c r="O1345" i="19"/>
  <c r="S1345" i="19"/>
  <c r="W1345" i="19"/>
  <c r="AA1345" i="19"/>
  <c r="AE1345" i="19"/>
  <c r="AI1345" i="19"/>
  <c r="AM1345" i="19"/>
  <c r="AQ1345" i="19"/>
  <c r="AU1345" i="19"/>
  <c r="AY1345" i="19"/>
  <c r="BC1345" i="19"/>
  <c r="BG1345" i="19"/>
  <c r="BK1345" i="19"/>
  <c r="BO1345" i="19"/>
  <c r="BS1345" i="19"/>
  <c r="BW1345" i="19"/>
  <c r="CA1345" i="19"/>
  <c r="CE1345" i="19"/>
  <c r="CI1345" i="19"/>
  <c r="G1346" i="19"/>
  <c r="K1346" i="19"/>
  <c r="O1346" i="19"/>
  <c r="S1346" i="19"/>
  <c r="W1346" i="19"/>
  <c r="AA1346" i="19"/>
  <c r="AE1346" i="19"/>
  <c r="AI1346" i="19"/>
  <c r="AM1346" i="19"/>
  <c r="AQ1346" i="19"/>
  <c r="AU1346" i="19"/>
  <c r="AY1346" i="19"/>
  <c r="BC1346" i="19"/>
  <c r="BG1346" i="19"/>
  <c r="BK1346" i="19"/>
  <c r="BO1346" i="19"/>
  <c r="BS1346" i="19"/>
  <c r="BW1346" i="19"/>
  <c r="CA1346" i="19"/>
  <c r="CE1346" i="19"/>
  <c r="CI1346" i="19"/>
  <c r="G1347" i="19"/>
  <c r="K1347" i="19"/>
  <c r="O1347" i="19"/>
  <c r="S1347" i="19"/>
  <c r="W1347" i="19"/>
  <c r="AA1347" i="19"/>
  <c r="AE1347" i="19"/>
  <c r="AI1347" i="19"/>
  <c r="AM1347" i="19"/>
  <c r="AQ1347" i="19"/>
  <c r="AU1347" i="19"/>
  <c r="AY1347" i="19"/>
  <c r="BC1347" i="19"/>
  <c r="BG1347" i="19"/>
  <c r="BK1347" i="19"/>
  <c r="BO1347" i="19"/>
  <c r="BS1347" i="19"/>
  <c r="BW1347" i="19"/>
  <c r="CA1347" i="19"/>
  <c r="CE1347" i="19"/>
  <c r="CI1347" i="19"/>
  <c r="G1348" i="19"/>
  <c r="K1348" i="19"/>
  <c r="O1348" i="19"/>
  <c r="S1348" i="19"/>
  <c r="W1348" i="19"/>
  <c r="AA1348" i="19"/>
  <c r="AE1348" i="19"/>
  <c r="AI1348" i="19"/>
  <c r="AM1348" i="19"/>
  <c r="AQ1348" i="19"/>
  <c r="AU1348" i="19"/>
  <c r="AY1348" i="19"/>
  <c r="BC1348" i="19"/>
  <c r="BG1348" i="19"/>
  <c r="BK1348" i="19"/>
  <c r="BO1348" i="19"/>
  <c r="BS1348" i="19"/>
  <c r="BW1348" i="19"/>
  <c r="CA1348" i="19"/>
  <c r="CE1348" i="19"/>
  <c r="CI1348" i="19"/>
  <c r="G1349" i="19"/>
  <c r="K1349" i="19"/>
  <c r="O1349" i="19"/>
  <c r="S1349" i="19"/>
  <c r="W1349" i="19"/>
  <c r="AA1349" i="19"/>
  <c r="AE1349" i="19"/>
  <c r="AI1349" i="19"/>
  <c r="AM1349" i="19"/>
  <c r="AQ1349" i="19"/>
  <c r="AU1349" i="19"/>
  <c r="AY1349" i="19"/>
  <c r="BC1349" i="19"/>
  <c r="BG1349" i="19"/>
  <c r="BK1349" i="19"/>
  <c r="BO1349" i="19"/>
  <c r="BS1349" i="19"/>
  <c r="BW1349" i="19"/>
  <c r="CA1349" i="19"/>
  <c r="CE1349" i="19"/>
  <c r="CI1349" i="19"/>
  <c r="G1350" i="19"/>
  <c r="K1350" i="19"/>
  <c r="O1350" i="19"/>
  <c r="S1350" i="19"/>
  <c r="W1350" i="19"/>
  <c r="AA1350" i="19"/>
  <c r="AE1350" i="19"/>
  <c r="AI1350" i="19"/>
  <c r="AM1350" i="19"/>
  <c r="AQ1350" i="19"/>
  <c r="AU1350" i="19"/>
  <c r="AY1350" i="19"/>
  <c r="BC1350" i="19"/>
  <c r="BG1350" i="19"/>
  <c r="BK1350" i="19"/>
  <c r="BO1350" i="19"/>
  <c r="BS1350" i="19"/>
  <c r="BW1350" i="19"/>
  <c r="CA1350" i="19"/>
  <c r="CE1350" i="19"/>
  <c r="CI1350" i="19"/>
  <c r="G1351" i="19"/>
  <c r="K1351" i="19"/>
  <c r="O1351" i="19"/>
  <c r="S1351" i="19"/>
  <c r="W1351" i="19"/>
  <c r="AA1351" i="19"/>
  <c r="AE1351" i="19"/>
  <c r="AI1351" i="19"/>
  <c r="AM1351" i="19"/>
  <c r="AQ1351" i="19"/>
  <c r="AU1351" i="19"/>
  <c r="AY1351" i="19"/>
  <c r="BC1351" i="19"/>
  <c r="BG1351" i="19"/>
  <c r="BK1351" i="19"/>
  <c r="BO1351" i="19"/>
  <c r="BS1351" i="19"/>
  <c r="BW1351" i="19"/>
  <c r="CA1351" i="19"/>
  <c r="CE1351" i="19"/>
  <c r="CI1351" i="19"/>
  <c r="G1352" i="19"/>
  <c r="K1352" i="19"/>
  <c r="O1352" i="19"/>
  <c r="S1352" i="19"/>
  <c r="W1352" i="19"/>
  <c r="AA1352" i="19"/>
  <c r="AE1352" i="19"/>
  <c r="AI1352" i="19"/>
  <c r="AM1352" i="19"/>
  <c r="AQ1352" i="19"/>
  <c r="AU1352" i="19"/>
  <c r="AY1352" i="19"/>
  <c r="BC1352" i="19"/>
  <c r="BG1352" i="19"/>
  <c r="BK1352" i="19"/>
  <c r="BO1352" i="19"/>
  <c r="BS1352" i="19"/>
  <c r="BW1352" i="19"/>
  <c r="CA1352" i="19"/>
  <c r="CE1352" i="19"/>
  <c r="CI1352" i="19"/>
  <c r="G1353" i="19"/>
  <c r="K1353" i="19"/>
  <c r="O1353" i="19"/>
  <c r="S1353" i="19"/>
  <c r="W1353" i="19"/>
  <c r="AA1353" i="19"/>
  <c r="AE1353" i="19"/>
  <c r="AI1353" i="19"/>
  <c r="AM1353" i="19"/>
  <c r="AQ1353" i="19"/>
  <c r="AU1353" i="19"/>
  <c r="AY1353" i="19"/>
  <c r="BC1353" i="19"/>
  <c r="BG1353" i="19"/>
  <c r="BK1353" i="19"/>
  <c r="BO1353" i="19"/>
  <c r="BS1353" i="19"/>
  <c r="BW1353" i="19"/>
  <c r="CA1353" i="19"/>
  <c r="CE1353" i="19"/>
  <c r="CI1353" i="19"/>
  <c r="G1354" i="19"/>
  <c r="K1354" i="19"/>
  <c r="O1354" i="19"/>
  <c r="S1354" i="19"/>
  <c r="W1354" i="19"/>
  <c r="AA1354" i="19"/>
  <c r="AE1354" i="19"/>
  <c r="AI1354" i="19"/>
  <c r="AM1354" i="19"/>
  <c r="AQ1354" i="19"/>
  <c r="AU1354" i="19"/>
  <c r="AY1354" i="19"/>
  <c r="BC1354" i="19"/>
  <c r="BG1354" i="19"/>
  <c r="BK1354" i="19"/>
  <c r="BO1354" i="19"/>
  <c r="BS1354" i="19"/>
  <c r="BW1354" i="19"/>
  <c r="CA1354" i="19"/>
  <c r="CE1354" i="19"/>
  <c r="CI1354" i="19"/>
  <c r="G1355" i="19"/>
  <c r="K1355" i="19"/>
  <c r="O1355" i="19"/>
  <c r="S1355" i="19"/>
  <c r="W1355" i="19"/>
  <c r="AA1355" i="19"/>
  <c r="AE1355" i="19"/>
  <c r="AI1355" i="19"/>
  <c r="AM1355" i="19"/>
  <c r="AQ1355" i="19"/>
  <c r="AU1355" i="19"/>
  <c r="AY1355" i="19"/>
  <c r="BC1355" i="19"/>
  <c r="BG1355" i="19"/>
  <c r="BK1355" i="19"/>
  <c r="BO1355" i="19"/>
  <c r="BS1355" i="19"/>
  <c r="BW1355" i="19"/>
  <c r="CA1355" i="19"/>
  <c r="CE1355" i="19"/>
  <c r="CI1355" i="19"/>
  <c r="G1356" i="19"/>
  <c r="K1356" i="19"/>
  <c r="O1356" i="19"/>
  <c r="S1356" i="19"/>
  <c r="W1356" i="19"/>
  <c r="AA1356" i="19"/>
  <c r="AE1356" i="19"/>
  <c r="AI1356" i="19"/>
  <c r="AM1356" i="19"/>
  <c r="AQ1356" i="19"/>
  <c r="AU1356" i="19"/>
  <c r="AY1356" i="19"/>
  <c r="BC1356" i="19"/>
  <c r="BG1356" i="19"/>
  <c r="BK1356" i="19"/>
  <c r="BO1356" i="19"/>
  <c r="BS1356" i="19"/>
  <c r="BW1356" i="19"/>
  <c r="CA1356" i="19"/>
  <c r="CE1356" i="19"/>
  <c r="CI1356" i="19"/>
  <c r="G1357" i="19"/>
  <c r="K1357" i="19"/>
  <c r="O1357" i="19"/>
  <c r="S1357" i="19"/>
  <c r="W1357" i="19"/>
  <c r="AA1357" i="19"/>
  <c r="AE1357" i="19"/>
  <c r="AI1357" i="19"/>
  <c r="AM1357" i="19"/>
  <c r="AQ1357" i="19"/>
  <c r="AU1357" i="19"/>
  <c r="AY1357" i="19"/>
  <c r="BC1357" i="19"/>
  <c r="BG1357" i="19"/>
  <c r="BK1357" i="19"/>
  <c r="BO1357" i="19"/>
  <c r="BS1357" i="19"/>
  <c r="BW1357" i="19"/>
  <c r="CA1357" i="19"/>
  <c r="CE1357" i="19"/>
  <c r="CI1357" i="19"/>
  <c r="G1358" i="19"/>
  <c r="K1358" i="19"/>
  <c r="O1358" i="19"/>
  <c r="S1358" i="19"/>
  <c r="W1358" i="19"/>
  <c r="AA1358" i="19"/>
  <c r="AE1358" i="19"/>
  <c r="AI1358" i="19"/>
  <c r="AM1358" i="19"/>
  <c r="AQ1358" i="19"/>
  <c r="AU1358" i="19"/>
  <c r="AY1358" i="19"/>
  <c r="BC1358" i="19"/>
  <c r="BG1358" i="19"/>
  <c r="BK1358" i="19"/>
  <c r="BO1358" i="19"/>
  <c r="BS1358" i="19"/>
  <c r="BW1358" i="19"/>
  <c r="CA1358" i="19"/>
  <c r="CE1358" i="19"/>
  <c r="CI1358" i="19"/>
  <c r="G1359" i="19"/>
  <c r="K1359" i="19"/>
  <c r="O1359" i="19"/>
  <c r="S1359" i="19"/>
  <c r="W1359" i="19"/>
  <c r="AA1359" i="19"/>
  <c r="AE1359" i="19"/>
  <c r="AI1359" i="19"/>
  <c r="AM1359" i="19"/>
  <c r="AQ1359" i="19"/>
  <c r="AU1359" i="19"/>
  <c r="AY1359" i="19"/>
  <c r="BC1359" i="19"/>
  <c r="BG1359" i="19"/>
  <c r="BK1359" i="19"/>
  <c r="BO1359" i="19"/>
  <c r="BS1359" i="19"/>
  <c r="BW1359" i="19"/>
  <c r="CA1359" i="19"/>
  <c r="CE1359" i="19"/>
  <c r="CI1359" i="19"/>
  <c r="G1360" i="19"/>
  <c r="K1360" i="19"/>
  <c r="O1360" i="19"/>
  <c r="S1360" i="19"/>
  <c r="W1360" i="19"/>
  <c r="AA1360" i="19"/>
  <c r="AE1360" i="19"/>
  <c r="AI1360" i="19"/>
  <c r="AM1360" i="19"/>
  <c r="AQ1360" i="19"/>
  <c r="AU1360" i="19"/>
  <c r="AY1360" i="19"/>
  <c r="BC1360" i="19"/>
  <c r="BG1360" i="19"/>
  <c r="BK1360" i="19"/>
  <c r="BO1360" i="19"/>
  <c r="BS1360" i="19"/>
  <c r="BW1360" i="19"/>
  <c r="CA1360" i="19"/>
  <c r="CE1360" i="19"/>
  <c r="CI1360" i="19"/>
  <c r="G1361" i="19"/>
  <c r="K1361" i="19"/>
  <c r="O1361" i="19"/>
  <c r="S1361" i="19"/>
  <c r="W1361" i="19"/>
  <c r="AA1361" i="19"/>
  <c r="AE1361" i="19"/>
  <c r="AI1361" i="19"/>
  <c r="AM1361" i="19"/>
  <c r="AQ1361" i="19"/>
  <c r="AU1361" i="19"/>
  <c r="AY1361" i="19"/>
  <c r="BC1361" i="19"/>
  <c r="BG1361" i="19"/>
  <c r="BK1361" i="19"/>
  <c r="BO1361" i="19"/>
  <c r="BS1361" i="19"/>
  <c r="BW1361" i="19"/>
  <c r="CA1361" i="19"/>
  <c r="CE1361" i="19"/>
  <c r="CI1361" i="19"/>
  <c r="G1362" i="19"/>
  <c r="K1362" i="19"/>
  <c r="O1362" i="19"/>
  <c r="S1362" i="19"/>
  <c r="W1362" i="19"/>
  <c r="AA1362" i="19"/>
  <c r="AE1362" i="19"/>
  <c r="AI1362" i="19"/>
  <c r="AM1362" i="19"/>
  <c r="AQ1362" i="19"/>
  <c r="AU1362" i="19"/>
  <c r="AY1362" i="19"/>
  <c r="BC1362" i="19"/>
  <c r="BG1362" i="19"/>
  <c r="BK1362" i="19"/>
  <c r="BO1362" i="19"/>
  <c r="BS1362" i="19"/>
  <c r="BW1362" i="19"/>
  <c r="CA1362" i="19"/>
  <c r="CE1362" i="19"/>
  <c r="CI1362" i="19"/>
  <c r="G1363" i="19"/>
  <c r="K1363" i="19"/>
  <c r="O1363" i="19"/>
  <c r="S1363" i="19"/>
  <c r="W1363" i="19"/>
  <c r="AA1363" i="19"/>
  <c r="AE1363" i="19"/>
  <c r="AI1363" i="19"/>
  <c r="AM1363" i="19"/>
  <c r="AQ1363" i="19"/>
  <c r="AU1363" i="19"/>
  <c r="AY1363" i="19"/>
  <c r="BC1363" i="19"/>
  <c r="BG1363" i="19"/>
  <c r="BK1363" i="19"/>
  <c r="BO1363" i="19"/>
  <c r="BS1363" i="19"/>
  <c r="BW1363" i="19"/>
  <c r="CA1363" i="19"/>
  <c r="CE1363" i="19"/>
  <c r="CI1363" i="19"/>
  <c r="G1364" i="19"/>
  <c r="K1364" i="19"/>
  <c r="O1364" i="19"/>
  <c r="S1364" i="19"/>
  <c r="W1364" i="19"/>
  <c r="AA1364" i="19"/>
  <c r="AE1364" i="19"/>
  <c r="AI1364" i="19"/>
  <c r="AM1364" i="19"/>
  <c r="AQ1364" i="19"/>
  <c r="AU1364" i="19"/>
  <c r="AY1364" i="19"/>
  <c r="BC1364" i="19"/>
  <c r="BG1364" i="19"/>
  <c r="BK1364" i="19"/>
  <c r="BO1364" i="19"/>
  <c r="BS1364" i="19"/>
  <c r="BW1364" i="19"/>
  <c r="CA1364" i="19"/>
  <c r="CE1364" i="19"/>
  <c r="CI1364" i="19"/>
  <c r="G1365" i="19"/>
  <c r="K1365" i="19"/>
  <c r="O1365" i="19"/>
  <c r="S1365" i="19"/>
  <c r="W1365" i="19"/>
  <c r="AA1365" i="19"/>
  <c r="AE1365" i="19"/>
  <c r="AI1365" i="19"/>
  <c r="AM1365" i="19"/>
  <c r="AQ1365" i="19"/>
  <c r="AU1365" i="19"/>
  <c r="AY1365" i="19"/>
  <c r="BC1365" i="19"/>
  <c r="BG1365" i="19"/>
  <c r="BK1365" i="19"/>
  <c r="BO1365" i="19"/>
  <c r="BS1365" i="19"/>
  <c r="BW1365" i="19"/>
  <c r="CA1365" i="19"/>
  <c r="CE1365" i="19"/>
  <c r="CI1365" i="19"/>
  <c r="G1366" i="19"/>
  <c r="K1366" i="19"/>
  <c r="O1366" i="19"/>
  <c r="S1366" i="19"/>
  <c r="W1366" i="19"/>
  <c r="AA1366" i="19"/>
  <c r="AE1366" i="19"/>
  <c r="AI1366" i="19"/>
  <c r="AM1366" i="19"/>
  <c r="AQ1366" i="19"/>
  <c r="AU1366" i="19"/>
  <c r="AY1366" i="19"/>
  <c r="BC1366" i="19"/>
  <c r="BG1366" i="19"/>
  <c r="BK1366" i="19"/>
  <c r="BO1366" i="19"/>
  <c r="BS1366" i="19"/>
  <c r="BW1366" i="19"/>
  <c r="CA1366" i="19"/>
  <c r="CE1366" i="19"/>
  <c r="CI1366" i="19"/>
  <c r="G1367" i="19"/>
  <c r="K1367" i="19"/>
  <c r="O1367" i="19"/>
  <c r="S1367" i="19"/>
  <c r="W1367" i="19"/>
  <c r="AA1367" i="19"/>
  <c r="AE1367" i="19"/>
  <c r="AI1367" i="19"/>
  <c r="AM1367" i="19"/>
  <c r="AQ1367" i="19"/>
  <c r="AU1367" i="19"/>
  <c r="AY1367" i="19"/>
  <c r="BC1367" i="19"/>
  <c r="BG1367" i="19"/>
  <c r="BK1367" i="19"/>
  <c r="BO1367" i="19"/>
  <c r="BS1367" i="19"/>
  <c r="BW1367" i="19"/>
  <c r="CA1367" i="19"/>
  <c r="CE1367" i="19"/>
  <c r="CI1367" i="19"/>
  <c r="G1368" i="19"/>
  <c r="K1368" i="19"/>
  <c r="O1368" i="19"/>
  <c r="S1368" i="19"/>
  <c r="W1368" i="19"/>
  <c r="AA1368" i="19"/>
  <c r="AE1368" i="19"/>
  <c r="AI1368" i="19"/>
  <c r="AM1368" i="19"/>
  <c r="AQ1368" i="19"/>
  <c r="AU1368" i="19"/>
  <c r="AY1368" i="19"/>
  <c r="BC1368" i="19"/>
  <c r="BG1368" i="19"/>
  <c r="BK1368" i="19"/>
  <c r="BO1368" i="19"/>
  <c r="BS1368" i="19"/>
  <c r="BW1368" i="19"/>
  <c r="CA1368" i="19"/>
  <c r="CE1368" i="19"/>
  <c r="CI1368" i="19"/>
  <c r="G1369" i="19"/>
  <c r="K1369" i="19"/>
  <c r="O1369" i="19"/>
  <c r="S1369" i="19"/>
  <c r="W1369" i="19"/>
  <c r="AA1369" i="19"/>
  <c r="AE1369" i="19"/>
  <c r="AI1369" i="19"/>
  <c r="AM1369" i="19"/>
  <c r="AQ1369" i="19"/>
  <c r="AU1369" i="19"/>
  <c r="AY1369" i="19"/>
  <c r="BC1369" i="19"/>
  <c r="BG1369" i="19"/>
  <c r="BK1369" i="19"/>
  <c r="BO1369" i="19"/>
  <c r="BS1369" i="19"/>
  <c r="BW1369" i="19"/>
  <c r="CA1369" i="19"/>
  <c r="CE1369" i="19"/>
  <c r="CI1369" i="19"/>
  <c r="G1370" i="19"/>
  <c r="K1370" i="19"/>
  <c r="O1370" i="19"/>
  <c r="S1370" i="19"/>
  <c r="W1370" i="19"/>
  <c r="AA1370" i="19"/>
  <c r="AE1370" i="19"/>
  <c r="AI1370" i="19"/>
  <c r="AM1370" i="19"/>
  <c r="AQ1370" i="19"/>
  <c r="AU1370" i="19"/>
  <c r="AY1370" i="19"/>
  <c r="BC1370" i="19"/>
  <c r="BG1370" i="19"/>
  <c r="BK1370" i="19"/>
  <c r="BO1370" i="19"/>
  <c r="BS1370" i="19"/>
  <c r="BW1370" i="19"/>
  <c r="CA1370" i="19"/>
  <c r="CE1370" i="19"/>
  <c r="CI1370" i="19"/>
  <c r="G1371" i="19"/>
  <c r="K1371" i="19"/>
  <c r="O1371" i="19"/>
  <c r="S1371" i="19"/>
  <c r="W1371" i="19"/>
  <c r="AA1371" i="19"/>
  <c r="AE1371" i="19"/>
  <c r="AI1371" i="19"/>
  <c r="AM1371" i="19"/>
  <c r="AQ1371" i="19"/>
  <c r="AU1371" i="19"/>
  <c r="AY1371" i="19"/>
  <c r="BC1371" i="19"/>
  <c r="BG1371" i="19"/>
  <c r="BK1371" i="19"/>
  <c r="BO1371" i="19"/>
  <c r="BS1371" i="19"/>
  <c r="BW1371" i="19"/>
  <c r="CA1371" i="19"/>
  <c r="CE1371" i="19"/>
  <c r="CI1371" i="19"/>
  <c r="G1372" i="19"/>
  <c r="K1372" i="19"/>
  <c r="O1372" i="19"/>
  <c r="S1372" i="19"/>
  <c r="W1372" i="19"/>
  <c r="AA1372" i="19"/>
  <c r="AE1372" i="19"/>
  <c r="AI1372" i="19"/>
  <c r="AM1372" i="19"/>
  <c r="AQ1372" i="19"/>
  <c r="AU1372" i="19"/>
  <c r="AY1372" i="19"/>
  <c r="BC1372" i="19"/>
  <c r="BG1372" i="19"/>
  <c r="BK1372" i="19"/>
  <c r="BO1372" i="19"/>
  <c r="BS1372" i="19"/>
  <c r="BW1372" i="19"/>
  <c r="CA1372" i="19"/>
  <c r="CE1372" i="19"/>
  <c r="CI1372" i="19"/>
  <c r="X1289" i="19"/>
  <c r="BO1289" i="19"/>
  <c r="P1290" i="19"/>
  <c r="BG1290" i="19"/>
  <c r="O1291" i="19"/>
  <c r="BB1291" i="19"/>
  <c r="P1292" i="19"/>
  <c r="AY1292" i="19"/>
  <c r="G1293" i="19"/>
  <c r="AM1293" i="19"/>
  <c r="BO1293" i="19"/>
  <c r="I1294" i="19"/>
  <c r="AS1294" i="19"/>
  <c r="BU1294" i="19"/>
  <c r="Q1295" i="19"/>
  <c r="AZ1295" i="19"/>
  <c r="BX1295" i="19"/>
  <c r="U1296" i="19"/>
  <c r="BD1296" i="19"/>
  <c r="CG1296" i="19"/>
  <c r="X1297" i="19"/>
  <c r="AY1297" i="19"/>
  <c r="BT1297" i="19"/>
  <c r="K1298" i="19"/>
  <c r="AD1298" i="19"/>
  <c r="AQ1298" i="19"/>
  <c r="BJ1298" i="19"/>
  <c r="CA1298" i="19"/>
  <c r="M1299" i="19"/>
  <c r="AA1299" i="19"/>
  <c r="AS1299" i="19"/>
  <c r="BK1299" i="19"/>
  <c r="CA1299" i="19"/>
  <c r="N1300" i="19"/>
  <c r="AC1300" i="19"/>
  <c r="AS1300" i="19"/>
  <c r="BM1300" i="19"/>
  <c r="CC1300" i="19"/>
  <c r="J1301" i="19"/>
  <c r="AD1301" i="19"/>
  <c r="AT1301" i="19"/>
  <c r="BJ1301" i="19"/>
  <c r="CD1301" i="19"/>
  <c r="K1302" i="19"/>
  <c r="AA1302" i="19"/>
  <c r="AU1302" i="19"/>
  <c r="BK1302" i="19"/>
  <c r="BZ1302" i="19"/>
  <c r="M1303" i="19"/>
  <c r="AC1303" i="19"/>
  <c r="AU1303" i="19"/>
  <c r="BM1303" i="19"/>
  <c r="CA1303" i="19"/>
  <c r="M1304" i="19"/>
  <c r="AA1304" i="19"/>
  <c r="AO1304" i="19"/>
  <c r="AY1304" i="19"/>
  <c r="BM1304" i="19"/>
  <c r="BZ1304" i="19"/>
  <c r="F1305" i="19"/>
  <c r="U1305" i="19"/>
  <c r="AE1305" i="19"/>
  <c r="AQ1305" i="19"/>
  <c r="BF1305" i="19"/>
  <c r="BR1305" i="19"/>
  <c r="CC1305" i="19"/>
  <c r="K1306" i="19"/>
  <c r="W1306" i="19"/>
  <c r="AI1306" i="19"/>
  <c r="AX1306" i="19"/>
  <c r="BI1306" i="19"/>
  <c r="BU1306" i="19"/>
  <c r="CI1306" i="19"/>
  <c r="O1307" i="19"/>
  <c r="Z1307" i="19"/>
  <c r="AO1307" i="19"/>
  <c r="BA1307" i="19"/>
  <c r="BN1307" i="19"/>
  <c r="CA1307" i="19"/>
  <c r="F1308" i="19"/>
  <c r="S1308" i="19"/>
  <c r="AE1308" i="19"/>
  <c r="AO1308" i="19"/>
  <c r="AW1308" i="19"/>
  <c r="BG1308" i="19"/>
  <c r="BQ1308" i="19"/>
  <c r="BZ1308" i="19"/>
  <c r="E1309" i="19"/>
  <c r="M1309" i="19"/>
  <c r="V1309" i="19"/>
  <c r="AG1309" i="19"/>
  <c r="AP1309" i="19"/>
  <c r="AX1309" i="19"/>
  <c r="BI1309" i="19"/>
  <c r="BR1309" i="19"/>
  <c r="CA1309" i="19"/>
  <c r="F1310" i="19"/>
  <c r="N1310" i="19"/>
  <c r="W1310" i="19"/>
  <c r="AH1310" i="19"/>
  <c r="AQ1310" i="19"/>
  <c r="AY1310" i="19"/>
  <c r="BJ1310" i="19"/>
  <c r="BS1310" i="19"/>
  <c r="CC1310" i="19"/>
  <c r="G1311" i="19"/>
  <c r="O1311" i="19"/>
  <c r="Y1311" i="19"/>
  <c r="AI1311" i="19"/>
  <c r="AS1311" i="19"/>
  <c r="BA1311" i="19"/>
  <c r="BK1311" i="19"/>
  <c r="BU1311" i="19"/>
  <c r="CD1311" i="19"/>
  <c r="I1312" i="19"/>
  <c r="Q1312" i="19"/>
  <c r="Z1312" i="19"/>
  <c r="AK1312" i="19"/>
  <c r="AT1312" i="19"/>
  <c r="BB1312" i="19"/>
  <c r="BM1312" i="19"/>
  <c r="BV1312" i="19"/>
  <c r="CE1312" i="19"/>
  <c r="J1313" i="19"/>
  <c r="R1313" i="19"/>
  <c r="AA1313" i="19"/>
  <c r="AL1313" i="19"/>
  <c r="AU1313" i="19"/>
  <c r="BC1313" i="19"/>
  <c r="BN1313" i="19"/>
  <c r="BW1313" i="19"/>
  <c r="CG1313" i="19"/>
  <c r="K1314" i="19"/>
  <c r="S1314" i="19"/>
  <c r="AC1314" i="19"/>
  <c r="AM1314" i="19"/>
  <c r="AW1314" i="19"/>
  <c r="BE1314" i="19"/>
  <c r="BO1314" i="19"/>
  <c r="BY1314" i="19"/>
  <c r="CH1314" i="19"/>
  <c r="M1315" i="19"/>
  <c r="U1315" i="19"/>
  <c r="AD1315" i="19"/>
  <c r="AM1315" i="19"/>
  <c r="AT1315" i="19"/>
  <c r="AZ1315" i="19"/>
  <c r="BH1315" i="19"/>
  <c r="BO1315" i="19"/>
  <c r="BV1315" i="19"/>
  <c r="CD1315" i="19"/>
  <c r="CJ1315" i="19"/>
  <c r="K1316" i="19"/>
  <c r="S1316" i="19"/>
  <c r="Z1316" i="19"/>
  <c r="AF1316" i="19"/>
  <c r="AN1316" i="19"/>
  <c r="AU1316" i="19"/>
  <c r="BB1316" i="19"/>
  <c r="BJ1316" i="19"/>
  <c r="BP1316" i="19"/>
  <c r="BW1316" i="19"/>
  <c r="CE1316" i="19"/>
  <c r="F1317" i="19"/>
  <c r="L1317" i="19"/>
  <c r="T1317" i="19"/>
  <c r="AA1317" i="19"/>
  <c r="AH1317" i="19"/>
  <c r="AP1317" i="19"/>
  <c r="AV1317" i="19"/>
  <c r="BC1317" i="19"/>
  <c r="BK1317" i="19"/>
  <c r="BR1317" i="19"/>
  <c r="BX1317" i="19"/>
  <c r="CF1317" i="19"/>
  <c r="G1318" i="19"/>
  <c r="N1318" i="19"/>
  <c r="V1318" i="19"/>
  <c r="AB1318" i="19"/>
  <c r="AI1318" i="19"/>
  <c r="AQ1318" i="19"/>
  <c r="AX1318" i="19"/>
  <c r="BD1318" i="19"/>
  <c r="BL1318" i="19"/>
  <c r="BS1318" i="19"/>
  <c r="BZ1318" i="19"/>
  <c r="CH1318" i="19"/>
  <c r="H1319" i="19"/>
  <c r="O1319" i="19"/>
  <c r="W1319" i="19"/>
  <c r="AD1319" i="19"/>
  <c r="AJ1319" i="19"/>
  <c r="AR1319" i="19"/>
  <c r="AY1319" i="19"/>
  <c r="BF1319" i="19"/>
  <c r="BN1319" i="19"/>
  <c r="BT1319" i="19"/>
  <c r="CA1319" i="19"/>
  <c r="CI1319" i="19"/>
  <c r="J1320" i="19"/>
  <c r="P1320" i="19"/>
  <c r="X1320" i="19"/>
  <c r="AE1320" i="19"/>
  <c r="AL1320" i="19"/>
  <c r="AT1320" i="19"/>
  <c r="AZ1320" i="19"/>
  <c r="BG1320" i="19"/>
  <c r="BO1320" i="19"/>
  <c r="BV1320" i="19"/>
  <c r="CB1320" i="19"/>
  <c r="CJ1320" i="19"/>
  <c r="K1321" i="19"/>
  <c r="R1321" i="19"/>
  <c r="Z1321" i="19"/>
  <c r="AF1321" i="19"/>
  <c r="AM1321" i="19"/>
  <c r="AU1321" i="19"/>
  <c r="BB1321" i="19"/>
  <c r="BH1321" i="19"/>
  <c r="BP1321" i="19"/>
  <c r="BW1321" i="19"/>
  <c r="CD1321" i="19"/>
  <c r="F1322" i="19"/>
  <c r="L1322" i="19"/>
  <c r="S1322" i="19"/>
  <c r="AA1322" i="19"/>
  <c r="AH1322" i="19"/>
  <c r="AN1322" i="19"/>
  <c r="AV1322" i="19"/>
  <c r="BC1322" i="19"/>
  <c r="BJ1322" i="19"/>
  <c r="BR1322" i="19"/>
  <c r="BX1322" i="19"/>
  <c r="CE1322" i="19"/>
  <c r="G1323" i="19"/>
  <c r="N1323" i="19"/>
  <c r="T1323" i="19"/>
  <c r="AB1323" i="19"/>
  <c r="AI1323" i="19"/>
  <c r="AP1323" i="19"/>
  <c r="AX1323" i="19"/>
  <c r="BD1323" i="19"/>
  <c r="BK1323" i="19"/>
  <c r="BS1323" i="19"/>
  <c r="BZ1323" i="19"/>
  <c r="CF1323" i="19"/>
  <c r="H1324" i="19"/>
  <c r="O1324" i="19"/>
  <c r="V1324" i="19"/>
  <c r="AD1324" i="19"/>
  <c r="AJ1324" i="19"/>
  <c r="AQ1324" i="19"/>
  <c r="AY1324" i="19"/>
  <c r="BF1324" i="19"/>
  <c r="BL1324" i="19"/>
  <c r="BT1324" i="19"/>
  <c r="CA1324" i="19"/>
  <c r="CH1324" i="19"/>
  <c r="J1325" i="19"/>
  <c r="P1325" i="19"/>
  <c r="W1325" i="19"/>
  <c r="AE1325" i="19"/>
  <c r="AL1325" i="19"/>
  <c r="AR1325" i="19"/>
  <c r="AZ1325" i="19"/>
  <c r="BG1325" i="19"/>
  <c r="BN1325" i="19"/>
  <c r="BV1325" i="19"/>
  <c r="CB1325" i="19"/>
  <c r="CI1325" i="19"/>
  <c r="K1326" i="19"/>
  <c r="R1326" i="19"/>
  <c r="X1326" i="19"/>
  <c r="AF1326" i="19"/>
  <c r="AM1326" i="19"/>
  <c r="AT1326" i="19"/>
  <c r="BB1326" i="19"/>
  <c r="BH1326" i="19"/>
  <c r="BO1326" i="19"/>
  <c r="BW1326" i="19"/>
  <c r="CD1326" i="19"/>
  <c r="CJ1326" i="19"/>
  <c r="L1327" i="19"/>
  <c r="S1327" i="19"/>
  <c r="Z1327" i="19"/>
  <c r="AH1327" i="19"/>
  <c r="AN1327" i="19"/>
  <c r="AU1327" i="19"/>
  <c r="BC1327" i="19"/>
  <c r="BJ1327" i="19"/>
  <c r="BP1327" i="19"/>
  <c r="BX1327" i="19"/>
  <c r="CE1327" i="19"/>
  <c r="F1328" i="19"/>
  <c r="N1328" i="19"/>
  <c r="T1328" i="19"/>
  <c r="AA1328" i="19"/>
  <c r="AI1328" i="19"/>
  <c r="AP1328" i="19"/>
  <c r="AV1328" i="19"/>
  <c r="BD1328" i="19"/>
  <c r="BK1328" i="19"/>
  <c r="BR1328" i="19"/>
  <c r="BZ1328" i="19"/>
  <c r="CF1328" i="19"/>
  <c r="G1329" i="19"/>
  <c r="O1329" i="19"/>
  <c r="V1329" i="19"/>
  <c r="AB1329" i="19"/>
  <c r="AJ1329" i="19"/>
  <c r="AQ1329" i="19"/>
  <c r="AX1329" i="19"/>
  <c r="BF1329" i="19"/>
  <c r="BL1329" i="19"/>
  <c r="BS1329" i="19"/>
  <c r="CA1329" i="19"/>
  <c r="CH1329" i="19"/>
  <c r="H1330" i="19"/>
  <c r="P1330" i="19"/>
  <c r="W1330" i="19"/>
  <c r="AD1330" i="19"/>
  <c r="AL1330" i="19"/>
  <c r="AR1330" i="19"/>
  <c r="AY1330" i="19"/>
  <c r="BG1330" i="19"/>
  <c r="BN1330" i="19"/>
  <c r="BT1330" i="19"/>
  <c r="CB1330" i="19"/>
  <c r="CI1330" i="19"/>
  <c r="J1331" i="19"/>
  <c r="R1331" i="19"/>
  <c r="X1331" i="19"/>
  <c r="AE1331" i="19"/>
  <c r="AM1331" i="19"/>
  <c r="AT1331" i="19"/>
  <c r="AZ1331" i="19"/>
  <c r="BH1331" i="19"/>
  <c r="BO1331" i="19"/>
  <c r="BV1331" i="19"/>
  <c r="CD1331" i="19"/>
  <c r="CJ1331" i="19"/>
  <c r="K1332" i="19"/>
  <c r="S1332" i="19"/>
  <c r="Z1332" i="19"/>
  <c r="AF1332" i="19"/>
  <c r="AN1332" i="19"/>
  <c r="AU1332" i="19"/>
  <c r="BB1332" i="19"/>
  <c r="BJ1332" i="19"/>
  <c r="BP1332" i="19"/>
  <c r="BW1332" i="19"/>
  <c r="CE1332" i="19"/>
  <c r="F1333" i="19"/>
  <c r="L1333" i="19"/>
  <c r="T1333" i="19"/>
  <c r="AA1333" i="19"/>
  <c r="AH1333" i="19"/>
  <c r="AP1333" i="19"/>
  <c r="AV1333" i="19"/>
  <c r="BC1333" i="19"/>
  <c r="BK1333" i="19"/>
  <c r="BR1333" i="19"/>
  <c r="BX1333" i="19"/>
  <c r="CF1333" i="19"/>
  <c r="G1334" i="19"/>
  <c r="N1334" i="19"/>
  <c r="V1334" i="19"/>
  <c r="AB1334" i="19"/>
  <c r="AI1334" i="19"/>
  <c r="AQ1334" i="19"/>
  <c r="AX1334" i="19"/>
  <c r="BD1334" i="19"/>
  <c r="BL1334" i="19"/>
  <c r="BS1334" i="19"/>
  <c r="BZ1334" i="19"/>
  <c r="CH1334" i="19"/>
  <c r="H1335" i="19"/>
  <c r="O1335" i="19"/>
  <c r="W1335" i="19"/>
  <c r="AD1335" i="19"/>
  <c r="AJ1335" i="19"/>
  <c r="AR1335" i="19"/>
  <c r="AY1335" i="19"/>
  <c r="BF1335" i="19"/>
  <c r="BL1335" i="19"/>
  <c r="BQ1335" i="19"/>
  <c r="BV1335" i="19"/>
  <c r="CB1335" i="19"/>
  <c r="CG1335" i="19"/>
  <c r="F1336" i="19"/>
  <c r="L1336" i="19"/>
  <c r="Q1336" i="19"/>
  <c r="V1336" i="19"/>
  <c r="AB1336" i="19"/>
  <c r="AG1336" i="19"/>
  <c r="AL1336" i="19"/>
  <c r="AR1336" i="19"/>
  <c r="AW1336" i="19"/>
  <c r="BB1336" i="19"/>
  <c r="BH1336" i="19"/>
  <c r="BM1336" i="19"/>
  <c r="BR1336" i="19"/>
  <c r="BX1336" i="19"/>
  <c r="CC1336" i="19"/>
  <c r="CH1336" i="19"/>
  <c r="H1337" i="19"/>
  <c r="M1337" i="19"/>
  <c r="R1337" i="19"/>
  <c r="X1337" i="19"/>
  <c r="AC1337" i="19"/>
  <c r="AH1337" i="19"/>
  <c r="AN1337" i="19"/>
  <c r="AS1337" i="19"/>
  <c r="AX1337" i="19"/>
  <c r="BD1337" i="19"/>
  <c r="BI1337" i="19"/>
  <c r="BN1337" i="19"/>
  <c r="BT1337" i="19"/>
  <c r="BY1337" i="19"/>
  <c r="CD1337" i="19"/>
  <c r="CJ1337" i="19"/>
  <c r="I1338" i="19"/>
  <c r="N1338" i="19"/>
  <c r="T1338" i="19"/>
  <c r="Y1338" i="19"/>
  <c r="AD1338" i="19"/>
  <c r="AJ1338" i="19"/>
  <c r="AO1338" i="19"/>
  <c r="AT1338" i="19"/>
  <c r="AZ1338" i="19"/>
  <c r="BE1338" i="19"/>
  <c r="BJ1338" i="19"/>
  <c r="BP1338" i="19"/>
  <c r="BU1338" i="19"/>
  <c r="BZ1338" i="19"/>
  <c r="CF1338" i="19"/>
  <c r="E1339" i="19"/>
  <c r="J1339" i="19"/>
  <c r="P1339" i="19"/>
  <c r="U1339" i="19"/>
  <c r="Z1339" i="19"/>
  <c r="AF1339" i="19"/>
  <c r="AK1339" i="19"/>
  <c r="AP1339" i="19"/>
  <c r="AV1339" i="19"/>
  <c r="BA1339" i="19"/>
  <c r="BF1339" i="19"/>
  <c r="BL1339" i="19"/>
  <c r="BQ1339" i="19"/>
  <c r="BV1339" i="19"/>
  <c r="CB1339" i="19"/>
  <c r="CG1339" i="19"/>
  <c r="F1340" i="19"/>
  <c r="L1340" i="19"/>
  <c r="Q1340" i="19"/>
  <c r="V1340" i="19"/>
  <c r="AB1340" i="19"/>
  <c r="AG1340" i="19"/>
  <c r="AL1340" i="19"/>
  <c r="AR1340" i="19"/>
  <c r="AW1340" i="19"/>
  <c r="BB1340" i="19"/>
  <c r="BH1340" i="19"/>
  <c r="BM1340" i="19"/>
  <c r="BR1340" i="19"/>
  <c r="BX1340" i="19"/>
  <c r="CC1340" i="19"/>
  <c r="CH1340" i="19"/>
  <c r="H1341" i="19"/>
  <c r="M1341" i="19"/>
  <c r="R1341" i="19"/>
  <c r="X1341" i="19"/>
  <c r="AC1341" i="19"/>
  <c r="AH1341" i="19"/>
  <c r="AN1341" i="19"/>
  <c r="AS1341" i="19"/>
  <c r="AX1341" i="19"/>
  <c r="BD1341" i="19"/>
  <c r="BI1341" i="19"/>
  <c r="BN1341" i="19"/>
  <c r="BT1341" i="19"/>
  <c r="BY1341" i="19"/>
  <c r="CD1341" i="19"/>
  <c r="CJ1341" i="19"/>
  <c r="I1342" i="19"/>
  <c r="N1342" i="19"/>
  <c r="T1342" i="19"/>
  <c r="Y1342" i="19"/>
  <c r="AD1342" i="19"/>
  <c r="AJ1342" i="19"/>
  <c r="AO1342" i="19"/>
  <c r="AT1342" i="19"/>
  <c r="AZ1342" i="19"/>
  <c r="BE1342" i="19"/>
  <c r="BJ1342" i="19"/>
  <c r="BP1342" i="19"/>
  <c r="BU1342" i="19"/>
  <c r="BZ1342" i="19"/>
  <c r="CF1342" i="19"/>
  <c r="E1343" i="19"/>
  <c r="J1343" i="19"/>
  <c r="P1343" i="19"/>
  <c r="U1343" i="19"/>
  <c r="Z1343" i="19"/>
  <c r="AF1343" i="19"/>
  <c r="AK1343" i="19"/>
  <c r="AP1343" i="19"/>
  <c r="AV1343" i="19"/>
  <c r="BA1343" i="19"/>
  <c r="BF1343" i="19"/>
  <c r="BL1343" i="19"/>
  <c r="BQ1343" i="19"/>
  <c r="BV1343" i="19"/>
  <c r="CB1343" i="19"/>
  <c r="CG1343" i="19"/>
  <c r="F1344" i="19"/>
  <c r="L1344" i="19"/>
  <c r="Q1344" i="19"/>
  <c r="V1344" i="19"/>
  <c r="AB1344" i="19"/>
  <c r="AG1344" i="19"/>
  <c r="AL1344" i="19"/>
  <c r="AR1344" i="19"/>
  <c r="AW1344" i="19"/>
  <c r="BB1344" i="19"/>
  <c r="BH1344" i="19"/>
  <c r="BM1344" i="19"/>
  <c r="BR1344" i="19"/>
  <c r="BX1344" i="19"/>
  <c r="CC1344" i="19"/>
  <c r="CH1344" i="19"/>
  <c r="H1345" i="19"/>
  <c r="M1345" i="19"/>
  <c r="R1345" i="19"/>
  <c r="X1345" i="19"/>
  <c r="AC1345" i="19"/>
  <c r="AH1345" i="19"/>
  <c r="AN1345" i="19"/>
  <c r="AS1345" i="19"/>
  <c r="AX1345" i="19"/>
  <c r="BD1345" i="19"/>
  <c r="BI1345" i="19"/>
  <c r="BN1345" i="19"/>
  <c r="BT1345" i="19"/>
  <c r="BY1345" i="19"/>
  <c r="CD1345" i="19"/>
  <c r="CJ1345" i="19"/>
  <c r="I1346" i="19"/>
  <c r="N1346" i="19"/>
  <c r="T1346" i="19"/>
  <c r="Y1346" i="19"/>
  <c r="AD1346" i="19"/>
  <c r="AJ1346" i="19"/>
  <c r="AO1346" i="19"/>
  <c r="AT1346" i="19"/>
  <c r="AZ1346" i="19"/>
  <c r="BE1346" i="19"/>
  <c r="BJ1346" i="19"/>
  <c r="BP1346" i="19"/>
  <c r="BU1346" i="19"/>
  <c r="BZ1346" i="19"/>
  <c r="CF1346" i="19"/>
  <c r="E1347" i="19"/>
  <c r="J1347" i="19"/>
  <c r="P1347" i="19"/>
  <c r="U1347" i="19"/>
  <c r="Z1347" i="19"/>
  <c r="AF1347" i="19"/>
  <c r="AK1347" i="19"/>
  <c r="AP1347" i="19"/>
  <c r="AV1347" i="19"/>
  <c r="BA1347" i="19"/>
  <c r="BF1347" i="19"/>
  <c r="BL1347" i="19"/>
  <c r="BQ1347" i="19"/>
  <c r="BV1347" i="19"/>
  <c r="CB1347" i="19"/>
  <c r="CG1347" i="19"/>
  <c r="F1348" i="19"/>
  <c r="L1348" i="19"/>
  <c r="Q1348" i="19"/>
  <c r="V1348" i="19"/>
  <c r="AB1348" i="19"/>
  <c r="AG1348" i="19"/>
  <c r="AL1348" i="19"/>
  <c r="AR1348" i="19"/>
  <c r="AW1348" i="19"/>
  <c r="BB1348" i="19"/>
  <c r="BH1348" i="19"/>
  <c r="BM1348" i="19"/>
  <c r="BR1348" i="19"/>
  <c r="BX1348" i="19"/>
  <c r="CC1348" i="19"/>
  <c r="CH1348" i="19"/>
  <c r="H1349" i="19"/>
  <c r="M1349" i="19"/>
  <c r="R1349" i="19"/>
  <c r="X1349" i="19"/>
  <c r="AC1349" i="19"/>
  <c r="AH1349" i="19"/>
  <c r="AN1349" i="19"/>
  <c r="AS1349" i="19"/>
  <c r="AX1349" i="19"/>
  <c r="BD1349" i="19"/>
  <c r="BI1349" i="19"/>
  <c r="BN1349" i="19"/>
  <c r="BT1349" i="19"/>
  <c r="BY1349" i="19"/>
  <c r="CD1349" i="19"/>
  <c r="CJ1349" i="19"/>
  <c r="I1350" i="19"/>
  <c r="N1350" i="19"/>
  <c r="T1350" i="19"/>
  <c r="Y1350" i="19"/>
  <c r="AD1350" i="19"/>
  <c r="AJ1350" i="19"/>
  <c r="AO1350" i="19"/>
  <c r="AT1350" i="19"/>
  <c r="AZ1350" i="19"/>
  <c r="BE1350" i="19"/>
  <c r="BJ1350" i="19"/>
  <c r="BP1350" i="19"/>
  <c r="BU1350" i="19"/>
  <c r="BZ1350" i="19"/>
  <c r="CF1350" i="19"/>
  <c r="E1351" i="19"/>
  <c r="J1351" i="19"/>
  <c r="P1351" i="19"/>
  <c r="U1351" i="19"/>
  <c r="Z1351" i="19"/>
  <c r="AF1351" i="19"/>
  <c r="AK1351" i="19"/>
  <c r="AP1351" i="19"/>
  <c r="AV1351" i="19"/>
  <c r="BA1351" i="19"/>
  <c r="BF1351" i="19"/>
  <c r="BL1351" i="19"/>
  <c r="BQ1351" i="19"/>
  <c r="BV1351" i="19"/>
  <c r="CB1351" i="19"/>
  <c r="CG1351" i="19"/>
  <c r="F1352" i="19"/>
  <c r="L1352" i="19"/>
  <c r="Q1352" i="19"/>
  <c r="V1352" i="19"/>
  <c r="AB1352" i="19"/>
  <c r="AG1352" i="19"/>
  <c r="AL1352" i="19"/>
  <c r="AR1352" i="19"/>
  <c r="AW1352" i="19"/>
  <c r="BB1352" i="19"/>
  <c r="BH1352" i="19"/>
  <c r="BM1352" i="19"/>
  <c r="BR1352" i="19"/>
  <c r="BX1352" i="19"/>
  <c r="CC1352" i="19"/>
  <c r="CH1352" i="19"/>
  <c r="H1353" i="19"/>
  <c r="M1353" i="19"/>
  <c r="R1353" i="19"/>
  <c r="X1353" i="19"/>
  <c r="AC1353" i="19"/>
  <c r="AH1353" i="19"/>
  <c r="AN1353" i="19"/>
  <c r="AS1353" i="19"/>
  <c r="AX1353" i="19"/>
  <c r="BD1353" i="19"/>
  <c r="BI1353" i="19"/>
  <c r="BN1353" i="19"/>
  <c r="BT1353" i="19"/>
  <c r="BY1353" i="19"/>
  <c r="CD1353" i="19"/>
  <c r="CJ1353" i="19"/>
  <c r="I1354" i="19"/>
  <c r="N1354" i="19"/>
  <c r="T1354" i="19"/>
  <c r="Y1354" i="19"/>
  <c r="AD1354" i="19"/>
  <c r="AJ1354" i="19"/>
  <c r="AO1354" i="19"/>
  <c r="AT1354" i="19"/>
  <c r="AZ1354" i="19"/>
  <c r="BE1354" i="19"/>
  <c r="BJ1354" i="19"/>
  <c r="BP1354" i="19"/>
  <c r="BU1354" i="19"/>
  <c r="BZ1354" i="19"/>
  <c r="CF1354" i="19"/>
  <c r="E1355" i="19"/>
  <c r="J1355" i="19"/>
  <c r="P1355" i="19"/>
  <c r="U1355" i="19"/>
  <c r="Z1355" i="19"/>
  <c r="AF1355" i="19"/>
  <c r="AK1355" i="19"/>
  <c r="AP1355" i="19"/>
  <c r="AV1355" i="19"/>
  <c r="BA1355" i="19"/>
  <c r="BF1355" i="19"/>
  <c r="BL1355" i="19"/>
  <c r="BQ1355" i="19"/>
  <c r="BV1355" i="19"/>
  <c r="CB1355" i="19"/>
  <c r="CG1355" i="19"/>
  <c r="F1356" i="19"/>
  <c r="L1356" i="19"/>
  <c r="Q1356" i="19"/>
  <c r="V1356" i="19"/>
  <c r="AB1356" i="19"/>
  <c r="AG1356" i="19"/>
  <c r="AL1356" i="19"/>
  <c r="AR1356" i="19"/>
  <c r="AW1356" i="19"/>
  <c r="BB1356" i="19"/>
  <c r="BH1356" i="19"/>
  <c r="BM1356" i="19"/>
  <c r="BR1356" i="19"/>
  <c r="BX1356" i="19"/>
  <c r="CC1356" i="19"/>
  <c r="CH1356" i="19"/>
  <c r="H1357" i="19"/>
  <c r="M1357" i="19"/>
  <c r="R1357" i="19"/>
  <c r="X1357" i="19"/>
  <c r="AC1357" i="19"/>
  <c r="AH1357" i="19"/>
  <c r="AN1357" i="19"/>
  <c r="AS1357" i="19"/>
  <c r="AX1357" i="19"/>
  <c r="BD1357" i="19"/>
  <c r="BI1357" i="19"/>
  <c r="BN1357" i="19"/>
  <c r="BT1357" i="19"/>
  <c r="BY1357" i="19"/>
  <c r="CD1357" i="19"/>
  <c r="CJ1357" i="19"/>
  <c r="I1358" i="19"/>
  <c r="N1358" i="19"/>
  <c r="T1358" i="19"/>
  <c r="Y1358" i="19"/>
  <c r="AD1358" i="19"/>
  <c r="AJ1358" i="19"/>
  <c r="AO1358" i="19"/>
  <c r="AT1358" i="19"/>
  <c r="AZ1358" i="19"/>
  <c r="BE1358" i="19"/>
  <c r="BJ1358" i="19"/>
  <c r="BP1358" i="19"/>
  <c r="BU1358" i="19"/>
  <c r="BZ1358" i="19"/>
  <c r="CF1358" i="19"/>
  <c r="E1359" i="19"/>
  <c r="J1359" i="19"/>
  <c r="P1359" i="19"/>
  <c r="U1359" i="19"/>
  <c r="Z1359" i="19"/>
  <c r="AF1359" i="19"/>
  <c r="AK1359" i="19"/>
  <c r="AP1359" i="19"/>
  <c r="AV1359" i="19"/>
  <c r="BA1359" i="19"/>
  <c r="BF1359" i="19"/>
  <c r="BL1359" i="19"/>
  <c r="BQ1359" i="19"/>
  <c r="BV1359" i="19"/>
  <c r="CB1359" i="19"/>
  <c r="CG1359" i="19"/>
  <c r="F1360" i="19"/>
  <c r="L1360" i="19"/>
  <c r="Q1360" i="19"/>
  <c r="V1360" i="19"/>
  <c r="AB1360" i="19"/>
  <c r="AG1360" i="19"/>
  <c r="AL1360" i="19"/>
  <c r="AR1360" i="19"/>
  <c r="AW1360" i="19"/>
  <c r="BB1360" i="19"/>
  <c r="BH1360" i="19"/>
  <c r="BM1360" i="19"/>
  <c r="BR1360" i="19"/>
  <c r="BX1360" i="19"/>
  <c r="CC1360" i="19"/>
  <c r="CH1360" i="19"/>
  <c r="H1361" i="19"/>
  <c r="M1361" i="19"/>
  <c r="R1361" i="19"/>
  <c r="X1361" i="19"/>
  <c r="AC1361" i="19"/>
  <c r="AH1361" i="19"/>
  <c r="AN1361" i="19"/>
  <c r="AS1361" i="19"/>
  <c r="AX1361" i="19"/>
  <c r="BD1361" i="19"/>
  <c r="BI1361" i="19"/>
  <c r="BN1361" i="19"/>
  <c r="BT1361" i="19"/>
  <c r="BY1361" i="19"/>
  <c r="CD1361" i="19"/>
  <c r="CJ1361" i="19"/>
  <c r="I1362" i="19"/>
  <c r="N1362" i="19"/>
  <c r="T1362" i="19"/>
  <c r="Y1362" i="19"/>
  <c r="AD1362" i="19"/>
  <c r="AJ1362" i="19"/>
  <c r="AO1362" i="19"/>
  <c r="AT1362" i="19"/>
  <c r="AZ1362" i="19"/>
  <c r="BE1362" i="19"/>
  <c r="BJ1362" i="19"/>
  <c r="BP1362" i="19"/>
  <c r="BU1362" i="19"/>
  <c r="BZ1362" i="19"/>
  <c r="CF1362" i="19"/>
  <c r="E1363" i="19"/>
  <c r="J1363" i="19"/>
  <c r="P1363" i="19"/>
  <c r="U1363" i="19"/>
  <c r="Z1363" i="19"/>
  <c r="AF1363" i="19"/>
  <c r="AK1363" i="19"/>
  <c r="AP1363" i="19"/>
  <c r="AV1363" i="19"/>
  <c r="BA1363" i="19"/>
  <c r="BF1363" i="19"/>
  <c r="BL1363" i="19"/>
  <c r="BQ1363" i="19"/>
  <c r="BV1363" i="19"/>
  <c r="CB1363" i="19"/>
  <c r="CG1363" i="19"/>
  <c r="F1364" i="19"/>
  <c r="L1364" i="19"/>
  <c r="Q1364" i="19"/>
  <c r="V1364" i="19"/>
  <c r="AB1364" i="19"/>
  <c r="AG1364" i="19"/>
  <c r="AL1364" i="19"/>
  <c r="AR1364" i="19"/>
  <c r="AW1364" i="19"/>
  <c r="BB1364" i="19"/>
  <c r="BH1364" i="19"/>
  <c r="BM1364" i="19"/>
  <c r="BR1364" i="19"/>
  <c r="BX1364" i="19"/>
  <c r="CC1364" i="19"/>
  <c r="CH1364" i="19"/>
  <c r="H1365" i="19"/>
  <c r="M1365" i="19"/>
  <c r="R1365" i="19"/>
  <c r="X1365" i="19"/>
  <c r="AC1365" i="19"/>
  <c r="AH1365" i="19"/>
  <c r="AN1365" i="19"/>
  <c r="AS1365" i="19"/>
  <c r="AX1365" i="19"/>
  <c r="BD1365" i="19"/>
  <c r="BI1365" i="19"/>
  <c r="BN1365" i="19"/>
  <c r="BT1365" i="19"/>
  <c r="BY1365" i="19"/>
  <c r="CD1365" i="19"/>
  <c r="CJ1365" i="19"/>
  <c r="I1366" i="19"/>
  <c r="N1366" i="19"/>
  <c r="T1366" i="19"/>
  <c r="Y1366" i="19"/>
  <c r="AD1366" i="19"/>
  <c r="AJ1366" i="19"/>
  <c r="AO1366" i="19"/>
  <c r="AT1366" i="19"/>
  <c r="AZ1366" i="19"/>
  <c r="BE1366" i="19"/>
  <c r="BJ1366" i="19"/>
  <c r="BP1366" i="19"/>
  <c r="BU1366" i="19"/>
  <c r="BZ1366" i="19"/>
  <c r="CF1366" i="19"/>
  <c r="E1367" i="19"/>
  <c r="J1367" i="19"/>
  <c r="P1367" i="19"/>
  <c r="U1367" i="19"/>
  <c r="Z1367" i="19"/>
  <c r="AF1367" i="19"/>
  <c r="AK1367" i="19"/>
  <c r="AP1367" i="19"/>
  <c r="AV1367" i="19"/>
  <c r="BA1367" i="19"/>
  <c r="BF1367" i="19"/>
  <c r="BL1367" i="19"/>
  <c r="BQ1367" i="19"/>
  <c r="BV1367" i="19"/>
  <c r="CB1367" i="19"/>
  <c r="CG1367" i="19"/>
  <c r="F1368" i="19"/>
  <c r="L1368" i="19"/>
  <c r="Q1368" i="19"/>
  <c r="V1368" i="19"/>
  <c r="AB1368" i="19"/>
  <c r="AG1368" i="19"/>
  <c r="AL1368" i="19"/>
  <c r="AR1368" i="19"/>
  <c r="AW1368" i="19"/>
  <c r="BB1368" i="19"/>
  <c r="BH1368" i="19"/>
  <c r="BM1368" i="19"/>
  <c r="BR1368" i="19"/>
  <c r="BX1368" i="19"/>
  <c r="CC1368" i="19"/>
  <c r="CH1368" i="19"/>
  <c r="H1369" i="19"/>
  <c r="M1369" i="19"/>
  <c r="R1369" i="19"/>
  <c r="X1369" i="19"/>
  <c r="AC1369" i="19"/>
  <c r="AH1369" i="19"/>
  <c r="AN1369" i="19"/>
  <c r="AS1369" i="19"/>
  <c r="AX1369" i="19"/>
  <c r="BD1369" i="19"/>
  <c r="BI1369" i="19"/>
  <c r="BN1369" i="19"/>
  <c r="BT1369" i="19"/>
  <c r="BY1369" i="19"/>
  <c r="CD1369" i="19"/>
  <c r="CJ1369" i="19"/>
  <c r="I1370" i="19"/>
  <c r="N1370" i="19"/>
  <c r="T1370" i="19"/>
  <c r="Y1370" i="19"/>
  <c r="AD1370" i="19"/>
  <c r="AJ1370" i="19"/>
  <c r="AO1370" i="19"/>
  <c r="AT1370" i="19"/>
  <c r="AZ1370" i="19"/>
  <c r="BE1370" i="19"/>
  <c r="BJ1370" i="19"/>
  <c r="BP1370" i="19"/>
  <c r="BU1370" i="19"/>
  <c r="BZ1370" i="19"/>
  <c r="CF1370" i="19"/>
  <c r="E1371" i="19"/>
  <c r="J1371" i="19"/>
  <c r="P1371" i="19"/>
  <c r="U1371" i="19"/>
  <c r="Z1371" i="19"/>
  <c r="AF1371" i="19"/>
  <c r="AK1371" i="19"/>
  <c r="AP1371" i="19"/>
  <c r="AV1371" i="19"/>
  <c r="BA1371" i="19"/>
  <c r="BF1371" i="19"/>
  <c r="BL1371" i="19"/>
  <c r="BQ1371" i="19"/>
  <c r="BV1371" i="19"/>
  <c r="CB1371" i="19"/>
  <c r="CG1371" i="19"/>
  <c r="F1372" i="19"/>
  <c r="L1372" i="19"/>
  <c r="Q1372" i="19"/>
  <c r="V1372" i="19"/>
  <c r="AB1372" i="19"/>
  <c r="AG1372" i="19"/>
  <c r="AL1372" i="19"/>
  <c r="AR1372" i="19"/>
  <c r="AW1372" i="19"/>
  <c r="BB1372" i="19"/>
  <c r="BH1372" i="19"/>
  <c r="BM1372" i="19"/>
  <c r="BR1372" i="19"/>
  <c r="BX1372" i="19"/>
  <c r="CC1372" i="19"/>
  <c r="CH1372" i="19"/>
  <c r="AE1289" i="19"/>
  <c r="BP1289" i="19"/>
  <c r="AF1290" i="19"/>
  <c r="BR1290" i="19"/>
  <c r="V1291" i="19"/>
  <c r="BL1291" i="19"/>
  <c r="S1292" i="19"/>
  <c r="BD1292" i="19"/>
  <c r="Q1293" i="19"/>
  <c r="AR1293" i="19"/>
  <c r="BT1293" i="19"/>
  <c r="U1294" i="19"/>
  <c r="AY1294" i="19"/>
  <c r="BW1294" i="19"/>
  <c r="AA1295" i="19"/>
  <c r="BC1295" i="19"/>
  <c r="CI1295" i="19"/>
  <c r="AG1296" i="19"/>
  <c r="BH1296" i="19"/>
  <c r="G1297" i="19"/>
  <c r="AI1297" i="19"/>
  <c r="BE1297" i="19"/>
  <c r="BY1297" i="19"/>
  <c r="O1298" i="19"/>
  <c r="AG1298" i="19"/>
  <c r="AW1298" i="19"/>
  <c r="BQ1298" i="19"/>
  <c r="CE1298" i="19"/>
  <c r="O1299" i="19"/>
  <c r="AH1299" i="19"/>
  <c r="AX1299" i="19"/>
  <c r="BM1299" i="19"/>
  <c r="CG1299" i="19"/>
  <c r="Q1300" i="19"/>
  <c r="AG1300" i="19"/>
  <c r="AY1300" i="19"/>
  <c r="BN1300" i="19"/>
  <c r="CD1300" i="19"/>
  <c r="R1301" i="19"/>
  <c r="AH1301" i="19"/>
  <c r="AU1301" i="19"/>
  <c r="BO1301" i="19"/>
  <c r="CE1301" i="19"/>
  <c r="Q1302" i="19"/>
  <c r="AI1302" i="19"/>
  <c r="AW1302" i="19"/>
  <c r="BO1302" i="19"/>
  <c r="CG1302" i="19"/>
  <c r="R1303" i="19"/>
  <c r="AG1303" i="19"/>
  <c r="AX1303" i="19"/>
  <c r="BQ1303" i="19"/>
  <c r="CG1303" i="19"/>
  <c r="S1304" i="19"/>
  <c r="AD1304" i="19"/>
  <c r="AP1304" i="19"/>
  <c r="BE1304" i="19"/>
  <c r="BQ1304" i="19"/>
  <c r="CA1304" i="19"/>
  <c r="J1305" i="19"/>
  <c r="V1305" i="19"/>
  <c r="AH1305" i="19"/>
  <c r="AW1305" i="19"/>
  <c r="BG1305" i="19"/>
  <c r="BS1305" i="19"/>
  <c r="CH1305" i="19"/>
  <c r="N1306" i="19"/>
  <c r="Y1306" i="19"/>
  <c r="AM1306" i="19"/>
  <c r="AY1306" i="19"/>
  <c r="BM1306" i="19"/>
  <c r="BZ1306" i="19"/>
  <c r="E1307" i="19"/>
  <c r="R1307" i="19"/>
  <c r="AE1307" i="19"/>
  <c r="AS1307" i="19"/>
  <c r="BC1307" i="19"/>
  <c r="BQ1307" i="19"/>
  <c r="CD1307" i="19"/>
  <c r="J1308" i="19"/>
  <c r="Y1308" i="19"/>
  <c r="AG1308" i="19"/>
  <c r="AP1308" i="19"/>
  <c r="BA1308" i="19"/>
  <c r="BJ1308" i="19"/>
  <c r="BR1308" i="19"/>
  <c r="CC1308" i="19"/>
  <c r="F1309" i="19"/>
  <c r="O1309" i="19"/>
  <c r="Z1309" i="19"/>
  <c r="AH1309" i="19"/>
  <c r="AQ1309" i="19"/>
  <c r="BB1309" i="19"/>
  <c r="BK1309" i="19"/>
  <c r="BS1309" i="19"/>
  <c r="CD1309" i="19"/>
  <c r="G1310" i="19"/>
  <c r="Q1310" i="19"/>
  <c r="AA1310" i="19"/>
  <c r="AI1310" i="19"/>
  <c r="AS1310" i="19"/>
  <c r="BC1310" i="19"/>
  <c r="BM1310" i="19"/>
  <c r="BU1310" i="19"/>
  <c r="CE1310" i="19"/>
  <c r="I1311" i="19"/>
  <c r="R1311" i="19"/>
  <c r="AC1311" i="19"/>
  <c r="AK1311" i="19"/>
  <c r="AT1311" i="19"/>
  <c r="BE1311" i="19"/>
  <c r="BN1311" i="19"/>
  <c r="BV1311" i="19"/>
  <c r="CG1311" i="19"/>
  <c r="J1312" i="19"/>
  <c r="S1312" i="19"/>
  <c r="AD1312" i="19"/>
  <c r="AL1312" i="19"/>
  <c r="AU1312" i="19"/>
  <c r="BF1312" i="19"/>
  <c r="BO1312" i="19"/>
  <c r="BW1312" i="19"/>
  <c r="CH1312" i="19"/>
  <c r="K1313" i="19"/>
  <c r="U1313" i="19"/>
  <c r="AE1313" i="19"/>
  <c r="AM1313" i="19"/>
  <c r="AW1313" i="19"/>
  <c r="BG1313" i="19"/>
  <c r="BQ1313" i="19"/>
  <c r="BY1313" i="19"/>
  <c r="CI1313" i="19"/>
  <c r="M1314" i="19"/>
  <c r="V1314" i="19"/>
  <c r="AG1314" i="19"/>
  <c r="AO1314" i="19"/>
  <c r="AX1314" i="19"/>
  <c r="BI1314" i="19"/>
  <c r="BR1314" i="19"/>
  <c r="BZ1314" i="19"/>
  <c r="E1315" i="19"/>
  <c r="N1315" i="19"/>
  <c r="W1315" i="19"/>
  <c r="AH1315" i="19"/>
  <c r="AN1315" i="19"/>
  <c r="AU1315" i="19"/>
  <c r="BC1315" i="19"/>
  <c r="BJ1315" i="19"/>
  <c r="BP1315" i="19"/>
  <c r="BX1315" i="19"/>
  <c r="CE1315" i="19"/>
  <c r="F1316" i="19"/>
  <c r="N1316" i="19"/>
  <c r="T1316" i="19"/>
  <c r="AA1316" i="19"/>
  <c r="AI1316" i="19"/>
  <c r="AP1316" i="19"/>
  <c r="AV1316" i="19"/>
  <c r="BD1316" i="19"/>
  <c r="BK1316" i="19"/>
  <c r="BR1316" i="19"/>
  <c r="BZ1316" i="19"/>
  <c r="CF1316" i="19"/>
  <c r="G1317" i="19"/>
  <c r="O1317" i="19"/>
  <c r="V1317" i="19"/>
  <c r="AB1317" i="19"/>
  <c r="AJ1317" i="19"/>
  <c r="AQ1317" i="19"/>
  <c r="AX1317" i="19"/>
  <c r="BF1317" i="19"/>
  <c r="BL1317" i="19"/>
  <c r="BS1317" i="19"/>
  <c r="CA1317" i="19"/>
  <c r="CH1317" i="19"/>
  <c r="H1318" i="19"/>
  <c r="P1318" i="19"/>
  <c r="W1318" i="19"/>
  <c r="AD1318" i="19"/>
  <c r="AL1318" i="19"/>
  <c r="AR1318" i="19"/>
  <c r="AY1318" i="19"/>
  <c r="BG1318" i="19"/>
  <c r="BN1318" i="19"/>
  <c r="BT1318" i="19"/>
  <c r="CB1318" i="19"/>
  <c r="CI1318" i="19"/>
  <c r="J1319" i="19"/>
  <c r="R1319" i="19"/>
  <c r="X1319" i="19"/>
  <c r="AE1319" i="19"/>
  <c r="AM1319" i="19"/>
  <c r="AT1319" i="19"/>
  <c r="AZ1319" i="19"/>
  <c r="BH1319" i="19"/>
  <c r="BO1319" i="19"/>
  <c r="BV1319" i="19"/>
  <c r="CD1319" i="19"/>
  <c r="CJ1319" i="19"/>
  <c r="K1320" i="19"/>
  <c r="S1320" i="19"/>
  <c r="Z1320" i="19"/>
  <c r="AF1320" i="19"/>
  <c r="AN1320" i="19"/>
  <c r="AU1320" i="19"/>
  <c r="BB1320" i="19"/>
  <c r="BJ1320" i="19"/>
  <c r="BP1320" i="19"/>
  <c r="BW1320" i="19"/>
  <c r="CE1320" i="19"/>
  <c r="F1321" i="19"/>
  <c r="L1321" i="19"/>
  <c r="T1321" i="19"/>
  <c r="AA1321" i="19"/>
  <c r="AH1321" i="19"/>
  <c r="AP1321" i="19"/>
  <c r="AV1321" i="19"/>
  <c r="BC1321" i="19"/>
  <c r="BK1321" i="19"/>
  <c r="BR1321" i="19"/>
  <c r="BX1321" i="19"/>
  <c r="CF1321" i="19"/>
  <c r="G1322" i="19"/>
  <c r="N1322" i="19"/>
  <c r="V1322" i="19"/>
  <c r="AB1322" i="19"/>
  <c r="AI1322" i="19"/>
  <c r="AQ1322" i="19"/>
  <c r="AX1322" i="19"/>
  <c r="BD1322" i="19"/>
  <c r="BL1322" i="19"/>
  <c r="BS1322" i="19"/>
  <c r="BZ1322" i="19"/>
  <c r="CH1322" i="19"/>
  <c r="H1323" i="19"/>
  <c r="O1323" i="19"/>
  <c r="W1323" i="19"/>
  <c r="AD1323" i="19"/>
  <c r="AJ1323" i="19"/>
  <c r="AR1323" i="19"/>
  <c r="AY1323" i="19"/>
  <c r="BF1323" i="19"/>
  <c r="BN1323" i="19"/>
  <c r="BT1323" i="19"/>
  <c r="CA1323" i="19"/>
  <c r="CI1323" i="19"/>
  <c r="J1324" i="19"/>
  <c r="P1324" i="19"/>
  <c r="X1324" i="19"/>
  <c r="AE1324" i="19"/>
  <c r="AL1324" i="19"/>
  <c r="AT1324" i="19"/>
  <c r="AZ1324" i="19"/>
  <c r="BG1324" i="19"/>
  <c r="BO1324" i="19"/>
  <c r="BV1324" i="19"/>
  <c r="CB1324" i="19"/>
  <c r="CJ1324" i="19"/>
  <c r="K1325" i="19"/>
  <c r="R1325" i="19"/>
  <c r="Z1325" i="19"/>
  <c r="AF1325" i="19"/>
  <c r="AM1325" i="19"/>
  <c r="AU1325" i="19"/>
  <c r="BB1325" i="19"/>
  <c r="BH1325" i="19"/>
  <c r="BP1325" i="19"/>
  <c r="BW1325" i="19"/>
  <c r="CD1325" i="19"/>
  <c r="F1326" i="19"/>
  <c r="L1326" i="19"/>
  <c r="S1326" i="19"/>
  <c r="AA1326" i="19"/>
  <c r="AH1326" i="19"/>
  <c r="AN1326" i="19"/>
  <c r="AV1326" i="19"/>
  <c r="BC1326" i="19"/>
  <c r="BJ1326" i="19"/>
  <c r="BR1326" i="19"/>
  <c r="BX1326" i="19"/>
  <c r="CE1326" i="19"/>
  <c r="G1327" i="19"/>
  <c r="N1327" i="19"/>
  <c r="T1327" i="19"/>
  <c r="AB1327" i="19"/>
  <c r="AI1327" i="19"/>
  <c r="AP1327" i="19"/>
  <c r="AX1327" i="19"/>
  <c r="BD1327" i="19"/>
  <c r="BK1327" i="19"/>
  <c r="BS1327" i="19"/>
  <c r="BZ1327" i="19"/>
  <c r="CF1327" i="19"/>
  <c r="H1328" i="19"/>
  <c r="O1328" i="19"/>
  <c r="V1328" i="19"/>
  <c r="AD1328" i="19"/>
  <c r="AJ1328" i="19"/>
  <c r="AQ1328" i="19"/>
  <c r="AY1328" i="19"/>
  <c r="BF1328" i="19"/>
  <c r="BL1328" i="19"/>
  <c r="BT1328" i="19"/>
  <c r="CA1328" i="19"/>
  <c r="CH1328" i="19"/>
  <c r="J1329" i="19"/>
  <c r="P1329" i="19"/>
  <c r="W1329" i="19"/>
  <c r="AE1329" i="19"/>
  <c r="AL1329" i="19"/>
  <c r="AR1329" i="19"/>
  <c r="AZ1329" i="19"/>
  <c r="BG1329" i="19"/>
  <c r="BN1329" i="19"/>
  <c r="BV1329" i="19"/>
  <c r="CB1329" i="19"/>
  <c r="CI1329" i="19"/>
  <c r="K1330" i="19"/>
  <c r="R1330" i="19"/>
  <c r="X1330" i="19"/>
  <c r="AF1330" i="19"/>
  <c r="AM1330" i="19"/>
  <c r="AT1330" i="19"/>
  <c r="BB1330" i="19"/>
  <c r="BH1330" i="19"/>
  <c r="BO1330" i="19"/>
  <c r="BW1330" i="19"/>
  <c r="CD1330" i="19"/>
  <c r="CJ1330" i="19"/>
  <c r="L1331" i="19"/>
  <c r="S1331" i="19"/>
  <c r="Z1331" i="19"/>
  <c r="AH1331" i="19"/>
  <c r="AN1331" i="19"/>
  <c r="AU1331" i="19"/>
  <c r="BC1331" i="19"/>
  <c r="BJ1331" i="19"/>
  <c r="BP1331" i="19"/>
  <c r="BX1331" i="19"/>
  <c r="CE1331" i="19"/>
  <c r="F1332" i="19"/>
  <c r="N1332" i="19"/>
  <c r="T1332" i="19"/>
  <c r="AA1332" i="19"/>
  <c r="AI1332" i="19"/>
  <c r="AP1332" i="19"/>
  <c r="AV1332" i="19"/>
  <c r="BD1332" i="19"/>
  <c r="BK1332" i="19"/>
  <c r="BR1332" i="19"/>
  <c r="BZ1332" i="19"/>
  <c r="CF1332" i="19"/>
  <c r="G1333" i="19"/>
  <c r="O1333" i="19"/>
  <c r="V1333" i="19"/>
  <c r="AB1333" i="19"/>
  <c r="AJ1333" i="19"/>
  <c r="AQ1333" i="19"/>
  <c r="AX1333" i="19"/>
  <c r="BF1333" i="19"/>
  <c r="BL1333" i="19"/>
  <c r="BS1333" i="19"/>
  <c r="CA1333" i="19"/>
  <c r="CH1333" i="19"/>
  <c r="H1334" i="19"/>
  <c r="P1334" i="19"/>
  <c r="W1334" i="19"/>
  <c r="AD1334" i="19"/>
  <c r="AL1334" i="19"/>
  <c r="AR1334" i="19"/>
  <c r="AY1334" i="19"/>
  <c r="BG1334" i="19"/>
  <c r="BN1334" i="19"/>
  <c r="BT1334" i="19"/>
  <c r="CB1334" i="19"/>
  <c r="CI1334" i="19"/>
  <c r="J1335" i="19"/>
  <c r="R1335" i="19"/>
  <c r="X1335" i="19"/>
  <c r="AE1335" i="19"/>
  <c r="AM1335" i="19"/>
  <c r="AT1335" i="19"/>
  <c r="AZ1335" i="19"/>
  <c r="BH1335" i="19"/>
  <c r="BM1335" i="19"/>
  <c r="BR1335" i="19"/>
  <c r="BX1335" i="19"/>
  <c r="CC1335" i="19"/>
  <c r="CH1335" i="19"/>
  <c r="H1336" i="19"/>
  <c r="M1336" i="19"/>
  <c r="R1336" i="19"/>
  <c r="X1336" i="19"/>
  <c r="AC1336" i="19"/>
  <c r="AH1336" i="19"/>
  <c r="AN1336" i="19"/>
  <c r="AS1336" i="19"/>
  <c r="AX1336" i="19"/>
  <c r="BD1336" i="19"/>
  <c r="BI1336" i="19"/>
  <c r="BN1336" i="19"/>
  <c r="BT1336" i="19"/>
  <c r="BY1336" i="19"/>
  <c r="CD1336" i="19"/>
  <c r="CJ1336" i="19"/>
  <c r="I1337" i="19"/>
  <c r="N1337" i="19"/>
  <c r="T1337" i="19"/>
  <c r="Y1337" i="19"/>
  <c r="AD1337" i="19"/>
  <c r="AJ1337" i="19"/>
  <c r="AO1337" i="19"/>
  <c r="AT1337" i="19"/>
  <c r="AZ1337" i="19"/>
  <c r="BE1337" i="19"/>
  <c r="BJ1337" i="19"/>
  <c r="BP1337" i="19"/>
  <c r="BU1337" i="19"/>
  <c r="BZ1337" i="19"/>
  <c r="CF1337" i="19"/>
  <c r="E1338" i="19"/>
  <c r="J1338" i="19"/>
  <c r="P1338" i="19"/>
  <c r="U1338" i="19"/>
  <c r="Z1338" i="19"/>
  <c r="AF1338" i="19"/>
  <c r="AK1338" i="19"/>
  <c r="AP1338" i="19"/>
  <c r="AV1338" i="19"/>
  <c r="BA1338" i="19"/>
  <c r="BF1338" i="19"/>
  <c r="BL1338" i="19"/>
  <c r="BQ1338" i="19"/>
  <c r="BV1338" i="19"/>
  <c r="CB1338" i="19"/>
  <c r="CG1338" i="19"/>
  <c r="F1339" i="19"/>
  <c r="L1339" i="19"/>
  <c r="Q1339" i="19"/>
  <c r="V1339" i="19"/>
  <c r="AB1339" i="19"/>
  <c r="AG1339" i="19"/>
  <c r="AL1339" i="19"/>
  <c r="AR1339" i="19"/>
  <c r="AW1339" i="19"/>
  <c r="BB1339" i="19"/>
  <c r="BH1339" i="19"/>
  <c r="BM1339" i="19"/>
  <c r="BR1339" i="19"/>
  <c r="BX1339" i="19"/>
  <c r="CC1339" i="19"/>
  <c r="CH1339" i="19"/>
  <c r="H1340" i="19"/>
  <c r="M1340" i="19"/>
  <c r="R1340" i="19"/>
  <c r="X1340" i="19"/>
  <c r="AC1340" i="19"/>
  <c r="AH1340" i="19"/>
  <c r="AN1340" i="19"/>
  <c r="AS1340" i="19"/>
  <c r="AX1340" i="19"/>
  <c r="BD1340" i="19"/>
  <c r="BI1340" i="19"/>
  <c r="BN1340" i="19"/>
  <c r="BT1340" i="19"/>
  <c r="BY1340" i="19"/>
  <c r="CD1340" i="19"/>
  <c r="CJ1340" i="19"/>
  <c r="I1341" i="19"/>
  <c r="N1341" i="19"/>
  <c r="T1341" i="19"/>
  <c r="Y1341" i="19"/>
  <c r="AD1341" i="19"/>
  <c r="AJ1341" i="19"/>
  <c r="AO1341" i="19"/>
  <c r="AT1341" i="19"/>
  <c r="AZ1341" i="19"/>
  <c r="BE1341" i="19"/>
  <c r="BJ1341" i="19"/>
  <c r="BP1341" i="19"/>
  <c r="BU1341" i="19"/>
  <c r="BZ1341" i="19"/>
  <c r="CF1341" i="19"/>
  <c r="E1342" i="19"/>
  <c r="J1342" i="19"/>
  <c r="P1342" i="19"/>
  <c r="U1342" i="19"/>
  <c r="Z1342" i="19"/>
  <c r="AF1342" i="19"/>
  <c r="AK1342" i="19"/>
  <c r="AP1342" i="19"/>
  <c r="AV1342" i="19"/>
  <c r="BA1342" i="19"/>
  <c r="BF1342" i="19"/>
  <c r="BL1342" i="19"/>
  <c r="BQ1342" i="19"/>
  <c r="BV1342" i="19"/>
  <c r="CB1342" i="19"/>
  <c r="CG1342" i="19"/>
  <c r="F1343" i="19"/>
  <c r="L1343" i="19"/>
  <c r="Q1343" i="19"/>
  <c r="V1343" i="19"/>
  <c r="AB1343" i="19"/>
  <c r="AG1343" i="19"/>
  <c r="AL1343" i="19"/>
  <c r="AR1343" i="19"/>
  <c r="AW1343" i="19"/>
  <c r="BB1343" i="19"/>
  <c r="BH1343" i="19"/>
  <c r="BM1343" i="19"/>
  <c r="BR1343" i="19"/>
  <c r="BX1343" i="19"/>
  <c r="CC1343" i="19"/>
  <c r="CH1343" i="19"/>
  <c r="H1344" i="19"/>
  <c r="M1344" i="19"/>
  <c r="R1344" i="19"/>
  <c r="X1344" i="19"/>
  <c r="AC1344" i="19"/>
  <c r="AH1344" i="19"/>
  <c r="AN1344" i="19"/>
  <c r="AS1344" i="19"/>
  <c r="AX1344" i="19"/>
  <c r="BD1344" i="19"/>
  <c r="BI1344" i="19"/>
  <c r="BN1344" i="19"/>
  <c r="BT1344" i="19"/>
  <c r="BY1344" i="19"/>
  <c r="CD1344" i="19"/>
  <c r="CJ1344" i="19"/>
  <c r="I1345" i="19"/>
  <c r="N1345" i="19"/>
  <c r="T1345" i="19"/>
  <c r="Y1345" i="19"/>
  <c r="AD1345" i="19"/>
  <c r="AJ1345" i="19"/>
  <c r="AO1345" i="19"/>
  <c r="AT1345" i="19"/>
  <c r="AZ1345" i="19"/>
  <c r="BE1345" i="19"/>
  <c r="BJ1345" i="19"/>
  <c r="BP1345" i="19"/>
  <c r="BU1345" i="19"/>
  <c r="BZ1345" i="19"/>
  <c r="CF1345" i="19"/>
  <c r="E1346" i="19"/>
  <c r="J1346" i="19"/>
  <c r="P1346" i="19"/>
  <c r="U1346" i="19"/>
  <c r="Z1346" i="19"/>
  <c r="AF1346" i="19"/>
  <c r="AK1346" i="19"/>
  <c r="AP1346" i="19"/>
  <c r="AV1346" i="19"/>
  <c r="BA1346" i="19"/>
  <c r="BF1346" i="19"/>
  <c r="BL1346" i="19"/>
  <c r="BQ1346" i="19"/>
  <c r="BV1346" i="19"/>
  <c r="CB1346" i="19"/>
  <c r="CG1346" i="19"/>
  <c r="F1347" i="19"/>
  <c r="L1347" i="19"/>
  <c r="Q1347" i="19"/>
  <c r="V1347" i="19"/>
  <c r="AB1347" i="19"/>
  <c r="AG1347" i="19"/>
  <c r="AL1347" i="19"/>
  <c r="AR1347" i="19"/>
  <c r="AW1347" i="19"/>
  <c r="BB1347" i="19"/>
  <c r="BH1347" i="19"/>
  <c r="BM1347" i="19"/>
  <c r="BR1347" i="19"/>
  <c r="BX1347" i="19"/>
  <c r="CC1347" i="19"/>
  <c r="CH1347" i="19"/>
  <c r="H1348" i="19"/>
  <c r="M1348" i="19"/>
  <c r="R1348" i="19"/>
  <c r="X1348" i="19"/>
  <c r="AC1348" i="19"/>
  <c r="AH1348" i="19"/>
  <c r="AN1348" i="19"/>
  <c r="AS1348" i="19"/>
  <c r="AX1348" i="19"/>
  <c r="BD1348" i="19"/>
  <c r="BI1348" i="19"/>
  <c r="BN1348" i="19"/>
  <c r="BT1348" i="19"/>
  <c r="BY1348" i="19"/>
  <c r="CD1348" i="19"/>
  <c r="CJ1348" i="19"/>
  <c r="I1349" i="19"/>
  <c r="N1349" i="19"/>
  <c r="T1349" i="19"/>
  <c r="Y1349" i="19"/>
  <c r="AD1349" i="19"/>
  <c r="AJ1349" i="19"/>
  <c r="AO1349" i="19"/>
  <c r="AT1349" i="19"/>
  <c r="AZ1349" i="19"/>
  <c r="BE1349" i="19"/>
  <c r="BJ1349" i="19"/>
  <c r="BP1349" i="19"/>
  <c r="BU1349" i="19"/>
  <c r="BZ1349" i="19"/>
  <c r="CF1349" i="19"/>
  <c r="E1350" i="19"/>
  <c r="J1350" i="19"/>
  <c r="P1350" i="19"/>
  <c r="U1350" i="19"/>
  <c r="Z1350" i="19"/>
  <c r="AF1350" i="19"/>
  <c r="AK1350" i="19"/>
  <c r="AP1350" i="19"/>
  <c r="AV1350" i="19"/>
  <c r="BA1350" i="19"/>
  <c r="BF1350" i="19"/>
  <c r="BL1350" i="19"/>
  <c r="BQ1350" i="19"/>
  <c r="BV1350" i="19"/>
  <c r="CB1350" i="19"/>
  <c r="CG1350" i="19"/>
  <c r="F1351" i="19"/>
  <c r="L1351" i="19"/>
  <c r="Q1351" i="19"/>
  <c r="V1351" i="19"/>
  <c r="AB1351" i="19"/>
  <c r="AG1351" i="19"/>
  <c r="AL1351" i="19"/>
  <c r="AR1351" i="19"/>
  <c r="AW1351" i="19"/>
  <c r="BB1351" i="19"/>
  <c r="BH1351" i="19"/>
  <c r="BM1351" i="19"/>
  <c r="BR1351" i="19"/>
  <c r="BX1351" i="19"/>
  <c r="CC1351" i="19"/>
  <c r="CH1351" i="19"/>
  <c r="H1352" i="19"/>
  <c r="M1352" i="19"/>
  <c r="R1352" i="19"/>
  <c r="X1352" i="19"/>
  <c r="AC1352" i="19"/>
  <c r="AH1352" i="19"/>
  <c r="AN1352" i="19"/>
  <c r="AS1352" i="19"/>
  <c r="AX1352" i="19"/>
  <c r="BD1352" i="19"/>
  <c r="BI1352" i="19"/>
  <c r="BN1352" i="19"/>
  <c r="BT1352" i="19"/>
  <c r="BY1352" i="19"/>
  <c r="CD1352" i="19"/>
  <c r="CJ1352" i="19"/>
  <c r="I1353" i="19"/>
  <c r="N1353" i="19"/>
  <c r="T1353" i="19"/>
  <c r="Y1353" i="19"/>
  <c r="AD1353" i="19"/>
  <c r="AJ1353" i="19"/>
  <c r="AO1353" i="19"/>
  <c r="AT1353" i="19"/>
  <c r="AZ1353" i="19"/>
  <c r="BE1353" i="19"/>
  <c r="BJ1353" i="19"/>
  <c r="BP1353" i="19"/>
  <c r="BU1353" i="19"/>
  <c r="BZ1353" i="19"/>
  <c r="CF1353" i="19"/>
  <c r="E1354" i="19"/>
  <c r="J1354" i="19"/>
  <c r="P1354" i="19"/>
  <c r="U1354" i="19"/>
  <c r="Z1354" i="19"/>
  <c r="AF1354" i="19"/>
  <c r="AK1354" i="19"/>
  <c r="AP1354" i="19"/>
  <c r="AV1354" i="19"/>
  <c r="BA1354" i="19"/>
  <c r="BF1354" i="19"/>
  <c r="BL1354" i="19"/>
  <c r="BQ1354" i="19"/>
  <c r="BV1354" i="19"/>
  <c r="CB1354" i="19"/>
  <c r="CG1354" i="19"/>
  <c r="F1355" i="19"/>
  <c r="L1355" i="19"/>
  <c r="Q1355" i="19"/>
  <c r="V1355" i="19"/>
  <c r="AB1355" i="19"/>
  <c r="AG1355" i="19"/>
  <c r="AL1355" i="19"/>
  <c r="AR1355" i="19"/>
  <c r="AW1355" i="19"/>
  <c r="BB1355" i="19"/>
  <c r="BH1355" i="19"/>
  <c r="BM1355" i="19"/>
  <c r="BR1355" i="19"/>
  <c r="BX1355" i="19"/>
  <c r="CC1355" i="19"/>
  <c r="CH1355" i="19"/>
  <c r="H1356" i="19"/>
  <c r="M1356" i="19"/>
  <c r="R1356" i="19"/>
  <c r="X1356" i="19"/>
  <c r="AC1356" i="19"/>
  <c r="AH1356" i="19"/>
  <c r="AN1356" i="19"/>
  <c r="AS1356" i="19"/>
  <c r="AX1356" i="19"/>
  <c r="BD1356" i="19"/>
  <c r="BI1356" i="19"/>
  <c r="BN1356" i="19"/>
  <c r="BT1356" i="19"/>
  <c r="BY1356" i="19"/>
  <c r="CD1356" i="19"/>
  <c r="CJ1356" i="19"/>
  <c r="I1357" i="19"/>
  <c r="N1357" i="19"/>
  <c r="T1357" i="19"/>
  <c r="Y1357" i="19"/>
  <c r="AD1357" i="19"/>
  <c r="AJ1357" i="19"/>
  <c r="AO1357" i="19"/>
  <c r="AT1357" i="19"/>
  <c r="AZ1357" i="19"/>
  <c r="BE1357" i="19"/>
  <c r="BJ1357" i="19"/>
  <c r="BP1357" i="19"/>
  <c r="BU1357" i="19"/>
  <c r="BZ1357" i="19"/>
  <c r="CF1357" i="19"/>
  <c r="E1358" i="19"/>
  <c r="J1358" i="19"/>
  <c r="P1358" i="19"/>
  <c r="U1358" i="19"/>
  <c r="Z1358" i="19"/>
  <c r="AF1358" i="19"/>
  <c r="AK1358" i="19"/>
  <c r="AP1358" i="19"/>
  <c r="AV1358" i="19"/>
  <c r="BA1358" i="19"/>
  <c r="BF1358" i="19"/>
  <c r="BL1358" i="19"/>
  <c r="BQ1358" i="19"/>
  <c r="BV1358" i="19"/>
  <c r="CB1358" i="19"/>
  <c r="CG1358" i="19"/>
  <c r="F1359" i="19"/>
  <c r="L1359" i="19"/>
  <c r="Q1359" i="19"/>
  <c r="V1359" i="19"/>
  <c r="AB1359" i="19"/>
  <c r="AG1359" i="19"/>
  <c r="AL1359" i="19"/>
  <c r="AR1359" i="19"/>
  <c r="AW1359" i="19"/>
  <c r="BB1359" i="19"/>
  <c r="BH1359" i="19"/>
  <c r="BM1359" i="19"/>
  <c r="BR1359" i="19"/>
  <c r="BX1359" i="19"/>
  <c r="CC1359" i="19"/>
  <c r="CH1359" i="19"/>
  <c r="H1360" i="19"/>
  <c r="M1360" i="19"/>
  <c r="R1360" i="19"/>
  <c r="X1360" i="19"/>
  <c r="AC1360" i="19"/>
  <c r="AH1360" i="19"/>
  <c r="AN1360" i="19"/>
  <c r="AS1360" i="19"/>
  <c r="AX1360" i="19"/>
  <c r="BD1360" i="19"/>
  <c r="BI1360" i="19"/>
  <c r="BN1360" i="19"/>
  <c r="BT1360" i="19"/>
  <c r="BY1360" i="19"/>
  <c r="CD1360" i="19"/>
  <c r="CJ1360" i="19"/>
  <c r="I1361" i="19"/>
  <c r="N1361" i="19"/>
  <c r="T1361" i="19"/>
  <c r="Y1361" i="19"/>
  <c r="AD1361" i="19"/>
  <c r="AJ1361" i="19"/>
  <c r="AO1361" i="19"/>
  <c r="AT1361" i="19"/>
  <c r="AZ1361" i="19"/>
  <c r="BE1361" i="19"/>
  <c r="BJ1361" i="19"/>
  <c r="BP1361" i="19"/>
  <c r="BU1361" i="19"/>
  <c r="BZ1361" i="19"/>
  <c r="CF1361" i="19"/>
  <c r="E1362" i="19"/>
  <c r="J1362" i="19"/>
  <c r="P1362" i="19"/>
  <c r="U1362" i="19"/>
  <c r="Z1362" i="19"/>
  <c r="AF1362" i="19"/>
  <c r="AK1362" i="19"/>
  <c r="AP1362" i="19"/>
  <c r="AV1362" i="19"/>
  <c r="BA1362" i="19"/>
  <c r="BF1362" i="19"/>
  <c r="BL1362" i="19"/>
  <c r="BQ1362" i="19"/>
  <c r="BV1362" i="19"/>
  <c r="CB1362" i="19"/>
  <c r="CG1362" i="19"/>
  <c r="F1363" i="19"/>
  <c r="L1363" i="19"/>
  <c r="Q1363" i="19"/>
  <c r="V1363" i="19"/>
  <c r="AB1363" i="19"/>
  <c r="AG1363" i="19"/>
  <c r="AL1363" i="19"/>
  <c r="AR1363" i="19"/>
  <c r="AW1363" i="19"/>
  <c r="BB1363" i="19"/>
  <c r="BH1363" i="19"/>
  <c r="BM1363" i="19"/>
  <c r="BR1363" i="19"/>
  <c r="BX1363" i="19"/>
  <c r="CC1363" i="19"/>
  <c r="CH1363" i="19"/>
  <c r="H1364" i="19"/>
  <c r="M1364" i="19"/>
  <c r="R1364" i="19"/>
  <c r="X1364" i="19"/>
  <c r="AC1364" i="19"/>
  <c r="AH1364" i="19"/>
  <c r="AN1364" i="19"/>
  <c r="AS1364" i="19"/>
  <c r="AX1364" i="19"/>
  <c r="BD1364" i="19"/>
  <c r="BI1364" i="19"/>
  <c r="BN1364" i="19"/>
  <c r="BT1364" i="19"/>
  <c r="BY1364" i="19"/>
  <c r="CD1364" i="19"/>
  <c r="CJ1364" i="19"/>
  <c r="I1365" i="19"/>
  <c r="N1365" i="19"/>
  <c r="T1365" i="19"/>
  <c r="Y1365" i="19"/>
  <c r="AD1365" i="19"/>
  <c r="AJ1365" i="19"/>
  <c r="AO1365" i="19"/>
  <c r="AT1365" i="19"/>
  <c r="AZ1365" i="19"/>
  <c r="BE1365" i="19"/>
  <c r="BJ1365" i="19"/>
  <c r="BP1365" i="19"/>
  <c r="BU1365" i="19"/>
  <c r="BZ1365" i="19"/>
  <c r="CF1365" i="19"/>
  <c r="E1366" i="19"/>
  <c r="J1366" i="19"/>
  <c r="P1366" i="19"/>
  <c r="U1366" i="19"/>
  <c r="Z1366" i="19"/>
  <c r="AF1366" i="19"/>
  <c r="AK1366" i="19"/>
  <c r="AP1366" i="19"/>
  <c r="AV1366" i="19"/>
  <c r="BA1366" i="19"/>
  <c r="BF1366" i="19"/>
  <c r="BL1366" i="19"/>
  <c r="BQ1366" i="19"/>
  <c r="BV1366" i="19"/>
  <c r="CB1366" i="19"/>
  <c r="CG1366" i="19"/>
  <c r="F1367" i="19"/>
  <c r="L1367" i="19"/>
  <c r="Q1367" i="19"/>
  <c r="V1367" i="19"/>
  <c r="AB1367" i="19"/>
  <c r="AG1367" i="19"/>
  <c r="AL1367" i="19"/>
  <c r="AR1367" i="19"/>
  <c r="AW1367" i="19"/>
  <c r="BB1367" i="19"/>
  <c r="BH1367" i="19"/>
  <c r="BM1367" i="19"/>
  <c r="BR1367" i="19"/>
  <c r="BX1367" i="19"/>
  <c r="CC1367" i="19"/>
  <c r="CH1367" i="19"/>
  <c r="H1368" i="19"/>
  <c r="M1368" i="19"/>
  <c r="R1368" i="19"/>
  <c r="X1368" i="19"/>
  <c r="AC1368" i="19"/>
  <c r="AH1368" i="19"/>
  <c r="AN1368" i="19"/>
  <c r="AS1368" i="19"/>
  <c r="AX1368" i="19"/>
  <c r="BD1368" i="19"/>
  <c r="BI1368" i="19"/>
  <c r="BN1368" i="19"/>
  <c r="BT1368" i="19"/>
  <c r="BY1368" i="19"/>
  <c r="CD1368" i="19"/>
  <c r="CJ1368" i="19"/>
  <c r="I1369" i="19"/>
  <c r="N1369" i="19"/>
  <c r="T1369" i="19"/>
  <c r="Y1369" i="19"/>
  <c r="AD1369" i="19"/>
  <c r="AJ1369" i="19"/>
  <c r="AO1369" i="19"/>
  <c r="AT1369" i="19"/>
  <c r="AZ1369" i="19"/>
  <c r="BE1369" i="19"/>
  <c r="BJ1369" i="19"/>
  <c r="BP1369" i="19"/>
  <c r="BU1369" i="19"/>
  <c r="BZ1369" i="19"/>
  <c r="CF1369" i="19"/>
  <c r="E1370" i="19"/>
  <c r="J1370" i="19"/>
  <c r="P1370" i="19"/>
  <c r="U1370" i="19"/>
  <c r="Z1370" i="19"/>
  <c r="AF1370" i="19"/>
  <c r="AK1370" i="19"/>
  <c r="AP1370" i="19"/>
  <c r="AV1370" i="19"/>
  <c r="BA1370" i="19"/>
  <c r="BF1370" i="19"/>
  <c r="BL1370" i="19"/>
  <c r="AN1289" i="19"/>
  <c r="AI1290" i="19"/>
  <c r="AJ1291" i="19"/>
  <c r="AA1292" i="19"/>
  <c r="T1293" i="19"/>
  <c r="CF1293" i="19"/>
  <c r="BE1294" i="19"/>
  <c r="AK1295" i="19"/>
  <c r="K1296" i="19"/>
  <c r="BQ1296" i="19"/>
  <c r="AM1297" i="19"/>
  <c r="CI1297" i="19"/>
  <c r="AI1298" i="19"/>
  <c r="BR1298" i="19"/>
  <c r="V1299" i="19"/>
  <c r="BA1299" i="19"/>
  <c r="CI1299" i="19"/>
  <c r="AL1300" i="19"/>
  <c r="BS1300" i="19"/>
  <c r="S1301" i="19"/>
  <c r="BC1301" i="19"/>
  <c r="CI1301" i="19"/>
  <c r="AL1302" i="19"/>
  <c r="BV1302" i="19"/>
  <c r="U1303" i="19"/>
  <c r="BC1303" i="19"/>
  <c r="F1304" i="19"/>
  <c r="AG1304" i="19"/>
  <c r="BF1304" i="19"/>
  <c r="CG1304" i="19"/>
  <c r="W1305" i="19"/>
  <c r="AX1305" i="19"/>
  <c r="BY1305" i="19"/>
  <c r="Q1306" i="19"/>
  <c r="AQ1306" i="19"/>
  <c r="BO1306" i="19"/>
  <c r="I1307" i="19"/>
  <c r="AH1307" i="19"/>
  <c r="BI1307" i="19"/>
  <c r="CE1307" i="19"/>
  <c r="Z1308" i="19"/>
  <c r="AT1308" i="19"/>
  <c r="BK1308" i="19"/>
  <c r="CE1308" i="19"/>
  <c r="R1309" i="19"/>
  <c r="AK1309" i="19"/>
  <c r="BC1309" i="19"/>
  <c r="BW1309" i="19"/>
  <c r="I1310" i="19"/>
  <c r="AC1310" i="19"/>
  <c r="AW1310" i="19"/>
  <c r="BN1310" i="19"/>
  <c r="CH1310" i="19"/>
  <c r="U1311" i="19"/>
  <c r="AM1311" i="19"/>
  <c r="BF1311" i="19"/>
  <c r="BZ1311" i="19"/>
  <c r="K1312" i="19"/>
  <c r="AE1312" i="19"/>
  <c r="AY1312" i="19"/>
  <c r="BQ1312" i="19"/>
  <c r="E1313" i="19"/>
  <c r="W1313" i="19"/>
  <c r="AP1313" i="19"/>
  <c r="BI1313" i="19"/>
  <c r="CC1313" i="19"/>
  <c r="N1314" i="19"/>
  <c r="AH1314" i="19"/>
  <c r="BB1314" i="19"/>
  <c r="BS1314" i="19"/>
  <c r="G1315" i="19"/>
  <c r="Z1315" i="19"/>
  <c r="AP1315" i="19"/>
  <c r="BD1315" i="19"/>
  <c r="BS1315" i="19"/>
  <c r="CF1315" i="19"/>
  <c r="O1316" i="19"/>
  <c r="AD1316" i="19"/>
  <c r="AQ1316" i="19"/>
  <c r="BF1316" i="19"/>
  <c r="BT1316" i="19"/>
  <c r="CH1316" i="19"/>
  <c r="P1317" i="19"/>
  <c r="AE1317" i="19"/>
  <c r="AR1317" i="19"/>
  <c r="BG1317" i="19"/>
  <c r="BV1317" i="19"/>
  <c r="CI1317" i="19"/>
  <c r="R1318" i="19"/>
  <c r="AF1318" i="19"/>
  <c r="AT1318" i="19"/>
  <c r="BH1318" i="19"/>
  <c r="BW1318" i="19"/>
  <c r="CJ1318" i="19"/>
  <c r="S1319" i="19"/>
  <c r="AH1319" i="19"/>
  <c r="AU1319" i="19"/>
  <c r="BJ1319" i="19"/>
  <c r="BX1319" i="19"/>
  <c r="F1320" i="19"/>
  <c r="T1320" i="19"/>
  <c r="AI1320" i="19"/>
  <c r="AV1320" i="19"/>
  <c r="BK1320" i="19"/>
  <c r="BZ1320" i="19"/>
  <c r="G1321" i="19"/>
  <c r="V1321" i="19"/>
  <c r="AJ1321" i="19"/>
  <c r="AX1321" i="19"/>
  <c r="BL1321" i="19"/>
  <c r="CA1321" i="19"/>
  <c r="H1322" i="19"/>
  <c r="W1322" i="19"/>
  <c r="AL1322" i="19"/>
  <c r="AY1322" i="19"/>
  <c r="BN1322" i="19"/>
  <c r="CB1322" i="19"/>
  <c r="J1323" i="19"/>
  <c r="X1323" i="19"/>
  <c r="AM1323" i="19"/>
  <c r="AZ1323" i="19"/>
  <c r="BO1323" i="19"/>
  <c r="CD1323" i="19"/>
  <c r="K1324" i="19"/>
  <c r="Z1324" i="19"/>
  <c r="AN1324" i="19"/>
  <c r="BB1324" i="19"/>
  <c r="BP1324" i="19"/>
  <c r="CE1324" i="19"/>
  <c r="L1325" i="19"/>
  <c r="AA1325" i="19"/>
  <c r="AP1325" i="19"/>
  <c r="BC1325" i="19"/>
  <c r="BR1325" i="19"/>
  <c r="CF1325" i="19"/>
  <c r="N1326" i="19"/>
  <c r="AB1326" i="19"/>
  <c r="AQ1326" i="19"/>
  <c r="BD1326" i="19"/>
  <c r="BS1326" i="19"/>
  <c r="CH1326" i="19"/>
  <c r="O1327" i="19"/>
  <c r="AD1327" i="19"/>
  <c r="AR1327" i="19"/>
  <c r="BF1327" i="19"/>
  <c r="BT1327" i="19"/>
  <c r="CI1327" i="19"/>
  <c r="P1328" i="19"/>
  <c r="AE1328" i="19"/>
  <c r="AT1328" i="19"/>
  <c r="BG1328" i="19"/>
  <c r="BV1328" i="19"/>
  <c r="CJ1328" i="19"/>
  <c r="R1329" i="19"/>
  <c r="AF1329" i="19"/>
  <c r="AU1329" i="19"/>
  <c r="BH1329" i="19"/>
  <c r="BW1329" i="19"/>
  <c r="F1330" i="19"/>
  <c r="S1330" i="19"/>
  <c r="AH1330" i="19"/>
  <c r="AV1330" i="19"/>
  <c r="BJ1330" i="19"/>
  <c r="BX1330" i="19"/>
  <c r="G1331" i="19"/>
  <c r="T1331" i="19"/>
  <c r="AI1331" i="19"/>
  <c r="AX1331" i="19"/>
  <c r="BK1331" i="19"/>
  <c r="BZ1331" i="19"/>
  <c r="H1332" i="19"/>
  <c r="V1332" i="19"/>
  <c r="AJ1332" i="19"/>
  <c r="AY1332" i="19"/>
  <c r="BL1332" i="19"/>
  <c r="CA1332" i="19"/>
  <c r="J1333" i="19"/>
  <c r="W1333" i="19"/>
  <c r="AL1333" i="19"/>
  <c r="AZ1333" i="19"/>
  <c r="BN1333" i="19"/>
  <c r="CB1333" i="19"/>
  <c r="K1334" i="19"/>
  <c r="X1334" i="19"/>
  <c r="AM1334" i="19"/>
  <c r="BB1334" i="19"/>
  <c r="BO1334" i="19"/>
  <c r="CD1334" i="19"/>
  <c r="L1335" i="19"/>
  <c r="Z1335" i="19"/>
  <c r="AN1335" i="19"/>
  <c r="BC1335" i="19"/>
  <c r="BN1335" i="19"/>
  <c r="BY1335" i="19"/>
  <c r="CJ1335" i="19"/>
  <c r="N1336" i="19"/>
  <c r="Y1336" i="19"/>
  <c r="AJ1336" i="19"/>
  <c r="AT1336" i="19"/>
  <c r="BE1336" i="19"/>
  <c r="BP1336" i="19"/>
  <c r="BZ1336" i="19"/>
  <c r="E1337" i="19"/>
  <c r="P1337" i="19"/>
  <c r="Z1337" i="19"/>
  <c r="AK1337" i="19"/>
  <c r="AV1337" i="19"/>
  <c r="BF1337" i="19"/>
  <c r="BQ1337" i="19"/>
  <c r="CB1337" i="19"/>
  <c r="F1338" i="19"/>
  <c r="Q1338" i="19"/>
  <c r="AB1338" i="19"/>
  <c r="AL1338" i="19"/>
  <c r="AW1338" i="19"/>
  <c r="BH1338" i="19"/>
  <c r="BR1338" i="19"/>
  <c r="CC1338" i="19"/>
  <c r="H1339" i="19"/>
  <c r="R1339" i="19"/>
  <c r="AC1339" i="19"/>
  <c r="AN1339" i="19"/>
  <c r="AX1339" i="19"/>
  <c r="BI1339" i="19"/>
  <c r="BT1339" i="19"/>
  <c r="CD1339" i="19"/>
  <c r="I1340" i="19"/>
  <c r="T1340" i="19"/>
  <c r="AD1340" i="19"/>
  <c r="AO1340" i="19"/>
  <c r="AZ1340" i="19"/>
  <c r="BJ1340" i="19"/>
  <c r="BU1340" i="19"/>
  <c r="CF1340" i="19"/>
  <c r="J1341" i="19"/>
  <c r="U1341" i="19"/>
  <c r="AF1341" i="19"/>
  <c r="AP1341" i="19"/>
  <c r="BA1341" i="19"/>
  <c r="BL1341" i="19"/>
  <c r="BV1341" i="19"/>
  <c r="CG1341" i="19"/>
  <c r="L1342" i="19"/>
  <c r="V1342" i="19"/>
  <c r="AG1342" i="19"/>
  <c r="AR1342" i="19"/>
  <c r="BB1342" i="19"/>
  <c r="BM1342" i="19"/>
  <c r="BX1342" i="19"/>
  <c r="CH1342" i="19"/>
  <c r="M1343" i="19"/>
  <c r="X1343" i="19"/>
  <c r="AH1343" i="19"/>
  <c r="AS1343" i="19"/>
  <c r="BD1343" i="19"/>
  <c r="BN1343" i="19"/>
  <c r="BY1343" i="19"/>
  <c r="CJ1343" i="19"/>
  <c r="N1344" i="19"/>
  <c r="Y1344" i="19"/>
  <c r="AJ1344" i="19"/>
  <c r="AT1344" i="19"/>
  <c r="BE1344" i="19"/>
  <c r="BP1344" i="19"/>
  <c r="BZ1344" i="19"/>
  <c r="E1345" i="19"/>
  <c r="P1345" i="19"/>
  <c r="Z1345" i="19"/>
  <c r="AK1345" i="19"/>
  <c r="AV1345" i="19"/>
  <c r="BF1345" i="19"/>
  <c r="BQ1345" i="19"/>
  <c r="CB1345" i="19"/>
  <c r="F1346" i="19"/>
  <c r="Q1346" i="19"/>
  <c r="AB1346" i="19"/>
  <c r="AL1346" i="19"/>
  <c r="AW1346" i="19"/>
  <c r="BH1346" i="19"/>
  <c r="BR1346" i="19"/>
  <c r="CC1346" i="19"/>
  <c r="H1347" i="19"/>
  <c r="R1347" i="19"/>
  <c r="AC1347" i="19"/>
  <c r="AN1347" i="19"/>
  <c r="AX1347" i="19"/>
  <c r="BI1347" i="19"/>
  <c r="BT1347" i="19"/>
  <c r="CD1347" i="19"/>
  <c r="I1348" i="19"/>
  <c r="T1348" i="19"/>
  <c r="AD1348" i="19"/>
  <c r="AO1348" i="19"/>
  <c r="AZ1348" i="19"/>
  <c r="BJ1348" i="19"/>
  <c r="BU1348" i="19"/>
  <c r="CF1348" i="19"/>
  <c r="J1349" i="19"/>
  <c r="U1349" i="19"/>
  <c r="AF1349" i="19"/>
  <c r="AP1349" i="19"/>
  <c r="BA1349" i="19"/>
  <c r="BL1349" i="19"/>
  <c r="BV1349" i="19"/>
  <c r="CG1349" i="19"/>
  <c r="L1350" i="19"/>
  <c r="V1350" i="19"/>
  <c r="AG1350" i="19"/>
  <c r="AR1350" i="19"/>
  <c r="BB1350" i="19"/>
  <c r="BM1350" i="19"/>
  <c r="BX1350" i="19"/>
  <c r="CH1350" i="19"/>
  <c r="M1351" i="19"/>
  <c r="X1351" i="19"/>
  <c r="AH1351" i="19"/>
  <c r="AS1351" i="19"/>
  <c r="BD1351" i="19"/>
  <c r="BN1351" i="19"/>
  <c r="BY1351" i="19"/>
  <c r="CJ1351" i="19"/>
  <c r="N1352" i="19"/>
  <c r="Y1352" i="19"/>
  <c r="AJ1352" i="19"/>
  <c r="AT1352" i="19"/>
  <c r="BE1352" i="19"/>
  <c r="BP1352" i="19"/>
  <c r="BZ1352" i="19"/>
  <c r="E1353" i="19"/>
  <c r="P1353" i="19"/>
  <c r="Z1353" i="19"/>
  <c r="AK1353" i="19"/>
  <c r="AV1353" i="19"/>
  <c r="BF1353" i="19"/>
  <c r="BQ1353" i="19"/>
  <c r="CB1353" i="19"/>
  <c r="F1354" i="19"/>
  <c r="Q1354" i="19"/>
  <c r="AB1354" i="19"/>
  <c r="AL1354" i="19"/>
  <c r="AW1354" i="19"/>
  <c r="BH1354" i="19"/>
  <c r="BR1354" i="19"/>
  <c r="CC1354" i="19"/>
  <c r="H1355" i="19"/>
  <c r="R1355" i="19"/>
  <c r="AC1355" i="19"/>
  <c r="AN1355" i="19"/>
  <c r="AX1355" i="19"/>
  <c r="BI1355" i="19"/>
  <c r="BT1355" i="19"/>
  <c r="CD1355" i="19"/>
  <c r="I1356" i="19"/>
  <c r="T1356" i="19"/>
  <c r="AD1356" i="19"/>
  <c r="AO1356" i="19"/>
  <c r="AZ1356" i="19"/>
  <c r="BJ1356" i="19"/>
  <c r="BU1356" i="19"/>
  <c r="CF1356" i="19"/>
  <c r="J1357" i="19"/>
  <c r="U1357" i="19"/>
  <c r="AF1357" i="19"/>
  <c r="AP1357" i="19"/>
  <c r="BA1357" i="19"/>
  <c r="BL1357" i="19"/>
  <c r="BV1357" i="19"/>
  <c r="CG1357" i="19"/>
  <c r="L1358" i="19"/>
  <c r="V1358" i="19"/>
  <c r="AG1358" i="19"/>
  <c r="AR1358" i="19"/>
  <c r="BB1358" i="19"/>
  <c r="BM1358" i="19"/>
  <c r="BX1358" i="19"/>
  <c r="CH1358" i="19"/>
  <c r="M1359" i="19"/>
  <c r="X1359" i="19"/>
  <c r="AH1359" i="19"/>
  <c r="AS1359" i="19"/>
  <c r="BD1359" i="19"/>
  <c r="BN1359" i="19"/>
  <c r="BY1359" i="19"/>
  <c r="CJ1359" i="19"/>
  <c r="N1360" i="19"/>
  <c r="Y1360" i="19"/>
  <c r="AJ1360" i="19"/>
  <c r="AT1360" i="19"/>
  <c r="BE1360" i="19"/>
  <c r="BP1360" i="19"/>
  <c r="BZ1360" i="19"/>
  <c r="E1361" i="19"/>
  <c r="P1361" i="19"/>
  <c r="Z1361" i="19"/>
  <c r="AK1361" i="19"/>
  <c r="AV1361" i="19"/>
  <c r="BF1361" i="19"/>
  <c r="BQ1361" i="19"/>
  <c r="CB1361" i="19"/>
  <c r="F1362" i="19"/>
  <c r="Q1362" i="19"/>
  <c r="AB1362" i="19"/>
  <c r="AL1362" i="19"/>
  <c r="AW1362" i="19"/>
  <c r="BH1362" i="19"/>
  <c r="BR1362" i="19"/>
  <c r="CC1362" i="19"/>
  <c r="H1363" i="19"/>
  <c r="R1363" i="19"/>
  <c r="AC1363" i="19"/>
  <c r="AN1363" i="19"/>
  <c r="AX1363" i="19"/>
  <c r="BI1363" i="19"/>
  <c r="BT1363" i="19"/>
  <c r="CD1363" i="19"/>
  <c r="I1364" i="19"/>
  <c r="T1364" i="19"/>
  <c r="AD1364" i="19"/>
  <c r="AO1364" i="19"/>
  <c r="AZ1364" i="19"/>
  <c r="BJ1364" i="19"/>
  <c r="BU1364" i="19"/>
  <c r="CF1364" i="19"/>
  <c r="J1365" i="19"/>
  <c r="U1365" i="19"/>
  <c r="AF1365" i="19"/>
  <c r="AP1365" i="19"/>
  <c r="BA1365" i="19"/>
  <c r="BL1365" i="19"/>
  <c r="BV1365" i="19"/>
  <c r="CG1365" i="19"/>
  <c r="L1366" i="19"/>
  <c r="V1366" i="19"/>
  <c r="AG1366" i="19"/>
  <c r="AR1366" i="19"/>
  <c r="BB1366" i="19"/>
  <c r="BM1366" i="19"/>
  <c r="BX1366" i="19"/>
  <c r="CH1366" i="19"/>
  <c r="M1367" i="19"/>
  <c r="X1367" i="19"/>
  <c r="AH1367" i="19"/>
  <c r="AS1367" i="19"/>
  <c r="BD1367" i="19"/>
  <c r="BN1367" i="19"/>
  <c r="BY1367" i="19"/>
  <c r="CJ1367" i="19"/>
  <c r="N1368" i="19"/>
  <c r="Y1368" i="19"/>
  <c r="AJ1368" i="19"/>
  <c r="AT1368" i="19"/>
  <c r="BE1368" i="19"/>
  <c r="BP1368" i="19"/>
  <c r="BZ1368" i="19"/>
  <c r="E1369" i="19"/>
  <c r="P1369" i="19"/>
  <c r="Z1369" i="19"/>
  <c r="AK1369" i="19"/>
  <c r="AV1369" i="19"/>
  <c r="BF1369" i="19"/>
  <c r="BQ1369" i="19"/>
  <c r="CB1369" i="19"/>
  <c r="F1370" i="19"/>
  <c r="Q1370" i="19"/>
  <c r="AB1370" i="19"/>
  <c r="AL1370" i="19"/>
  <c r="AW1370" i="19"/>
  <c r="BH1370" i="19"/>
  <c r="BQ1370" i="19"/>
  <c r="BX1370" i="19"/>
  <c r="CD1370" i="19"/>
  <c r="F1371" i="19"/>
  <c r="M1371" i="19"/>
  <c r="T1371" i="19"/>
  <c r="AB1371" i="19"/>
  <c r="AH1371" i="19"/>
  <c r="AO1371" i="19"/>
  <c r="AW1371" i="19"/>
  <c r="BD1371" i="19"/>
  <c r="BJ1371" i="19"/>
  <c r="BR1371" i="19"/>
  <c r="BY1371" i="19"/>
  <c r="CF1371" i="19"/>
  <c r="H1372" i="19"/>
  <c r="N1372" i="19"/>
  <c r="U1372" i="19"/>
  <c r="AC1372" i="19"/>
  <c r="AJ1372" i="19"/>
  <c r="AP1372" i="19"/>
  <c r="AX1372" i="19"/>
  <c r="BE1372" i="19"/>
  <c r="BL1372" i="19"/>
  <c r="BT1372" i="19"/>
  <c r="BZ1372" i="19"/>
  <c r="CG1372" i="19"/>
  <c r="AZ1289" i="19"/>
  <c r="AV1290" i="19"/>
  <c r="AP1291" i="19"/>
  <c r="AQ1292" i="19"/>
  <c r="AB1293" i="19"/>
  <c r="H1294" i="19"/>
  <c r="BP1294" i="19"/>
  <c r="AM1295" i="19"/>
  <c r="S1296" i="19"/>
  <c r="BY1296" i="19"/>
  <c r="AR1297" i="19"/>
  <c r="CJ1297" i="19"/>
  <c r="AP1298" i="19"/>
  <c r="BU1298" i="19"/>
  <c r="W1299" i="19"/>
  <c r="BG1299" i="19"/>
  <c r="G1300" i="19"/>
  <c r="AQ1300" i="19"/>
  <c r="BW1300" i="19"/>
  <c r="Y1301" i="19"/>
  <c r="BF1301" i="19"/>
  <c r="J1302" i="19"/>
  <c r="AO1302" i="19"/>
  <c r="BW1302" i="19"/>
  <c r="AA1303" i="19"/>
  <c r="BF1303" i="19"/>
  <c r="I1304" i="19"/>
  <c r="AK1304" i="19"/>
  <c r="BJ1304" i="19"/>
  <c r="CH1304" i="19"/>
  <c r="AC1305" i="19"/>
  <c r="BA1305" i="19"/>
  <c r="CA1305" i="19"/>
  <c r="V1306" i="19"/>
  <c r="AS1306" i="19"/>
  <c r="BS1306" i="19"/>
  <c r="M1307" i="19"/>
  <c r="AK1307" i="19"/>
  <c r="BJ1307" i="19"/>
  <c r="E1308" i="19"/>
  <c r="AA1308" i="19"/>
  <c r="AU1308" i="19"/>
  <c r="BO1308" i="19"/>
  <c r="CG1308" i="19"/>
  <c r="U1309" i="19"/>
  <c r="AM1309" i="19"/>
  <c r="BF1309" i="19"/>
  <c r="BY1309" i="19"/>
  <c r="M1310" i="19"/>
  <c r="AD1310" i="19"/>
  <c r="AX1310" i="19"/>
  <c r="BR1310" i="19"/>
  <c r="CI1310" i="19"/>
  <c r="W1311" i="19"/>
  <c r="AP1311" i="19"/>
  <c r="BI1311" i="19"/>
  <c r="CA1311" i="19"/>
  <c r="O1312" i="19"/>
  <c r="AG1312" i="19"/>
  <c r="BA1312" i="19"/>
  <c r="BU1312" i="19"/>
  <c r="F1313" i="19"/>
  <c r="Z1313" i="19"/>
  <c r="AS1313" i="19"/>
  <c r="BK1313" i="19"/>
  <c r="CD1313" i="19"/>
  <c r="R1314" i="19"/>
  <c r="AI1314" i="19"/>
  <c r="BC1314" i="19"/>
  <c r="BW1314" i="19"/>
  <c r="I1315" i="19"/>
  <c r="AC1315" i="19"/>
  <c r="AR1315" i="19"/>
  <c r="BF1315" i="19"/>
  <c r="BT1315" i="19"/>
  <c r="CI1315" i="19"/>
  <c r="P1316" i="19"/>
  <c r="AE1316" i="19"/>
  <c r="AT1316" i="19"/>
  <c r="BG1316" i="19"/>
  <c r="BV1316" i="19"/>
  <c r="CJ1316" i="19"/>
  <c r="R1317" i="19"/>
  <c r="AF1317" i="19"/>
  <c r="AU1317" i="19"/>
  <c r="BH1317" i="19"/>
  <c r="BW1317" i="19"/>
  <c r="F1318" i="19"/>
  <c r="S1318" i="19"/>
  <c r="AH1318" i="19"/>
  <c r="AV1318" i="19"/>
  <c r="BJ1318" i="19"/>
  <c r="BX1318" i="19"/>
  <c r="G1319" i="19"/>
  <c r="T1319" i="19"/>
  <c r="AI1319" i="19"/>
  <c r="AX1319" i="19"/>
  <c r="BK1319" i="19"/>
  <c r="BZ1319" i="19"/>
  <c r="H1320" i="19"/>
  <c r="V1320" i="19"/>
  <c r="AJ1320" i="19"/>
  <c r="AY1320" i="19"/>
  <c r="BL1320" i="19"/>
  <c r="CA1320" i="19"/>
  <c r="J1321" i="19"/>
  <c r="W1321" i="19"/>
  <c r="AL1321" i="19"/>
  <c r="AZ1321" i="19"/>
  <c r="BN1321" i="19"/>
  <c r="CB1321" i="19"/>
  <c r="K1322" i="19"/>
  <c r="X1322" i="19"/>
  <c r="AM1322" i="19"/>
  <c r="BB1322" i="19"/>
  <c r="BO1322" i="19"/>
  <c r="CD1322" i="19"/>
  <c r="L1323" i="19"/>
  <c r="Z1323" i="19"/>
  <c r="AN1323" i="19"/>
  <c r="BC1323" i="19"/>
  <c r="BP1323" i="19"/>
  <c r="CE1323" i="19"/>
  <c r="N1324" i="19"/>
  <c r="AA1324" i="19"/>
  <c r="AP1324" i="19"/>
  <c r="BD1324" i="19"/>
  <c r="BR1324" i="19"/>
  <c r="CF1324" i="19"/>
  <c r="O1325" i="19"/>
  <c r="AB1325" i="19"/>
  <c r="AQ1325" i="19"/>
  <c r="BF1325" i="19"/>
  <c r="BS1325" i="19"/>
  <c r="CH1325" i="19"/>
  <c r="P1326" i="19"/>
  <c r="AD1326" i="19"/>
  <c r="AR1326" i="19"/>
  <c r="BG1326" i="19"/>
  <c r="BT1326" i="19"/>
  <c r="CI1326" i="19"/>
  <c r="R1327" i="19"/>
  <c r="AE1327" i="19"/>
  <c r="AT1327" i="19"/>
  <c r="BH1327" i="19"/>
  <c r="BV1327" i="19"/>
  <c r="CJ1327" i="19"/>
  <c r="S1328" i="19"/>
  <c r="AF1328" i="19"/>
  <c r="AU1328" i="19"/>
  <c r="BJ1328" i="19"/>
  <c r="BW1328" i="19"/>
  <c r="F1329" i="19"/>
  <c r="T1329" i="19"/>
  <c r="AH1329" i="19"/>
  <c r="AV1329" i="19"/>
  <c r="BK1329" i="19"/>
  <c r="BX1329" i="19"/>
  <c r="G1330" i="19"/>
  <c r="V1330" i="19"/>
  <c r="AI1330" i="19"/>
  <c r="AX1330" i="19"/>
  <c r="BL1330" i="19"/>
  <c r="BZ1330" i="19"/>
  <c r="H1331" i="19"/>
  <c r="W1331" i="19"/>
  <c r="AJ1331" i="19"/>
  <c r="AY1331" i="19"/>
  <c r="BN1331" i="19"/>
  <c r="CA1331" i="19"/>
  <c r="J1332" i="19"/>
  <c r="X1332" i="19"/>
  <c r="AL1332" i="19"/>
  <c r="AZ1332" i="19"/>
  <c r="BO1332" i="19"/>
  <c r="CB1332" i="19"/>
  <c r="K1333" i="19"/>
  <c r="Z1333" i="19"/>
  <c r="AM1333" i="19"/>
  <c r="BB1333" i="19"/>
  <c r="BP1333" i="19"/>
  <c r="CD1333" i="19"/>
  <c r="L1334" i="19"/>
  <c r="AA1334" i="19"/>
  <c r="AN1334" i="19"/>
  <c r="BC1334" i="19"/>
  <c r="BR1334" i="19"/>
  <c r="CE1334" i="19"/>
  <c r="N1335" i="19"/>
  <c r="AB1335" i="19"/>
  <c r="AP1335" i="19"/>
  <c r="BD1335" i="19"/>
  <c r="BP1335" i="19"/>
  <c r="BZ1335" i="19"/>
  <c r="E1336" i="19"/>
  <c r="P1336" i="19"/>
  <c r="Z1336" i="19"/>
  <c r="AK1336" i="19"/>
  <c r="AV1336" i="19"/>
  <c r="BF1336" i="19"/>
  <c r="BQ1336" i="19"/>
  <c r="CB1336" i="19"/>
  <c r="F1337" i="19"/>
  <c r="Q1337" i="19"/>
  <c r="AB1337" i="19"/>
  <c r="AL1337" i="19"/>
  <c r="AW1337" i="19"/>
  <c r="BH1337" i="19"/>
  <c r="BR1337" i="19"/>
  <c r="CC1337" i="19"/>
  <c r="H1338" i="19"/>
  <c r="R1338" i="19"/>
  <c r="AC1338" i="19"/>
  <c r="AN1338" i="19"/>
  <c r="AX1338" i="19"/>
  <c r="BI1338" i="19"/>
  <c r="BT1338" i="19"/>
  <c r="CD1338" i="19"/>
  <c r="I1339" i="19"/>
  <c r="T1339" i="19"/>
  <c r="AD1339" i="19"/>
  <c r="AO1339" i="19"/>
  <c r="AZ1339" i="19"/>
  <c r="BJ1339" i="19"/>
  <c r="BU1339" i="19"/>
  <c r="CF1339" i="19"/>
  <c r="J1340" i="19"/>
  <c r="U1340" i="19"/>
  <c r="AF1340" i="19"/>
  <c r="AP1340" i="19"/>
  <c r="BA1340" i="19"/>
  <c r="BL1340" i="19"/>
  <c r="BV1340" i="19"/>
  <c r="CG1340" i="19"/>
  <c r="L1341" i="19"/>
  <c r="V1341" i="19"/>
  <c r="AG1341" i="19"/>
  <c r="AR1341" i="19"/>
  <c r="BB1341" i="19"/>
  <c r="BM1341" i="19"/>
  <c r="BX1341" i="19"/>
  <c r="CH1341" i="19"/>
  <c r="M1342" i="19"/>
  <c r="X1342" i="19"/>
  <c r="AH1342" i="19"/>
  <c r="AS1342" i="19"/>
  <c r="BD1342" i="19"/>
  <c r="BN1342" i="19"/>
  <c r="BY1342" i="19"/>
  <c r="CJ1342" i="19"/>
  <c r="N1343" i="19"/>
  <c r="Y1343" i="19"/>
  <c r="AJ1343" i="19"/>
  <c r="AT1343" i="19"/>
  <c r="BE1343" i="19"/>
  <c r="BP1343" i="19"/>
  <c r="BZ1343" i="19"/>
  <c r="E1344" i="19"/>
  <c r="P1344" i="19"/>
  <c r="Z1344" i="19"/>
  <c r="AK1344" i="19"/>
  <c r="AV1344" i="19"/>
  <c r="BF1344" i="19"/>
  <c r="BQ1344" i="19"/>
  <c r="CB1344" i="19"/>
  <c r="F1345" i="19"/>
  <c r="Q1345" i="19"/>
  <c r="AB1345" i="19"/>
  <c r="AL1345" i="19"/>
  <c r="AW1345" i="19"/>
  <c r="BH1345" i="19"/>
  <c r="BR1345" i="19"/>
  <c r="CC1345" i="19"/>
  <c r="H1346" i="19"/>
  <c r="R1346" i="19"/>
  <c r="AC1346" i="19"/>
  <c r="AN1346" i="19"/>
  <c r="AX1346" i="19"/>
  <c r="BI1346" i="19"/>
  <c r="BT1346" i="19"/>
  <c r="CD1346" i="19"/>
  <c r="I1347" i="19"/>
  <c r="T1347" i="19"/>
  <c r="AD1347" i="19"/>
  <c r="AO1347" i="19"/>
  <c r="AZ1347" i="19"/>
  <c r="BJ1347" i="19"/>
  <c r="BU1347" i="19"/>
  <c r="CF1347" i="19"/>
  <c r="J1348" i="19"/>
  <c r="U1348" i="19"/>
  <c r="AF1348" i="19"/>
  <c r="AP1348" i="19"/>
  <c r="BA1348" i="19"/>
  <c r="BL1348" i="19"/>
  <c r="BV1348" i="19"/>
  <c r="CG1348" i="19"/>
  <c r="L1349" i="19"/>
  <c r="V1349" i="19"/>
  <c r="AG1349" i="19"/>
  <c r="AR1349" i="19"/>
  <c r="BB1349" i="19"/>
  <c r="BM1349" i="19"/>
  <c r="BX1349" i="19"/>
  <c r="CH1349" i="19"/>
  <c r="M1350" i="19"/>
  <c r="X1350" i="19"/>
  <c r="AH1350" i="19"/>
  <c r="AS1350" i="19"/>
  <c r="BD1350" i="19"/>
  <c r="BN1350" i="19"/>
  <c r="BY1350" i="19"/>
  <c r="CJ1350" i="19"/>
  <c r="N1351" i="19"/>
  <c r="Y1351" i="19"/>
  <c r="AJ1351" i="19"/>
  <c r="AT1351" i="19"/>
  <c r="BE1351" i="19"/>
  <c r="BP1351" i="19"/>
  <c r="BZ1351" i="19"/>
  <c r="E1352" i="19"/>
  <c r="P1352" i="19"/>
  <c r="Z1352" i="19"/>
  <c r="AK1352" i="19"/>
  <c r="AV1352" i="19"/>
  <c r="BF1352" i="19"/>
  <c r="BQ1352" i="19"/>
  <c r="CB1352" i="19"/>
  <c r="F1353" i="19"/>
  <c r="Q1353" i="19"/>
  <c r="AB1353" i="19"/>
  <c r="AL1353" i="19"/>
  <c r="AW1353" i="19"/>
  <c r="BH1353" i="19"/>
  <c r="BR1353" i="19"/>
  <c r="CC1353" i="19"/>
  <c r="H1354" i="19"/>
  <c r="R1354" i="19"/>
  <c r="AC1354" i="19"/>
  <c r="AN1354" i="19"/>
  <c r="AX1354" i="19"/>
  <c r="BI1354" i="19"/>
  <c r="BT1354" i="19"/>
  <c r="CD1354" i="19"/>
  <c r="I1355" i="19"/>
  <c r="T1355" i="19"/>
  <c r="AD1355" i="19"/>
  <c r="AO1355" i="19"/>
  <c r="AZ1355" i="19"/>
  <c r="BJ1355" i="19"/>
  <c r="BU1355" i="19"/>
  <c r="CF1355" i="19"/>
  <c r="J1356" i="19"/>
  <c r="U1356" i="19"/>
  <c r="AF1356" i="19"/>
  <c r="AP1356" i="19"/>
  <c r="BA1356" i="19"/>
  <c r="BL1356" i="19"/>
  <c r="BV1356" i="19"/>
  <c r="CG1356" i="19"/>
  <c r="L1357" i="19"/>
  <c r="V1357" i="19"/>
  <c r="AG1357" i="19"/>
  <c r="AR1357" i="19"/>
  <c r="BB1357" i="19"/>
  <c r="BM1357" i="19"/>
  <c r="BX1357" i="19"/>
  <c r="CH1357" i="19"/>
  <c r="M1358" i="19"/>
  <c r="X1358" i="19"/>
  <c r="AH1358" i="19"/>
  <c r="AS1358" i="19"/>
  <c r="BD1358" i="19"/>
  <c r="BN1358" i="19"/>
  <c r="BY1358" i="19"/>
  <c r="CJ1358" i="19"/>
  <c r="N1359" i="19"/>
  <c r="Y1359" i="19"/>
  <c r="AJ1359" i="19"/>
  <c r="AT1359" i="19"/>
  <c r="BE1359" i="19"/>
  <c r="BP1359" i="19"/>
  <c r="BZ1359" i="19"/>
  <c r="E1360" i="19"/>
  <c r="P1360" i="19"/>
  <c r="Z1360" i="19"/>
  <c r="AK1360" i="19"/>
  <c r="AV1360" i="19"/>
  <c r="BF1360" i="19"/>
  <c r="BQ1360" i="19"/>
  <c r="CB1360" i="19"/>
  <c r="F1361" i="19"/>
  <c r="Q1361" i="19"/>
  <c r="AB1361" i="19"/>
  <c r="AL1361" i="19"/>
  <c r="AW1361" i="19"/>
  <c r="BH1361" i="19"/>
  <c r="BR1361" i="19"/>
  <c r="CC1361" i="19"/>
  <c r="H1362" i="19"/>
  <c r="R1362" i="19"/>
  <c r="AC1362" i="19"/>
  <c r="AN1362" i="19"/>
  <c r="AX1362" i="19"/>
  <c r="BI1362" i="19"/>
  <c r="BT1362" i="19"/>
  <c r="CD1362" i="19"/>
  <c r="I1363" i="19"/>
  <c r="T1363" i="19"/>
  <c r="AD1363" i="19"/>
  <c r="AO1363" i="19"/>
  <c r="AZ1363" i="19"/>
  <c r="BJ1363" i="19"/>
  <c r="BU1363" i="19"/>
  <c r="CF1363" i="19"/>
  <c r="J1364" i="19"/>
  <c r="U1364" i="19"/>
  <c r="AF1364" i="19"/>
  <c r="AP1364" i="19"/>
  <c r="BA1364" i="19"/>
  <c r="BL1364" i="19"/>
  <c r="BV1364" i="19"/>
  <c r="CG1364" i="19"/>
  <c r="L1365" i="19"/>
  <c r="V1365" i="19"/>
  <c r="AG1365" i="19"/>
  <c r="AR1365" i="19"/>
  <c r="BB1365" i="19"/>
  <c r="BM1365" i="19"/>
  <c r="BX1365" i="19"/>
  <c r="CH1365" i="19"/>
  <c r="M1366" i="19"/>
  <c r="X1366" i="19"/>
  <c r="AH1366" i="19"/>
  <c r="AS1366" i="19"/>
  <c r="BD1366" i="19"/>
  <c r="BN1366" i="19"/>
  <c r="BY1366" i="19"/>
  <c r="CJ1366" i="19"/>
  <c r="N1367" i="19"/>
  <c r="Y1367" i="19"/>
  <c r="AJ1367" i="19"/>
  <c r="AT1367" i="19"/>
  <c r="BE1367" i="19"/>
  <c r="BP1367" i="19"/>
  <c r="BZ1367" i="19"/>
  <c r="E1368" i="19"/>
  <c r="P1368" i="19"/>
  <c r="Z1368" i="19"/>
  <c r="AK1368" i="19"/>
  <c r="AV1368" i="19"/>
  <c r="BF1368" i="19"/>
  <c r="BQ1368" i="19"/>
  <c r="CB1368" i="19"/>
  <c r="F1369" i="19"/>
  <c r="Q1369" i="19"/>
  <c r="AB1369" i="19"/>
  <c r="AL1369" i="19"/>
  <c r="AW1369" i="19"/>
  <c r="BH1369" i="19"/>
  <c r="BR1369" i="19"/>
  <c r="CC1369" i="19"/>
  <c r="H1370" i="19"/>
  <c r="R1370" i="19"/>
  <c r="AC1370" i="19"/>
  <c r="AN1370" i="19"/>
  <c r="AX1370" i="19"/>
  <c r="BI1370" i="19"/>
  <c r="BR1370" i="19"/>
  <c r="BY1370" i="19"/>
  <c r="CG1370" i="19"/>
  <c r="H1371" i="19"/>
  <c r="N1371" i="19"/>
  <c r="V1371" i="19"/>
  <c r="AC1371" i="19"/>
  <c r="AJ1371" i="19"/>
  <c r="AR1371" i="19"/>
  <c r="AX1371" i="19"/>
  <c r="BE1371" i="19"/>
  <c r="BM1371" i="19"/>
  <c r="BT1371" i="19"/>
  <c r="BZ1371" i="19"/>
  <c r="CH1371" i="19"/>
  <c r="I1372" i="19"/>
  <c r="P1372" i="19"/>
  <c r="X1372" i="19"/>
  <c r="AD1372" i="19"/>
  <c r="AK1372" i="19"/>
  <c r="AS1372" i="19"/>
  <c r="AZ1372" i="19"/>
  <c r="BF1372" i="19"/>
  <c r="BN1372" i="19"/>
  <c r="BU1372" i="19"/>
  <c r="CB1372" i="19"/>
  <c r="CJ1372" i="19"/>
  <c r="CJ1289" i="19"/>
  <c r="BV1290" i="19"/>
  <c r="BW1291" i="19"/>
  <c r="BS1292" i="19"/>
  <c r="AZ1293" i="19"/>
  <c r="Y1294" i="19"/>
  <c r="CJ1294" i="19"/>
  <c r="BH1295" i="19"/>
  <c r="AN1296" i="19"/>
  <c r="T1297" i="19"/>
  <c r="BH1297" i="19"/>
  <c r="U1298" i="19"/>
  <c r="BB1298" i="19"/>
  <c r="CH1298" i="19"/>
  <c r="AK1299" i="19"/>
  <c r="BS1299" i="19"/>
  <c r="R1300" i="19"/>
  <c r="BB1300" i="19"/>
  <c r="E1301" i="19"/>
  <c r="AK1301" i="19"/>
  <c r="BU1301" i="19"/>
  <c r="U1302" i="19"/>
  <c r="BB1302" i="19"/>
  <c r="E1303" i="19"/>
  <c r="AM1303" i="19"/>
  <c r="BR1303" i="19"/>
  <c r="U1304" i="19"/>
  <c r="AU1304" i="19"/>
  <c r="BR1304" i="19"/>
  <c r="M1305" i="19"/>
  <c r="AL1305" i="19"/>
  <c r="BK1305" i="19"/>
  <c r="CI1305" i="19"/>
  <c r="AD1306" i="19"/>
  <c r="BB1306" i="19"/>
  <c r="CC1306" i="19"/>
  <c r="W1307" i="19"/>
  <c r="AT1307" i="19"/>
  <c r="BU1307" i="19"/>
  <c r="N1308" i="19"/>
  <c r="AI1308" i="19"/>
  <c r="BB1308" i="19"/>
  <c r="BV1308" i="19"/>
  <c r="G1309" i="19"/>
  <c r="AA1309" i="19"/>
  <c r="AU1309" i="19"/>
  <c r="BM1309" i="19"/>
  <c r="CG1309" i="19"/>
  <c r="S1310" i="19"/>
  <c r="AL1310" i="19"/>
  <c r="BE1310" i="19"/>
  <c r="BY1310" i="19"/>
  <c r="J1311" i="19"/>
  <c r="AD1311" i="19"/>
  <c r="AX1311" i="19"/>
  <c r="BO1311" i="19"/>
  <c r="CI1311" i="19"/>
  <c r="V1312" i="19"/>
  <c r="AO1312" i="19"/>
  <c r="BG1312" i="19"/>
  <c r="CA1312" i="19"/>
  <c r="M1313" i="19"/>
  <c r="AG1313" i="19"/>
  <c r="BA1313" i="19"/>
  <c r="BR1313" i="19"/>
  <c r="F1314" i="19"/>
  <c r="Y1314" i="19"/>
  <c r="AQ1314" i="19"/>
  <c r="BJ1314" i="19"/>
  <c r="CD1314" i="19"/>
  <c r="O1315" i="19"/>
  <c r="AI1315" i="19"/>
  <c r="AX1315" i="19"/>
  <c r="BK1315" i="19"/>
  <c r="BZ1315" i="19"/>
  <c r="H1316" i="19"/>
  <c r="V1316" i="19"/>
  <c r="AJ1316" i="19"/>
  <c r="AY1316" i="19"/>
  <c r="BL1316" i="19"/>
  <c r="CA1316" i="19"/>
  <c r="J1317" i="19"/>
  <c r="W1317" i="19"/>
  <c r="AL1317" i="19"/>
  <c r="AZ1317" i="19"/>
  <c r="BN1317" i="19"/>
  <c r="CB1317" i="19"/>
  <c r="K1318" i="19"/>
  <c r="X1318" i="19"/>
  <c r="AM1318" i="19"/>
  <c r="BB1318" i="19"/>
  <c r="BO1318" i="19"/>
  <c r="CD1318" i="19"/>
  <c r="L1319" i="19"/>
  <c r="Z1319" i="19"/>
  <c r="AN1319" i="19"/>
  <c r="BC1319" i="19"/>
  <c r="BP1319" i="19"/>
  <c r="CE1319" i="19"/>
  <c r="N1320" i="19"/>
  <c r="AA1320" i="19"/>
  <c r="AP1320" i="19"/>
  <c r="BD1320" i="19"/>
  <c r="BR1320" i="19"/>
  <c r="CF1320" i="19"/>
  <c r="O1321" i="19"/>
  <c r="AB1321" i="19"/>
  <c r="AQ1321" i="19"/>
  <c r="BF1321" i="19"/>
  <c r="BS1321" i="19"/>
  <c r="CH1321" i="19"/>
  <c r="P1322" i="19"/>
  <c r="AD1322" i="19"/>
  <c r="AR1322" i="19"/>
  <c r="BG1322" i="19"/>
  <c r="BT1322" i="19"/>
  <c r="CI1322" i="19"/>
  <c r="R1323" i="19"/>
  <c r="AE1323" i="19"/>
  <c r="AT1323" i="19"/>
  <c r="BH1323" i="19"/>
  <c r="BV1323" i="19"/>
  <c r="CJ1323" i="19"/>
  <c r="S1324" i="19"/>
  <c r="AF1324" i="19"/>
  <c r="AU1324" i="19"/>
  <c r="BJ1324" i="19"/>
  <c r="BW1324" i="19"/>
  <c r="F1325" i="19"/>
  <c r="T1325" i="19"/>
  <c r="AH1325" i="19"/>
  <c r="AV1325" i="19"/>
  <c r="BK1325" i="19"/>
  <c r="BX1325" i="19"/>
  <c r="G1326" i="19"/>
  <c r="V1326" i="19"/>
  <c r="AI1326" i="19"/>
  <c r="AX1326" i="19"/>
  <c r="BL1326" i="19"/>
  <c r="BZ1326" i="19"/>
  <c r="H1327" i="19"/>
  <c r="W1327" i="19"/>
  <c r="AJ1327" i="19"/>
  <c r="AY1327" i="19"/>
  <c r="BN1327" i="19"/>
  <c r="CA1327" i="19"/>
  <c r="J1328" i="19"/>
  <c r="X1328" i="19"/>
  <c r="AL1328" i="19"/>
  <c r="AZ1328" i="19"/>
  <c r="BO1328" i="19"/>
  <c r="CB1328" i="19"/>
  <c r="K1329" i="19"/>
  <c r="Z1329" i="19"/>
  <c r="AM1329" i="19"/>
  <c r="BB1329" i="19"/>
  <c r="BP1329" i="19"/>
  <c r="CD1329" i="19"/>
  <c r="L1330" i="19"/>
  <c r="AA1330" i="19"/>
  <c r="AN1330" i="19"/>
  <c r="BC1330" i="19"/>
  <c r="BR1330" i="19"/>
  <c r="CE1330" i="19"/>
  <c r="N1331" i="19"/>
  <c r="AB1331" i="19"/>
  <c r="AP1331" i="19"/>
  <c r="BD1331" i="19"/>
  <c r="BS1331" i="19"/>
  <c r="CF1331" i="19"/>
  <c r="O1332" i="19"/>
  <c r="AD1332" i="19"/>
  <c r="AQ1332" i="19"/>
  <c r="BF1332" i="19"/>
  <c r="BT1332" i="19"/>
  <c r="CH1332" i="19"/>
  <c r="P1333" i="19"/>
  <c r="AE1333" i="19"/>
  <c r="AR1333" i="19"/>
  <c r="BG1333" i="19"/>
  <c r="BV1333" i="19"/>
  <c r="CI1333" i="19"/>
  <c r="R1334" i="19"/>
  <c r="AF1334" i="19"/>
  <c r="AT1334" i="19"/>
  <c r="BH1334" i="19"/>
  <c r="BW1334" i="19"/>
  <c r="CJ1334" i="19"/>
  <c r="S1335" i="19"/>
  <c r="AH1335" i="19"/>
  <c r="AU1335" i="19"/>
  <c r="BI1335" i="19"/>
  <c r="BT1335" i="19"/>
  <c r="CD1335" i="19"/>
  <c r="I1336" i="19"/>
  <c r="T1336" i="19"/>
  <c r="AD1336" i="19"/>
  <c r="AO1336" i="19"/>
  <c r="AZ1336" i="19"/>
  <c r="BJ1336" i="19"/>
  <c r="BU1336" i="19"/>
  <c r="CF1336" i="19"/>
  <c r="J1337" i="19"/>
  <c r="U1337" i="19"/>
  <c r="AF1337" i="19"/>
  <c r="AP1337" i="19"/>
  <c r="BA1337" i="19"/>
  <c r="BL1337" i="19"/>
  <c r="BV1337" i="19"/>
  <c r="CG1337" i="19"/>
  <c r="L1338" i="19"/>
  <c r="V1338" i="19"/>
  <c r="AG1338" i="19"/>
  <c r="AR1338" i="19"/>
  <c r="BB1338" i="19"/>
  <c r="BM1338" i="19"/>
  <c r="BX1338" i="19"/>
  <c r="CH1338" i="19"/>
  <c r="M1339" i="19"/>
  <c r="X1339" i="19"/>
  <c r="AH1339" i="19"/>
  <c r="AS1339" i="19"/>
  <c r="BD1339" i="19"/>
  <c r="BN1339" i="19"/>
  <c r="BY1339" i="19"/>
  <c r="CJ1339" i="19"/>
  <c r="N1340" i="19"/>
  <c r="Y1340" i="19"/>
  <c r="AJ1340" i="19"/>
  <c r="AT1340" i="19"/>
  <c r="BE1340" i="19"/>
  <c r="BP1340" i="19"/>
  <c r="BZ1340" i="19"/>
  <c r="E1341" i="19"/>
  <c r="P1341" i="19"/>
  <c r="Z1341" i="19"/>
  <c r="AK1341" i="19"/>
  <c r="AV1341" i="19"/>
  <c r="BF1341" i="19"/>
  <c r="BQ1341" i="19"/>
  <c r="CB1341" i="19"/>
  <c r="F1342" i="19"/>
  <c r="Q1342" i="19"/>
  <c r="AB1342" i="19"/>
  <c r="AL1342" i="19"/>
  <c r="AW1342" i="19"/>
  <c r="BH1342" i="19"/>
  <c r="BR1342" i="19"/>
  <c r="CC1342" i="19"/>
  <c r="H1343" i="19"/>
  <c r="R1343" i="19"/>
  <c r="AC1343" i="19"/>
  <c r="AN1343" i="19"/>
  <c r="AX1343" i="19"/>
  <c r="BI1343" i="19"/>
  <c r="BT1343" i="19"/>
  <c r="CD1343" i="19"/>
  <c r="I1344" i="19"/>
  <c r="T1344" i="19"/>
  <c r="AD1344" i="19"/>
  <c r="AO1344" i="19"/>
  <c r="AZ1344" i="19"/>
  <c r="BJ1344" i="19"/>
  <c r="BU1344" i="19"/>
  <c r="CF1344" i="19"/>
  <c r="J1345" i="19"/>
  <c r="U1345" i="19"/>
  <c r="AF1345" i="19"/>
  <c r="AP1345" i="19"/>
  <c r="BA1345" i="19"/>
  <c r="BL1345" i="19"/>
  <c r="BV1345" i="19"/>
  <c r="CG1345" i="19"/>
  <c r="L1346" i="19"/>
  <c r="V1346" i="19"/>
  <c r="AG1346" i="19"/>
  <c r="AR1346" i="19"/>
  <c r="BB1346" i="19"/>
  <c r="BM1346" i="19"/>
  <c r="BX1346" i="19"/>
  <c r="CH1346" i="19"/>
  <c r="M1347" i="19"/>
  <c r="X1347" i="19"/>
  <c r="AH1347" i="19"/>
  <c r="AS1347" i="19"/>
  <c r="BD1347" i="19"/>
  <c r="BN1347" i="19"/>
  <c r="BY1347" i="19"/>
  <c r="CJ1347" i="19"/>
  <c r="N1348" i="19"/>
  <c r="Y1348" i="19"/>
  <c r="AJ1348" i="19"/>
  <c r="AT1348" i="19"/>
  <c r="BE1348" i="19"/>
  <c r="BP1348" i="19"/>
  <c r="BZ1348" i="19"/>
  <c r="E1349" i="19"/>
  <c r="P1349" i="19"/>
  <c r="Z1349" i="19"/>
  <c r="AK1349" i="19"/>
  <c r="AV1349" i="19"/>
  <c r="BF1349" i="19"/>
  <c r="BQ1349" i="19"/>
  <c r="CB1349" i="19"/>
  <c r="F1350" i="19"/>
  <c r="Q1350" i="19"/>
  <c r="AB1350" i="19"/>
  <c r="AL1350" i="19"/>
  <c r="AW1350" i="19"/>
  <c r="BH1350" i="19"/>
  <c r="BR1350" i="19"/>
  <c r="CC1350" i="19"/>
  <c r="H1351" i="19"/>
  <c r="R1351" i="19"/>
  <c r="AC1351" i="19"/>
  <c r="AN1351" i="19"/>
  <c r="AX1351" i="19"/>
  <c r="BI1351" i="19"/>
  <c r="BT1351" i="19"/>
  <c r="CD1351" i="19"/>
  <c r="I1352" i="19"/>
  <c r="T1352" i="19"/>
  <c r="AD1352" i="19"/>
  <c r="AO1352" i="19"/>
  <c r="AZ1352" i="19"/>
  <c r="BJ1352" i="19"/>
  <c r="BU1352" i="19"/>
  <c r="CF1352" i="19"/>
  <c r="J1353" i="19"/>
  <c r="U1353" i="19"/>
  <c r="AF1353" i="19"/>
  <c r="AP1353" i="19"/>
  <c r="BA1353" i="19"/>
  <c r="BL1353" i="19"/>
  <c r="BV1353" i="19"/>
  <c r="CG1353" i="19"/>
  <c r="L1354" i="19"/>
  <c r="V1354" i="19"/>
  <c r="AG1354" i="19"/>
  <c r="AR1354" i="19"/>
  <c r="BB1354" i="19"/>
  <c r="BM1354" i="19"/>
  <c r="BX1354" i="19"/>
  <c r="CH1354" i="19"/>
  <c r="M1355" i="19"/>
  <c r="X1355" i="19"/>
  <c r="AH1355" i="19"/>
  <c r="AS1355" i="19"/>
  <c r="BD1355" i="19"/>
  <c r="BN1355" i="19"/>
  <c r="BY1355" i="19"/>
  <c r="CJ1355" i="19"/>
  <c r="N1356" i="19"/>
  <c r="Y1356" i="19"/>
  <c r="AJ1356" i="19"/>
  <c r="AT1356" i="19"/>
  <c r="BE1356" i="19"/>
  <c r="BP1356" i="19"/>
  <c r="BZ1356" i="19"/>
  <c r="E1357" i="19"/>
  <c r="P1357" i="19"/>
  <c r="Z1357" i="19"/>
  <c r="AK1357" i="19"/>
  <c r="AV1357" i="19"/>
  <c r="BF1357" i="19"/>
  <c r="BQ1357" i="19"/>
  <c r="CB1357" i="19"/>
  <c r="F1358" i="19"/>
  <c r="Q1358" i="19"/>
  <c r="AB1358" i="19"/>
  <c r="AL1358" i="19"/>
  <c r="AW1358" i="19"/>
  <c r="BH1358" i="19"/>
  <c r="BR1358" i="19"/>
  <c r="CC1358" i="19"/>
  <c r="H1359" i="19"/>
  <c r="R1359" i="19"/>
  <c r="AC1359" i="19"/>
  <c r="AN1359" i="19"/>
  <c r="AX1359" i="19"/>
  <c r="BI1359" i="19"/>
  <c r="BT1359" i="19"/>
  <c r="CD1359" i="19"/>
  <c r="I1360" i="19"/>
  <c r="T1360" i="19"/>
  <c r="AD1360" i="19"/>
  <c r="AO1360" i="19"/>
  <c r="AZ1360" i="19"/>
  <c r="BJ1360" i="19"/>
  <c r="BU1360" i="19"/>
  <c r="CF1360" i="19"/>
  <c r="J1361" i="19"/>
  <c r="U1361" i="19"/>
  <c r="AF1361" i="19"/>
  <c r="AP1361" i="19"/>
  <c r="BA1361" i="19"/>
  <c r="BL1361" i="19"/>
  <c r="BV1361" i="19"/>
  <c r="CG1361" i="19"/>
  <c r="L1362" i="19"/>
  <c r="V1362" i="19"/>
  <c r="AG1362" i="19"/>
  <c r="AR1362" i="19"/>
  <c r="BB1362" i="19"/>
  <c r="BM1362" i="19"/>
  <c r="BX1362" i="19"/>
  <c r="CH1362" i="19"/>
  <c r="M1363" i="19"/>
  <c r="X1363" i="19"/>
  <c r="AH1363" i="19"/>
  <c r="AS1363" i="19"/>
  <c r="BD1363" i="19"/>
  <c r="BN1363" i="19"/>
  <c r="BY1363" i="19"/>
  <c r="CJ1363" i="19"/>
  <c r="N1364" i="19"/>
  <c r="Y1364" i="19"/>
  <c r="AJ1364" i="19"/>
  <c r="AT1364" i="19"/>
  <c r="BE1364" i="19"/>
  <c r="BP1364" i="19"/>
  <c r="BZ1364" i="19"/>
  <c r="E1365" i="19"/>
  <c r="P1365" i="19"/>
  <c r="Z1365" i="19"/>
  <c r="AK1365" i="19"/>
  <c r="AV1365" i="19"/>
  <c r="BF1365" i="19"/>
  <c r="BQ1365" i="19"/>
  <c r="CB1365" i="19"/>
  <c r="F1366" i="19"/>
  <c r="Q1366" i="19"/>
  <c r="AB1366" i="19"/>
  <c r="AL1366" i="19"/>
  <c r="AW1366" i="19"/>
  <c r="BH1366" i="19"/>
  <c r="BR1366" i="19"/>
  <c r="CC1366" i="19"/>
  <c r="H1367" i="19"/>
  <c r="R1367" i="19"/>
  <c r="AC1367" i="19"/>
  <c r="AN1367" i="19"/>
  <c r="AX1367" i="19"/>
  <c r="BI1367" i="19"/>
  <c r="BT1367" i="19"/>
  <c r="CD1367" i="19"/>
  <c r="I1368" i="19"/>
  <c r="T1368" i="19"/>
  <c r="AD1368" i="19"/>
  <c r="AO1368" i="19"/>
  <c r="AZ1368" i="19"/>
  <c r="BJ1368" i="19"/>
  <c r="BU1368" i="19"/>
  <c r="CF1368" i="19"/>
  <c r="J1369" i="19"/>
  <c r="U1369" i="19"/>
  <c r="AF1369" i="19"/>
  <c r="AP1369" i="19"/>
  <c r="BA1369" i="19"/>
  <c r="BL1369" i="19"/>
  <c r="BV1369" i="19"/>
  <c r="CG1369" i="19"/>
  <c r="L1370" i="19"/>
  <c r="V1370" i="19"/>
  <c r="AG1370" i="19"/>
  <c r="AR1370" i="19"/>
  <c r="BB1370" i="19"/>
  <c r="BM1370" i="19"/>
  <c r="BT1370" i="19"/>
  <c r="CB1370" i="19"/>
  <c r="CH1370" i="19"/>
  <c r="I1371" i="19"/>
  <c r="Q1371" i="19"/>
  <c r="X1371" i="19"/>
  <c r="AD1371" i="19"/>
  <c r="AL1371" i="19"/>
  <c r="AS1371" i="19"/>
  <c r="AZ1371" i="19"/>
  <c r="BH1371" i="19"/>
  <c r="BN1371" i="19"/>
  <c r="BU1371" i="19"/>
  <c r="CC1371" i="19"/>
  <c r="CJ1371" i="19"/>
  <c r="J1372" i="19"/>
  <c r="R1372" i="19"/>
  <c r="Y1372" i="19"/>
  <c r="AF1372" i="19"/>
  <c r="AN1372" i="19"/>
  <c r="AT1372" i="19"/>
  <c r="BA1372" i="19"/>
  <c r="BI1372" i="19"/>
  <c r="BP1372" i="19"/>
  <c r="BV1372" i="19"/>
  <c r="CD1372" i="19"/>
  <c r="F1290" i="19"/>
  <c r="G1291" i="19"/>
  <c r="CF1291" i="19"/>
  <c r="CE1292" i="19"/>
  <c r="BE1293" i="19"/>
  <c r="AJ1294" i="19"/>
  <c r="K1295" i="19"/>
  <c r="BW1295" i="19"/>
  <c r="AQ1296" i="19"/>
  <c r="W1297" i="19"/>
  <c r="BS1297" i="19"/>
  <c r="V1298" i="19"/>
  <c r="BF1298" i="19"/>
  <c r="G1299" i="19"/>
  <c r="AP1299" i="19"/>
  <c r="BV1299" i="19"/>
  <c r="Y1300" i="19"/>
  <c r="BE1300" i="19"/>
  <c r="I1301" i="19"/>
  <c r="AS1301" i="19"/>
  <c r="BV1301" i="19"/>
  <c r="Z1302" i="19"/>
  <c r="BG1302" i="19"/>
  <c r="G1303" i="19"/>
  <c r="AP1303" i="19"/>
  <c r="BY1303" i="19"/>
  <c r="V1304" i="19"/>
  <c r="AW1304" i="19"/>
  <c r="BW1304" i="19"/>
  <c r="O1305" i="19"/>
  <c r="AP1305" i="19"/>
  <c r="BN1305" i="19"/>
  <c r="G1306" i="19"/>
  <c r="AG1306" i="19"/>
  <c r="BG1306" i="19"/>
  <c r="CD1306" i="19"/>
  <c r="Y1307" i="19"/>
  <c r="AY1307" i="19"/>
  <c r="BV1307" i="19"/>
  <c r="Q1308" i="19"/>
  <c r="AL1308" i="19"/>
  <c r="BE1308" i="19"/>
  <c r="BW1308" i="19"/>
  <c r="K1309" i="19"/>
  <c r="AC1309" i="19"/>
  <c r="AW1309" i="19"/>
  <c r="BQ1309" i="19"/>
  <c r="CH1309" i="19"/>
  <c r="V1310" i="19"/>
  <c r="AO1310" i="19"/>
  <c r="BG1310" i="19"/>
  <c r="BZ1310" i="19"/>
  <c r="N1311" i="19"/>
  <c r="AE1311" i="19"/>
  <c r="AY1311" i="19"/>
  <c r="BS1311" i="19"/>
  <c r="E1312" i="19"/>
  <c r="Y1312" i="19"/>
  <c r="AQ1312" i="19"/>
  <c r="BJ1312" i="19"/>
  <c r="CC1312" i="19"/>
  <c r="Q1313" i="19"/>
  <c r="AH1313" i="19"/>
  <c r="BB1313" i="19"/>
  <c r="BV1313" i="19"/>
  <c r="G1314" i="19"/>
  <c r="AA1314" i="19"/>
  <c r="AT1314" i="19"/>
  <c r="BM1314" i="19"/>
  <c r="CE1314" i="19"/>
  <c r="S1315" i="19"/>
  <c r="AJ1315" i="19"/>
  <c r="AY1315" i="19"/>
  <c r="BN1315" i="19"/>
  <c r="CA1315" i="19"/>
  <c r="J1316" i="19"/>
  <c r="X1316" i="19"/>
  <c r="AL1316" i="19"/>
  <c r="AZ1316" i="19"/>
  <c r="BO1316" i="19"/>
  <c r="CB1316" i="19"/>
  <c r="K1317" i="19"/>
  <c r="Z1317" i="19"/>
  <c r="AM1317" i="19"/>
  <c r="BB1317" i="19"/>
  <c r="BP1317" i="19"/>
  <c r="CD1317" i="19"/>
  <c r="L1318" i="19"/>
  <c r="AA1318" i="19"/>
  <c r="AN1318" i="19"/>
  <c r="BC1318" i="19"/>
  <c r="BR1318" i="19"/>
  <c r="CE1318" i="19"/>
  <c r="N1319" i="19"/>
  <c r="AB1319" i="19"/>
  <c r="AP1319" i="19"/>
  <c r="BD1319" i="19"/>
  <c r="BS1319" i="19"/>
  <c r="CF1319" i="19"/>
  <c r="O1320" i="19"/>
  <c r="AD1320" i="19"/>
  <c r="AQ1320" i="19"/>
  <c r="BF1320" i="19"/>
  <c r="BT1320" i="19"/>
  <c r="CH1320" i="19"/>
  <c r="P1321" i="19"/>
  <c r="AE1321" i="19"/>
  <c r="AR1321" i="19"/>
  <c r="BG1321" i="19"/>
  <c r="BV1321" i="19"/>
  <c r="CI1321" i="19"/>
  <c r="R1322" i="19"/>
  <c r="AF1322" i="19"/>
  <c r="AT1322" i="19"/>
  <c r="BH1322" i="19"/>
  <c r="BW1322" i="19"/>
  <c r="CJ1322" i="19"/>
  <c r="S1323" i="19"/>
  <c r="AH1323" i="19"/>
  <c r="AU1323" i="19"/>
  <c r="BJ1323" i="19"/>
  <c r="BX1323" i="19"/>
  <c r="F1324" i="19"/>
  <c r="T1324" i="19"/>
  <c r="AI1324" i="19"/>
  <c r="AV1324" i="19"/>
  <c r="BK1324" i="19"/>
  <c r="BZ1324" i="19"/>
  <c r="G1325" i="19"/>
  <c r="V1325" i="19"/>
  <c r="AJ1325" i="19"/>
  <c r="AX1325" i="19"/>
  <c r="BL1325" i="19"/>
  <c r="CA1325" i="19"/>
  <c r="H1326" i="19"/>
  <c r="W1326" i="19"/>
  <c r="AL1326" i="19"/>
  <c r="AY1326" i="19"/>
  <c r="BN1326" i="19"/>
  <c r="CB1326" i="19"/>
  <c r="J1327" i="19"/>
  <c r="X1327" i="19"/>
  <c r="AM1327" i="19"/>
  <c r="AZ1327" i="19"/>
  <c r="BO1327" i="19"/>
  <c r="CD1327" i="19"/>
  <c r="K1328" i="19"/>
  <c r="Z1328" i="19"/>
  <c r="AN1328" i="19"/>
  <c r="BB1328" i="19"/>
  <c r="BP1328" i="19"/>
  <c r="CE1328" i="19"/>
  <c r="L1329" i="19"/>
  <c r="AA1329" i="19"/>
  <c r="AP1329" i="19"/>
  <c r="BC1329" i="19"/>
  <c r="BR1329" i="19"/>
  <c r="CF1329" i="19"/>
  <c r="N1330" i="19"/>
  <c r="AB1330" i="19"/>
  <c r="AQ1330" i="19"/>
  <c r="BD1330" i="19"/>
  <c r="BS1330" i="19"/>
  <c r="CH1330" i="19"/>
  <c r="O1331" i="19"/>
  <c r="AD1331" i="19"/>
  <c r="AR1331" i="19"/>
  <c r="BF1331" i="19"/>
  <c r="BT1331" i="19"/>
  <c r="CI1331" i="19"/>
  <c r="P1332" i="19"/>
  <c r="AE1332" i="19"/>
  <c r="AT1332" i="19"/>
  <c r="BG1332" i="19"/>
  <c r="BV1332" i="19"/>
  <c r="CJ1332" i="19"/>
  <c r="R1333" i="19"/>
  <c r="AF1333" i="19"/>
  <c r="AU1333" i="19"/>
  <c r="BH1333" i="19"/>
  <c r="BW1333" i="19"/>
  <c r="F1334" i="19"/>
  <c r="S1334" i="19"/>
  <c r="AH1334" i="19"/>
  <c r="AV1334" i="19"/>
  <c r="BJ1334" i="19"/>
  <c r="BX1334" i="19"/>
  <c r="G1335" i="19"/>
  <c r="T1335" i="19"/>
  <c r="AI1335" i="19"/>
  <c r="AX1335" i="19"/>
  <c r="BJ1335" i="19"/>
  <c r="BU1335" i="19"/>
  <c r="CF1335" i="19"/>
  <c r="J1336" i="19"/>
  <c r="U1336" i="19"/>
  <c r="AF1336" i="19"/>
  <c r="AP1336" i="19"/>
  <c r="BA1336" i="19"/>
  <c r="BL1336" i="19"/>
  <c r="BV1336" i="19"/>
  <c r="CG1336" i="19"/>
  <c r="L1337" i="19"/>
  <c r="V1337" i="19"/>
  <c r="AG1337" i="19"/>
  <c r="AR1337" i="19"/>
  <c r="BB1337" i="19"/>
  <c r="BM1337" i="19"/>
  <c r="BX1337" i="19"/>
  <c r="CH1337" i="19"/>
  <c r="M1338" i="19"/>
  <c r="X1338" i="19"/>
  <c r="AH1338" i="19"/>
  <c r="AS1338" i="19"/>
  <c r="BD1338" i="19"/>
  <c r="BN1338" i="19"/>
  <c r="BY1338" i="19"/>
  <c r="CJ1338" i="19"/>
  <c r="N1339" i="19"/>
  <c r="Y1339" i="19"/>
  <c r="AJ1339" i="19"/>
  <c r="AT1339" i="19"/>
  <c r="BE1339" i="19"/>
  <c r="BP1339" i="19"/>
  <c r="BZ1339" i="19"/>
  <c r="E1340" i="19"/>
  <c r="P1340" i="19"/>
  <c r="Z1340" i="19"/>
  <c r="AK1340" i="19"/>
  <c r="AV1340" i="19"/>
  <c r="BF1340" i="19"/>
  <c r="BQ1340" i="19"/>
  <c r="CB1340" i="19"/>
  <c r="F1341" i="19"/>
  <c r="Q1341" i="19"/>
  <c r="AB1341" i="19"/>
  <c r="AL1341" i="19"/>
  <c r="AW1341" i="19"/>
  <c r="BH1341" i="19"/>
  <c r="BR1341" i="19"/>
  <c r="CC1341" i="19"/>
  <c r="H1342" i="19"/>
  <c r="R1342" i="19"/>
  <c r="AC1342" i="19"/>
  <c r="AN1342" i="19"/>
  <c r="AX1342" i="19"/>
  <c r="BI1342" i="19"/>
  <c r="BT1342" i="19"/>
  <c r="CD1342" i="19"/>
  <c r="I1343" i="19"/>
  <c r="T1343" i="19"/>
  <c r="AD1343" i="19"/>
  <c r="AO1343" i="19"/>
  <c r="AZ1343" i="19"/>
  <c r="BJ1343" i="19"/>
  <c r="BU1343" i="19"/>
  <c r="CF1343" i="19"/>
  <c r="J1344" i="19"/>
  <c r="U1344" i="19"/>
  <c r="AF1344" i="19"/>
  <c r="AP1344" i="19"/>
  <c r="BA1344" i="19"/>
  <c r="BL1344" i="19"/>
  <c r="BV1344" i="19"/>
  <c r="CG1344" i="19"/>
  <c r="L1345" i="19"/>
  <c r="V1345" i="19"/>
  <c r="AG1345" i="19"/>
  <c r="AR1345" i="19"/>
  <c r="BB1345" i="19"/>
  <c r="BM1345" i="19"/>
  <c r="BX1345" i="19"/>
  <c r="CH1345" i="19"/>
  <c r="M1346" i="19"/>
  <c r="X1346" i="19"/>
  <c r="AH1346" i="19"/>
  <c r="AS1346" i="19"/>
  <c r="BD1346" i="19"/>
  <c r="BN1346" i="19"/>
  <c r="BY1346" i="19"/>
  <c r="CJ1346" i="19"/>
  <c r="N1347" i="19"/>
  <c r="Y1347" i="19"/>
  <c r="AJ1347" i="19"/>
  <c r="AT1347" i="19"/>
  <c r="BE1347" i="19"/>
  <c r="BP1347" i="19"/>
  <c r="BZ1347" i="19"/>
  <c r="E1348" i="19"/>
  <c r="P1348" i="19"/>
  <c r="Z1348" i="19"/>
  <c r="AK1348" i="19"/>
  <c r="AV1348" i="19"/>
  <c r="BF1348" i="19"/>
  <c r="BQ1348" i="19"/>
  <c r="CB1348" i="19"/>
  <c r="F1349" i="19"/>
  <c r="Q1349" i="19"/>
  <c r="AB1349" i="19"/>
  <c r="AL1349" i="19"/>
  <c r="AW1349" i="19"/>
  <c r="BH1349" i="19"/>
  <c r="BR1349" i="19"/>
  <c r="CC1349" i="19"/>
  <c r="H1350" i="19"/>
  <c r="R1350" i="19"/>
  <c r="AC1350" i="19"/>
  <c r="AN1350" i="19"/>
  <c r="AX1350" i="19"/>
  <c r="BI1350" i="19"/>
  <c r="BT1350" i="19"/>
  <c r="CD1350" i="19"/>
  <c r="I1351" i="19"/>
  <c r="T1351" i="19"/>
  <c r="AD1351" i="19"/>
  <c r="AO1351" i="19"/>
  <c r="AZ1351" i="19"/>
  <c r="BJ1351" i="19"/>
  <c r="BU1351" i="19"/>
  <c r="CF1351" i="19"/>
  <c r="J1352" i="19"/>
  <c r="U1352" i="19"/>
  <c r="AF1352" i="19"/>
  <c r="AP1352" i="19"/>
  <c r="BA1352" i="19"/>
  <c r="BL1352" i="19"/>
  <c r="BV1352" i="19"/>
  <c r="CG1352" i="19"/>
  <c r="L1353" i="19"/>
  <c r="V1353" i="19"/>
  <c r="AG1353" i="19"/>
  <c r="AR1353" i="19"/>
  <c r="BB1353" i="19"/>
  <c r="BM1353" i="19"/>
  <c r="BX1353" i="19"/>
  <c r="CH1353" i="19"/>
  <c r="M1354" i="19"/>
  <c r="X1354" i="19"/>
  <c r="AH1354" i="19"/>
  <c r="AS1354" i="19"/>
  <c r="BD1354" i="19"/>
  <c r="BN1354" i="19"/>
  <c r="BY1354" i="19"/>
  <c r="CJ1354" i="19"/>
  <c r="N1355" i="19"/>
  <c r="Y1355" i="19"/>
  <c r="AJ1355" i="19"/>
  <c r="AT1355" i="19"/>
  <c r="BE1355" i="19"/>
  <c r="BP1355" i="19"/>
  <c r="BZ1355" i="19"/>
  <c r="E1356" i="19"/>
  <c r="P1356" i="19"/>
  <c r="Z1356" i="19"/>
  <c r="AK1356" i="19"/>
  <c r="AV1356" i="19"/>
  <c r="BF1356" i="19"/>
  <c r="BQ1356" i="19"/>
  <c r="CB1356" i="19"/>
  <c r="F1357" i="19"/>
  <c r="Q1357" i="19"/>
  <c r="AB1357" i="19"/>
  <c r="AL1357" i="19"/>
  <c r="AW1357" i="19"/>
  <c r="BH1357" i="19"/>
  <c r="BR1357" i="19"/>
  <c r="CC1357" i="19"/>
  <c r="H1358" i="19"/>
  <c r="R1358" i="19"/>
  <c r="AC1358" i="19"/>
  <c r="AN1358" i="19"/>
  <c r="AX1358" i="19"/>
  <c r="BI1358" i="19"/>
  <c r="BT1358" i="19"/>
  <c r="CD1358" i="19"/>
  <c r="I1359" i="19"/>
  <c r="T1359" i="19"/>
  <c r="AD1359" i="19"/>
  <c r="AO1359" i="19"/>
  <c r="AZ1359" i="19"/>
  <c r="BJ1359" i="19"/>
  <c r="BU1359" i="19"/>
  <c r="CF1359" i="19"/>
  <c r="J1360" i="19"/>
  <c r="U1360" i="19"/>
  <c r="AF1360" i="19"/>
  <c r="AP1360" i="19"/>
  <c r="BA1360" i="19"/>
  <c r="BL1360" i="19"/>
  <c r="BV1360" i="19"/>
  <c r="CG1360" i="19"/>
  <c r="L1361" i="19"/>
  <c r="V1361" i="19"/>
  <c r="AG1361" i="19"/>
  <c r="AR1361" i="19"/>
  <c r="BB1361" i="19"/>
  <c r="BM1361" i="19"/>
  <c r="BX1361" i="19"/>
  <c r="CH1361" i="19"/>
  <c r="M1362" i="19"/>
  <c r="X1362" i="19"/>
  <c r="AH1362" i="19"/>
  <c r="AS1362" i="19"/>
  <c r="BD1362" i="19"/>
  <c r="BN1362" i="19"/>
  <c r="BY1362" i="19"/>
  <c r="CJ1362" i="19"/>
  <c r="N1363" i="19"/>
  <c r="Y1363" i="19"/>
  <c r="AJ1363" i="19"/>
  <c r="AT1363" i="19"/>
  <c r="BE1363" i="19"/>
  <c r="BP1363" i="19"/>
  <c r="BZ1363" i="19"/>
  <c r="E1364" i="19"/>
  <c r="P1364" i="19"/>
  <c r="Z1364" i="19"/>
  <c r="AK1364" i="19"/>
  <c r="AV1364" i="19"/>
  <c r="BF1364" i="19"/>
  <c r="BQ1364" i="19"/>
  <c r="CB1364" i="19"/>
  <c r="F1365" i="19"/>
  <c r="Q1365" i="19"/>
  <c r="AB1365" i="19"/>
  <c r="AL1365" i="19"/>
  <c r="AW1365" i="19"/>
  <c r="BH1365" i="19"/>
  <c r="BR1365" i="19"/>
  <c r="CC1365" i="19"/>
  <c r="H1366" i="19"/>
  <c r="R1366" i="19"/>
  <c r="AC1366" i="19"/>
  <c r="AN1366" i="19"/>
  <c r="AX1366" i="19"/>
  <c r="BI1366" i="19"/>
  <c r="BT1366" i="19"/>
  <c r="CD1366" i="19"/>
  <c r="I1367" i="19"/>
  <c r="T1367" i="19"/>
  <c r="AD1367" i="19"/>
  <c r="AO1367" i="19"/>
  <c r="AZ1367" i="19"/>
  <c r="BJ1367" i="19"/>
  <c r="BU1367" i="19"/>
  <c r="CF1367" i="19"/>
  <c r="J1368" i="19"/>
  <c r="U1368" i="19"/>
  <c r="AF1368" i="19"/>
  <c r="AP1368" i="19"/>
  <c r="BA1368" i="19"/>
  <c r="BL1368" i="19"/>
  <c r="BV1368" i="19"/>
  <c r="CG1368" i="19"/>
  <c r="L1369" i="19"/>
  <c r="V1369" i="19"/>
  <c r="AG1369" i="19"/>
  <c r="AR1369" i="19"/>
  <c r="BB1369" i="19"/>
  <c r="BM1369" i="19"/>
  <c r="BX1369" i="19"/>
  <c r="CH1369" i="19"/>
  <c r="M1370" i="19"/>
  <c r="X1370" i="19"/>
  <c r="AH1370" i="19"/>
  <c r="AS1370" i="19"/>
  <c r="BD1370" i="19"/>
  <c r="BN1370" i="19"/>
  <c r="BV1370" i="19"/>
  <c r="CC1370" i="19"/>
  <c r="CJ1370" i="19"/>
  <c r="L1371" i="19"/>
  <c r="R1371" i="19"/>
  <c r="Y1371" i="19"/>
  <c r="AG1371" i="19"/>
  <c r="AN1371" i="19"/>
  <c r="AT1371" i="19"/>
  <c r="BB1371" i="19"/>
  <c r="BI1371" i="19"/>
  <c r="BP1371" i="19"/>
  <c r="BX1371" i="19"/>
  <c r="CD1371" i="19"/>
  <c r="E1372" i="19"/>
  <c r="M1372" i="19"/>
  <c r="T1372" i="19"/>
  <c r="Z1372" i="19"/>
  <c r="AH1372" i="19"/>
  <c r="AO1372" i="19"/>
  <c r="AV1372" i="19"/>
  <c r="BD1372" i="19"/>
  <c r="BJ1372" i="19"/>
  <c r="BQ1372" i="19"/>
  <c r="BY1372" i="19"/>
  <c r="CF1372" i="19"/>
  <c r="T1308" i="19"/>
  <c r="CJ1307" i="19"/>
  <c r="BT1307" i="19"/>
  <c r="BD1307" i="19"/>
  <c r="AN1307" i="19"/>
  <c r="X1307" i="19"/>
  <c r="H1307" i="19"/>
  <c r="BX1306" i="19"/>
  <c r="BH1306" i="19"/>
  <c r="AR1306" i="19"/>
  <c r="AB1306" i="19"/>
  <c r="L1306" i="19"/>
  <c r="CB1305" i="19"/>
  <c r="BL1305" i="19"/>
  <c r="AV1305" i="19"/>
  <c r="AF1305" i="19"/>
  <c r="P1305" i="19"/>
  <c r="CF1304" i="19"/>
  <c r="BP1304" i="19"/>
  <c r="AZ1304" i="19"/>
  <c r="AJ1304" i="19"/>
  <c r="T1304" i="19"/>
  <c r="CJ1303" i="19"/>
  <c r="BT1303" i="19"/>
  <c r="BD1303" i="19"/>
  <c r="AN1303" i="19"/>
  <c r="X1303" i="19"/>
  <c r="H1303" i="19"/>
  <c r="BX1302" i="19"/>
  <c r="BH1302" i="19"/>
  <c r="AR1302" i="19"/>
  <c r="AB1302" i="19"/>
  <c r="L1302" i="19"/>
  <c r="CB1301" i="19"/>
  <c r="BL1301" i="19"/>
  <c r="AV1301" i="19"/>
  <c r="AF1301" i="19"/>
  <c r="P1301" i="19"/>
  <c r="CF1300" i="19"/>
  <c r="BP1300" i="19"/>
  <c r="AZ1300" i="19"/>
  <c r="AJ1300" i="19"/>
  <c r="T1300" i="19"/>
  <c r="CJ1299" i="19"/>
  <c r="BT1299" i="19"/>
  <c r="BD1299" i="19"/>
  <c r="AN1299" i="19"/>
  <c r="X1299" i="19"/>
  <c r="H1299" i="19"/>
  <c r="BX1298" i="19"/>
  <c r="BH1298" i="19"/>
  <c r="AR1298" i="19"/>
  <c r="AB1298" i="19"/>
  <c r="L1298" i="19"/>
  <c r="BW1297" i="19"/>
  <c r="BA1297" i="19"/>
  <c r="AF1297" i="19"/>
  <c r="K1297" i="19"/>
  <c r="BU1296" i="19"/>
  <c r="AZ1296" i="19"/>
  <c r="AE1296" i="19"/>
  <c r="I1296" i="19"/>
  <c r="BT1295" i="19"/>
  <c r="AY1295" i="19"/>
  <c r="AC1295" i="19"/>
  <c r="H1295" i="19"/>
  <c r="BS1294" i="19"/>
  <c r="AW1294" i="19"/>
  <c r="AB1294" i="19"/>
  <c r="G1294" i="19"/>
  <c r="BQ1293" i="19"/>
  <c r="AV1293" i="19"/>
  <c r="AA1293" i="19"/>
  <c r="CJ1292" i="19"/>
  <c r="BH1292" i="19"/>
  <c r="AF1292" i="19"/>
  <c r="CI1291" i="19"/>
  <c r="BG1291" i="19"/>
  <c r="AE1291" i="19"/>
  <c r="CH1290" i="19"/>
  <c r="BF1290" i="19"/>
  <c r="AD1290" i="19"/>
  <c r="CF1289" i="19"/>
  <c r="BD1289" i="19"/>
  <c r="AB1289" i="19"/>
  <c r="I1289" i="19"/>
  <c r="Y1289" i="19"/>
  <c r="AO1289" i="19"/>
  <c r="BE1289" i="19"/>
  <c r="BU1289" i="19"/>
  <c r="E1290" i="19"/>
  <c r="U1290" i="19"/>
  <c r="AK1290" i="19"/>
  <c r="BA1290" i="19"/>
  <c r="BQ1290" i="19"/>
  <c r="CG1290" i="19"/>
  <c r="Q1291" i="19"/>
  <c r="AG1291" i="19"/>
  <c r="AW1291" i="19"/>
  <c r="BM1291" i="19"/>
  <c r="CC1291" i="19"/>
  <c r="M1292" i="19"/>
  <c r="AC1292" i="19"/>
  <c r="AS1292" i="19"/>
  <c r="BI1292" i="19"/>
  <c r="BY1292" i="19"/>
  <c r="F1289" i="19"/>
  <c r="AA1289" i="19"/>
  <c r="AV1289" i="19"/>
  <c r="BR1289" i="19"/>
  <c r="G1290" i="19"/>
  <c r="AB1290" i="19"/>
  <c r="AX1290" i="19"/>
  <c r="BS1290" i="19"/>
  <c r="H1291" i="19"/>
  <c r="AD1291" i="19"/>
  <c r="AY1291" i="19"/>
  <c r="BT1291" i="19"/>
  <c r="J1292" i="19"/>
  <c r="AE1292" i="19"/>
  <c r="AZ1292" i="19"/>
  <c r="BV1292" i="19"/>
  <c r="J1293" i="19"/>
  <c r="Z1293" i="19"/>
  <c r="AP1293" i="19"/>
  <c r="BF1293" i="19"/>
  <c r="BV1293" i="19"/>
  <c r="F1294" i="19"/>
  <c r="V1294" i="19"/>
  <c r="AL1294" i="19"/>
  <c r="BB1294" i="19"/>
  <c r="BR1294" i="19"/>
  <c r="CH1294" i="19"/>
  <c r="R1295" i="19"/>
  <c r="AH1295" i="19"/>
  <c r="AX1295" i="19"/>
  <c r="BN1295" i="19"/>
  <c r="CD1295" i="19"/>
  <c r="N1296" i="19"/>
  <c r="AD1296" i="19"/>
  <c r="AT1296" i="19"/>
  <c r="BJ1296" i="19"/>
  <c r="BZ1296" i="19"/>
  <c r="J1297" i="19"/>
  <c r="Z1297" i="19"/>
  <c r="AP1297" i="19"/>
  <c r="BF1297" i="19"/>
  <c r="BV1297" i="19"/>
  <c r="F1298" i="19"/>
  <c r="P1308" i="19"/>
  <c r="CF1307" i="19"/>
  <c r="BP1307" i="19"/>
  <c r="AZ1307" i="19"/>
  <c r="AJ1307" i="19"/>
  <c r="T1307" i="19"/>
  <c r="CJ1306" i="19"/>
  <c r="BT1306" i="19"/>
  <c r="BD1306" i="19"/>
  <c r="AN1306" i="19"/>
  <c r="X1306" i="19"/>
  <c r="H1306" i="19"/>
  <c r="BX1305" i="19"/>
  <c r="BH1305" i="19"/>
  <c r="AR1305" i="19"/>
  <c r="AB1305" i="19"/>
  <c r="L1305" i="19"/>
  <c r="CB1304" i="19"/>
  <c r="BL1304" i="19"/>
  <c r="AV1304" i="19"/>
  <c r="AF1304" i="19"/>
  <c r="P1304" i="19"/>
  <c r="CF1303" i="19"/>
  <c r="BP1303" i="19"/>
  <c r="AZ1303" i="19"/>
  <c r="AJ1303" i="19"/>
  <c r="T1303" i="19"/>
  <c r="CJ1302" i="19"/>
  <c r="BT1302" i="19"/>
  <c r="BD1302" i="19"/>
  <c r="AN1302" i="19"/>
  <c r="X1302" i="19"/>
  <c r="H1302" i="19"/>
  <c r="BX1301" i="19"/>
  <c r="BH1301" i="19"/>
  <c r="AR1301" i="19"/>
  <c r="AB1301" i="19"/>
  <c r="L1301" i="19"/>
  <c r="CB1300" i="19"/>
  <c r="BL1300" i="19"/>
  <c r="AV1300" i="19"/>
  <c r="AF1300" i="19"/>
  <c r="P1300" i="19"/>
  <c r="CF1299" i="19"/>
  <c r="BP1299" i="19"/>
  <c r="AZ1299" i="19"/>
  <c r="AJ1299" i="19"/>
  <c r="T1299" i="19"/>
  <c r="CJ1298" i="19"/>
  <c r="BT1298" i="19"/>
  <c r="BD1298" i="19"/>
  <c r="AN1298" i="19"/>
  <c r="X1298" i="19"/>
  <c r="G1298" i="19"/>
  <c r="BQ1297" i="19"/>
  <c r="AV1297" i="19"/>
  <c r="AA1297" i="19"/>
  <c r="E1297" i="19"/>
  <c r="BP1296" i="19"/>
  <c r="AU1296" i="19"/>
  <c r="Y1296" i="19"/>
  <c r="CJ1295" i="19"/>
  <c r="BO1295" i="19"/>
  <c r="AS1295" i="19"/>
  <c r="X1295" i="19"/>
  <c r="CI1294" i="19"/>
  <c r="BM1294" i="19"/>
  <c r="AR1294" i="19"/>
  <c r="W1294" i="19"/>
  <c r="CG1293" i="19"/>
  <c r="BL1293" i="19"/>
  <c r="AQ1293" i="19"/>
  <c r="U1293" i="19"/>
  <c r="CD1292" i="19"/>
  <c r="BB1292" i="19"/>
  <c r="X1292" i="19"/>
  <c r="CB1291" i="19"/>
  <c r="AZ1291" i="19"/>
  <c r="W1291" i="19"/>
  <c r="CA1290" i="19"/>
  <c r="AY1290" i="19"/>
  <c r="V1290" i="19"/>
  <c r="BZ1289" i="19"/>
  <c r="AX1289" i="19"/>
  <c r="T1289" i="19"/>
  <c r="M1289" i="19"/>
  <c r="AC1289" i="19"/>
  <c r="AS1289" i="19"/>
  <c r="BI1289" i="19"/>
  <c r="BY1289" i="19"/>
  <c r="I1290" i="19"/>
  <c r="Y1290" i="19"/>
  <c r="AO1290" i="19"/>
  <c r="BE1290" i="19"/>
  <c r="BU1290" i="19"/>
  <c r="E1291" i="19"/>
  <c r="U1291" i="19"/>
  <c r="AK1291" i="19"/>
  <c r="BA1291" i="19"/>
  <c r="BQ1291" i="19"/>
  <c r="CG1291" i="19"/>
  <c r="Q1292" i="19"/>
  <c r="AG1292" i="19"/>
  <c r="AW1292" i="19"/>
  <c r="BM1292" i="19"/>
  <c r="CC1292" i="19"/>
  <c r="K1289" i="19"/>
  <c r="AF1289" i="19"/>
  <c r="BB1289" i="19"/>
  <c r="BW1289" i="19"/>
  <c r="L1290" i="19"/>
  <c r="AH1290" i="19"/>
  <c r="BC1290" i="19"/>
  <c r="BX1290" i="19"/>
  <c r="N1291" i="19"/>
  <c r="AI1291" i="19"/>
  <c r="BD1291" i="19"/>
  <c r="BZ1291" i="19"/>
  <c r="O1292" i="19"/>
  <c r="AJ1292" i="19"/>
  <c r="BF1292" i="19"/>
  <c r="CA1292" i="19"/>
  <c r="N1293" i="19"/>
  <c r="AD1293" i="19"/>
  <c r="AT1293" i="19"/>
  <c r="BJ1293" i="19"/>
  <c r="BZ1293" i="19"/>
  <c r="J1294" i="19"/>
  <c r="Z1294" i="19"/>
  <c r="AP1294" i="19"/>
  <c r="BF1294" i="19"/>
  <c r="BV1294" i="19"/>
  <c r="F1295" i="19"/>
  <c r="V1295" i="19"/>
  <c r="AL1295" i="19"/>
  <c r="BB1295" i="19"/>
  <c r="BR1295" i="19"/>
  <c r="CH1295" i="19"/>
  <c r="R1296" i="19"/>
  <c r="AH1296" i="19"/>
  <c r="AX1296" i="19"/>
  <c r="BN1296" i="19"/>
  <c r="CD1296" i="19"/>
  <c r="N1297" i="19"/>
  <c r="AD1297" i="19"/>
  <c r="AT1297" i="19"/>
  <c r="BJ1297" i="19"/>
  <c r="BZ1297" i="19"/>
  <c r="J1298" i="19"/>
  <c r="L1308" i="19"/>
  <c r="CB1307" i="19"/>
  <c r="BL1307" i="19"/>
  <c r="AV1307" i="19"/>
  <c r="AF1307" i="19"/>
  <c r="P1307" i="19"/>
  <c r="CF1306" i="19"/>
  <c r="BP1306" i="19"/>
  <c r="AZ1306" i="19"/>
  <c r="AJ1306" i="19"/>
  <c r="T1306" i="19"/>
  <c r="CJ1305" i="19"/>
  <c r="BT1305" i="19"/>
  <c r="BD1305" i="19"/>
  <c r="AN1305" i="19"/>
  <c r="X1305" i="19"/>
  <c r="H1305" i="19"/>
  <c r="BX1304" i="19"/>
  <c r="BH1304" i="19"/>
  <c r="AR1304" i="19"/>
  <c r="AB1304" i="19"/>
  <c r="L1304" i="19"/>
  <c r="CB1303" i="19"/>
  <c r="BL1303" i="19"/>
  <c r="AV1303" i="19"/>
  <c r="AF1303" i="19"/>
  <c r="P1303" i="19"/>
  <c r="CF1302" i="19"/>
  <c r="BP1302" i="19"/>
  <c r="AZ1302" i="19"/>
  <c r="AJ1302" i="19"/>
  <c r="T1302" i="19"/>
  <c r="CJ1301" i="19"/>
  <c r="BT1301" i="19"/>
  <c r="BD1301" i="19"/>
  <c r="AN1301" i="19"/>
  <c r="X1301" i="19"/>
  <c r="H1301" i="19"/>
  <c r="BX1300" i="19"/>
  <c r="BH1300" i="19"/>
  <c r="AR1300" i="19"/>
  <c r="AB1300" i="19"/>
  <c r="L1300" i="19"/>
  <c r="CB1299" i="19"/>
  <c r="BL1299" i="19"/>
  <c r="AV1299" i="19"/>
  <c r="AF1299" i="19"/>
  <c r="P1299" i="19"/>
  <c r="CF1298" i="19"/>
  <c r="BP1298" i="19"/>
  <c r="AZ1298" i="19"/>
  <c r="AJ1298" i="19"/>
  <c r="T1298" i="19"/>
  <c r="CG1297" i="19"/>
  <c r="BL1297" i="19"/>
  <c r="AQ1297" i="19"/>
  <c r="U1297" i="19"/>
  <c r="CF1296" i="19"/>
  <c r="BK1296" i="19"/>
  <c r="AO1296" i="19"/>
  <c r="T1296" i="19"/>
  <c r="CE1295" i="19"/>
  <c r="BI1295" i="19"/>
  <c r="AN1295" i="19"/>
  <c r="S1295" i="19"/>
  <c r="CC1294" i="19"/>
  <c r="BH1294" i="19"/>
  <c r="AM1294" i="19"/>
  <c r="Q1294" i="19"/>
  <c r="CB1293" i="19"/>
  <c r="BG1293" i="19"/>
  <c r="AK1293" i="19"/>
  <c r="P1293" i="19"/>
  <c r="BW1292" i="19"/>
  <c r="AT1292" i="19"/>
  <c r="R1292" i="19"/>
  <c r="BV1291" i="19"/>
  <c r="AR1291" i="19"/>
  <c r="P1291" i="19"/>
  <c r="BT1290" i="19"/>
  <c r="AQ1290" i="19"/>
  <c r="O1290" i="19"/>
  <c r="BS1289" i="19"/>
  <c r="AP1289" i="19"/>
  <c r="N1289" i="19"/>
  <c r="Q1289" i="19"/>
  <c r="AG1289" i="19"/>
  <c r="AW1289" i="19"/>
  <c r="BM1289" i="19"/>
  <c r="CC1289" i="19"/>
  <c r="M1290" i="19"/>
  <c r="AC1290" i="19"/>
  <c r="AS1290" i="19"/>
  <c r="BI1290" i="19"/>
  <c r="BY1290" i="19"/>
  <c r="I1291" i="19"/>
  <c r="Y1291" i="19"/>
  <c r="AO1291" i="19"/>
  <c r="BE1291" i="19"/>
  <c r="BU1291" i="19"/>
  <c r="E1292" i="19"/>
  <c r="U1292" i="19"/>
  <c r="AK1292" i="19"/>
  <c r="BA1292" i="19"/>
  <c r="BQ1292" i="19"/>
  <c r="CG1292" i="19"/>
  <c r="P1289" i="19"/>
  <c r="AL1289" i="19"/>
  <c r="BG1289" i="19"/>
  <c r="CB1289" i="19"/>
  <c r="R1290" i="19"/>
  <c r="AM1290" i="19"/>
  <c r="BH1290" i="19"/>
  <c r="CD1290" i="19"/>
  <c r="S1291" i="19"/>
  <c r="AN1291" i="19"/>
  <c r="BJ1291" i="19"/>
  <c r="CE1291" i="19"/>
  <c r="T1292" i="19"/>
  <c r="AP1292" i="19"/>
  <c r="BK1292" i="19"/>
  <c r="CF1292" i="19"/>
  <c r="R1293" i="19"/>
  <c r="AH1293" i="19"/>
  <c r="AX1293" i="19"/>
  <c r="BN1293" i="19"/>
  <c r="CD1293" i="19"/>
  <c r="N1294" i="19"/>
  <c r="AD1294" i="19"/>
  <c r="AT1294" i="19"/>
  <c r="BJ1294" i="19"/>
  <c r="BZ1294" i="19"/>
  <c r="J1295" i="19"/>
  <c r="Z1295" i="19"/>
  <c r="AP1295" i="19"/>
  <c r="BF1295" i="19"/>
  <c r="BV1295" i="19"/>
  <c r="F1296" i="19"/>
  <c r="V1296" i="19"/>
  <c r="AL1296" i="19"/>
  <c r="BB1296" i="19"/>
  <c r="BR1296" i="19"/>
  <c r="CH1296" i="19"/>
  <c r="R1297" i="19"/>
  <c r="AH1297" i="19"/>
  <c r="AX1297" i="19"/>
  <c r="BN1297" i="19"/>
  <c r="CD1297" i="19"/>
  <c r="X1308" i="19"/>
  <c r="H1308" i="19"/>
  <c r="BX1307" i="19"/>
  <c r="BH1307" i="19"/>
  <c r="AR1307" i="19"/>
  <c r="AB1307" i="19"/>
  <c r="L1307" i="19"/>
  <c r="CB1306" i="19"/>
  <c r="BL1306" i="19"/>
  <c r="AV1306" i="19"/>
  <c r="AF1306" i="19"/>
  <c r="P1306" i="19"/>
  <c r="CF1305" i="19"/>
  <c r="BP1305" i="19"/>
  <c r="AZ1305" i="19"/>
  <c r="AJ1305" i="19"/>
  <c r="T1305" i="19"/>
  <c r="CJ1304" i="19"/>
  <c r="BT1304" i="19"/>
  <c r="BD1304" i="19"/>
  <c r="AN1304" i="19"/>
  <c r="X1304" i="19"/>
  <c r="H1304" i="19"/>
  <c r="BX1303" i="19"/>
  <c r="BH1303" i="19"/>
  <c r="AR1303" i="19"/>
  <c r="AB1303" i="19"/>
  <c r="L1303" i="19"/>
  <c r="CB1302" i="19"/>
  <c r="BL1302" i="19"/>
  <c r="AV1302" i="19"/>
  <c r="AF1302" i="19"/>
  <c r="P1302" i="19"/>
  <c r="CF1301" i="19"/>
  <c r="BP1301" i="19"/>
  <c r="AZ1301" i="19"/>
  <c r="AJ1301" i="19"/>
  <c r="T1301" i="19"/>
  <c r="CJ1300" i="19"/>
  <c r="BT1300" i="19"/>
  <c r="BD1300" i="19"/>
  <c r="AN1300" i="19"/>
  <c r="X1300" i="19"/>
  <c r="H1300" i="19"/>
  <c r="BX1299" i="19"/>
  <c r="BH1299" i="19"/>
  <c r="AR1299" i="19"/>
  <c r="AB1299" i="19"/>
  <c r="L1299" i="19"/>
  <c r="CB1298" i="19"/>
  <c r="BL1298" i="19"/>
  <c r="AV1298" i="19"/>
  <c r="AF1298" i="19"/>
  <c r="P1298" i="19"/>
  <c r="CB1297" i="19"/>
  <c r="BG1297" i="19"/>
  <c r="AK1297" i="19"/>
  <c r="P1297" i="19"/>
  <c r="CA1296" i="19"/>
  <c r="BE1296" i="19"/>
  <c r="AJ1296" i="19"/>
  <c r="O1296" i="19"/>
  <c r="BY1295" i="19"/>
  <c r="BD1295" i="19"/>
  <c r="AI1295" i="19"/>
  <c r="M1295" i="19"/>
  <c r="BX1294" i="19"/>
  <c r="BC1294" i="19"/>
  <c r="AG1294" i="19"/>
  <c r="L1294" i="19"/>
  <c r="BW1293" i="19"/>
  <c r="BA1293" i="19"/>
  <c r="AF1293" i="19"/>
  <c r="K1293" i="19"/>
  <c r="BO1292" i="19"/>
  <c r="AM1292" i="19"/>
  <c r="K1292" i="19"/>
  <c r="BN1291" i="19"/>
  <c r="AL1291" i="19"/>
  <c r="J1291" i="19"/>
  <c r="BL1290" i="19"/>
  <c r="AJ1290" i="19"/>
  <c r="H1290" i="19"/>
  <c r="BK1289" i="19"/>
  <c r="AI1289" i="19"/>
  <c r="E1289" i="19"/>
  <c r="U1289" i="19"/>
  <c r="AK1289" i="19"/>
  <c r="BA1289" i="19"/>
  <c r="BQ1289" i="19"/>
  <c r="CG1289" i="19"/>
  <c r="Q1290" i="19"/>
  <c r="AG1290" i="19"/>
  <c r="AW1290" i="19"/>
  <c r="BM1290" i="19"/>
  <c r="CC1290" i="19"/>
  <c r="M1291" i="19"/>
  <c r="AC1291" i="19"/>
  <c r="AS1291" i="19"/>
  <c r="BI1291" i="19"/>
  <c r="BY1291" i="19"/>
  <c r="I1292" i="19"/>
  <c r="Y1292" i="19"/>
  <c r="AO1292" i="19"/>
  <c r="BE1292" i="19"/>
  <c r="BU1292" i="19"/>
  <c r="E1293" i="19"/>
  <c r="V1289" i="19"/>
  <c r="AQ1289" i="19"/>
  <c r="BL1289" i="19"/>
  <c r="CH1289" i="19"/>
  <c r="W1290" i="19"/>
  <c r="AR1290" i="19"/>
  <c r="BN1290" i="19"/>
  <c r="CI1290" i="19"/>
  <c r="X1291" i="19"/>
  <c r="AT1291" i="19"/>
  <c r="BO1291" i="19"/>
  <c r="CJ1291" i="19"/>
  <c r="Z1292" i="19"/>
  <c r="AU1292" i="19"/>
  <c r="BP1292" i="19"/>
  <c r="F1293" i="19"/>
  <c r="V1293" i="19"/>
  <c r="AL1293" i="19"/>
  <c r="BB1293" i="19"/>
  <c r="BR1293" i="19"/>
  <c r="CH1293" i="19"/>
  <c r="R1294" i="19"/>
  <c r="AH1294" i="19"/>
  <c r="AX1294" i="19"/>
  <c r="BN1294" i="19"/>
  <c r="CD1294" i="19"/>
  <c r="N1295" i="19"/>
  <c r="AD1295" i="19"/>
  <c r="AT1295" i="19"/>
  <c r="BJ1295" i="19"/>
  <c r="BZ1295" i="19"/>
  <c r="J1296" i="19"/>
  <c r="Z1296" i="19"/>
  <c r="AP1296" i="19"/>
  <c r="BF1296" i="19"/>
  <c r="BV1296" i="19"/>
  <c r="F1297" i="19"/>
  <c r="V1297" i="19"/>
  <c r="AL1297" i="19"/>
  <c r="BB1297" i="19"/>
  <c r="BR1297" i="19"/>
  <c r="CH1297" i="19"/>
  <c r="H963" i="19" a="1"/>
  <c r="H1005" i="19" s="1"/>
  <c r="H1043" i="19"/>
  <c r="H1016" i="19"/>
  <c r="L963" i="19" a="1"/>
  <c r="L1038" i="19" s="1"/>
  <c r="C47" i="19" a="1"/>
  <c r="D88" i="19" s="1"/>
  <c r="C5" i="19" a="1"/>
  <c r="D5" i="19" s="1"/>
  <c r="D625" i="6" a="1"/>
  <c r="AD612" i="6"/>
  <c r="N612" i="6"/>
  <c r="AN611" i="6"/>
  <c r="X611" i="6"/>
  <c r="H611" i="6"/>
  <c r="D611" i="6" a="1"/>
  <c r="AL612" i="6" s="1"/>
  <c r="AD598" i="6"/>
  <c r="X597" i="6"/>
  <c r="D597" i="6" a="1"/>
  <c r="AS598" i="6" s="1"/>
  <c r="AQ579" i="6"/>
  <c r="AH579" i="6"/>
  <c r="AD579" i="6"/>
  <c r="Z579" i="6"/>
  <c r="R579" i="6"/>
  <c r="N579" i="6"/>
  <c r="K579" i="6"/>
  <c r="AR578" i="6"/>
  <c r="AN578" i="6"/>
  <c r="AJ578" i="6"/>
  <c r="AB578" i="6"/>
  <c r="X578" i="6"/>
  <c r="U578" i="6"/>
  <c r="L578" i="6"/>
  <c r="H578" i="6"/>
  <c r="D578" i="6"/>
  <c r="D578" i="6" a="1"/>
  <c r="AS579" i="6" s="1"/>
  <c r="D564" i="6" a="1"/>
  <c r="AS565" i="6" s="1"/>
  <c r="AQ551" i="6"/>
  <c r="AP551" i="6"/>
  <c r="AL551" i="6"/>
  <c r="AD551" i="6"/>
  <c r="AA551" i="6"/>
  <c r="Z551" i="6"/>
  <c r="S551" i="6"/>
  <c r="R551" i="6"/>
  <c r="N551" i="6"/>
  <c r="K551" i="6"/>
  <c r="J551" i="6"/>
  <c r="F551" i="6"/>
  <c r="AN550" i="6"/>
  <c r="AK550" i="6"/>
  <c r="AJ550" i="6"/>
  <c r="AC550" i="6"/>
  <c r="AB550" i="6"/>
  <c r="X550" i="6"/>
  <c r="U550" i="6"/>
  <c r="T550" i="6"/>
  <c r="P550" i="6"/>
  <c r="H550" i="6"/>
  <c r="E550" i="6"/>
  <c r="D550" i="6"/>
  <c r="D550" i="6" a="1"/>
  <c r="AS551" i="6" s="1"/>
  <c r="D531" i="6" a="1"/>
  <c r="D517" i="6" a="1"/>
  <c r="X518" i="6" s="1"/>
  <c r="D503" i="6" a="1"/>
  <c r="N483" i="6"/>
  <c r="D482" i="6" a="1"/>
  <c r="AL483" i="6" s="1"/>
  <c r="AD469" i="6"/>
  <c r="N469" i="6"/>
  <c r="X468" i="6"/>
  <c r="D468" i="6" a="1"/>
  <c r="AS469" i="6" s="1"/>
  <c r="D454" i="6" a="1"/>
  <c r="D435" i="6" a="1"/>
  <c r="AS436" i="6" s="1"/>
  <c r="D421" i="6" a="1"/>
  <c r="D407" i="6" a="1"/>
  <c r="AS408" i="6" s="1"/>
  <c r="D388" i="6" a="1"/>
  <c r="AQ389" i="6" s="1"/>
  <c r="AD375" i="6"/>
  <c r="Z375" i="6"/>
  <c r="F375" i="6"/>
  <c r="X374" i="6"/>
  <c r="D374" i="6"/>
  <c r="D374" i="6" a="1"/>
  <c r="AL375" i="6" s="1"/>
  <c r="D360" i="6" a="1"/>
  <c r="AP361" i="6" s="1"/>
  <c r="AH340" i="6"/>
  <c r="AB339" i="6"/>
  <c r="X339" i="6"/>
  <c r="L339" i="6"/>
  <c r="D339" i="6" a="1"/>
  <c r="AS340" i="6" s="1"/>
  <c r="D325" i="6" a="1"/>
  <c r="D311" i="6" a="1"/>
  <c r="R312" i="6" s="1"/>
  <c r="D292" i="6" a="1"/>
  <c r="AR293" i="6" s="1"/>
  <c r="Z279" i="6"/>
  <c r="D278" i="6" a="1"/>
  <c r="AL279" i="6" s="1"/>
  <c r="AN264" i="6"/>
  <c r="AG264" i="6"/>
  <c r="D264" i="6" a="1"/>
  <c r="AR265" i="6" s="1"/>
  <c r="AA246" i="6"/>
  <c r="O246" i="6"/>
  <c r="Y245" i="6"/>
  <c r="P245" i="6"/>
  <c r="E245" i="6"/>
  <c r="D245" i="6" a="1"/>
  <c r="AQ246" i="6" s="1"/>
  <c r="D231" i="6" a="1"/>
  <c r="AH232" i="6" s="1"/>
  <c r="D217" i="6" a="1"/>
  <c r="AS218" i="6" s="1"/>
  <c r="Z197" i="6"/>
  <c r="N197" i="6"/>
  <c r="J197" i="6"/>
  <c r="H196" i="6"/>
  <c r="D196" i="6"/>
  <c r="D196" i="6" a="1"/>
  <c r="AS197" i="6" s="1"/>
  <c r="J183" i="6"/>
  <c r="AR182" i="6"/>
  <c r="AJ182" i="6"/>
  <c r="AB182" i="6"/>
  <c r="T182" i="6"/>
  <c r="L182" i="6"/>
  <c r="D182" i="6" a="1"/>
  <c r="AS183" i="6" s="1"/>
  <c r="D168" i="6" a="1"/>
  <c r="AR169" i="6" s="1"/>
  <c r="AQ150" i="6"/>
  <c r="AE150" i="6"/>
  <c r="O150" i="6"/>
  <c r="AK149" i="6"/>
  <c r="D149" i="6" a="1"/>
  <c r="AS150" i="6" s="1"/>
  <c r="AB136" i="6"/>
  <c r="X136" i="6"/>
  <c r="H136" i="6"/>
  <c r="AD135" i="6"/>
  <c r="AB135" i="6"/>
  <c r="F135" i="6"/>
  <c r="D135" i="6"/>
  <c r="D135" i="6" a="1"/>
  <c r="AS136" i="6" s="1"/>
  <c r="D121" i="6" a="1"/>
  <c r="AS122" i="6" s="1"/>
  <c r="D102" i="6" a="1"/>
  <c r="AS103" i="6" s="1"/>
  <c r="D88" i="6" a="1"/>
  <c r="AS89" i="6" s="1"/>
  <c r="D74" i="6" a="1"/>
  <c r="AP75" i="6" s="1"/>
  <c r="D30" i="6" a="1"/>
  <c r="AS31" i="6" s="1"/>
  <c r="D19" i="6" a="1"/>
  <c r="AS20" i="6" s="1"/>
  <c r="D6" i="6" a="1"/>
  <c r="O6" i="6" s="1"/>
  <c r="R6" i="6"/>
  <c r="X6" i="6"/>
  <c r="AJ6" i="6"/>
  <c r="AR6" i="6"/>
  <c r="Y7" i="6"/>
  <c r="L47" i="31"/>
  <c r="K47" i="31"/>
  <c r="J47" i="31"/>
  <c r="I47" i="31"/>
  <c r="L46" i="31"/>
  <c r="K46" i="31"/>
  <c r="J46" i="31"/>
  <c r="I46" i="31"/>
  <c r="L45" i="31"/>
  <c r="K45" i="31"/>
  <c r="J45" i="31"/>
  <c r="I45" i="31"/>
  <c r="L44" i="31"/>
  <c r="K44" i="31"/>
  <c r="J44" i="31"/>
  <c r="I44" i="31"/>
  <c r="L43" i="31"/>
  <c r="R43" i="31" s="1"/>
  <c r="X43" i="31" s="1"/>
  <c r="K43" i="31"/>
  <c r="J43" i="31"/>
  <c r="I43" i="31"/>
  <c r="L42" i="31"/>
  <c r="K42" i="31"/>
  <c r="J42" i="31"/>
  <c r="I42" i="31"/>
  <c r="L41" i="31"/>
  <c r="K41" i="31"/>
  <c r="J41" i="31"/>
  <c r="I41" i="31"/>
  <c r="L40" i="31"/>
  <c r="K40" i="31"/>
  <c r="J40" i="31"/>
  <c r="I40" i="31"/>
  <c r="L39" i="31"/>
  <c r="K39" i="31"/>
  <c r="J39" i="31"/>
  <c r="I39" i="31"/>
  <c r="L38" i="31"/>
  <c r="K38" i="31"/>
  <c r="J38" i="31"/>
  <c r="I38" i="31"/>
  <c r="L37" i="31"/>
  <c r="K37" i="31"/>
  <c r="J37" i="31"/>
  <c r="I37" i="31"/>
  <c r="L36" i="31"/>
  <c r="K36" i="31"/>
  <c r="J36" i="31"/>
  <c r="I36" i="31"/>
  <c r="L31" i="31"/>
  <c r="K31" i="31"/>
  <c r="J31" i="31"/>
  <c r="I31" i="31"/>
  <c r="L30" i="31"/>
  <c r="K30" i="31"/>
  <c r="J30" i="31"/>
  <c r="I30" i="31"/>
  <c r="L29" i="31"/>
  <c r="K29" i="31"/>
  <c r="J29" i="31"/>
  <c r="I29" i="31"/>
  <c r="L28" i="31"/>
  <c r="K28" i="31"/>
  <c r="J28" i="31"/>
  <c r="I28" i="31"/>
  <c r="L27" i="31"/>
  <c r="K27" i="31"/>
  <c r="J27" i="31"/>
  <c r="I27" i="31"/>
  <c r="L26" i="31"/>
  <c r="K26" i="31"/>
  <c r="J26" i="31"/>
  <c r="I26" i="31"/>
  <c r="L25" i="31"/>
  <c r="K25" i="31"/>
  <c r="J25" i="31"/>
  <c r="I25" i="31"/>
  <c r="L24" i="31"/>
  <c r="K24" i="31"/>
  <c r="J24" i="31"/>
  <c r="I24" i="31"/>
  <c r="L23" i="31"/>
  <c r="K23" i="31"/>
  <c r="J23" i="31"/>
  <c r="I23" i="31"/>
  <c r="L22" i="31"/>
  <c r="K22" i="31"/>
  <c r="J22" i="31"/>
  <c r="I22" i="31"/>
  <c r="L21" i="31"/>
  <c r="K21" i="31"/>
  <c r="J21" i="31"/>
  <c r="I21" i="31"/>
  <c r="L20" i="31"/>
  <c r="K20" i="31"/>
  <c r="J20" i="31"/>
  <c r="I20" i="31"/>
  <c r="L19" i="31"/>
  <c r="K19" i="31"/>
  <c r="J19" i="31"/>
  <c r="I19" i="31"/>
  <c r="L18" i="31"/>
  <c r="K18" i="31"/>
  <c r="J18" i="31"/>
  <c r="I18" i="31"/>
  <c r="L17" i="31"/>
  <c r="K17" i="31"/>
  <c r="J17" i="31"/>
  <c r="I17" i="31"/>
  <c r="L16" i="31"/>
  <c r="K16" i="31"/>
  <c r="J16" i="31"/>
  <c r="I16" i="31"/>
  <c r="L15" i="31"/>
  <c r="K15" i="31"/>
  <c r="J15" i="31"/>
  <c r="I15" i="31"/>
  <c r="L14" i="31"/>
  <c r="K14" i="31"/>
  <c r="J14" i="31"/>
  <c r="I14" i="31"/>
  <c r="L13" i="31"/>
  <c r="K13" i="31"/>
  <c r="J13" i="31"/>
  <c r="I13" i="31"/>
  <c r="L12" i="31"/>
  <c r="K12" i="31"/>
  <c r="J12" i="31"/>
  <c r="I12" i="31"/>
  <c r="L11" i="31"/>
  <c r="K11" i="31"/>
  <c r="J11" i="31"/>
  <c r="I11" i="31"/>
  <c r="L10" i="31"/>
  <c r="K10" i="31"/>
  <c r="J10" i="31"/>
  <c r="I10" i="31"/>
  <c r="L9" i="31"/>
  <c r="K9" i="31"/>
  <c r="J9" i="31"/>
  <c r="I9" i="31"/>
  <c r="L8" i="31"/>
  <c r="K8" i="31"/>
  <c r="J8" i="31"/>
  <c r="I8" i="31"/>
  <c r="L7" i="31"/>
  <c r="K7" i="31"/>
  <c r="J7" i="31"/>
  <c r="I7" i="31"/>
  <c r="T3" i="21" a="1"/>
  <c r="U4" i="21" s="1"/>
  <c r="R361" i="6" l="1"/>
  <c r="V135" i="6"/>
  <c r="U149" i="6"/>
  <c r="AN196" i="6"/>
  <c r="Z265" i="6"/>
  <c r="Z292" i="6"/>
  <c r="F312" i="6"/>
  <c r="J340" i="6"/>
  <c r="Z360" i="6"/>
  <c r="Y388" i="6"/>
  <c r="X435" i="6"/>
  <c r="T468" i="6"/>
  <c r="AN482" i="6"/>
  <c r="AS597" i="6"/>
  <c r="Y149" i="6"/>
  <c r="AH265" i="6"/>
  <c r="AG292" i="6"/>
  <c r="N340" i="6"/>
  <c r="AB360" i="6"/>
  <c r="AK388" i="6"/>
  <c r="AJ435" i="6"/>
  <c r="F598" i="6"/>
  <c r="AN265" i="6"/>
  <c r="AN292" i="6"/>
  <c r="R340" i="6"/>
  <c r="AJ360" i="6"/>
  <c r="H374" i="6"/>
  <c r="F389" i="6"/>
  <c r="AN435" i="6"/>
  <c r="AJ468" i="6"/>
  <c r="AD483" i="6"/>
  <c r="E597" i="6"/>
  <c r="K598" i="6"/>
  <c r="AJ135" i="6"/>
  <c r="AO149" i="6"/>
  <c r="D264" i="6"/>
  <c r="F293" i="6"/>
  <c r="D339" i="6"/>
  <c r="Z340" i="6"/>
  <c r="AN360" i="6"/>
  <c r="O389" i="6"/>
  <c r="J436" i="6"/>
  <c r="AN468" i="6"/>
  <c r="AC578" i="6"/>
  <c r="S579" i="6"/>
  <c r="H597" i="6"/>
  <c r="N598" i="6"/>
  <c r="R41" i="31"/>
  <c r="X41" i="31" s="1"/>
  <c r="R47" i="31"/>
  <c r="X47" i="31" s="1"/>
  <c r="AL135" i="6"/>
  <c r="K150" i="6"/>
  <c r="L264" i="6"/>
  <c r="D278" i="6"/>
  <c r="L293" i="6"/>
  <c r="H339" i="6"/>
  <c r="AD340" i="6"/>
  <c r="F361" i="6"/>
  <c r="AF374" i="6"/>
  <c r="AA389" i="6"/>
  <c r="N436" i="6"/>
  <c r="J469" i="6"/>
  <c r="AF578" i="6"/>
  <c r="V579" i="6"/>
  <c r="M597" i="6"/>
  <c r="S598" i="6"/>
  <c r="R264" i="6"/>
  <c r="AB278" i="6"/>
  <c r="S293" i="6"/>
  <c r="H361" i="6"/>
  <c r="AL389" i="6"/>
  <c r="Z436" i="6"/>
  <c r="P597" i="6"/>
  <c r="V598" i="6"/>
  <c r="L136" i="6"/>
  <c r="AA150" i="6"/>
  <c r="Y264" i="6"/>
  <c r="F279" i="6"/>
  <c r="AA293" i="6"/>
  <c r="T339" i="6"/>
  <c r="AP340" i="6"/>
  <c r="P361" i="6"/>
  <c r="J375" i="6"/>
  <c r="AD436" i="6"/>
  <c r="Z469" i="6"/>
  <c r="AF550" i="6"/>
  <c r="V551" i="6"/>
  <c r="E578" i="6"/>
  <c r="AK578" i="6"/>
  <c r="AA579" i="6"/>
  <c r="U597" i="6"/>
  <c r="AA598" i="6"/>
  <c r="AP436" i="6"/>
  <c r="AP469" i="6"/>
  <c r="AC597" i="6"/>
  <c r="AI598" i="6"/>
  <c r="AN293" i="6"/>
  <c r="D360" i="6"/>
  <c r="Z361" i="6"/>
  <c r="T196" i="6"/>
  <c r="D265" i="6"/>
  <c r="E292" i="6"/>
  <c r="M578" i="6"/>
  <c r="AS578" i="6"/>
  <c r="AI579" i="6"/>
  <c r="AF597" i="6"/>
  <c r="AL598" i="6"/>
  <c r="AH293" i="6"/>
  <c r="R39" i="31"/>
  <c r="X39" i="31" s="1"/>
  <c r="R45" i="31"/>
  <c r="X45" i="31" s="1"/>
  <c r="AJ339" i="6"/>
  <c r="H360" i="6"/>
  <c r="AD361" i="6"/>
  <c r="D435" i="6"/>
  <c r="H6" i="6"/>
  <c r="N135" i="6"/>
  <c r="E149" i="6"/>
  <c r="X196" i="6"/>
  <c r="AK245" i="6"/>
  <c r="L265" i="6"/>
  <c r="L292" i="6"/>
  <c r="H311" i="6"/>
  <c r="AN339" i="6"/>
  <c r="P360" i="6"/>
  <c r="AL361" i="6"/>
  <c r="E388" i="6"/>
  <c r="H435" i="6"/>
  <c r="D468" i="6"/>
  <c r="H482" i="6"/>
  <c r="L550" i="6"/>
  <c r="AR550" i="6"/>
  <c r="AH551" i="6"/>
  <c r="P578" i="6"/>
  <c r="F579" i="6"/>
  <c r="AL579" i="6"/>
  <c r="AK597" i="6"/>
  <c r="AQ598" i="6"/>
  <c r="L135" i="6"/>
  <c r="T135" i="6"/>
  <c r="I149" i="6"/>
  <c r="D182" i="6"/>
  <c r="AJ196" i="6"/>
  <c r="F246" i="6"/>
  <c r="S265" i="6"/>
  <c r="R292" i="6"/>
  <c r="AB311" i="6"/>
  <c r="AR339" i="6"/>
  <c r="R360" i="6"/>
  <c r="AN361" i="6"/>
  <c r="P388" i="6"/>
  <c r="T435" i="6"/>
  <c r="H468" i="6"/>
  <c r="X482" i="6"/>
  <c r="M550" i="6"/>
  <c r="AS550" i="6"/>
  <c r="AI551" i="6"/>
  <c r="T578" i="6"/>
  <c r="J579" i="6"/>
  <c r="AP579" i="6"/>
  <c r="AN597" i="6"/>
  <c r="Q7" i="6"/>
  <c r="AJ75" i="6"/>
  <c r="AP7" i="6"/>
  <c r="N7" i="6"/>
  <c r="AI6" i="6"/>
  <c r="H74" i="6"/>
  <c r="R74" i="6"/>
  <c r="AC74" i="6"/>
  <c r="AN74" i="6"/>
  <c r="H75" i="6"/>
  <c r="S75" i="6"/>
  <c r="AD75" i="6"/>
  <c r="AN75" i="6"/>
  <c r="E6" i="6"/>
  <c r="D6" i="6"/>
  <c r="L6" i="6"/>
  <c r="S6" i="6"/>
  <c r="AB6" i="6"/>
  <c r="AN6" i="6"/>
  <c r="I7" i="6"/>
  <c r="R7" i="6"/>
  <c r="AH7" i="6"/>
  <c r="G6" i="6"/>
  <c r="N6" i="6"/>
  <c r="T6" i="6"/>
  <c r="AF6" i="6"/>
  <c r="AQ6" i="6"/>
  <c r="J7" i="6"/>
  <c r="V7" i="6"/>
  <c r="AL7" i="6"/>
  <c r="D74" i="6"/>
  <c r="N74" i="6"/>
  <c r="Y74" i="6"/>
  <c r="AJ74" i="6"/>
  <c r="D75" i="6"/>
  <c r="O75" i="6"/>
  <c r="Z75" i="6"/>
  <c r="Z7" i="6"/>
  <c r="F7" i="6"/>
  <c r="AA6" i="6"/>
  <c r="J6" i="6"/>
  <c r="I74" i="6"/>
  <c r="T74" i="6"/>
  <c r="AD74" i="6"/>
  <c r="AO74" i="6"/>
  <c r="J75" i="6"/>
  <c r="T75" i="6"/>
  <c r="AE75" i="6"/>
  <c r="AS75" i="6"/>
  <c r="AR75" i="6"/>
  <c r="AM75" i="6"/>
  <c r="AH75" i="6"/>
  <c r="AB75" i="6"/>
  <c r="W75" i="6"/>
  <c r="R75" i="6"/>
  <c r="L75" i="6"/>
  <c r="G75" i="6"/>
  <c r="AR74" i="6"/>
  <c r="AL74" i="6"/>
  <c r="AG74" i="6"/>
  <c r="AB74" i="6"/>
  <c r="V74" i="6"/>
  <c r="Q74" i="6"/>
  <c r="L74" i="6"/>
  <c r="F74" i="6"/>
  <c r="AQ75" i="6"/>
  <c r="AL75" i="6"/>
  <c r="AF75" i="6"/>
  <c r="AA75" i="6"/>
  <c r="V75" i="6"/>
  <c r="P75" i="6"/>
  <c r="K75" i="6"/>
  <c r="F75" i="6"/>
  <c r="AP74" i="6"/>
  <c r="AK74" i="6"/>
  <c r="AF74" i="6"/>
  <c r="Z74" i="6"/>
  <c r="U74" i="6"/>
  <c r="P74" i="6"/>
  <c r="J74" i="6"/>
  <c r="E74" i="6"/>
  <c r="M74" i="6"/>
  <c r="X74" i="6"/>
  <c r="AH74" i="6"/>
  <c r="AS74" i="6"/>
  <c r="N75" i="6"/>
  <c r="X75" i="6"/>
  <c r="AI75" i="6"/>
  <c r="H217" i="6"/>
  <c r="M217" i="6"/>
  <c r="R217" i="6"/>
  <c r="X217" i="6"/>
  <c r="AC217" i="6"/>
  <c r="AH217" i="6"/>
  <c r="AN217" i="6"/>
  <c r="AS217" i="6"/>
  <c r="H218" i="6"/>
  <c r="N218" i="6"/>
  <c r="S218" i="6"/>
  <c r="X218" i="6"/>
  <c r="AD218" i="6"/>
  <c r="AI218" i="6"/>
  <c r="AN218" i="6"/>
  <c r="AS422" i="6"/>
  <c r="AP422" i="6"/>
  <c r="Z422" i="6"/>
  <c r="J422" i="6"/>
  <c r="AJ421" i="6"/>
  <c r="T421" i="6"/>
  <c r="D421" i="6"/>
  <c r="X421" i="6"/>
  <c r="AR421" i="6"/>
  <c r="V422" i="6"/>
  <c r="AS504" i="6"/>
  <c r="AR504" i="6"/>
  <c r="AM504" i="6"/>
  <c r="AH504" i="6"/>
  <c r="AB504" i="6"/>
  <c r="W504" i="6"/>
  <c r="R504" i="6"/>
  <c r="L504" i="6"/>
  <c r="G504" i="6"/>
  <c r="AR503" i="6"/>
  <c r="AL503" i="6"/>
  <c r="AG503" i="6"/>
  <c r="AB503" i="6"/>
  <c r="V503" i="6"/>
  <c r="Q503" i="6"/>
  <c r="L503" i="6"/>
  <c r="F503" i="6"/>
  <c r="AQ504" i="6"/>
  <c r="AL504" i="6"/>
  <c r="AF504" i="6"/>
  <c r="AA504" i="6"/>
  <c r="V504" i="6"/>
  <c r="P504" i="6"/>
  <c r="K504" i="6"/>
  <c r="F504" i="6"/>
  <c r="AP503" i="6"/>
  <c r="AK503" i="6"/>
  <c r="AF503" i="6"/>
  <c r="Z503" i="6"/>
  <c r="U503" i="6"/>
  <c r="P503" i="6"/>
  <c r="J503" i="6"/>
  <c r="E503" i="6"/>
  <c r="M503" i="6"/>
  <c r="X503" i="6"/>
  <c r="AH503" i="6"/>
  <c r="AS503" i="6"/>
  <c r="N504" i="6"/>
  <c r="X504" i="6"/>
  <c r="AI504" i="6"/>
  <c r="AS626" i="6"/>
  <c r="AL626" i="6"/>
  <c r="AD626" i="6"/>
  <c r="V626" i="6"/>
  <c r="N626" i="6"/>
  <c r="F626" i="6"/>
  <c r="AN625" i="6"/>
  <c r="AF625" i="6"/>
  <c r="X625" i="6"/>
  <c r="P625" i="6"/>
  <c r="H625" i="6"/>
  <c r="AR626" i="6"/>
  <c r="AJ626" i="6"/>
  <c r="AB626" i="6"/>
  <c r="T626" i="6"/>
  <c r="L626" i="6"/>
  <c r="D626" i="6"/>
  <c r="AL625" i="6"/>
  <c r="AD625" i="6"/>
  <c r="V625" i="6"/>
  <c r="N625" i="6"/>
  <c r="F625" i="6"/>
  <c r="R625" i="6"/>
  <c r="AH625" i="6"/>
  <c r="H626" i="6"/>
  <c r="X626" i="6"/>
  <c r="AN626" i="6"/>
  <c r="R183" i="6"/>
  <c r="Z183" i="6"/>
  <c r="AH183" i="6"/>
  <c r="AP183" i="6"/>
  <c r="AS326" i="6"/>
  <c r="AL326" i="6"/>
  <c r="AD326" i="6"/>
  <c r="V326" i="6"/>
  <c r="N326" i="6"/>
  <c r="F326" i="6"/>
  <c r="AN325" i="6"/>
  <c r="AF325" i="6"/>
  <c r="X325" i="6"/>
  <c r="P325" i="6"/>
  <c r="H325" i="6"/>
  <c r="L325" i="6"/>
  <c r="U325" i="6"/>
  <c r="AG325" i="6"/>
  <c r="AR325" i="6"/>
  <c r="K326" i="6"/>
  <c r="W326" i="6"/>
  <c r="AH326" i="6"/>
  <c r="AQ326" i="6"/>
  <c r="AS455" i="6"/>
  <c r="AD455" i="6"/>
  <c r="N455" i="6"/>
  <c r="AN454" i="6"/>
  <c r="X454" i="6"/>
  <c r="H454" i="6"/>
  <c r="AP455" i="6"/>
  <c r="Z455" i="6"/>
  <c r="J455" i="6"/>
  <c r="AJ454" i="6"/>
  <c r="T454" i="6"/>
  <c r="D454" i="6"/>
  <c r="AF454" i="6"/>
  <c r="V455" i="6"/>
  <c r="AS518" i="6"/>
  <c r="AR518" i="6"/>
  <c r="AM518" i="6"/>
  <c r="AH518" i="6"/>
  <c r="AB518" i="6"/>
  <c r="W518" i="6"/>
  <c r="R518" i="6"/>
  <c r="L518" i="6"/>
  <c r="G518" i="6"/>
  <c r="AR517" i="6"/>
  <c r="AL517" i="6"/>
  <c r="AG517" i="6"/>
  <c r="AB517" i="6"/>
  <c r="V517" i="6"/>
  <c r="Q517" i="6"/>
  <c r="L517" i="6"/>
  <c r="F517" i="6"/>
  <c r="AQ518" i="6"/>
  <c r="AL518" i="6"/>
  <c r="AF518" i="6"/>
  <c r="AA518" i="6"/>
  <c r="V518" i="6"/>
  <c r="P518" i="6"/>
  <c r="K518" i="6"/>
  <c r="F518" i="6"/>
  <c r="AP517" i="6"/>
  <c r="AK517" i="6"/>
  <c r="AF517" i="6"/>
  <c r="Z517" i="6"/>
  <c r="U517" i="6"/>
  <c r="P517" i="6"/>
  <c r="J517" i="6"/>
  <c r="E517" i="6"/>
  <c r="M517" i="6"/>
  <c r="X517" i="6"/>
  <c r="AH517" i="6"/>
  <c r="AS517" i="6"/>
  <c r="N518" i="6"/>
  <c r="AI518" i="6"/>
  <c r="AS532" i="6"/>
  <c r="AL532" i="6"/>
  <c r="AD532" i="6"/>
  <c r="V532" i="6"/>
  <c r="N532" i="6"/>
  <c r="F532" i="6"/>
  <c r="AN531" i="6"/>
  <c r="AF531" i="6"/>
  <c r="X531" i="6"/>
  <c r="P531" i="6"/>
  <c r="H531" i="6"/>
  <c r="AQ532" i="6"/>
  <c r="AI532" i="6"/>
  <c r="AA532" i="6"/>
  <c r="S532" i="6"/>
  <c r="K532" i="6"/>
  <c r="AS531" i="6"/>
  <c r="AK531" i="6"/>
  <c r="AC531" i="6"/>
  <c r="U531" i="6"/>
  <c r="M531" i="6"/>
  <c r="E531" i="6"/>
  <c r="Q531" i="6"/>
  <c r="AG531" i="6"/>
  <c r="G532" i="6"/>
  <c r="W532" i="6"/>
  <c r="AM532" i="6"/>
  <c r="H135" i="6"/>
  <c r="P135" i="6"/>
  <c r="X135" i="6"/>
  <c r="AF135" i="6"/>
  <c r="AP135" i="6"/>
  <c r="P136" i="6"/>
  <c r="M149" i="6"/>
  <c r="AC149" i="6"/>
  <c r="AS149" i="6"/>
  <c r="S150" i="6"/>
  <c r="AI150" i="6"/>
  <c r="E182" i="6"/>
  <c r="M182" i="6"/>
  <c r="U182" i="6"/>
  <c r="AC182" i="6"/>
  <c r="AK182" i="6"/>
  <c r="AS182" i="6"/>
  <c r="K183" i="6"/>
  <c r="S183" i="6"/>
  <c r="AA183" i="6"/>
  <c r="AI183" i="6"/>
  <c r="AQ183" i="6"/>
  <c r="L196" i="6"/>
  <c r="AB196" i="6"/>
  <c r="AR196" i="6"/>
  <c r="R197" i="6"/>
  <c r="D217" i="6"/>
  <c r="I217" i="6"/>
  <c r="N217" i="6"/>
  <c r="T217" i="6"/>
  <c r="Y217" i="6"/>
  <c r="AD217" i="6"/>
  <c r="AJ217" i="6"/>
  <c r="AO217" i="6"/>
  <c r="D218" i="6"/>
  <c r="J218" i="6"/>
  <c r="O218" i="6"/>
  <c r="T218" i="6"/>
  <c r="Z218" i="6"/>
  <c r="AE218" i="6"/>
  <c r="AJ218" i="6"/>
  <c r="AP218" i="6"/>
  <c r="D231" i="6"/>
  <c r="T231" i="6"/>
  <c r="AJ231" i="6"/>
  <c r="J232" i="6"/>
  <c r="H245" i="6"/>
  <c r="Q245" i="6"/>
  <c r="AC245" i="6"/>
  <c r="AN245" i="6"/>
  <c r="G246" i="6"/>
  <c r="S246" i="6"/>
  <c r="AD246" i="6"/>
  <c r="AM246" i="6"/>
  <c r="F264" i="6"/>
  <c r="M264" i="6"/>
  <c r="T264" i="6"/>
  <c r="AB264" i="6"/>
  <c r="AH264" i="6"/>
  <c r="AO264" i="6"/>
  <c r="G265" i="6"/>
  <c r="N265" i="6"/>
  <c r="T265" i="6"/>
  <c r="AB265" i="6"/>
  <c r="AI265" i="6"/>
  <c r="AP265" i="6"/>
  <c r="L278" i="6"/>
  <c r="AF278" i="6"/>
  <c r="J279" i="6"/>
  <c r="AH279" i="6"/>
  <c r="F292" i="6"/>
  <c r="M292" i="6"/>
  <c r="U292" i="6"/>
  <c r="AB292" i="6"/>
  <c r="AH292" i="6"/>
  <c r="AP292" i="6"/>
  <c r="G293" i="6"/>
  <c r="N293" i="6"/>
  <c r="V293" i="6"/>
  <c r="AB293" i="6"/>
  <c r="AI293" i="6"/>
  <c r="AQ293" i="6"/>
  <c r="L311" i="6"/>
  <c r="AF311" i="6"/>
  <c r="N312" i="6"/>
  <c r="D325" i="6"/>
  <c r="M325" i="6"/>
  <c r="Y325" i="6"/>
  <c r="AJ325" i="6"/>
  <c r="AS325" i="6"/>
  <c r="O326" i="6"/>
  <c r="Z326" i="6"/>
  <c r="AI326" i="6"/>
  <c r="J360" i="6"/>
  <c r="T360" i="6"/>
  <c r="AF360" i="6"/>
  <c r="AP360" i="6"/>
  <c r="J361" i="6"/>
  <c r="V361" i="6"/>
  <c r="AF361" i="6"/>
  <c r="P374" i="6"/>
  <c r="AJ374" i="6"/>
  <c r="N375" i="6"/>
  <c r="H388" i="6"/>
  <c r="Q388" i="6"/>
  <c r="AC388" i="6"/>
  <c r="AN388" i="6"/>
  <c r="G389" i="6"/>
  <c r="S389" i="6"/>
  <c r="AD389" i="6"/>
  <c r="AM389" i="6"/>
  <c r="H421" i="6"/>
  <c r="AB421" i="6"/>
  <c r="F422" i="6"/>
  <c r="AD422" i="6"/>
  <c r="L454" i="6"/>
  <c r="AR454" i="6"/>
  <c r="AH455" i="6"/>
  <c r="J482" i="6"/>
  <c r="Z482" i="6"/>
  <c r="AP482" i="6"/>
  <c r="P483" i="6"/>
  <c r="AF483" i="6"/>
  <c r="D503" i="6"/>
  <c r="N503" i="6"/>
  <c r="Y503" i="6"/>
  <c r="AJ503" i="6"/>
  <c r="D504" i="6"/>
  <c r="O504" i="6"/>
  <c r="Z504" i="6"/>
  <c r="AJ504" i="6"/>
  <c r="D517" i="6"/>
  <c r="N517" i="6"/>
  <c r="Y517" i="6"/>
  <c r="AJ517" i="6"/>
  <c r="D518" i="6"/>
  <c r="O518" i="6"/>
  <c r="Z518" i="6"/>
  <c r="AJ518" i="6"/>
  <c r="D531" i="6"/>
  <c r="T531" i="6"/>
  <c r="AJ531" i="6"/>
  <c r="J532" i="6"/>
  <c r="Z532" i="6"/>
  <c r="AP532" i="6"/>
  <c r="I611" i="6"/>
  <c r="Y611" i="6"/>
  <c r="AO611" i="6"/>
  <c r="O612" i="6"/>
  <c r="AE612" i="6"/>
  <c r="D625" i="6"/>
  <c r="T625" i="6"/>
  <c r="AJ625" i="6"/>
  <c r="J626" i="6"/>
  <c r="Z626" i="6"/>
  <c r="AP626" i="6"/>
  <c r="AS232" i="6"/>
  <c r="AD232" i="6"/>
  <c r="N232" i="6"/>
  <c r="P231" i="6"/>
  <c r="AF231" i="6"/>
  <c r="F232" i="6"/>
  <c r="Z232" i="6"/>
  <c r="AL246" i="6"/>
  <c r="J135" i="6"/>
  <c r="R135" i="6"/>
  <c r="Z135" i="6"/>
  <c r="AH135" i="6"/>
  <c r="D136" i="6"/>
  <c r="T136" i="6"/>
  <c r="Q149" i="6"/>
  <c r="AG149" i="6"/>
  <c r="G150" i="6"/>
  <c r="W150" i="6"/>
  <c r="AM150" i="6"/>
  <c r="H182" i="6"/>
  <c r="P182" i="6"/>
  <c r="X182" i="6"/>
  <c r="AF182" i="6"/>
  <c r="AN182" i="6"/>
  <c r="F183" i="6"/>
  <c r="N183" i="6"/>
  <c r="V183" i="6"/>
  <c r="AD183" i="6"/>
  <c r="AL183" i="6"/>
  <c r="P196" i="6"/>
  <c r="AF196" i="6"/>
  <c r="F197" i="6"/>
  <c r="V197" i="6"/>
  <c r="E217" i="6"/>
  <c r="J217" i="6"/>
  <c r="P217" i="6"/>
  <c r="U217" i="6"/>
  <c r="Z217" i="6"/>
  <c r="AF217" i="6"/>
  <c r="AK217" i="6"/>
  <c r="AP217" i="6"/>
  <c r="F218" i="6"/>
  <c r="K218" i="6"/>
  <c r="P218" i="6"/>
  <c r="V218" i="6"/>
  <c r="AA218" i="6"/>
  <c r="AF218" i="6"/>
  <c r="AL218" i="6"/>
  <c r="AQ218" i="6"/>
  <c r="H231" i="6"/>
  <c r="X231" i="6"/>
  <c r="AN231" i="6"/>
  <c r="R232" i="6"/>
  <c r="AL232" i="6"/>
  <c r="I245" i="6"/>
  <c r="U245" i="6"/>
  <c r="AF245" i="6"/>
  <c r="AO245" i="6"/>
  <c r="K246" i="6"/>
  <c r="V246" i="6"/>
  <c r="AE246" i="6"/>
  <c r="H264" i="6"/>
  <c r="N264" i="6"/>
  <c r="V264" i="6"/>
  <c r="AC264" i="6"/>
  <c r="AJ264" i="6"/>
  <c r="AR264" i="6"/>
  <c r="H265" i="6"/>
  <c r="O265" i="6"/>
  <c r="W265" i="6"/>
  <c r="AD265" i="6"/>
  <c r="AJ265" i="6"/>
  <c r="P278" i="6"/>
  <c r="AJ278" i="6"/>
  <c r="R279" i="6"/>
  <c r="H292" i="6"/>
  <c r="P292" i="6"/>
  <c r="V292" i="6"/>
  <c r="AC292" i="6"/>
  <c r="AK292" i="6"/>
  <c r="AR292" i="6"/>
  <c r="H293" i="6"/>
  <c r="P293" i="6"/>
  <c r="W293" i="6"/>
  <c r="AD293" i="6"/>
  <c r="AL293" i="6"/>
  <c r="P311" i="6"/>
  <c r="AN311" i="6"/>
  <c r="E325" i="6"/>
  <c r="Q325" i="6"/>
  <c r="AB325" i="6"/>
  <c r="AK325" i="6"/>
  <c r="G326" i="6"/>
  <c r="R326" i="6"/>
  <c r="AA326" i="6"/>
  <c r="AM326" i="6"/>
  <c r="AS361" i="6"/>
  <c r="AR361" i="6"/>
  <c r="AJ361" i="6"/>
  <c r="AB361" i="6"/>
  <c r="T361" i="6"/>
  <c r="L361" i="6"/>
  <c r="D361" i="6"/>
  <c r="AL360" i="6"/>
  <c r="AD360" i="6"/>
  <c r="V360" i="6"/>
  <c r="N360" i="6"/>
  <c r="F360" i="6"/>
  <c r="L360" i="6"/>
  <c r="X360" i="6"/>
  <c r="AH360" i="6"/>
  <c r="AR360" i="6"/>
  <c r="N361" i="6"/>
  <c r="X361" i="6"/>
  <c r="AH361" i="6"/>
  <c r="AS375" i="6"/>
  <c r="AH375" i="6"/>
  <c r="R375" i="6"/>
  <c r="AR374" i="6"/>
  <c r="AB374" i="6"/>
  <c r="L374" i="6"/>
  <c r="T374" i="6"/>
  <c r="AN374" i="6"/>
  <c r="V375" i="6"/>
  <c r="AP375" i="6"/>
  <c r="I388" i="6"/>
  <c r="U388" i="6"/>
  <c r="AF388" i="6"/>
  <c r="AO388" i="6"/>
  <c r="K389" i="6"/>
  <c r="V389" i="6"/>
  <c r="AE389" i="6"/>
  <c r="L421" i="6"/>
  <c r="AF421" i="6"/>
  <c r="N422" i="6"/>
  <c r="AH422" i="6"/>
  <c r="P454" i="6"/>
  <c r="F455" i="6"/>
  <c r="AL455" i="6"/>
  <c r="P482" i="6"/>
  <c r="AF482" i="6"/>
  <c r="F483" i="6"/>
  <c r="V483" i="6"/>
  <c r="H503" i="6"/>
  <c r="R503" i="6"/>
  <c r="AC503" i="6"/>
  <c r="AN503" i="6"/>
  <c r="H504" i="6"/>
  <c r="S504" i="6"/>
  <c r="AD504" i="6"/>
  <c r="AN504" i="6"/>
  <c r="H517" i="6"/>
  <c r="R517" i="6"/>
  <c r="AC517" i="6"/>
  <c r="AN517" i="6"/>
  <c r="H518" i="6"/>
  <c r="S518" i="6"/>
  <c r="AD518" i="6"/>
  <c r="AN518" i="6"/>
  <c r="I531" i="6"/>
  <c r="Y531" i="6"/>
  <c r="AO531" i="6"/>
  <c r="O532" i="6"/>
  <c r="AE532" i="6"/>
  <c r="P611" i="6"/>
  <c r="AF611" i="6"/>
  <c r="F612" i="6"/>
  <c r="V612" i="6"/>
  <c r="J625" i="6"/>
  <c r="Z625" i="6"/>
  <c r="AP625" i="6"/>
  <c r="P626" i="6"/>
  <c r="AF626" i="6"/>
  <c r="I182" i="6"/>
  <c r="Q182" i="6"/>
  <c r="Y182" i="6"/>
  <c r="AG182" i="6"/>
  <c r="AO182" i="6"/>
  <c r="G183" i="6"/>
  <c r="O183" i="6"/>
  <c r="W183" i="6"/>
  <c r="AE183" i="6"/>
  <c r="AM183" i="6"/>
  <c r="F217" i="6"/>
  <c r="L217" i="6"/>
  <c r="Q217" i="6"/>
  <c r="V217" i="6"/>
  <c r="AB217" i="6"/>
  <c r="AG217" i="6"/>
  <c r="AL217" i="6"/>
  <c r="AR217" i="6"/>
  <c r="G218" i="6"/>
  <c r="L218" i="6"/>
  <c r="R218" i="6"/>
  <c r="W218" i="6"/>
  <c r="AB218" i="6"/>
  <c r="AH218" i="6"/>
  <c r="AM218" i="6"/>
  <c r="AR218" i="6"/>
  <c r="L231" i="6"/>
  <c r="AB231" i="6"/>
  <c r="AR231" i="6"/>
  <c r="V232" i="6"/>
  <c r="AS246" i="6"/>
  <c r="AP246" i="6"/>
  <c r="AH246" i="6"/>
  <c r="Z246" i="6"/>
  <c r="R246" i="6"/>
  <c r="J246" i="6"/>
  <c r="AR245" i="6"/>
  <c r="AJ245" i="6"/>
  <c r="AB245" i="6"/>
  <c r="T245" i="6"/>
  <c r="L245" i="6"/>
  <c r="D245" i="6"/>
  <c r="M245" i="6"/>
  <c r="X245" i="6"/>
  <c r="AG245" i="6"/>
  <c r="AS245" i="6"/>
  <c r="N246" i="6"/>
  <c r="W246" i="6"/>
  <c r="AI246" i="6"/>
  <c r="AS265" i="6"/>
  <c r="AQ265" i="6"/>
  <c r="AL265" i="6"/>
  <c r="AF265" i="6"/>
  <c r="AA265" i="6"/>
  <c r="V265" i="6"/>
  <c r="P265" i="6"/>
  <c r="K265" i="6"/>
  <c r="F265" i="6"/>
  <c r="AP264" i="6"/>
  <c r="AK264" i="6"/>
  <c r="AF264" i="6"/>
  <c r="Z264" i="6"/>
  <c r="U264" i="6"/>
  <c r="P264" i="6"/>
  <c r="J264" i="6"/>
  <c r="E264" i="6"/>
  <c r="I264" i="6"/>
  <c r="Q264" i="6"/>
  <c r="X264" i="6"/>
  <c r="AD264" i="6"/>
  <c r="AL264" i="6"/>
  <c r="AS264" i="6"/>
  <c r="J265" i="6"/>
  <c r="R265" i="6"/>
  <c r="X265" i="6"/>
  <c r="AE265" i="6"/>
  <c r="AM265" i="6"/>
  <c r="AS279" i="6"/>
  <c r="AD279" i="6"/>
  <c r="N279" i="6"/>
  <c r="AN278" i="6"/>
  <c r="X278" i="6"/>
  <c r="H278" i="6"/>
  <c r="T278" i="6"/>
  <c r="AR278" i="6"/>
  <c r="V279" i="6"/>
  <c r="AS293" i="6"/>
  <c r="AP293" i="6"/>
  <c r="AJ293" i="6"/>
  <c r="AE293" i="6"/>
  <c r="Z293" i="6"/>
  <c r="T293" i="6"/>
  <c r="O293" i="6"/>
  <c r="J293" i="6"/>
  <c r="D293" i="6"/>
  <c r="AO292" i="6"/>
  <c r="AJ292" i="6"/>
  <c r="AD292" i="6"/>
  <c r="Y292" i="6"/>
  <c r="T292" i="6"/>
  <c r="N292" i="6"/>
  <c r="I292" i="6"/>
  <c r="D292" i="6"/>
  <c r="J292" i="6"/>
  <c r="Q292" i="6"/>
  <c r="X292" i="6"/>
  <c r="AF292" i="6"/>
  <c r="AL292" i="6"/>
  <c r="AS292" i="6"/>
  <c r="K293" i="6"/>
  <c r="R293" i="6"/>
  <c r="X293" i="6"/>
  <c r="AF293" i="6"/>
  <c r="AM293" i="6"/>
  <c r="AS312" i="6"/>
  <c r="Z312" i="6"/>
  <c r="J312" i="6"/>
  <c r="AJ311" i="6"/>
  <c r="T311" i="6"/>
  <c r="D311" i="6"/>
  <c r="X311" i="6"/>
  <c r="AR311" i="6"/>
  <c r="V312" i="6"/>
  <c r="I325" i="6"/>
  <c r="T325" i="6"/>
  <c r="AC325" i="6"/>
  <c r="AO325" i="6"/>
  <c r="J326" i="6"/>
  <c r="S326" i="6"/>
  <c r="AE326" i="6"/>
  <c r="AP326" i="6"/>
  <c r="AS389" i="6"/>
  <c r="AP389" i="6"/>
  <c r="AH389" i="6"/>
  <c r="Z389" i="6"/>
  <c r="R389" i="6"/>
  <c r="J389" i="6"/>
  <c r="AR388" i="6"/>
  <c r="AJ388" i="6"/>
  <c r="AB388" i="6"/>
  <c r="T388" i="6"/>
  <c r="L388" i="6"/>
  <c r="D388" i="6"/>
  <c r="M388" i="6"/>
  <c r="X388" i="6"/>
  <c r="AG388" i="6"/>
  <c r="AS388" i="6"/>
  <c r="N389" i="6"/>
  <c r="W389" i="6"/>
  <c r="AI389" i="6"/>
  <c r="P421" i="6"/>
  <c r="AN421" i="6"/>
  <c r="R422" i="6"/>
  <c r="AL422" i="6"/>
  <c r="AB454" i="6"/>
  <c r="R455" i="6"/>
  <c r="AS483" i="6"/>
  <c r="AR483" i="6"/>
  <c r="AJ483" i="6"/>
  <c r="AB483" i="6"/>
  <c r="T483" i="6"/>
  <c r="L483" i="6"/>
  <c r="D483" i="6"/>
  <c r="AL482" i="6"/>
  <c r="AD482" i="6"/>
  <c r="V482" i="6"/>
  <c r="N482" i="6"/>
  <c r="F482" i="6"/>
  <c r="AP483" i="6"/>
  <c r="AH483" i="6"/>
  <c r="Z483" i="6"/>
  <c r="R483" i="6"/>
  <c r="J483" i="6"/>
  <c r="AR482" i="6"/>
  <c r="AJ482" i="6"/>
  <c r="AB482" i="6"/>
  <c r="T482" i="6"/>
  <c r="L482" i="6"/>
  <c r="D482" i="6"/>
  <c r="R482" i="6"/>
  <c r="AH482" i="6"/>
  <c r="H483" i="6"/>
  <c r="X483" i="6"/>
  <c r="AN483" i="6"/>
  <c r="I503" i="6"/>
  <c r="T503" i="6"/>
  <c r="AD503" i="6"/>
  <c r="AO503" i="6"/>
  <c r="J504" i="6"/>
  <c r="T504" i="6"/>
  <c r="AE504" i="6"/>
  <c r="AP504" i="6"/>
  <c r="I517" i="6"/>
  <c r="T517" i="6"/>
  <c r="AD517" i="6"/>
  <c r="AO517" i="6"/>
  <c r="J518" i="6"/>
  <c r="T518" i="6"/>
  <c r="AE518" i="6"/>
  <c r="AP518" i="6"/>
  <c r="L531" i="6"/>
  <c r="AB531" i="6"/>
  <c r="AR531" i="6"/>
  <c r="R532" i="6"/>
  <c r="AH532" i="6"/>
  <c r="AS612" i="6"/>
  <c r="AQ612" i="6"/>
  <c r="AI612" i="6"/>
  <c r="AA612" i="6"/>
  <c r="S612" i="6"/>
  <c r="K612" i="6"/>
  <c r="AS611" i="6"/>
  <c r="AK611" i="6"/>
  <c r="AC611" i="6"/>
  <c r="U611" i="6"/>
  <c r="M611" i="6"/>
  <c r="E611" i="6"/>
  <c r="AP612" i="6"/>
  <c r="AH612" i="6"/>
  <c r="Z612" i="6"/>
  <c r="R612" i="6"/>
  <c r="J612" i="6"/>
  <c r="AR611" i="6"/>
  <c r="AJ611" i="6"/>
  <c r="AB611" i="6"/>
  <c r="T611" i="6"/>
  <c r="L611" i="6"/>
  <c r="D611" i="6"/>
  <c r="Q611" i="6"/>
  <c r="AG611" i="6"/>
  <c r="G612" i="6"/>
  <c r="W612" i="6"/>
  <c r="AM612" i="6"/>
  <c r="L625" i="6"/>
  <c r="AB625" i="6"/>
  <c r="AR625" i="6"/>
  <c r="R626" i="6"/>
  <c r="AH626" i="6"/>
  <c r="P339" i="6"/>
  <c r="AF339" i="6"/>
  <c r="F340" i="6"/>
  <c r="V340" i="6"/>
  <c r="AL340" i="6"/>
  <c r="L435" i="6"/>
  <c r="AB435" i="6"/>
  <c r="AR435" i="6"/>
  <c r="R436" i="6"/>
  <c r="AH436" i="6"/>
  <c r="L468" i="6"/>
  <c r="AB468" i="6"/>
  <c r="AR468" i="6"/>
  <c r="R469" i="6"/>
  <c r="AH469" i="6"/>
  <c r="I597" i="6"/>
  <c r="Q597" i="6"/>
  <c r="Y597" i="6"/>
  <c r="AG597" i="6"/>
  <c r="AO597" i="6"/>
  <c r="G598" i="6"/>
  <c r="O598" i="6"/>
  <c r="W598" i="6"/>
  <c r="AE598" i="6"/>
  <c r="AM598" i="6"/>
  <c r="H1009" i="19"/>
  <c r="H1046" i="19"/>
  <c r="P435" i="6"/>
  <c r="AF435" i="6"/>
  <c r="F436" i="6"/>
  <c r="V436" i="6"/>
  <c r="AL436" i="6"/>
  <c r="P468" i="6"/>
  <c r="AF468" i="6"/>
  <c r="F469" i="6"/>
  <c r="V469" i="6"/>
  <c r="AL469" i="6"/>
  <c r="I550" i="6"/>
  <c r="Q550" i="6"/>
  <c r="Y550" i="6"/>
  <c r="AG550" i="6"/>
  <c r="AO550" i="6"/>
  <c r="G551" i="6"/>
  <c r="O551" i="6"/>
  <c r="W551" i="6"/>
  <c r="AE551" i="6"/>
  <c r="AM551" i="6"/>
  <c r="I578" i="6"/>
  <c r="Q578" i="6"/>
  <c r="Y578" i="6"/>
  <c r="AG578" i="6"/>
  <c r="AO578" i="6"/>
  <c r="G579" i="6"/>
  <c r="O579" i="6"/>
  <c r="W579" i="6"/>
  <c r="AE579" i="6"/>
  <c r="AM579" i="6"/>
  <c r="D597" i="6"/>
  <c r="L597" i="6"/>
  <c r="T597" i="6"/>
  <c r="AB597" i="6"/>
  <c r="AJ597" i="6"/>
  <c r="AR597" i="6"/>
  <c r="J598" i="6"/>
  <c r="R598" i="6"/>
  <c r="Z598" i="6"/>
  <c r="AH598" i="6"/>
  <c r="AP598" i="6"/>
  <c r="Q38" i="31"/>
  <c r="W38" i="31" s="1"/>
  <c r="Q39" i="31"/>
  <c r="W39" i="31" s="1"/>
  <c r="Q40" i="31"/>
  <c r="W40" i="31" s="1"/>
  <c r="Q41" i="31"/>
  <c r="W41" i="31" s="1"/>
  <c r="Q42" i="31"/>
  <c r="W42" i="31" s="1"/>
  <c r="Q43" i="31"/>
  <c r="W43" i="31" s="1"/>
  <c r="Q44" i="31"/>
  <c r="W44" i="31" s="1"/>
  <c r="Q45" i="31"/>
  <c r="W45" i="31" s="1"/>
  <c r="Q46" i="31"/>
  <c r="W46" i="31" s="1"/>
  <c r="Q47" i="31"/>
  <c r="W47" i="31" s="1"/>
  <c r="R38" i="31"/>
  <c r="X38" i="31" s="1"/>
  <c r="R40" i="31"/>
  <c r="X40" i="31" s="1"/>
  <c r="R42" i="31"/>
  <c r="X42" i="31" s="1"/>
  <c r="R44" i="31"/>
  <c r="X44" i="31" s="1"/>
  <c r="R46" i="31"/>
  <c r="X46" i="31" s="1"/>
  <c r="H1003" i="19"/>
  <c r="L973" i="19"/>
  <c r="H1015" i="19"/>
  <c r="BL1373" i="19"/>
  <c r="BL1374" i="19" s="1"/>
  <c r="CD1373" i="19"/>
  <c r="CD1374" i="19" s="1"/>
  <c r="BI1373" i="19"/>
  <c r="BI1374" i="19" s="1"/>
  <c r="CC1373" i="19"/>
  <c r="CC1374" i="19" s="1"/>
  <c r="Q1373" i="19"/>
  <c r="Q1374" i="19" s="1"/>
  <c r="AA1373" i="19"/>
  <c r="AA1374" i="19" s="1"/>
  <c r="CB1373" i="19"/>
  <c r="CB1374" i="19" s="1"/>
  <c r="O1373" i="19"/>
  <c r="O1374" i="19" s="1"/>
  <c r="BZ1373" i="19"/>
  <c r="BZ1374" i="19" s="1"/>
  <c r="U1373" i="19"/>
  <c r="U1374" i="19" s="1"/>
  <c r="AO1373" i="19"/>
  <c r="AO1374" i="19" s="1"/>
  <c r="BD1373" i="19"/>
  <c r="BD1374" i="19" s="1"/>
  <c r="BP1373" i="19"/>
  <c r="BP1374" i="19" s="1"/>
  <c r="BO1373" i="19"/>
  <c r="BO1374" i="19" s="1"/>
  <c r="AY1373" i="19"/>
  <c r="AY1374" i="19" s="1"/>
  <c r="CA1373" i="19"/>
  <c r="CA1374" i="19" s="1"/>
  <c r="L1373" i="19"/>
  <c r="L1374" i="19" s="1"/>
  <c r="CI1373" i="19"/>
  <c r="CI1374" i="19" s="1"/>
  <c r="BV1373" i="19"/>
  <c r="BV1374" i="19" s="1"/>
  <c r="AJ1373" i="19"/>
  <c r="AJ1374" i="19" s="1"/>
  <c r="H1013" i="19"/>
  <c r="H1034" i="19"/>
  <c r="H979" i="19"/>
  <c r="H977" i="19"/>
  <c r="H994" i="19"/>
  <c r="H1020" i="19"/>
  <c r="BA1373" i="19"/>
  <c r="BA1374" i="19" s="1"/>
  <c r="AI1373" i="19"/>
  <c r="AI1374" i="19" s="1"/>
  <c r="J1373" i="19"/>
  <c r="J1374" i="19" s="1"/>
  <c r="BG1373" i="19"/>
  <c r="BG1374" i="19" s="1"/>
  <c r="BQ1373" i="19"/>
  <c r="BQ1374" i="19" s="1"/>
  <c r="E1373" i="19"/>
  <c r="E1374" i="19" s="1"/>
  <c r="Y1373" i="19"/>
  <c r="Y1374" i="19" s="1"/>
  <c r="AS1373" i="19"/>
  <c r="AS1374" i="19" s="1"/>
  <c r="BM1373" i="19"/>
  <c r="BM1374" i="19" s="1"/>
  <c r="N1373" i="19"/>
  <c r="N1374" i="19" s="1"/>
  <c r="AQ1373" i="19"/>
  <c r="AQ1374" i="19" s="1"/>
  <c r="BW1373" i="19"/>
  <c r="BW1374" i="19" s="1"/>
  <c r="M1373" i="19"/>
  <c r="M1374" i="19" s="1"/>
  <c r="G1373" i="19"/>
  <c r="G1374" i="19" s="1"/>
  <c r="F1373" i="19"/>
  <c r="F1374" i="19" s="1"/>
  <c r="CF1373" i="19"/>
  <c r="CF1374" i="19" s="1"/>
  <c r="AE1373" i="19"/>
  <c r="AE1374" i="19" s="1"/>
  <c r="AN1373" i="19"/>
  <c r="AN1374" i="19" s="1"/>
  <c r="X1373" i="19"/>
  <c r="X1374" i="19" s="1"/>
  <c r="S1373" i="19"/>
  <c r="S1374" i="19" s="1"/>
  <c r="BF1373" i="19"/>
  <c r="BF1374" i="19" s="1"/>
  <c r="BJ1373" i="19"/>
  <c r="BJ1374" i="19" s="1"/>
  <c r="BT1373" i="19"/>
  <c r="BT1374" i="19" s="1"/>
  <c r="W1373" i="19"/>
  <c r="W1374" i="19" s="1"/>
  <c r="BN1373" i="19"/>
  <c r="BN1374" i="19" s="1"/>
  <c r="Z1373" i="19"/>
  <c r="Z1374" i="19" s="1"/>
  <c r="H965" i="19"/>
  <c r="H991" i="19"/>
  <c r="H998" i="19"/>
  <c r="H1008" i="19"/>
  <c r="H1022" i="19"/>
  <c r="BK1373" i="19"/>
  <c r="BK1374" i="19" s="1"/>
  <c r="AH1373" i="19"/>
  <c r="AH1374" i="19" s="1"/>
  <c r="AP1373" i="19"/>
  <c r="AP1374" i="19" s="1"/>
  <c r="AC1373" i="19"/>
  <c r="AC1374" i="19" s="1"/>
  <c r="AW1373" i="19"/>
  <c r="AW1374" i="19" s="1"/>
  <c r="BB1373" i="19"/>
  <c r="BB1374" i="19" s="1"/>
  <c r="T1373" i="19"/>
  <c r="T1374" i="19" s="1"/>
  <c r="BR1373" i="19"/>
  <c r="BR1374" i="19" s="1"/>
  <c r="BU1373" i="19"/>
  <c r="BU1374" i="19" s="1"/>
  <c r="I1373" i="19"/>
  <c r="I1374" i="19" s="1"/>
  <c r="AD1373" i="19"/>
  <c r="AD1374" i="19" s="1"/>
  <c r="K1373" i="19"/>
  <c r="K1374" i="19" s="1"/>
  <c r="AZ1373" i="19"/>
  <c r="AZ1374" i="19" s="1"/>
  <c r="AR1373" i="19"/>
  <c r="AR1374" i="19" s="1"/>
  <c r="BH1373" i="19"/>
  <c r="BH1374" i="19" s="1"/>
  <c r="BC1373" i="19"/>
  <c r="BC1374" i="19" s="1"/>
  <c r="H986" i="19"/>
  <c r="H1028" i="19"/>
  <c r="H987" i="19"/>
  <c r="H984" i="19"/>
  <c r="H990" i="19"/>
  <c r="CH1373" i="19"/>
  <c r="CH1374" i="19" s="1"/>
  <c r="CG1373" i="19"/>
  <c r="CG1374" i="19" s="1"/>
  <c r="V1373" i="19"/>
  <c r="V1374" i="19" s="1"/>
  <c r="R1373" i="19"/>
  <c r="R1374" i="19" s="1"/>
  <c r="P1373" i="19"/>
  <c r="P1374" i="19" s="1"/>
  <c r="BY1373" i="19"/>
  <c r="BY1374" i="19" s="1"/>
  <c r="AG1373" i="19"/>
  <c r="AG1374" i="19" s="1"/>
  <c r="BS1373" i="19"/>
  <c r="BS1374" i="19" s="1"/>
  <c r="AT1373" i="19"/>
  <c r="AT1374" i="19" s="1"/>
  <c r="AF1373" i="19"/>
  <c r="AF1374" i="19" s="1"/>
  <c r="AX1373" i="19"/>
  <c r="AX1374" i="19" s="1"/>
  <c r="AV1373" i="19"/>
  <c r="AV1374" i="19" s="1"/>
  <c r="BE1373" i="19"/>
  <c r="BE1374" i="19" s="1"/>
  <c r="AB1373" i="19"/>
  <c r="AB1374" i="19" s="1"/>
  <c r="CJ1373" i="19"/>
  <c r="CJ1374" i="19" s="1"/>
  <c r="BX1373" i="19"/>
  <c r="BX1374" i="19" s="1"/>
  <c r="AU1373" i="19"/>
  <c r="AU1374" i="19" s="1"/>
  <c r="CE1373" i="19"/>
  <c r="CE1374" i="19" s="1"/>
  <c r="H1373" i="19"/>
  <c r="H1374" i="19" s="1"/>
  <c r="H966" i="19"/>
  <c r="L1027" i="19"/>
  <c r="L1008" i="19"/>
  <c r="L979" i="19"/>
  <c r="H1039" i="19"/>
  <c r="H1018" i="19"/>
  <c r="H992" i="19"/>
  <c r="H970" i="19"/>
  <c r="H985" i="19"/>
  <c r="L968" i="19"/>
  <c r="H1029" i="19"/>
  <c r="L983" i="19"/>
  <c r="H1012" i="19"/>
  <c r="H1030" i="19"/>
  <c r="H1004" i="19"/>
  <c r="H982" i="19"/>
  <c r="H1025" i="19"/>
  <c r="H1040" i="19"/>
  <c r="H1026" i="19"/>
  <c r="L972" i="19"/>
  <c r="H1042" i="19"/>
  <c r="H968" i="19"/>
  <c r="H1006" i="19"/>
  <c r="L991" i="19"/>
  <c r="H1027" i="19"/>
  <c r="H1001" i="19"/>
  <c r="H974" i="19"/>
  <c r="H995" i="19"/>
  <c r="L1015" i="19"/>
  <c r="L1040" i="19"/>
  <c r="H1033" i="19"/>
  <c r="H1023" i="19"/>
  <c r="H997" i="19"/>
  <c r="H976" i="19"/>
  <c r="H978" i="19"/>
  <c r="H996" i="19"/>
  <c r="H971" i="19"/>
  <c r="L1043" i="19"/>
  <c r="H1045" i="19"/>
  <c r="H1035" i="19"/>
  <c r="H1014" i="19"/>
  <c r="H988" i="19"/>
  <c r="H1017" i="19"/>
  <c r="H967" i="19"/>
  <c r="H1024" i="19"/>
  <c r="H989" i="19"/>
  <c r="L982" i="19"/>
  <c r="H1010" i="19"/>
  <c r="H999" i="19"/>
  <c r="L1014" i="19"/>
  <c r="H1037" i="19"/>
  <c r="H1011" i="19"/>
  <c r="H969" i="19"/>
  <c r="H963" i="19"/>
  <c r="L1007" i="19"/>
  <c r="L1023" i="19"/>
  <c r="L984" i="19"/>
  <c r="L990" i="19"/>
  <c r="H1032" i="19"/>
  <c r="H1007" i="19"/>
  <c r="H981" i="19"/>
  <c r="H1002" i="19"/>
  <c r="L1036" i="19"/>
  <c r="H964" i="19"/>
  <c r="H975" i="19"/>
  <c r="L993" i="19"/>
  <c r="H1044" i="19"/>
  <c r="H1019" i="19"/>
  <c r="H993" i="19"/>
  <c r="H972" i="19"/>
  <c r="H983" i="19"/>
  <c r="L992" i="19"/>
  <c r="H1031" i="19"/>
  <c r="H1000" i="19"/>
  <c r="H1041" i="19"/>
  <c r="H973" i="19"/>
  <c r="H1021" i="19"/>
  <c r="L985" i="19"/>
  <c r="H1036" i="19"/>
  <c r="H1038" i="19"/>
  <c r="H980" i="19"/>
  <c r="L978" i="19"/>
  <c r="L998" i="19"/>
  <c r="L986" i="19"/>
  <c r="L1019" i="19"/>
  <c r="L1006" i="19"/>
  <c r="L1000" i="19"/>
  <c r="L1024" i="19"/>
  <c r="L1033" i="19"/>
  <c r="L995" i="19"/>
  <c r="L980" i="19"/>
  <c r="L1022" i="19"/>
  <c r="L988" i="19"/>
  <c r="L1012" i="19"/>
  <c r="L994" i="19"/>
  <c r="L999" i="19"/>
  <c r="L1009" i="19"/>
  <c r="L1046" i="19"/>
  <c r="L981" i="19"/>
  <c r="L971" i="19"/>
  <c r="L965" i="19"/>
  <c r="L1041" i="19"/>
  <c r="L1030" i="19"/>
  <c r="L1035" i="19"/>
  <c r="L976" i="19"/>
  <c r="L1001" i="19"/>
  <c r="L1002" i="19"/>
  <c r="L1039" i="19"/>
  <c r="L1003" i="19"/>
  <c r="L1042" i="19"/>
  <c r="L1031" i="19"/>
  <c r="L1004" i="19"/>
  <c r="L1028" i="19"/>
  <c r="L1037" i="19"/>
  <c r="L1018" i="19"/>
  <c r="L1026" i="19"/>
  <c r="L1016" i="19"/>
  <c r="L1034" i="19"/>
  <c r="L997" i="19"/>
  <c r="L987" i="19"/>
  <c r="L1011" i="19"/>
  <c r="L996" i="19"/>
  <c r="L1020" i="19"/>
  <c r="L1045" i="19"/>
  <c r="L1025" i="19"/>
  <c r="L989" i="19"/>
  <c r="L974" i="19"/>
  <c r="L963" i="19"/>
  <c r="L1029" i="19"/>
  <c r="L1010" i="19"/>
  <c r="L977" i="19"/>
  <c r="L1044" i="19"/>
  <c r="L967" i="19"/>
  <c r="L1005" i="19"/>
  <c r="L966" i="19"/>
  <c r="L1017" i="19"/>
  <c r="L1032" i="19"/>
  <c r="L964" i="19"/>
  <c r="L1013" i="19"/>
  <c r="L1021" i="19"/>
  <c r="L969" i="19"/>
  <c r="L970" i="19"/>
  <c r="L975" i="19"/>
  <c r="C42" i="19"/>
  <c r="C32" i="19"/>
  <c r="C23" i="19"/>
  <c r="C41" i="19"/>
  <c r="C31" i="19"/>
  <c r="C21" i="19"/>
  <c r="D12" i="19"/>
  <c r="D46" i="19"/>
  <c r="C37" i="19"/>
  <c r="C28" i="19"/>
  <c r="C18" i="19"/>
  <c r="C9" i="19"/>
  <c r="C13" i="19"/>
  <c r="C45" i="19"/>
  <c r="C36" i="19"/>
  <c r="D26" i="19"/>
  <c r="C17" i="19"/>
  <c r="C7" i="19"/>
  <c r="D44" i="19"/>
  <c r="C39" i="19"/>
  <c r="D34" i="19"/>
  <c r="D30" i="19"/>
  <c r="C25" i="19"/>
  <c r="D20" i="19"/>
  <c r="C16" i="19"/>
  <c r="D10" i="19"/>
  <c r="D6" i="19"/>
  <c r="C48" i="19"/>
  <c r="D42" i="19"/>
  <c r="D38" i="19"/>
  <c r="C34" i="19"/>
  <c r="D28" i="19"/>
  <c r="C24" i="19"/>
  <c r="C20" i="19"/>
  <c r="D14" i="19"/>
  <c r="C10" i="19"/>
  <c r="C6" i="19"/>
  <c r="C44" i="19"/>
  <c r="C40" i="19"/>
  <c r="D36" i="19"/>
  <c r="C33" i="19"/>
  <c r="C29" i="19"/>
  <c r="C26" i="19"/>
  <c r="D22" i="19"/>
  <c r="D18" i="19"/>
  <c r="C15" i="19"/>
  <c r="C12" i="19"/>
  <c r="C8" i="19"/>
  <c r="C5" i="19"/>
  <c r="C52" i="19"/>
  <c r="C56" i="19"/>
  <c r="C60" i="19"/>
  <c r="C64" i="19"/>
  <c r="C68" i="19"/>
  <c r="C72" i="19"/>
  <c r="C76" i="19"/>
  <c r="C80" i="19"/>
  <c r="C84" i="19"/>
  <c r="C88" i="19"/>
  <c r="C49" i="19"/>
  <c r="C53" i="19"/>
  <c r="C57" i="19"/>
  <c r="C61" i="19"/>
  <c r="C65" i="19"/>
  <c r="C69" i="19"/>
  <c r="C73" i="19"/>
  <c r="C77" i="19"/>
  <c r="C81" i="19"/>
  <c r="C85" i="19"/>
  <c r="C50" i="19"/>
  <c r="C54" i="19"/>
  <c r="C58" i="19"/>
  <c r="C62" i="19"/>
  <c r="C66" i="19"/>
  <c r="C70" i="19"/>
  <c r="C74" i="19"/>
  <c r="C78" i="19"/>
  <c r="C82" i="19"/>
  <c r="C86" i="19"/>
  <c r="C46" i="19"/>
  <c r="C43" i="19"/>
  <c r="D40" i="19"/>
  <c r="C38" i="19"/>
  <c r="C35" i="19"/>
  <c r="D32" i="19"/>
  <c r="C30" i="19"/>
  <c r="C27" i="19"/>
  <c r="D24" i="19"/>
  <c r="C22" i="19"/>
  <c r="C19" i="19"/>
  <c r="D16" i="19"/>
  <c r="C14" i="19"/>
  <c r="C11" i="19"/>
  <c r="D8" i="19"/>
  <c r="C47" i="19"/>
  <c r="C51" i="19"/>
  <c r="C55" i="19"/>
  <c r="C59" i="19"/>
  <c r="C63" i="19"/>
  <c r="C67" i="19"/>
  <c r="C71" i="19"/>
  <c r="C75" i="19"/>
  <c r="C79" i="19"/>
  <c r="C83" i="19"/>
  <c r="C87" i="19"/>
  <c r="D47" i="19"/>
  <c r="D49" i="19"/>
  <c r="D51" i="19"/>
  <c r="D53" i="19"/>
  <c r="D55" i="19"/>
  <c r="D57" i="19"/>
  <c r="D59" i="19"/>
  <c r="D61" i="19"/>
  <c r="D63" i="19"/>
  <c r="D65" i="19"/>
  <c r="D67" i="19"/>
  <c r="D69" i="19"/>
  <c r="D71" i="19"/>
  <c r="D73" i="19"/>
  <c r="D75" i="19"/>
  <c r="D77" i="19"/>
  <c r="D79" i="19"/>
  <c r="D81" i="19"/>
  <c r="D83" i="19"/>
  <c r="D85" i="19"/>
  <c r="D87" i="19"/>
  <c r="D48" i="19"/>
  <c r="D50" i="19"/>
  <c r="D52" i="19"/>
  <c r="D54" i="19"/>
  <c r="D56" i="19"/>
  <c r="D58" i="19"/>
  <c r="D60" i="19"/>
  <c r="D62" i="19"/>
  <c r="D64" i="19"/>
  <c r="D66" i="19"/>
  <c r="D68" i="19"/>
  <c r="D70" i="19"/>
  <c r="D72" i="19"/>
  <c r="D74" i="19"/>
  <c r="D76" i="19"/>
  <c r="D78" i="19"/>
  <c r="D80" i="19"/>
  <c r="D82" i="19"/>
  <c r="D84" i="19"/>
  <c r="D86" i="19"/>
  <c r="D45" i="19"/>
  <c r="D43" i="19"/>
  <c r="D41" i="19"/>
  <c r="D39" i="19"/>
  <c r="D37" i="19"/>
  <c r="D35" i="19"/>
  <c r="D33" i="19"/>
  <c r="D31" i="19"/>
  <c r="D29" i="19"/>
  <c r="D27" i="19"/>
  <c r="D25" i="19"/>
  <c r="D23" i="19"/>
  <c r="D21" i="19"/>
  <c r="D19" i="19"/>
  <c r="D17" i="19"/>
  <c r="D15" i="19"/>
  <c r="D13" i="19"/>
  <c r="D11" i="19"/>
  <c r="D9" i="19"/>
  <c r="D7" i="19"/>
  <c r="E625" i="6"/>
  <c r="I625" i="6"/>
  <c r="M625" i="6"/>
  <c r="Q625" i="6"/>
  <c r="U625" i="6"/>
  <c r="Y625" i="6"/>
  <c r="AC625" i="6"/>
  <c r="AG625" i="6"/>
  <c r="AK625" i="6"/>
  <c r="AO625" i="6"/>
  <c r="AS625" i="6"/>
  <c r="G626" i="6"/>
  <c r="K626" i="6"/>
  <c r="O626" i="6"/>
  <c r="S626" i="6"/>
  <c r="W626" i="6"/>
  <c r="AA626" i="6"/>
  <c r="AE626" i="6"/>
  <c r="AI626" i="6"/>
  <c r="AM626" i="6"/>
  <c r="AQ626" i="6"/>
  <c r="G625" i="6"/>
  <c r="K625" i="6"/>
  <c r="O625" i="6"/>
  <c r="S625" i="6"/>
  <c r="W625" i="6"/>
  <c r="AA625" i="6"/>
  <c r="AE625" i="6"/>
  <c r="AI625" i="6"/>
  <c r="AM625" i="6"/>
  <c r="AQ625" i="6"/>
  <c r="E626" i="6"/>
  <c r="I626" i="6"/>
  <c r="M626" i="6"/>
  <c r="Q626" i="6"/>
  <c r="U626" i="6"/>
  <c r="Y626" i="6"/>
  <c r="AC626" i="6"/>
  <c r="AG626" i="6"/>
  <c r="AK626" i="6"/>
  <c r="AO626" i="6"/>
  <c r="F611" i="6"/>
  <c r="J611" i="6"/>
  <c r="N611" i="6"/>
  <c r="R611" i="6"/>
  <c r="V611" i="6"/>
  <c r="Z611" i="6"/>
  <c r="AD611" i="6"/>
  <c r="AH611" i="6"/>
  <c r="AL611" i="6"/>
  <c r="AP611" i="6"/>
  <c r="D612" i="6"/>
  <c r="H612" i="6"/>
  <c r="L612" i="6"/>
  <c r="P612" i="6"/>
  <c r="T612" i="6"/>
  <c r="X612" i="6"/>
  <c r="AB612" i="6"/>
  <c r="AF612" i="6"/>
  <c r="AJ612" i="6"/>
  <c r="AN612" i="6"/>
  <c r="AR612" i="6"/>
  <c r="G611" i="6"/>
  <c r="K611" i="6"/>
  <c r="O611" i="6"/>
  <c r="S611" i="6"/>
  <c r="W611" i="6"/>
  <c r="AA611" i="6"/>
  <c r="AE611" i="6"/>
  <c r="AI611" i="6"/>
  <c r="AM611" i="6"/>
  <c r="AQ611" i="6"/>
  <c r="E612" i="6"/>
  <c r="I612" i="6"/>
  <c r="M612" i="6"/>
  <c r="Q612" i="6"/>
  <c r="U612" i="6"/>
  <c r="Y612" i="6"/>
  <c r="AC612" i="6"/>
  <c r="AG612" i="6"/>
  <c r="AK612" i="6"/>
  <c r="AO612" i="6"/>
  <c r="F597" i="6"/>
  <c r="J597" i="6"/>
  <c r="N597" i="6"/>
  <c r="R597" i="6"/>
  <c r="V597" i="6"/>
  <c r="Z597" i="6"/>
  <c r="AD597" i="6"/>
  <c r="AH597" i="6"/>
  <c r="AL597" i="6"/>
  <c r="AP597" i="6"/>
  <c r="D598" i="6"/>
  <c r="H598" i="6"/>
  <c r="L598" i="6"/>
  <c r="P598" i="6"/>
  <c r="T598" i="6"/>
  <c r="X598" i="6"/>
  <c r="AB598" i="6"/>
  <c r="AF598" i="6"/>
  <c r="AJ598" i="6"/>
  <c r="AN598" i="6"/>
  <c r="AR598" i="6"/>
  <c r="G597" i="6"/>
  <c r="K597" i="6"/>
  <c r="O597" i="6"/>
  <c r="S597" i="6"/>
  <c r="W597" i="6"/>
  <c r="AA597" i="6"/>
  <c r="AE597" i="6"/>
  <c r="AI597" i="6"/>
  <c r="AM597" i="6"/>
  <c r="AQ597" i="6"/>
  <c r="E598" i="6"/>
  <c r="I598" i="6"/>
  <c r="M598" i="6"/>
  <c r="Q598" i="6"/>
  <c r="U598" i="6"/>
  <c r="Y598" i="6"/>
  <c r="AC598" i="6"/>
  <c r="AG598" i="6"/>
  <c r="AK598" i="6"/>
  <c r="AO598" i="6"/>
  <c r="F578" i="6"/>
  <c r="J578" i="6"/>
  <c r="N578" i="6"/>
  <c r="R578" i="6"/>
  <c r="V578" i="6"/>
  <c r="Z578" i="6"/>
  <c r="AD578" i="6"/>
  <c r="AH578" i="6"/>
  <c r="AL578" i="6"/>
  <c r="AP578" i="6"/>
  <c r="D579" i="6"/>
  <c r="H579" i="6"/>
  <c r="L579" i="6"/>
  <c r="P579" i="6"/>
  <c r="T579" i="6"/>
  <c r="X579" i="6"/>
  <c r="AB579" i="6"/>
  <c r="AF579" i="6"/>
  <c r="AJ579" i="6"/>
  <c r="AN579" i="6"/>
  <c r="AR579" i="6"/>
  <c r="G578" i="6"/>
  <c r="K578" i="6"/>
  <c r="O578" i="6"/>
  <c r="S578" i="6"/>
  <c r="W578" i="6"/>
  <c r="AA578" i="6"/>
  <c r="AE578" i="6"/>
  <c r="AI578" i="6"/>
  <c r="AM578" i="6"/>
  <c r="AQ578" i="6"/>
  <c r="E579" i="6"/>
  <c r="I579" i="6"/>
  <c r="M579" i="6"/>
  <c r="Q579" i="6"/>
  <c r="U579" i="6"/>
  <c r="Y579" i="6"/>
  <c r="AC579" i="6"/>
  <c r="AG579" i="6"/>
  <c r="AK579" i="6"/>
  <c r="AO579" i="6"/>
  <c r="D564" i="6"/>
  <c r="H564" i="6"/>
  <c r="L564" i="6"/>
  <c r="P564" i="6"/>
  <c r="T564" i="6"/>
  <c r="X564" i="6"/>
  <c r="AB564" i="6"/>
  <c r="AF564" i="6"/>
  <c r="AJ564" i="6"/>
  <c r="AN564" i="6"/>
  <c r="AR564" i="6"/>
  <c r="F565" i="6"/>
  <c r="J565" i="6"/>
  <c r="N565" i="6"/>
  <c r="R565" i="6"/>
  <c r="V565" i="6"/>
  <c r="Z565" i="6"/>
  <c r="AD565" i="6"/>
  <c r="AH565" i="6"/>
  <c r="AL565" i="6"/>
  <c r="AP565" i="6"/>
  <c r="E564" i="6"/>
  <c r="I564" i="6"/>
  <c r="M564" i="6"/>
  <c r="Q564" i="6"/>
  <c r="U564" i="6"/>
  <c r="Y564" i="6"/>
  <c r="AC564" i="6"/>
  <c r="AG564" i="6"/>
  <c r="AK564" i="6"/>
  <c r="AO564" i="6"/>
  <c r="AS564" i="6"/>
  <c r="G565" i="6"/>
  <c r="K565" i="6"/>
  <c r="O565" i="6"/>
  <c r="S565" i="6"/>
  <c r="W565" i="6"/>
  <c r="AA565" i="6"/>
  <c r="AE565" i="6"/>
  <c r="AI565" i="6"/>
  <c r="AM565" i="6"/>
  <c r="AQ565" i="6"/>
  <c r="F564" i="6"/>
  <c r="J564" i="6"/>
  <c r="N564" i="6"/>
  <c r="R564" i="6"/>
  <c r="V564" i="6"/>
  <c r="Z564" i="6"/>
  <c r="AD564" i="6"/>
  <c r="AH564" i="6"/>
  <c r="AL564" i="6"/>
  <c r="AP564" i="6"/>
  <c r="D565" i="6"/>
  <c r="H565" i="6"/>
  <c r="L565" i="6"/>
  <c r="P565" i="6"/>
  <c r="T565" i="6"/>
  <c r="X565" i="6"/>
  <c r="AB565" i="6"/>
  <c r="AF565" i="6"/>
  <c r="AJ565" i="6"/>
  <c r="AN565" i="6"/>
  <c r="AR565" i="6"/>
  <c r="G564" i="6"/>
  <c r="K564" i="6"/>
  <c r="O564" i="6"/>
  <c r="S564" i="6"/>
  <c r="W564" i="6"/>
  <c r="AA564" i="6"/>
  <c r="AE564" i="6"/>
  <c r="AI564" i="6"/>
  <c r="AM564" i="6"/>
  <c r="AQ564" i="6"/>
  <c r="E565" i="6"/>
  <c r="I565" i="6"/>
  <c r="M565" i="6"/>
  <c r="Q565" i="6"/>
  <c r="U565" i="6"/>
  <c r="Y565" i="6"/>
  <c r="AC565" i="6"/>
  <c r="AG565" i="6"/>
  <c r="AK565" i="6"/>
  <c r="AO565" i="6"/>
  <c r="F550" i="6"/>
  <c r="J550" i="6"/>
  <c r="N550" i="6"/>
  <c r="R550" i="6"/>
  <c r="V550" i="6"/>
  <c r="Z550" i="6"/>
  <c r="AD550" i="6"/>
  <c r="AH550" i="6"/>
  <c r="AL550" i="6"/>
  <c r="AP550" i="6"/>
  <c r="D551" i="6"/>
  <c r="H551" i="6"/>
  <c r="L551" i="6"/>
  <c r="P551" i="6"/>
  <c r="T551" i="6"/>
  <c r="X551" i="6"/>
  <c r="AB551" i="6"/>
  <c r="AF551" i="6"/>
  <c r="AJ551" i="6"/>
  <c r="AN551" i="6"/>
  <c r="AR551" i="6"/>
  <c r="G550" i="6"/>
  <c r="K550" i="6"/>
  <c r="O550" i="6"/>
  <c r="S550" i="6"/>
  <c r="W550" i="6"/>
  <c r="AA550" i="6"/>
  <c r="AE550" i="6"/>
  <c r="AI550" i="6"/>
  <c r="AM550" i="6"/>
  <c r="AQ550" i="6"/>
  <c r="E551" i="6"/>
  <c r="I551" i="6"/>
  <c r="M551" i="6"/>
  <c r="Q551" i="6"/>
  <c r="U551" i="6"/>
  <c r="Y551" i="6"/>
  <c r="AC551" i="6"/>
  <c r="AG551" i="6"/>
  <c r="AK551" i="6"/>
  <c r="AO551" i="6"/>
  <c r="F531" i="6"/>
  <c r="J531" i="6"/>
  <c r="N531" i="6"/>
  <c r="R531" i="6"/>
  <c r="V531" i="6"/>
  <c r="Z531" i="6"/>
  <c r="AD531" i="6"/>
  <c r="AH531" i="6"/>
  <c r="AL531" i="6"/>
  <c r="AP531" i="6"/>
  <c r="D532" i="6"/>
  <c r="H532" i="6"/>
  <c r="L532" i="6"/>
  <c r="P532" i="6"/>
  <c r="T532" i="6"/>
  <c r="X532" i="6"/>
  <c r="AB532" i="6"/>
  <c r="AF532" i="6"/>
  <c r="AJ532" i="6"/>
  <c r="AN532" i="6"/>
  <c r="AR532" i="6"/>
  <c r="G531" i="6"/>
  <c r="K531" i="6"/>
  <c r="O531" i="6"/>
  <c r="S531" i="6"/>
  <c r="W531" i="6"/>
  <c r="AA531" i="6"/>
  <c r="AE531" i="6"/>
  <c r="AI531" i="6"/>
  <c r="AM531" i="6"/>
  <c r="AQ531" i="6"/>
  <c r="E532" i="6"/>
  <c r="I532" i="6"/>
  <c r="M532" i="6"/>
  <c r="Q532" i="6"/>
  <c r="U532" i="6"/>
  <c r="Y532" i="6"/>
  <c r="AC532" i="6"/>
  <c r="AG532" i="6"/>
  <c r="AK532" i="6"/>
  <c r="AO532" i="6"/>
  <c r="G517" i="6"/>
  <c r="K517" i="6"/>
  <c r="O517" i="6"/>
  <c r="S517" i="6"/>
  <c r="W517" i="6"/>
  <c r="AA517" i="6"/>
  <c r="AE517" i="6"/>
  <c r="AI517" i="6"/>
  <c r="AM517" i="6"/>
  <c r="AQ517" i="6"/>
  <c r="E518" i="6"/>
  <c r="I518" i="6"/>
  <c r="M518" i="6"/>
  <c r="Q518" i="6"/>
  <c r="U518" i="6"/>
  <c r="Y518" i="6"/>
  <c r="AC518" i="6"/>
  <c r="AG518" i="6"/>
  <c r="AK518" i="6"/>
  <c r="AO518" i="6"/>
  <c r="G503" i="6"/>
  <c r="K503" i="6"/>
  <c r="O503" i="6"/>
  <c r="S503" i="6"/>
  <c r="W503" i="6"/>
  <c r="AA503" i="6"/>
  <c r="AE503" i="6"/>
  <c r="AI503" i="6"/>
  <c r="AM503" i="6"/>
  <c r="AQ503" i="6"/>
  <c r="E504" i="6"/>
  <c r="I504" i="6"/>
  <c r="M504" i="6"/>
  <c r="Q504" i="6"/>
  <c r="U504" i="6"/>
  <c r="Y504" i="6"/>
  <c r="AC504" i="6"/>
  <c r="AG504" i="6"/>
  <c r="AK504" i="6"/>
  <c r="AO504" i="6"/>
  <c r="E482" i="6"/>
  <c r="I482" i="6"/>
  <c r="M482" i="6"/>
  <c r="Q482" i="6"/>
  <c r="U482" i="6"/>
  <c r="Y482" i="6"/>
  <c r="AC482" i="6"/>
  <c r="AG482" i="6"/>
  <c r="AK482" i="6"/>
  <c r="AO482" i="6"/>
  <c r="AS482" i="6"/>
  <c r="G483" i="6"/>
  <c r="K483" i="6"/>
  <c r="O483" i="6"/>
  <c r="S483" i="6"/>
  <c r="W483" i="6"/>
  <c r="AA483" i="6"/>
  <c r="AE483" i="6"/>
  <c r="AI483" i="6"/>
  <c r="AM483" i="6"/>
  <c r="AQ483" i="6"/>
  <c r="G482" i="6"/>
  <c r="K482" i="6"/>
  <c r="O482" i="6"/>
  <c r="S482" i="6"/>
  <c r="W482" i="6"/>
  <c r="AA482" i="6"/>
  <c r="AE482" i="6"/>
  <c r="AI482" i="6"/>
  <c r="AM482" i="6"/>
  <c r="AQ482" i="6"/>
  <c r="E483" i="6"/>
  <c r="I483" i="6"/>
  <c r="M483" i="6"/>
  <c r="Q483" i="6"/>
  <c r="U483" i="6"/>
  <c r="Y483" i="6"/>
  <c r="AC483" i="6"/>
  <c r="AG483" i="6"/>
  <c r="AK483" i="6"/>
  <c r="AO483" i="6"/>
  <c r="E468" i="6"/>
  <c r="I468" i="6"/>
  <c r="M468" i="6"/>
  <c r="Q468" i="6"/>
  <c r="U468" i="6"/>
  <c r="Y468" i="6"/>
  <c r="AC468" i="6"/>
  <c r="AG468" i="6"/>
  <c r="AK468" i="6"/>
  <c r="AO468" i="6"/>
  <c r="AS468" i="6"/>
  <c r="G469" i="6"/>
  <c r="K469" i="6"/>
  <c r="O469" i="6"/>
  <c r="S469" i="6"/>
  <c r="W469" i="6"/>
  <c r="AA469" i="6"/>
  <c r="AE469" i="6"/>
  <c r="AI469" i="6"/>
  <c r="AM469" i="6"/>
  <c r="AQ469" i="6"/>
  <c r="F468" i="6"/>
  <c r="J468" i="6"/>
  <c r="N468" i="6"/>
  <c r="R468" i="6"/>
  <c r="V468" i="6"/>
  <c r="Z468" i="6"/>
  <c r="AD468" i="6"/>
  <c r="AH468" i="6"/>
  <c r="AL468" i="6"/>
  <c r="AP468" i="6"/>
  <c r="D469" i="6"/>
  <c r="H469" i="6"/>
  <c r="L469" i="6"/>
  <c r="P469" i="6"/>
  <c r="T469" i="6"/>
  <c r="X469" i="6"/>
  <c r="AB469" i="6"/>
  <c r="AF469" i="6"/>
  <c r="AJ469" i="6"/>
  <c r="AN469" i="6"/>
  <c r="AR469" i="6"/>
  <c r="G468" i="6"/>
  <c r="K468" i="6"/>
  <c r="O468" i="6"/>
  <c r="S468" i="6"/>
  <c r="W468" i="6"/>
  <c r="AA468" i="6"/>
  <c r="AE468" i="6"/>
  <c r="AI468" i="6"/>
  <c r="AM468" i="6"/>
  <c r="AQ468" i="6"/>
  <c r="E469" i="6"/>
  <c r="I469" i="6"/>
  <c r="M469" i="6"/>
  <c r="Q469" i="6"/>
  <c r="U469" i="6"/>
  <c r="Y469" i="6"/>
  <c r="AC469" i="6"/>
  <c r="AG469" i="6"/>
  <c r="AK469" i="6"/>
  <c r="AO469" i="6"/>
  <c r="E454" i="6"/>
  <c r="I454" i="6"/>
  <c r="M454" i="6"/>
  <c r="Q454" i="6"/>
  <c r="U454" i="6"/>
  <c r="Y454" i="6"/>
  <c r="AC454" i="6"/>
  <c r="AG454" i="6"/>
  <c r="AK454" i="6"/>
  <c r="AO454" i="6"/>
  <c r="AS454" i="6"/>
  <c r="G455" i="6"/>
  <c r="K455" i="6"/>
  <c r="O455" i="6"/>
  <c r="S455" i="6"/>
  <c r="W455" i="6"/>
  <c r="AA455" i="6"/>
  <c r="AE455" i="6"/>
  <c r="AI455" i="6"/>
  <c r="AM455" i="6"/>
  <c r="AQ455" i="6"/>
  <c r="F454" i="6"/>
  <c r="J454" i="6"/>
  <c r="N454" i="6"/>
  <c r="R454" i="6"/>
  <c r="V454" i="6"/>
  <c r="Z454" i="6"/>
  <c r="AD454" i="6"/>
  <c r="AH454" i="6"/>
  <c r="AL454" i="6"/>
  <c r="AP454" i="6"/>
  <c r="D455" i="6"/>
  <c r="H455" i="6"/>
  <c r="L455" i="6"/>
  <c r="P455" i="6"/>
  <c r="T455" i="6"/>
  <c r="X455" i="6"/>
  <c r="AB455" i="6"/>
  <c r="AF455" i="6"/>
  <c r="AJ455" i="6"/>
  <c r="AN455" i="6"/>
  <c r="AR455" i="6"/>
  <c r="G454" i="6"/>
  <c r="K454" i="6"/>
  <c r="O454" i="6"/>
  <c r="S454" i="6"/>
  <c r="W454" i="6"/>
  <c r="AA454" i="6"/>
  <c r="AE454" i="6"/>
  <c r="AI454" i="6"/>
  <c r="AM454" i="6"/>
  <c r="AQ454" i="6"/>
  <c r="E455" i="6"/>
  <c r="I455" i="6"/>
  <c r="M455" i="6"/>
  <c r="Q455" i="6"/>
  <c r="U455" i="6"/>
  <c r="Y455" i="6"/>
  <c r="AC455" i="6"/>
  <c r="AG455" i="6"/>
  <c r="AK455" i="6"/>
  <c r="AO455" i="6"/>
  <c r="E435" i="6"/>
  <c r="I435" i="6"/>
  <c r="M435" i="6"/>
  <c r="Q435" i="6"/>
  <c r="U435" i="6"/>
  <c r="Y435" i="6"/>
  <c r="AC435" i="6"/>
  <c r="AG435" i="6"/>
  <c r="AK435" i="6"/>
  <c r="AO435" i="6"/>
  <c r="AS435" i="6"/>
  <c r="G436" i="6"/>
  <c r="K436" i="6"/>
  <c r="O436" i="6"/>
  <c r="S436" i="6"/>
  <c r="W436" i="6"/>
  <c r="AA436" i="6"/>
  <c r="AE436" i="6"/>
  <c r="AI436" i="6"/>
  <c r="AM436" i="6"/>
  <c r="AQ436" i="6"/>
  <c r="F435" i="6"/>
  <c r="J435" i="6"/>
  <c r="N435" i="6"/>
  <c r="R435" i="6"/>
  <c r="V435" i="6"/>
  <c r="Z435" i="6"/>
  <c r="AD435" i="6"/>
  <c r="AH435" i="6"/>
  <c r="AL435" i="6"/>
  <c r="AP435" i="6"/>
  <c r="D436" i="6"/>
  <c r="H436" i="6"/>
  <c r="L436" i="6"/>
  <c r="P436" i="6"/>
  <c r="T436" i="6"/>
  <c r="X436" i="6"/>
  <c r="AB436" i="6"/>
  <c r="AF436" i="6"/>
  <c r="AJ436" i="6"/>
  <c r="AN436" i="6"/>
  <c r="AR436" i="6"/>
  <c r="G435" i="6"/>
  <c r="K435" i="6"/>
  <c r="O435" i="6"/>
  <c r="S435" i="6"/>
  <c r="W435" i="6"/>
  <c r="AA435" i="6"/>
  <c r="AE435" i="6"/>
  <c r="AI435" i="6"/>
  <c r="AM435" i="6"/>
  <c r="AQ435" i="6"/>
  <c r="E436" i="6"/>
  <c r="I436" i="6"/>
  <c r="M436" i="6"/>
  <c r="Q436" i="6"/>
  <c r="U436" i="6"/>
  <c r="Y436" i="6"/>
  <c r="AC436" i="6"/>
  <c r="AG436" i="6"/>
  <c r="AK436" i="6"/>
  <c r="AO436" i="6"/>
  <c r="E421" i="6"/>
  <c r="I421" i="6"/>
  <c r="M421" i="6"/>
  <c r="Q421" i="6"/>
  <c r="U421" i="6"/>
  <c r="Y421" i="6"/>
  <c r="AC421" i="6"/>
  <c r="AG421" i="6"/>
  <c r="AK421" i="6"/>
  <c r="AO421" i="6"/>
  <c r="AS421" i="6"/>
  <c r="G422" i="6"/>
  <c r="K422" i="6"/>
  <c r="O422" i="6"/>
  <c r="S422" i="6"/>
  <c r="W422" i="6"/>
  <c r="AA422" i="6"/>
  <c r="AE422" i="6"/>
  <c r="AI422" i="6"/>
  <c r="AM422" i="6"/>
  <c r="AQ422" i="6"/>
  <c r="F421" i="6"/>
  <c r="J421" i="6"/>
  <c r="N421" i="6"/>
  <c r="R421" i="6"/>
  <c r="V421" i="6"/>
  <c r="Z421" i="6"/>
  <c r="AD421" i="6"/>
  <c r="AH421" i="6"/>
  <c r="AL421" i="6"/>
  <c r="AP421" i="6"/>
  <c r="D422" i="6"/>
  <c r="H422" i="6"/>
  <c r="L422" i="6"/>
  <c r="P422" i="6"/>
  <c r="T422" i="6"/>
  <c r="X422" i="6"/>
  <c r="AB422" i="6"/>
  <c r="AF422" i="6"/>
  <c r="AJ422" i="6"/>
  <c r="AN422" i="6"/>
  <c r="AR422" i="6"/>
  <c r="G421" i="6"/>
  <c r="K421" i="6"/>
  <c r="O421" i="6"/>
  <c r="S421" i="6"/>
  <c r="W421" i="6"/>
  <c r="AA421" i="6"/>
  <c r="AE421" i="6"/>
  <c r="AI421" i="6"/>
  <c r="AM421" i="6"/>
  <c r="AQ421" i="6"/>
  <c r="E422" i="6"/>
  <c r="I422" i="6"/>
  <c r="M422" i="6"/>
  <c r="Q422" i="6"/>
  <c r="U422" i="6"/>
  <c r="Y422" i="6"/>
  <c r="AC422" i="6"/>
  <c r="AG422" i="6"/>
  <c r="AK422" i="6"/>
  <c r="AO422" i="6"/>
  <c r="D407" i="6"/>
  <c r="H407" i="6"/>
  <c r="L407" i="6"/>
  <c r="P407" i="6"/>
  <c r="T407" i="6"/>
  <c r="X407" i="6"/>
  <c r="AB407" i="6"/>
  <c r="AF407" i="6"/>
  <c r="AJ407" i="6"/>
  <c r="AN407" i="6"/>
  <c r="AR407" i="6"/>
  <c r="F408" i="6"/>
  <c r="J408" i="6"/>
  <c r="N408" i="6"/>
  <c r="R408" i="6"/>
  <c r="V408" i="6"/>
  <c r="Z408" i="6"/>
  <c r="AD408" i="6"/>
  <c r="AH408" i="6"/>
  <c r="AL408" i="6"/>
  <c r="AP408" i="6"/>
  <c r="E407" i="6"/>
  <c r="I407" i="6"/>
  <c r="M407" i="6"/>
  <c r="Q407" i="6"/>
  <c r="U407" i="6"/>
  <c r="Y407" i="6"/>
  <c r="AC407" i="6"/>
  <c r="AG407" i="6"/>
  <c r="AK407" i="6"/>
  <c r="AO407" i="6"/>
  <c r="AS407" i="6"/>
  <c r="G408" i="6"/>
  <c r="K408" i="6"/>
  <c r="O408" i="6"/>
  <c r="S408" i="6"/>
  <c r="W408" i="6"/>
  <c r="AA408" i="6"/>
  <c r="AE408" i="6"/>
  <c r="AI408" i="6"/>
  <c r="AM408" i="6"/>
  <c r="AQ408" i="6"/>
  <c r="F407" i="6"/>
  <c r="J407" i="6"/>
  <c r="N407" i="6"/>
  <c r="R407" i="6"/>
  <c r="V407" i="6"/>
  <c r="Z407" i="6"/>
  <c r="AD407" i="6"/>
  <c r="AH407" i="6"/>
  <c r="AL407" i="6"/>
  <c r="AP407" i="6"/>
  <c r="D408" i="6"/>
  <c r="H408" i="6"/>
  <c r="L408" i="6"/>
  <c r="P408" i="6"/>
  <c r="T408" i="6"/>
  <c r="X408" i="6"/>
  <c r="AB408" i="6"/>
  <c r="AF408" i="6"/>
  <c r="AJ408" i="6"/>
  <c r="AN408" i="6"/>
  <c r="AR408" i="6"/>
  <c r="G407" i="6"/>
  <c r="K407" i="6"/>
  <c r="O407" i="6"/>
  <c r="S407" i="6"/>
  <c r="W407" i="6"/>
  <c r="AA407" i="6"/>
  <c r="AE407" i="6"/>
  <c r="AI407" i="6"/>
  <c r="AM407" i="6"/>
  <c r="AQ407" i="6"/>
  <c r="E408" i="6"/>
  <c r="I408" i="6"/>
  <c r="M408" i="6"/>
  <c r="Q408" i="6"/>
  <c r="U408" i="6"/>
  <c r="Y408" i="6"/>
  <c r="AC408" i="6"/>
  <c r="AG408" i="6"/>
  <c r="AK408" i="6"/>
  <c r="AO408" i="6"/>
  <c r="F388" i="6"/>
  <c r="J388" i="6"/>
  <c r="N388" i="6"/>
  <c r="R388" i="6"/>
  <c r="V388" i="6"/>
  <c r="Z388" i="6"/>
  <c r="AD388" i="6"/>
  <c r="AH388" i="6"/>
  <c r="AL388" i="6"/>
  <c r="AP388" i="6"/>
  <c r="D389" i="6"/>
  <c r="H389" i="6"/>
  <c r="L389" i="6"/>
  <c r="P389" i="6"/>
  <c r="T389" i="6"/>
  <c r="X389" i="6"/>
  <c r="AB389" i="6"/>
  <c r="AF389" i="6"/>
  <c r="AJ389" i="6"/>
  <c r="AN389" i="6"/>
  <c r="AR389" i="6"/>
  <c r="G388" i="6"/>
  <c r="K388" i="6"/>
  <c r="O388" i="6"/>
  <c r="S388" i="6"/>
  <c r="W388" i="6"/>
  <c r="AA388" i="6"/>
  <c r="AE388" i="6"/>
  <c r="AI388" i="6"/>
  <c r="AM388" i="6"/>
  <c r="AQ388" i="6"/>
  <c r="E389" i="6"/>
  <c r="I389" i="6"/>
  <c r="M389" i="6"/>
  <c r="Q389" i="6"/>
  <c r="U389" i="6"/>
  <c r="Y389" i="6"/>
  <c r="AC389" i="6"/>
  <c r="AG389" i="6"/>
  <c r="AK389" i="6"/>
  <c r="AO389" i="6"/>
  <c r="E374" i="6"/>
  <c r="I374" i="6"/>
  <c r="M374" i="6"/>
  <c r="Q374" i="6"/>
  <c r="U374" i="6"/>
  <c r="Y374" i="6"/>
  <c r="AC374" i="6"/>
  <c r="AG374" i="6"/>
  <c r="AK374" i="6"/>
  <c r="AO374" i="6"/>
  <c r="AS374" i="6"/>
  <c r="G375" i="6"/>
  <c r="K375" i="6"/>
  <c r="O375" i="6"/>
  <c r="S375" i="6"/>
  <c r="W375" i="6"/>
  <c r="AA375" i="6"/>
  <c r="AE375" i="6"/>
  <c r="AI375" i="6"/>
  <c r="AM375" i="6"/>
  <c r="AQ375" i="6"/>
  <c r="F374" i="6"/>
  <c r="J374" i="6"/>
  <c r="N374" i="6"/>
  <c r="R374" i="6"/>
  <c r="V374" i="6"/>
  <c r="Z374" i="6"/>
  <c r="AD374" i="6"/>
  <c r="AH374" i="6"/>
  <c r="AL374" i="6"/>
  <c r="AP374" i="6"/>
  <c r="D375" i="6"/>
  <c r="H375" i="6"/>
  <c r="L375" i="6"/>
  <c r="P375" i="6"/>
  <c r="T375" i="6"/>
  <c r="X375" i="6"/>
  <c r="AB375" i="6"/>
  <c r="AF375" i="6"/>
  <c r="AJ375" i="6"/>
  <c r="AN375" i="6"/>
  <c r="AR375" i="6"/>
  <c r="G374" i="6"/>
  <c r="K374" i="6"/>
  <c r="O374" i="6"/>
  <c r="S374" i="6"/>
  <c r="W374" i="6"/>
  <c r="AA374" i="6"/>
  <c r="AE374" i="6"/>
  <c r="AI374" i="6"/>
  <c r="AM374" i="6"/>
  <c r="AQ374" i="6"/>
  <c r="E375" i="6"/>
  <c r="I375" i="6"/>
  <c r="M375" i="6"/>
  <c r="Q375" i="6"/>
  <c r="U375" i="6"/>
  <c r="Y375" i="6"/>
  <c r="AC375" i="6"/>
  <c r="AG375" i="6"/>
  <c r="AK375" i="6"/>
  <c r="AO375" i="6"/>
  <c r="E360" i="6"/>
  <c r="I360" i="6"/>
  <c r="M360" i="6"/>
  <c r="Q360" i="6"/>
  <c r="U360" i="6"/>
  <c r="Y360" i="6"/>
  <c r="AC360" i="6"/>
  <c r="AG360" i="6"/>
  <c r="AK360" i="6"/>
  <c r="AO360" i="6"/>
  <c r="AS360" i="6"/>
  <c r="G361" i="6"/>
  <c r="K361" i="6"/>
  <c r="O361" i="6"/>
  <c r="S361" i="6"/>
  <c r="W361" i="6"/>
  <c r="AA361" i="6"/>
  <c r="AE361" i="6"/>
  <c r="AI361" i="6"/>
  <c r="AM361" i="6"/>
  <c r="AQ361" i="6"/>
  <c r="G360" i="6"/>
  <c r="K360" i="6"/>
  <c r="O360" i="6"/>
  <c r="S360" i="6"/>
  <c r="W360" i="6"/>
  <c r="AA360" i="6"/>
  <c r="AE360" i="6"/>
  <c r="AI360" i="6"/>
  <c r="AM360" i="6"/>
  <c r="AQ360" i="6"/>
  <c r="E361" i="6"/>
  <c r="I361" i="6"/>
  <c r="M361" i="6"/>
  <c r="Q361" i="6"/>
  <c r="U361" i="6"/>
  <c r="Y361" i="6"/>
  <c r="AC361" i="6"/>
  <c r="AG361" i="6"/>
  <c r="AK361" i="6"/>
  <c r="AO361" i="6"/>
  <c r="E339" i="6"/>
  <c r="I339" i="6"/>
  <c r="M339" i="6"/>
  <c r="Q339" i="6"/>
  <c r="U339" i="6"/>
  <c r="Y339" i="6"/>
  <c r="AC339" i="6"/>
  <c r="AG339" i="6"/>
  <c r="AK339" i="6"/>
  <c r="AO339" i="6"/>
  <c r="AS339" i="6"/>
  <c r="G340" i="6"/>
  <c r="K340" i="6"/>
  <c r="O340" i="6"/>
  <c r="S340" i="6"/>
  <c r="W340" i="6"/>
  <c r="AA340" i="6"/>
  <c r="AE340" i="6"/>
  <c r="AI340" i="6"/>
  <c r="AM340" i="6"/>
  <c r="AQ340" i="6"/>
  <c r="F339" i="6"/>
  <c r="J339" i="6"/>
  <c r="N339" i="6"/>
  <c r="R339" i="6"/>
  <c r="V339" i="6"/>
  <c r="Z339" i="6"/>
  <c r="AD339" i="6"/>
  <c r="AH339" i="6"/>
  <c r="AL339" i="6"/>
  <c r="AP339" i="6"/>
  <c r="D340" i="6"/>
  <c r="H340" i="6"/>
  <c r="L340" i="6"/>
  <c r="P340" i="6"/>
  <c r="T340" i="6"/>
  <c r="X340" i="6"/>
  <c r="AB340" i="6"/>
  <c r="AF340" i="6"/>
  <c r="AJ340" i="6"/>
  <c r="AN340" i="6"/>
  <c r="AR340" i="6"/>
  <c r="G339" i="6"/>
  <c r="K339" i="6"/>
  <c r="O339" i="6"/>
  <c r="S339" i="6"/>
  <c r="W339" i="6"/>
  <c r="AA339" i="6"/>
  <c r="AE339" i="6"/>
  <c r="AI339" i="6"/>
  <c r="AM339" i="6"/>
  <c r="AQ339" i="6"/>
  <c r="E340" i="6"/>
  <c r="I340" i="6"/>
  <c r="M340" i="6"/>
  <c r="Q340" i="6"/>
  <c r="U340" i="6"/>
  <c r="Y340" i="6"/>
  <c r="AC340" i="6"/>
  <c r="AG340" i="6"/>
  <c r="AK340" i="6"/>
  <c r="AO340" i="6"/>
  <c r="F325" i="6"/>
  <c r="J325" i="6"/>
  <c r="N325" i="6"/>
  <c r="R325" i="6"/>
  <c r="V325" i="6"/>
  <c r="Z325" i="6"/>
  <c r="AD325" i="6"/>
  <c r="AH325" i="6"/>
  <c r="AL325" i="6"/>
  <c r="AP325" i="6"/>
  <c r="D326" i="6"/>
  <c r="H326" i="6"/>
  <c r="L326" i="6"/>
  <c r="P326" i="6"/>
  <c r="T326" i="6"/>
  <c r="X326" i="6"/>
  <c r="AB326" i="6"/>
  <c r="AF326" i="6"/>
  <c r="AJ326" i="6"/>
  <c r="AN326" i="6"/>
  <c r="AR326" i="6"/>
  <c r="G325" i="6"/>
  <c r="K325" i="6"/>
  <c r="O325" i="6"/>
  <c r="S325" i="6"/>
  <c r="W325" i="6"/>
  <c r="AA325" i="6"/>
  <c r="AE325" i="6"/>
  <c r="AI325" i="6"/>
  <c r="AM325" i="6"/>
  <c r="AQ325" i="6"/>
  <c r="E326" i="6"/>
  <c r="I326" i="6"/>
  <c r="M326" i="6"/>
  <c r="Q326" i="6"/>
  <c r="U326" i="6"/>
  <c r="Y326" i="6"/>
  <c r="AC326" i="6"/>
  <c r="AG326" i="6"/>
  <c r="AK326" i="6"/>
  <c r="AO326" i="6"/>
  <c r="AD312" i="6"/>
  <c r="AH312" i="6"/>
  <c r="AP312" i="6"/>
  <c r="E311" i="6"/>
  <c r="I311" i="6"/>
  <c r="M311" i="6"/>
  <c r="Q311" i="6"/>
  <c r="U311" i="6"/>
  <c r="Y311" i="6"/>
  <c r="AC311" i="6"/>
  <c r="AG311" i="6"/>
  <c r="AK311" i="6"/>
  <c r="AO311" i="6"/>
  <c r="AS311" i="6"/>
  <c r="G312" i="6"/>
  <c r="K312" i="6"/>
  <c r="O312" i="6"/>
  <c r="S312" i="6"/>
  <c r="W312" i="6"/>
  <c r="AA312" i="6"/>
  <c r="AE312" i="6"/>
  <c r="AI312" i="6"/>
  <c r="AM312" i="6"/>
  <c r="AQ312" i="6"/>
  <c r="AL312" i="6"/>
  <c r="F311" i="6"/>
  <c r="J311" i="6"/>
  <c r="N311" i="6"/>
  <c r="R311" i="6"/>
  <c r="V311" i="6"/>
  <c r="Z311" i="6"/>
  <c r="AD311" i="6"/>
  <c r="AH311" i="6"/>
  <c r="AL311" i="6"/>
  <c r="AP311" i="6"/>
  <c r="D312" i="6"/>
  <c r="H312" i="6"/>
  <c r="L312" i="6"/>
  <c r="P312" i="6"/>
  <c r="T312" i="6"/>
  <c r="X312" i="6"/>
  <c r="AB312" i="6"/>
  <c r="AF312" i="6"/>
  <c r="AJ312" i="6"/>
  <c r="AN312" i="6"/>
  <c r="AR312" i="6"/>
  <c r="G311" i="6"/>
  <c r="K311" i="6"/>
  <c r="O311" i="6"/>
  <c r="S311" i="6"/>
  <c r="W311" i="6"/>
  <c r="AA311" i="6"/>
  <c r="AE311" i="6"/>
  <c r="AI311" i="6"/>
  <c r="AM311" i="6"/>
  <c r="AQ311" i="6"/>
  <c r="E312" i="6"/>
  <c r="I312" i="6"/>
  <c r="M312" i="6"/>
  <c r="Q312" i="6"/>
  <c r="U312" i="6"/>
  <c r="Y312" i="6"/>
  <c r="AC312" i="6"/>
  <c r="AG312" i="6"/>
  <c r="AK312" i="6"/>
  <c r="AO312" i="6"/>
  <c r="G292" i="6"/>
  <c r="K292" i="6"/>
  <c r="O292" i="6"/>
  <c r="S292" i="6"/>
  <c r="W292" i="6"/>
  <c r="AA292" i="6"/>
  <c r="AE292" i="6"/>
  <c r="AI292" i="6"/>
  <c r="AM292" i="6"/>
  <c r="AQ292" i="6"/>
  <c r="E293" i="6"/>
  <c r="I293" i="6"/>
  <c r="M293" i="6"/>
  <c r="Q293" i="6"/>
  <c r="U293" i="6"/>
  <c r="Y293" i="6"/>
  <c r="AC293" i="6"/>
  <c r="AG293" i="6"/>
  <c r="AK293" i="6"/>
  <c r="AO293" i="6"/>
  <c r="AP279" i="6"/>
  <c r="E278" i="6"/>
  <c r="I278" i="6"/>
  <c r="M278" i="6"/>
  <c r="Q278" i="6"/>
  <c r="U278" i="6"/>
  <c r="Y278" i="6"/>
  <c r="AC278" i="6"/>
  <c r="AG278" i="6"/>
  <c r="AK278" i="6"/>
  <c r="AO278" i="6"/>
  <c r="AS278" i="6"/>
  <c r="G279" i="6"/>
  <c r="K279" i="6"/>
  <c r="O279" i="6"/>
  <c r="S279" i="6"/>
  <c r="W279" i="6"/>
  <c r="AA279" i="6"/>
  <c r="AE279" i="6"/>
  <c r="AI279" i="6"/>
  <c r="AM279" i="6"/>
  <c r="AQ279" i="6"/>
  <c r="F278" i="6"/>
  <c r="J278" i="6"/>
  <c r="N278" i="6"/>
  <c r="R278" i="6"/>
  <c r="V278" i="6"/>
  <c r="Z278" i="6"/>
  <c r="AD278" i="6"/>
  <c r="AH278" i="6"/>
  <c r="AL278" i="6"/>
  <c r="AP278" i="6"/>
  <c r="D279" i="6"/>
  <c r="H279" i="6"/>
  <c r="L279" i="6"/>
  <c r="P279" i="6"/>
  <c r="T279" i="6"/>
  <c r="X279" i="6"/>
  <c r="AB279" i="6"/>
  <c r="AF279" i="6"/>
  <c r="AJ279" i="6"/>
  <c r="AN279" i="6"/>
  <c r="AR279" i="6"/>
  <c r="G278" i="6"/>
  <c r="K278" i="6"/>
  <c r="O278" i="6"/>
  <c r="S278" i="6"/>
  <c r="W278" i="6"/>
  <c r="AA278" i="6"/>
  <c r="AE278" i="6"/>
  <c r="AI278" i="6"/>
  <c r="AM278" i="6"/>
  <c r="AQ278" i="6"/>
  <c r="E279" i="6"/>
  <c r="I279" i="6"/>
  <c r="M279" i="6"/>
  <c r="Q279" i="6"/>
  <c r="U279" i="6"/>
  <c r="Y279" i="6"/>
  <c r="AC279" i="6"/>
  <c r="AG279" i="6"/>
  <c r="AK279" i="6"/>
  <c r="AO279" i="6"/>
  <c r="G264" i="6"/>
  <c r="K264" i="6"/>
  <c r="O264" i="6"/>
  <c r="S264" i="6"/>
  <c r="W264" i="6"/>
  <c r="AA264" i="6"/>
  <c r="AE264" i="6"/>
  <c r="AI264" i="6"/>
  <c r="AM264" i="6"/>
  <c r="AQ264" i="6"/>
  <c r="E265" i="6"/>
  <c r="I265" i="6"/>
  <c r="M265" i="6"/>
  <c r="Q265" i="6"/>
  <c r="U265" i="6"/>
  <c r="Y265" i="6"/>
  <c r="AC265" i="6"/>
  <c r="AG265" i="6"/>
  <c r="AK265" i="6"/>
  <c r="AO265" i="6"/>
  <c r="F245" i="6"/>
  <c r="J245" i="6"/>
  <c r="N245" i="6"/>
  <c r="R245" i="6"/>
  <c r="V245" i="6"/>
  <c r="Z245" i="6"/>
  <c r="AD245" i="6"/>
  <c r="AH245" i="6"/>
  <c r="AL245" i="6"/>
  <c r="AP245" i="6"/>
  <c r="D246" i="6"/>
  <c r="H246" i="6"/>
  <c r="L246" i="6"/>
  <c r="P246" i="6"/>
  <c r="T246" i="6"/>
  <c r="X246" i="6"/>
  <c r="AB246" i="6"/>
  <c r="AF246" i="6"/>
  <c r="AJ246" i="6"/>
  <c r="AN246" i="6"/>
  <c r="AR246" i="6"/>
  <c r="G245" i="6"/>
  <c r="K245" i="6"/>
  <c r="O245" i="6"/>
  <c r="S245" i="6"/>
  <c r="W245" i="6"/>
  <c r="AA245" i="6"/>
  <c r="AE245" i="6"/>
  <c r="AI245" i="6"/>
  <c r="AM245" i="6"/>
  <c r="AQ245" i="6"/>
  <c r="E246" i="6"/>
  <c r="I246" i="6"/>
  <c r="M246" i="6"/>
  <c r="Q246" i="6"/>
  <c r="U246" i="6"/>
  <c r="Y246" i="6"/>
  <c r="AC246" i="6"/>
  <c r="AG246" i="6"/>
  <c r="AK246" i="6"/>
  <c r="AO246" i="6"/>
  <c r="AP232" i="6"/>
  <c r="E231" i="6"/>
  <c r="I231" i="6"/>
  <c r="M231" i="6"/>
  <c r="Q231" i="6"/>
  <c r="U231" i="6"/>
  <c r="Y231" i="6"/>
  <c r="AC231" i="6"/>
  <c r="AG231" i="6"/>
  <c r="AK231" i="6"/>
  <c r="AO231" i="6"/>
  <c r="AS231" i="6"/>
  <c r="G232" i="6"/>
  <c r="K232" i="6"/>
  <c r="O232" i="6"/>
  <c r="S232" i="6"/>
  <c r="W232" i="6"/>
  <c r="AA232" i="6"/>
  <c r="AE232" i="6"/>
  <c r="AI232" i="6"/>
  <c r="AM232" i="6"/>
  <c r="AQ232" i="6"/>
  <c r="F231" i="6"/>
  <c r="J231" i="6"/>
  <c r="N231" i="6"/>
  <c r="R231" i="6"/>
  <c r="V231" i="6"/>
  <c r="Z231" i="6"/>
  <c r="AD231" i="6"/>
  <c r="AH231" i="6"/>
  <c r="AL231" i="6"/>
  <c r="AP231" i="6"/>
  <c r="D232" i="6"/>
  <c r="H232" i="6"/>
  <c r="L232" i="6"/>
  <c r="P232" i="6"/>
  <c r="T232" i="6"/>
  <c r="X232" i="6"/>
  <c r="AB232" i="6"/>
  <c r="AF232" i="6"/>
  <c r="AJ232" i="6"/>
  <c r="AN232" i="6"/>
  <c r="AR232" i="6"/>
  <c r="G231" i="6"/>
  <c r="K231" i="6"/>
  <c r="O231" i="6"/>
  <c r="S231" i="6"/>
  <c r="W231" i="6"/>
  <c r="AA231" i="6"/>
  <c r="AE231" i="6"/>
  <c r="AI231" i="6"/>
  <c r="AM231" i="6"/>
  <c r="AQ231" i="6"/>
  <c r="E232" i="6"/>
  <c r="I232" i="6"/>
  <c r="M232" i="6"/>
  <c r="Q232" i="6"/>
  <c r="U232" i="6"/>
  <c r="Y232" i="6"/>
  <c r="AC232" i="6"/>
  <c r="AG232" i="6"/>
  <c r="AK232" i="6"/>
  <c r="AO232" i="6"/>
  <c r="G217" i="6"/>
  <c r="K217" i="6"/>
  <c r="O217" i="6"/>
  <c r="S217" i="6"/>
  <c r="W217" i="6"/>
  <c r="AA217" i="6"/>
  <c r="AE217" i="6"/>
  <c r="AI217" i="6"/>
  <c r="AM217" i="6"/>
  <c r="AQ217" i="6"/>
  <c r="E218" i="6"/>
  <c r="I218" i="6"/>
  <c r="M218" i="6"/>
  <c r="Q218" i="6"/>
  <c r="U218" i="6"/>
  <c r="Y218" i="6"/>
  <c r="AC218" i="6"/>
  <c r="AG218" i="6"/>
  <c r="AK218" i="6"/>
  <c r="AO218" i="6"/>
  <c r="AD197" i="6"/>
  <c r="AH197" i="6"/>
  <c r="AL197" i="6"/>
  <c r="E196" i="6"/>
  <c r="I196" i="6"/>
  <c r="M196" i="6"/>
  <c r="Q196" i="6"/>
  <c r="U196" i="6"/>
  <c r="Y196" i="6"/>
  <c r="AC196" i="6"/>
  <c r="AG196" i="6"/>
  <c r="AK196" i="6"/>
  <c r="AO196" i="6"/>
  <c r="AS196" i="6"/>
  <c r="G197" i="6"/>
  <c r="K197" i="6"/>
  <c r="O197" i="6"/>
  <c r="S197" i="6"/>
  <c r="W197" i="6"/>
  <c r="AA197" i="6"/>
  <c r="AE197" i="6"/>
  <c r="AI197" i="6"/>
  <c r="AM197" i="6"/>
  <c r="AQ197" i="6"/>
  <c r="AP197" i="6"/>
  <c r="F196" i="6"/>
  <c r="J196" i="6"/>
  <c r="N196" i="6"/>
  <c r="R196" i="6"/>
  <c r="V196" i="6"/>
  <c r="Z196" i="6"/>
  <c r="AD196" i="6"/>
  <c r="AH196" i="6"/>
  <c r="AL196" i="6"/>
  <c r="AP196" i="6"/>
  <c r="D197" i="6"/>
  <c r="H197" i="6"/>
  <c r="L197" i="6"/>
  <c r="P197" i="6"/>
  <c r="T197" i="6"/>
  <c r="X197" i="6"/>
  <c r="AB197" i="6"/>
  <c r="AF197" i="6"/>
  <c r="AJ197" i="6"/>
  <c r="AN197" i="6"/>
  <c r="AR197" i="6"/>
  <c r="G196" i="6"/>
  <c r="K196" i="6"/>
  <c r="O196" i="6"/>
  <c r="S196" i="6"/>
  <c r="W196" i="6"/>
  <c r="AA196" i="6"/>
  <c r="AE196" i="6"/>
  <c r="AI196" i="6"/>
  <c r="AM196" i="6"/>
  <c r="AQ196" i="6"/>
  <c r="E197" i="6"/>
  <c r="I197" i="6"/>
  <c r="M197" i="6"/>
  <c r="Q197" i="6"/>
  <c r="U197" i="6"/>
  <c r="Y197" i="6"/>
  <c r="AC197" i="6"/>
  <c r="AG197" i="6"/>
  <c r="AK197" i="6"/>
  <c r="AO197" i="6"/>
  <c r="F182" i="6"/>
  <c r="J182" i="6"/>
  <c r="N182" i="6"/>
  <c r="R182" i="6"/>
  <c r="V182" i="6"/>
  <c r="Z182" i="6"/>
  <c r="AD182" i="6"/>
  <c r="AH182" i="6"/>
  <c r="AL182" i="6"/>
  <c r="AP182" i="6"/>
  <c r="D183" i="6"/>
  <c r="H183" i="6"/>
  <c r="L183" i="6"/>
  <c r="P183" i="6"/>
  <c r="T183" i="6"/>
  <c r="X183" i="6"/>
  <c r="AB183" i="6"/>
  <c r="AF183" i="6"/>
  <c r="AJ183" i="6"/>
  <c r="AN183" i="6"/>
  <c r="AR183" i="6"/>
  <c r="G182" i="6"/>
  <c r="K182" i="6"/>
  <c r="O182" i="6"/>
  <c r="S182" i="6"/>
  <c r="W182" i="6"/>
  <c r="AA182" i="6"/>
  <c r="AE182" i="6"/>
  <c r="AI182" i="6"/>
  <c r="AM182" i="6"/>
  <c r="AQ182" i="6"/>
  <c r="E183" i="6"/>
  <c r="I183" i="6"/>
  <c r="M183" i="6"/>
  <c r="Q183" i="6"/>
  <c r="U183" i="6"/>
  <c r="Y183" i="6"/>
  <c r="AC183" i="6"/>
  <c r="AG183" i="6"/>
  <c r="AK183" i="6"/>
  <c r="AO183" i="6"/>
  <c r="G168" i="6"/>
  <c r="K168" i="6"/>
  <c r="O168" i="6"/>
  <c r="S168" i="6"/>
  <c r="W168" i="6"/>
  <c r="AA168" i="6"/>
  <c r="AE168" i="6"/>
  <c r="AI168" i="6"/>
  <c r="AM168" i="6"/>
  <c r="AQ168" i="6"/>
  <c r="E169" i="6"/>
  <c r="I169" i="6"/>
  <c r="M169" i="6"/>
  <c r="Q169" i="6"/>
  <c r="U169" i="6"/>
  <c r="Y169" i="6"/>
  <c r="AC169" i="6"/>
  <c r="AG169" i="6"/>
  <c r="AK169" i="6"/>
  <c r="AO169" i="6"/>
  <c r="AS169" i="6"/>
  <c r="D168" i="6"/>
  <c r="H168" i="6"/>
  <c r="L168" i="6"/>
  <c r="P168" i="6"/>
  <c r="T168" i="6"/>
  <c r="X168" i="6"/>
  <c r="AB168" i="6"/>
  <c r="AF168" i="6"/>
  <c r="AJ168" i="6"/>
  <c r="AN168" i="6"/>
  <c r="AR168" i="6"/>
  <c r="F169" i="6"/>
  <c r="J169" i="6"/>
  <c r="N169" i="6"/>
  <c r="R169" i="6"/>
  <c r="V169" i="6"/>
  <c r="Z169" i="6"/>
  <c r="AD169" i="6"/>
  <c r="AH169" i="6"/>
  <c r="AL169" i="6"/>
  <c r="AP169" i="6"/>
  <c r="E168" i="6"/>
  <c r="I168" i="6"/>
  <c r="M168" i="6"/>
  <c r="Q168" i="6"/>
  <c r="U168" i="6"/>
  <c r="Y168" i="6"/>
  <c r="AC168" i="6"/>
  <c r="AG168" i="6"/>
  <c r="AK168" i="6"/>
  <c r="AO168" i="6"/>
  <c r="AS168" i="6"/>
  <c r="G169" i="6"/>
  <c r="K169" i="6"/>
  <c r="O169" i="6"/>
  <c r="S169" i="6"/>
  <c r="W169" i="6"/>
  <c r="AA169" i="6"/>
  <c r="AE169" i="6"/>
  <c r="AI169" i="6"/>
  <c r="AM169" i="6"/>
  <c r="AQ169" i="6"/>
  <c r="F168" i="6"/>
  <c r="J168" i="6"/>
  <c r="N168" i="6"/>
  <c r="R168" i="6"/>
  <c r="V168" i="6"/>
  <c r="Z168" i="6"/>
  <c r="AD168" i="6"/>
  <c r="AH168" i="6"/>
  <c r="AL168" i="6"/>
  <c r="AP168" i="6"/>
  <c r="D169" i="6"/>
  <c r="H169" i="6"/>
  <c r="L169" i="6"/>
  <c r="P169" i="6"/>
  <c r="T169" i="6"/>
  <c r="X169" i="6"/>
  <c r="AB169" i="6"/>
  <c r="AF169" i="6"/>
  <c r="AJ169" i="6"/>
  <c r="AN169" i="6"/>
  <c r="D149" i="6"/>
  <c r="H149" i="6"/>
  <c r="L149" i="6"/>
  <c r="P149" i="6"/>
  <c r="T149" i="6"/>
  <c r="X149" i="6"/>
  <c r="AB149" i="6"/>
  <c r="AF149" i="6"/>
  <c r="AJ149" i="6"/>
  <c r="AN149" i="6"/>
  <c r="AR149" i="6"/>
  <c r="F150" i="6"/>
  <c r="J150" i="6"/>
  <c r="N150" i="6"/>
  <c r="R150" i="6"/>
  <c r="V150" i="6"/>
  <c r="Z150" i="6"/>
  <c r="AD150" i="6"/>
  <c r="AH150" i="6"/>
  <c r="AL150" i="6"/>
  <c r="AP150" i="6"/>
  <c r="F149" i="6"/>
  <c r="J149" i="6"/>
  <c r="N149" i="6"/>
  <c r="R149" i="6"/>
  <c r="V149" i="6"/>
  <c r="Z149" i="6"/>
  <c r="AD149" i="6"/>
  <c r="AH149" i="6"/>
  <c r="AL149" i="6"/>
  <c r="AP149" i="6"/>
  <c r="D150" i="6"/>
  <c r="H150" i="6"/>
  <c r="L150" i="6"/>
  <c r="P150" i="6"/>
  <c r="T150" i="6"/>
  <c r="X150" i="6"/>
  <c r="AB150" i="6"/>
  <c r="AF150" i="6"/>
  <c r="AJ150" i="6"/>
  <c r="AN150" i="6"/>
  <c r="AR150" i="6"/>
  <c r="G149" i="6"/>
  <c r="K149" i="6"/>
  <c r="O149" i="6"/>
  <c r="S149" i="6"/>
  <c r="W149" i="6"/>
  <c r="AA149" i="6"/>
  <c r="AE149" i="6"/>
  <c r="AI149" i="6"/>
  <c r="AM149" i="6"/>
  <c r="AQ149" i="6"/>
  <c r="E150" i="6"/>
  <c r="I150" i="6"/>
  <c r="M150" i="6"/>
  <c r="Q150" i="6"/>
  <c r="U150" i="6"/>
  <c r="Y150" i="6"/>
  <c r="AC150" i="6"/>
  <c r="AG150" i="6"/>
  <c r="AK150" i="6"/>
  <c r="AO150" i="6"/>
  <c r="AF136" i="6"/>
  <c r="AJ136" i="6"/>
  <c r="AN136" i="6"/>
  <c r="AR136" i="6"/>
  <c r="AN135" i="6"/>
  <c r="AR135" i="6"/>
  <c r="F136" i="6"/>
  <c r="J136" i="6"/>
  <c r="N136" i="6"/>
  <c r="R136" i="6"/>
  <c r="V136" i="6"/>
  <c r="Z136" i="6"/>
  <c r="AD136" i="6"/>
  <c r="AH136" i="6"/>
  <c r="AL136" i="6"/>
  <c r="AP136" i="6"/>
  <c r="E135" i="6"/>
  <c r="I135" i="6"/>
  <c r="M135" i="6"/>
  <c r="Q135" i="6"/>
  <c r="U135" i="6"/>
  <c r="Y135" i="6"/>
  <c r="AC135" i="6"/>
  <c r="AG135" i="6"/>
  <c r="AK135" i="6"/>
  <c r="AO135" i="6"/>
  <c r="AS135" i="6"/>
  <c r="G136" i="6"/>
  <c r="K136" i="6"/>
  <c r="O136" i="6"/>
  <c r="S136" i="6"/>
  <c r="W136" i="6"/>
  <c r="AA136" i="6"/>
  <c r="AE136" i="6"/>
  <c r="AI136" i="6"/>
  <c r="AM136" i="6"/>
  <c r="AQ136" i="6"/>
  <c r="G135" i="6"/>
  <c r="K135" i="6"/>
  <c r="O135" i="6"/>
  <c r="S135" i="6"/>
  <c r="W135" i="6"/>
  <c r="AA135" i="6"/>
  <c r="AE135" i="6"/>
  <c r="AI135" i="6"/>
  <c r="AM135" i="6"/>
  <c r="AQ135" i="6"/>
  <c r="E136" i="6"/>
  <c r="I136" i="6"/>
  <c r="M136" i="6"/>
  <c r="Q136" i="6"/>
  <c r="U136" i="6"/>
  <c r="Y136" i="6"/>
  <c r="AC136" i="6"/>
  <c r="AG136" i="6"/>
  <c r="AK136" i="6"/>
  <c r="AO136" i="6"/>
  <c r="D121" i="6"/>
  <c r="H121" i="6"/>
  <c r="L121" i="6"/>
  <c r="P121" i="6"/>
  <c r="T121" i="6"/>
  <c r="X121" i="6"/>
  <c r="AB121" i="6"/>
  <c r="AF121" i="6"/>
  <c r="AJ121" i="6"/>
  <c r="AN121" i="6"/>
  <c r="AR121" i="6"/>
  <c r="F122" i="6"/>
  <c r="J122" i="6"/>
  <c r="N122" i="6"/>
  <c r="R122" i="6"/>
  <c r="V122" i="6"/>
  <c r="Z122" i="6"/>
  <c r="AD122" i="6"/>
  <c r="AH122" i="6"/>
  <c r="AL122" i="6"/>
  <c r="AP122" i="6"/>
  <c r="E121" i="6"/>
  <c r="I121" i="6"/>
  <c r="M121" i="6"/>
  <c r="Q121" i="6"/>
  <c r="U121" i="6"/>
  <c r="Y121" i="6"/>
  <c r="AC121" i="6"/>
  <c r="AG121" i="6"/>
  <c r="AK121" i="6"/>
  <c r="AO121" i="6"/>
  <c r="AS121" i="6"/>
  <c r="G122" i="6"/>
  <c r="K122" i="6"/>
  <c r="O122" i="6"/>
  <c r="S122" i="6"/>
  <c r="W122" i="6"/>
  <c r="AA122" i="6"/>
  <c r="AE122" i="6"/>
  <c r="AI122" i="6"/>
  <c r="AM122" i="6"/>
  <c r="AQ122" i="6"/>
  <c r="F121" i="6"/>
  <c r="J121" i="6"/>
  <c r="N121" i="6"/>
  <c r="R121" i="6"/>
  <c r="V121" i="6"/>
  <c r="Z121" i="6"/>
  <c r="AD121" i="6"/>
  <c r="AH121" i="6"/>
  <c r="AL121" i="6"/>
  <c r="AP121" i="6"/>
  <c r="D122" i="6"/>
  <c r="H122" i="6"/>
  <c r="L122" i="6"/>
  <c r="P122" i="6"/>
  <c r="T122" i="6"/>
  <c r="X122" i="6"/>
  <c r="AB122" i="6"/>
  <c r="AF122" i="6"/>
  <c r="AJ122" i="6"/>
  <c r="AN122" i="6"/>
  <c r="AR122" i="6"/>
  <c r="G121" i="6"/>
  <c r="K121" i="6"/>
  <c r="O121" i="6"/>
  <c r="S121" i="6"/>
  <c r="W121" i="6"/>
  <c r="AA121" i="6"/>
  <c r="AE121" i="6"/>
  <c r="AI121" i="6"/>
  <c r="AM121" i="6"/>
  <c r="AQ121" i="6"/>
  <c r="E122" i="6"/>
  <c r="I122" i="6"/>
  <c r="M122" i="6"/>
  <c r="Q122" i="6"/>
  <c r="U122" i="6"/>
  <c r="Y122" i="6"/>
  <c r="AC122" i="6"/>
  <c r="AG122" i="6"/>
  <c r="AK122" i="6"/>
  <c r="AO122" i="6"/>
  <c r="D102" i="6"/>
  <c r="L102" i="6"/>
  <c r="T102" i="6"/>
  <c r="AB102" i="6"/>
  <c r="AF102" i="6"/>
  <c r="AN102" i="6"/>
  <c r="AR102" i="6"/>
  <c r="F103" i="6"/>
  <c r="J103" i="6"/>
  <c r="N103" i="6"/>
  <c r="R103" i="6"/>
  <c r="V103" i="6"/>
  <c r="Z103" i="6"/>
  <c r="AD103" i="6"/>
  <c r="AH103" i="6"/>
  <c r="AP103" i="6"/>
  <c r="E102" i="6"/>
  <c r="I102" i="6"/>
  <c r="M102" i="6"/>
  <c r="Q102" i="6"/>
  <c r="U102" i="6"/>
  <c r="Y102" i="6"/>
  <c r="AC102" i="6"/>
  <c r="AG102" i="6"/>
  <c r="AK102" i="6"/>
  <c r="AO102" i="6"/>
  <c r="AS102" i="6"/>
  <c r="G103" i="6"/>
  <c r="K103" i="6"/>
  <c r="O103" i="6"/>
  <c r="S103" i="6"/>
  <c r="W103" i="6"/>
  <c r="AA103" i="6"/>
  <c r="AE103" i="6"/>
  <c r="AI103" i="6"/>
  <c r="AM103" i="6"/>
  <c r="AQ103" i="6"/>
  <c r="H102" i="6"/>
  <c r="P102" i="6"/>
  <c r="X102" i="6"/>
  <c r="AJ102" i="6"/>
  <c r="AL103" i="6"/>
  <c r="F102" i="6"/>
  <c r="J102" i="6"/>
  <c r="N102" i="6"/>
  <c r="R102" i="6"/>
  <c r="V102" i="6"/>
  <c r="Z102" i="6"/>
  <c r="AD102" i="6"/>
  <c r="AH102" i="6"/>
  <c r="AL102" i="6"/>
  <c r="AP102" i="6"/>
  <c r="D103" i="6"/>
  <c r="H103" i="6"/>
  <c r="L103" i="6"/>
  <c r="P103" i="6"/>
  <c r="T103" i="6"/>
  <c r="X103" i="6"/>
  <c r="AB103" i="6"/>
  <c r="AF103" i="6"/>
  <c r="AJ103" i="6"/>
  <c r="AN103" i="6"/>
  <c r="AR103" i="6"/>
  <c r="G102" i="6"/>
  <c r="K102" i="6"/>
  <c r="O102" i="6"/>
  <c r="S102" i="6"/>
  <c r="W102" i="6"/>
  <c r="AA102" i="6"/>
  <c r="AE102" i="6"/>
  <c r="AI102" i="6"/>
  <c r="AM102" i="6"/>
  <c r="AQ102" i="6"/>
  <c r="E103" i="6"/>
  <c r="I103" i="6"/>
  <c r="M103" i="6"/>
  <c r="Q103" i="6"/>
  <c r="U103" i="6"/>
  <c r="Y103" i="6"/>
  <c r="AC103" i="6"/>
  <c r="AG103" i="6"/>
  <c r="AK103" i="6"/>
  <c r="AO103" i="6"/>
  <c r="D88" i="6"/>
  <c r="L88" i="6"/>
  <c r="T88" i="6"/>
  <c r="AB88" i="6"/>
  <c r="AJ88" i="6"/>
  <c r="AN88" i="6"/>
  <c r="AR88" i="6"/>
  <c r="J89" i="6"/>
  <c r="N89" i="6"/>
  <c r="R89" i="6"/>
  <c r="V89" i="6"/>
  <c r="Z89" i="6"/>
  <c r="AD89" i="6"/>
  <c r="AH89" i="6"/>
  <c r="AP89" i="6"/>
  <c r="E88" i="6"/>
  <c r="I88" i="6"/>
  <c r="M88" i="6"/>
  <c r="Q88" i="6"/>
  <c r="U88" i="6"/>
  <c r="Y88" i="6"/>
  <c r="AC88" i="6"/>
  <c r="AG88" i="6"/>
  <c r="AK88" i="6"/>
  <c r="AO88" i="6"/>
  <c r="AS88" i="6"/>
  <c r="G89" i="6"/>
  <c r="K89" i="6"/>
  <c r="O89" i="6"/>
  <c r="S89" i="6"/>
  <c r="W89" i="6"/>
  <c r="AA89" i="6"/>
  <c r="AE89" i="6"/>
  <c r="AI89" i="6"/>
  <c r="AM89" i="6"/>
  <c r="AQ89" i="6"/>
  <c r="H88" i="6"/>
  <c r="P88" i="6"/>
  <c r="X88" i="6"/>
  <c r="AF88" i="6"/>
  <c r="F89" i="6"/>
  <c r="AL89" i="6"/>
  <c r="F88" i="6"/>
  <c r="J88" i="6"/>
  <c r="N88" i="6"/>
  <c r="R88" i="6"/>
  <c r="V88" i="6"/>
  <c r="Z88" i="6"/>
  <c r="AD88" i="6"/>
  <c r="AH88" i="6"/>
  <c r="AL88" i="6"/>
  <c r="AP88" i="6"/>
  <c r="D89" i="6"/>
  <c r="H89" i="6"/>
  <c r="L89" i="6"/>
  <c r="P89" i="6"/>
  <c r="T89" i="6"/>
  <c r="X89" i="6"/>
  <c r="AB89" i="6"/>
  <c r="AF89" i="6"/>
  <c r="AJ89" i="6"/>
  <c r="AN89" i="6"/>
  <c r="AR89" i="6"/>
  <c r="G88" i="6"/>
  <c r="K88" i="6"/>
  <c r="O88" i="6"/>
  <c r="S88" i="6"/>
  <c r="W88" i="6"/>
  <c r="AA88" i="6"/>
  <c r="AE88" i="6"/>
  <c r="AI88" i="6"/>
  <c r="AM88" i="6"/>
  <c r="AQ88" i="6"/>
  <c r="E89" i="6"/>
  <c r="I89" i="6"/>
  <c r="M89" i="6"/>
  <c r="Q89" i="6"/>
  <c r="U89" i="6"/>
  <c r="Y89" i="6"/>
  <c r="AC89" i="6"/>
  <c r="AG89" i="6"/>
  <c r="AK89" i="6"/>
  <c r="AO89" i="6"/>
  <c r="G74" i="6"/>
  <c r="K74" i="6"/>
  <c r="O74" i="6"/>
  <c r="S74" i="6"/>
  <c r="W74" i="6"/>
  <c r="AA74" i="6"/>
  <c r="AE74" i="6"/>
  <c r="AI74" i="6"/>
  <c r="AM74" i="6"/>
  <c r="AQ74" i="6"/>
  <c r="E75" i="6"/>
  <c r="I75" i="6"/>
  <c r="M75" i="6"/>
  <c r="Q75" i="6"/>
  <c r="U75" i="6"/>
  <c r="Y75" i="6"/>
  <c r="AC75" i="6"/>
  <c r="AG75" i="6"/>
  <c r="AK75" i="6"/>
  <c r="AO75" i="6"/>
  <c r="D30" i="6"/>
  <c r="H30" i="6"/>
  <c r="L30" i="6"/>
  <c r="P30" i="6"/>
  <c r="T30" i="6"/>
  <c r="X30" i="6"/>
  <c r="AB30" i="6"/>
  <c r="AF30" i="6"/>
  <c r="AJ30" i="6"/>
  <c r="AN30" i="6"/>
  <c r="AR30" i="6"/>
  <c r="F31" i="6"/>
  <c r="J31" i="6"/>
  <c r="N31" i="6"/>
  <c r="R31" i="6"/>
  <c r="V31" i="6"/>
  <c r="Z31" i="6"/>
  <c r="AD31" i="6"/>
  <c r="AH31" i="6"/>
  <c r="AL31" i="6"/>
  <c r="AP31" i="6"/>
  <c r="E30" i="6"/>
  <c r="I30" i="6"/>
  <c r="M30" i="6"/>
  <c r="Q30" i="6"/>
  <c r="U30" i="6"/>
  <c r="Y30" i="6"/>
  <c r="AC30" i="6"/>
  <c r="AG30" i="6"/>
  <c r="AK30" i="6"/>
  <c r="AO30" i="6"/>
  <c r="AS30" i="6"/>
  <c r="G31" i="6"/>
  <c r="K31" i="6"/>
  <c r="O31" i="6"/>
  <c r="S31" i="6"/>
  <c r="W31" i="6"/>
  <c r="AA31" i="6"/>
  <c r="AE31" i="6"/>
  <c r="AI31" i="6"/>
  <c r="AM31" i="6"/>
  <c r="AQ31" i="6"/>
  <c r="F30" i="6"/>
  <c r="J30" i="6"/>
  <c r="N30" i="6"/>
  <c r="R30" i="6"/>
  <c r="V30" i="6"/>
  <c r="Z30" i="6"/>
  <c r="AD30" i="6"/>
  <c r="AH30" i="6"/>
  <c r="AL30" i="6"/>
  <c r="AP30" i="6"/>
  <c r="D31" i="6"/>
  <c r="H31" i="6"/>
  <c r="L31" i="6"/>
  <c r="P31" i="6"/>
  <c r="T31" i="6"/>
  <c r="X31" i="6"/>
  <c r="AB31" i="6"/>
  <c r="AF31" i="6"/>
  <c r="AJ31" i="6"/>
  <c r="AN31" i="6"/>
  <c r="AR31" i="6"/>
  <c r="G30" i="6"/>
  <c r="K30" i="6"/>
  <c r="O30" i="6"/>
  <c r="S30" i="6"/>
  <c r="W30" i="6"/>
  <c r="AA30" i="6"/>
  <c r="AE30" i="6"/>
  <c r="AI30" i="6"/>
  <c r="AM30" i="6"/>
  <c r="AQ30" i="6"/>
  <c r="E31" i="6"/>
  <c r="I31" i="6"/>
  <c r="M31" i="6"/>
  <c r="Q31" i="6"/>
  <c r="U31" i="6"/>
  <c r="Y31" i="6"/>
  <c r="AC31" i="6"/>
  <c r="AG31" i="6"/>
  <c r="AK31" i="6"/>
  <c r="AO31" i="6"/>
  <c r="AD7" i="6"/>
  <c r="U7" i="6"/>
  <c r="M7" i="6"/>
  <c r="E7" i="6"/>
  <c r="AM6" i="6"/>
  <c r="AE6" i="6"/>
  <c r="W6" i="6"/>
  <c r="P6" i="6"/>
  <c r="K6" i="6"/>
  <c r="F6" i="6"/>
  <c r="F19" i="6"/>
  <c r="V19" i="6"/>
  <c r="R19" i="6"/>
  <c r="J19" i="6"/>
  <c r="Z19" i="6"/>
  <c r="N19" i="6"/>
  <c r="AD19" i="6"/>
  <c r="AH19" i="6"/>
  <c r="AL19" i="6"/>
  <c r="AP19" i="6"/>
  <c r="D20" i="6"/>
  <c r="H20" i="6"/>
  <c r="L20" i="6"/>
  <c r="P20" i="6"/>
  <c r="T20" i="6"/>
  <c r="X20" i="6"/>
  <c r="AB20" i="6"/>
  <c r="AF20" i="6"/>
  <c r="AJ20" i="6"/>
  <c r="AN20" i="6"/>
  <c r="AR20" i="6"/>
  <c r="D19" i="6"/>
  <c r="H19" i="6"/>
  <c r="L19" i="6"/>
  <c r="P19" i="6"/>
  <c r="T19" i="6"/>
  <c r="X19" i="6"/>
  <c r="AB19" i="6"/>
  <c r="AF19" i="6"/>
  <c r="AJ19" i="6"/>
  <c r="AN19" i="6"/>
  <c r="AR19" i="6"/>
  <c r="F20" i="6"/>
  <c r="J20" i="6"/>
  <c r="N20" i="6"/>
  <c r="R20" i="6"/>
  <c r="V20" i="6"/>
  <c r="Z20" i="6"/>
  <c r="AD20" i="6"/>
  <c r="AH20" i="6"/>
  <c r="AL20" i="6"/>
  <c r="AP20" i="6"/>
  <c r="E19" i="6"/>
  <c r="I19" i="6"/>
  <c r="M19" i="6"/>
  <c r="Q19" i="6"/>
  <c r="U19" i="6"/>
  <c r="Y19" i="6"/>
  <c r="AC19" i="6"/>
  <c r="AG19" i="6"/>
  <c r="AK19" i="6"/>
  <c r="AO19" i="6"/>
  <c r="AS19" i="6"/>
  <c r="G20" i="6"/>
  <c r="K20" i="6"/>
  <c r="O20" i="6"/>
  <c r="S20" i="6"/>
  <c r="W20" i="6"/>
  <c r="AA20" i="6"/>
  <c r="AE20" i="6"/>
  <c r="AI20" i="6"/>
  <c r="AM20" i="6"/>
  <c r="AQ20" i="6"/>
  <c r="G19" i="6"/>
  <c r="K19" i="6"/>
  <c r="O19" i="6"/>
  <c r="S19" i="6"/>
  <c r="W19" i="6"/>
  <c r="AA19" i="6"/>
  <c r="AE19" i="6"/>
  <c r="AI19" i="6"/>
  <c r="AM19" i="6"/>
  <c r="AQ19" i="6"/>
  <c r="E20" i="6"/>
  <c r="I20" i="6"/>
  <c r="M20" i="6"/>
  <c r="Q20" i="6"/>
  <c r="U20" i="6"/>
  <c r="Y20" i="6"/>
  <c r="AC20" i="6"/>
  <c r="AG20" i="6"/>
  <c r="AK20" i="6"/>
  <c r="AO20" i="6"/>
  <c r="AS7" i="6"/>
  <c r="AO7" i="6"/>
  <c r="AK7" i="6"/>
  <c r="AG7" i="6"/>
  <c r="AC7" i="6"/>
  <c r="AR7" i="6"/>
  <c r="AN7" i="6"/>
  <c r="AJ7" i="6"/>
  <c r="AF7" i="6"/>
  <c r="AB7" i="6"/>
  <c r="X7" i="6"/>
  <c r="T7" i="6"/>
  <c r="P7" i="6"/>
  <c r="L7" i="6"/>
  <c r="H7" i="6"/>
  <c r="D7" i="6"/>
  <c r="AP6" i="6"/>
  <c r="AL6" i="6"/>
  <c r="AH6" i="6"/>
  <c r="AD6" i="6"/>
  <c r="Z6" i="6"/>
  <c r="V6" i="6"/>
  <c r="AQ7" i="6"/>
  <c r="AM7" i="6"/>
  <c r="AI7" i="6"/>
  <c r="AE7" i="6"/>
  <c r="AA7" i="6"/>
  <c r="W7" i="6"/>
  <c r="S7" i="6"/>
  <c r="O7" i="6"/>
  <c r="K7" i="6"/>
  <c r="G7" i="6"/>
  <c r="AS6" i="6"/>
  <c r="AO6" i="6"/>
  <c r="AK6" i="6"/>
  <c r="AG6" i="6"/>
  <c r="AC6" i="6"/>
  <c r="Y6" i="6"/>
  <c r="U6" i="6"/>
  <c r="Q6" i="6"/>
  <c r="M6" i="6"/>
  <c r="I6" i="6"/>
  <c r="T44" i="21"/>
  <c r="T42" i="21"/>
  <c r="T40" i="21"/>
  <c r="T38" i="21"/>
  <c r="T36" i="21"/>
  <c r="T34" i="21"/>
  <c r="T32" i="21"/>
  <c r="T30" i="21"/>
  <c r="T28" i="21"/>
  <c r="T26" i="21"/>
  <c r="T24" i="21"/>
  <c r="T22" i="21"/>
  <c r="T20" i="21"/>
  <c r="T18" i="21"/>
  <c r="T16" i="21"/>
  <c r="T14" i="21"/>
  <c r="T12" i="21"/>
  <c r="T10" i="21"/>
  <c r="T8" i="21"/>
  <c r="T6" i="21"/>
  <c r="T4" i="21"/>
  <c r="U43" i="21"/>
  <c r="U41" i="21"/>
  <c r="U39" i="21"/>
  <c r="U37" i="21"/>
  <c r="U35" i="21"/>
  <c r="U33" i="21"/>
  <c r="U31" i="21"/>
  <c r="U29" i="21"/>
  <c r="U27" i="21"/>
  <c r="U25" i="21"/>
  <c r="U23" i="21"/>
  <c r="U21" i="21"/>
  <c r="U19" i="21"/>
  <c r="U17" i="21"/>
  <c r="U15" i="21"/>
  <c r="U13" i="21"/>
  <c r="U11" i="21"/>
  <c r="U9" i="21"/>
  <c r="U7" i="21"/>
  <c r="U5" i="21"/>
  <c r="U3" i="21"/>
  <c r="T43" i="21"/>
  <c r="T41" i="21"/>
  <c r="T39" i="21"/>
  <c r="T37" i="21"/>
  <c r="T35" i="21"/>
  <c r="T33" i="21"/>
  <c r="T31" i="21"/>
  <c r="T29" i="21"/>
  <c r="T27" i="21"/>
  <c r="T25" i="21"/>
  <c r="T23" i="21"/>
  <c r="T21" i="21"/>
  <c r="T19" i="21"/>
  <c r="T17" i="21"/>
  <c r="T15" i="21"/>
  <c r="T13" i="21"/>
  <c r="T11" i="21"/>
  <c r="T9" i="21"/>
  <c r="T7" i="21"/>
  <c r="T5" i="21"/>
  <c r="T3" i="21"/>
  <c r="U44" i="21"/>
  <c r="U42" i="21"/>
  <c r="U40" i="21"/>
  <c r="U38" i="21"/>
  <c r="U36" i="21"/>
  <c r="U34" i="21"/>
  <c r="U32" i="21"/>
  <c r="U30" i="21"/>
  <c r="U28" i="21"/>
  <c r="U26" i="21"/>
  <c r="U24" i="21"/>
  <c r="U22" i="21"/>
  <c r="U20" i="21"/>
  <c r="U18" i="21"/>
  <c r="U16" i="21"/>
  <c r="U14" i="21"/>
  <c r="U12" i="21"/>
  <c r="U10" i="21"/>
  <c r="U8" i="21"/>
  <c r="U6" i="21"/>
  <c r="D127" i="6" l="1" a="1"/>
  <c r="T128" i="6" s="1"/>
  <c r="P127" i="6"/>
  <c r="D108" i="6" a="1"/>
  <c r="H128" i="6"/>
  <c r="L127" i="6"/>
  <c r="R128" i="6"/>
  <c r="V127" i="6"/>
  <c r="F127" i="6"/>
  <c r="I128" i="6"/>
  <c r="M127" i="6"/>
  <c r="D188" i="6" a="1"/>
  <c r="D331" i="6" a="1"/>
  <c r="D380" i="6" a="1"/>
  <c r="D441" i="6" a="1"/>
  <c r="D474" i="6" a="1"/>
  <c r="D556" i="6" a="1"/>
  <c r="D584" i="6" a="1"/>
  <c r="D94" i="6" a="1"/>
  <c r="U128" i="6"/>
  <c r="E128" i="6"/>
  <c r="I127" i="6"/>
  <c r="O128" i="6"/>
  <c r="S127" i="6"/>
  <c r="D155" i="6" a="1"/>
  <c r="G156" i="6" s="1"/>
  <c r="D298" i="6" a="1"/>
  <c r="K127" i="6"/>
  <c r="P128" i="6"/>
  <c r="T127" i="6"/>
  <c r="D127" i="6"/>
  <c r="J128" i="6"/>
  <c r="N127" i="6"/>
  <c r="Q128" i="6"/>
  <c r="P155" i="6"/>
  <c r="D174" i="6" a="1"/>
  <c r="D251" i="6" a="1"/>
  <c r="D317" i="6" a="1"/>
  <c r="D366" i="6" a="1"/>
  <c r="D394" i="6" a="1"/>
  <c r="D427" i="6" a="1"/>
  <c r="D460" i="6" a="1"/>
  <c r="D617" i="6" a="1"/>
  <c r="D488" i="6" a="1"/>
  <c r="D237" i="6" a="1"/>
  <c r="D284" i="6" a="1"/>
  <c r="D413" i="6" a="1"/>
  <c r="D537" i="6" a="1"/>
  <c r="L657" i="20" a="1"/>
  <c r="L732" i="20" s="1"/>
  <c r="L1928" i="19" a="1"/>
  <c r="L2003" i="19" s="1"/>
  <c r="D270" i="6" a="1"/>
  <c r="D141" i="6" a="1"/>
  <c r="D523" i="6" a="1"/>
  <c r="D509" i="6" a="1"/>
  <c r="D631" i="6" a="1"/>
  <c r="D223" i="6" a="1"/>
  <c r="D202" i="6" a="1"/>
  <c r="D345" i="6" a="1"/>
  <c r="D570" i="6" a="1"/>
  <c r="D603" i="6" a="1"/>
  <c r="H657" i="20" a="1"/>
  <c r="H683" i="20" s="1"/>
  <c r="H1928" i="19" a="1"/>
  <c r="H1954" i="19" s="1"/>
  <c r="D80" i="6" a="1"/>
  <c r="L1935" i="19"/>
  <c r="L683" i="20"/>
  <c r="L1954" i="19"/>
  <c r="L690" i="20"/>
  <c r="L1999" i="19"/>
  <c r="L735" i="20"/>
  <c r="L2006" i="19"/>
  <c r="L740" i="20"/>
  <c r="L2011" i="19"/>
  <c r="L1977" i="19"/>
  <c r="L687" i="20"/>
  <c r="L1958" i="19"/>
  <c r="L684" i="20"/>
  <c r="L1955" i="19"/>
  <c r="H2005" i="19"/>
  <c r="L662" i="20"/>
  <c r="L1933" i="19"/>
  <c r="L1932" i="19"/>
  <c r="L661" i="20"/>
  <c r="L719" i="20"/>
  <c r="L1990" i="19"/>
  <c r="L705" i="20"/>
  <c r="L1976" i="19"/>
  <c r="L1993" i="19"/>
  <c r="L713" i="20"/>
  <c r="L1984" i="19"/>
  <c r="H1986" i="19"/>
  <c r="H687" i="20"/>
  <c r="L709" i="20"/>
  <c r="L1980" i="19"/>
  <c r="H736" i="20"/>
  <c r="H1956" i="19"/>
  <c r="H728" i="20"/>
  <c r="L715" i="20"/>
  <c r="L1986" i="19"/>
  <c r="L1982" i="19"/>
  <c r="L739" i="20"/>
  <c r="L2010" i="19"/>
  <c r="L681" i="20"/>
  <c r="L1952" i="19"/>
  <c r="L720" i="20"/>
  <c r="L1991" i="19"/>
  <c r="L1969" i="19"/>
  <c r="L665" i="20"/>
  <c r="L1936" i="19"/>
  <c r="L1964" i="19"/>
  <c r="L693" i="20"/>
  <c r="L716" i="20"/>
  <c r="L1987" i="19"/>
  <c r="L1989" i="19"/>
  <c r="L686" i="20"/>
  <c r="L1957" i="19"/>
  <c r="H713" i="20"/>
  <c r="H1975" i="19"/>
  <c r="H661" i="20"/>
  <c r="L685" i="20"/>
  <c r="L1956" i="19"/>
  <c r="L666" i="20"/>
  <c r="L1937" i="19"/>
  <c r="L673" i="20"/>
  <c r="L1944" i="19"/>
  <c r="H1949" i="19"/>
  <c r="H716" i="20"/>
  <c r="L1960" i="19"/>
  <c r="L689" i="20"/>
  <c r="L672" i="20"/>
  <c r="L1943" i="19"/>
  <c r="H694" i="20"/>
  <c r="H1953" i="19"/>
  <c r="L734" i="20"/>
  <c r="L2005" i="19"/>
  <c r="H662" i="20"/>
  <c r="H1944" i="19"/>
  <c r="L667" i="20"/>
  <c r="L1938" i="19"/>
  <c r="L726" i="20"/>
  <c r="L1997" i="19"/>
  <c r="L1994" i="19"/>
  <c r="L670" i="20"/>
  <c r="L1941" i="19"/>
  <c r="L703" i="20"/>
  <c r="L1974" i="19"/>
  <c r="L727" i="20"/>
  <c r="L1998" i="19"/>
  <c r="L678" i="20"/>
  <c r="L1949" i="19"/>
  <c r="H693" i="20"/>
  <c r="H1964" i="19"/>
  <c r="H718" i="20"/>
  <c r="H1950" i="19"/>
  <c r="H1931" i="19"/>
  <c r="H660" i="20"/>
  <c r="H680" i="20"/>
  <c r="L707" i="20"/>
  <c r="L1978" i="19"/>
  <c r="L660" i="20"/>
  <c r="L1931" i="19"/>
  <c r="L671" i="20"/>
  <c r="L1942" i="19"/>
  <c r="L1939" i="19"/>
  <c r="L712" i="20"/>
  <c r="L1983" i="19"/>
  <c r="L725" i="20"/>
  <c r="L1996" i="19"/>
  <c r="L696" i="20"/>
  <c r="L1967" i="19"/>
  <c r="L1995" i="19"/>
  <c r="L674" i="20"/>
  <c r="L1945" i="19"/>
  <c r="L694" i="20"/>
  <c r="L1965" i="19"/>
  <c r="L692" i="20"/>
  <c r="L1963" i="19"/>
  <c r="H2009" i="19"/>
  <c r="L730" i="20"/>
  <c r="L2001" i="19"/>
  <c r="H726" i="20"/>
  <c r="L1972" i="19"/>
  <c r="L676" i="20"/>
  <c r="L1947" i="19"/>
  <c r="H1982" i="19"/>
  <c r="H739" i="20"/>
  <c r="H2010" i="19"/>
  <c r="H1943" i="19"/>
  <c r="H720" i="20"/>
  <c r="H698" i="20"/>
  <c r="H1969" i="19"/>
  <c r="H723" i="20"/>
  <c r="H1957" i="19"/>
  <c r="L702" i="20"/>
  <c r="L1973" i="19"/>
  <c r="H1973" i="19"/>
  <c r="H671" i="20"/>
  <c r="H1942" i="19"/>
  <c r="H709" i="20"/>
  <c r="H1196" i="19" a="1"/>
  <c r="H1197" i="19" s="1"/>
  <c r="L1196" i="19" a="1"/>
  <c r="L1254" i="19" s="1"/>
  <c r="H1231" i="19"/>
  <c r="H1201" i="19"/>
  <c r="H1267" i="19"/>
  <c r="H1217" i="19"/>
  <c r="C97" i="19" a="1"/>
  <c r="C138" i="19" s="1"/>
  <c r="C277" i="19" a="1"/>
  <c r="D277" i="19" s="1"/>
  <c r="C189" i="19" a="1"/>
  <c r="D189" i="19" s="1"/>
  <c r="C235" i="19" a="1"/>
  <c r="D235" i="19" s="1"/>
  <c r="C143" i="19" a="1"/>
  <c r="D149" i="19" s="1"/>
  <c r="P236" i="19"/>
  <c r="H1980" i="19" l="1"/>
  <c r="H1994" i="19"/>
  <c r="H672" i="20"/>
  <c r="H1997" i="19"/>
  <c r="H1951" i="19"/>
  <c r="H1989" i="19"/>
  <c r="H1933" i="19"/>
  <c r="H1965" i="19"/>
  <c r="H1987" i="19"/>
  <c r="H1932" i="19"/>
  <c r="H1984" i="19"/>
  <c r="H2007" i="19"/>
  <c r="H1958" i="19"/>
  <c r="L1961" i="19"/>
  <c r="D155" i="6"/>
  <c r="H678" i="20"/>
  <c r="H704" i="20"/>
  <c r="H1999" i="19"/>
  <c r="H715" i="20"/>
  <c r="H734" i="20"/>
  <c r="H1966" i="19"/>
  <c r="H1937" i="19"/>
  <c r="L1966" i="19"/>
  <c r="L1975" i="19"/>
  <c r="H156" i="6"/>
  <c r="T156" i="6"/>
  <c r="H689" i="20"/>
  <c r="H705" i="20"/>
  <c r="H667" i="20"/>
  <c r="H685" i="20"/>
  <c r="H691" i="20"/>
  <c r="H695" i="20"/>
  <c r="H666" i="20"/>
  <c r="L695" i="20"/>
  <c r="L704" i="20"/>
  <c r="H1960" i="19"/>
  <c r="H1976" i="19"/>
  <c r="H1938" i="19"/>
  <c r="H1962" i="19"/>
  <c r="H1221" i="19"/>
  <c r="H1991" i="19"/>
  <c r="H711" i="20"/>
  <c r="H738" i="20"/>
  <c r="H679" i="20"/>
  <c r="H673" i="20"/>
  <c r="H1236" i="19"/>
  <c r="H1952" i="19"/>
  <c r="H1971" i="19"/>
  <c r="H1948" i="19"/>
  <c r="L1959" i="19"/>
  <c r="L1962" i="19"/>
  <c r="L1940" i="19"/>
  <c r="H1990" i="19"/>
  <c r="H1940" i="19"/>
  <c r="L1968" i="19"/>
  <c r="H1963" i="19"/>
  <c r="L1979" i="19"/>
  <c r="H1978" i="19"/>
  <c r="H1935" i="19"/>
  <c r="H1988" i="19"/>
  <c r="L1988" i="19"/>
  <c r="H2003" i="19"/>
  <c r="L2000" i="19"/>
  <c r="L657" i="20"/>
  <c r="H1955" i="19"/>
  <c r="H1979" i="19"/>
  <c r="L1953" i="19"/>
  <c r="L1934" i="19"/>
  <c r="H1941" i="19"/>
  <c r="L1950" i="19"/>
  <c r="L2007" i="19"/>
  <c r="L1970" i="19"/>
  <c r="O127" i="6"/>
  <c r="W128" i="6"/>
  <c r="R127" i="6"/>
  <c r="P156" i="6"/>
  <c r="G128" i="6"/>
  <c r="H702" i="20"/>
  <c r="H682" i="20"/>
  <c r="C238" i="19"/>
  <c r="H1226" i="19"/>
  <c r="H681" i="20"/>
  <c r="H700" i="20"/>
  <c r="H677" i="20"/>
  <c r="L688" i="20"/>
  <c r="L691" i="20"/>
  <c r="L669" i="20"/>
  <c r="H719" i="20"/>
  <c r="H669" i="20"/>
  <c r="L697" i="20"/>
  <c r="H692" i="20"/>
  <c r="L708" i="20"/>
  <c r="H707" i="20"/>
  <c r="H664" i="20"/>
  <c r="H717" i="20"/>
  <c r="L717" i="20"/>
  <c r="H732" i="20"/>
  <c r="L729" i="20"/>
  <c r="L1928" i="19"/>
  <c r="H684" i="20"/>
  <c r="H708" i="20"/>
  <c r="L682" i="20"/>
  <c r="L663" i="20"/>
  <c r="H670" i="20"/>
  <c r="L679" i="20"/>
  <c r="L736" i="20"/>
  <c r="L699" i="20"/>
  <c r="K128" i="6"/>
  <c r="M128" i="6"/>
  <c r="N128" i="6"/>
  <c r="G127" i="6"/>
  <c r="Q127" i="6"/>
  <c r="H1265" i="19"/>
  <c r="H1939" i="19"/>
  <c r="H2002" i="19"/>
  <c r="H2006" i="19"/>
  <c r="L1946" i="19"/>
  <c r="L1985" i="19"/>
  <c r="H1968" i="19"/>
  <c r="H1992" i="19"/>
  <c r="H1996" i="19"/>
  <c r="L1981" i="19"/>
  <c r="L1992" i="19"/>
  <c r="H1928" i="19"/>
  <c r="H1959" i="19"/>
  <c r="L1948" i="19"/>
  <c r="H1961" i="19"/>
  <c r="H1972" i="19"/>
  <c r="L1951" i="19"/>
  <c r="L2004" i="19"/>
  <c r="L2009" i="19"/>
  <c r="H2004" i="19"/>
  <c r="H1934" i="19"/>
  <c r="L1930" i="19"/>
  <c r="H1993" i="19"/>
  <c r="L2008" i="19"/>
  <c r="L1971" i="19"/>
  <c r="L2002" i="19"/>
  <c r="L1929" i="19"/>
  <c r="E127" i="6"/>
  <c r="F128" i="6"/>
  <c r="H127" i="6"/>
  <c r="W127" i="6"/>
  <c r="J127" i="6"/>
  <c r="H668" i="20"/>
  <c r="H731" i="20"/>
  <c r="H735" i="20"/>
  <c r="L675" i="20"/>
  <c r="L714" i="20"/>
  <c r="H697" i="20"/>
  <c r="H721" i="20"/>
  <c r="H725" i="20"/>
  <c r="L710" i="20"/>
  <c r="L721" i="20"/>
  <c r="H657" i="20"/>
  <c r="H688" i="20"/>
  <c r="L677" i="20"/>
  <c r="H690" i="20"/>
  <c r="H701" i="20"/>
  <c r="L680" i="20"/>
  <c r="L733" i="20"/>
  <c r="L738" i="20"/>
  <c r="H733" i="20"/>
  <c r="H663" i="20"/>
  <c r="L659" i="20"/>
  <c r="L1400" i="20" s="1" a="1"/>
  <c r="H722" i="20"/>
  <c r="L737" i="20"/>
  <c r="L700" i="20"/>
  <c r="L731" i="20"/>
  <c r="L658" i="20"/>
  <c r="U127" i="6"/>
  <c r="L128" i="6"/>
  <c r="D128" i="6"/>
  <c r="S128" i="6"/>
  <c r="V128" i="6"/>
  <c r="H1214" i="19"/>
  <c r="H1998" i="19"/>
  <c r="H2001" i="19"/>
  <c r="H1985" i="19"/>
  <c r="H1936" i="19"/>
  <c r="H1945" i="19"/>
  <c r="H1995" i="19"/>
  <c r="H1967" i="19"/>
  <c r="H1930" i="19"/>
  <c r="H1947" i="19"/>
  <c r="H2000" i="19"/>
  <c r="H1929" i="19"/>
  <c r="H1977" i="19"/>
  <c r="H1946" i="19"/>
  <c r="H1983" i="19"/>
  <c r="H686" i="20"/>
  <c r="H727" i="20"/>
  <c r="L701" i="20"/>
  <c r="H730" i="20"/>
  <c r="L724" i="20"/>
  <c r="L668" i="20"/>
  <c r="H714" i="20"/>
  <c r="H665" i="20"/>
  <c r="H674" i="20"/>
  <c r="L723" i="20"/>
  <c r="H724" i="20"/>
  <c r="H696" i="20"/>
  <c r="H659" i="20"/>
  <c r="H676" i="20"/>
  <c r="H729" i="20"/>
  <c r="H658" i="20"/>
  <c r="L718" i="20"/>
  <c r="L698" i="20"/>
  <c r="L711" i="20"/>
  <c r="H706" i="20"/>
  <c r="H675" i="20"/>
  <c r="L722" i="20"/>
  <c r="H712" i="20"/>
  <c r="L706" i="20"/>
  <c r="L728" i="20"/>
  <c r="L664" i="20"/>
  <c r="H1200" i="19"/>
  <c r="H1207" i="19"/>
  <c r="H1242" i="19"/>
  <c r="H1269" i="19"/>
  <c r="H2008" i="19"/>
  <c r="H2011" i="19"/>
  <c r="H1974" i="19"/>
  <c r="H1981" i="19"/>
  <c r="H1970" i="19"/>
  <c r="T346" i="6"/>
  <c r="E345" i="6"/>
  <c r="U345" i="6"/>
  <c r="Q346" i="6"/>
  <c r="N345" i="6"/>
  <c r="J346" i="6"/>
  <c r="G345" i="6"/>
  <c r="W345" i="6"/>
  <c r="S346" i="6"/>
  <c r="L345" i="6"/>
  <c r="H346" i="6"/>
  <c r="M345" i="6"/>
  <c r="I346" i="6"/>
  <c r="F345" i="6"/>
  <c r="V345" i="6"/>
  <c r="R346" i="6"/>
  <c r="O345" i="6"/>
  <c r="K346" i="6"/>
  <c r="D345" i="6"/>
  <c r="T345" i="6"/>
  <c r="P346" i="6"/>
  <c r="Q345" i="6"/>
  <c r="M346" i="6"/>
  <c r="J345" i="6"/>
  <c r="F346" i="6"/>
  <c r="V346" i="6"/>
  <c r="S345" i="6"/>
  <c r="O346" i="6"/>
  <c r="H345" i="6"/>
  <c r="E346" i="6"/>
  <c r="P345" i="6"/>
  <c r="U346" i="6"/>
  <c r="K345" i="6"/>
  <c r="D346" i="6"/>
  <c r="R345" i="6"/>
  <c r="G346" i="6"/>
  <c r="L346" i="6"/>
  <c r="I345" i="6"/>
  <c r="N346" i="6"/>
  <c r="W346" i="6"/>
  <c r="T510" i="6"/>
  <c r="M509" i="6"/>
  <c r="I510" i="6"/>
  <c r="F509" i="6"/>
  <c r="V509" i="6"/>
  <c r="R510" i="6"/>
  <c r="O509" i="6"/>
  <c r="K510" i="6"/>
  <c r="D509" i="6"/>
  <c r="T509" i="6"/>
  <c r="P510" i="6"/>
  <c r="E509" i="6"/>
  <c r="U509" i="6"/>
  <c r="Q510" i="6"/>
  <c r="N509" i="6"/>
  <c r="J510" i="6"/>
  <c r="G509" i="6"/>
  <c r="W509" i="6"/>
  <c r="S510" i="6"/>
  <c r="L509" i="6"/>
  <c r="H510" i="6"/>
  <c r="I509" i="6"/>
  <c r="E510" i="6"/>
  <c r="U510" i="6"/>
  <c r="R509" i="6"/>
  <c r="N510" i="6"/>
  <c r="K509" i="6"/>
  <c r="G510" i="6"/>
  <c r="W510" i="6"/>
  <c r="P509" i="6"/>
  <c r="L510" i="6"/>
  <c r="M510" i="6"/>
  <c r="D510" i="6"/>
  <c r="J509" i="6"/>
  <c r="S509" i="6"/>
  <c r="F510" i="6"/>
  <c r="O510" i="6"/>
  <c r="Q509" i="6"/>
  <c r="V510" i="6"/>
  <c r="H509" i="6"/>
  <c r="T285" i="6"/>
  <c r="U285" i="6"/>
  <c r="M285" i="6"/>
  <c r="F285" i="6"/>
  <c r="U284" i="6"/>
  <c r="P284" i="6"/>
  <c r="J284" i="6"/>
  <c r="E284" i="6"/>
  <c r="R285" i="6"/>
  <c r="J285" i="6"/>
  <c r="E285" i="6"/>
  <c r="T284" i="6"/>
  <c r="N284" i="6"/>
  <c r="I284" i="6"/>
  <c r="D284" i="6"/>
  <c r="Q285" i="6"/>
  <c r="D285" i="6"/>
  <c r="M284" i="6"/>
  <c r="N285" i="6"/>
  <c r="V284" i="6"/>
  <c r="L284" i="6"/>
  <c r="I285" i="6"/>
  <c r="R284" i="6"/>
  <c r="H284" i="6"/>
  <c r="V285" i="6"/>
  <c r="H285" i="6"/>
  <c r="Q284" i="6"/>
  <c r="F284" i="6"/>
  <c r="G284" i="6"/>
  <c r="W284" i="6"/>
  <c r="S285" i="6"/>
  <c r="O284" i="6"/>
  <c r="K285" i="6"/>
  <c r="L285" i="6"/>
  <c r="G285" i="6"/>
  <c r="O285" i="6"/>
  <c r="P285" i="6"/>
  <c r="K284" i="6"/>
  <c r="W285" i="6"/>
  <c r="S284" i="6"/>
  <c r="T461" i="6"/>
  <c r="M460" i="6"/>
  <c r="I461" i="6"/>
  <c r="F460" i="6"/>
  <c r="V460" i="6"/>
  <c r="R461" i="6"/>
  <c r="O460" i="6"/>
  <c r="K461" i="6"/>
  <c r="D460" i="6"/>
  <c r="T460" i="6"/>
  <c r="P461" i="6"/>
  <c r="E460" i="6"/>
  <c r="U460" i="6"/>
  <c r="Q461" i="6"/>
  <c r="N460" i="6"/>
  <c r="J461" i="6"/>
  <c r="G460" i="6"/>
  <c r="W460" i="6"/>
  <c r="S461" i="6"/>
  <c r="L460" i="6"/>
  <c r="H461" i="6"/>
  <c r="I460" i="6"/>
  <c r="E461" i="6"/>
  <c r="U461" i="6"/>
  <c r="R460" i="6"/>
  <c r="N461" i="6"/>
  <c r="K460" i="6"/>
  <c r="G461" i="6"/>
  <c r="W461" i="6"/>
  <c r="P460" i="6"/>
  <c r="L461" i="6"/>
  <c r="F461" i="6"/>
  <c r="O461" i="6"/>
  <c r="Q460" i="6"/>
  <c r="V461" i="6"/>
  <c r="H460" i="6"/>
  <c r="M461" i="6"/>
  <c r="D461" i="6"/>
  <c r="J460" i="6"/>
  <c r="S460" i="6"/>
  <c r="T318" i="6"/>
  <c r="I317" i="6"/>
  <c r="E318" i="6"/>
  <c r="U318" i="6"/>
  <c r="R317" i="6"/>
  <c r="N318" i="6"/>
  <c r="K317" i="6"/>
  <c r="G318" i="6"/>
  <c r="W318" i="6"/>
  <c r="P317" i="6"/>
  <c r="L318" i="6"/>
  <c r="Q317" i="6"/>
  <c r="M318" i="6"/>
  <c r="J317" i="6"/>
  <c r="F318" i="6"/>
  <c r="V318" i="6"/>
  <c r="S317" i="6"/>
  <c r="O318" i="6"/>
  <c r="H317" i="6"/>
  <c r="D318" i="6"/>
  <c r="I318" i="6"/>
  <c r="V317" i="6"/>
  <c r="K318" i="6"/>
  <c r="T317" i="6"/>
  <c r="E317" i="6"/>
  <c r="Q318" i="6"/>
  <c r="J318" i="6"/>
  <c r="G317" i="6"/>
  <c r="S318" i="6"/>
  <c r="H318" i="6"/>
  <c r="M317" i="6"/>
  <c r="F317" i="6"/>
  <c r="R318" i="6"/>
  <c r="O317" i="6"/>
  <c r="D317" i="6"/>
  <c r="P318" i="6"/>
  <c r="U317" i="6"/>
  <c r="N317" i="6"/>
  <c r="W317" i="6"/>
  <c r="L317" i="6"/>
  <c r="W299" i="6"/>
  <c r="U299" i="6"/>
  <c r="P299" i="6"/>
  <c r="J299" i="6"/>
  <c r="E299" i="6"/>
  <c r="T298" i="6"/>
  <c r="N298" i="6"/>
  <c r="I298" i="6"/>
  <c r="D298" i="6"/>
  <c r="T299" i="6"/>
  <c r="N299" i="6"/>
  <c r="I299" i="6"/>
  <c r="D299" i="6"/>
  <c r="R298" i="6"/>
  <c r="M298" i="6"/>
  <c r="H298" i="6"/>
  <c r="M299" i="6"/>
  <c r="V298" i="6"/>
  <c r="L298" i="6"/>
  <c r="V299" i="6"/>
  <c r="L299" i="6"/>
  <c r="U298" i="6"/>
  <c r="J298" i="6"/>
  <c r="R299" i="6"/>
  <c r="H299" i="6"/>
  <c r="Q298" i="6"/>
  <c r="F298" i="6"/>
  <c r="Q299" i="6"/>
  <c r="F299" i="6"/>
  <c r="P298" i="6"/>
  <c r="E298" i="6"/>
  <c r="K298" i="6"/>
  <c r="G299" i="6"/>
  <c r="S298" i="6"/>
  <c r="O299" i="6"/>
  <c r="K299" i="6"/>
  <c r="G298" i="6"/>
  <c r="S299" i="6"/>
  <c r="O298" i="6"/>
  <c r="W298" i="6"/>
  <c r="T155" i="6"/>
  <c r="W585" i="6"/>
  <c r="V585" i="6"/>
  <c r="Q585" i="6"/>
  <c r="L585" i="6"/>
  <c r="F585" i="6"/>
  <c r="U584" i="6"/>
  <c r="P584" i="6"/>
  <c r="J584" i="6"/>
  <c r="E584" i="6"/>
  <c r="U585" i="6"/>
  <c r="P585" i="6"/>
  <c r="J585" i="6"/>
  <c r="E585" i="6"/>
  <c r="T584" i="6"/>
  <c r="N584" i="6"/>
  <c r="I584" i="6"/>
  <c r="D584" i="6"/>
  <c r="N585" i="6"/>
  <c r="D585" i="6"/>
  <c r="M584" i="6"/>
  <c r="M585" i="6"/>
  <c r="V584" i="6"/>
  <c r="L584" i="6"/>
  <c r="T585" i="6"/>
  <c r="I585" i="6"/>
  <c r="R584" i="6"/>
  <c r="H584" i="6"/>
  <c r="R585" i="6"/>
  <c r="H585" i="6"/>
  <c r="Q584" i="6"/>
  <c r="F584" i="6"/>
  <c r="O584" i="6"/>
  <c r="K585" i="6"/>
  <c r="G584" i="6"/>
  <c r="W584" i="6"/>
  <c r="S585" i="6"/>
  <c r="K584" i="6"/>
  <c r="G585" i="6"/>
  <c r="S584" i="6"/>
  <c r="O585" i="6"/>
  <c r="T381" i="6"/>
  <c r="D381" i="6"/>
  <c r="H380" i="6"/>
  <c r="T380" i="6"/>
  <c r="D380" i="6"/>
  <c r="L381" i="6"/>
  <c r="H381" i="6"/>
  <c r="P380" i="6"/>
  <c r="L380" i="6"/>
  <c r="E380" i="6"/>
  <c r="U380" i="6"/>
  <c r="Q381" i="6"/>
  <c r="N380" i="6"/>
  <c r="J381" i="6"/>
  <c r="G380" i="6"/>
  <c r="W380" i="6"/>
  <c r="S381" i="6"/>
  <c r="M380" i="6"/>
  <c r="I381" i="6"/>
  <c r="F380" i="6"/>
  <c r="V380" i="6"/>
  <c r="R381" i="6"/>
  <c r="O380" i="6"/>
  <c r="K381" i="6"/>
  <c r="P381" i="6"/>
  <c r="Q380" i="6"/>
  <c r="M381" i="6"/>
  <c r="J380" i="6"/>
  <c r="F381" i="6"/>
  <c r="V381" i="6"/>
  <c r="S380" i="6"/>
  <c r="O381" i="6"/>
  <c r="R380" i="6"/>
  <c r="G381" i="6"/>
  <c r="I380" i="6"/>
  <c r="N381" i="6"/>
  <c r="W381" i="6"/>
  <c r="E381" i="6"/>
  <c r="U381" i="6"/>
  <c r="K380" i="6"/>
  <c r="H155" i="6"/>
  <c r="L155" i="6"/>
  <c r="T632" i="6"/>
  <c r="U632" i="6"/>
  <c r="M632" i="6"/>
  <c r="F632" i="6"/>
  <c r="U631" i="6"/>
  <c r="P631" i="6"/>
  <c r="J631" i="6"/>
  <c r="E631" i="6"/>
  <c r="R632" i="6"/>
  <c r="J632" i="6"/>
  <c r="E632" i="6"/>
  <c r="T631" i="6"/>
  <c r="N631" i="6"/>
  <c r="I631" i="6"/>
  <c r="D631" i="6"/>
  <c r="Q632" i="6"/>
  <c r="D632" i="6"/>
  <c r="M631" i="6"/>
  <c r="N632" i="6"/>
  <c r="V631" i="6"/>
  <c r="L631" i="6"/>
  <c r="I632" i="6"/>
  <c r="R631" i="6"/>
  <c r="H631" i="6"/>
  <c r="V632" i="6"/>
  <c r="H632" i="6"/>
  <c r="Q631" i="6"/>
  <c r="F631" i="6"/>
  <c r="K631" i="6"/>
  <c r="G632" i="6"/>
  <c r="W632" i="6"/>
  <c r="S631" i="6"/>
  <c r="O632" i="6"/>
  <c r="P632" i="6"/>
  <c r="G631" i="6"/>
  <c r="W631" i="6"/>
  <c r="S632" i="6"/>
  <c r="L632" i="6"/>
  <c r="O631" i="6"/>
  <c r="K632" i="6"/>
  <c r="T271" i="6"/>
  <c r="I270" i="6"/>
  <c r="E271" i="6"/>
  <c r="U271" i="6"/>
  <c r="R270" i="6"/>
  <c r="N271" i="6"/>
  <c r="K270" i="6"/>
  <c r="G271" i="6"/>
  <c r="W271" i="6"/>
  <c r="P270" i="6"/>
  <c r="L271" i="6"/>
  <c r="Q270" i="6"/>
  <c r="M271" i="6"/>
  <c r="J270" i="6"/>
  <c r="F271" i="6"/>
  <c r="V271" i="6"/>
  <c r="S270" i="6"/>
  <c r="O271" i="6"/>
  <c r="H270" i="6"/>
  <c r="D271" i="6"/>
  <c r="M270" i="6"/>
  <c r="F270" i="6"/>
  <c r="R271" i="6"/>
  <c r="O270" i="6"/>
  <c r="D270" i="6"/>
  <c r="P271" i="6"/>
  <c r="U270" i="6"/>
  <c r="N270" i="6"/>
  <c r="W270" i="6"/>
  <c r="L270" i="6"/>
  <c r="I271" i="6"/>
  <c r="V270" i="6"/>
  <c r="K271" i="6"/>
  <c r="T270" i="6"/>
  <c r="E270" i="6"/>
  <c r="Q271" i="6"/>
  <c r="J271" i="6"/>
  <c r="G270" i="6"/>
  <c r="S271" i="6"/>
  <c r="H271" i="6"/>
  <c r="T618" i="6"/>
  <c r="M617" i="6"/>
  <c r="I618" i="6"/>
  <c r="F617" i="6"/>
  <c r="V617" i="6"/>
  <c r="R618" i="6"/>
  <c r="O617" i="6"/>
  <c r="K618" i="6"/>
  <c r="D617" i="6"/>
  <c r="T617" i="6"/>
  <c r="P618" i="6"/>
  <c r="E617" i="6"/>
  <c r="U617" i="6"/>
  <c r="Q618" i="6"/>
  <c r="N617" i="6"/>
  <c r="J618" i="6"/>
  <c r="G617" i="6"/>
  <c r="W617" i="6"/>
  <c r="S618" i="6"/>
  <c r="L617" i="6"/>
  <c r="H618" i="6"/>
  <c r="I617" i="6"/>
  <c r="E618" i="6"/>
  <c r="U618" i="6"/>
  <c r="R617" i="6"/>
  <c r="N618" i="6"/>
  <c r="K617" i="6"/>
  <c r="G618" i="6"/>
  <c r="W618" i="6"/>
  <c r="P617" i="6"/>
  <c r="L618" i="6"/>
  <c r="J617" i="6"/>
  <c r="S617" i="6"/>
  <c r="F618" i="6"/>
  <c r="O618" i="6"/>
  <c r="Q617" i="6"/>
  <c r="V618" i="6"/>
  <c r="H617" i="6"/>
  <c r="M618" i="6"/>
  <c r="D618" i="6"/>
  <c r="T95" i="6"/>
  <c r="Q95" i="6"/>
  <c r="E95" i="6"/>
  <c r="Q94" i="6"/>
  <c r="I94" i="6"/>
  <c r="M95" i="6"/>
  <c r="D95" i="6"/>
  <c r="P94" i="6"/>
  <c r="H94" i="6"/>
  <c r="I95" i="6"/>
  <c r="M94" i="6"/>
  <c r="U94" i="6"/>
  <c r="E94" i="6"/>
  <c r="H95" i="6"/>
  <c r="L94" i="6"/>
  <c r="U95" i="6"/>
  <c r="T94" i="6"/>
  <c r="D94" i="6"/>
  <c r="N94" i="6"/>
  <c r="J95" i="6"/>
  <c r="G94" i="6"/>
  <c r="W94" i="6"/>
  <c r="S95" i="6"/>
  <c r="J94" i="6"/>
  <c r="V95" i="6"/>
  <c r="S94" i="6"/>
  <c r="R94" i="6"/>
  <c r="N95" i="6"/>
  <c r="K94" i="6"/>
  <c r="G95" i="6"/>
  <c r="W95" i="6"/>
  <c r="F94" i="6"/>
  <c r="V94" i="6"/>
  <c r="R95" i="6"/>
  <c r="O94" i="6"/>
  <c r="K95" i="6"/>
  <c r="L95" i="6"/>
  <c r="F95" i="6"/>
  <c r="O95" i="6"/>
  <c r="P95" i="6"/>
  <c r="T442" i="6"/>
  <c r="R442" i="6"/>
  <c r="J442" i="6"/>
  <c r="V441" i="6"/>
  <c r="N441" i="6"/>
  <c r="F441" i="6"/>
  <c r="Q442" i="6"/>
  <c r="I442" i="6"/>
  <c r="U441" i="6"/>
  <c r="M441" i="6"/>
  <c r="E441" i="6"/>
  <c r="N442" i="6"/>
  <c r="R441" i="6"/>
  <c r="M442" i="6"/>
  <c r="Q441" i="6"/>
  <c r="V442" i="6"/>
  <c r="F442" i="6"/>
  <c r="J441" i="6"/>
  <c r="U442" i="6"/>
  <c r="E442" i="6"/>
  <c r="I441" i="6"/>
  <c r="G441" i="6"/>
  <c r="W441" i="6"/>
  <c r="S442" i="6"/>
  <c r="L441" i="6"/>
  <c r="H442" i="6"/>
  <c r="O441" i="6"/>
  <c r="K442" i="6"/>
  <c r="D441" i="6"/>
  <c r="T441" i="6"/>
  <c r="P442" i="6"/>
  <c r="S441" i="6"/>
  <c r="O442" i="6"/>
  <c r="H441" i="6"/>
  <c r="D442" i="6"/>
  <c r="K441" i="6"/>
  <c r="L442" i="6"/>
  <c r="G442" i="6"/>
  <c r="W442" i="6"/>
  <c r="P441" i="6"/>
  <c r="T109" i="6"/>
  <c r="Q109" i="6"/>
  <c r="J109" i="6"/>
  <c r="E109" i="6"/>
  <c r="T108" i="6"/>
  <c r="N108" i="6"/>
  <c r="I108" i="6"/>
  <c r="D108" i="6"/>
  <c r="V109" i="6"/>
  <c r="N109" i="6"/>
  <c r="I109" i="6"/>
  <c r="D109" i="6"/>
  <c r="R108" i="6"/>
  <c r="M108" i="6"/>
  <c r="H108" i="6"/>
  <c r="U109" i="6"/>
  <c r="H109" i="6"/>
  <c r="Q108" i="6"/>
  <c r="F108" i="6"/>
  <c r="M109" i="6"/>
  <c r="V108" i="6"/>
  <c r="L108" i="6"/>
  <c r="R109" i="6"/>
  <c r="F109" i="6"/>
  <c r="P108" i="6"/>
  <c r="E108" i="6"/>
  <c r="L109" i="6"/>
  <c r="U108" i="6"/>
  <c r="J108" i="6"/>
  <c r="G108" i="6"/>
  <c r="W108" i="6"/>
  <c r="S109" i="6"/>
  <c r="S108" i="6"/>
  <c r="K108" i="6"/>
  <c r="G109" i="6"/>
  <c r="W109" i="6"/>
  <c r="O108" i="6"/>
  <c r="K109" i="6"/>
  <c r="P109" i="6"/>
  <c r="O109" i="6"/>
  <c r="D281" i="19"/>
  <c r="H703" i="20"/>
  <c r="H710" i="20"/>
  <c r="H699" i="20"/>
  <c r="H737" i="20"/>
  <c r="H740" i="20"/>
  <c r="T203" i="6"/>
  <c r="M202" i="6"/>
  <c r="I203" i="6"/>
  <c r="F202" i="6"/>
  <c r="V202" i="6"/>
  <c r="R203" i="6"/>
  <c r="O202" i="6"/>
  <c r="K203" i="6"/>
  <c r="D202" i="6"/>
  <c r="T202" i="6"/>
  <c r="P203" i="6"/>
  <c r="E202" i="6"/>
  <c r="U202" i="6"/>
  <c r="Q203" i="6"/>
  <c r="N202" i="6"/>
  <c r="J203" i="6"/>
  <c r="G202" i="6"/>
  <c r="W202" i="6"/>
  <c r="S203" i="6"/>
  <c r="L202" i="6"/>
  <c r="H203" i="6"/>
  <c r="Q202" i="6"/>
  <c r="J202" i="6"/>
  <c r="V203" i="6"/>
  <c r="S202" i="6"/>
  <c r="H202" i="6"/>
  <c r="E203" i="6"/>
  <c r="R202" i="6"/>
  <c r="G203" i="6"/>
  <c r="P202" i="6"/>
  <c r="M203" i="6"/>
  <c r="F203" i="6"/>
  <c r="O203" i="6"/>
  <c r="D203" i="6"/>
  <c r="I202" i="6"/>
  <c r="U203" i="6"/>
  <c r="N203" i="6"/>
  <c r="K202" i="6"/>
  <c r="W203" i="6"/>
  <c r="L203" i="6"/>
  <c r="T524" i="6"/>
  <c r="R524" i="6"/>
  <c r="J524" i="6"/>
  <c r="V523" i="6"/>
  <c r="N523" i="6"/>
  <c r="F523" i="6"/>
  <c r="Q524" i="6"/>
  <c r="I524" i="6"/>
  <c r="U523" i="6"/>
  <c r="M523" i="6"/>
  <c r="E523" i="6"/>
  <c r="N524" i="6"/>
  <c r="R523" i="6"/>
  <c r="M524" i="6"/>
  <c r="Q523" i="6"/>
  <c r="V524" i="6"/>
  <c r="F524" i="6"/>
  <c r="J523" i="6"/>
  <c r="U524" i="6"/>
  <c r="E524" i="6"/>
  <c r="I523" i="6"/>
  <c r="G523" i="6"/>
  <c r="W523" i="6"/>
  <c r="S524" i="6"/>
  <c r="L523" i="6"/>
  <c r="H524" i="6"/>
  <c r="O523" i="6"/>
  <c r="K524" i="6"/>
  <c r="D523" i="6"/>
  <c r="T523" i="6"/>
  <c r="P524" i="6"/>
  <c r="S523" i="6"/>
  <c r="O524" i="6"/>
  <c r="H523" i="6"/>
  <c r="D524" i="6"/>
  <c r="P523" i="6"/>
  <c r="K523" i="6"/>
  <c r="L524" i="6"/>
  <c r="G524" i="6"/>
  <c r="W524" i="6"/>
  <c r="T238" i="6"/>
  <c r="M237" i="6"/>
  <c r="I238" i="6"/>
  <c r="F237" i="6"/>
  <c r="V237" i="6"/>
  <c r="R238" i="6"/>
  <c r="O237" i="6"/>
  <c r="K238" i="6"/>
  <c r="D237" i="6"/>
  <c r="T237" i="6"/>
  <c r="P238" i="6"/>
  <c r="E237" i="6"/>
  <c r="U237" i="6"/>
  <c r="Q238" i="6"/>
  <c r="N237" i="6"/>
  <c r="J238" i="6"/>
  <c r="G237" i="6"/>
  <c r="W237" i="6"/>
  <c r="S238" i="6"/>
  <c r="L237" i="6"/>
  <c r="H238" i="6"/>
  <c r="Q237" i="6"/>
  <c r="J237" i="6"/>
  <c r="V238" i="6"/>
  <c r="S237" i="6"/>
  <c r="H237" i="6"/>
  <c r="E238" i="6"/>
  <c r="R237" i="6"/>
  <c r="G238" i="6"/>
  <c r="P237" i="6"/>
  <c r="M238" i="6"/>
  <c r="F238" i="6"/>
  <c r="O238" i="6"/>
  <c r="D238" i="6"/>
  <c r="I237" i="6"/>
  <c r="U238" i="6"/>
  <c r="N238" i="6"/>
  <c r="K237" i="6"/>
  <c r="W238" i="6"/>
  <c r="L238" i="6"/>
  <c r="T428" i="6"/>
  <c r="M427" i="6"/>
  <c r="I428" i="6"/>
  <c r="F427" i="6"/>
  <c r="V427" i="6"/>
  <c r="R428" i="6"/>
  <c r="O427" i="6"/>
  <c r="K428" i="6"/>
  <c r="D427" i="6"/>
  <c r="T427" i="6"/>
  <c r="P428" i="6"/>
  <c r="E427" i="6"/>
  <c r="U427" i="6"/>
  <c r="Q428" i="6"/>
  <c r="N427" i="6"/>
  <c r="J428" i="6"/>
  <c r="G427" i="6"/>
  <c r="W427" i="6"/>
  <c r="S428" i="6"/>
  <c r="L427" i="6"/>
  <c r="H428" i="6"/>
  <c r="I427" i="6"/>
  <c r="E428" i="6"/>
  <c r="U428" i="6"/>
  <c r="R427" i="6"/>
  <c r="N428" i="6"/>
  <c r="K427" i="6"/>
  <c r="G428" i="6"/>
  <c r="W428" i="6"/>
  <c r="P427" i="6"/>
  <c r="L428" i="6"/>
  <c r="J427" i="6"/>
  <c r="S427" i="6"/>
  <c r="F428" i="6"/>
  <c r="O428" i="6"/>
  <c r="Q427" i="6"/>
  <c r="V428" i="6"/>
  <c r="H427" i="6"/>
  <c r="M428" i="6"/>
  <c r="D428" i="6"/>
  <c r="T252" i="6"/>
  <c r="R252" i="6"/>
  <c r="M252" i="6"/>
  <c r="H252" i="6"/>
  <c r="V251" i="6"/>
  <c r="Q251" i="6"/>
  <c r="L251" i="6"/>
  <c r="F251" i="6"/>
  <c r="Q252" i="6"/>
  <c r="L252" i="6"/>
  <c r="F252" i="6"/>
  <c r="U251" i="6"/>
  <c r="P251" i="6"/>
  <c r="J251" i="6"/>
  <c r="E251" i="6"/>
  <c r="P252" i="6"/>
  <c r="E252" i="6"/>
  <c r="N251" i="6"/>
  <c r="D251" i="6"/>
  <c r="N252" i="6"/>
  <c r="D252" i="6"/>
  <c r="M251" i="6"/>
  <c r="V252" i="6"/>
  <c r="J252" i="6"/>
  <c r="T251" i="6"/>
  <c r="I251" i="6"/>
  <c r="U252" i="6"/>
  <c r="I252" i="6"/>
  <c r="R251" i="6"/>
  <c r="H251" i="6"/>
  <c r="S251" i="6"/>
  <c r="O252" i="6"/>
  <c r="K251" i="6"/>
  <c r="G252" i="6"/>
  <c r="W252" i="6"/>
  <c r="W251" i="6"/>
  <c r="K252" i="6"/>
  <c r="G251" i="6"/>
  <c r="S252" i="6"/>
  <c r="O251" i="6"/>
  <c r="L156" i="6"/>
  <c r="T557" i="6"/>
  <c r="V557" i="6"/>
  <c r="N557" i="6"/>
  <c r="I557" i="6"/>
  <c r="D557" i="6"/>
  <c r="R556" i="6"/>
  <c r="M556" i="6"/>
  <c r="H556" i="6"/>
  <c r="U557" i="6"/>
  <c r="M557" i="6"/>
  <c r="H557" i="6"/>
  <c r="V556" i="6"/>
  <c r="Q556" i="6"/>
  <c r="L556" i="6"/>
  <c r="F556" i="6"/>
  <c r="L557" i="6"/>
  <c r="U556" i="6"/>
  <c r="J556" i="6"/>
  <c r="J557" i="6"/>
  <c r="T556" i="6"/>
  <c r="I556" i="6"/>
  <c r="R557" i="6"/>
  <c r="F557" i="6"/>
  <c r="P556" i="6"/>
  <c r="E556" i="6"/>
  <c r="Q557" i="6"/>
  <c r="E557" i="6"/>
  <c r="N556" i="6"/>
  <c r="D556" i="6"/>
  <c r="O556" i="6"/>
  <c r="K557" i="6"/>
  <c r="P557" i="6"/>
  <c r="G556" i="6"/>
  <c r="W556" i="6"/>
  <c r="S557" i="6"/>
  <c r="K556" i="6"/>
  <c r="G557" i="6"/>
  <c r="W557" i="6"/>
  <c r="S556" i="6"/>
  <c r="O557" i="6"/>
  <c r="T332" i="6"/>
  <c r="V332" i="6"/>
  <c r="P332" i="6"/>
  <c r="J332" i="6"/>
  <c r="E332" i="6"/>
  <c r="T331" i="6"/>
  <c r="N331" i="6"/>
  <c r="I331" i="6"/>
  <c r="D331" i="6"/>
  <c r="U332" i="6"/>
  <c r="N332" i="6"/>
  <c r="I332" i="6"/>
  <c r="D332" i="6"/>
  <c r="R331" i="6"/>
  <c r="M331" i="6"/>
  <c r="H331" i="6"/>
  <c r="M332" i="6"/>
  <c r="V331" i="6"/>
  <c r="L331" i="6"/>
  <c r="L332" i="6"/>
  <c r="U331" i="6"/>
  <c r="J331" i="6"/>
  <c r="R332" i="6"/>
  <c r="H332" i="6"/>
  <c r="Q331" i="6"/>
  <c r="F331" i="6"/>
  <c r="Q332" i="6"/>
  <c r="F332" i="6"/>
  <c r="P331" i="6"/>
  <c r="E331" i="6"/>
  <c r="O331" i="6"/>
  <c r="K332" i="6"/>
  <c r="G331" i="6"/>
  <c r="W331" i="6"/>
  <c r="S332" i="6"/>
  <c r="O332" i="6"/>
  <c r="K331" i="6"/>
  <c r="W332" i="6"/>
  <c r="S331" i="6"/>
  <c r="G332" i="6"/>
  <c r="W571" i="6"/>
  <c r="V571" i="6"/>
  <c r="Q571" i="6"/>
  <c r="L571" i="6"/>
  <c r="F571" i="6"/>
  <c r="U570" i="6"/>
  <c r="P570" i="6"/>
  <c r="J570" i="6"/>
  <c r="E570" i="6"/>
  <c r="U571" i="6"/>
  <c r="P571" i="6"/>
  <c r="J571" i="6"/>
  <c r="E571" i="6"/>
  <c r="T570" i="6"/>
  <c r="N570" i="6"/>
  <c r="I570" i="6"/>
  <c r="D570" i="6"/>
  <c r="T571" i="6"/>
  <c r="I571" i="6"/>
  <c r="R570" i="6"/>
  <c r="H570" i="6"/>
  <c r="R571" i="6"/>
  <c r="H571" i="6"/>
  <c r="Q570" i="6"/>
  <c r="F570" i="6"/>
  <c r="N571" i="6"/>
  <c r="D571" i="6"/>
  <c r="M570" i="6"/>
  <c r="M571" i="6"/>
  <c r="V570" i="6"/>
  <c r="L570" i="6"/>
  <c r="O570" i="6"/>
  <c r="K571" i="6"/>
  <c r="G570" i="6"/>
  <c r="W570" i="6"/>
  <c r="S571" i="6"/>
  <c r="K570" i="6"/>
  <c r="G571" i="6"/>
  <c r="S570" i="6"/>
  <c r="O571" i="6"/>
  <c r="T414" i="6"/>
  <c r="M414" i="6"/>
  <c r="U413" i="6"/>
  <c r="M413" i="6"/>
  <c r="E413" i="6"/>
  <c r="I414" i="6"/>
  <c r="T413" i="6"/>
  <c r="L413" i="6"/>
  <c r="D413" i="6"/>
  <c r="U414" i="6"/>
  <c r="Q413" i="6"/>
  <c r="Q414" i="6"/>
  <c r="P413" i="6"/>
  <c r="E414" i="6"/>
  <c r="I413" i="6"/>
  <c r="D414" i="6"/>
  <c r="H413" i="6"/>
  <c r="F413" i="6"/>
  <c r="V413" i="6"/>
  <c r="R414" i="6"/>
  <c r="O413" i="6"/>
  <c r="K414" i="6"/>
  <c r="H414" i="6"/>
  <c r="N413" i="6"/>
  <c r="J414" i="6"/>
  <c r="G413" i="6"/>
  <c r="W413" i="6"/>
  <c r="S414" i="6"/>
  <c r="P414" i="6"/>
  <c r="R413" i="6"/>
  <c r="N414" i="6"/>
  <c r="K413" i="6"/>
  <c r="G414" i="6"/>
  <c r="W414" i="6"/>
  <c r="L414" i="6"/>
  <c r="J413" i="6"/>
  <c r="S413" i="6"/>
  <c r="F414" i="6"/>
  <c r="O414" i="6"/>
  <c r="V414" i="6"/>
  <c r="T367" i="6"/>
  <c r="M366" i="6"/>
  <c r="I367" i="6"/>
  <c r="F366" i="6"/>
  <c r="V366" i="6"/>
  <c r="R367" i="6"/>
  <c r="O366" i="6"/>
  <c r="K367" i="6"/>
  <c r="D366" i="6"/>
  <c r="T366" i="6"/>
  <c r="P367" i="6"/>
  <c r="E366" i="6"/>
  <c r="U366" i="6"/>
  <c r="Q367" i="6"/>
  <c r="N366" i="6"/>
  <c r="J367" i="6"/>
  <c r="G366" i="6"/>
  <c r="W366" i="6"/>
  <c r="S367" i="6"/>
  <c r="L366" i="6"/>
  <c r="H367" i="6"/>
  <c r="I366" i="6"/>
  <c r="E367" i="6"/>
  <c r="U367" i="6"/>
  <c r="R366" i="6"/>
  <c r="N367" i="6"/>
  <c r="K366" i="6"/>
  <c r="G367" i="6"/>
  <c r="W367" i="6"/>
  <c r="P366" i="6"/>
  <c r="L367" i="6"/>
  <c r="Q366" i="6"/>
  <c r="V367" i="6"/>
  <c r="H366" i="6"/>
  <c r="M367" i="6"/>
  <c r="D367" i="6"/>
  <c r="J366" i="6"/>
  <c r="S366" i="6"/>
  <c r="F367" i="6"/>
  <c r="O367" i="6"/>
  <c r="E80" i="6"/>
  <c r="H80" i="6"/>
  <c r="D81" i="6"/>
  <c r="L80" i="6"/>
  <c r="H81" i="6"/>
  <c r="P80" i="6"/>
  <c r="T80" i="6"/>
  <c r="D80" i="6"/>
  <c r="P81" i="6"/>
  <c r="O81" i="6"/>
  <c r="S80" i="6"/>
  <c r="V81" i="6"/>
  <c r="F81" i="6"/>
  <c r="J80" i="6"/>
  <c r="M81" i="6"/>
  <c r="Q80" i="6"/>
  <c r="T81" i="6"/>
  <c r="W80" i="6"/>
  <c r="J81" i="6"/>
  <c r="Q81" i="6"/>
  <c r="L81" i="6"/>
  <c r="K81" i="6"/>
  <c r="O80" i="6"/>
  <c r="R81" i="6"/>
  <c r="V80" i="6"/>
  <c r="F80" i="6"/>
  <c r="I81" i="6"/>
  <c r="M80" i="6"/>
  <c r="S81" i="6"/>
  <c r="W81" i="6"/>
  <c r="G81" i="6"/>
  <c r="K80" i="6"/>
  <c r="N81" i="6"/>
  <c r="R80" i="6"/>
  <c r="U81" i="6"/>
  <c r="E81" i="6"/>
  <c r="I80" i="6"/>
  <c r="G80" i="6"/>
  <c r="N80" i="6"/>
  <c r="U80" i="6"/>
  <c r="T604" i="6"/>
  <c r="E603" i="6"/>
  <c r="U603" i="6"/>
  <c r="Q604" i="6"/>
  <c r="N603" i="6"/>
  <c r="J604" i="6"/>
  <c r="G603" i="6"/>
  <c r="W603" i="6"/>
  <c r="S604" i="6"/>
  <c r="L603" i="6"/>
  <c r="H604" i="6"/>
  <c r="M603" i="6"/>
  <c r="I604" i="6"/>
  <c r="F603" i="6"/>
  <c r="V603" i="6"/>
  <c r="R604" i="6"/>
  <c r="O603" i="6"/>
  <c r="K604" i="6"/>
  <c r="D603" i="6"/>
  <c r="T603" i="6"/>
  <c r="P604" i="6"/>
  <c r="Q603" i="6"/>
  <c r="M604" i="6"/>
  <c r="J603" i="6"/>
  <c r="F604" i="6"/>
  <c r="V604" i="6"/>
  <c r="S603" i="6"/>
  <c r="O604" i="6"/>
  <c r="H603" i="6"/>
  <c r="D604" i="6"/>
  <c r="R603" i="6"/>
  <c r="G604" i="6"/>
  <c r="I603" i="6"/>
  <c r="N604" i="6"/>
  <c r="W604" i="6"/>
  <c r="E604" i="6"/>
  <c r="P603" i="6"/>
  <c r="U604" i="6"/>
  <c r="K603" i="6"/>
  <c r="L604" i="6"/>
  <c r="T224" i="6"/>
  <c r="Q224" i="6"/>
  <c r="D224" i="6"/>
  <c r="P223" i="6"/>
  <c r="H223" i="6"/>
  <c r="M224" i="6"/>
  <c r="U223" i="6"/>
  <c r="M223" i="6"/>
  <c r="E223" i="6"/>
  <c r="T223" i="6"/>
  <c r="D223" i="6"/>
  <c r="U224" i="6"/>
  <c r="Q223" i="6"/>
  <c r="I224" i="6"/>
  <c r="L223" i="6"/>
  <c r="E224" i="6"/>
  <c r="I223" i="6"/>
  <c r="F223" i="6"/>
  <c r="V223" i="6"/>
  <c r="R224" i="6"/>
  <c r="O223" i="6"/>
  <c r="K224" i="6"/>
  <c r="H224" i="6"/>
  <c r="N223" i="6"/>
  <c r="J224" i="6"/>
  <c r="G223" i="6"/>
  <c r="W223" i="6"/>
  <c r="S224" i="6"/>
  <c r="P224" i="6"/>
  <c r="F224" i="6"/>
  <c r="O224" i="6"/>
  <c r="L224" i="6"/>
  <c r="N224" i="6"/>
  <c r="K223" i="6"/>
  <c r="W224" i="6"/>
  <c r="J223" i="6"/>
  <c r="V224" i="6"/>
  <c r="S223" i="6"/>
  <c r="R223" i="6"/>
  <c r="G224" i="6"/>
  <c r="T142" i="6"/>
  <c r="U142" i="6"/>
  <c r="H142" i="6"/>
  <c r="T141" i="6"/>
  <c r="L141" i="6"/>
  <c r="D141" i="6"/>
  <c r="M142" i="6"/>
  <c r="D142" i="6"/>
  <c r="P141" i="6"/>
  <c r="H141" i="6"/>
  <c r="Q142" i="6"/>
  <c r="E142" i="6"/>
  <c r="Q141" i="6"/>
  <c r="I141" i="6"/>
  <c r="I142" i="6"/>
  <c r="M141" i="6"/>
  <c r="U141" i="6"/>
  <c r="E141" i="6"/>
  <c r="R141" i="6"/>
  <c r="N142" i="6"/>
  <c r="K141" i="6"/>
  <c r="G142" i="6"/>
  <c r="W142" i="6"/>
  <c r="J142" i="6"/>
  <c r="G141" i="6"/>
  <c r="S142" i="6"/>
  <c r="F141" i="6"/>
  <c r="V141" i="6"/>
  <c r="R142" i="6"/>
  <c r="O141" i="6"/>
  <c r="K142" i="6"/>
  <c r="L142" i="6"/>
  <c r="J141" i="6"/>
  <c r="F142" i="6"/>
  <c r="V142" i="6"/>
  <c r="S141" i="6"/>
  <c r="O142" i="6"/>
  <c r="P142" i="6"/>
  <c r="N141" i="6"/>
  <c r="W141" i="6"/>
  <c r="T538" i="6"/>
  <c r="M538" i="6"/>
  <c r="E538" i="6"/>
  <c r="Q537" i="6"/>
  <c r="I537" i="6"/>
  <c r="L538" i="6"/>
  <c r="D538" i="6"/>
  <c r="P537" i="6"/>
  <c r="H537" i="6"/>
  <c r="U538" i="6"/>
  <c r="U537" i="6"/>
  <c r="E537" i="6"/>
  <c r="Q538" i="6"/>
  <c r="T537" i="6"/>
  <c r="D537" i="6"/>
  <c r="I538" i="6"/>
  <c r="M537" i="6"/>
  <c r="H538" i="6"/>
  <c r="L537" i="6"/>
  <c r="F537" i="6"/>
  <c r="V537" i="6"/>
  <c r="R538" i="6"/>
  <c r="O537" i="6"/>
  <c r="K538" i="6"/>
  <c r="P538" i="6"/>
  <c r="N537" i="6"/>
  <c r="J538" i="6"/>
  <c r="G537" i="6"/>
  <c r="W537" i="6"/>
  <c r="S538" i="6"/>
  <c r="R537" i="6"/>
  <c r="N538" i="6"/>
  <c r="K537" i="6"/>
  <c r="G538" i="6"/>
  <c r="W538" i="6"/>
  <c r="J537" i="6"/>
  <c r="S537" i="6"/>
  <c r="F538" i="6"/>
  <c r="O538" i="6"/>
  <c r="V538" i="6"/>
  <c r="T489" i="6"/>
  <c r="M489" i="6"/>
  <c r="D489" i="6"/>
  <c r="P488" i="6"/>
  <c r="H488" i="6"/>
  <c r="I489" i="6"/>
  <c r="U488" i="6"/>
  <c r="M488" i="6"/>
  <c r="E488" i="6"/>
  <c r="U489" i="6"/>
  <c r="T488" i="6"/>
  <c r="D488" i="6"/>
  <c r="Q489" i="6"/>
  <c r="Q488" i="6"/>
  <c r="H489" i="6"/>
  <c r="L488" i="6"/>
  <c r="E489" i="6"/>
  <c r="I488" i="6"/>
  <c r="F488" i="6"/>
  <c r="V488" i="6"/>
  <c r="R489" i="6"/>
  <c r="O488" i="6"/>
  <c r="K489" i="6"/>
  <c r="L489" i="6"/>
  <c r="N488" i="6"/>
  <c r="J489" i="6"/>
  <c r="G488" i="6"/>
  <c r="W488" i="6"/>
  <c r="S489" i="6"/>
  <c r="R488" i="6"/>
  <c r="N489" i="6"/>
  <c r="K488" i="6"/>
  <c r="G489" i="6"/>
  <c r="W489" i="6"/>
  <c r="V489" i="6"/>
  <c r="P489" i="6"/>
  <c r="J488" i="6"/>
  <c r="S488" i="6"/>
  <c r="F489" i="6"/>
  <c r="O489" i="6"/>
  <c r="W395" i="6"/>
  <c r="U395" i="6"/>
  <c r="M395" i="6"/>
  <c r="E395" i="6"/>
  <c r="Q394" i="6"/>
  <c r="I394" i="6"/>
  <c r="T395" i="6"/>
  <c r="L395" i="6"/>
  <c r="D395" i="6"/>
  <c r="P394" i="6"/>
  <c r="H394" i="6"/>
  <c r="I395" i="6"/>
  <c r="M394" i="6"/>
  <c r="H395" i="6"/>
  <c r="L394" i="6"/>
  <c r="Q395" i="6"/>
  <c r="U394" i="6"/>
  <c r="E394" i="6"/>
  <c r="P395" i="6"/>
  <c r="T394" i="6"/>
  <c r="D394" i="6"/>
  <c r="N394" i="6"/>
  <c r="J395" i="6"/>
  <c r="G394" i="6"/>
  <c r="W394" i="6"/>
  <c r="S395" i="6"/>
  <c r="F394" i="6"/>
  <c r="V394" i="6"/>
  <c r="R395" i="6"/>
  <c r="O394" i="6"/>
  <c r="K395" i="6"/>
  <c r="J394" i="6"/>
  <c r="F395" i="6"/>
  <c r="V395" i="6"/>
  <c r="S394" i="6"/>
  <c r="O395" i="6"/>
  <c r="K394" i="6"/>
  <c r="R394" i="6"/>
  <c r="G395" i="6"/>
  <c r="N395" i="6"/>
  <c r="W175" i="6"/>
  <c r="P175" i="6"/>
  <c r="H175" i="6"/>
  <c r="T174" i="6"/>
  <c r="L174" i="6"/>
  <c r="D174" i="6"/>
  <c r="U175" i="6"/>
  <c r="M175" i="6"/>
  <c r="E175" i="6"/>
  <c r="Q174" i="6"/>
  <c r="I174" i="6"/>
  <c r="T175" i="6"/>
  <c r="L175" i="6"/>
  <c r="D175" i="6"/>
  <c r="P174" i="6"/>
  <c r="H174" i="6"/>
  <c r="U174" i="6"/>
  <c r="M174" i="6"/>
  <c r="I175" i="6"/>
  <c r="Q175" i="6"/>
  <c r="E174" i="6"/>
  <c r="N174" i="6"/>
  <c r="J175" i="6"/>
  <c r="G174" i="6"/>
  <c r="W174" i="6"/>
  <c r="S175" i="6"/>
  <c r="R174" i="6"/>
  <c r="N175" i="6"/>
  <c r="K174" i="6"/>
  <c r="G175" i="6"/>
  <c r="F174" i="6"/>
  <c r="V174" i="6"/>
  <c r="R175" i="6"/>
  <c r="O174" i="6"/>
  <c r="K175" i="6"/>
  <c r="J174" i="6"/>
  <c r="F175" i="6"/>
  <c r="V175" i="6"/>
  <c r="S174" i="6"/>
  <c r="O175" i="6"/>
  <c r="M155" i="6"/>
  <c r="I156" i="6"/>
  <c r="F155" i="6"/>
  <c r="F156" i="6"/>
  <c r="V156" i="6"/>
  <c r="S155" i="6"/>
  <c r="S156" i="6"/>
  <c r="I155" i="6"/>
  <c r="U156" i="6"/>
  <c r="R156" i="6"/>
  <c r="O155" i="6"/>
  <c r="V155" i="6"/>
  <c r="Q155" i="6"/>
  <c r="M156" i="6"/>
  <c r="J155" i="6"/>
  <c r="J156" i="6"/>
  <c r="G155" i="6"/>
  <c r="W155" i="6"/>
  <c r="W156" i="6"/>
  <c r="E155" i="6"/>
  <c r="U155" i="6"/>
  <c r="Q156" i="6"/>
  <c r="N155" i="6"/>
  <c r="N156" i="6"/>
  <c r="K155" i="6"/>
  <c r="K156" i="6"/>
  <c r="E156" i="6"/>
  <c r="R155" i="6"/>
  <c r="O156" i="6"/>
  <c r="T475" i="6"/>
  <c r="D475" i="6"/>
  <c r="H474" i="6"/>
  <c r="P475" i="6"/>
  <c r="T474" i="6"/>
  <c r="D474" i="6"/>
  <c r="P474" i="6"/>
  <c r="L474" i="6"/>
  <c r="L475" i="6"/>
  <c r="H475" i="6"/>
  <c r="Q474" i="6"/>
  <c r="M475" i="6"/>
  <c r="J474" i="6"/>
  <c r="F475" i="6"/>
  <c r="V475" i="6"/>
  <c r="S474" i="6"/>
  <c r="O475" i="6"/>
  <c r="I474" i="6"/>
  <c r="E475" i="6"/>
  <c r="U475" i="6"/>
  <c r="R474" i="6"/>
  <c r="N475" i="6"/>
  <c r="K474" i="6"/>
  <c r="G475" i="6"/>
  <c r="W475" i="6"/>
  <c r="M474" i="6"/>
  <c r="I475" i="6"/>
  <c r="F474" i="6"/>
  <c r="V474" i="6"/>
  <c r="R475" i="6"/>
  <c r="O474" i="6"/>
  <c r="K475" i="6"/>
  <c r="Q475" i="6"/>
  <c r="G474" i="6"/>
  <c r="N474" i="6"/>
  <c r="W474" i="6"/>
  <c r="E474" i="6"/>
  <c r="J475" i="6"/>
  <c r="S475" i="6"/>
  <c r="U474" i="6"/>
  <c r="T189" i="6"/>
  <c r="Q189" i="6"/>
  <c r="E189" i="6"/>
  <c r="Q188" i="6"/>
  <c r="I188" i="6"/>
  <c r="M189" i="6"/>
  <c r="D189" i="6"/>
  <c r="P188" i="6"/>
  <c r="H188" i="6"/>
  <c r="U188" i="6"/>
  <c r="E188" i="6"/>
  <c r="U189" i="6"/>
  <c r="T188" i="6"/>
  <c r="D188" i="6"/>
  <c r="I189" i="6"/>
  <c r="M188" i="6"/>
  <c r="H189" i="6"/>
  <c r="L188" i="6"/>
  <c r="F188" i="6"/>
  <c r="V188" i="6"/>
  <c r="R189" i="6"/>
  <c r="O188" i="6"/>
  <c r="K189" i="6"/>
  <c r="L189" i="6"/>
  <c r="N188" i="6"/>
  <c r="J189" i="6"/>
  <c r="G188" i="6"/>
  <c r="W188" i="6"/>
  <c r="S189" i="6"/>
  <c r="F189" i="6"/>
  <c r="O189" i="6"/>
  <c r="P189" i="6"/>
  <c r="N189" i="6"/>
  <c r="K188" i="6"/>
  <c r="W189" i="6"/>
  <c r="J188" i="6"/>
  <c r="V189" i="6"/>
  <c r="S188" i="6"/>
  <c r="R188" i="6"/>
  <c r="G189" i="6"/>
  <c r="D156" i="6"/>
  <c r="P277" i="19"/>
  <c r="H1228" i="19"/>
  <c r="H1210" i="19"/>
  <c r="H1216" i="19"/>
  <c r="H1263" i="19"/>
  <c r="H1208" i="19"/>
  <c r="H1230" i="19"/>
  <c r="H1260" i="19"/>
  <c r="H1232" i="19"/>
  <c r="H1270" i="19"/>
  <c r="H1244" i="19"/>
  <c r="H1252" i="19"/>
  <c r="H1227" i="19"/>
  <c r="C101" i="19"/>
  <c r="D135" i="19"/>
  <c r="H1255" i="19"/>
  <c r="H1206" i="19"/>
  <c r="H1202" i="19"/>
  <c r="C116" i="19"/>
  <c r="C107" i="19"/>
  <c r="D121" i="19"/>
  <c r="C120" i="19"/>
  <c r="C117" i="19"/>
  <c r="D100" i="19"/>
  <c r="H1198" i="19"/>
  <c r="H1279" i="19"/>
  <c r="H1268" i="19"/>
  <c r="H1277" i="19"/>
  <c r="H1257" i="19"/>
  <c r="H1249" i="19"/>
  <c r="H1259" i="19"/>
  <c r="H1256" i="19"/>
  <c r="H1222" i="19"/>
  <c r="H1233" i="19"/>
  <c r="H1225" i="19"/>
  <c r="H1196" i="19"/>
  <c r="H1213" i="19"/>
  <c r="H1199" i="19"/>
  <c r="H1253" i="19"/>
  <c r="H1239" i="19"/>
  <c r="H1220" i="19"/>
  <c r="H1250" i="19"/>
  <c r="H1212" i="19"/>
  <c r="H1245" i="19"/>
  <c r="H1223" i="19"/>
  <c r="H1224" i="19"/>
  <c r="L1236" i="19"/>
  <c r="H1261" i="19"/>
  <c r="H1204" i="19"/>
  <c r="H1203" i="19"/>
  <c r="H1240" i="19"/>
  <c r="H1219" i="19"/>
  <c r="H1272" i="19"/>
  <c r="H1248" i="19"/>
  <c r="H1266" i="19"/>
  <c r="H1273" i="19"/>
  <c r="H1234" i="19"/>
  <c r="H1235" i="19"/>
  <c r="H1238" i="19"/>
  <c r="H1275" i="19"/>
  <c r="H1229" i="19"/>
  <c r="H1276" i="19"/>
  <c r="H1246" i="19"/>
  <c r="H1271" i="19"/>
  <c r="L1252" i="19"/>
  <c r="L1278" i="19"/>
  <c r="H1254" i="19"/>
  <c r="H1237" i="19"/>
  <c r="H1278" i="19"/>
  <c r="H1262" i="19"/>
  <c r="H1215" i="19"/>
  <c r="H1218" i="19"/>
  <c r="H1243" i="19"/>
  <c r="H1211" i="19"/>
  <c r="H1274" i="19"/>
  <c r="H1251" i="19"/>
  <c r="H1209" i="19"/>
  <c r="H1241" i="19"/>
  <c r="H1247" i="19"/>
  <c r="H1205" i="19"/>
  <c r="H1264" i="19"/>
  <c r="H1258" i="19"/>
  <c r="C193" i="19"/>
  <c r="D190" i="19"/>
  <c r="C195" i="19"/>
  <c r="C192" i="19"/>
  <c r="C201" i="19"/>
  <c r="D192" i="19"/>
  <c r="C196" i="19"/>
  <c r="C194" i="19"/>
  <c r="D195" i="19"/>
  <c r="D196" i="19"/>
  <c r="C198" i="19"/>
  <c r="L1263" i="19"/>
  <c r="C129" i="19"/>
  <c r="C132" i="19"/>
  <c r="D105" i="19"/>
  <c r="C126" i="19"/>
  <c r="C119" i="19"/>
  <c r="D125" i="19"/>
  <c r="C131" i="19"/>
  <c r="D116" i="19"/>
  <c r="D131" i="19"/>
  <c r="C99" i="19"/>
  <c r="D128" i="19"/>
  <c r="D119" i="19"/>
  <c r="C109" i="19"/>
  <c r="C104" i="19"/>
  <c r="C135" i="19"/>
  <c r="D104" i="19"/>
  <c r="C125" i="19"/>
  <c r="D109" i="19"/>
  <c r="D120" i="19"/>
  <c r="D107" i="19"/>
  <c r="D102" i="19"/>
  <c r="C100" i="19"/>
  <c r="D103" i="19"/>
  <c r="C108" i="19"/>
  <c r="C114" i="19"/>
  <c r="D137" i="19"/>
  <c r="C128" i="19"/>
  <c r="C97" i="19"/>
  <c r="C133" i="19"/>
  <c r="C136" i="19"/>
  <c r="C124" i="19"/>
  <c r="C112" i="19"/>
  <c r="C122" i="19"/>
  <c r="D194" i="19"/>
  <c r="D203" i="19"/>
  <c r="C190" i="19"/>
  <c r="L1245" i="19"/>
  <c r="L1238" i="19"/>
  <c r="D166" i="19"/>
  <c r="C150" i="19"/>
  <c r="C172" i="19"/>
  <c r="L1279" i="19"/>
  <c r="L1230" i="19"/>
  <c r="L1277" i="19"/>
  <c r="L1197" i="19"/>
  <c r="L1275" i="19"/>
  <c r="L1267" i="19"/>
  <c r="L1242" i="19"/>
  <c r="L1258" i="19"/>
  <c r="L1213" i="19"/>
  <c r="L1270" i="19"/>
  <c r="L1207" i="19"/>
  <c r="L1203" i="19"/>
  <c r="L1198" i="19"/>
  <c r="L1222" i="19"/>
  <c r="L1237" i="19"/>
  <c r="L1228" i="19"/>
  <c r="L1257" i="19"/>
  <c r="L1234" i="19"/>
  <c r="L1249" i="19"/>
  <c r="L1262" i="19"/>
  <c r="L1250" i="19"/>
  <c r="L1227" i="19"/>
  <c r="L1251" i="19"/>
  <c r="L1199" i="19"/>
  <c r="C205" i="19"/>
  <c r="D214" i="19"/>
  <c r="D266" i="19"/>
  <c r="D212" i="19"/>
  <c r="D223" i="19"/>
  <c r="C226" i="19"/>
  <c r="C208" i="19"/>
  <c r="D251" i="19"/>
  <c r="C209" i="19"/>
  <c r="C217" i="19"/>
  <c r="C211" i="19"/>
  <c r="D209" i="19"/>
  <c r="C212" i="19"/>
  <c r="D220" i="19"/>
  <c r="D224" i="19"/>
  <c r="D227" i="19"/>
  <c r="D210" i="19"/>
  <c r="C274" i="19"/>
  <c r="D207" i="19"/>
  <c r="C215" i="19"/>
  <c r="D218" i="19"/>
  <c r="C227" i="19"/>
  <c r="D205" i="19"/>
  <c r="C202" i="19"/>
  <c r="D202" i="19"/>
  <c r="D200" i="19"/>
  <c r="D201" i="19"/>
  <c r="C199" i="19"/>
  <c r="D215" i="19"/>
  <c r="D221" i="19"/>
  <c r="C170" i="19"/>
  <c r="C229" i="19"/>
  <c r="D222" i="19"/>
  <c r="D206" i="19"/>
  <c r="C214" i="19"/>
  <c r="D219" i="19"/>
  <c r="C225" i="19"/>
  <c r="C223" i="19"/>
  <c r="C228" i="19"/>
  <c r="D199" i="19"/>
  <c r="C221" i="19"/>
  <c r="C200" i="19"/>
  <c r="C224" i="19"/>
  <c r="C206" i="19"/>
  <c r="D197" i="19"/>
  <c r="C220" i="19"/>
  <c r="C218" i="19"/>
  <c r="C189" i="19"/>
  <c r="D225" i="19"/>
  <c r="C219" i="19"/>
  <c r="D191" i="19"/>
  <c r="D213" i="19"/>
  <c r="C134" i="19"/>
  <c r="C147" i="19"/>
  <c r="C216" i="19"/>
  <c r="C191" i="19"/>
  <c r="C204" i="19"/>
  <c r="C203" i="19"/>
  <c r="D211" i="19"/>
  <c r="D230" i="19"/>
  <c r="D204" i="19"/>
  <c r="C213" i="19"/>
  <c r="C272" i="19"/>
  <c r="C197" i="19"/>
  <c r="D226" i="19"/>
  <c r="C210" i="19"/>
  <c r="D229" i="19"/>
  <c r="C207" i="19"/>
  <c r="D228" i="19"/>
  <c r="D198" i="19"/>
  <c r="C222" i="19"/>
  <c r="D217" i="19"/>
  <c r="D193" i="19"/>
  <c r="D208" i="19"/>
  <c r="D216" i="19"/>
  <c r="L1271" i="19"/>
  <c r="L1212" i="19"/>
  <c r="L1216" i="19"/>
  <c r="L1218" i="19"/>
  <c r="L1248" i="19"/>
  <c r="L1226" i="19"/>
  <c r="L1223" i="19"/>
  <c r="L1201" i="19"/>
  <c r="L1225" i="19"/>
  <c r="L1205" i="19"/>
  <c r="L1219" i="19"/>
  <c r="L1241" i="19"/>
  <c r="L1206" i="19"/>
  <c r="L1269" i="19"/>
  <c r="L1256" i="19"/>
  <c r="L1260" i="19"/>
  <c r="L1231" i="19"/>
  <c r="L1215" i="19"/>
  <c r="L1224" i="19"/>
  <c r="L1240" i="19"/>
  <c r="L1273" i="19"/>
  <c r="L1217" i="19"/>
  <c r="L1211" i="19"/>
  <c r="L1247" i="19"/>
  <c r="L1276" i="19"/>
  <c r="L1265" i="19"/>
  <c r="L1261" i="19"/>
  <c r="L1210" i="19"/>
  <c r="L1204" i="19"/>
  <c r="L1229" i="19"/>
  <c r="L1233" i="19"/>
  <c r="L1266" i="19"/>
  <c r="L1235" i="19"/>
  <c r="L1264" i="19"/>
  <c r="L1220" i="19"/>
  <c r="L1196" i="19"/>
  <c r="L1246" i="19"/>
  <c r="L1259" i="19"/>
  <c r="L1202" i="19"/>
  <c r="L1255" i="19"/>
  <c r="L1274" i="19"/>
  <c r="L1209" i="19"/>
  <c r="L1214" i="19"/>
  <c r="L1244" i="19"/>
  <c r="L1200" i="19"/>
  <c r="L1208" i="19"/>
  <c r="L1221" i="19"/>
  <c r="L1253" i="19"/>
  <c r="L1239" i="19"/>
  <c r="L1232" i="19"/>
  <c r="L1268" i="19"/>
  <c r="L1243" i="19"/>
  <c r="L1272" i="19"/>
  <c r="D260" i="19"/>
  <c r="D283" i="19"/>
  <c r="D272" i="19"/>
  <c r="C262" i="19"/>
  <c r="D270" i="19"/>
  <c r="D249" i="19"/>
  <c r="C267" i="19"/>
  <c r="C242" i="19"/>
  <c r="D262" i="19"/>
  <c r="C180" i="19"/>
  <c r="C181" i="19"/>
  <c r="D287" i="19"/>
  <c r="D285" i="19"/>
  <c r="C306" i="19"/>
  <c r="C307" i="19"/>
  <c r="D297" i="19"/>
  <c r="C311" i="19"/>
  <c r="C174" i="19"/>
  <c r="D177" i="19"/>
  <c r="D174" i="19"/>
  <c r="D311" i="19"/>
  <c r="C297" i="19"/>
  <c r="D309" i="19"/>
  <c r="C162" i="19"/>
  <c r="D151" i="19"/>
  <c r="D155" i="19"/>
  <c r="C184" i="19"/>
  <c r="C158" i="19"/>
  <c r="C168" i="19"/>
  <c r="C317" i="19"/>
  <c r="C292" i="19"/>
  <c r="C298" i="19"/>
  <c r="C295" i="19"/>
  <c r="C310" i="19"/>
  <c r="C155" i="19"/>
  <c r="D183" i="19"/>
  <c r="C143" i="19"/>
  <c r="C153" i="19"/>
  <c r="C145" i="19"/>
  <c r="D165" i="19"/>
  <c r="D282" i="19"/>
  <c r="D307" i="19"/>
  <c r="C285" i="19"/>
  <c r="C288" i="19"/>
  <c r="C294" i="19"/>
  <c r="D274" i="19"/>
  <c r="D263" i="19"/>
  <c r="P316" i="19"/>
  <c r="P308" i="19"/>
  <c r="P300" i="19"/>
  <c r="P292" i="19"/>
  <c r="P284" i="19"/>
  <c r="P239" i="19"/>
  <c r="P315" i="19"/>
  <c r="P307" i="19"/>
  <c r="P299" i="19"/>
  <c r="P291" i="19"/>
  <c r="P312" i="19"/>
  <c r="P304" i="19"/>
  <c r="P296" i="19"/>
  <c r="P288" i="19"/>
  <c r="P280" i="19"/>
  <c r="P311" i="19"/>
  <c r="P303" i="19"/>
  <c r="P295" i="19"/>
  <c r="P287" i="19"/>
  <c r="P279" i="19"/>
  <c r="P283" i="19"/>
  <c r="C304" i="19"/>
  <c r="C300" i="19"/>
  <c r="D302" i="19"/>
  <c r="C250" i="19"/>
  <c r="C280" i="19"/>
  <c r="C291" i="19"/>
  <c r="D273" i="19"/>
  <c r="D291" i="19"/>
  <c r="D318" i="19"/>
  <c r="D256" i="19"/>
  <c r="C269" i="19"/>
  <c r="D300" i="19"/>
  <c r="D245" i="19"/>
  <c r="C309" i="19"/>
  <c r="D306" i="19"/>
  <c r="C296" i="19"/>
  <c r="C270" i="19"/>
  <c r="C256" i="19"/>
  <c r="D293" i="19"/>
  <c r="C253" i="19"/>
  <c r="C290" i="19"/>
  <c r="D316" i="19"/>
  <c r="C305" i="19"/>
  <c r="C235" i="19"/>
  <c r="C268" i="19"/>
  <c r="D288" i="19"/>
  <c r="D305" i="19"/>
  <c r="C287" i="19"/>
  <c r="C286" i="19"/>
  <c r="D279" i="19"/>
  <c r="C279" i="19"/>
  <c r="D310" i="19"/>
  <c r="D294" i="19"/>
  <c r="C302" i="19"/>
  <c r="D315" i="19"/>
  <c r="D299" i="19"/>
  <c r="C313" i="19"/>
  <c r="D298" i="19"/>
  <c r="C301" i="19"/>
  <c r="D295" i="19"/>
  <c r="C303" i="19"/>
  <c r="C289" i="19"/>
  <c r="C312" i="19"/>
  <c r="C315" i="19"/>
  <c r="D317" i="19"/>
  <c r="D278" i="19"/>
  <c r="D286" i="19"/>
  <c r="C277" i="19"/>
  <c r="D289" i="19"/>
  <c r="C282" i="19"/>
  <c r="D296" i="19"/>
  <c r="C283" i="19"/>
  <c r="D301" i="19"/>
  <c r="C293" i="19"/>
  <c r="C275" i="19"/>
  <c r="C237" i="19"/>
  <c r="D308" i="19"/>
  <c r="D312" i="19"/>
  <c r="C260" i="19"/>
  <c r="D280" i="19"/>
  <c r="D241" i="19"/>
  <c r="C271" i="19"/>
  <c r="C281" i="19"/>
  <c r="D292" i="19"/>
  <c r="C316" i="19"/>
  <c r="C314" i="19"/>
  <c r="C243" i="19"/>
  <c r="C247" i="19"/>
  <c r="C246" i="19"/>
  <c r="D314" i="19"/>
  <c r="C278" i="19"/>
  <c r="C284" i="19"/>
  <c r="D275" i="19"/>
  <c r="D284" i="19"/>
  <c r="C308" i="19"/>
  <c r="D244" i="19"/>
  <c r="D290" i="19"/>
  <c r="C299" i="19"/>
  <c r="D313" i="19"/>
  <c r="C240" i="19"/>
  <c r="C318" i="19"/>
  <c r="D254" i="19"/>
  <c r="D303" i="19"/>
  <c r="D304" i="19"/>
  <c r="C175" i="19"/>
  <c r="C154" i="19"/>
  <c r="C178" i="19"/>
  <c r="C160" i="19"/>
  <c r="D167" i="19"/>
  <c r="D150" i="19"/>
  <c r="C163" i="19"/>
  <c r="C171" i="19"/>
  <c r="C165" i="19"/>
  <c r="D171" i="19"/>
  <c r="C179" i="19"/>
  <c r="C177" i="19"/>
  <c r="C182" i="19"/>
  <c r="D162" i="19"/>
  <c r="D153" i="19"/>
  <c r="C166" i="19"/>
  <c r="D148" i="19"/>
  <c r="C146" i="19"/>
  <c r="D146" i="19"/>
  <c r="D181" i="19"/>
  <c r="D143" i="19"/>
  <c r="D161" i="19"/>
  <c r="D157" i="19"/>
  <c r="D173" i="19"/>
  <c r="C157" i="19"/>
  <c r="D178" i="19"/>
  <c r="D160" i="19"/>
  <c r="D176" i="19"/>
  <c r="D168" i="19"/>
  <c r="C183" i="19"/>
  <c r="C159" i="19"/>
  <c r="D145" i="19"/>
  <c r="D169" i="19"/>
  <c r="C152" i="19"/>
  <c r="C173" i="19"/>
  <c r="C167" i="19"/>
  <c r="C148" i="19"/>
  <c r="D158" i="19"/>
  <c r="D164" i="19"/>
  <c r="D184" i="19"/>
  <c r="D147" i="19"/>
  <c r="D163" i="19"/>
  <c r="D179" i="19"/>
  <c r="D154" i="19"/>
  <c r="C176" i="19"/>
  <c r="D156" i="19"/>
  <c r="D152" i="19"/>
  <c r="D144" i="19"/>
  <c r="D182" i="19"/>
  <c r="C156" i="19"/>
  <c r="C161" i="19"/>
  <c r="D159" i="19"/>
  <c r="D175" i="19"/>
  <c r="C149" i="19"/>
  <c r="D170" i="19"/>
  <c r="C164" i="19"/>
  <c r="C144" i="19"/>
  <c r="D180" i="19"/>
  <c r="D172" i="19"/>
  <c r="C151" i="19"/>
  <c r="C169" i="19"/>
  <c r="D97" i="19"/>
  <c r="D115" i="19"/>
  <c r="D111" i="19"/>
  <c r="D127" i="19"/>
  <c r="C111" i="19"/>
  <c r="D132" i="19"/>
  <c r="D114" i="19"/>
  <c r="D130" i="19"/>
  <c r="D122" i="19"/>
  <c r="C137" i="19"/>
  <c r="C113" i="19"/>
  <c r="D99" i="19"/>
  <c r="D123" i="19"/>
  <c r="C106" i="19"/>
  <c r="C127" i="19"/>
  <c r="C121" i="19"/>
  <c r="C102" i="19"/>
  <c r="D112" i="19"/>
  <c r="D118" i="19"/>
  <c r="D138" i="19"/>
  <c r="D101" i="19"/>
  <c r="D117" i="19"/>
  <c r="D133" i="19"/>
  <c r="D108" i="19"/>
  <c r="C130" i="19"/>
  <c r="D110" i="19"/>
  <c r="D106" i="19"/>
  <c r="D98" i="19"/>
  <c r="D136" i="19"/>
  <c r="C110" i="19"/>
  <c r="C115" i="19"/>
  <c r="D113" i="19"/>
  <c r="D129" i="19"/>
  <c r="C103" i="19"/>
  <c r="D124" i="19"/>
  <c r="C118" i="19"/>
  <c r="C98" i="19"/>
  <c r="D134" i="19"/>
  <c r="D126" i="19"/>
  <c r="C105" i="19"/>
  <c r="C123" i="19"/>
  <c r="D240" i="19"/>
  <c r="D268" i="19"/>
  <c r="D238" i="19"/>
  <c r="D257" i="19"/>
  <c r="D276" i="19"/>
  <c r="C239" i="19"/>
  <c r="D258" i="19"/>
  <c r="D253" i="19"/>
  <c r="D264" i="19"/>
  <c r="C252" i="19"/>
  <c r="C248" i="19"/>
  <c r="D236" i="19"/>
  <c r="D246" i="19"/>
  <c r="D247" i="19"/>
  <c r="C276" i="19"/>
  <c r="D261" i="19"/>
  <c r="D267" i="19"/>
  <c r="C266" i="19"/>
  <c r="C264" i="19"/>
  <c r="D248" i="19"/>
  <c r="D271" i="19"/>
  <c r="D239" i="19"/>
  <c r="C265" i="19"/>
  <c r="D237" i="19"/>
  <c r="D259" i="19"/>
  <c r="C251" i="19"/>
  <c r="C258" i="19"/>
  <c r="D252" i="19"/>
  <c r="C249" i="19"/>
  <c r="D265" i="19"/>
  <c r="D250" i="19"/>
  <c r="C259" i="19"/>
  <c r="D269" i="19"/>
  <c r="C261" i="19"/>
  <c r="C254" i="19"/>
  <c r="C236" i="19"/>
  <c r="C273" i="19"/>
  <c r="D243" i="19"/>
  <c r="D242" i="19"/>
  <c r="C255" i="19"/>
  <c r="C263" i="19"/>
  <c r="C257" i="19"/>
  <c r="D255" i="19"/>
  <c r="C245" i="19"/>
  <c r="C230" i="19"/>
  <c r="C244" i="19"/>
  <c r="C241" i="19"/>
  <c r="P318" i="19"/>
  <c r="P314" i="19"/>
  <c r="P310" i="19"/>
  <c r="P306" i="19"/>
  <c r="P302" i="19"/>
  <c r="P298" i="19"/>
  <c r="P294" i="19"/>
  <c r="P290" i="19"/>
  <c r="P286" i="19"/>
  <c r="P282" i="19"/>
  <c r="P278" i="19"/>
  <c r="P317" i="19"/>
  <c r="P313" i="19"/>
  <c r="P309" i="19"/>
  <c r="P305" i="19"/>
  <c r="P301" i="19"/>
  <c r="P297" i="19"/>
  <c r="P293" i="19"/>
  <c r="P289" i="19"/>
  <c r="P285" i="19"/>
  <c r="P281" i="19"/>
  <c r="P275" i="19"/>
  <c r="P271" i="19"/>
  <c r="P267" i="19"/>
  <c r="P263" i="19"/>
  <c r="P259" i="19"/>
  <c r="P255" i="19"/>
  <c r="P251" i="19"/>
  <c r="P247" i="19"/>
  <c r="P243" i="19"/>
  <c r="P274" i="19"/>
  <c r="P270" i="19"/>
  <c r="P266" i="19"/>
  <c r="P262" i="19"/>
  <c r="P258" i="19"/>
  <c r="P254" i="19"/>
  <c r="P250" i="19"/>
  <c r="P246" i="19"/>
  <c r="P242" i="19"/>
  <c r="P238" i="19"/>
  <c r="P273" i="19"/>
  <c r="P269" i="19"/>
  <c r="P265" i="19"/>
  <c r="P261" i="19"/>
  <c r="P257" i="19"/>
  <c r="P253" i="19"/>
  <c r="P249" i="19"/>
  <c r="P245" i="19"/>
  <c r="P241" i="19"/>
  <c r="P237" i="19"/>
  <c r="P276" i="19"/>
  <c r="P272" i="19"/>
  <c r="P268" i="19"/>
  <c r="P264" i="19"/>
  <c r="P260" i="19"/>
  <c r="P256" i="19"/>
  <c r="P252" i="19"/>
  <c r="P248" i="19"/>
  <c r="P244" i="19"/>
  <c r="P240" i="19"/>
  <c r="L1417" i="20" l="1"/>
  <c r="L1410" i="20"/>
  <c r="L1428" i="20"/>
  <c r="L1404" i="20"/>
  <c r="L1422" i="20"/>
  <c r="L1431" i="20"/>
  <c r="L1411" i="20"/>
  <c r="H1400" i="20" a="1"/>
  <c r="H1422" i="20" s="1"/>
  <c r="L1432" i="20"/>
  <c r="L1450" i="20"/>
  <c r="L1407" i="20"/>
  <c r="L1479" i="20"/>
  <c r="L1430" i="20"/>
  <c r="L1425" i="20"/>
  <c r="L1452" i="20"/>
  <c r="L1424" i="20"/>
  <c r="L1477" i="20"/>
  <c r="L1466" i="20"/>
  <c r="L1434" i="20"/>
  <c r="L1437" i="20"/>
  <c r="L1444" i="20"/>
  <c r="L1433" i="20"/>
  <c r="L1443" i="20"/>
  <c r="L1402" i="20"/>
  <c r="L1458" i="20"/>
  <c r="L1476" i="20"/>
  <c r="L1416" i="20"/>
  <c r="L1464" i="20"/>
  <c r="L1413" i="20"/>
  <c r="L1439" i="20"/>
  <c r="L1442" i="20"/>
  <c r="L1478" i="20"/>
  <c r="L1406" i="20"/>
  <c r="L1441" i="20"/>
  <c r="L1429" i="20"/>
  <c r="L1415" i="20"/>
  <c r="L1440" i="20"/>
  <c r="L1412" i="20"/>
  <c r="L1468" i="20"/>
  <c r="L1419" i="20"/>
  <c r="L1474" i="20"/>
  <c r="L1405" i="20"/>
  <c r="L1456" i="20"/>
  <c r="L1481" i="20"/>
  <c r="L1408" i="20"/>
  <c r="L1470" i="20"/>
  <c r="L1414" i="20"/>
  <c r="L1418" i="20"/>
  <c r="L1436" i="20"/>
  <c r="L1471" i="20"/>
  <c r="L1465" i="20"/>
  <c r="L1454" i="20"/>
  <c r="L1461" i="20"/>
  <c r="L1460" i="20"/>
  <c r="L1451" i="20"/>
  <c r="L1473" i="20"/>
  <c r="L1447" i="20"/>
  <c r="L1483" i="20"/>
  <c r="L1480" i="20"/>
  <c r="L1448" i="20"/>
  <c r="L1463" i="20"/>
  <c r="L1423" i="20"/>
  <c r="L1420" i="20"/>
  <c r="L1453" i="20"/>
  <c r="L1421" i="20"/>
  <c r="L1455" i="20"/>
  <c r="L1435" i="20"/>
  <c r="L1445" i="20"/>
  <c r="L1400" i="20"/>
  <c r="L1475" i="20"/>
  <c r="L1426" i="20"/>
  <c r="L1449" i="20"/>
  <c r="L1462" i="20"/>
  <c r="L1472" i="20"/>
  <c r="L1446" i="20"/>
  <c r="L1403" i="20"/>
  <c r="L1467" i="20"/>
  <c r="L1401" i="20"/>
  <c r="L1438" i="20"/>
  <c r="L1427" i="20"/>
  <c r="L1482" i="20"/>
  <c r="L1459" i="20"/>
  <c r="L1409" i="20"/>
  <c r="L1469" i="20"/>
  <c r="L1457" i="20"/>
  <c r="P235" i="19"/>
  <c r="D141" i="11" a="1"/>
  <c r="D25" i="11" a="1"/>
  <c r="D184" i="11" a="1"/>
  <c r="D66" i="11" a="1"/>
  <c r="P963" i="19" a="1"/>
  <c r="H1456" i="20" l="1"/>
  <c r="H1466" i="20"/>
  <c r="H1419" i="20"/>
  <c r="H1408" i="20"/>
  <c r="H1454" i="20"/>
  <c r="H1423" i="20"/>
  <c r="H1453" i="20"/>
  <c r="H1479" i="20"/>
  <c r="H1474" i="20"/>
  <c r="H1444" i="20"/>
  <c r="H1429" i="20"/>
  <c r="H1426" i="20"/>
  <c r="H1430" i="20"/>
  <c r="H1441" i="20"/>
  <c r="H1483" i="20"/>
  <c r="H1450" i="20"/>
  <c r="H1420" i="20"/>
  <c r="H1412" i="20"/>
  <c r="H1451" i="20"/>
  <c r="H1457" i="20"/>
  <c r="H1403" i="20"/>
  <c r="H1443" i="20"/>
  <c r="H1432" i="20"/>
  <c r="H1413" i="20"/>
  <c r="H1465" i="20"/>
  <c r="H1414" i="20"/>
  <c r="H1459" i="20"/>
  <c r="H1462" i="20"/>
  <c r="H1418" i="20"/>
  <c r="H1405" i="20"/>
  <c r="H1480" i="20"/>
  <c r="H1438" i="20"/>
  <c r="H1449" i="20"/>
  <c r="H1400" i="20"/>
  <c r="H1470" i="20"/>
  <c r="H1427" i="20"/>
  <c r="H1476" i="20"/>
  <c r="H1455" i="20"/>
  <c r="H1467" i="20"/>
  <c r="H1481" i="20"/>
  <c r="H1428" i="20"/>
  <c r="H1421" i="20"/>
  <c r="H1425" i="20"/>
  <c r="H1446" i="20"/>
  <c r="H1478" i="20"/>
  <c r="H1471" i="20"/>
  <c r="H1434" i="20"/>
  <c r="H1472" i="20"/>
  <c r="H1416" i="20"/>
  <c r="H1424" i="20"/>
  <c r="H1401" i="20"/>
  <c r="H1448" i="20"/>
  <c r="H1410" i="20"/>
  <c r="H1407" i="20"/>
  <c r="H1464" i="20"/>
  <c r="H1406" i="20"/>
  <c r="H1460" i="20"/>
  <c r="H1431" i="20"/>
  <c r="H1475" i="20"/>
  <c r="H1461" i="20"/>
  <c r="H1436" i="20"/>
  <c r="H1411" i="20"/>
  <c r="H1404" i="20"/>
  <c r="H1439" i="20"/>
  <c r="H1468" i="20"/>
  <c r="H1469" i="20"/>
  <c r="H1409" i="20"/>
  <c r="H1477" i="20"/>
  <c r="H1445" i="20"/>
  <c r="H1482" i="20"/>
  <c r="H1415" i="20"/>
  <c r="H1402" i="20"/>
  <c r="H1463" i="20"/>
  <c r="H1417" i="20"/>
  <c r="H1458" i="20"/>
  <c r="H1442" i="20"/>
  <c r="H1433" i="20"/>
  <c r="H1447" i="20"/>
  <c r="H1440" i="20"/>
  <c r="H1473" i="20"/>
  <c r="H1452" i="20"/>
  <c r="H1437" i="20"/>
  <c r="H1435" i="20"/>
  <c r="E66" i="11"/>
  <c r="H66" i="11"/>
  <c r="N66" i="11"/>
  <c r="S66" i="11"/>
  <c r="X66" i="11"/>
  <c r="AD66" i="11"/>
  <c r="AI66" i="11"/>
  <c r="AN66" i="11"/>
  <c r="D66" i="11"/>
  <c r="J66" i="11"/>
  <c r="O66" i="11"/>
  <c r="T66" i="11"/>
  <c r="Z66" i="11"/>
  <c r="AE66" i="11"/>
  <c r="AJ66" i="11"/>
  <c r="AP66" i="11"/>
  <c r="K66" i="11"/>
  <c r="V66" i="11"/>
  <c r="AF66" i="11"/>
  <c r="AQ66" i="11"/>
  <c r="L66" i="11"/>
  <c r="W66" i="11"/>
  <c r="AH66" i="11"/>
  <c r="AR66" i="11"/>
  <c r="P66" i="11"/>
  <c r="AL66" i="11"/>
  <c r="R66" i="11"/>
  <c r="AM66" i="11"/>
  <c r="F66" i="11"/>
  <c r="G66" i="11"/>
  <c r="AA66" i="11"/>
  <c r="AB66" i="11"/>
  <c r="AO66" i="11"/>
  <c r="Y66" i="11"/>
  <c r="I66" i="11"/>
  <c r="AG66" i="11"/>
  <c r="Q66" i="11"/>
  <c r="AS66" i="11"/>
  <c r="AC66" i="11"/>
  <c r="AK66" i="11"/>
  <c r="U66" i="11"/>
  <c r="M66" i="11"/>
  <c r="D184" i="11"/>
  <c r="K184" i="11"/>
  <c r="AA184" i="11"/>
  <c r="AQ184" i="11"/>
  <c r="O184" i="11"/>
  <c r="AI184" i="11"/>
  <c r="S184" i="11"/>
  <c r="AM184" i="11"/>
  <c r="G184" i="11"/>
  <c r="W184" i="11"/>
  <c r="AE184" i="11"/>
  <c r="AP184" i="11"/>
  <c r="Z184" i="11"/>
  <c r="J184" i="11"/>
  <c r="AK184" i="11"/>
  <c r="U184" i="11"/>
  <c r="E184" i="11"/>
  <c r="AF184" i="11"/>
  <c r="P184" i="11"/>
  <c r="AH184" i="11"/>
  <c r="AS184" i="11"/>
  <c r="M184" i="11"/>
  <c r="X184" i="11"/>
  <c r="AD184" i="11"/>
  <c r="N184" i="11"/>
  <c r="Y184" i="11"/>
  <c r="I184" i="11"/>
  <c r="T184" i="11"/>
  <c r="AL184" i="11"/>
  <c r="V184" i="11"/>
  <c r="F184" i="11"/>
  <c r="AG184" i="11"/>
  <c r="Q184" i="11"/>
  <c r="AR184" i="11"/>
  <c r="AB184" i="11"/>
  <c r="L184" i="11"/>
  <c r="R184" i="11"/>
  <c r="AC184" i="11"/>
  <c r="AN184" i="11"/>
  <c r="H184" i="11"/>
  <c r="AO184" i="11"/>
  <c r="AJ184" i="11"/>
  <c r="D25" i="11"/>
  <c r="S25" i="11"/>
  <c r="AI25" i="11"/>
  <c r="G25" i="11"/>
  <c r="W25" i="11"/>
  <c r="AM25" i="11"/>
  <c r="AA25" i="11"/>
  <c r="AE25" i="11"/>
  <c r="AQ25" i="11"/>
  <c r="K25" i="11"/>
  <c r="O25" i="11"/>
  <c r="AL25" i="11"/>
  <c r="V25" i="11"/>
  <c r="F25" i="11"/>
  <c r="AG25" i="11"/>
  <c r="Q25" i="11"/>
  <c r="AR25" i="11"/>
  <c r="AB25" i="11"/>
  <c r="L25" i="11"/>
  <c r="N25" i="11"/>
  <c r="Y25" i="11"/>
  <c r="AJ25" i="11"/>
  <c r="AP25" i="11"/>
  <c r="J25" i="11"/>
  <c r="AK25" i="11"/>
  <c r="E25" i="11"/>
  <c r="P25" i="11"/>
  <c r="AH25" i="11"/>
  <c r="R25" i="11"/>
  <c r="AS25" i="11"/>
  <c r="AC25" i="11"/>
  <c r="M25" i="11"/>
  <c r="AN25" i="11"/>
  <c r="X25" i="11"/>
  <c r="H25" i="11"/>
  <c r="AD25" i="11"/>
  <c r="AO25" i="11"/>
  <c r="I25" i="11"/>
  <c r="T25" i="11"/>
  <c r="Z25" i="11"/>
  <c r="U25" i="11"/>
  <c r="AF25" i="11"/>
  <c r="D141" i="11"/>
  <c r="S141" i="11"/>
  <c r="AI141" i="11"/>
  <c r="G141" i="11"/>
  <c r="W141" i="11"/>
  <c r="AM141" i="11"/>
  <c r="K141" i="11"/>
  <c r="AQ141" i="11"/>
  <c r="O141" i="11"/>
  <c r="AA141" i="11"/>
  <c r="AE141" i="11"/>
  <c r="AP141" i="11"/>
  <c r="Z141" i="11"/>
  <c r="J141" i="11"/>
  <c r="AK141" i="11"/>
  <c r="U141" i="11"/>
  <c r="E141" i="11"/>
  <c r="AF141" i="11"/>
  <c r="P141" i="11"/>
  <c r="R141" i="11"/>
  <c r="AC141" i="11"/>
  <c r="AN141" i="11"/>
  <c r="H141" i="11"/>
  <c r="N141" i="11"/>
  <c r="Y141" i="11"/>
  <c r="AJ141" i="11"/>
  <c r="AL141" i="11"/>
  <c r="V141" i="11"/>
  <c r="F141" i="11"/>
  <c r="AG141" i="11"/>
  <c r="Q141" i="11"/>
  <c r="AR141" i="11"/>
  <c r="AB141" i="11"/>
  <c r="L141" i="11"/>
  <c r="AH141" i="11"/>
  <c r="AS141" i="11"/>
  <c r="M141" i="11"/>
  <c r="X141" i="11"/>
  <c r="AD141" i="11"/>
  <c r="AO141" i="11"/>
  <c r="I141" i="11"/>
  <c r="T141" i="11"/>
  <c r="P964" i="19"/>
  <c r="P1005" i="19"/>
  <c r="P1013" i="19"/>
  <c r="P1035" i="19"/>
  <c r="P992" i="19"/>
  <c r="P1036" i="19"/>
  <c r="P1031" i="19"/>
  <c r="P1006" i="19"/>
  <c r="P983" i="19"/>
  <c r="P993" i="19"/>
  <c r="P972" i="19"/>
  <c r="P963" i="19"/>
  <c r="P1018" i="19"/>
  <c r="P995" i="19"/>
  <c r="P966" i="19"/>
  <c r="P984" i="19"/>
  <c r="P1040" i="19"/>
  <c r="P1030" i="19"/>
  <c r="P1009" i="19"/>
  <c r="P978" i="19"/>
  <c r="P996" i="19"/>
  <c r="P997" i="19"/>
  <c r="P987" i="19"/>
  <c r="P1044" i="19"/>
  <c r="P1039" i="19"/>
  <c r="P1003" i="19"/>
  <c r="P1024" i="19"/>
  <c r="P999" i="19"/>
  <c r="P988" i="19"/>
  <c r="P982" i="19"/>
  <c r="P1025" i="19"/>
  <c r="P1032" i="19"/>
  <c r="P967" i="19"/>
  <c r="P1011" i="19"/>
  <c r="P1033" i="19"/>
  <c r="P1002" i="19"/>
  <c r="P977" i="19"/>
  <c r="P1028" i="19"/>
  <c r="P1016" i="19"/>
  <c r="P1045" i="19"/>
  <c r="P979" i="19"/>
  <c r="P989" i="19"/>
  <c r="P968" i="19"/>
  <c r="P1008" i="19"/>
  <c r="P1014" i="19"/>
  <c r="P991" i="19"/>
  <c r="P1001" i="19"/>
  <c r="P980" i="19"/>
  <c r="P965" i="19"/>
  <c r="P990" i="19"/>
  <c r="P1012" i="19"/>
  <c r="P1007" i="19"/>
  <c r="P974" i="19"/>
  <c r="P1022" i="19"/>
  <c r="P970" i="19"/>
  <c r="P1034" i="19"/>
  <c r="P1000" i="19"/>
  <c r="P1046" i="19"/>
  <c r="P994" i="19"/>
  <c r="P969" i="19"/>
  <c r="P971" i="19"/>
  <c r="P1037" i="19"/>
  <c r="P1010" i="19"/>
  <c r="P1019" i="19"/>
  <c r="P1038" i="19"/>
  <c r="P1017" i="19"/>
  <c r="P986" i="19"/>
  <c r="P1004" i="19"/>
  <c r="P1043" i="19"/>
  <c r="P1023" i="19"/>
  <c r="P1029" i="19"/>
  <c r="P998" i="19"/>
  <c r="P973" i="19"/>
  <c r="P1020" i="19"/>
  <c r="P1015" i="19"/>
  <c r="P1041" i="19"/>
  <c r="P975" i="19"/>
  <c r="P985" i="19"/>
  <c r="P1021" i="19"/>
  <c r="P1026" i="19"/>
  <c r="P981" i="19"/>
  <c r="P1027" i="19"/>
  <c r="P1042" i="19"/>
  <c r="P976" i="19"/>
  <c r="H470" i="20"/>
  <c r="H249" i="20"/>
  <c r="H265" i="20"/>
  <c r="H281" i="20"/>
  <c r="H253" i="20"/>
  <c r="H269" i="20"/>
  <c r="D187" i="11" l="1" a="1"/>
  <c r="D187" i="11" s="1"/>
  <c r="W144" i="11"/>
  <c r="N28" i="11"/>
  <c r="P657" i="20" a="1"/>
  <c r="P1928" i="19" a="1"/>
  <c r="P1941" i="19" s="1"/>
  <c r="D28" i="11" a="1"/>
  <c r="L28" i="11" s="1"/>
  <c r="I28" i="11"/>
  <c r="D144" i="11" a="1"/>
  <c r="V144" i="11" s="1"/>
  <c r="L144" i="11"/>
  <c r="P144" i="11"/>
  <c r="M144" i="11"/>
  <c r="S28" i="11"/>
  <c r="R28" i="11"/>
  <c r="V28" i="11"/>
  <c r="F187" i="11"/>
  <c r="D69" i="11" a="1"/>
  <c r="R69" i="11" s="1"/>
  <c r="L1916" i="19"/>
  <c r="L645" i="20"/>
  <c r="L1388" i="20"/>
  <c r="S1888" i="19"/>
  <c r="S617" i="20"/>
  <c r="S1360" i="20"/>
  <c r="CC1881" i="19"/>
  <c r="CC610" i="20"/>
  <c r="CC1353" i="20"/>
  <c r="BR1877" i="19"/>
  <c r="BR606" i="20"/>
  <c r="BR1349" i="20"/>
  <c r="BM1874" i="19"/>
  <c r="BM603" i="20"/>
  <c r="BM1346" i="20"/>
  <c r="S1873" i="19"/>
  <c r="S602" i="20"/>
  <c r="S1345" i="20"/>
  <c r="Q1871" i="19"/>
  <c r="Q600" i="20"/>
  <c r="Q1343" i="20"/>
  <c r="BE1869" i="19"/>
  <c r="BE598" i="20"/>
  <c r="BE1341" i="20"/>
  <c r="AS1868" i="19"/>
  <c r="AS597" i="20"/>
  <c r="AS1340" i="20"/>
  <c r="AG1867" i="19"/>
  <c r="AG596" i="20"/>
  <c r="AG1339" i="20"/>
  <c r="AK1866" i="19"/>
  <c r="AK595" i="20"/>
  <c r="AK1338" i="20"/>
  <c r="BE1865" i="19"/>
  <c r="BE594" i="20"/>
  <c r="BE1337" i="20"/>
  <c r="N1865" i="19"/>
  <c r="N594" i="20"/>
  <c r="N1337" i="20"/>
  <c r="AH1864" i="19"/>
  <c r="AH593" i="20"/>
  <c r="AH1336" i="20"/>
  <c r="BB1863" i="19"/>
  <c r="BB592" i="20"/>
  <c r="BB1335" i="20"/>
  <c r="BV1862" i="19"/>
  <c r="BV591" i="20"/>
  <c r="BV1334" i="20"/>
  <c r="J1862" i="19"/>
  <c r="J591" i="20"/>
  <c r="J1334" i="20"/>
  <c r="AD1861" i="19"/>
  <c r="AD590" i="20"/>
  <c r="AD1333" i="20"/>
  <c r="BX1860" i="19"/>
  <c r="BX589" i="20"/>
  <c r="BX1332" i="20"/>
  <c r="AB1860" i="19"/>
  <c r="AB589" i="20"/>
  <c r="AB1332" i="20"/>
  <c r="BL1859" i="19"/>
  <c r="BL588" i="20"/>
  <c r="BL1331" i="20"/>
  <c r="P1859" i="19"/>
  <c r="P588" i="20"/>
  <c r="P1331" i="20"/>
  <c r="CF1858" i="19"/>
  <c r="CF587" i="20"/>
  <c r="CF1330" i="20"/>
  <c r="AJ1858" i="19"/>
  <c r="AJ587" i="20"/>
  <c r="AJ1330" i="20"/>
  <c r="BT1857" i="19"/>
  <c r="BT586" i="20"/>
  <c r="BT1329" i="20"/>
  <c r="X1857" i="19"/>
  <c r="X586" i="20"/>
  <c r="X1329" i="20"/>
  <c r="BH1856" i="19"/>
  <c r="BH585" i="20"/>
  <c r="BH1328" i="20"/>
  <c r="L1856" i="19"/>
  <c r="L585" i="20"/>
  <c r="L1328" i="20"/>
  <c r="AV1855" i="19"/>
  <c r="AV584" i="20"/>
  <c r="AV1327" i="20"/>
  <c r="P1855" i="19"/>
  <c r="P584" i="20"/>
  <c r="P1327" i="20"/>
  <c r="AZ1854" i="19"/>
  <c r="AZ583" i="20"/>
  <c r="AZ1326" i="20"/>
  <c r="CJ1853" i="19"/>
  <c r="CJ582" i="20"/>
  <c r="CJ1325" i="20"/>
  <c r="AN1853" i="19"/>
  <c r="AN582" i="20"/>
  <c r="AN1325" i="20"/>
  <c r="BX1852" i="19"/>
  <c r="BX581" i="20"/>
  <c r="BX1324" i="20"/>
  <c r="AB1852" i="19"/>
  <c r="AB581" i="20"/>
  <c r="AB1324" i="20"/>
  <c r="CB1851" i="19"/>
  <c r="CB580" i="20"/>
  <c r="CB1323" i="20"/>
  <c r="AV1851" i="19"/>
  <c r="AV580" i="20"/>
  <c r="AV1323" i="20"/>
  <c r="CF1850" i="19"/>
  <c r="CF579" i="20"/>
  <c r="CF1322" i="20"/>
  <c r="AJ1850" i="19"/>
  <c r="AJ579" i="20"/>
  <c r="AJ1322" i="20"/>
  <c r="CJ1849" i="19"/>
  <c r="CJ578" i="20"/>
  <c r="CJ1321" i="20"/>
  <c r="AN1849" i="19"/>
  <c r="AN578" i="20"/>
  <c r="AN1321" i="20"/>
  <c r="BX1848" i="19"/>
  <c r="BX577" i="20"/>
  <c r="BX1320" i="20"/>
  <c r="AR1848" i="19"/>
  <c r="AR577" i="20"/>
  <c r="AR1320" i="20"/>
  <c r="CB1847" i="19"/>
  <c r="CB576" i="20"/>
  <c r="CB1319" i="20"/>
  <c r="AF1847" i="19"/>
  <c r="AF576" i="20"/>
  <c r="AF1319" i="20"/>
  <c r="BP1846" i="19"/>
  <c r="BP575" i="20"/>
  <c r="BP1318" i="20"/>
  <c r="T1846" i="19"/>
  <c r="T575" i="20"/>
  <c r="T1318" i="20"/>
  <c r="BD1845" i="19"/>
  <c r="BD574" i="20"/>
  <c r="BD1317" i="20"/>
  <c r="H1845" i="19"/>
  <c r="H574" i="20"/>
  <c r="H1317" i="20"/>
  <c r="AR1844" i="19"/>
  <c r="AR573" i="20"/>
  <c r="AR1316" i="20"/>
  <c r="CB1843" i="19"/>
  <c r="CB572" i="20"/>
  <c r="CB1315" i="20"/>
  <c r="AF1843" i="19"/>
  <c r="AF572" i="20"/>
  <c r="AF1315" i="20"/>
  <c r="BP1842" i="19"/>
  <c r="BP571" i="20"/>
  <c r="BP1314" i="20"/>
  <c r="T1842" i="19"/>
  <c r="T571" i="20"/>
  <c r="T1314" i="20"/>
  <c r="BT1841" i="19"/>
  <c r="BT570" i="20"/>
  <c r="BT1313" i="20"/>
  <c r="X1841" i="19"/>
  <c r="X570" i="20"/>
  <c r="X1313" i="20"/>
  <c r="BH1840" i="19"/>
  <c r="BH569" i="20"/>
  <c r="BH1312" i="20"/>
  <c r="L1840" i="19"/>
  <c r="L569" i="20"/>
  <c r="L1312" i="20"/>
  <c r="P1861" i="19"/>
  <c r="P590" i="20"/>
  <c r="P1333" i="20"/>
  <c r="BL1861" i="19"/>
  <c r="BL590" i="20"/>
  <c r="BL1333" i="20"/>
  <c r="AB1862" i="19"/>
  <c r="AB591" i="20"/>
  <c r="AB1334" i="20"/>
  <c r="BX1862" i="19"/>
  <c r="BX591" i="20"/>
  <c r="BX1334" i="20"/>
  <c r="X1863" i="19"/>
  <c r="X592" i="20"/>
  <c r="X1335" i="20"/>
  <c r="BT1863" i="19"/>
  <c r="BT592" i="20"/>
  <c r="BT1335" i="20"/>
  <c r="AJ1864" i="19"/>
  <c r="AJ593" i="20"/>
  <c r="AJ1336" i="20"/>
  <c r="CF1864" i="19"/>
  <c r="CF593" i="20"/>
  <c r="CF1336" i="20"/>
  <c r="AV1865" i="19"/>
  <c r="AV594" i="20"/>
  <c r="AV1337" i="20"/>
  <c r="CB1865" i="19"/>
  <c r="CB594" i="20"/>
  <c r="CB1337" i="20"/>
  <c r="AB1866" i="19"/>
  <c r="AB595" i="20"/>
  <c r="AB1338" i="20"/>
  <c r="BX1866" i="19"/>
  <c r="BX595" i="20"/>
  <c r="BX1338" i="20"/>
  <c r="AN1867" i="19"/>
  <c r="AN596" i="20"/>
  <c r="AN1339" i="20"/>
  <c r="CJ1867" i="19"/>
  <c r="CJ596" i="20"/>
  <c r="CJ1339" i="20"/>
  <c r="AZ1868" i="19"/>
  <c r="AZ597" i="20"/>
  <c r="AZ1340" i="20"/>
  <c r="P1869" i="19"/>
  <c r="P598" i="20"/>
  <c r="P1341" i="20"/>
  <c r="BL1869" i="19"/>
  <c r="BL598" i="20"/>
  <c r="BL1341" i="20"/>
  <c r="AB1870" i="19"/>
  <c r="AB599" i="20"/>
  <c r="AB1342" i="20"/>
  <c r="BC1870" i="19"/>
  <c r="BC599" i="20"/>
  <c r="BC1342" i="20"/>
  <c r="BE1871" i="19"/>
  <c r="BE600" i="20"/>
  <c r="BE1343" i="20"/>
  <c r="BF1872" i="19"/>
  <c r="BF601" i="20"/>
  <c r="BF1344" i="20"/>
  <c r="CI1872" i="19"/>
  <c r="CI601" i="20"/>
  <c r="CI1344" i="20"/>
  <c r="E1874" i="19"/>
  <c r="E603" i="20"/>
  <c r="E1346" i="20"/>
  <c r="AH1875" i="19"/>
  <c r="AH604" i="20"/>
  <c r="AH1347" i="20"/>
  <c r="BK1876" i="19"/>
  <c r="BK605" i="20"/>
  <c r="BK1348" i="20"/>
  <c r="AL1877" i="19"/>
  <c r="AL606" i="20"/>
  <c r="AL1349" i="20"/>
  <c r="AO1879" i="19"/>
  <c r="AO608" i="20"/>
  <c r="AO1351" i="20"/>
  <c r="AQ1881" i="19"/>
  <c r="AQ610" i="20"/>
  <c r="AQ1353" i="20"/>
  <c r="AK1884" i="19"/>
  <c r="AK613" i="20"/>
  <c r="AK1356" i="20"/>
  <c r="AO1887" i="19"/>
  <c r="AO616" i="20"/>
  <c r="AO1359" i="20"/>
  <c r="BO1888" i="19"/>
  <c r="BO617" i="20"/>
  <c r="BO1360" i="20"/>
  <c r="BE1894" i="19"/>
  <c r="BE623" i="20"/>
  <c r="BE1366" i="20"/>
  <c r="BV1866" i="19"/>
  <c r="BV595" i="20"/>
  <c r="BV1338" i="20"/>
  <c r="AL1867" i="19"/>
  <c r="AL596" i="20"/>
  <c r="AL1339" i="20"/>
  <c r="CH1867" i="19"/>
  <c r="CH596" i="20"/>
  <c r="CH1339" i="20"/>
  <c r="AX1868" i="19"/>
  <c r="AX597" i="20"/>
  <c r="AX1340" i="20"/>
  <c r="N1869" i="19"/>
  <c r="N598" i="20"/>
  <c r="N1341" i="20"/>
  <c r="BJ1869" i="19"/>
  <c r="BJ598" i="20"/>
  <c r="BJ1341" i="20"/>
  <c r="Z1870" i="19"/>
  <c r="Z599" i="20"/>
  <c r="Z1342" i="20"/>
  <c r="CC1870" i="19"/>
  <c r="CC599" i="20"/>
  <c r="CC1342" i="20"/>
  <c r="CD1871" i="19"/>
  <c r="CD600" i="20"/>
  <c r="CD1343" i="20"/>
  <c r="CE1872" i="19"/>
  <c r="CE601" i="20"/>
  <c r="CE1344" i="20"/>
  <c r="BE1873" i="19"/>
  <c r="BE602" i="20"/>
  <c r="BE1345" i="20"/>
  <c r="BW1874" i="19"/>
  <c r="BW603" i="20"/>
  <c r="BW1346" i="20"/>
  <c r="U1876" i="19"/>
  <c r="U605" i="20"/>
  <c r="U1348" i="20"/>
  <c r="AE1877" i="19"/>
  <c r="AE606" i="20"/>
  <c r="AE1349" i="20"/>
  <c r="AH1879" i="19"/>
  <c r="AH608" i="20"/>
  <c r="AH1351" i="20"/>
  <c r="AK1881" i="19"/>
  <c r="AK610" i="20"/>
  <c r="AK1353" i="20"/>
  <c r="Y1883" i="19"/>
  <c r="Y612" i="20"/>
  <c r="Y1355" i="20"/>
  <c r="AA1885" i="19"/>
  <c r="AA614" i="20"/>
  <c r="AA1357" i="20"/>
  <c r="BA1888" i="19"/>
  <c r="BA617" i="20"/>
  <c r="BA1360" i="20"/>
  <c r="O1892" i="19"/>
  <c r="O621" i="20"/>
  <c r="O1364" i="20"/>
  <c r="BP1899" i="19"/>
  <c r="BP628" i="20"/>
  <c r="BP1371" i="20"/>
  <c r="AH1874" i="19"/>
  <c r="AH603" i="20"/>
  <c r="AH1346" i="20"/>
  <c r="AI1875" i="19"/>
  <c r="AI604" i="20"/>
  <c r="AI1347" i="20"/>
  <c r="AK1876" i="19"/>
  <c r="AK605" i="20"/>
  <c r="AK1348" i="20"/>
  <c r="Z1877" i="19"/>
  <c r="Z606" i="20"/>
  <c r="Z1349" i="20"/>
  <c r="BR1878" i="19"/>
  <c r="BR607" i="20"/>
  <c r="BR1350" i="20"/>
  <c r="AD1880" i="19"/>
  <c r="AD609" i="20"/>
  <c r="AD1352" i="20"/>
  <c r="BV1881" i="19"/>
  <c r="BV610" i="20"/>
  <c r="BV1353" i="20"/>
  <c r="AH1883" i="19"/>
  <c r="AH612" i="20"/>
  <c r="AH1355" i="20"/>
  <c r="BZ1884" i="19"/>
  <c r="BZ613" i="20"/>
  <c r="BZ1356" i="20"/>
  <c r="CA1885" i="19"/>
  <c r="CA614" i="20"/>
  <c r="CA1357" i="20"/>
  <c r="AM1887" i="19"/>
  <c r="AM616" i="20"/>
  <c r="AM1359" i="20"/>
  <c r="AK1889" i="19"/>
  <c r="AK618" i="20"/>
  <c r="AK1361" i="20"/>
  <c r="AE1890" i="19"/>
  <c r="AE619" i="20"/>
  <c r="AE1362" i="20"/>
  <c r="AI1893" i="19"/>
  <c r="AI622" i="20"/>
  <c r="AI1365" i="20"/>
  <c r="AF1900" i="19"/>
  <c r="AF629" i="20"/>
  <c r="AF1372" i="20"/>
  <c r="BT1913" i="19"/>
  <c r="BT642" i="20"/>
  <c r="BT1385" i="20"/>
  <c r="AW1882" i="19"/>
  <c r="AW611" i="20"/>
  <c r="AW1354" i="20"/>
  <c r="I1884" i="19"/>
  <c r="I613" i="20"/>
  <c r="I1356" i="20"/>
  <c r="BA1885" i="19"/>
  <c r="BA614" i="20"/>
  <c r="BA1357" i="20"/>
  <c r="BB1886" i="19"/>
  <c r="BB615" i="20"/>
  <c r="BB1358" i="20"/>
  <c r="AD1888" i="19"/>
  <c r="AD617" i="20"/>
  <c r="AD1360" i="20"/>
  <c r="BK1890" i="19"/>
  <c r="BK619" i="20"/>
  <c r="BK1362" i="20"/>
  <c r="BO1893" i="19"/>
  <c r="BO622" i="20"/>
  <c r="BO1365" i="20"/>
  <c r="AJ1895" i="19"/>
  <c r="AJ624" i="20"/>
  <c r="AJ1367" i="20"/>
  <c r="AV1904" i="19"/>
  <c r="AV633" i="20"/>
  <c r="AV1376" i="20"/>
  <c r="E1888" i="19"/>
  <c r="E617" i="20"/>
  <c r="E1360" i="20"/>
  <c r="AW1889" i="19"/>
  <c r="AW618" i="20"/>
  <c r="AW1361" i="20"/>
  <c r="F1891" i="19"/>
  <c r="F620" i="20"/>
  <c r="F1363" i="20"/>
  <c r="AD1893" i="19"/>
  <c r="AD622" i="20"/>
  <c r="AD1365" i="20"/>
  <c r="AK1896" i="19"/>
  <c r="AK625" i="20"/>
  <c r="AK1368" i="20"/>
  <c r="AO1899" i="19"/>
  <c r="AO628" i="20"/>
  <c r="AO1371" i="20"/>
  <c r="AS1902" i="19"/>
  <c r="AS631" i="20"/>
  <c r="AS1374" i="20"/>
  <c r="AW1907" i="19"/>
  <c r="AW636" i="20"/>
  <c r="AW1379" i="20"/>
  <c r="AG1916" i="19"/>
  <c r="AG645" i="20"/>
  <c r="AG1388" i="20"/>
  <c r="BU1895" i="19"/>
  <c r="BU624" i="20"/>
  <c r="BU1367" i="20"/>
  <c r="AK1900" i="19"/>
  <c r="AK629" i="20"/>
  <c r="AK1372" i="20"/>
  <c r="CG1904" i="19"/>
  <c r="CG633" i="20"/>
  <c r="CG1376" i="20"/>
  <c r="AO1909" i="19"/>
  <c r="AO638" i="20"/>
  <c r="AO1381" i="20"/>
  <c r="BN1876" i="19"/>
  <c r="BN605" i="20"/>
  <c r="BN1348" i="20"/>
  <c r="AT1877" i="19"/>
  <c r="AT606" i="20"/>
  <c r="AT1349" i="20"/>
  <c r="Z1878" i="19"/>
  <c r="Z607" i="20"/>
  <c r="Z1350" i="20"/>
  <c r="F1879" i="19"/>
  <c r="F608" i="20"/>
  <c r="F1351" i="20"/>
  <c r="BR1879" i="19"/>
  <c r="BR608" i="20"/>
  <c r="BR1351" i="20"/>
  <c r="AX1880" i="19"/>
  <c r="AX609" i="20"/>
  <c r="AX1352" i="20"/>
  <c r="AD1881" i="19"/>
  <c r="AD610" i="20"/>
  <c r="AD1353" i="20"/>
  <c r="J1882" i="19"/>
  <c r="J611" i="20"/>
  <c r="J1354" i="20"/>
  <c r="BV1882" i="19"/>
  <c r="BV611" i="20"/>
  <c r="BV1354" i="20"/>
  <c r="BB1883" i="19"/>
  <c r="BB612" i="20"/>
  <c r="BB1355" i="20"/>
  <c r="AH1884" i="19"/>
  <c r="AH613" i="20"/>
  <c r="AH1356" i="20"/>
  <c r="BC1884" i="19"/>
  <c r="BC613" i="20"/>
  <c r="BC1356" i="20"/>
  <c r="AI1885" i="19"/>
  <c r="AI614" i="20"/>
  <c r="AI1357" i="20"/>
  <c r="O1886" i="19"/>
  <c r="O615" i="20"/>
  <c r="O1358" i="20"/>
  <c r="CA1886" i="19"/>
  <c r="CA615" i="20"/>
  <c r="CA1358" i="20"/>
  <c r="CC1887" i="19"/>
  <c r="CC616" i="20"/>
  <c r="CC1359" i="20"/>
  <c r="CD1888" i="19"/>
  <c r="CD617" i="20"/>
  <c r="CD1360" i="20"/>
  <c r="BN1889" i="19"/>
  <c r="BN618" i="20"/>
  <c r="BN1361" i="20"/>
  <c r="BZ1890" i="19"/>
  <c r="BZ619" i="20"/>
  <c r="BZ1362" i="20"/>
  <c r="F1892" i="19"/>
  <c r="F621" i="20"/>
  <c r="F1364" i="20"/>
  <c r="R1893" i="19"/>
  <c r="R622" i="20"/>
  <c r="R1365" i="20"/>
  <c r="AD1894" i="19"/>
  <c r="AD623" i="20"/>
  <c r="AD1366" i="20"/>
  <c r="M1896" i="19"/>
  <c r="M625" i="20"/>
  <c r="M1368" i="20"/>
  <c r="AK1898" i="19"/>
  <c r="AK627" i="20"/>
  <c r="AK1370" i="20"/>
  <c r="BI1900" i="19"/>
  <c r="BI629" i="20"/>
  <c r="BI1372" i="20"/>
  <c r="CG1902" i="19"/>
  <c r="CG631" i="20"/>
  <c r="CG1374" i="20"/>
  <c r="Y1905" i="19"/>
  <c r="Y634" i="20"/>
  <c r="Y1377" i="20"/>
  <c r="E1910" i="19"/>
  <c r="E639" i="20"/>
  <c r="E1382" i="20"/>
  <c r="BR1919" i="19"/>
  <c r="BR648" i="20"/>
  <c r="BR1391" i="20"/>
  <c r="E1871" i="19"/>
  <c r="E600" i="20"/>
  <c r="E1343" i="20"/>
  <c r="BQ1871" i="19"/>
  <c r="BQ600" i="20"/>
  <c r="BQ1343" i="20"/>
  <c r="AW1872" i="19"/>
  <c r="AW601" i="20"/>
  <c r="AW1344" i="20"/>
  <c r="G1873" i="19"/>
  <c r="G602" i="20"/>
  <c r="G1345" i="20"/>
  <c r="BS1873" i="19"/>
  <c r="BS602" i="20"/>
  <c r="BS1345" i="20"/>
  <c r="AD1874" i="19"/>
  <c r="AD603" i="20"/>
  <c r="AD1346" i="20"/>
  <c r="BU1874" i="19"/>
  <c r="BU603" i="20"/>
  <c r="BU1346" i="20"/>
  <c r="BA1875" i="19"/>
  <c r="BA604" i="20"/>
  <c r="BA1347" i="20"/>
  <c r="K1876" i="19"/>
  <c r="K605" i="20"/>
  <c r="K1348" i="20"/>
  <c r="BB1876" i="19"/>
  <c r="BB605" i="20"/>
  <c r="BB1348" i="20"/>
  <c r="AH1877" i="19"/>
  <c r="AH606" i="20"/>
  <c r="AH1349" i="20"/>
  <c r="N1878" i="19"/>
  <c r="N607" i="20"/>
  <c r="N1350" i="20"/>
  <c r="BZ1878" i="19"/>
  <c r="BZ607" i="20"/>
  <c r="BZ1350" i="20"/>
  <c r="BF1879" i="19"/>
  <c r="BF608" i="20"/>
  <c r="BF1351" i="20"/>
  <c r="Q1880" i="19"/>
  <c r="Q609" i="20"/>
  <c r="Q1352" i="20"/>
  <c r="BG1880" i="19"/>
  <c r="BG609" i="20"/>
  <c r="BG1352" i="20"/>
  <c r="R1881" i="19"/>
  <c r="R610" i="20"/>
  <c r="R1353" i="20"/>
  <c r="BI1881" i="19"/>
  <c r="BI610" i="20"/>
  <c r="BI1353" i="20"/>
  <c r="AO1882" i="19"/>
  <c r="AO611" i="20"/>
  <c r="AO1354" i="20"/>
  <c r="U1883" i="19"/>
  <c r="U612" i="20"/>
  <c r="U1355" i="20"/>
  <c r="CG1883" i="19"/>
  <c r="CG612" i="20"/>
  <c r="CG1355" i="20"/>
  <c r="BM1884" i="19"/>
  <c r="BM613" i="20"/>
  <c r="BM1356" i="20"/>
  <c r="AS1885" i="19"/>
  <c r="AS614" i="20"/>
  <c r="AS1357" i="20"/>
  <c r="CI1885" i="19"/>
  <c r="CI614" i="20"/>
  <c r="CI1357" i="20"/>
  <c r="BO1886" i="19"/>
  <c r="BO615" i="20"/>
  <c r="BO1358" i="20"/>
  <c r="AU1887" i="19"/>
  <c r="AU616" i="20"/>
  <c r="AU1359" i="20"/>
  <c r="AA1888" i="19"/>
  <c r="AA617" i="20"/>
  <c r="AA1360" i="20"/>
  <c r="BR1888" i="19"/>
  <c r="BR617" i="20"/>
  <c r="BR1360" i="20"/>
  <c r="AC1889" i="19"/>
  <c r="AC618" i="20"/>
  <c r="AC1361" i="20"/>
  <c r="AA1890" i="19"/>
  <c r="AA619" i="20"/>
  <c r="AA1362" i="20"/>
  <c r="AM1891" i="19"/>
  <c r="AM620" i="20"/>
  <c r="AM1363" i="20"/>
  <c r="AY1892" i="19"/>
  <c r="AY621" i="20"/>
  <c r="AY1364" i="20"/>
  <c r="BK1893" i="19"/>
  <c r="BK622" i="20"/>
  <c r="BK1365" i="20"/>
  <c r="AQ1894" i="19"/>
  <c r="AQ623" i="20"/>
  <c r="AQ1366" i="20"/>
  <c r="BH1895" i="19"/>
  <c r="BH624" i="20"/>
  <c r="BH1367" i="20"/>
  <c r="CF1897" i="19"/>
  <c r="CF626" i="20"/>
  <c r="CF1369" i="20"/>
  <c r="BL1898" i="19"/>
  <c r="BL627" i="20"/>
  <c r="BL1370" i="20"/>
  <c r="CJ1900" i="19"/>
  <c r="CJ629" i="20"/>
  <c r="CJ1372" i="20"/>
  <c r="AB1903" i="19"/>
  <c r="AB632" i="20"/>
  <c r="AB1375" i="20"/>
  <c r="AZ1905" i="19"/>
  <c r="AZ634" i="20"/>
  <c r="AZ1377" i="20"/>
  <c r="N1909" i="19"/>
  <c r="N638" i="20"/>
  <c r="N1381" i="20"/>
  <c r="AS1916" i="19"/>
  <c r="AS645" i="20"/>
  <c r="AS1388" i="20"/>
  <c r="BU1889" i="19"/>
  <c r="BU618" i="20"/>
  <c r="BU1361" i="20"/>
  <c r="AK1890" i="19"/>
  <c r="AK619" i="20"/>
  <c r="AK1362" i="20"/>
  <c r="CG1890" i="19"/>
  <c r="CG619" i="20"/>
  <c r="CG1362" i="20"/>
  <c r="Q1891" i="19"/>
  <c r="Q620" i="20"/>
  <c r="Q1363" i="20"/>
  <c r="BM1891" i="19"/>
  <c r="BM620" i="20"/>
  <c r="BM1363" i="20"/>
  <c r="AC1892" i="19"/>
  <c r="AC621" i="20"/>
  <c r="AC1364" i="20"/>
  <c r="BY1892" i="19"/>
  <c r="BY621" i="20"/>
  <c r="BY1364" i="20"/>
  <c r="AO1893" i="19"/>
  <c r="AO622" i="20"/>
  <c r="AO1365" i="20"/>
  <c r="E1894" i="19"/>
  <c r="E623" i="20"/>
  <c r="E1366" i="20"/>
  <c r="U1894" i="19"/>
  <c r="U623" i="20"/>
  <c r="U1366" i="20"/>
  <c r="BX1894" i="19"/>
  <c r="BX623" i="20"/>
  <c r="BX1366" i="20"/>
  <c r="CB1895" i="19"/>
  <c r="CB624" i="20"/>
  <c r="CB1367" i="20"/>
  <c r="H1897" i="19"/>
  <c r="H626" i="20"/>
  <c r="H1369" i="20"/>
  <c r="T1898" i="19"/>
  <c r="T627" i="20"/>
  <c r="T1370" i="20"/>
  <c r="AZ1898" i="19"/>
  <c r="AZ627" i="20"/>
  <c r="AZ1370" i="20"/>
  <c r="BL1899" i="19"/>
  <c r="BL628" i="20"/>
  <c r="BL1371" i="20"/>
  <c r="BX1900" i="19"/>
  <c r="BX629" i="20"/>
  <c r="BX1372" i="20"/>
  <c r="CJ1901" i="19"/>
  <c r="CJ630" i="20"/>
  <c r="CJ1373" i="20"/>
  <c r="P1903" i="19"/>
  <c r="P632" i="20"/>
  <c r="P1375" i="20"/>
  <c r="AB1904" i="19"/>
  <c r="AB633" i="20"/>
  <c r="AB1376" i="20"/>
  <c r="AN1905" i="19"/>
  <c r="AN634" i="20"/>
  <c r="AN1377" i="20"/>
  <c r="BF1906" i="19"/>
  <c r="BF635" i="20"/>
  <c r="BF1378" i="20"/>
  <c r="AD1907" i="19"/>
  <c r="AD636" i="20"/>
  <c r="AD1379" i="20"/>
  <c r="BB1909" i="19"/>
  <c r="BB638" i="20"/>
  <c r="BB1381" i="20"/>
  <c r="AF1911" i="19"/>
  <c r="AF640" i="20"/>
  <c r="AF1383" i="20"/>
  <c r="CB1915" i="19"/>
  <c r="CB644" i="20"/>
  <c r="CB1387" i="20"/>
  <c r="AV1870" i="19"/>
  <c r="AV599" i="20"/>
  <c r="AV1342" i="20"/>
  <c r="L1871" i="19"/>
  <c r="L600" i="20"/>
  <c r="L1343" i="20"/>
  <c r="BH1871" i="19"/>
  <c r="BH600" i="20"/>
  <c r="BH1343" i="20"/>
  <c r="X1872" i="19"/>
  <c r="X601" i="20"/>
  <c r="X1344" i="20"/>
  <c r="CJ1872" i="19"/>
  <c r="CJ601" i="20"/>
  <c r="CJ1344" i="20"/>
  <c r="AZ1873" i="19"/>
  <c r="AZ602" i="20"/>
  <c r="AZ1345" i="20"/>
  <c r="P1874" i="19"/>
  <c r="P603" i="20"/>
  <c r="P1346" i="20"/>
  <c r="AV1874" i="19"/>
  <c r="AV603" i="20"/>
  <c r="AV1346" i="20"/>
  <c r="L1875" i="19"/>
  <c r="L604" i="20"/>
  <c r="L1347" i="20"/>
  <c r="AR1875" i="19"/>
  <c r="AR604" i="20"/>
  <c r="AR1347" i="20"/>
  <c r="H1876" i="19"/>
  <c r="H605" i="20"/>
  <c r="H1348" i="20"/>
  <c r="BD1876" i="19"/>
  <c r="BD605" i="20"/>
  <c r="BD1348" i="20"/>
  <c r="CJ1876" i="19"/>
  <c r="CJ605" i="20"/>
  <c r="CJ1348" i="20"/>
  <c r="AZ1877" i="19"/>
  <c r="AZ606" i="20"/>
  <c r="AZ1349" i="20"/>
  <c r="P1878" i="19"/>
  <c r="P607" i="20"/>
  <c r="P1350" i="20"/>
  <c r="AV1878" i="19"/>
  <c r="AV607" i="20"/>
  <c r="AV1350" i="20"/>
  <c r="L1879" i="19"/>
  <c r="L608" i="20"/>
  <c r="L1351" i="20"/>
  <c r="BH1879" i="19"/>
  <c r="BH608" i="20"/>
  <c r="BH1351" i="20"/>
  <c r="X1880" i="19"/>
  <c r="X609" i="20"/>
  <c r="X1352" i="20"/>
  <c r="BT1880" i="19"/>
  <c r="BT609" i="20"/>
  <c r="BT1352" i="20"/>
  <c r="AJ1881" i="19"/>
  <c r="AJ610" i="20"/>
  <c r="AJ1353" i="20"/>
  <c r="CF1881" i="19"/>
  <c r="CF610" i="20"/>
  <c r="CF1353" i="20"/>
  <c r="AV1882" i="19"/>
  <c r="AV611" i="20"/>
  <c r="AV1354" i="20"/>
  <c r="L1883" i="19"/>
  <c r="L612" i="20"/>
  <c r="L1355" i="20"/>
  <c r="BX1883" i="19"/>
  <c r="BX612" i="20"/>
  <c r="BX1355" i="20"/>
  <c r="X1884" i="19"/>
  <c r="X613" i="20"/>
  <c r="X1356" i="20"/>
  <c r="BT1884" i="19"/>
  <c r="BT613" i="20"/>
  <c r="BT1356" i="20"/>
  <c r="BP1885" i="19"/>
  <c r="BP614" i="20"/>
  <c r="BP1357" i="20"/>
  <c r="L1887" i="19"/>
  <c r="L616" i="20"/>
  <c r="L1359" i="20"/>
  <c r="AZ1889" i="19"/>
  <c r="AZ618" i="20"/>
  <c r="AZ1361" i="20"/>
  <c r="G1895" i="19"/>
  <c r="G624" i="20"/>
  <c r="G1367" i="20"/>
  <c r="AE1904" i="19"/>
  <c r="AE633" i="20"/>
  <c r="AE1376" i="20"/>
  <c r="AT1891" i="19"/>
  <c r="AT620" i="20"/>
  <c r="AT1363" i="20"/>
  <c r="CE1883" i="19"/>
  <c r="CE612" i="20"/>
  <c r="CE1355" i="20"/>
  <c r="N1879" i="19"/>
  <c r="N608" i="20"/>
  <c r="N1351" i="20"/>
  <c r="BC1875" i="19"/>
  <c r="BC604" i="20"/>
  <c r="BC1347" i="20"/>
  <c r="AT1872" i="19"/>
  <c r="AT601" i="20"/>
  <c r="AT1344" i="20"/>
  <c r="AQ1870" i="19"/>
  <c r="AQ599" i="20"/>
  <c r="AQ1342" i="20"/>
  <c r="Y1869" i="19"/>
  <c r="Y598" i="20"/>
  <c r="Y1341" i="20"/>
  <c r="M1868" i="19"/>
  <c r="M597" i="20"/>
  <c r="M1340" i="20"/>
  <c r="CG1866" i="19"/>
  <c r="CG595" i="20"/>
  <c r="CG1338" i="20"/>
  <c r="O1866" i="19"/>
  <c r="O595" i="20"/>
  <c r="O1338" i="20"/>
  <c r="AI1865" i="19"/>
  <c r="AI594" i="20"/>
  <c r="AI1337" i="20"/>
  <c r="BC1864" i="19"/>
  <c r="BC593" i="20"/>
  <c r="BC1336" i="20"/>
  <c r="BW1863" i="19"/>
  <c r="BW592" i="20"/>
  <c r="BW1335" i="20"/>
  <c r="K1863" i="19"/>
  <c r="K592" i="20"/>
  <c r="K1335" i="20"/>
  <c r="AE1862" i="19"/>
  <c r="AE591" i="20"/>
  <c r="AE1334" i="20"/>
  <c r="AY1861" i="19"/>
  <c r="AY590" i="20"/>
  <c r="AY1333" i="20"/>
  <c r="BH1860" i="19"/>
  <c r="BH589" i="20"/>
  <c r="BH1332" i="20"/>
  <c r="L1860" i="19"/>
  <c r="L589" i="20"/>
  <c r="L1332" i="20"/>
  <c r="AF1859" i="19"/>
  <c r="AF588" i="20"/>
  <c r="AF1331" i="20"/>
  <c r="AZ1858" i="19"/>
  <c r="AZ587" i="20"/>
  <c r="AZ1330" i="20"/>
  <c r="T1858" i="19"/>
  <c r="T587" i="20"/>
  <c r="T1330" i="20"/>
  <c r="AN1857" i="19"/>
  <c r="AN586" i="20"/>
  <c r="AN1329" i="20"/>
  <c r="BX1856" i="19"/>
  <c r="BX585" i="20"/>
  <c r="BX1328" i="20"/>
  <c r="AB1856" i="19"/>
  <c r="AB585" i="20"/>
  <c r="AB1328" i="20"/>
  <c r="BL1855" i="19"/>
  <c r="BL584" i="20"/>
  <c r="BL1327" i="20"/>
  <c r="CF1854" i="19"/>
  <c r="CF583" i="20"/>
  <c r="CF1326" i="20"/>
  <c r="AJ1854" i="19"/>
  <c r="AJ583" i="20"/>
  <c r="AJ1326" i="20"/>
  <c r="BD1853" i="19"/>
  <c r="BD582" i="20"/>
  <c r="BD1325" i="20"/>
  <c r="H1853" i="19"/>
  <c r="H582" i="20"/>
  <c r="H1325" i="20"/>
  <c r="AR1852" i="19"/>
  <c r="AR581" i="20"/>
  <c r="AR1324" i="20"/>
  <c r="BL1851" i="19"/>
  <c r="BL580" i="20"/>
  <c r="BL1323" i="20"/>
  <c r="P1851" i="19"/>
  <c r="P580" i="20"/>
  <c r="P1323" i="20"/>
  <c r="AZ1850" i="19"/>
  <c r="AZ579" i="20"/>
  <c r="AZ1322" i="20"/>
  <c r="BT1849" i="19"/>
  <c r="BT578" i="20"/>
  <c r="BT1321" i="20"/>
  <c r="X1849" i="19"/>
  <c r="X578" i="20"/>
  <c r="X1321" i="20"/>
  <c r="BH1848" i="19"/>
  <c r="BH577" i="20"/>
  <c r="BH1320" i="20"/>
  <c r="L1848" i="19"/>
  <c r="L577" i="20"/>
  <c r="L1320" i="20"/>
  <c r="BL1847" i="19"/>
  <c r="BL576" i="20"/>
  <c r="BL1319" i="20"/>
  <c r="CF1846" i="19"/>
  <c r="CF575" i="20"/>
  <c r="CF1318" i="20"/>
  <c r="AZ1846" i="19"/>
  <c r="AZ575" i="20"/>
  <c r="AZ1318" i="20"/>
  <c r="CJ1845" i="19"/>
  <c r="CJ574" i="20"/>
  <c r="CJ1317" i="20"/>
  <c r="AN1845" i="19"/>
  <c r="AN574" i="20"/>
  <c r="AN1317" i="20"/>
  <c r="BH1844" i="19"/>
  <c r="BH573" i="20"/>
  <c r="BH1316" i="20"/>
  <c r="L1844" i="19"/>
  <c r="L573" i="20"/>
  <c r="L1316" i="20"/>
  <c r="AV1843" i="19"/>
  <c r="AV572" i="20"/>
  <c r="AV1315" i="20"/>
  <c r="CF1842" i="19"/>
  <c r="CF571" i="20"/>
  <c r="CF1314" i="20"/>
  <c r="AJ1842" i="19"/>
  <c r="AJ571" i="20"/>
  <c r="AJ1314" i="20"/>
  <c r="BD1841" i="19"/>
  <c r="BD570" i="20"/>
  <c r="BD1313" i="20"/>
  <c r="H1841" i="19"/>
  <c r="H570" i="20"/>
  <c r="H1313" i="20"/>
  <c r="AR1840" i="19"/>
  <c r="AR569" i="20"/>
  <c r="AR1312" i="20"/>
  <c r="AV1861" i="19"/>
  <c r="AV590" i="20"/>
  <c r="AV1333" i="20"/>
  <c r="L1862" i="19"/>
  <c r="L591" i="20"/>
  <c r="L1334" i="20"/>
  <c r="BH1862" i="19"/>
  <c r="BH591" i="20"/>
  <c r="BH1334" i="20"/>
  <c r="BD1863" i="19"/>
  <c r="BD592" i="20"/>
  <c r="BD1335" i="20"/>
  <c r="T1864" i="19"/>
  <c r="T593" i="20"/>
  <c r="T1336" i="20"/>
  <c r="BP1864" i="19"/>
  <c r="BP593" i="20"/>
  <c r="BP1336" i="20"/>
  <c r="AF1865" i="19"/>
  <c r="AF594" i="20"/>
  <c r="AF1337" i="20"/>
  <c r="L1866" i="19"/>
  <c r="L595" i="20"/>
  <c r="L1338" i="20"/>
  <c r="BH1866" i="19"/>
  <c r="BH595" i="20"/>
  <c r="BH1338" i="20"/>
  <c r="X1867" i="19"/>
  <c r="X596" i="20"/>
  <c r="X1339" i="20"/>
  <c r="BT1867" i="19"/>
  <c r="BT596" i="20"/>
  <c r="BT1339" i="20"/>
  <c r="AJ1868" i="19"/>
  <c r="AJ597" i="20"/>
  <c r="AJ1340" i="20"/>
  <c r="BP1868" i="19"/>
  <c r="BP597" i="20"/>
  <c r="BP1340" i="20"/>
  <c r="AF1869" i="19"/>
  <c r="AF598" i="20"/>
  <c r="AF1341" i="20"/>
  <c r="CB1869" i="19"/>
  <c r="CB598" i="20"/>
  <c r="CB1341" i="20"/>
  <c r="CG1870" i="19"/>
  <c r="CG599" i="20"/>
  <c r="CG1342" i="20"/>
  <c r="CH1871" i="19"/>
  <c r="CH600" i="20"/>
  <c r="CH1343" i="20"/>
  <c r="AE1873" i="19"/>
  <c r="AE602" i="20"/>
  <c r="AE1345" i="20"/>
  <c r="AQ1874" i="19"/>
  <c r="AQ603" i="20"/>
  <c r="AQ1346" i="20"/>
  <c r="Z1876" i="19"/>
  <c r="Z605" i="20"/>
  <c r="Z1348" i="20"/>
  <c r="K1878" i="19"/>
  <c r="K607" i="20"/>
  <c r="K1350" i="20"/>
  <c r="N1880" i="19"/>
  <c r="N609" i="20"/>
  <c r="N1352" i="20"/>
  <c r="AH1882" i="19"/>
  <c r="AH611" i="20"/>
  <c r="AH1354" i="20"/>
  <c r="AM1886" i="19"/>
  <c r="AM615" i="20"/>
  <c r="AM1358" i="20"/>
  <c r="AM1892" i="19"/>
  <c r="AM621" i="20"/>
  <c r="AM1364" i="20"/>
  <c r="BK1906" i="19"/>
  <c r="BK635" i="20"/>
  <c r="BK1378" i="20"/>
  <c r="V1867" i="19"/>
  <c r="V596" i="20"/>
  <c r="V1339" i="20"/>
  <c r="BR1867" i="19"/>
  <c r="BR596" i="20"/>
  <c r="BR1339" i="20"/>
  <c r="AH1868" i="19"/>
  <c r="AH597" i="20"/>
  <c r="AH1340" i="20"/>
  <c r="CD1868" i="19"/>
  <c r="CD597" i="20"/>
  <c r="CD1340" i="20"/>
  <c r="AT1869" i="19"/>
  <c r="AT598" i="20"/>
  <c r="AT1341" i="20"/>
  <c r="J1870" i="19"/>
  <c r="J599" i="20"/>
  <c r="J1342" i="20"/>
  <c r="Y1871" i="19"/>
  <c r="Y600" i="20"/>
  <c r="Y1343" i="20"/>
  <c r="Z1872" i="19"/>
  <c r="Z601" i="20"/>
  <c r="Z1344" i="20"/>
  <c r="AA1873" i="19"/>
  <c r="AA602" i="20"/>
  <c r="AA1345" i="20"/>
  <c r="AL1874" i="19"/>
  <c r="AL603" i="20"/>
  <c r="AL1346" i="20"/>
  <c r="BO1875" i="19"/>
  <c r="BO604" i="20"/>
  <c r="BO1347" i="20"/>
  <c r="CH1877" i="19"/>
  <c r="CH606" i="20"/>
  <c r="CH1349" i="20"/>
  <c r="E1880" i="19"/>
  <c r="E609" i="20"/>
  <c r="E1352" i="20"/>
  <c r="W1882" i="19"/>
  <c r="W611" i="20"/>
  <c r="W1354" i="20"/>
  <c r="AC1886" i="19"/>
  <c r="AC615" i="20"/>
  <c r="AC1358" i="20"/>
  <c r="W1894" i="19"/>
  <c r="W623" i="20"/>
  <c r="W1366" i="20"/>
  <c r="F1874" i="19"/>
  <c r="F603" i="20"/>
  <c r="F1346" i="20"/>
  <c r="G1875" i="19"/>
  <c r="G604" i="20"/>
  <c r="G1347" i="20"/>
  <c r="I1876" i="19"/>
  <c r="I605" i="20"/>
  <c r="I1348" i="20"/>
  <c r="BQ1877" i="19"/>
  <c r="BQ606" i="20"/>
  <c r="BQ1349" i="20"/>
  <c r="BS1879" i="19"/>
  <c r="BS608" i="20"/>
  <c r="BS1351" i="20"/>
  <c r="AE1881" i="19"/>
  <c r="AE610" i="20"/>
  <c r="AE1353" i="20"/>
  <c r="BW1882" i="19"/>
  <c r="BW611" i="20"/>
  <c r="BW1354" i="20"/>
  <c r="AI1884" i="19"/>
  <c r="AI613" i="20"/>
  <c r="AI1356" i="20"/>
  <c r="AL1886" i="19"/>
  <c r="AL615" i="20"/>
  <c r="AL1358" i="20"/>
  <c r="I1888" i="19"/>
  <c r="I617" i="20"/>
  <c r="I1360" i="20"/>
  <c r="AE1892" i="19"/>
  <c r="AE621" i="20"/>
  <c r="AE1364" i="20"/>
  <c r="AB1897" i="19"/>
  <c r="AB626" i="20"/>
  <c r="AB1369" i="20"/>
  <c r="AP1906" i="19"/>
  <c r="AP635" i="20"/>
  <c r="AP1378" i="20"/>
  <c r="G1883" i="19"/>
  <c r="G612" i="20"/>
  <c r="G1355" i="20"/>
  <c r="AY1884" i="19"/>
  <c r="AY613" i="20"/>
  <c r="AY1356" i="20"/>
  <c r="K1886" i="19"/>
  <c r="K615" i="20"/>
  <c r="K1358" i="20"/>
  <c r="M1887" i="19"/>
  <c r="M616" i="20"/>
  <c r="M1359" i="20"/>
  <c r="CG1888" i="19"/>
  <c r="CG617" i="20"/>
  <c r="CG1360" i="20"/>
  <c r="BK1892" i="19"/>
  <c r="BK621" i="20"/>
  <c r="BK1364" i="20"/>
  <c r="AR1901" i="19"/>
  <c r="AR630" i="20"/>
  <c r="AR1373" i="20"/>
  <c r="M1920" i="19"/>
  <c r="M649" i="20"/>
  <c r="M1392" i="20"/>
  <c r="F1889" i="19"/>
  <c r="F618" i="20"/>
  <c r="F1361" i="20"/>
  <c r="BR1891" i="19"/>
  <c r="BR620" i="20"/>
  <c r="BR1363" i="20"/>
  <c r="J1894" i="19"/>
  <c r="J623" i="20"/>
  <c r="J1366" i="20"/>
  <c r="CC1897" i="19"/>
  <c r="CC626" i="20"/>
  <c r="CC1369" i="20"/>
  <c r="E1904" i="19"/>
  <c r="E633" i="20"/>
  <c r="E1376" i="20"/>
  <c r="BA1910" i="19"/>
  <c r="BA639" i="20"/>
  <c r="BA1382" i="20"/>
  <c r="AG1897" i="19"/>
  <c r="AG626" i="20"/>
  <c r="AG1369" i="20"/>
  <c r="AO1903" i="19"/>
  <c r="AO632" i="20"/>
  <c r="AO1375" i="20"/>
  <c r="I1914" i="19"/>
  <c r="I643" i="20"/>
  <c r="I1386" i="20"/>
  <c r="CI1876" i="19"/>
  <c r="CI605" i="20"/>
  <c r="CI1348" i="20"/>
  <c r="E1878" i="19"/>
  <c r="E607" i="20"/>
  <c r="E1350" i="20"/>
  <c r="AU1878" i="19"/>
  <c r="AU607" i="20"/>
  <c r="AU1350" i="20"/>
  <c r="AA1879" i="19"/>
  <c r="AA608" i="20"/>
  <c r="AA1351" i="20"/>
  <c r="G1880" i="19"/>
  <c r="G609" i="20"/>
  <c r="G1352" i="20"/>
  <c r="BS1880" i="19"/>
  <c r="BS609" i="20"/>
  <c r="BS1352" i="20"/>
  <c r="AY1881" i="19"/>
  <c r="AY610" i="20"/>
  <c r="AY1353" i="20"/>
  <c r="AE1882" i="19"/>
  <c r="AE611" i="20"/>
  <c r="AE1354" i="20"/>
  <c r="K1883" i="19"/>
  <c r="K612" i="20"/>
  <c r="K1355" i="20"/>
  <c r="BW1883" i="19"/>
  <c r="BW612" i="20"/>
  <c r="BW1355" i="20"/>
  <c r="BY1884" i="19"/>
  <c r="BY613" i="20"/>
  <c r="BY1356" i="20"/>
  <c r="BE1885" i="19"/>
  <c r="BE614" i="20"/>
  <c r="BE1357" i="20"/>
  <c r="AK1886" i="19"/>
  <c r="AK615" i="20"/>
  <c r="AK1358" i="20"/>
  <c r="Q1887" i="19"/>
  <c r="Q616" i="20"/>
  <c r="Q1359" i="20"/>
  <c r="BG1887" i="19"/>
  <c r="BG616" i="20"/>
  <c r="BG1359" i="20"/>
  <c r="AM1888" i="19"/>
  <c r="AM617" i="20"/>
  <c r="AM1360" i="20"/>
  <c r="S1889" i="19"/>
  <c r="S618" i="20"/>
  <c r="S1361" i="20"/>
  <c r="N1890" i="19"/>
  <c r="N619" i="20"/>
  <c r="N1362" i="20"/>
  <c r="Z1891" i="19"/>
  <c r="Z620" i="20"/>
  <c r="Z1363" i="20"/>
  <c r="BR1892" i="19"/>
  <c r="BR621" i="20"/>
  <c r="BR1364" i="20"/>
  <c r="CD1893" i="19"/>
  <c r="CD622" i="20"/>
  <c r="CD1365" i="20"/>
  <c r="AG1895" i="19"/>
  <c r="AG624" i="20"/>
  <c r="AG1367" i="20"/>
  <c r="BE1897" i="19"/>
  <c r="BE626" i="20"/>
  <c r="BE1369" i="20"/>
  <c r="CC1899" i="19"/>
  <c r="CC628" i="20"/>
  <c r="CC1371" i="20"/>
  <c r="U1902" i="19"/>
  <c r="U631" i="20"/>
  <c r="U1374" i="20"/>
  <c r="AS1904" i="19"/>
  <c r="AS633" i="20"/>
  <c r="AS1376" i="20"/>
  <c r="AS1908" i="19"/>
  <c r="AS637" i="20"/>
  <c r="AS1380" i="20"/>
  <c r="U1915" i="19"/>
  <c r="U644" i="20"/>
  <c r="U1387" i="20"/>
  <c r="BO1870" i="19"/>
  <c r="BO599" i="20"/>
  <c r="BO1342" i="20"/>
  <c r="AU1871" i="19"/>
  <c r="AU600" i="20"/>
  <c r="AU1343" i="20"/>
  <c r="AA1872" i="19"/>
  <c r="AA601" i="20"/>
  <c r="AA1344" i="20"/>
  <c r="AC1873" i="19"/>
  <c r="AC602" i="20"/>
  <c r="AC1345" i="20"/>
  <c r="I1874" i="19"/>
  <c r="I603" i="20"/>
  <c r="I1346" i="20"/>
  <c r="J1875" i="19"/>
  <c r="J604" i="20"/>
  <c r="J1347" i="20"/>
  <c r="BV1875" i="19"/>
  <c r="BV604" i="20"/>
  <c r="BV1347" i="20"/>
  <c r="BW1876" i="19"/>
  <c r="BW605" i="20"/>
  <c r="BW1348" i="20"/>
  <c r="BC1877" i="19"/>
  <c r="BC606" i="20"/>
  <c r="BC1349" i="20"/>
  <c r="AI1878" i="19"/>
  <c r="AI607" i="20"/>
  <c r="AI1350" i="20"/>
  <c r="O1879" i="19"/>
  <c r="O608" i="20"/>
  <c r="O1351" i="20"/>
  <c r="CA1879" i="19"/>
  <c r="CA608" i="20"/>
  <c r="CA1351" i="20"/>
  <c r="CC1880" i="19"/>
  <c r="CC609" i="20"/>
  <c r="CC1352" i="20"/>
  <c r="CD1881" i="19"/>
  <c r="CD610" i="20"/>
  <c r="CD1353" i="20"/>
  <c r="BJ1882" i="19"/>
  <c r="BJ611" i="20"/>
  <c r="BJ1354" i="20"/>
  <c r="BK1883" i="19"/>
  <c r="BK612" i="20"/>
  <c r="BK1355" i="20"/>
  <c r="AQ1884" i="19"/>
  <c r="AQ613" i="20"/>
  <c r="AQ1356" i="20"/>
  <c r="W1885" i="19"/>
  <c r="W614" i="20"/>
  <c r="W1357" i="20"/>
  <c r="Y1886" i="19"/>
  <c r="Y615" i="20"/>
  <c r="Y1358" i="20"/>
  <c r="E1887" i="19"/>
  <c r="E616" i="20"/>
  <c r="E1359" i="20"/>
  <c r="BQ1887" i="19"/>
  <c r="BQ616" i="20"/>
  <c r="BQ1359" i="20"/>
  <c r="AW1888" i="19"/>
  <c r="AW617" i="20"/>
  <c r="AW1360" i="20"/>
  <c r="CA1889" i="19"/>
  <c r="CA618" i="20"/>
  <c r="CA1361" i="20"/>
  <c r="G1891" i="19"/>
  <c r="G620" i="20"/>
  <c r="G1363" i="20"/>
  <c r="S1892" i="19"/>
  <c r="S621" i="20"/>
  <c r="S1364" i="20"/>
  <c r="AE1893" i="19"/>
  <c r="AE622" i="20"/>
  <c r="AE1365" i="20"/>
  <c r="CF1894" i="19"/>
  <c r="CF623" i="20"/>
  <c r="CF1366" i="20"/>
  <c r="AN1896" i="19"/>
  <c r="AN625" i="20"/>
  <c r="AN1368" i="20"/>
  <c r="AR1899" i="19"/>
  <c r="AR628" i="20"/>
  <c r="AR1371" i="20"/>
  <c r="AV1902" i="19"/>
  <c r="AV631" i="20"/>
  <c r="AV1374" i="20"/>
  <c r="BT1904" i="19"/>
  <c r="BT633" i="20"/>
  <c r="BT1376" i="20"/>
  <c r="BB1907" i="19"/>
  <c r="BB636" i="20"/>
  <c r="BB1379" i="20"/>
  <c r="AN1913" i="19"/>
  <c r="AN642" i="20"/>
  <c r="AN1385" i="20"/>
  <c r="E1890" i="19"/>
  <c r="E619" i="20"/>
  <c r="E1362" i="20"/>
  <c r="BQ1890" i="19"/>
  <c r="BQ619" i="20"/>
  <c r="BQ1362" i="20"/>
  <c r="AG1891" i="19"/>
  <c r="AG620" i="20"/>
  <c r="AG1363" i="20"/>
  <c r="CC1891" i="19"/>
  <c r="CC620" i="20"/>
  <c r="CC1363" i="20"/>
  <c r="BI1892" i="19"/>
  <c r="BI621" i="20"/>
  <c r="BI1364" i="20"/>
  <c r="Y1893" i="19"/>
  <c r="Y622" i="20"/>
  <c r="Y1365" i="20"/>
  <c r="BU1893" i="19"/>
  <c r="BU622" i="20"/>
  <c r="BU1365" i="20"/>
  <c r="BC1894" i="19"/>
  <c r="BC623" i="20"/>
  <c r="BC1366" i="20"/>
  <c r="AV1895" i="19"/>
  <c r="AV624" i="20"/>
  <c r="AV1367" i="20"/>
  <c r="BH1896" i="19"/>
  <c r="BH625" i="20"/>
  <c r="BH1368" i="20"/>
  <c r="BT1897" i="19"/>
  <c r="BT626" i="20"/>
  <c r="BT1369" i="20"/>
  <c r="CF1898" i="19"/>
  <c r="CF627" i="20"/>
  <c r="CF1370" i="20"/>
  <c r="L1900" i="19"/>
  <c r="L629" i="20"/>
  <c r="L1372" i="20"/>
  <c r="BD1901" i="19"/>
  <c r="BD630" i="20"/>
  <c r="BD1373" i="20"/>
  <c r="BP1902" i="19"/>
  <c r="BP631" i="20"/>
  <c r="BP1374" i="20"/>
  <c r="CB1903" i="19"/>
  <c r="CB632" i="20"/>
  <c r="CB1375" i="20"/>
  <c r="H1905" i="19"/>
  <c r="H634" i="20"/>
  <c r="H1377" i="20"/>
  <c r="T1906" i="19"/>
  <c r="T635" i="20"/>
  <c r="T1378" i="20"/>
  <c r="BV1908" i="19"/>
  <c r="BV637" i="20"/>
  <c r="BV1380" i="20"/>
  <c r="BX1912" i="19"/>
  <c r="BX641" i="20"/>
  <c r="BX1384" i="20"/>
  <c r="O1918" i="19"/>
  <c r="O647" i="20"/>
  <c r="O1390" i="20"/>
  <c r="BL1870" i="19"/>
  <c r="BL599" i="20"/>
  <c r="BL1342" i="20"/>
  <c r="AB1871" i="19"/>
  <c r="AB600" i="20"/>
  <c r="AB1343" i="20"/>
  <c r="BX1871" i="19"/>
  <c r="BX600" i="20"/>
  <c r="BX1343" i="20"/>
  <c r="AN1872" i="19"/>
  <c r="AN601" i="20"/>
  <c r="AN1344" i="20"/>
  <c r="BT1872" i="19"/>
  <c r="BT601" i="20"/>
  <c r="BT1344" i="20"/>
  <c r="AJ1873" i="19"/>
  <c r="AJ602" i="20"/>
  <c r="AJ1345" i="20"/>
  <c r="CF1873" i="19"/>
  <c r="CF602" i="20"/>
  <c r="CF1345" i="20"/>
  <c r="BL1874" i="19"/>
  <c r="BL603" i="20"/>
  <c r="BL1346" i="20"/>
  <c r="AB1875" i="19"/>
  <c r="AB604" i="20"/>
  <c r="AB1347" i="20"/>
  <c r="BH1875" i="19"/>
  <c r="BH604" i="20"/>
  <c r="BH1347" i="20"/>
  <c r="X1876" i="19"/>
  <c r="X605" i="20"/>
  <c r="X1348" i="20"/>
  <c r="BT1876" i="19"/>
  <c r="BT605" i="20"/>
  <c r="BT1348" i="20"/>
  <c r="AJ1877" i="19"/>
  <c r="AJ606" i="20"/>
  <c r="AJ1349" i="20"/>
  <c r="CF1877" i="19"/>
  <c r="CF606" i="20"/>
  <c r="CF1349" i="20"/>
  <c r="CB1878" i="19"/>
  <c r="CB607" i="20"/>
  <c r="CB1350" i="20"/>
  <c r="AR1879" i="19"/>
  <c r="AR608" i="20"/>
  <c r="AR1351" i="20"/>
  <c r="H1880" i="19"/>
  <c r="H609" i="20"/>
  <c r="H1352" i="20"/>
  <c r="BD1880" i="19"/>
  <c r="BD609" i="20"/>
  <c r="BD1352" i="20"/>
  <c r="T1881" i="19"/>
  <c r="T610" i="20"/>
  <c r="T1353" i="20"/>
  <c r="BP1881" i="19"/>
  <c r="BP610" i="20"/>
  <c r="BP1353" i="20"/>
  <c r="AF1882" i="19"/>
  <c r="AF611" i="20"/>
  <c r="AF1354" i="20"/>
  <c r="CB1882" i="19"/>
  <c r="CB611" i="20"/>
  <c r="CB1354" i="20"/>
  <c r="AR1883" i="19"/>
  <c r="AR612" i="20"/>
  <c r="AR1355" i="20"/>
  <c r="H1884" i="19"/>
  <c r="H613" i="20"/>
  <c r="H1356" i="20"/>
  <c r="BD1884" i="19"/>
  <c r="BD613" i="20"/>
  <c r="BD1356" i="20"/>
  <c r="T1885" i="19"/>
  <c r="T614" i="20"/>
  <c r="T1357" i="20"/>
  <c r="AZ1885" i="19"/>
  <c r="AZ614" i="20"/>
  <c r="AZ1357" i="20"/>
  <c r="CF1885" i="19"/>
  <c r="CF614" i="20"/>
  <c r="CF1357" i="20"/>
  <c r="AF1886" i="19"/>
  <c r="AF615" i="20"/>
  <c r="AF1358" i="20"/>
  <c r="BL1886" i="19"/>
  <c r="BL615" i="20"/>
  <c r="BL1358" i="20"/>
  <c r="AB1887" i="19"/>
  <c r="AB616" i="20"/>
  <c r="AB1359" i="20"/>
  <c r="BH1887" i="19"/>
  <c r="BH616" i="20"/>
  <c r="BH1359" i="20"/>
  <c r="H1888" i="19"/>
  <c r="H617" i="20"/>
  <c r="H1360" i="20"/>
  <c r="AN1888" i="19"/>
  <c r="AN617" i="20"/>
  <c r="AN1360" i="20"/>
  <c r="BT1888" i="19"/>
  <c r="BT617" i="20"/>
  <c r="BT1360" i="20"/>
  <c r="T1889" i="19"/>
  <c r="T618" i="20"/>
  <c r="T1361" i="20"/>
  <c r="BP1889" i="19"/>
  <c r="BP618" i="20"/>
  <c r="BP1361" i="20"/>
  <c r="P1890" i="19"/>
  <c r="P619" i="20"/>
  <c r="P1362" i="20"/>
  <c r="AV1890" i="19"/>
  <c r="AV619" i="20"/>
  <c r="AV1362" i="20"/>
  <c r="CB1890" i="19"/>
  <c r="CB619" i="20"/>
  <c r="CB1362" i="20"/>
  <c r="AB1891" i="19"/>
  <c r="AB620" i="20"/>
  <c r="AB1363" i="20"/>
  <c r="BH1891" i="19"/>
  <c r="BH620" i="20"/>
  <c r="BH1363" i="20"/>
  <c r="H1892" i="19"/>
  <c r="H621" i="20"/>
  <c r="H1364" i="20"/>
  <c r="AN1892" i="19"/>
  <c r="AN621" i="20"/>
  <c r="AN1364" i="20"/>
  <c r="BT1892" i="19"/>
  <c r="BT621" i="20"/>
  <c r="BT1364" i="20"/>
  <c r="T1893" i="19"/>
  <c r="T622" i="20"/>
  <c r="T1365" i="20"/>
  <c r="AZ1893" i="19"/>
  <c r="AZ622" i="20"/>
  <c r="AZ1365" i="20"/>
  <c r="CF1893" i="19"/>
  <c r="CF622" i="20"/>
  <c r="CF1365" i="20"/>
  <c r="AF1894" i="19"/>
  <c r="AF623" i="20"/>
  <c r="AF1366" i="20"/>
  <c r="BQ1894" i="19"/>
  <c r="BQ623" i="20"/>
  <c r="BQ1366" i="20"/>
  <c r="BQ1895" i="19"/>
  <c r="BQ624" i="20"/>
  <c r="BQ1367" i="20"/>
  <c r="AW1896" i="19"/>
  <c r="AW625" i="20"/>
  <c r="AW1368" i="20"/>
  <c r="AC1897" i="19"/>
  <c r="AC626" i="20"/>
  <c r="AC1369" i="20"/>
  <c r="I1898" i="19"/>
  <c r="I627" i="20"/>
  <c r="I1370" i="20"/>
  <c r="BU1898" i="19"/>
  <c r="BU627" i="20"/>
  <c r="BU1370" i="20"/>
  <c r="BA1899" i="19"/>
  <c r="BA628" i="20"/>
  <c r="BA1371" i="20"/>
  <c r="AG1900" i="19"/>
  <c r="AG629" i="20"/>
  <c r="AG1372" i="20"/>
  <c r="M1901" i="19"/>
  <c r="M630" i="20"/>
  <c r="M1373" i="20"/>
  <c r="BY1901" i="19"/>
  <c r="BY630" i="20"/>
  <c r="BY1373" i="20"/>
  <c r="BE1902" i="19"/>
  <c r="BE631" i="20"/>
  <c r="BE1374" i="20"/>
  <c r="AK1903" i="19"/>
  <c r="AK632" i="20"/>
  <c r="AK1375" i="20"/>
  <c r="Q1904" i="19"/>
  <c r="Q633" i="20"/>
  <c r="Q1376" i="20"/>
  <c r="CC1904" i="19"/>
  <c r="CC633" i="20"/>
  <c r="CC1376" i="20"/>
  <c r="BI1905" i="19"/>
  <c r="BI634" i="20"/>
  <c r="BI1377" i="20"/>
  <c r="AQ1906" i="19"/>
  <c r="AQ635" i="20"/>
  <c r="AQ1378" i="20"/>
  <c r="BU1907" i="19"/>
  <c r="BU636" i="20"/>
  <c r="BU1379" i="20"/>
  <c r="AG1909" i="19"/>
  <c r="AG638" i="20"/>
  <c r="AG1381" i="20"/>
  <c r="CB1910" i="19"/>
  <c r="CB639" i="20"/>
  <c r="CB1382" i="20"/>
  <c r="BY1913" i="19"/>
  <c r="BY642" i="20"/>
  <c r="BY1385" i="20"/>
  <c r="N1917" i="19"/>
  <c r="N646" i="20"/>
  <c r="N1389" i="20"/>
  <c r="S1895" i="19"/>
  <c r="S624" i="20"/>
  <c r="S1367" i="20"/>
  <c r="AY1895" i="19"/>
  <c r="AY624" i="20"/>
  <c r="AY1367" i="20"/>
  <c r="CE1895" i="19"/>
  <c r="CE624" i="20"/>
  <c r="CE1367" i="20"/>
  <c r="AE1896" i="19"/>
  <c r="AE625" i="20"/>
  <c r="AE1368" i="20"/>
  <c r="BK1896" i="19"/>
  <c r="BK625" i="20"/>
  <c r="BK1368" i="20"/>
  <c r="K1897" i="19"/>
  <c r="K626" i="20"/>
  <c r="K1369" i="20"/>
  <c r="AQ1897" i="19"/>
  <c r="AQ626" i="20"/>
  <c r="AQ1369" i="20"/>
  <c r="BW1897" i="19"/>
  <c r="BW626" i="20"/>
  <c r="BW1369" i="20"/>
  <c r="W1898" i="19"/>
  <c r="W627" i="20"/>
  <c r="W1370" i="20"/>
  <c r="BC1898" i="19"/>
  <c r="BC627" i="20"/>
  <c r="BC1370" i="20"/>
  <c r="CI1898" i="19"/>
  <c r="CI627" i="20"/>
  <c r="CI1370" i="20"/>
  <c r="AI1899" i="19"/>
  <c r="AI628" i="20"/>
  <c r="AI1371" i="20"/>
  <c r="BO1899" i="19"/>
  <c r="BO628" i="20"/>
  <c r="BO1371" i="20"/>
  <c r="O1900" i="19"/>
  <c r="O629" i="20"/>
  <c r="O1372" i="20"/>
  <c r="AU1900" i="19"/>
  <c r="AU629" i="20"/>
  <c r="AU1372" i="20"/>
  <c r="CA1900" i="19"/>
  <c r="CA629" i="20"/>
  <c r="CA1372" i="20"/>
  <c r="AA1901" i="19"/>
  <c r="AA630" i="20"/>
  <c r="AA1373" i="20"/>
  <c r="BG1901" i="19"/>
  <c r="BG630" i="20"/>
  <c r="BG1373" i="20"/>
  <c r="G1902" i="19"/>
  <c r="G631" i="20"/>
  <c r="G1374" i="20"/>
  <c r="AM1902" i="19"/>
  <c r="AM631" i="20"/>
  <c r="AM1374" i="20"/>
  <c r="BS1902" i="19"/>
  <c r="BS631" i="20"/>
  <c r="BS1374" i="20"/>
  <c r="S1903" i="19"/>
  <c r="S632" i="20"/>
  <c r="S1375" i="20"/>
  <c r="AY1903" i="19"/>
  <c r="AY632" i="20"/>
  <c r="AY1375" i="20"/>
  <c r="CE1903" i="19"/>
  <c r="CE632" i="20"/>
  <c r="CE1375" i="20"/>
  <c r="BK1904" i="19"/>
  <c r="BK633" i="20"/>
  <c r="BK1376" i="20"/>
  <c r="K1905" i="19"/>
  <c r="K634" i="20"/>
  <c r="K1377" i="20"/>
  <c r="AQ1905" i="19"/>
  <c r="AQ634" i="20"/>
  <c r="AQ1377" i="20"/>
  <c r="BW1905" i="19"/>
  <c r="BW634" i="20"/>
  <c r="BW1377" i="20"/>
  <c r="W1906" i="19"/>
  <c r="W635" i="20"/>
  <c r="W1378" i="20"/>
  <c r="BJ1906" i="19"/>
  <c r="BJ635" i="20"/>
  <c r="BJ1378" i="20"/>
  <c r="AK1907" i="19"/>
  <c r="AK636" i="20"/>
  <c r="AK1379" i="20"/>
  <c r="Q1908" i="19"/>
  <c r="Q637" i="20"/>
  <c r="Q1380" i="20"/>
  <c r="CC1908" i="19"/>
  <c r="CC637" i="20"/>
  <c r="CC1380" i="20"/>
  <c r="BI1909" i="19"/>
  <c r="BI638" i="20"/>
  <c r="BI1381" i="20"/>
  <c r="AO1910" i="19"/>
  <c r="AO639" i="20"/>
  <c r="AO1382" i="20"/>
  <c r="AS1911" i="19"/>
  <c r="AS640" i="20"/>
  <c r="AS1383" i="20"/>
  <c r="E1913" i="19"/>
  <c r="E642" i="20"/>
  <c r="E1385" i="20"/>
  <c r="AW1914" i="19"/>
  <c r="AW643" i="20"/>
  <c r="AW1386" i="20"/>
  <c r="I1916" i="19"/>
  <c r="I645" i="20"/>
  <c r="I1388" i="20"/>
  <c r="AP1918" i="19"/>
  <c r="AP647" i="20"/>
  <c r="AP1390" i="20"/>
  <c r="BB1894" i="19"/>
  <c r="BB623" i="20"/>
  <c r="BB1366" i="20"/>
  <c r="CH1894" i="19"/>
  <c r="CH623" i="20"/>
  <c r="CH1366" i="20"/>
  <c r="AH1895" i="19"/>
  <c r="AH624" i="20"/>
  <c r="AH1367" i="20"/>
  <c r="CD1895" i="19"/>
  <c r="CD624" i="20"/>
  <c r="CD1367" i="20"/>
  <c r="AD1896" i="19"/>
  <c r="AD625" i="20"/>
  <c r="AD1368" i="20"/>
  <c r="BJ1896" i="19"/>
  <c r="BJ625" i="20"/>
  <c r="BJ1368" i="20"/>
  <c r="J1897" i="19"/>
  <c r="J626" i="20"/>
  <c r="J1369" i="20"/>
  <c r="AP1897" i="19"/>
  <c r="AP626" i="20"/>
  <c r="AP1369" i="20"/>
  <c r="BV1897" i="19"/>
  <c r="BV626" i="20"/>
  <c r="BV1369" i="20"/>
  <c r="V1898" i="19"/>
  <c r="V627" i="20"/>
  <c r="V1370" i="20"/>
  <c r="BB1898" i="19"/>
  <c r="BB627" i="20"/>
  <c r="BB1370" i="20"/>
  <c r="CH1898" i="19"/>
  <c r="CH627" i="20"/>
  <c r="CH1370" i="20"/>
  <c r="AH1899" i="19"/>
  <c r="AH628" i="20"/>
  <c r="AH1371" i="20"/>
  <c r="BN1899" i="19"/>
  <c r="BN628" i="20"/>
  <c r="BN1371" i="20"/>
  <c r="N1900" i="19"/>
  <c r="N629" i="20"/>
  <c r="N1372" i="20"/>
  <c r="AT1900" i="19"/>
  <c r="AT629" i="20"/>
  <c r="AT1372" i="20"/>
  <c r="BZ1900" i="19"/>
  <c r="BZ629" i="20"/>
  <c r="BZ1372" i="20"/>
  <c r="Z1901" i="19"/>
  <c r="Z630" i="20"/>
  <c r="Z1373" i="20"/>
  <c r="BF1901" i="19"/>
  <c r="BF630" i="20"/>
  <c r="BF1373" i="20"/>
  <c r="F1902" i="19"/>
  <c r="F631" i="20"/>
  <c r="F1374" i="20"/>
  <c r="AL1902" i="19"/>
  <c r="AL631" i="20"/>
  <c r="AL1374" i="20"/>
  <c r="BR1902" i="19"/>
  <c r="BR631" i="20"/>
  <c r="BR1374" i="20"/>
  <c r="R1903" i="19"/>
  <c r="R632" i="20"/>
  <c r="R1375" i="20"/>
  <c r="AX1903" i="19"/>
  <c r="AX632" i="20"/>
  <c r="AX1375" i="20"/>
  <c r="N1904" i="19"/>
  <c r="N633" i="20"/>
  <c r="N1376" i="20"/>
  <c r="AD1904" i="19"/>
  <c r="AD633" i="20"/>
  <c r="AD1376" i="20"/>
  <c r="BJ1904" i="19"/>
  <c r="BJ633" i="20"/>
  <c r="BJ1376" i="20"/>
  <c r="J1905" i="19"/>
  <c r="J634" i="20"/>
  <c r="J1377" i="20"/>
  <c r="BX1897" i="19"/>
  <c r="BX626" i="20"/>
  <c r="BX1369" i="20"/>
  <c r="CH1885" i="19"/>
  <c r="CH614" i="20"/>
  <c r="CH1357" i="20"/>
  <c r="AT1880" i="19"/>
  <c r="AT609" i="20"/>
  <c r="AT1352" i="20"/>
  <c r="AU1876" i="19"/>
  <c r="AU605" i="20"/>
  <c r="AU1348" i="20"/>
  <c r="BW1873" i="19"/>
  <c r="BW602" i="20"/>
  <c r="BW1345" i="20"/>
  <c r="BU1871" i="19"/>
  <c r="BU600" i="20"/>
  <c r="BU1343" i="20"/>
  <c r="E1870" i="19"/>
  <c r="E599" i="20"/>
  <c r="E1342" i="20"/>
  <c r="BY1868" i="19"/>
  <c r="BY597" i="20"/>
  <c r="BY1340" i="20"/>
  <c r="BM1867" i="19"/>
  <c r="BM596" i="20"/>
  <c r="BM1339" i="20"/>
  <c r="BF1866" i="19"/>
  <c r="BF595" i="20"/>
  <c r="BF1338" i="20"/>
  <c r="BZ1865" i="19"/>
  <c r="BZ594" i="20"/>
  <c r="BZ1337" i="20"/>
  <c r="BY1864" i="19"/>
  <c r="BY593" i="20"/>
  <c r="BY1336" i="20"/>
  <c r="M1864" i="19"/>
  <c r="M593" i="20"/>
  <c r="M1336" i="20"/>
  <c r="AG1863" i="19"/>
  <c r="AG592" i="20"/>
  <c r="AG1335" i="20"/>
  <c r="BA1862" i="19"/>
  <c r="BA591" i="20"/>
  <c r="BA1334" i="20"/>
  <c r="BU1861" i="19"/>
  <c r="BU590" i="20"/>
  <c r="BU1333" i="20"/>
  <c r="I1861" i="19"/>
  <c r="I590" i="20"/>
  <c r="I1333" i="20"/>
  <c r="AR1860" i="19"/>
  <c r="AR589" i="20"/>
  <c r="AR1332" i="20"/>
  <c r="CB1859" i="19"/>
  <c r="CB588" i="20"/>
  <c r="CB1331" i="20"/>
  <c r="AV1859" i="19"/>
  <c r="AV588" i="20"/>
  <c r="AV1331" i="20"/>
  <c r="BP1858" i="19"/>
  <c r="BP587" i="20"/>
  <c r="BP1330" i="20"/>
  <c r="CJ1857" i="19"/>
  <c r="CJ586" i="20"/>
  <c r="CJ1329" i="20"/>
  <c r="BD1857" i="19"/>
  <c r="BD586" i="20"/>
  <c r="BD1329" i="20"/>
  <c r="H1857" i="19"/>
  <c r="H586" i="20"/>
  <c r="H1329" i="20"/>
  <c r="AR1856" i="19"/>
  <c r="AR585" i="20"/>
  <c r="AR1328" i="20"/>
  <c r="CB1855" i="19"/>
  <c r="CB584" i="20"/>
  <c r="CB1327" i="20"/>
  <c r="AF1855" i="19"/>
  <c r="AF584" i="20"/>
  <c r="AF1327" i="20"/>
  <c r="BP1854" i="19"/>
  <c r="BP583" i="20"/>
  <c r="BP1326" i="20"/>
  <c r="T1854" i="19"/>
  <c r="T583" i="20"/>
  <c r="T1326" i="20"/>
  <c r="BT1853" i="19"/>
  <c r="BT582" i="20"/>
  <c r="BT1325" i="20"/>
  <c r="X1853" i="19"/>
  <c r="X582" i="20"/>
  <c r="X1325" i="20"/>
  <c r="BH1852" i="19"/>
  <c r="BH581" i="20"/>
  <c r="BH1324" i="20"/>
  <c r="L1852" i="19"/>
  <c r="L581" i="20"/>
  <c r="L1324" i="20"/>
  <c r="AF1851" i="19"/>
  <c r="AF580" i="20"/>
  <c r="AF1323" i="20"/>
  <c r="BP1850" i="19"/>
  <c r="BP579" i="20"/>
  <c r="BP1322" i="20"/>
  <c r="T1850" i="19"/>
  <c r="T579" i="20"/>
  <c r="T1322" i="20"/>
  <c r="BD1849" i="19"/>
  <c r="BD578" i="20"/>
  <c r="BD1321" i="20"/>
  <c r="H1849" i="19"/>
  <c r="H578" i="20"/>
  <c r="H1321" i="20"/>
  <c r="AB1848" i="19"/>
  <c r="AB577" i="20"/>
  <c r="AB1320" i="20"/>
  <c r="AV1847" i="19"/>
  <c r="AV576" i="20"/>
  <c r="AV1319" i="20"/>
  <c r="P1847" i="19"/>
  <c r="P576" i="20"/>
  <c r="P1319" i="20"/>
  <c r="AJ1846" i="19"/>
  <c r="AJ575" i="20"/>
  <c r="AJ1318" i="20"/>
  <c r="BT1845" i="19"/>
  <c r="BT574" i="20"/>
  <c r="BT1317" i="20"/>
  <c r="X1845" i="19"/>
  <c r="X574" i="20"/>
  <c r="X1317" i="20"/>
  <c r="BX1844" i="19"/>
  <c r="BX573" i="20"/>
  <c r="BX1316" i="20"/>
  <c r="AB1844" i="19"/>
  <c r="AB573" i="20"/>
  <c r="AB1316" i="20"/>
  <c r="BL1843" i="19"/>
  <c r="BL572" i="20"/>
  <c r="BL1315" i="20"/>
  <c r="P1843" i="19"/>
  <c r="P572" i="20"/>
  <c r="P1315" i="20"/>
  <c r="AZ1842" i="19"/>
  <c r="AZ571" i="20"/>
  <c r="AZ1314" i="20"/>
  <c r="CJ1841" i="19"/>
  <c r="CJ570" i="20"/>
  <c r="CJ1313" i="20"/>
  <c r="AN1841" i="19"/>
  <c r="AN570" i="20"/>
  <c r="AN1313" i="20"/>
  <c r="BX1840" i="19"/>
  <c r="BX569" i="20"/>
  <c r="BX1312" i="20"/>
  <c r="AB1840" i="19"/>
  <c r="AB569" i="20"/>
  <c r="AB1312" i="20"/>
  <c r="AF1861" i="19"/>
  <c r="AF590" i="20"/>
  <c r="AF1333" i="20"/>
  <c r="CB1861" i="19"/>
  <c r="CB590" i="20"/>
  <c r="CB1333" i="20"/>
  <c r="AR1862" i="19"/>
  <c r="AR591" i="20"/>
  <c r="AR1334" i="20"/>
  <c r="H1863" i="19"/>
  <c r="H592" i="20"/>
  <c r="H1335" i="20"/>
  <c r="AN1863" i="19"/>
  <c r="AN592" i="20"/>
  <c r="AN1335" i="20"/>
  <c r="CJ1863" i="19"/>
  <c r="CJ592" i="20"/>
  <c r="CJ1335" i="20"/>
  <c r="AZ1864" i="19"/>
  <c r="AZ593" i="20"/>
  <c r="AZ1336" i="20"/>
  <c r="P1865" i="19"/>
  <c r="P594" i="20"/>
  <c r="P1337" i="20"/>
  <c r="BL1865" i="19"/>
  <c r="BL594" i="20"/>
  <c r="BL1337" i="20"/>
  <c r="AR1866" i="19"/>
  <c r="AR595" i="20"/>
  <c r="AR1338" i="20"/>
  <c r="H1867" i="19"/>
  <c r="H596" i="20"/>
  <c r="H1339" i="20"/>
  <c r="BD1867" i="19"/>
  <c r="BD596" i="20"/>
  <c r="BD1339" i="20"/>
  <c r="T1868" i="19"/>
  <c r="T597" i="20"/>
  <c r="T1340" i="20"/>
  <c r="CF1868" i="19"/>
  <c r="CF597" i="20"/>
  <c r="CF1340" i="20"/>
  <c r="AV1869" i="19"/>
  <c r="AV598" i="20"/>
  <c r="AV1341" i="20"/>
  <c r="L1870" i="19"/>
  <c r="L599" i="20"/>
  <c r="L1342" i="20"/>
  <c r="AC1871" i="19"/>
  <c r="AC600" i="20"/>
  <c r="AC1343" i="20"/>
  <c r="AD1872" i="19"/>
  <c r="AD601" i="20"/>
  <c r="AD1344" i="20"/>
  <c r="BG1873" i="19"/>
  <c r="BG602" i="20"/>
  <c r="BG1345" i="20"/>
  <c r="CC1874" i="19"/>
  <c r="CC603" i="20"/>
  <c r="CC1346" i="20"/>
  <c r="BU1875" i="19"/>
  <c r="BU604" i="20"/>
  <c r="BU1347" i="20"/>
  <c r="BN1878" i="19"/>
  <c r="BN607" i="20"/>
  <c r="BN1350" i="20"/>
  <c r="BQ1880" i="19"/>
  <c r="BQ609" i="20"/>
  <c r="BQ1352" i="20"/>
  <c r="AI1883" i="19"/>
  <c r="AI612" i="20"/>
  <c r="AI1355" i="20"/>
  <c r="AL1885" i="19"/>
  <c r="AL614" i="20"/>
  <c r="AL1357" i="20"/>
  <c r="AH1890" i="19"/>
  <c r="AH619" i="20"/>
  <c r="AH1362" i="20"/>
  <c r="AV1900" i="19"/>
  <c r="AV629" i="20"/>
  <c r="AV1372" i="20"/>
  <c r="F1867" i="19"/>
  <c r="F596" i="20"/>
  <c r="F1339" i="20"/>
  <c r="BB1867" i="19"/>
  <c r="BB596" i="20"/>
  <c r="BB1339" i="20"/>
  <c r="R1868" i="19"/>
  <c r="R597" i="20"/>
  <c r="R1340" i="20"/>
  <c r="BN1868" i="19"/>
  <c r="BN597" i="20"/>
  <c r="BN1340" i="20"/>
  <c r="AD1869" i="19"/>
  <c r="AD598" i="20"/>
  <c r="AD1341" i="20"/>
  <c r="BZ1869" i="19"/>
  <c r="BZ598" i="20"/>
  <c r="BZ1341" i="20"/>
  <c r="BA1870" i="19"/>
  <c r="BA599" i="20"/>
  <c r="BA1342" i="20"/>
  <c r="BB1871" i="19"/>
  <c r="BB600" i="20"/>
  <c r="BB1343" i="20"/>
  <c r="BC1872" i="19"/>
  <c r="BC601" i="20"/>
  <c r="BC1344" i="20"/>
  <c r="CG1873" i="19"/>
  <c r="CG602" i="20"/>
  <c r="CG1345" i="20"/>
  <c r="AD1875" i="19"/>
  <c r="AD604" i="20"/>
  <c r="AD1347" i="20"/>
  <c r="BI1876" i="19"/>
  <c r="BI605" i="20"/>
  <c r="BI1348" i="20"/>
  <c r="BI1878" i="19"/>
  <c r="BI607" i="20"/>
  <c r="BI1350" i="20"/>
  <c r="BK1880" i="19"/>
  <c r="BK609" i="20"/>
  <c r="BK1352" i="20"/>
  <c r="Z1884" i="19"/>
  <c r="Z613" i="20"/>
  <c r="Z1356" i="20"/>
  <c r="AD1887" i="19"/>
  <c r="AD616" i="20"/>
  <c r="AD1359" i="20"/>
  <c r="O1890" i="19"/>
  <c r="O619" i="20"/>
  <c r="O1362" i="20"/>
  <c r="BX1905" i="19"/>
  <c r="BX634" i="20"/>
  <c r="BX1377" i="20"/>
  <c r="BK1874" i="19"/>
  <c r="BK603" i="20"/>
  <c r="BK1346" i="20"/>
  <c r="BM1875" i="19"/>
  <c r="BM604" i="20"/>
  <c r="BM1347" i="20"/>
  <c r="BO1876" i="19"/>
  <c r="BO605" i="20"/>
  <c r="BO1348" i="20"/>
  <c r="AA1878" i="19"/>
  <c r="AA607" i="20"/>
  <c r="AA1350" i="20"/>
  <c r="AC1879" i="19"/>
  <c r="AC608" i="20"/>
  <c r="AC1351" i="20"/>
  <c r="BU1880" i="19"/>
  <c r="BU609" i="20"/>
  <c r="BU1352" i="20"/>
  <c r="AG1882" i="19"/>
  <c r="AG611" i="20"/>
  <c r="AG1354" i="20"/>
  <c r="BY1883" i="19"/>
  <c r="BY612" i="20"/>
  <c r="BY1355" i="20"/>
  <c r="AK1885" i="19"/>
  <c r="AK614" i="20"/>
  <c r="AK1357" i="20"/>
  <c r="CC1886" i="19"/>
  <c r="CC615" i="20"/>
  <c r="CC1358" i="20"/>
  <c r="BK1888" i="19"/>
  <c r="BK617" i="20"/>
  <c r="BK1360" i="20"/>
  <c r="AD1891" i="19"/>
  <c r="AD620" i="20"/>
  <c r="AD1363" i="20"/>
  <c r="AU1894" i="19"/>
  <c r="AU623" i="20"/>
  <c r="AU1366" i="20"/>
  <c r="AJ1903" i="19"/>
  <c r="AJ632" i="20"/>
  <c r="AJ1375" i="20"/>
  <c r="F1882" i="19"/>
  <c r="F611" i="20"/>
  <c r="F1354" i="20"/>
  <c r="AX1883" i="19"/>
  <c r="AX612" i="20"/>
  <c r="AX1355" i="20"/>
  <c r="J1885" i="19"/>
  <c r="J614" i="20"/>
  <c r="J1357" i="20"/>
  <c r="BC1887" i="19"/>
  <c r="BC616" i="20"/>
  <c r="BC1359" i="20"/>
  <c r="BG1889" i="19"/>
  <c r="BG618" i="20"/>
  <c r="BG1361" i="20"/>
  <c r="BJ1891" i="19"/>
  <c r="BJ620" i="20"/>
  <c r="BJ1363" i="20"/>
  <c r="AN1898" i="19"/>
  <c r="AN627" i="20"/>
  <c r="AN1370" i="20"/>
  <c r="AX1908" i="19"/>
  <c r="AX637" i="20"/>
  <c r="AX1380" i="20"/>
  <c r="AU1888" i="19"/>
  <c r="AU617" i="20"/>
  <c r="AU1360" i="20"/>
  <c r="Z1890" i="19"/>
  <c r="Z619" i="20"/>
  <c r="Z1362" i="20"/>
  <c r="AX1892" i="19"/>
  <c r="AX621" i="20"/>
  <c r="AX1364" i="20"/>
  <c r="CE1894" i="19"/>
  <c r="CE623" i="20"/>
  <c r="CE1366" i="20"/>
  <c r="CG1900" i="19"/>
  <c r="CG629" i="20"/>
  <c r="CG1372" i="20"/>
  <c r="AW1905" i="19"/>
  <c r="AW634" i="20"/>
  <c r="AW1377" i="20"/>
  <c r="AY1894" i="19"/>
  <c r="AY623" i="20"/>
  <c r="AY1366" i="20"/>
  <c r="BY1898" i="19"/>
  <c r="BY627" i="20"/>
  <c r="BY1370" i="20"/>
  <c r="CC1901" i="19"/>
  <c r="CC630" i="20"/>
  <c r="CC1373" i="20"/>
  <c r="AW1906" i="19"/>
  <c r="AW635" i="20"/>
  <c r="AW1378" i="20"/>
  <c r="Y1877" i="19"/>
  <c r="Y606" i="20"/>
  <c r="Y1349" i="20"/>
  <c r="BO1877" i="19"/>
  <c r="BO606" i="20"/>
  <c r="BO1349" i="20"/>
  <c r="BQ1878" i="19"/>
  <c r="BQ607" i="20"/>
  <c r="BQ1350" i="20"/>
  <c r="AW1879" i="19"/>
  <c r="AW608" i="20"/>
  <c r="AW1351" i="20"/>
  <c r="AC1880" i="19"/>
  <c r="AC609" i="20"/>
  <c r="AC1352" i="20"/>
  <c r="I1881" i="19"/>
  <c r="I610" i="20"/>
  <c r="I1353" i="20"/>
  <c r="BU1881" i="19"/>
  <c r="BU610" i="20"/>
  <c r="BU1353" i="20"/>
  <c r="BA1882" i="19"/>
  <c r="BA611" i="20"/>
  <c r="BA1354" i="20"/>
  <c r="AG1883" i="19"/>
  <c r="AG612" i="20"/>
  <c r="AG1355" i="20"/>
  <c r="M1884" i="19"/>
  <c r="M613" i="20"/>
  <c r="M1356" i="20"/>
  <c r="N1885" i="19"/>
  <c r="N614" i="20"/>
  <c r="N1357" i="20"/>
  <c r="BZ1885" i="19"/>
  <c r="BZ614" i="20"/>
  <c r="BZ1357" i="20"/>
  <c r="BF1886" i="19"/>
  <c r="BF615" i="20"/>
  <c r="BF1358" i="20"/>
  <c r="AL1887" i="19"/>
  <c r="AL616" i="20"/>
  <c r="AL1359" i="20"/>
  <c r="R1888" i="19"/>
  <c r="R617" i="20"/>
  <c r="R1360" i="20"/>
  <c r="BI1888" i="19"/>
  <c r="BI617" i="20"/>
  <c r="BI1360" i="20"/>
  <c r="AO1889" i="19"/>
  <c r="AO618" i="20"/>
  <c r="AO1361" i="20"/>
  <c r="AT1890" i="19"/>
  <c r="AT619" i="20"/>
  <c r="AT1362" i="20"/>
  <c r="BF1891" i="19"/>
  <c r="BF620" i="20"/>
  <c r="BF1363" i="20"/>
  <c r="AL1892" i="19"/>
  <c r="AL621" i="20"/>
  <c r="AL1364" i="20"/>
  <c r="AX1893" i="19"/>
  <c r="AX622" i="20"/>
  <c r="AX1365" i="20"/>
  <c r="BO1894" i="19"/>
  <c r="BO623" i="20"/>
  <c r="BO1366" i="20"/>
  <c r="BY1896" i="19"/>
  <c r="BY625" i="20"/>
  <c r="BY1368" i="20"/>
  <c r="Q1899" i="19"/>
  <c r="Q628" i="20"/>
  <c r="Q1371" i="20"/>
  <c r="AO1901" i="19"/>
  <c r="AO630" i="20"/>
  <c r="AO1373" i="20"/>
  <c r="BM1903" i="19"/>
  <c r="BM632" i="20"/>
  <c r="BM1375" i="20"/>
  <c r="E1906" i="19"/>
  <c r="E635" i="20"/>
  <c r="E1378" i="20"/>
  <c r="CG1906" i="19"/>
  <c r="CG635" i="20"/>
  <c r="CG1378" i="20"/>
  <c r="Q1912" i="19"/>
  <c r="Q641" i="20"/>
  <c r="Q1384" i="20"/>
  <c r="AT1870" i="19"/>
  <c r="AT599" i="20"/>
  <c r="AT1342" i="20"/>
  <c r="Z1871" i="19"/>
  <c r="Z600" i="20"/>
  <c r="Z1343" i="20"/>
  <c r="F1872" i="19"/>
  <c r="F601" i="20"/>
  <c r="F1344" i="20"/>
  <c r="BR1872" i="19"/>
  <c r="BR601" i="20"/>
  <c r="BR1344" i="20"/>
  <c r="AX1873" i="19"/>
  <c r="AX602" i="20"/>
  <c r="AX1345" i="20"/>
  <c r="AY1874" i="19"/>
  <c r="AY603" i="20"/>
  <c r="AY1346" i="20"/>
  <c r="AE1875" i="19"/>
  <c r="AE604" i="20"/>
  <c r="AE1347" i="20"/>
  <c r="AG1876" i="19"/>
  <c r="AG605" i="20"/>
  <c r="AG1348" i="20"/>
  <c r="M1877" i="19"/>
  <c r="M606" i="20"/>
  <c r="M1349" i="20"/>
  <c r="BY1877" i="19"/>
  <c r="BY606" i="20"/>
  <c r="BY1349" i="20"/>
  <c r="BE1878" i="19"/>
  <c r="BE607" i="20"/>
  <c r="BE1350" i="20"/>
  <c r="AK1879" i="19"/>
  <c r="AK608" i="20"/>
  <c r="AK1351" i="20"/>
  <c r="AL1880" i="19"/>
  <c r="AL609" i="20"/>
  <c r="AL1352" i="20"/>
  <c r="AM1881" i="19"/>
  <c r="AM610" i="20"/>
  <c r="AM1353" i="20"/>
  <c r="S1882" i="19"/>
  <c r="S611" i="20"/>
  <c r="S1354" i="20"/>
  <c r="CE1882" i="19"/>
  <c r="CE611" i="20"/>
  <c r="CE1354" i="20"/>
  <c r="AP1883" i="19"/>
  <c r="AP612" i="20"/>
  <c r="AP1355" i="20"/>
  <c r="V1884" i="19"/>
  <c r="V613" i="20"/>
  <c r="V1356" i="20"/>
  <c r="CH1884" i="19"/>
  <c r="CH613" i="20"/>
  <c r="CH1356" i="20"/>
  <c r="BN1885" i="19"/>
  <c r="BN614" i="20"/>
  <c r="BN1357" i="20"/>
  <c r="AT1886" i="19"/>
  <c r="AT615" i="20"/>
  <c r="AT1358" i="20"/>
  <c r="Z1887" i="19"/>
  <c r="Z616" i="20"/>
  <c r="Z1359" i="20"/>
  <c r="F1888" i="19"/>
  <c r="F617" i="20"/>
  <c r="F1360" i="20"/>
  <c r="G1889" i="19"/>
  <c r="G618" i="20"/>
  <c r="G1361" i="20"/>
  <c r="AX1889" i="19"/>
  <c r="AX618" i="20"/>
  <c r="AX1361" i="20"/>
  <c r="BG1890" i="19"/>
  <c r="BG619" i="20"/>
  <c r="BG1362" i="20"/>
  <c r="BS1891" i="19"/>
  <c r="BS620" i="20"/>
  <c r="BS1363" i="20"/>
  <c r="CE1892" i="19"/>
  <c r="CE621" i="20"/>
  <c r="CE1364" i="20"/>
  <c r="K1894" i="19"/>
  <c r="K623" i="20"/>
  <c r="K1366" i="20"/>
  <c r="T1897" i="19"/>
  <c r="T626" i="20"/>
  <c r="T1369" i="20"/>
  <c r="X1900" i="19"/>
  <c r="X629" i="20"/>
  <c r="X1372" i="20"/>
  <c r="BP1901" i="19"/>
  <c r="BP630" i="20"/>
  <c r="BP1373" i="20"/>
  <c r="H1904" i="19"/>
  <c r="H633" i="20"/>
  <c r="H1376" i="20"/>
  <c r="AF1906" i="19"/>
  <c r="AF635" i="20"/>
  <c r="AF1378" i="20"/>
  <c r="BF1910" i="19"/>
  <c r="BF639" i="20"/>
  <c r="BF1382" i="20"/>
  <c r="BE1889" i="19"/>
  <c r="BE618" i="20"/>
  <c r="BE1361" i="20"/>
  <c r="U1890" i="19"/>
  <c r="U619" i="20"/>
  <c r="U1362" i="20"/>
  <c r="BA1890" i="19"/>
  <c r="BA619" i="20"/>
  <c r="BA1362" i="20"/>
  <c r="AW1891" i="19"/>
  <c r="AW620" i="20"/>
  <c r="AW1363" i="20"/>
  <c r="M1892" i="19"/>
  <c r="M621" i="20"/>
  <c r="M1364" i="20"/>
  <c r="AS1892" i="19"/>
  <c r="AS621" i="20"/>
  <c r="AS1364" i="20"/>
  <c r="I1893" i="19"/>
  <c r="I622" i="20"/>
  <c r="I1365" i="20"/>
  <c r="BE1893" i="19"/>
  <c r="BE622" i="20"/>
  <c r="BE1365" i="20"/>
  <c r="AK1894" i="19"/>
  <c r="AK623" i="20"/>
  <c r="AK1366" i="20"/>
  <c r="P1895" i="19"/>
  <c r="P624" i="20"/>
  <c r="P1367" i="20"/>
  <c r="AB1896" i="19"/>
  <c r="AB625" i="20"/>
  <c r="AB1368" i="20"/>
  <c r="AN1897" i="19"/>
  <c r="AN626" i="20"/>
  <c r="AN1369" i="20"/>
  <c r="AF1899" i="19"/>
  <c r="AF628" i="20"/>
  <c r="AF1371" i="20"/>
  <c r="AR1900" i="19"/>
  <c r="AR629" i="20"/>
  <c r="AR1372" i="20"/>
  <c r="X1901" i="19"/>
  <c r="X630" i="20"/>
  <c r="X1373" i="20"/>
  <c r="AJ1902" i="19"/>
  <c r="AJ631" i="20"/>
  <c r="AJ1374" i="20"/>
  <c r="AV1903" i="19"/>
  <c r="AV632" i="20"/>
  <c r="AV1375" i="20"/>
  <c r="BH1904" i="19"/>
  <c r="BH633" i="20"/>
  <c r="BH1376" i="20"/>
  <c r="BT1905" i="19"/>
  <c r="BT634" i="20"/>
  <c r="BT1377" i="20"/>
  <c r="J1908" i="19"/>
  <c r="J637" i="20"/>
  <c r="J1380" i="20"/>
  <c r="AH1910" i="19"/>
  <c r="AH639" i="20"/>
  <c r="AH1382" i="20"/>
  <c r="AJ1914" i="19"/>
  <c r="AJ643" i="20"/>
  <c r="AJ1386" i="20"/>
  <c r="AF1870" i="19"/>
  <c r="AF599" i="20"/>
  <c r="AF1342" i="20"/>
  <c r="CB1870" i="19"/>
  <c r="CB599" i="20"/>
  <c r="CB1342" i="20"/>
  <c r="AR1871" i="19"/>
  <c r="AR600" i="20"/>
  <c r="AR1343" i="20"/>
  <c r="H1872" i="19"/>
  <c r="H601" i="20"/>
  <c r="H1344" i="20"/>
  <c r="BD1872" i="19"/>
  <c r="BD601" i="20"/>
  <c r="BD1344" i="20"/>
  <c r="T1873" i="19"/>
  <c r="T602" i="20"/>
  <c r="T1345" i="20"/>
  <c r="BP1873" i="19"/>
  <c r="BP602" i="20"/>
  <c r="BP1345" i="20"/>
  <c r="AF1874" i="19"/>
  <c r="AF603" i="20"/>
  <c r="AF1346" i="20"/>
  <c r="CB1874" i="19"/>
  <c r="CB603" i="20"/>
  <c r="CB1346" i="20"/>
  <c r="BX1875" i="19"/>
  <c r="BX604" i="20"/>
  <c r="BX1347" i="20"/>
  <c r="AN1876" i="19"/>
  <c r="AN605" i="20"/>
  <c r="AN1348" i="20"/>
  <c r="T1877" i="19"/>
  <c r="T606" i="20"/>
  <c r="T1349" i="20"/>
  <c r="BP1877" i="19"/>
  <c r="BP606" i="20"/>
  <c r="BP1349" i="20"/>
  <c r="AF1878" i="19"/>
  <c r="AF607" i="20"/>
  <c r="AF1350" i="20"/>
  <c r="BL1878" i="19"/>
  <c r="BL607" i="20"/>
  <c r="BL1350" i="20"/>
  <c r="AB1879" i="19"/>
  <c r="AB608" i="20"/>
  <c r="AB1351" i="20"/>
  <c r="BX1879" i="19"/>
  <c r="BX608" i="20"/>
  <c r="BX1351" i="20"/>
  <c r="AN1880" i="19"/>
  <c r="AN609" i="20"/>
  <c r="AN1352" i="20"/>
  <c r="CJ1880" i="19"/>
  <c r="CJ609" i="20"/>
  <c r="CJ1352" i="20"/>
  <c r="AZ1881" i="19"/>
  <c r="AZ610" i="20"/>
  <c r="AZ1353" i="20"/>
  <c r="P1882" i="19"/>
  <c r="P611" i="20"/>
  <c r="P1354" i="20"/>
  <c r="BL1882" i="19"/>
  <c r="BL611" i="20"/>
  <c r="BL1354" i="20"/>
  <c r="AB1883" i="19"/>
  <c r="AB612" i="20"/>
  <c r="AB1355" i="20"/>
  <c r="BH1883" i="19"/>
  <c r="BH612" i="20"/>
  <c r="BH1355" i="20"/>
  <c r="AN1884" i="19"/>
  <c r="AN613" i="20"/>
  <c r="AN1356" i="20"/>
  <c r="CJ1884" i="19"/>
  <c r="CJ613" i="20"/>
  <c r="CJ1356" i="20"/>
  <c r="AJ1885" i="19"/>
  <c r="AJ614" i="20"/>
  <c r="AJ1357" i="20"/>
  <c r="P1886" i="19"/>
  <c r="P615" i="20"/>
  <c r="P1358" i="20"/>
  <c r="AV1886" i="19"/>
  <c r="AV615" i="20"/>
  <c r="AV1358" i="20"/>
  <c r="CB1886" i="19"/>
  <c r="CB615" i="20"/>
  <c r="CB1358" i="20"/>
  <c r="AR1887" i="19"/>
  <c r="AR616" i="20"/>
  <c r="AR1359" i="20"/>
  <c r="BX1887" i="19"/>
  <c r="BX616" i="20"/>
  <c r="BX1359" i="20"/>
  <c r="X1888" i="19"/>
  <c r="X617" i="20"/>
  <c r="X1360" i="20"/>
  <c r="BD1888" i="19"/>
  <c r="BD617" i="20"/>
  <c r="BD1360" i="20"/>
  <c r="CJ1888" i="19"/>
  <c r="CJ617" i="20"/>
  <c r="CJ1360" i="20"/>
  <c r="AJ1889" i="19"/>
  <c r="AJ618" i="20"/>
  <c r="AJ1361" i="20"/>
  <c r="CF1889" i="19"/>
  <c r="CF618" i="20"/>
  <c r="CF1361" i="20"/>
  <c r="AF1890" i="19"/>
  <c r="AF619" i="20"/>
  <c r="AF1362" i="20"/>
  <c r="BL1890" i="19"/>
  <c r="BL619" i="20"/>
  <c r="BL1362" i="20"/>
  <c r="L1891" i="19"/>
  <c r="L620" i="20"/>
  <c r="L1363" i="20"/>
  <c r="AR1891" i="19"/>
  <c r="AR620" i="20"/>
  <c r="AR1363" i="20"/>
  <c r="BX1891" i="19"/>
  <c r="BX620" i="20"/>
  <c r="BX1363" i="20"/>
  <c r="X1892" i="19"/>
  <c r="X621" i="20"/>
  <c r="X1364" i="20"/>
  <c r="BD1892" i="19"/>
  <c r="BD621" i="20"/>
  <c r="BD1364" i="20"/>
  <c r="CJ1892" i="19"/>
  <c r="CJ621" i="20"/>
  <c r="CJ1364" i="20"/>
  <c r="AJ1893" i="19"/>
  <c r="AJ622" i="20"/>
  <c r="AJ1365" i="20"/>
  <c r="BP1893" i="19"/>
  <c r="BP622" i="20"/>
  <c r="BP1365" i="20"/>
  <c r="P1894" i="19"/>
  <c r="P623" i="20"/>
  <c r="P1366" i="20"/>
  <c r="AV1894" i="19"/>
  <c r="AV623" i="20"/>
  <c r="AV1366" i="20"/>
  <c r="AK1895" i="19"/>
  <c r="AK624" i="20"/>
  <c r="AK1367" i="20"/>
  <c r="Q1896" i="19"/>
  <c r="Q625" i="20"/>
  <c r="Q1368" i="20"/>
  <c r="CC1896" i="19"/>
  <c r="CC625" i="20"/>
  <c r="CC1368" i="20"/>
  <c r="BI1897" i="19"/>
  <c r="BI626" i="20"/>
  <c r="BI1369" i="20"/>
  <c r="AO1898" i="19"/>
  <c r="AO627" i="20"/>
  <c r="AO1370" i="20"/>
  <c r="U1899" i="19"/>
  <c r="U628" i="20"/>
  <c r="U1371" i="20"/>
  <c r="CG1899" i="19"/>
  <c r="CG628" i="20"/>
  <c r="CG1371" i="20"/>
  <c r="BM1900" i="19"/>
  <c r="BM629" i="20"/>
  <c r="BM1372" i="20"/>
  <c r="AS1901" i="19"/>
  <c r="AS630" i="20"/>
  <c r="AS1373" i="20"/>
  <c r="Y1902" i="19"/>
  <c r="Y631" i="20"/>
  <c r="Y1374" i="20"/>
  <c r="E1903" i="19"/>
  <c r="E632" i="20"/>
  <c r="E1375" i="20"/>
  <c r="BQ1903" i="19"/>
  <c r="BQ632" i="20"/>
  <c r="BQ1375" i="20"/>
  <c r="AW1904" i="19"/>
  <c r="AW633" i="20"/>
  <c r="AW1376" i="20"/>
  <c r="AC1905" i="19"/>
  <c r="AC634" i="20"/>
  <c r="AC1377" i="20"/>
  <c r="I1906" i="19"/>
  <c r="I635" i="20"/>
  <c r="I1378" i="20"/>
  <c r="I1907" i="19"/>
  <c r="I636" i="20"/>
  <c r="I1379" i="20"/>
  <c r="BA1908" i="19"/>
  <c r="BA637" i="20"/>
  <c r="BA1380" i="20"/>
  <c r="M1910" i="19"/>
  <c r="M639" i="20"/>
  <c r="M1382" i="20"/>
  <c r="AG1912" i="19"/>
  <c r="AG641" i="20"/>
  <c r="AG1384" i="20"/>
  <c r="AK1915" i="19"/>
  <c r="AK644" i="20"/>
  <c r="AK1387" i="20"/>
  <c r="AP1920" i="19"/>
  <c r="AP649" i="20"/>
  <c r="AP1392" i="20"/>
  <c r="AI1895" i="19"/>
  <c r="AI624" i="20"/>
  <c r="AI1367" i="20"/>
  <c r="BO1895" i="19"/>
  <c r="BO624" i="20"/>
  <c r="BO1367" i="20"/>
  <c r="O1896" i="19"/>
  <c r="O625" i="20"/>
  <c r="O1368" i="20"/>
  <c r="AU1896" i="19"/>
  <c r="AU625" i="20"/>
  <c r="AU1368" i="20"/>
  <c r="CA1896" i="19"/>
  <c r="CA625" i="20"/>
  <c r="CA1368" i="20"/>
  <c r="AA1897" i="19"/>
  <c r="AA626" i="20"/>
  <c r="AA1369" i="20"/>
  <c r="BG1897" i="19"/>
  <c r="BG626" i="20"/>
  <c r="BG1369" i="20"/>
  <c r="G1898" i="19"/>
  <c r="G627" i="20"/>
  <c r="G1370" i="20"/>
  <c r="AM1898" i="19"/>
  <c r="AM627" i="20"/>
  <c r="AM1370" i="20"/>
  <c r="BS1898" i="19"/>
  <c r="BS627" i="20"/>
  <c r="BS1370" i="20"/>
  <c r="S1899" i="19"/>
  <c r="S628" i="20"/>
  <c r="S1371" i="20"/>
  <c r="AY1899" i="19"/>
  <c r="AY628" i="20"/>
  <c r="AY1371" i="20"/>
  <c r="CE1899" i="19"/>
  <c r="CE628" i="20"/>
  <c r="CE1371" i="20"/>
  <c r="AE1900" i="19"/>
  <c r="AE629" i="20"/>
  <c r="AE1372" i="20"/>
  <c r="BK1900" i="19"/>
  <c r="BK629" i="20"/>
  <c r="BK1372" i="20"/>
  <c r="K1901" i="19"/>
  <c r="K630" i="20"/>
  <c r="K1373" i="20"/>
  <c r="AQ1901" i="19"/>
  <c r="AQ630" i="20"/>
  <c r="AQ1373" i="20"/>
  <c r="BW1901" i="19"/>
  <c r="BW630" i="20"/>
  <c r="BW1373" i="20"/>
  <c r="W1902" i="19"/>
  <c r="W631" i="20"/>
  <c r="W1374" i="20"/>
  <c r="BC1902" i="19"/>
  <c r="BC631" i="20"/>
  <c r="BC1374" i="20"/>
  <c r="CI1902" i="19"/>
  <c r="CI631" i="20"/>
  <c r="CI1374" i="20"/>
  <c r="AI1903" i="19"/>
  <c r="AI632" i="20"/>
  <c r="AI1375" i="20"/>
  <c r="BO1903" i="19"/>
  <c r="BO632" i="20"/>
  <c r="BO1375" i="20"/>
  <c r="O1904" i="19"/>
  <c r="O633" i="20"/>
  <c r="O1376" i="20"/>
  <c r="AU1904" i="19"/>
  <c r="AU633" i="20"/>
  <c r="AU1376" i="20"/>
  <c r="CA1904" i="19"/>
  <c r="CA633" i="20"/>
  <c r="CA1376" i="20"/>
  <c r="AA1905" i="19"/>
  <c r="AA634" i="20"/>
  <c r="AA1377" i="20"/>
  <c r="BG1905" i="19"/>
  <c r="BG634" i="20"/>
  <c r="BG1377" i="20"/>
  <c r="G1906" i="19"/>
  <c r="G635" i="20"/>
  <c r="G1378" i="20"/>
  <c r="AO1906" i="19"/>
  <c r="AO635" i="20"/>
  <c r="AO1378" i="20"/>
  <c r="E1907" i="19"/>
  <c r="E636" i="20"/>
  <c r="E1379" i="20"/>
  <c r="BQ1907" i="19"/>
  <c r="BQ636" i="20"/>
  <c r="BQ1379" i="20"/>
  <c r="AW1908" i="19"/>
  <c r="AW637" i="20"/>
  <c r="AW1380" i="20"/>
  <c r="AC1909" i="19"/>
  <c r="AC638" i="20"/>
  <c r="AC1381" i="20"/>
  <c r="I1910" i="19"/>
  <c r="I639" i="20"/>
  <c r="I1382" i="20"/>
  <c r="BV1910" i="19"/>
  <c r="BV639" i="20"/>
  <c r="BV1382" i="20"/>
  <c r="Y1912" i="19"/>
  <c r="Y641" i="20"/>
  <c r="Y1384" i="20"/>
  <c r="BQ1913" i="19"/>
  <c r="BQ642" i="20"/>
  <c r="BQ1385" i="20"/>
  <c r="AC1915" i="19"/>
  <c r="AC644" i="20"/>
  <c r="AC1387" i="20"/>
  <c r="CE1916" i="19"/>
  <c r="CE645" i="20"/>
  <c r="CE1388" i="20"/>
  <c r="CH1919" i="19"/>
  <c r="CH648" i="20"/>
  <c r="CH1391" i="20"/>
  <c r="BR1894" i="19"/>
  <c r="BR623" i="20"/>
  <c r="BR1366" i="20"/>
  <c r="R1895" i="19"/>
  <c r="R624" i="20"/>
  <c r="R1367" i="20"/>
  <c r="AX1895" i="19"/>
  <c r="AX624" i="20"/>
  <c r="AX1367" i="20"/>
  <c r="BN1895" i="19"/>
  <c r="BN624" i="20"/>
  <c r="BN1367" i="20"/>
  <c r="N1896" i="19"/>
  <c r="N625" i="20"/>
  <c r="N1368" i="20"/>
  <c r="AT1896" i="19"/>
  <c r="AT625" i="20"/>
  <c r="AT1368" i="20"/>
  <c r="BZ1896" i="19"/>
  <c r="BZ625" i="20"/>
  <c r="BZ1368" i="20"/>
  <c r="Z1897" i="19"/>
  <c r="Z626" i="20"/>
  <c r="Z1369" i="20"/>
  <c r="BF1897" i="19"/>
  <c r="BF626" i="20"/>
  <c r="BF1369" i="20"/>
  <c r="F1898" i="19"/>
  <c r="F627" i="20"/>
  <c r="F1370" i="20"/>
  <c r="AL1898" i="19"/>
  <c r="AL627" i="20"/>
  <c r="AL1370" i="20"/>
  <c r="BR1898" i="19"/>
  <c r="BR627" i="20"/>
  <c r="BR1370" i="20"/>
  <c r="R1899" i="19"/>
  <c r="R628" i="20"/>
  <c r="R1371" i="20"/>
  <c r="AX1899" i="19"/>
  <c r="AX628" i="20"/>
  <c r="AX1371" i="20"/>
  <c r="CD1899" i="19"/>
  <c r="CD628" i="20"/>
  <c r="CD1371" i="20"/>
  <c r="AD1900" i="19"/>
  <c r="AD629" i="20"/>
  <c r="AD1372" i="20"/>
  <c r="BJ1900" i="19"/>
  <c r="BJ629" i="20"/>
  <c r="BJ1372" i="20"/>
  <c r="J1901" i="19"/>
  <c r="J630" i="20"/>
  <c r="J1373" i="20"/>
  <c r="AP1901" i="19"/>
  <c r="AP630" i="20"/>
  <c r="AP1373" i="20"/>
  <c r="BV1901" i="19"/>
  <c r="BV630" i="20"/>
  <c r="BV1373" i="20"/>
  <c r="V1902" i="19"/>
  <c r="V631" i="20"/>
  <c r="V1374" i="20"/>
  <c r="BB1902" i="19"/>
  <c r="BB631" i="20"/>
  <c r="BB1374" i="20"/>
  <c r="CH1902" i="19"/>
  <c r="CH631" i="20"/>
  <c r="CH1374" i="20"/>
  <c r="AH1903" i="19"/>
  <c r="AH632" i="20"/>
  <c r="AH1375" i="20"/>
  <c r="BN1903" i="19"/>
  <c r="BN632" i="20"/>
  <c r="BN1375" i="20"/>
  <c r="CD1903" i="19"/>
  <c r="CD632" i="20"/>
  <c r="CD1375" i="20"/>
  <c r="AT1904" i="19"/>
  <c r="AT633" i="20"/>
  <c r="AT1376" i="20"/>
  <c r="BZ1904" i="19"/>
  <c r="BZ633" i="20"/>
  <c r="BZ1376" i="20"/>
  <c r="BF1905" i="19"/>
  <c r="BF634" i="20"/>
  <c r="BF1377" i="20"/>
  <c r="V1906" i="19"/>
  <c r="V635" i="20"/>
  <c r="V1378" i="20"/>
  <c r="CH1906" i="19"/>
  <c r="CH635" i="20"/>
  <c r="CH1378" i="20"/>
  <c r="N1908" i="19"/>
  <c r="N637" i="20"/>
  <c r="N1380" i="20"/>
  <c r="Z1909" i="19"/>
  <c r="Z638" i="20"/>
  <c r="Z1381" i="20"/>
  <c r="AL1910" i="19"/>
  <c r="AL639" i="20"/>
  <c r="AL1382" i="20"/>
  <c r="T1912" i="19"/>
  <c r="T641" i="20"/>
  <c r="T1384" i="20"/>
  <c r="AR1914" i="19"/>
  <c r="AR643" i="20"/>
  <c r="AR1386" i="20"/>
  <c r="BY1916" i="19"/>
  <c r="BY645" i="20"/>
  <c r="BY1388" i="20"/>
  <c r="AJ1906" i="19"/>
  <c r="AJ635" i="20"/>
  <c r="AJ1378" i="20"/>
  <c r="AZ1906" i="19"/>
  <c r="AZ635" i="20"/>
  <c r="AZ1378" i="20"/>
  <c r="P1907" i="19"/>
  <c r="P636" i="20"/>
  <c r="P1379" i="20"/>
  <c r="BL1907" i="19"/>
  <c r="BL636" i="20"/>
  <c r="BL1379" i="20"/>
  <c r="AB1908" i="19"/>
  <c r="AB637" i="20"/>
  <c r="AB1380" i="20"/>
  <c r="BX1908" i="19"/>
  <c r="BX637" i="20"/>
  <c r="BX1380" i="20"/>
  <c r="AN1909" i="19"/>
  <c r="AN638" i="20"/>
  <c r="AN1381" i="20"/>
  <c r="CJ1909" i="19"/>
  <c r="CJ638" i="20"/>
  <c r="CJ1381" i="20"/>
  <c r="AZ1910" i="19"/>
  <c r="AZ639" i="20"/>
  <c r="AZ1382" i="20"/>
  <c r="AJ1911" i="19"/>
  <c r="AJ640" i="20"/>
  <c r="AJ1383" i="20"/>
  <c r="BP1911" i="19"/>
  <c r="BP640" i="20"/>
  <c r="BP1383" i="20"/>
  <c r="CB1912" i="19"/>
  <c r="CB641" i="20"/>
  <c r="CB1384" i="20"/>
  <c r="AB1913" i="19"/>
  <c r="AB642" i="20"/>
  <c r="AB1385" i="20"/>
  <c r="AN1914" i="19"/>
  <c r="AN643" i="20"/>
  <c r="AN1386" i="20"/>
  <c r="AZ1915" i="19"/>
  <c r="AZ644" i="20"/>
  <c r="AZ1387" i="20"/>
  <c r="CF1915" i="19"/>
  <c r="CF644" i="20"/>
  <c r="CF1387" i="20"/>
  <c r="AQ1917" i="19"/>
  <c r="AQ646" i="20"/>
  <c r="AQ1389" i="20"/>
  <c r="W1918" i="19"/>
  <c r="W647" i="20"/>
  <c r="W1390" i="20"/>
  <c r="BV1921" i="19"/>
  <c r="BV650" i="20"/>
  <c r="BV1393" i="20"/>
  <c r="CA1906" i="19"/>
  <c r="CA635" i="20"/>
  <c r="CA1378" i="20"/>
  <c r="AQ1907" i="19"/>
  <c r="AQ636" i="20"/>
  <c r="AQ1379" i="20"/>
  <c r="G1908" i="19"/>
  <c r="G637" i="20"/>
  <c r="G1380" i="20"/>
  <c r="AM1908" i="19"/>
  <c r="AM637" i="20"/>
  <c r="AM1380" i="20"/>
  <c r="BS1908" i="19"/>
  <c r="BS637" i="20"/>
  <c r="BS1380" i="20"/>
  <c r="AI1909" i="19"/>
  <c r="AI638" i="20"/>
  <c r="AI1381" i="20"/>
  <c r="AY1909" i="19"/>
  <c r="AY638" i="20"/>
  <c r="AY1381" i="20"/>
  <c r="O1910" i="19"/>
  <c r="O639" i="20"/>
  <c r="O1382" i="20"/>
  <c r="BK1910" i="19"/>
  <c r="BK639" i="20"/>
  <c r="BK1382" i="20"/>
  <c r="BE1911" i="19"/>
  <c r="BE640" i="20"/>
  <c r="BE1383" i="20"/>
  <c r="E1912" i="19"/>
  <c r="E641" i="20"/>
  <c r="E1384" i="20"/>
  <c r="Q1913" i="19"/>
  <c r="Q642" i="20"/>
  <c r="Q1385" i="20"/>
  <c r="CC1913" i="19"/>
  <c r="CC642" i="20"/>
  <c r="CC1385" i="20"/>
  <c r="BI1914" i="19"/>
  <c r="BI643" i="20"/>
  <c r="BI1386" i="20"/>
  <c r="BU1915" i="19"/>
  <c r="BU644" i="20"/>
  <c r="BU1387" i="20"/>
  <c r="V1917" i="19"/>
  <c r="V646" i="20"/>
  <c r="V1389" i="20"/>
  <c r="CH1917" i="19"/>
  <c r="CH646" i="20"/>
  <c r="CH1389" i="20"/>
  <c r="BV1920" i="19"/>
  <c r="BV649" i="20"/>
  <c r="BV1392" i="20"/>
  <c r="O1911" i="19"/>
  <c r="O640" i="20"/>
  <c r="O1383" i="20"/>
  <c r="AU1911" i="19"/>
  <c r="AU640" i="20"/>
  <c r="AU1383" i="20"/>
  <c r="K1912" i="19"/>
  <c r="K641" i="20"/>
  <c r="K1384" i="20"/>
  <c r="AQ1912" i="19"/>
  <c r="AQ641" i="20"/>
  <c r="AQ1384" i="20"/>
  <c r="G1913" i="19"/>
  <c r="G642" i="20"/>
  <c r="G1385" i="20"/>
  <c r="BC1913" i="19"/>
  <c r="BC642" i="20"/>
  <c r="BC1385" i="20"/>
  <c r="CI1913" i="19"/>
  <c r="CI642" i="20"/>
  <c r="CI1385" i="20"/>
  <c r="AY1914" i="19"/>
  <c r="AY643" i="20"/>
  <c r="AY1386" i="20"/>
  <c r="CE1914" i="19"/>
  <c r="CE643" i="20"/>
  <c r="CE1386" i="20"/>
  <c r="AE1915" i="19"/>
  <c r="AE644" i="20"/>
  <c r="AE1387" i="20"/>
  <c r="CA1915" i="19"/>
  <c r="CA644" i="20"/>
  <c r="CA1387" i="20"/>
  <c r="AQ1916" i="19"/>
  <c r="AQ645" i="20"/>
  <c r="AQ1388" i="20"/>
  <c r="BM1916" i="19"/>
  <c r="BM645" i="20"/>
  <c r="BM1388" i="20"/>
  <c r="BN1917" i="19"/>
  <c r="BN646" i="20"/>
  <c r="BN1389" i="20"/>
  <c r="BZ1918" i="19"/>
  <c r="BZ647" i="20"/>
  <c r="BZ1390" i="20"/>
  <c r="BF1919" i="19"/>
  <c r="BF648" i="20"/>
  <c r="BF1391" i="20"/>
  <c r="AL1921" i="19"/>
  <c r="AL650" i="20"/>
  <c r="AL1393" i="20"/>
  <c r="AD1911" i="19"/>
  <c r="AD640" i="20"/>
  <c r="AD1383" i="20"/>
  <c r="BZ1911" i="19"/>
  <c r="BZ640" i="20"/>
  <c r="BZ1383" i="20"/>
  <c r="AP1912" i="19"/>
  <c r="AP641" i="20"/>
  <c r="AP1384" i="20"/>
  <c r="F1913" i="19"/>
  <c r="F642" i="20"/>
  <c r="F1385" i="20"/>
  <c r="BB1913" i="19"/>
  <c r="BB642" i="20"/>
  <c r="BB1385" i="20"/>
  <c r="CH1913" i="19"/>
  <c r="CH642" i="20"/>
  <c r="CH1385" i="20"/>
  <c r="AH1914" i="19"/>
  <c r="AH643" i="20"/>
  <c r="AH1386" i="20"/>
  <c r="CD1914" i="19"/>
  <c r="CD643" i="20"/>
  <c r="CD1386" i="20"/>
  <c r="AT1915" i="19"/>
  <c r="AT644" i="20"/>
  <c r="AT1387" i="20"/>
  <c r="BZ1915" i="19"/>
  <c r="BZ644" i="20"/>
  <c r="BZ1387" i="20"/>
  <c r="Z1916" i="19"/>
  <c r="Z645" i="20"/>
  <c r="Z1388" i="20"/>
  <c r="CG1916" i="19"/>
  <c r="CG645" i="20"/>
  <c r="CG1388" i="20"/>
  <c r="BK1917" i="19"/>
  <c r="BK646" i="20"/>
  <c r="BK1389" i="20"/>
  <c r="AQ1918" i="19"/>
  <c r="AQ647" i="20"/>
  <c r="AQ1390" i="20"/>
  <c r="W1919" i="19"/>
  <c r="W648" i="20"/>
  <c r="W1391" i="20"/>
  <c r="E1920" i="19"/>
  <c r="E649" i="20"/>
  <c r="E1392" i="20"/>
  <c r="E1917" i="19"/>
  <c r="E646" i="20"/>
  <c r="E1389" i="20"/>
  <c r="BA1917" i="19"/>
  <c r="BA646" i="20"/>
  <c r="BA1389" i="20"/>
  <c r="CG1917" i="19"/>
  <c r="CG646" i="20"/>
  <c r="CG1389" i="20"/>
  <c r="AG1918" i="19"/>
  <c r="AG647" i="20"/>
  <c r="AG1390" i="20"/>
  <c r="CC1918" i="19"/>
  <c r="CC647" i="20"/>
  <c r="CC1390" i="20"/>
  <c r="AS1919" i="19"/>
  <c r="AS648" i="20"/>
  <c r="AS1391" i="20"/>
  <c r="BY1919" i="19"/>
  <c r="BY648" i="20"/>
  <c r="BY1391" i="20"/>
  <c r="BR1920" i="19"/>
  <c r="BR649" i="20"/>
  <c r="BR1392" i="20"/>
  <c r="J1923" i="19"/>
  <c r="J652" i="20"/>
  <c r="J1395" i="20"/>
  <c r="BT1916" i="19"/>
  <c r="BT645" i="20"/>
  <c r="BT1388" i="20"/>
  <c r="AJ1917" i="19"/>
  <c r="AJ646" i="20"/>
  <c r="AJ1389" i="20"/>
  <c r="CF1917" i="19"/>
  <c r="CF646" i="20"/>
  <c r="CF1389" i="20"/>
  <c r="AF1918" i="19"/>
  <c r="AF647" i="20"/>
  <c r="AF1390" i="20"/>
  <c r="BL1918" i="19"/>
  <c r="BL647" i="20"/>
  <c r="BL1390" i="20"/>
  <c r="AB1919" i="19"/>
  <c r="AB648" i="20"/>
  <c r="AB1391" i="20"/>
  <c r="BX1919" i="19"/>
  <c r="BX648" i="20"/>
  <c r="BX1391" i="20"/>
  <c r="BN1920" i="19"/>
  <c r="BN649" i="20"/>
  <c r="BN1392" i="20"/>
  <c r="F1923" i="19"/>
  <c r="F652" i="20"/>
  <c r="F1395" i="20"/>
  <c r="BA1920" i="19"/>
  <c r="BA649" i="20"/>
  <c r="BA1392" i="20"/>
  <c r="Q1921" i="19"/>
  <c r="Q650" i="20"/>
  <c r="Q1393" i="20"/>
  <c r="AW1921" i="19"/>
  <c r="AW650" i="20"/>
  <c r="AW1393" i="20"/>
  <c r="M1922" i="19"/>
  <c r="M651" i="20"/>
  <c r="M1394" i="20"/>
  <c r="AS1922" i="19"/>
  <c r="AS651" i="20"/>
  <c r="AS1394" i="20"/>
  <c r="BY1922" i="19"/>
  <c r="BY651" i="20"/>
  <c r="BY1394" i="20"/>
  <c r="AO1923" i="19"/>
  <c r="AO652" i="20"/>
  <c r="AO1395" i="20"/>
  <c r="CI1919" i="19"/>
  <c r="CI648" i="20"/>
  <c r="CI1391" i="20"/>
  <c r="AY1920" i="19"/>
  <c r="AY649" i="20"/>
  <c r="AY1392" i="20"/>
  <c r="O1921" i="19"/>
  <c r="O650" i="20"/>
  <c r="O1393" i="20"/>
  <c r="BK1921" i="19"/>
  <c r="BK650" i="20"/>
  <c r="BK1393" i="20"/>
  <c r="K1922" i="19"/>
  <c r="K651" i="20"/>
  <c r="K1394" i="20"/>
  <c r="BG1922" i="19"/>
  <c r="BG651" i="20"/>
  <c r="BG1394" i="20"/>
  <c r="G1923" i="19"/>
  <c r="G652" i="20"/>
  <c r="G1395" i="20"/>
  <c r="BC1923" i="19"/>
  <c r="BC652" i="20"/>
  <c r="BC1395" i="20"/>
  <c r="P1920" i="19"/>
  <c r="P649" i="20"/>
  <c r="P1392" i="20"/>
  <c r="AF1920" i="19"/>
  <c r="AF649" i="20"/>
  <c r="AF1392" i="20"/>
  <c r="CB1920" i="19"/>
  <c r="CB649" i="20"/>
  <c r="CB1392" i="20"/>
  <c r="AR1921" i="19"/>
  <c r="AR650" i="20"/>
  <c r="AR1393" i="20"/>
  <c r="H1922" i="19"/>
  <c r="H651" i="20"/>
  <c r="H1394" i="20"/>
  <c r="X1922" i="19"/>
  <c r="X651" i="20"/>
  <c r="X1394" i="20"/>
  <c r="BT1922" i="19"/>
  <c r="BT651" i="20"/>
  <c r="BT1394" i="20"/>
  <c r="AJ1923" i="19"/>
  <c r="AJ652" i="20"/>
  <c r="AJ1395" i="20"/>
  <c r="AZ1923" i="19"/>
  <c r="AZ652" i="20"/>
  <c r="AZ1395" i="20"/>
  <c r="CF1923" i="19"/>
  <c r="CF652" i="20"/>
  <c r="CF1395" i="20"/>
  <c r="G1892" i="19"/>
  <c r="G621" i="20"/>
  <c r="G1364" i="20"/>
  <c r="U1884" i="19"/>
  <c r="U613" i="20"/>
  <c r="U1356" i="20"/>
  <c r="AD1879" i="19"/>
  <c r="AD608" i="20"/>
  <c r="AD1351" i="20"/>
  <c r="CG1877" i="19"/>
  <c r="CG606" i="20"/>
  <c r="CG1349" i="20"/>
  <c r="BV1874" i="19"/>
  <c r="BV603" i="20"/>
  <c r="BV1346" i="20"/>
  <c r="BA1872" i="19"/>
  <c r="BA601" i="20"/>
  <c r="BA1344" i="20"/>
  <c r="AX1870" i="19"/>
  <c r="AX599" i="20"/>
  <c r="AX1342" i="20"/>
  <c r="AC1869" i="19"/>
  <c r="AC598" i="20"/>
  <c r="AC1341" i="20"/>
  <c r="Q1868" i="19"/>
  <c r="Q597" i="20"/>
  <c r="Q1340" i="20"/>
  <c r="E1867" i="19"/>
  <c r="E596" i="20"/>
  <c r="E1339" i="20"/>
  <c r="R1866" i="19"/>
  <c r="R595" i="20"/>
  <c r="R1338" i="20"/>
  <c r="AL1865" i="19"/>
  <c r="AL594" i="20"/>
  <c r="AL1337" i="20"/>
  <c r="BF1864" i="19"/>
  <c r="BF593" i="20"/>
  <c r="BF1336" i="20"/>
  <c r="BZ1863" i="19"/>
  <c r="BZ592" i="20"/>
  <c r="BZ1335" i="20"/>
  <c r="N1863" i="19"/>
  <c r="N592" i="20"/>
  <c r="N1335" i="20"/>
  <c r="BC1862" i="19"/>
  <c r="BC591" i="20"/>
  <c r="BC1334" i="20"/>
  <c r="BW1861" i="19"/>
  <c r="BW590" i="20"/>
  <c r="BW1333" i="20"/>
  <c r="K1861" i="19"/>
  <c r="K590" i="20"/>
  <c r="K1333" i="20"/>
  <c r="AT1860" i="19"/>
  <c r="AT589" i="20"/>
  <c r="AT1332" i="20"/>
  <c r="CD1859" i="19"/>
  <c r="CD588" i="20"/>
  <c r="CD1331" i="20"/>
  <c r="AH1859" i="19"/>
  <c r="AH588" i="20"/>
  <c r="AH1331" i="20"/>
  <c r="BR1858" i="19"/>
  <c r="BR587" i="20"/>
  <c r="BR1330" i="20"/>
  <c r="V1858" i="19"/>
  <c r="V587" i="20"/>
  <c r="V1330" i="20"/>
  <c r="BV1857" i="19"/>
  <c r="BV586" i="20"/>
  <c r="BV1329" i="20"/>
  <c r="AP1857" i="19"/>
  <c r="AP586" i="20"/>
  <c r="AP1329" i="20"/>
  <c r="BZ1856" i="19"/>
  <c r="BZ585" i="20"/>
  <c r="BZ1328" i="20"/>
  <c r="AD1856" i="19"/>
  <c r="AD585" i="20"/>
  <c r="AD1328" i="20"/>
  <c r="BN1855" i="19"/>
  <c r="BN584" i="20"/>
  <c r="BN1327" i="20"/>
  <c r="R1855" i="19"/>
  <c r="R584" i="20"/>
  <c r="R1327" i="20"/>
  <c r="CH1854" i="19"/>
  <c r="CH583" i="20"/>
  <c r="CH1326" i="20"/>
  <c r="AL1854" i="19"/>
  <c r="AL583" i="20"/>
  <c r="AL1326" i="20"/>
  <c r="BV1853" i="19"/>
  <c r="BV582" i="20"/>
  <c r="BV1325" i="20"/>
  <c r="Z1853" i="19"/>
  <c r="Z582" i="20"/>
  <c r="Z1325" i="20"/>
  <c r="BJ1852" i="19"/>
  <c r="BJ581" i="20"/>
  <c r="BJ1324" i="20"/>
  <c r="N1852" i="19"/>
  <c r="N581" i="20"/>
  <c r="N1324" i="20"/>
  <c r="AX1851" i="19"/>
  <c r="AX580" i="20"/>
  <c r="AX1323" i="20"/>
  <c r="CH1850" i="19"/>
  <c r="CH579" i="20"/>
  <c r="CH1322" i="20"/>
  <c r="BB1850" i="19"/>
  <c r="BB579" i="20"/>
  <c r="BB1322" i="20"/>
  <c r="V1850" i="19"/>
  <c r="V579" i="20"/>
  <c r="V1322" i="20"/>
  <c r="BV1849" i="19"/>
  <c r="BV578" i="20"/>
  <c r="BV1321" i="20"/>
  <c r="Z1849" i="19"/>
  <c r="Z578" i="20"/>
  <c r="Z1321" i="20"/>
  <c r="BJ1848" i="19"/>
  <c r="BJ1320" i="20"/>
  <c r="BJ577" i="20"/>
  <c r="AD1848" i="19"/>
  <c r="AD577" i="20"/>
  <c r="AD1320" i="20"/>
  <c r="BN1847" i="19"/>
  <c r="BN1319" i="20"/>
  <c r="BN576" i="20"/>
  <c r="AH1847" i="19"/>
  <c r="AH1319" i="20"/>
  <c r="AH576" i="20"/>
  <c r="BR1846" i="19"/>
  <c r="BR1318" i="20"/>
  <c r="BR575" i="20"/>
  <c r="V1846" i="19"/>
  <c r="V1318" i="20"/>
  <c r="V575" i="20"/>
  <c r="BF1845" i="19"/>
  <c r="BF1317" i="20"/>
  <c r="BF574" i="20"/>
  <c r="J1845" i="19"/>
  <c r="J1317" i="20"/>
  <c r="J574" i="20"/>
  <c r="AT1844" i="19"/>
  <c r="AT1316" i="20"/>
  <c r="AT573" i="20"/>
  <c r="BN1843" i="19"/>
  <c r="BN572" i="20"/>
  <c r="BN1315" i="20"/>
  <c r="AH1843" i="19"/>
  <c r="AH572" i="20"/>
  <c r="AH1315" i="20"/>
  <c r="BR1842" i="19"/>
  <c r="BR571" i="20"/>
  <c r="BR1314" i="20"/>
  <c r="AL1842" i="19"/>
  <c r="AL571" i="20"/>
  <c r="AL1314" i="20"/>
  <c r="F1842" i="19"/>
  <c r="F571" i="20"/>
  <c r="F1314" i="20"/>
  <c r="AP1841" i="19"/>
  <c r="AP570" i="20"/>
  <c r="AP1313" i="20"/>
  <c r="J1841" i="19"/>
  <c r="J570" i="20"/>
  <c r="J1313" i="20"/>
  <c r="BJ1840" i="19"/>
  <c r="BJ569" i="20"/>
  <c r="BJ1312" i="20"/>
  <c r="AD1840" i="19"/>
  <c r="AD569" i="20"/>
  <c r="AD1312" i="20"/>
  <c r="H1913" i="19"/>
  <c r="H642" i="20"/>
  <c r="H1385" i="20"/>
  <c r="AI1887" i="19"/>
  <c r="AI616" i="20"/>
  <c r="AI1359" i="20"/>
  <c r="AD1883" i="19"/>
  <c r="AD612" i="20"/>
  <c r="AD1355" i="20"/>
  <c r="J1880" i="19"/>
  <c r="J609" i="20"/>
  <c r="J1352" i="20"/>
  <c r="BL1904" i="19"/>
  <c r="BL633" i="20"/>
  <c r="BL1376" i="20"/>
  <c r="BO1889" i="19"/>
  <c r="BO618" i="20"/>
  <c r="BO1361" i="20"/>
  <c r="K1885" i="19"/>
  <c r="K614" i="20"/>
  <c r="K1357" i="20"/>
  <c r="Z1881" i="19"/>
  <c r="Z610" i="20"/>
  <c r="Z1353" i="20"/>
  <c r="U1877" i="19"/>
  <c r="U606" i="20"/>
  <c r="U1349" i="20"/>
  <c r="N1876" i="19"/>
  <c r="N605" i="20"/>
  <c r="N1348" i="20"/>
  <c r="AY1873" i="19"/>
  <c r="AY602" i="20"/>
  <c r="AY1345" i="20"/>
  <c r="AW1871" i="19"/>
  <c r="AW600" i="20"/>
  <c r="AW1343" i="20"/>
  <c r="BW1869" i="19"/>
  <c r="BW598" i="20"/>
  <c r="BW1341" i="20"/>
  <c r="BK1868" i="19"/>
  <c r="BK597" i="20"/>
  <c r="BK1340" i="20"/>
  <c r="AY1867" i="19"/>
  <c r="AY596" i="20"/>
  <c r="AY1339" i="20"/>
  <c r="AW1866" i="19"/>
  <c r="AW595" i="20"/>
  <c r="AW1338" i="20"/>
  <c r="BQ1865" i="19"/>
  <c r="BQ594" i="20"/>
  <c r="BQ1337" i="20"/>
  <c r="Z1865" i="19"/>
  <c r="Z594" i="20"/>
  <c r="Z1337" i="20"/>
  <c r="BO1864" i="19"/>
  <c r="BO593" i="20"/>
  <c r="BO1336" i="20"/>
  <c r="CI1863" i="19"/>
  <c r="CI592" i="20"/>
  <c r="CI1335" i="20"/>
  <c r="W1863" i="19"/>
  <c r="W592" i="20"/>
  <c r="W1335" i="20"/>
  <c r="AQ1862" i="19"/>
  <c r="AQ591" i="20"/>
  <c r="AQ1334" i="20"/>
  <c r="BK1861" i="19"/>
  <c r="BK590" i="20"/>
  <c r="BK1333" i="20"/>
  <c r="CG1860" i="19"/>
  <c r="CG589" i="20"/>
  <c r="CG1332" i="20"/>
  <c r="BA1860" i="19"/>
  <c r="BA589" i="20"/>
  <c r="BA1332" i="20"/>
  <c r="E1860" i="19"/>
  <c r="E589" i="20"/>
  <c r="E1332" i="20"/>
  <c r="AO1859" i="19"/>
  <c r="AO588" i="20"/>
  <c r="AO1331" i="20"/>
  <c r="I1859" i="19"/>
  <c r="I588" i="20"/>
  <c r="I1331" i="20"/>
  <c r="AS1858" i="19"/>
  <c r="AS587" i="20"/>
  <c r="AS1330" i="20"/>
  <c r="CC1857" i="19"/>
  <c r="CC586" i="20"/>
  <c r="CC1329" i="20"/>
  <c r="AG1857" i="19"/>
  <c r="AG586" i="20"/>
  <c r="AG1329" i="20"/>
  <c r="BQ1856" i="19"/>
  <c r="BQ585" i="20"/>
  <c r="BQ1328" i="20"/>
  <c r="U1856" i="19"/>
  <c r="U585" i="20"/>
  <c r="U1328" i="20"/>
  <c r="BE1855" i="19"/>
  <c r="BE584" i="20"/>
  <c r="BE1327" i="20"/>
  <c r="I1855" i="19"/>
  <c r="I584" i="20"/>
  <c r="I1327" i="20"/>
  <c r="BI1854" i="19"/>
  <c r="BI583" i="20"/>
  <c r="BI1326" i="20"/>
  <c r="AC1854" i="19"/>
  <c r="AC583" i="20"/>
  <c r="AC1326" i="20"/>
  <c r="BM1853" i="19"/>
  <c r="BM582" i="20"/>
  <c r="BM1325" i="20"/>
  <c r="Q1853" i="19"/>
  <c r="Q582" i="20"/>
  <c r="Q1325" i="20"/>
  <c r="AW1852" i="19"/>
  <c r="AW581" i="20"/>
  <c r="AW1324" i="20"/>
  <c r="CG1851" i="19"/>
  <c r="CG580" i="20"/>
  <c r="CG1323" i="20"/>
  <c r="AK1851" i="19"/>
  <c r="AK580" i="20"/>
  <c r="AK1323" i="20"/>
  <c r="U1851" i="19"/>
  <c r="U580" i="20"/>
  <c r="U1323" i="20"/>
  <c r="BE1850" i="19"/>
  <c r="BE579" i="20"/>
  <c r="BE1322" i="20"/>
  <c r="I1850" i="19"/>
  <c r="I579" i="20"/>
  <c r="I1322" i="20"/>
  <c r="BI1849" i="19"/>
  <c r="BI578" i="20"/>
  <c r="BI1321" i="20"/>
  <c r="AC1849" i="19"/>
  <c r="AC578" i="20"/>
  <c r="AC1321" i="20"/>
  <c r="BM1848" i="19"/>
  <c r="BM577" i="20"/>
  <c r="BM1320" i="20"/>
  <c r="Q1848" i="19"/>
  <c r="Q577" i="20"/>
  <c r="Q1320" i="20"/>
  <c r="BA1847" i="19"/>
  <c r="BA576" i="20"/>
  <c r="BA1319" i="20"/>
  <c r="U1847" i="19"/>
  <c r="U576" i="20"/>
  <c r="U1319" i="20"/>
  <c r="BU1846" i="19"/>
  <c r="BU575" i="20"/>
  <c r="BU1318" i="20"/>
  <c r="Y1846" i="19"/>
  <c r="Y575" i="20"/>
  <c r="Y1318" i="20"/>
  <c r="BI1845" i="19"/>
  <c r="BI574" i="20"/>
  <c r="BI1317" i="20"/>
  <c r="AS1845" i="19"/>
  <c r="AS574" i="20"/>
  <c r="AS1317" i="20"/>
  <c r="CC1844" i="19"/>
  <c r="CC573" i="20"/>
  <c r="CC1316" i="20"/>
  <c r="BM1844" i="19"/>
  <c r="BM573" i="20"/>
  <c r="BM1316" i="20"/>
  <c r="AW1844" i="19"/>
  <c r="AW573" i="20"/>
  <c r="AW1316" i="20"/>
  <c r="AG1844" i="19"/>
  <c r="AG573" i="20"/>
  <c r="AG1316" i="20"/>
  <c r="Q1844" i="19"/>
  <c r="Q573" i="20"/>
  <c r="Q1316" i="20"/>
  <c r="CG1843" i="19"/>
  <c r="CG572" i="20"/>
  <c r="CG1315" i="20"/>
  <c r="BQ1843" i="19"/>
  <c r="BQ1315" i="20"/>
  <c r="BQ572" i="20"/>
  <c r="BA1843" i="19"/>
  <c r="BA1315" i="20"/>
  <c r="BA572" i="20"/>
  <c r="U1843" i="19"/>
  <c r="U1315" i="20"/>
  <c r="U572" i="20"/>
  <c r="BU1842" i="19"/>
  <c r="BU571" i="20"/>
  <c r="BU1314" i="20"/>
  <c r="BE1842" i="19"/>
  <c r="BE1314" i="20"/>
  <c r="BE571" i="20"/>
  <c r="AO1842" i="19"/>
  <c r="AO1314" i="20"/>
  <c r="AO571" i="20"/>
  <c r="Y1842" i="19"/>
  <c r="Y571" i="20"/>
  <c r="Y1314" i="20"/>
  <c r="I1842" i="19"/>
  <c r="I1314" i="20"/>
  <c r="I571" i="20"/>
  <c r="BY1841" i="19"/>
  <c r="BY1313" i="20"/>
  <c r="BY570" i="20"/>
  <c r="BI1841" i="19"/>
  <c r="BI570" i="20"/>
  <c r="BI1313" i="20"/>
  <c r="AS1841" i="19"/>
  <c r="AS1313" i="20"/>
  <c r="AS570" i="20"/>
  <c r="AC1841" i="19"/>
  <c r="AC1313" i="20"/>
  <c r="AC570" i="20"/>
  <c r="M1841" i="19"/>
  <c r="M570" i="20"/>
  <c r="M1313" i="20"/>
  <c r="CC1840" i="19"/>
  <c r="CC1312" i="20"/>
  <c r="CC569" i="20"/>
  <c r="BM1840" i="19"/>
  <c r="BM1312" i="20"/>
  <c r="BM569" i="20"/>
  <c r="AW1840" i="19"/>
  <c r="AW569" i="20"/>
  <c r="AW1312" i="20"/>
  <c r="AG1840" i="19"/>
  <c r="AG1312" i="20"/>
  <c r="AG569" i="20"/>
  <c r="Q1840" i="19"/>
  <c r="Q569" i="20"/>
  <c r="Q1312" i="20"/>
  <c r="AL1907" i="19"/>
  <c r="AL636" i="20"/>
  <c r="AL1379" i="20"/>
  <c r="CA1894" i="19"/>
  <c r="CA623" i="20"/>
  <c r="CA1366" i="20"/>
  <c r="AU1890" i="19"/>
  <c r="AU619" i="20"/>
  <c r="AU1362" i="20"/>
  <c r="AT1887" i="19"/>
  <c r="AT616" i="20"/>
  <c r="AT1359" i="20"/>
  <c r="AQ1885" i="19"/>
  <c r="AQ614" i="20"/>
  <c r="AQ1357" i="20"/>
  <c r="AO1883" i="19"/>
  <c r="AO612" i="20"/>
  <c r="AO1355" i="20"/>
  <c r="AU1881" i="19"/>
  <c r="AU610" i="20"/>
  <c r="AU1353" i="20"/>
  <c r="O1880" i="19"/>
  <c r="O609" i="20"/>
  <c r="O1352" i="20"/>
  <c r="BS1878" i="19"/>
  <c r="BS607" i="20"/>
  <c r="BS1350" i="20"/>
  <c r="AP1877" i="19"/>
  <c r="AP606" i="20"/>
  <c r="AP1349" i="20"/>
  <c r="AC1876" i="19"/>
  <c r="AC605" i="20"/>
  <c r="AC1348" i="20"/>
  <c r="AL1875" i="19"/>
  <c r="AL604" i="20"/>
  <c r="AL1347" i="20"/>
  <c r="AS1874" i="19"/>
  <c r="AS603" i="20"/>
  <c r="AS1346" i="20"/>
  <c r="BJ1873" i="19"/>
  <c r="BJ602" i="20"/>
  <c r="BJ1345" i="20"/>
  <c r="E1873" i="19"/>
  <c r="E602" i="20"/>
  <c r="E1345" i="20"/>
  <c r="AE1872" i="19"/>
  <c r="AE601" i="20"/>
  <c r="AE1344" i="20"/>
  <c r="BG1871" i="19"/>
  <c r="BG600" i="20"/>
  <c r="BG1343" i="20"/>
  <c r="CH1870" i="19"/>
  <c r="CH599" i="20"/>
  <c r="CH1342" i="20"/>
  <c r="AC1870" i="19"/>
  <c r="AC599" i="20"/>
  <c r="AC1342" i="20"/>
  <c r="CC1869" i="19"/>
  <c r="CC598" i="20"/>
  <c r="CC1341" i="20"/>
  <c r="AW1869" i="19"/>
  <c r="AW598" i="20"/>
  <c r="AW1341" i="20"/>
  <c r="Q1869" i="19"/>
  <c r="Q598" i="20"/>
  <c r="Q1341" i="20"/>
  <c r="BQ1868" i="19"/>
  <c r="BQ597" i="20"/>
  <c r="BQ1340" i="20"/>
  <c r="AK1868" i="19"/>
  <c r="AK597" i="20"/>
  <c r="AK1340" i="20"/>
  <c r="E1868" i="19"/>
  <c r="E597" i="20"/>
  <c r="E1340" i="20"/>
  <c r="BE1867" i="19"/>
  <c r="BE596" i="20"/>
  <c r="BE1339" i="20"/>
  <c r="Y1867" i="19"/>
  <c r="Y596" i="20"/>
  <c r="Y1339" i="20"/>
  <c r="BY1866" i="19"/>
  <c r="BY595" i="20"/>
  <c r="BY1338" i="20"/>
  <c r="BA1866" i="19"/>
  <c r="BA595" i="20"/>
  <c r="BA1338" i="20"/>
  <c r="AE1866" i="19"/>
  <c r="AE595" i="20"/>
  <c r="AE1338" i="20"/>
  <c r="J1866" i="19"/>
  <c r="J595" i="20"/>
  <c r="J1338" i="20"/>
  <c r="BU1865" i="19"/>
  <c r="BU594" i="20"/>
  <c r="BU1337" i="20"/>
  <c r="AY1865" i="19"/>
  <c r="AY594" i="20"/>
  <c r="AY1337" i="20"/>
  <c r="AD1865" i="19"/>
  <c r="AD594" i="20"/>
  <c r="AD1337" i="20"/>
  <c r="I1865" i="19"/>
  <c r="I594" i="20"/>
  <c r="I1337" i="20"/>
  <c r="BS1864" i="19"/>
  <c r="BS593" i="20"/>
  <c r="BS1336" i="20"/>
  <c r="AX1864" i="19"/>
  <c r="AX593" i="20"/>
  <c r="AX1336" i="20"/>
  <c r="AC1864" i="19"/>
  <c r="AC593" i="20"/>
  <c r="AC1336" i="20"/>
  <c r="G1864" i="19"/>
  <c r="G593" i="20"/>
  <c r="G1336" i="20"/>
  <c r="BR1863" i="19"/>
  <c r="BR592" i="20"/>
  <c r="BR1335" i="20"/>
  <c r="AW1863" i="19"/>
  <c r="AW592" i="20"/>
  <c r="AW1335" i="20"/>
  <c r="AA1863" i="19"/>
  <c r="AA592" i="20"/>
  <c r="AA1335" i="20"/>
  <c r="F1863" i="19"/>
  <c r="F592" i="20"/>
  <c r="F1335" i="20"/>
  <c r="BQ1862" i="19"/>
  <c r="BQ591" i="20"/>
  <c r="BQ1334" i="20"/>
  <c r="AU1862" i="19"/>
  <c r="AU591" i="20"/>
  <c r="AU1334" i="20"/>
  <c r="Z1862" i="19"/>
  <c r="Z591" i="20"/>
  <c r="Z1334" i="20"/>
  <c r="E1862" i="19"/>
  <c r="E591" i="20"/>
  <c r="E1334" i="20"/>
  <c r="BO1861" i="19"/>
  <c r="BO590" i="20"/>
  <c r="BO1333" i="20"/>
  <c r="AT1861" i="19"/>
  <c r="AT590" i="20"/>
  <c r="AT1333" i="20"/>
  <c r="Y1861" i="19"/>
  <c r="Y590" i="20"/>
  <c r="Y1333" i="20"/>
  <c r="CJ1860" i="19"/>
  <c r="CJ589" i="20"/>
  <c r="CJ1332" i="20"/>
  <c r="BT1860" i="19"/>
  <c r="BT589" i="20"/>
  <c r="BT1332" i="20"/>
  <c r="BD1860" i="19"/>
  <c r="BD589" i="20"/>
  <c r="BD1332" i="20"/>
  <c r="AN1860" i="19"/>
  <c r="AN589" i="20"/>
  <c r="AN1332" i="20"/>
  <c r="X1860" i="19"/>
  <c r="X589" i="20"/>
  <c r="X1332" i="20"/>
  <c r="H1860" i="19"/>
  <c r="H589" i="20"/>
  <c r="H1332" i="20"/>
  <c r="BX1859" i="19"/>
  <c r="BX588" i="20"/>
  <c r="BX1331" i="20"/>
  <c r="BH1859" i="19"/>
  <c r="BH588" i="20"/>
  <c r="BH1331" i="20"/>
  <c r="AR1859" i="19"/>
  <c r="AR588" i="20"/>
  <c r="AR1331" i="20"/>
  <c r="AB1859" i="19"/>
  <c r="AB588" i="20"/>
  <c r="AB1331" i="20"/>
  <c r="L1859" i="19"/>
  <c r="L588" i="20"/>
  <c r="L1331" i="20"/>
  <c r="CB1858" i="19"/>
  <c r="CB587" i="20"/>
  <c r="CB1330" i="20"/>
  <c r="BL1858" i="19"/>
  <c r="BL587" i="20"/>
  <c r="BL1330" i="20"/>
  <c r="AV1858" i="19"/>
  <c r="AV587" i="20"/>
  <c r="AV1330" i="20"/>
  <c r="AF1858" i="19"/>
  <c r="AF587" i="20"/>
  <c r="AF1330" i="20"/>
  <c r="P1858" i="19"/>
  <c r="P587" i="20"/>
  <c r="P1330" i="20"/>
  <c r="CF1857" i="19"/>
  <c r="CF586" i="20"/>
  <c r="CF1329" i="20"/>
  <c r="BP1857" i="19"/>
  <c r="BP586" i="20"/>
  <c r="BP1329" i="20"/>
  <c r="AZ1857" i="19"/>
  <c r="AZ586" i="20"/>
  <c r="AZ1329" i="20"/>
  <c r="AJ1857" i="19"/>
  <c r="AJ586" i="20"/>
  <c r="AJ1329" i="20"/>
  <c r="T1857" i="19"/>
  <c r="T586" i="20"/>
  <c r="T1329" i="20"/>
  <c r="CJ1856" i="19"/>
  <c r="CJ585" i="20"/>
  <c r="CJ1328" i="20"/>
  <c r="BT1856" i="19"/>
  <c r="BT585" i="20"/>
  <c r="BT1328" i="20"/>
  <c r="BD1856" i="19"/>
  <c r="BD585" i="20"/>
  <c r="BD1328" i="20"/>
  <c r="AN1856" i="19"/>
  <c r="AN585" i="20"/>
  <c r="AN1328" i="20"/>
  <c r="X1856" i="19"/>
  <c r="X585" i="20"/>
  <c r="X1328" i="20"/>
  <c r="H1856" i="19"/>
  <c r="H585" i="20"/>
  <c r="H1328" i="20"/>
  <c r="BX1855" i="19"/>
  <c r="BX584" i="20"/>
  <c r="BX1327" i="20"/>
  <c r="BH1855" i="19"/>
  <c r="BH584" i="20"/>
  <c r="BH1327" i="20"/>
  <c r="AR1855" i="19"/>
  <c r="AR584" i="20"/>
  <c r="AR1327" i="20"/>
  <c r="AB1855" i="19"/>
  <c r="AB584" i="20"/>
  <c r="AB1327" i="20"/>
  <c r="L1855" i="19"/>
  <c r="L584" i="20"/>
  <c r="L1327" i="20"/>
  <c r="CB1854" i="19"/>
  <c r="CB583" i="20"/>
  <c r="CB1326" i="20"/>
  <c r="BL1854" i="19"/>
  <c r="BL583" i="20"/>
  <c r="BL1326" i="20"/>
  <c r="AV1854" i="19"/>
  <c r="AV583" i="20"/>
  <c r="AV1326" i="20"/>
  <c r="AF1854" i="19"/>
  <c r="AF583" i="20"/>
  <c r="AF1326" i="20"/>
  <c r="P1854" i="19"/>
  <c r="P583" i="20"/>
  <c r="P1326" i="20"/>
  <c r="CF1853" i="19"/>
  <c r="CF582" i="20"/>
  <c r="CF1325" i="20"/>
  <c r="BP1853" i="19"/>
  <c r="BP582" i="20"/>
  <c r="BP1325" i="20"/>
  <c r="AZ1853" i="19"/>
  <c r="AZ582" i="20"/>
  <c r="AZ1325" i="20"/>
  <c r="AJ1853" i="19"/>
  <c r="AJ582" i="20"/>
  <c r="AJ1325" i="20"/>
  <c r="T1853" i="19"/>
  <c r="T582" i="20"/>
  <c r="T1325" i="20"/>
  <c r="CJ1852" i="19"/>
  <c r="CJ581" i="20"/>
  <c r="CJ1324" i="20"/>
  <c r="BT1852" i="19"/>
  <c r="BT581" i="20"/>
  <c r="BT1324" i="20"/>
  <c r="BD1852" i="19"/>
  <c r="BD581" i="20"/>
  <c r="BD1324" i="20"/>
  <c r="AN1852" i="19"/>
  <c r="AN581" i="20"/>
  <c r="AN1324" i="20"/>
  <c r="X1852" i="19"/>
  <c r="X581" i="20"/>
  <c r="X1324" i="20"/>
  <c r="H1852" i="19"/>
  <c r="H581" i="20"/>
  <c r="H1324" i="20"/>
  <c r="BX1851" i="19"/>
  <c r="BX580" i="20"/>
  <c r="BX1323" i="20"/>
  <c r="BH1851" i="19"/>
  <c r="BH580" i="20"/>
  <c r="BH1323" i="20"/>
  <c r="AR1851" i="19"/>
  <c r="AR580" i="20"/>
  <c r="AR1323" i="20"/>
  <c r="AB1851" i="19"/>
  <c r="AB580" i="20"/>
  <c r="AB1323" i="20"/>
  <c r="L1851" i="19"/>
  <c r="L580" i="20"/>
  <c r="L1323" i="20"/>
  <c r="CB1850" i="19"/>
  <c r="CB579" i="20"/>
  <c r="CB1322" i="20"/>
  <c r="BL1850" i="19"/>
  <c r="BL579" i="20"/>
  <c r="BL1322" i="20"/>
  <c r="AV1850" i="19"/>
  <c r="AV579" i="20"/>
  <c r="AV1322" i="20"/>
  <c r="AF1850" i="19"/>
  <c r="AF579" i="20"/>
  <c r="AF1322" i="20"/>
  <c r="P1850" i="19"/>
  <c r="P579" i="20"/>
  <c r="P1322" i="20"/>
  <c r="CF1849" i="19"/>
  <c r="CF578" i="20"/>
  <c r="CF1321" i="20"/>
  <c r="BP1849" i="19"/>
  <c r="BP578" i="20"/>
  <c r="BP1321" i="20"/>
  <c r="AZ1849" i="19"/>
  <c r="AZ578" i="20"/>
  <c r="AZ1321" i="20"/>
  <c r="AJ1849" i="19"/>
  <c r="AJ578" i="20"/>
  <c r="AJ1321" i="20"/>
  <c r="T1849" i="19"/>
  <c r="T578" i="20"/>
  <c r="T1321" i="20"/>
  <c r="CJ1848" i="19"/>
  <c r="CJ577" i="20"/>
  <c r="CJ1320" i="20"/>
  <c r="BT1848" i="19"/>
  <c r="BT577" i="20"/>
  <c r="BT1320" i="20"/>
  <c r="BD1848" i="19"/>
  <c r="BD577" i="20"/>
  <c r="BD1320" i="20"/>
  <c r="AN1848" i="19"/>
  <c r="AN577" i="20"/>
  <c r="AN1320" i="20"/>
  <c r="X1848" i="19"/>
  <c r="X577" i="20"/>
  <c r="X1320" i="20"/>
  <c r="H1848" i="19"/>
  <c r="H577" i="20"/>
  <c r="H1320" i="20"/>
  <c r="BX1847" i="19"/>
  <c r="BX576" i="20"/>
  <c r="BX1319" i="20"/>
  <c r="BH1847" i="19"/>
  <c r="BH576" i="20"/>
  <c r="BH1319" i="20"/>
  <c r="AR1847" i="19"/>
  <c r="AR576" i="20"/>
  <c r="AR1319" i="20"/>
  <c r="AB1847" i="19"/>
  <c r="AB576" i="20"/>
  <c r="AB1319" i="20"/>
  <c r="L1847" i="19"/>
  <c r="L576" i="20"/>
  <c r="L1319" i="20"/>
  <c r="CB1846" i="19"/>
  <c r="CB575" i="20"/>
  <c r="CB1318" i="20"/>
  <c r="BL1846" i="19"/>
  <c r="BL575" i="20"/>
  <c r="BL1318" i="20"/>
  <c r="AV1846" i="19"/>
  <c r="AV575" i="20"/>
  <c r="AV1318" i="20"/>
  <c r="AF1846" i="19"/>
  <c r="AF575" i="20"/>
  <c r="AF1318" i="20"/>
  <c r="P1846" i="19"/>
  <c r="P575" i="20"/>
  <c r="P1318" i="20"/>
  <c r="CF1845" i="19"/>
  <c r="CF574" i="20"/>
  <c r="CF1317" i="20"/>
  <c r="BP1845" i="19"/>
  <c r="BP574" i="20"/>
  <c r="BP1317" i="20"/>
  <c r="AZ1845" i="19"/>
  <c r="AZ574" i="20"/>
  <c r="AZ1317" i="20"/>
  <c r="AJ1845" i="19"/>
  <c r="AJ574" i="20"/>
  <c r="AJ1317" i="20"/>
  <c r="T1845" i="19"/>
  <c r="T574" i="20"/>
  <c r="T1317" i="20"/>
  <c r="CJ1844" i="19"/>
  <c r="CJ573" i="20"/>
  <c r="CJ1316" i="20"/>
  <c r="BT1844" i="19"/>
  <c r="BT573" i="20"/>
  <c r="BT1316" i="20"/>
  <c r="BD1844" i="19"/>
  <c r="BD573" i="20"/>
  <c r="BD1316" i="20"/>
  <c r="AN1844" i="19"/>
  <c r="AN573" i="20"/>
  <c r="AN1316" i="20"/>
  <c r="X1844" i="19"/>
  <c r="X573" i="20"/>
  <c r="X1316" i="20"/>
  <c r="H1844" i="19"/>
  <c r="H573" i="20"/>
  <c r="H1316" i="20"/>
  <c r="BX1843" i="19"/>
  <c r="BX572" i="20"/>
  <c r="BX1315" i="20"/>
  <c r="BH1843" i="19"/>
  <c r="BH572" i="20"/>
  <c r="BH1315" i="20"/>
  <c r="AR1843" i="19"/>
  <c r="AR572" i="20"/>
  <c r="AR1315" i="20"/>
  <c r="AB1843" i="19"/>
  <c r="AB572" i="20"/>
  <c r="AB1315" i="20"/>
  <c r="L1843" i="19"/>
  <c r="L572" i="20"/>
  <c r="L1315" i="20"/>
  <c r="CB1842" i="19"/>
  <c r="CB571" i="20"/>
  <c r="CB1314" i="20"/>
  <c r="BL1842" i="19"/>
  <c r="BL571" i="20"/>
  <c r="BL1314" i="20"/>
  <c r="AV1842" i="19"/>
  <c r="AV571" i="20"/>
  <c r="AV1314" i="20"/>
  <c r="AF1842" i="19"/>
  <c r="AF571" i="20"/>
  <c r="AF1314" i="20"/>
  <c r="P1842" i="19"/>
  <c r="P571" i="20"/>
  <c r="P1314" i="20"/>
  <c r="CF1841" i="19"/>
  <c r="CF570" i="20"/>
  <c r="CF1313" i="20"/>
  <c r="BP1841" i="19"/>
  <c r="BP570" i="20"/>
  <c r="BP1313" i="20"/>
  <c r="AZ1841" i="19"/>
  <c r="AZ570" i="20"/>
  <c r="AZ1313" i="20"/>
  <c r="AJ1841" i="19"/>
  <c r="AJ570" i="20"/>
  <c r="AJ1313" i="20"/>
  <c r="T1841" i="19"/>
  <c r="T570" i="20"/>
  <c r="T1313" i="20"/>
  <c r="CJ1840" i="19"/>
  <c r="CJ569" i="20"/>
  <c r="CJ1312" i="20"/>
  <c r="BT1840" i="19"/>
  <c r="BT569" i="20"/>
  <c r="BT1312" i="20"/>
  <c r="BD1840" i="19"/>
  <c r="BD569" i="20"/>
  <c r="BD1312" i="20"/>
  <c r="AN1840" i="19"/>
  <c r="AN569" i="20"/>
  <c r="AN1312" i="20"/>
  <c r="X1840" i="19"/>
  <c r="X569" i="20"/>
  <c r="X1312" i="20"/>
  <c r="H1840" i="19"/>
  <c r="H569" i="20"/>
  <c r="H1312" i="20"/>
  <c r="T1861" i="19"/>
  <c r="T590" i="20"/>
  <c r="T1333" i="20"/>
  <c r="AJ1861" i="19"/>
  <c r="AJ590" i="20"/>
  <c r="AJ1333" i="20"/>
  <c r="AZ1861" i="19"/>
  <c r="AZ590" i="20"/>
  <c r="AZ1333" i="20"/>
  <c r="BP1861" i="19"/>
  <c r="BP590" i="20"/>
  <c r="BP1333" i="20"/>
  <c r="CF1861" i="19"/>
  <c r="CF590" i="20"/>
  <c r="CF1333" i="20"/>
  <c r="P1862" i="19"/>
  <c r="P591" i="20"/>
  <c r="P1334" i="20"/>
  <c r="AF1862" i="19"/>
  <c r="AF591" i="20"/>
  <c r="AF1334" i="20"/>
  <c r="AV1862" i="19"/>
  <c r="AV591" i="20"/>
  <c r="AV1334" i="20"/>
  <c r="BL1862" i="19"/>
  <c r="BL591" i="20"/>
  <c r="BL1334" i="20"/>
  <c r="CB1862" i="19"/>
  <c r="CB591" i="20"/>
  <c r="CB1334" i="20"/>
  <c r="L1863" i="19"/>
  <c r="L592" i="20"/>
  <c r="L1335" i="20"/>
  <c r="AB1863" i="19"/>
  <c r="AB592" i="20"/>
  <c r="AB1335" i="20"/>
  <c r="AR1863" i="19"/>
  <c r="AR592" i="20"/>
  <c r="AR1335" i="20"/>
  <c r="BH1863" i="19"/>
  <c r="BH592" i="20"/>
  <c r="BH1335" i="20"/>
  <c r="BX1863" i="19"/>
  <c r="BX592" i="20"/>
  <c r="BX1335" i="20"/>
  <c r="H1864" i="19"/>
  <c r="H593" i="20"/>
  <c r="H1336" i="20"/>
  <c r="X1864" i="19"/>
  <c r="X593" i="20"/>
  <c r="X1336" i="20"/>
  <c r="AN1864" i="19"/>
  <c r="AN593" i="20"/>
  <c r="AN1336" i="20"/>
  <c r="BD1864" i="19"/>
  <c r="BD593" i="20"/>
  <c r="BD1336" i="20"/>
  <c r="BT1864" i="19"/>
  <c r="BT593" i="20"/>
  <c r="BT1336" i="20"/>
  <c r="CJ1864" i="19"/>
  <c r="CJ593" i="20"/>
  <c r="CJ1336" i="20"/>
  <c r="T1865" i="19"/>
  <c r="T594" i="20"/>
  <c r="T1337" i="20"/>
  <c r="AJ1865" i="19"/>
  <c r="AJ594" i="20"/>
  <c r="AJ1337" i="20"/>
  <c r="AZ1865" i="19"/>
  <c r="AZ594" i="20"/>
  <c r="AZ1337" i="20"/>
  <c r="BP1865" i="19"/>
  <c r="BP594" i="20"/>
  <c r="BP1337" i="20"/>
  <c r="CF1865" i="19"/>
  <c r="CF594" i="20"/>
  <c r="CF1337" i="20"/>
  <c r="P1866" i="19"/>
  <c r="P595" i="20"/>
  <c r="P1338" i="20"/>
  <c r="AF1866" i="19"/>
  <c r="AF595" i="20"/>
  <c r="AF1338" i="20"/>
  <c r="AV1866" i="19"/>
  <c r="AV595" i="20"/>
  <c r="AV1338" i="20"/>
  <c r="BL1866" i="19"/>
  <c r="BL595" i="20"/>
  <c r="BL1338" i="20"/>
  <c r="CB1866" i="19"/>
  <c r="CB595" i="20"/>
  <c r="CB1338" i="20"/>
  <c r="L1867" i="19"/>
  <c r="L596" i="20"/>
  <c r="L1339" i="20"/>
  <c r="AB1867" i="19"/>
  <c r="AB596" i="20"/>
  <c r="AB1339" i="20"/>
  <c r="AR1867" i="19"/>
  <c r="AR596" i="20"/>
  <c r="AR1339" i="20"/>
  <c r="BH1867" i="19"/>
  <c r="BH596" i="20"/>
  <c r="BH1339" i="20"/>
  <c r="BX1867" i="19"/>
  <c r="BX596" i="20"/>
  <c r="BX1339" i="20"/>
  <c r="H1868" i="19"/>
  <c r="H597" i="20"/>
  <c r="H1340" i="20"/>
  <c r="X1868" i="19"/>
  <c r="X597" i="20"/>
  <c r="X1340" i="20"/>
  <c r="AN1868" i="19"/>
  <c r="AN597" i="20"/>
  <c r="AN1340" i="20"/>
  <c r="BD1868" i="19"/>
  <c r="BD597" i="20"/>
  <c r="BD1340" i="20"/>
  <c r="BT1868" i="19"/>
  <c r="BT597" i="20"/>
  <c r="BT1340" i="20"/>
  <c r="CJ1868" i="19"/>
  <c r="CJ597" i="20"/>
  <c r="CJ1340" i="20"/>
  <c r="T1869" i="19"/>
  <c r="T598" i="20"/>
  <c r="T1341" i="20"/>
  <c r="AJ1869" i="19"/>
  <c r="AJ598" i="20"/>
  <c r="AJ1341" i="20"/>
  <c r="AZ1869" i="19"/>
  <c r="AZ598" i="20"/>
  <c r="AZ1341" i="20"/>
  <c r="BP1869" i="19"/>
  <c r="BP598" i="20"/>
  <c r="BP1341" i="20"/>
  <c r="CF1869" i="19"/>
  <c r="CF598" i="20"/>
  <c r="CF1341" i="20"/>
  <c r="P1870" i="19"/>
  <c r="P599" i="20"/>
  <c r="P1342" i="20"/>
  <c r="AH1870" i="19"/>
  <c r="AH599" i="20"/>
  <c r="AH1342" i="20"/>
  <c r="BK1870" i="19"/>
  <c r="BK599" i="20"/>
  <c r="BK1342" i="20"/>
  <c r="G1871" i="19"/>
  <c r="G600" i="20"/>
  <c r="G1343" i="20"/>
  <c r="AI1871" i="19"/>
  <c r="AI600" i="20"/>
  <c r="AI1343" i="20"/>
  <c r="BM1871" i="19"/>
  <c r="BM600" i="20"/>
  <c r="BM1343" i="20"/>
  <c r="I1872" i="19"/>
  <c r="I601" i="20"/>
  <c r="I1344" i="20"/>
  <c r="AK1872" i="19"/>
  <c r="AK601" i="20"/>
  <c r="AK1344" i="20"/>
  <c r="BN1872" i="19"/>
  <c r="BN601" i="20"/>
  <c r="BN1344" i="20"/>
  <c r="J1873" i="19"/>
  <c r="J602" i="20"/>
  <c r="J1345" i="20"/>
  <c r="AL1873" i="19"/>
  <c r="AL602" i="20"/>
  <c r="AL1345" i="20"/>
  <c r="BO1873" i="19"/>
  <c r="BO602" i="20"/>
  <c r="BO1345" i="20"/>
  <c r="O1874" i="19"/>
  <c r="O603" i="20"/>
  <c r="O1346" i="20"/>
  <c r="BA1874" i="19"/>
  <c r="BA603" i="20"/>
  <c r="BA1346" i="20"/>
  <c r="F1875" i="19"/>
  <c r="F604" i="20"/>
  <c r="F1347" i="20"/>
  <c r="AS1875" i="19"/>
  <c r="AS604" i="20"/>
  <c r="AS1347" i="20"/>
  <c r="CD1875" i="19"/>
  <c r="CD604" i="20"/>
  <c r="CD1347" i="20"/>
  <c r="AI1876" i="19"/>
  <c r="AI605" i="20"/>
  <c r="AI1348" i="20"/>
  <c r="CA1876" i="19"/>
  <c r="CA605" i="20"/>
  <c r="CA1348" i="20"/>
  <c r="BA1877" i="19"/>
  <c r="BA606" i="20"/>
  <c r="BA1349" i="20"/>
  <c r="W1878" i="19"/>
  <c r="W607" i="20"/>
  <c r="W1350" i="20"/>
  <c r="CD1878" i="19"/>
  <c r="CD607" i="20"/>
  <c r="CD1350" i="20"/>
  <c r="BC1879" i="19"/>
  <c r="BC608" i="20"/>
  <c r="BC1351" i="20"/>
  <c r="Z1880" i="19"/>
  <c r="Z609" i="20"/>
  <c r="Z1352" i="20"/>
  <c r="CG1880" i="19"/>
  <c r="CG609" i="20"/>
  <c r="CG1352" i="20"/>
  <c r="BF1881" i="19"/>
  <c r="BF610" i="20"/>
  <c r="BF1353" i="20"/>
  <c r="BC1882" i="19"/>
  <c r="BC611" i="20"/>
  <c r="BC1354" i="20"/>
  <c r="BE1883" i="19"/>
  <c r="BE612" i="20"/>
  <c r="BE1355" i="20"/>
  <c r="BF1884" i="19"/>
  <c r="BF613" i="20"/>
  <c r="BF1356" i="20"/>
  <c r="BG1885" i="19"/>
  <c r="BG614" i="20"/>
  <c r="BG1357" i="20"/>
  <c r="BI1886" i="19"/>
  <c r="BI615" i="20"/>
  <c r="BI1358" i="20"/>
  <c r="BN1887" i="19"/>
  <c r="BN616" i="20"/>
  <c r="BN1359" i="20"/>
  <c r="K1889" i="19"/>
  <c r="K618" i="20"/>
  <c r="K1361" i="20"/>
  <c r="CA1890" i="19"/>
  <c r="CA619" i="20"/>
  <c r="CA1362" i="20"/>
  <c r="CA1892" i="19"/>
  <c r="CA621" i="20"/>
  <c r="CA1364" i="20"/>
  <c r="CF1895" i="19"/>
  <c r="CF624" i="20"/>
  <c r="CF1367" i="20"/>
  <c r="H1902" i="19"/>
  <c r="H631" i="20"/>
  <c r="H1374" i="20"/>
  <c r="BJ1909" i="19"/>
  <c r="BJ638" i="20"/>
  <c r="BJ1381" i="20"/>
  <c r="BZ1866" i="19"/>
  <c r="BZ595" i="20"/>
  <c r="BZ1338" i="20"/>
  <c r="J1867" i="19"/>
  <c r="J596" i="20"/>
  <c r="J1339" i="20"/>
  <c r="Z1867" i="19"/>
  <c r="Z596" i="20"/>
  <c r="Z1339" i="20"/>
  <c r="AP1867" i="19"/>
  <c r="AP596" i="20"/>
  <c r="AP1339" i="20"/>
  <c r="BF1867" i="19"/>
  <c r="BF596" i="20"/>
  <c r="BF1339" i="20"/>
  <c r="BV1867" i="19"/>
  <c r="BV596" i="20"/>
  <c r="BV1339" i="20"/>
  <c r="F1868" i="19"/>
  <c r="F597" i="20"/>
  <c r="F1340" i="20"/>
  <c r="V1868" i="19"/>
  <c r="V597" i="20"/>
  <c r="V1340" i="20"/>
  <c r="AL1868" i="19"/>
  <c r="AL597" i="20"/>
  <c r="AL1340" i="20"/>
  <c r="BB1868" i="19"/>
  <c r="BB597" i="20"/>
  <c r="BB1340" i="20"/>
  <c r="BR1868" i="19"/>
  <c r="BR597" i="20"/>
  <c r="BR1340" i="20"/>
  <c r="CH1868" i="19"/>
  <c r="CH597" i="20"/>
  <c r="CH1340" i="20"/>
  <c r="R1869" i="19"/>
  <c r="R598" i="20"/>
  <c r="R1341" i="20"/>
  <c r="AH1869" i="19"/>
  <c r="AH598" i="20"/>
  <c r="AH1341" i="20"/>
  <c r="AX1869" i="19"/>
  <c r="AX598" i="20"/>
  <c r="AX1341" i="20"/>
  <c r="BN1869" i="19"/>
  <c r="BN598" i="20"/>
  <c r="BN1341" i="20"/>
  <c r="CD1869" i="19"/>
  <c r="CD598" i="20"/>
  <c r="CD1341" i="20"/>
  <c r="N1870" i="19"/>
  <c r="N599" i="20"/>
  <c r="N1342" i="20"/>
  <c r="AE1870" i="19"/>
  <c r="AE599" i="20"/>
  <c r="AE1342" i="20"/>
  <c r="BG1870" i="19"/>
  <c r="BG599" i="20"/>
  <c r="BG1342" i="20"/>
  <c r="CI1870" i="19"/>
  <c r="CI599" i="20"/>
  <c r="CI1342" i="20"/>
  <c r="AG1871" i="19"/>
  <c r="AG600" i="20"/>
  <c r="AG1343" i="20"/>
  <c r="BI1871" i="19"/>
  <c r="BI600" i="20"/>
  <c r="BI1343" i="20"/>
  <c r="E1872" i="19"/>
  <c r="E601" i="20"/>
  <c r="E1344" i="20"/>
  <c r="AH1872" i="19"/>
  <c r="AH601" i="20"/>
  <c r="AH1344" i="20"/>
  <c r="BJ1872" i="19"/>
  <c r="BJ601" i="20"/>
  <c r="BJ1344" i="20"/>
  <c r="F1873" i="19"/>
  <c r="F602" i="20"/>
  <c r="F1345" i="20"/>
  <c r="AI1873" i="19"/>
  <c r="AI602" i="20"/>
  <c r="AI1345" i="20"/>
  <c r="BK1873" i="19"/>
  <c r="BK602" i="20"/>
  <c r="BK1345" i="20"/>
  <c r="J1874" i="19"/>
  <c r="J603" i="20"/>
  <c r="J1346" i="20"/>
  <c r="AU1874" i="19"/>
  <c r="AU603" i="20"/>
  <c r="AU1346" i="20"/>
  <c r="CH1874" i="19"/>
  <c r="CH603" i="20"/>
  <c r="CH1346" i="20"/>
  <c r="AM1875" i="19"/>
  <c r="AM604" i="20"/>
  <c r="AM1347" i="20"/>
  <c r="BY1875" i="19"/>
  <c r="BY604" i="20"/>
  <c r="BY1347" i="20"/>
  <c r="AE1876" i="19"/>
  <c r="AE605" i="20"/>
  <c r="AE1348" i="20"/>
  <c r="BU1876" i="19"/>
  <c r="BU605" i="20"/>
  <c r="BU1348" i="20"/>
  <c r="AQ1877" i="19"/>
  <c r="AQ606" i="20"/>
  <c r="AQ1349" i="20"/>
  <c r="R1878" i="19"/>
  <c r="R607" i="20"/>
  <c r="R1350" i="20"/>
  <c r="BW1878" i="19"/>
  <c r="BW607" i="20"/>
  <c r="BW1350" i="20"/>
  <c r="AT1879" i="19"/>
  <c r="AT608" i="20"/>
  <c r="AT1351" i="20"/>
  <c r="U1880" i="19"/>
  <c r="U609" i="20"/>
  <c r="U1352" i="20"/>
  <c r="BZ1880" i="19"/>
  <c r="BZ609" i="20"/>
  <c r="BZ1352" i="20"/>
  <c r="AW1881" i="19"/>
  <c r="AW610" i="20"/>
  <c r="AW1353" i="20"/>
  <c r="AS1882" i="19"/>
  <c r="AS611" i="20"/>
  <c r="AS1354" i="20"/>
  <c r="AT1883" i="19"/>
  <c r="AT612" i="20"/>
  <c r="AT1355" i="20"/>
  <c r="AU1884" i="19"/>
  <c r="AU613" i="20"/>
  <c r="AU1356" i="20"/>
  <c r="AW1885" i="19"/>
  <c r="AW614" i="20"/>
  <c r="AW1357" i="20"/>
  <c r="AX1886" i="19"/>
  <c r="AX615" i="20"/>
  <c r="AX1358" i="20"/>
  <c r="AY1887" i="19"/>
  <c r="AY616" i="20"/>
  <c r="AY1359" i="20"/>
  <c r="CE1888" i="19"/>
  <c r="CE617" i="20"/>
  <c r="CE1360" i="20"/>
  <c r="BC1890" i="19"/>
  <c r="BC619" i="20"/>
  <c r="BC1362" i="20"/>
  <c r="BF1892" i="19"/>
  <c r="BF621" i="20"/>
  <c r="BF1364" i="20"/>
  <c r="T1895" i="19"/>
  <c r="T624" i="20"/>
  <c r="T1367" i="20"/>
  <c r="AB1901" i="19"/>
  <c r="AB630" i="20"/>
  <c r="AB1373" i="20"/>
  <c r="R1908" i="19"/>
  <c r="R637" i="20"/>
  <c r="R1380" i="20"/>
  <c r="M1874" i="19"/>
  <c r="M603" i="20"/>
  <c r="M1346" i="20"/>
  <c r="AP1874" i="19"/>
  <c r="AP603" i="20"/>
  <c r="AP1346" i="20"/>
  <c r="BR1874" i="19"/>
  <c r="BR603" i="20"/>
  <c r="BR1346" i="20"/>
  <c r="N1875" i="19"/>
  <c r="N604" i="20"/>
  <c r="N1347" i="20"/>
  <c r="AQ1875" i="19"/>
  <c r="AQ604" i="20"/>
  <c r="AQ1347" i="20"/>
  <c r="BS1875" i="19"/>
  <c r="BS604" i="20"/>
  <c r="BS1347" i="20"/>
  <c r="O1876" i="19"/>
  <c r="O605" i="20"/>
  <c r="O1348" i="20"/>
  <c r="AS1876" i="19"/>
  <c r="AS605" i="20"/>
  <c r="AS1348" i="20"/>
  <c r="BZ1876" i="19"/>
  <c r="BZ605" i="20"/>
  <c r="BZ1348" i="20"/>
  <c r="AK1877" i="19"/>
  <c r="AK606" i="20"/>
  <c r="AK1349" i="20"/>
  <c r="CA1877" i="19"/>
  <c r="CA606" i="20"/>
  <c r="CA1349" i="20"/>
  <c r="AL1878" i="19"/>
  <c r="AL607" i="20"/>
  <c r="AL1350" i="20"/>
  <c r="CC1878" i="19"/>
  <c r="CC607" i="20"/>
  <c r="CC1350" i="20"/>
  <c r="AM1879" i="19"/>
  <c r="AM608" i="20"/>
  <c r="AM1351" i="20"/>
  <c r="CD1879" i="19"/>
  <c r="CD608" i="20"/>
  <c r="CD1351" i="20"/>
  <c r="AO1880" i="19"/>
  <c r="AO609" i="20"/>
  <c r="AO1352" i="20"/>
  <c r="CE1880" i="19"/>
  <c r="CE609" i="20"/>
  <c r="CE1352" i="20"/>
  <c r="AP1881" i="19"/>
  <c r="AP610" i="20"/>
  <c r="AP1353" i="20"/>
  <c r="CG1881" i="19"/>
  <c r="CG610" i="20"/>
  <c r="CG1353" i="20"/>
  <c r="AQ1882" i="19"/>
  <c r="AQ611" i="20"/>
  <c r="AQ1354" i="20"/>
  <c r="CH1882" i="19"/>
  <c r="CH611" i="20"/>
  <c r="CH1354" i="20"/>
  <c r="AS1883" i="19"/>
  <c r="AS612" i="20"/>
  <c r="AS1355" i="20"/>
  <c r="CI1883" i="19"/>
  <c r="CI612" i="20"/>
  <c r="CI1355" i="20"/>
  <c r="AT1884" i="19"/>
  <c r="AT613" i="20"/>
  <c r="AT1356" i="20"/>
  <c r="E1885" i="19"/>
  <c r="E614" i="20"/>
  <c r="E1357" i="20"/>
  <c r="AU1885" i="19"/>
  <c r="AU614" i="20"/>
  <c r="AU1357" i="20"/>
  <c r="F1886" i="19"/>
  <c r="F615" i="20"/>
  <c r="F1358" i="20"/>
  <c r="AW1886" i="19"/>
  <c r="AW615" i="20"/>
  <c r="AW1358" i="20"/>
  <c r="G1887" i="19"/>
  <c r="G616" i="20"/>
  <c r="G1359" i="20"/>
  <c r="AX1887" i="19"/>
  <c r="AX616" i="20"/>
  <c r="AX1359" i="20"/>
  <c r="U1888" i="19"/>
  <c r="U617" i="20"/>
  <c r="U1360" i="20"/>
  <c r="BZ1888" i="19"/>
  <c r="BZ617" i="20"/>
  <c r="BZ1360" i="20"/>
  <c r="BA1889" i="19"/>
  <c r="BA618" i="20"/>
  <c r="BA1361" i="20"/>
  <c r="AX1890" i="19"/>
  <c r="AX619" i="20"/>
  <c r="AX1362" i="20"/>
  <c r="AY1891" i="19"/>
  <c r="AY620" i="20"/>
  <c r="AY1363" i="20"/>
  <c r="BC1892" i="19"/>
  <c r="BC621" i="20"/>
  <c r="BC1364" i="20"/>
  <c r="BB1893" i="19"/>
  <c r="BB622" i="20"/>
  <c r="BB1365" i="20"/>
  <c r="E1895" i="19"/>
  <c r="E624" i="20"/>
  <c r="E1367" i="20"/>
  <c r="H1898" i="19"/>
  <c r="H627" i="20"/>
  <c r="H1370" i="20"/>
  <c r="L1901" i="19"/>
  <c r="L630" i="20"/>
  <c r="L1373" i="20"/>
  <c r="P1904" i="19"/>
  <c r="P633" i="20"/>
  <c r="P1376" i="20"/>
  <c r="BR1907" i="19"/>
  <c r="BR636" i="20"/>
  <c r="BR1379" i="20"/>
  <c r="CI1916" i="19"/>
  <c r="CI645" i="20"/>
  <c r="CI1388" i="20"/>
  <c r="Q1882" i="19"/>
  <c r="Q611" i="20"/>
  <c r="Q1354" i="20"/>
  <c r="BG1882" i="19"/>
  <c r="BG611" i="20"/>
  <c r="BG1354" i="20"/>
  <c r="R1883" i="19"/>
  <c r="R612" i="20"/>
  <c r="R1355" i="20"/>
  <c r="BI1883" i="19"/>
  <c r="BI612" i="20"/>
  <c r="BI1355" i="20"/>
  <c r="S1884" i="19"/>
  <c r="S613" i="20"/>
  <c r="S1356" i="20"/>
  <c r="BJ1884" i="19"/>
  <c r="BJ613" i="20"/>
  <c r="BJ1356" i="20"/>
  <c r="U1885" i="19"/>
  <c r="U614" i="20"/>
  <c r="U1357" i="20"/>
  <c r="BK1885" i="19"/>
  <c r="BK614" i="20"/>
  <c r="BK1357" i="20"/>
  <c r="V1886" i="19"/>
  <c r="V615" i="20"/>
  <c r="V1358" i="20"/>
  <c r="BM1886" i="19"/>
  <c r="BM615" i="20"/>
  <c r="BM1358" i="20"/>
  <c r="W1887" i="19"/>
  <c r="W616" i="20"/>
  <c r="W1359" i="20"/>
  <c r="BS1887" i="19"/>
  <c r="BS616" i="20"/>
  <c r="BS1359" i="20"/>
  <c r="AP1888" i="19"/>
  <c r="AP617" i="20"/>
  <c r="AP1360" i="20"/>
  <c r="O1889" i="19"/>
  <c r="O618" i="20"/>
  <c r="O1361" i="20"/>
  <c r="CE1889" i="19"/>
  <c r="CE618" i="20"/>
  <c r="CE1361" i="20"/>
  <c r="CD1890" i="19"/>
  <c r="CD619" i="20"/>
  <c r="CD1362" i="20"/>
  <c r="CE1891" i="19"/>
  <c r="CE620" i="20"/>
  <c r="CE1363" i="20"/>
  <c r="CI1892" i="19"/>
  <c r="CI621" i="20"/>
  <c r="CI1364" i="20"/>
  <c r="CH1893" i="19"/>
  <c r="CH622" i="20"/>
  <c r="CH1365" i="20"/>
  <c r="P1896" i="19"/>
  <c r="P625" i="20"/>
  <c r="P1368" i="20"/>
  <c r="T1899" i="19"/>
  <c r="T628" i="20"/>
  <c r="T1371" i="20"/>
  <c r="X1902" i="19"/>
  <c r="X631" i="20"/>
  <c r="X1374" i="20"/>
  <c r="AB1905" i="19"/>
  <c r="AB634" i="20"/>
  <c r="AB1377" i="20"/>
  <c r="J1910" i="19"/>
  <c r="J639" i="20"/>
  <c r="J1382" i="20"/>
  <c r="BE1887" i="19"/>
  <c r="BE616" i="20"/>
  <c r="BE1359" i="20"/>
  <c r="O1888" i="19"/>
  <c r="O617" i="20"/>
  <c r="O1360" i="20"/>
  <c r="BF1888" i="19"/>
  <c r="BF617" i="20"/>
  <c r="BF1360" i="20"/>
  <c r="Q1889" i="19"/>
  <c r="Q618" i="20"/>
  <c r="Q1361" i="20"/>
  <c r="BJ1889" i="19"/>
  <c r="BJ618" i="20"/>
  <c r="BJ1361" i="20"/>
  <c r="AP1890" i="19"/>
  <c r="AP619" i="20"/>
  <c r="AP1362" i="20"/>
  <c r="V1891" i="19"/>
  <c r="V620" i="20"/>
  <c r="V1363" i="20"/>
  <c r="CH1891" i="19"/>
  <c r="CH620" i="20"/>
  <c r="CH1363" i="20"/>
  <c r="BN1892" i="19"/>
  <c r="BN621" i="20"/>
  <c r="BN1364" i="20"/>
  <c r="AT1893" i="19"/>
  <c r="AT622" i="20"/>
  <c r="AT1365" i="20"/>
  <c r="Z1894" i="19"/>
  <c r="Z623" i="20"/>
  <c r="Z1366" i="20"/>
  <c r="Y1895" i="19"/>
  <c r="Y624" i="20"/>
  <c r="Y1367" i="20"/>
  <c r="BQ1896" i="19"/>
  <c r="BQ625" i="20"/>
  <c r="BQ1368" i="20"/>
  <c r="AC1898" i="19"/>
  <c r="AC627" i="20"/>
  <c r="AC1370" i="20"/>
  <c r="BU1899" i="19"/>
  <c r="BU628" i="20"/>
  <c r="BU1371" i="20"/>
  <c r="AG1901" i="19"/>
  <c r="AG630" i="20"/>
  <c r="AG1373" i="20"/>
  <c r="BY1902" i="19"/>
  <c r="BY631" i="20"/>
  <c r="BY1374" i="20"/>
  <c r="AK1904" i="19"/>
  <c r="AK633" i="20"/>
  <c r="AK1376" i="20"/>
  <c r="CC1905" i="19"/>
  <c r="CC634" i="20"/>
  <c r="CC1377" i="20"/>
  <c r="AC1908" i="19"/>
  <c r="AC637" i="20"/>
  <c r="AC1380" i="20"/>
  <c r="BQ1911" i="19"/>
  <c r="BQ640" i="20"/>
  <c r="BQ1383" i="20"/>
  <c r="F1919" i="19"/>
  <c r="F648" i="20"/>
  <c r="F1391" i="20"/>
  <c r="BT1894" i="19"/>
  <c r="BT623" i="20"/>
  <c r="BT1366" i="20"/>
  <c r="U1896" i="19"/>
  <c r="U625" i="20"/>
  <c r="U1368" i="20"/>
  <c r="BM1897" i="19"/>
  <c r="BM626" i="20"/>
  <c r="BM1369" i="20"/>
  <c r="Y1899" i="19"/>
  <c r="Y628" i="20"/>
  <c r="Y1371" i="20"/>
  <c r="BQ1900" i="19"/>
  <c r="BQ629" i="20"/>
  <c r="BQ1372" i="20"/>
  <c r="AC1902" i="19"/>
  <c r="AC631" i="20"/>
  <c r="AC1374" i="20"/>
  <c r="BU1903" i="19"/>
  <c r="BU632" i="20"/>
  <c r="BU1375" i="20"/>
  <c r="AG1905" i="19"/>
  <c r="AG634" i="20"/>
  <c r="AG1377" i="20"/>
  <c r="Q1907" i="19"/>
  <c r="Q636" i="20"/>
  <c r="Q1379" i="20"/>
  <c r="U1910" i="19"/>
  <c r="U639" i="20"/>
  <c r="U1382" i="20"/>
  <c r="BA1915" i="19"/>
  <c r="BA644" i="20"/>
  <c r="BA1387" i="20"/>
  <c r="BS1876" i="19"/>
  <c r="BS605" i="20"/>
  <c r="BS1348" i="20"/>
  <c r="I1877" i="19"/>
  <c r="I606" i="20"/>
  <c r="I1349" i="20"/>
  <c r="AD1877" i="19"/>
  <c r="AD606" i="20"/>
  <c r="AD1349" i="20"/>
  <c r="AY1877" i="19"/>
  <c r="AY606" i="20"/>
  <c r="AY1349" i="20"/>
  <c r="BU1877" i="19"/>
  <c r="BU606" i="20"/>
  <c r="BU1349" i="20"/>
  <c r="J1878" i="19"/>
  <c r="J607" i="20"/>
  <c r="J1350" i="20"/>
  <c r="AE1878" i="19"/>
  <c r="AE607" i="20"/>
  <c r="AE1350" i="20"/>
  <c r="BA1878" i="19"/>
  <c r="BA607" i="20"/>
  <c r="BA1350" i="20"/>
  <c r="BV1878" i="19"/>
  <c r="BV607" i="20"/>
  <c r="BV1350" i="20"/>
  <c r="K1879" i="19"/>
  <c r="K608" i="20"/>
  <c r="K1351" i="20"/>
  <c r="AG1879" i="19"/>
  <c r="AG608" i="20"/>
  <c r="AG1351" i="20"/>
  <c r="BB1879" i="19"/>
  <c r="BB608" i="20"/>
  <c r="BB1351" i="20"/>
  <c r="BW1879" i="19"/>
  <c r="BW608" i="20"/>
  <c r="BW1351" i="20"/>
  <c r="M1880" i="19"/>
  <c r="M609" i="20"/>
  <c r="M1352" i="20"/>
  <c r="AH1880" i="19"/>
  <c r="AH609" i="20"/>
  <c r="AH1352" i="20"/>
  <c r="BC1880" i="19"/>
  <c r="BC609" i="20"/>
  <c r="BC1352" i="20"/>
  <c r="BY1880" i="19"/>
  <c r="BY609" i="20"/>
  <c r="BY1352" i="20"/>
  <c r="N1881" i="19"/>
  <c r="N610" i="20"/>
  <c r="N1353" i="20"/>
  <c r="AI1881" i="19"/>
  <c r="AI610" i="20"/>
  <c r="AI1353" i="20"/>
  <c r="BE1881" i="19"/>
  <c r="BE610" i="20"/>
  <c r="BE1353" i="20"/>
  <c r="BZ1881" i="19"/>
  <c r="BZ610" i="20"/>
  <c r="BZ1353" i="20"/>
  <c r="O1882" i="19"/>
  <c r="O611" i="20"/>
  <c r="O1354" i="20"/>
  <c r="AK1882" i="19"/>
  <c r="AK611" i="20"/>
  <c r="AK1354" i="20"/>
  <c r="BF1882" i="19"/>
  <c r="BF611" i="20"/>
  <c r="BF1354" i="20"/>
  <c r="CA1882" i="19"/>
  <c r="CA611" i="20"/>
  <c r="CA1354" i="20"/>
  <c r="Q1883" i="19"/>
  <c r="Q612" i="20"/>
  <c r="Q1355" i="20"/>
  <c r="AL1883" i="19"/>
  <c r="AL612" i="20"/>
  <c r="AL1355" i="20"/>
  <c r="BG1883" i="19"/>
  <c r="BG612" i="20"/>
  <c r="BG1355" i="20"/>
  <c r="CC1883" i="19"/>
  <c r="CC612" i="20"/>
  <c r="CC1355" i="20"/>
  <c r="R1884" i="19"/>
  <c r="R613" i="20"/>
  <c r="R1356" i="20"/>
  <c r="AM1884" i="19"/>
  <c r="AM613" i="20"/>
  <c r="AM1356" i="20"/>
  <c r="BI1884" i="19"/>
  <c r="BI613" i="20"/>
  <c r="BI1356" i="20"/>
  <c r="CD1884" i="19"/>
  <c r="CD613" i="20"/>
  <c r="CD1356" i="20"/>
  <c r="S1885" i="19"/>
  <c r="S614" i="20"/>
  <c r="S1357" i="20"/>
  <c r="AO1885" i="19"/>
  <c r="AO614" i="20"/>
  <c r="AO1357" i="20"/>
  <c r="BJ1885" i="19"/>
  <c r="BJ614" i="20"/>
  <c r="BJ1357" i="20"/>
  <c r="CE1885" i="19"/>
  <c r="CE614" i="20"/>
  <c r="CE1357" i="20"/>
  <c r="U1886" i="19"/>
  <c r="U615" i="20"/>
  <c r="U1358" i="20"/>
  <c r="AP1886" i="19"/>
  <c r="AP615" i="20"/>
  <c r="AP1358" i="20"/>
  <c r="BK1886" i="19"/>
  <c r="BK615" i="20"/>
  <c r="BK1358" i="20"/>
  <c r="CG1886" i="19"/>
  <c r="CG615" i="20"/>
  <c r="CG1358" i="20"/>
  <c r="V1887" i="19"/>
  <c r="V616" i="20"/>
  <c r="V1359" i="20"/>
  <c r="AQ1887" i="19"/>
  <c r="AQ616" i="20"/>
  <c r="AQ1359" i="20"/>
  <c r="BM1887" i="19"/>
  <c r="BM616" i="20"/>
  <c r="BM1359" i="20"/>
  <c r="CH1887" i="19"/>
  <c r="CH616" i="20"/>
  <c r="CH1359" i="20"/>
  <c r="W1888" i="19"/>
  <c r="W617" i="20"/>
  <c r="W1360" i="20"/>
  <c r="AS1888" i="19"/>
  <c r="AS617" i="20"/>
  <c r="AS1360" i="20"/>
  <c r="BN1888" i="19"/>
  <c r="BN617" i="20"/>
  <c r="BN1360" i="20"/>
  <c r="CI1888" i="19"/>
  <c r="CI617" i="20"/>
  <c r="CI1360" i="20"/>
  <c r="Y1889" i="19"/>
  <c r="Y618" i="20"/>
  <c r="Y1361" i="20"/>
  <c r="AT1889" i="19"/>
  <c r="AT618" i="20"/>
  <c r="AT1361" i="20"/>
  <c r="BV1889" i="19"/>
  <c r="BV618" i="20"/>
  <c r="BV1361" i="20"/>
  <c r="V1890" i="19"/>
  <c r="V619" i="20"/>
  <c r="V1362" i="20"/>
  <c r="BB1890" i="19"/>
  <c r="BB619" i="20"/>
  <c r="BB1362" i="20"/>
  <c r="CH1890" i="19"/>
  <c r="CH619" i="20"/>
  <c r="CH1362" i="20"/>
  <c r="AH1891" i="19"/>
  <c r="AH620" i="20"/>
  <c r="AH1363" i="20"/>
  <c r="BN1891" i="19"/>
  <c r="BN620" i="20"/>
  <c r="BN1363" i="20"/>
  <c r="N1892" i="19"/>
  <c r="N621" i="20"/>
  <c r="N1364" i="20"/>
  <c r="AT1892" i="19"/>
  <c r="AT621" i="20"/>
  <c r="AT1364" i="20"/>
  <c r="BZ1892" i="19"/>
  <c r="BZ621" i="20"/>
  <c r="BZ1364" i="20"/>
  <c r="Z1893" i="19"/>
  <c r="Z622" i="20"/>
  <c r="Z1365" i="20"/>
  <c r="BF1893" i="19"/>
  <c r="BF622" i="20"/>
  <c r="BF1365" i="20"/>
  <c r="F1894" i="19"/>
  <c r="F623" i="20"/>
  <c r="F1366" i="20"/>
  <c r="AL1894" i="19"/>
  <c r="AL623" i="20"/>
  <c r="AL1366" i="20"/>
  <c r="BY1894" i="19"/>
  <c r="BY623" i="20"/>
  <c r="BY1366" i="20"/>
  <c r="AW1895" i="19"/>
  <c r="AW624" i="20"/>
  <c r="AW1367" i="20"/>
  <c r="AC1896" i="19"/>
  <c r="AC625" i="20"/>
  <c r="AC1368" i="20"/>
  <c r="I1897" i="19"/>
  <c r="I626" i="20"/>
  <c r="I1369" i="20"/>
  <c r="BU1897" i="19"/>
  <c r="BU626" i="20"/>
  <c r="BU1369" i="20"/>
  <c r="BA1898" i="19"/>
  <c r="BA627" i="20"/>
  <c r="BA1370" i="20"/>
  <c r="AG1899" i="19"/>
  <c r="AG628" i="20"/>
  <c r="AG1371" i="20"/>
  <c r="M1900" i="19"/>
  <c r="M629" i="20"/>
  <c r="M1372" i="20"/>
  <c r="BY1900" i="19"/>
  <c r="BY629" i="20"/>
  <c r="BY1372" i="20"/>
  <c r="BE1901" i="19"/>
  <c r="BE630" i="20"/>
  <c r="BE1373" i="20"/>
  <c r="AK1902" i="19"/>
  <c r="AK631" i="20"/>
  <c r="AK1374" i="20"/>
  <c r="Q1903" i="19"/>
  <c r="Q632" i="20"/>
  <c r="Q1375" i="20"/>
  <c r="CC1903" i="19"/>
  <c r="CC632" i="20"/>
  <c r="CC1375" i="20"/>
  <c r="BI1904" i="19"/>
  <c r="BI633" i="20"/>
  <c r="BI1376" i="20"/>
  <c r="AO1905" i="19"/>
  <c r="AO634" i="20"/>
  <c r="AO1377" i="20"/>
  <c r="U1906" i="19"/>
  <c r="U635" i="20"/>
  <c r="U1378" i="20"/>
  <c r="AG1907" i="19"/>
  <c r="AG636" i="20"/>
  <c r="AG1379" i="20"/>
  <c r="BY1908" i="19"/>
  <c r="BY637" i="20"/>
  <c r="BY1380" i="20"/>
  <c r="AK1910" i="19"/>
  <c r="AK639" i="20"/>
  <c r="AK1382" i="20"/>
  <c r="CC1912" i="19"/>
  <c r="CC641" i="20"/>
  <c r="CC1384" i="20"/>
  <c r="CG1915" i="19"/>
  <c r="CG644" i="20"/>
  <c r="CG1387" i="20"/>
  <c r="AD1870" i="19"/>
  <c r="AD599" i="20"/>
  <c r="AD1342" i="20"/>
  <c r="AY1870" i="19"/>
  <c r="AY599" i="20"/>
  <c r="AY1342" i="20"/>
  <c r="BU1870" i="19"/>
  <c r="BU599" i="20"/>
  <c r="BU1342" i="20"/>
  <c r="J1871" i="19"/>
  <c r="J600" i="20"/>
  <c r="J1343" i="20"/>
  <c r="AE1871" i="19"/>
  <c r="AE600" i="20"/>
  <c r="AE1343" i="20"/>
  <c r="BA1871" i="19"/>
  <c r="BA600" i="20"/>
  <c r="BA1343" i="20"/>
  <c r="BV1871" i="19"/>
  <c r="BV600" i="20"/>
  <c r="BV1343" i="20"/>
  <c r="K1872" i="19"/>
  <c r="K601" i="20"/>
  <c r="K1344" i="20"/>
  <c r="AG1872" i="19"/>
  <c r="AG601" i="20"/>
  <c r="AG1344" i="20"/>
  <c r="BB1872" i="19"/>
  <c r="BB601" i="20"/>
  <c r="BB1344" i="20"/>
  <c r="BW1872" i="19"/>
  <c r="BW601" i="20"/>
  <c r="BW1344" i="20"/>
  <c r="M1873" i="19"/>
  <c r="M602" i="20"/>
  <c r="M1345" i="20"/>
  <c r="AH1873" i="19"/>
  <c r="AH602" i="20"/>
  <c r="AH1345" i="20"/>
  <c r="BC1873" i="19"/>
  <c r="BC602" i="20"/>
  <c r="BC1345" i="20"/>
  <c r="BY1873" i="19"/>
  <c r="BY602" i="20"/>
  <c r="BY1345" i="20"/>
  <c r="N1874" i="19"/>
  <c r="N603" i="20"/>
  <c r="N1346" i="20"/>
  <c r="AI1874" i="19"/>
  <c r="AI603" i="20"/>
  <c r="AI1346" i="20"/>
  <c r="BE1874" i="19"/>
  <c r="BE603" i="20"/>
  <c r="BE1346" i="20"/>
  <c r="BZ1874" i="19"/>
  <c r="BZ603" i="20"/>
  <c r="BZ1346" i="20"/>
  <c r="O1875" i="19"/>
  <c r="O604" i="20"/>
  <c r="O1347" i="20"/>
  <c r="AK1875" i="19"/>
  <c r="AK604" i="20"/>
  <c r="AK1347" i="20"/>
  <c r="BF1875" i="19"/>
  <c r="BF604" i="20"/>
  <c r="BF1347" i="20"/>
  <c r="CA1875" i="19"/>
  <c r="CA604" i="20"/>
  <c r="CA1347" i="20"/>
  <c r="Q1876" i="19"/>
  <c r="Q605" i="20"/>
  <c r="Q1348" i="20"/>
  <c r="AL1876" i="19"/>
  <c r="AL605" i="20"/>
  <c r="AL1348" i="20"/>
  <c r="BG1876" i="19"/>
  <c r="BG605" i="20"/>
  <c r="BG1348" i="20"/>
  <c r="CC1876" i="19"/>
  <c r="CC605" i="20"/>
  <c r="CC1348" i="20"/>
  <c r="R1877" i="19"/>
  <c r="R606" i="20"/>
  <c r="R1349" i="20"/>
  <c r="AM1877" i="19"/>
  <c r="AM606" i="20"/>
  <c r="AM1349" i="20"/>
  <c r="BI1877" i="19"/>
  <c r="BI606" i="20"/>
  <c r="BI1349" i="20"/>
  <c r="CD1877" i="19"/>
  <c r="CD606" i="20"/>
  <c r="CD1349" i="20"/>
  <c r="S1878" i="19"/>
  <c r="S607" i="20"/>
  <c r="S1350" i="20"/>
  <c r="AO1878" i="19"/>
  <c r="AO607" i="20"/>
  <c r="AO1350" i="20"/>
  <c r="BJ1878" i="19"/>
  <c r="BJ607" i="20"/>
  <c r="BJ1350" i="20"/>
  <c r="CE1878" i="19"/>
  <c r="CE607" i="20"/>
  <c r="CE1350" i="20"/>
  <c r="U1879" i="19"/>
  <c r="U608" i="20"/>
  <c r="U1351" i="20"/>
  <c r="AP1879" i="19"/>
  <c r="AP608" i="20"/>
  <c r="AP1351" i="20"/>
  <c r="BK1879" i="19"/>
  <c r="BK608" i="20"/>
  <c r="BK1351" i="20"/>
  <c r="CG1879" i="19"/>
  <c r="CG608" i="20"/>
  <c r="CG1351" i="20"/>
  <c r="V1880" i="19"/>
  <c r="V609" i="20"/>
  <c r="V1352" i="20"/>
  <c r="AQ1880" i="19"/>
  <c r="AQ609" i="20"/>
  <c r="AQ1352" i="20"/>
  <c r="BM1880" i="19"/>
  <c r="BM609" i="20"/>
  <c r="BM1352" i="20"/>
  <c r="CH1880" i="19"/>
  <c r="CH609" i="20"/>
  <c r="CH1352" i="20"/>
  <c r="W1881" i="19"/>
  <c r="W610" i="20"/>
  <c r="W1353" i="20"/>
  <c r="AS1881" i="19"/>
  <c r="AS610" i="20"/>
  <c r="AS1353" i="20"/>
  <c r="BN1881" i="19"/>
  <c r="BN610" i="20"/>
  <c r="BN1353" i="20"/>
  <c r="CI1881" i="19"/>
  <c r="CI610" i="20"/>
  <c r="CI1353" i="20"/>
  <c r="Y1882" i="19"/>
  <c r="Y611" i="20"/>
  <c r="Y1354" i="20"/>
  <c r="AT1882" i="19"/>
  <c r="AT611" i="20"/>
  <c r="AT1354" i="20"/>
  <c r="BO1882" i="19"/>
  <c r="BO611" i="20"/>
  <c r="BO1354" i="20"/>
  <c r="E1883" i="19"/>
  <c r="E612" i="20"/>
  <c r="E1355" i="20"/>
  <c r="Z1883" i="19"/>
  <c r="Z612" i="20"/>
  <c r="Z1355" i="20"/>
  <c r="AU1883" i="19"/>
  <c r="AU612" i="20"/>
  <c r="AU1355" i="20"/>
  <c r="BQ1883" i="19"/>
  <c r="BQ612" i="20"/>
  <c r="BQ1355" i="20"/>
  <c r="F1884" i="19"/>
  <c r="F613" i="20"/>
  <c r="F1356" i="20"/>
  <c r="AA1884" i="19"/>
  <c r="AA613" i="20"/>
  <c r="AA1356" i="20"/>
  <c r="AW1884" i="19"/>
  <c r="AW613" i="20"/>
  <c r="AW1356" i="20"/>
  <c r="BR1884" i="19"/>
  <c r="BR613" i="20"/>
  <c r="BR1356" i="20"/>
  <c r="G1885" i="19"/>
  <c r="G614" i="20"/>
  <c r="G1357" i="20"/>
  <c r="AC1885" i="19"/>
  <c r="AC614" i="20"/>
  <c r="AC1357" i="20"/>
  <c r="AX1885" i="19"/>
  <c r="AX614" i="20"/>
  <c r="AX1357" i="20"/>
  <c r="BS1885" i="19"/>
  <c r="BS614" i="20"/>
  <c r="BS1357" i="20"/>
  <c r="I1886" i="19"/>
  <c r="I615" i="20"/>
  <c r="I1358" i="20"/>
  <c r="AD1886" i="19"/>
  <c r="AD615" i="20"/>
  <c r="AD1358" i="20"/>
  <c r="AY1886" i="19"/>
  <c r="AY615" i="20"/>
  <c r="AY1358" i="20"/>
  <c r="BU1886" i="19"/>
  <c r="BU615" i="20"/>
  <c r="BU1358" i="20"/>
  <c r="J1887" i="19"/>
  <c r="J616" i="20"/>
  <c r="J1359" i="20"/>
  <c r="AE1887" i="19"/>
  <c r="AE616" i="20"/>
  <c r="AE1359" i="20"/>
  <c r="BA1887" i="19"/>
  <c r="BA616" i="20"/>
  <c r="BA1359" i="20"/>
  <c r="BV1887" i="19"/>
  <c r="BV616" i="20"/>
  <c r="BV1359" i="20"/>
  <c r="K1888" i="19"/>
  <c r="K617" i="20"/>
  <c r="K1360" i="20"/>
  <c r="AG1888" i="19"/>
  <c r="AG617" i="20"/>
  <c r="AG1360" i="20"/>
  <c r="BB1888" i="19"/>
  <c r="BB617" i="20"/>
  <c r="BB1360" i="20"/>
  <c r="BW1888" i="19"/>
  <c r="BW617" i="20"/>
  <c r="BW1360" i="20"/>
  <c r="M1889" i="19"/>
  <c r="M618" i="20"/>
  <c r="M1361" i="20"/>
  <c r="AH1889" i="19"/>
  <c r="AH618" i="20"/>
  <c r="AH1361" i="20"/>
  <c r="BC1889" i="19"/>
  <c r="BC618" i="20"/>
  <c r="BC1361" i="20"/>
  <c r="CI1889" i="19"/>
  <c r="CI618" i="20"/>
  <c r="CI1361" i="20"/>
  <c r="AI1890" i="19"/>
  <c r="AI619" i="20"/>
  <c r="AI1362" i="20"/>
  <c r="BO1890" i="19"/>
  <c r="BO619" i="20"/>
  <c r="BO1362" i="20"/>
  <c r="O1891" i="19"/>
  <c r="O620" i="20"/>
  <c r="O1363" i="20"/>
  <c r="AU1891" i="19"/>
  <c r="AU620" i="20"/>
  <c r="AU1363" i="20"/>
  <c r="CA1891" i="19"/>
  <c r="CA620" i="20"/>
  <c r="CA1363" i="20"/>
  <c r="AA1892" i="19"/>
  <c r="AA621" i="20"/>
  <c r="AA1364" i="20"/>
  <c r="BG1892" i="19"/>
  <c r="BG621" i="20"/>
  <c r="BG1364" i="20"/>
  <c r="G1893" i="19"/>
  <c r="G622" i="20"/>
  <c r="G1365" i="20"/>
  <c r="AM1893" i="19"/>
  <c r="AM622" i="20"/>
  <c r="AM1365" i="20"/>
  <c r="BS1893" i="19"/>
  <c r="BS622" i="20"/>
  <c r="BS1365" i="20"/>
  <c r="S1894" i="19"/>
  <c r="S623" i="20"/>
  <c r="S1366" i="20"/>
  <c r="AZ1894" i="19"/>
  <c r="AZ623" i="20"/>
  <c r="AZ1366" i="20"/>
  <c r="L1895" i="19"/>
  <c r="L624" i="20"/>
  <c r="L1367" i="20"/>
  <c r="BX1895" i="19"/>
  <c r="BX624" i="20"/>
  <c r="BX1367" i="20"/>
  <c r="BD1896" i="19"/>
  <c r="BD625" i="20"/>
  <c r="BD1368" i="20"/>
  <c r="AJ1897" i="19"/>
  <c r="AJ626" i="20"/>
  <c r="AJ1369" i="20"/>
  <c r="P1898" i="19"/>
  <c r="P627" i="20"/>
  <c r="P1370" i="20"/>
  <c r="CB1898" i="19"/>
  <c r="CB627" i="20"/>
  <c r="CB1370" i="20"/>
  <c r="BH1899" i="19"/>
  <c r="BH628" i="20"/>
  <c r="BH1371" i="20"/>
  <c r="AN1900" i="19"/>
  <c r="AN629" i="20"/>
  <c r="AN1372" i="20"/>
  <c r="T1901" i="19"/>
  <c r="T630" i="20"/>
  <c r="T1373" i="20"/>
  <c r="CF1901" i="19"/>
  <c r="CF630" i="20"/>
  <c r="CF1373" i="20"/>
  <c r="BL1902" i="19"/>
  <c r="BL631" i="20"/>
  <c r="BL1374" i="20"/>
  <c r="AR1903" i="19"/>
  <c r="AR632" i="20"/>
  <c r="AR1375" i="20"/>
  <c r="X1904" i="19"/>
  <c r="X633" i="20"/>
  <c r="X1376" i="20"/>
  <c r="CJ1904" i="19"/>
  <c r="CJ633" i="20"/>
  <c r="CJ1376" i="20"/>
  <c r="BP1905" i="19"/>
  <c r="BP634" i="20"/>
  <c r="BP1377" i="20"/>
  <c r="BA1906" i="19"/>
  <c r="BA635" i="20"/>
  <c r="BA1378" i="20"/>
  <c r="CH1907" i="19"/>
  <c r="CH636" i="20"/>
  <c r="CH1379" i="20"/>
  <c r="AT1909" i="19"/>
  <c r="AT638" i="20"/>
  <c r="AT1381" i="20"/>
  <c r="P1911" i="19"/>
  <c r="P640" i="20"/>
  <c r="P1383" i="20"/>
  <c r="T1914" i="19"/>
  <c r="T643" i="20"/>
  <c r="T1386" i="20"/>
  <c r="BO1917" i="19"/>
  <c r="BO646" i="20"/>
  <c r="BO1389" i="20"/>
  <c r="BI1889" i="19"/>
  <c r="BI618" i="20"/>
  <c r="BI1361" i="20"/>
  <c r="BY1889" i="19"/>
  <c r="BY618" i="20"/>
  <c r="BY1361" i="20"/>
  <c r="I1890" i="19"/>
  <c r="I619" i="20"/>
  <c r="I1362" i="20"/>
  <c r="Y1890" i="19"/>
  <c r="Y619" i="20"/>
  <c r="Y1362" i="20"/>
  <c r="AO1890" i="19"/>
  <c r="AO619" i="20"/>
  <c r="AO1362" i="20"/>
  <c r="BE1890" i="19"/>
  <c r="BE619" i="20"/>
  <c r="BE1362" i="20"/>
  <c r="BU1890" i="19"/>
  <c r="BU619" i="20"/>
  <c r="BU1362" i="20"/>
  <c r="E1891" i="19"/>
  <c r="E620" i="20"/>
  <c r="E1363" i="20"/>
  <c r="U1891" i="19"/>
  <c r="U620" i="20"/>
  <c r="U1363" i="20"/>
  <c r="AK1891" i="19"/>
  <c r="AK620" i="20"/>
  <c r="AK1363" i="20"/>
  <c r="BA1891" i="19"/>
  <c r="BA620" i="20"/>
  <c r="BA1363" i="20"/>
  <c r="BQ1891" i="19"/>
  <c r="BQ620" i="20"/>
  <c r="BQ1363" i="20"/>
  <c r="CG1891" i="19"/>
  <c r="CG620" i="20"/>
  <c r="CG1363" i="20"/>
  <c r="Q1892" i="19"/>
  <c r="Q621" i="20"/>
  <c r="Q1364" i="20"/>
  <c r="AG1892" i="19"/>
  <c r="AG621" i="20"/>
  <c r="AG1364" i="20"/>
  <c r="AW1892" i="19"/>
  <c r="AW621" i="20"/>
  <c r="AW1364" i="20"/>
  <c r="BM1892" i="19"/>
  <c r="BM621" i="20"/>
  <c r="BM1364" i="20"/>
  <c r="CC1892" i="19"/>
  <c r="CC621" i="20"/>
  <c r="CC1364" i="20"/>
  <c r="M1893" i="19"/>
  <c r="M622" i="20"/>
  <c r="M1365" i="20"/>
  <c r="AC1893" i="19"/>
  <c r="AC622" i="20"/>
  <c r="AC1365" i="20"/>
  <c r="AS1893" i="19"/>
  <c r="AS622" i="20"/>
  <c r="AS1365" i="20"/>
  <c r="BI1893" i="19"/>
  <c r="BI622" i="20"/>
  <c r="BI1365" i="20"/>
  <c r="BY1893" i="19"/>
  <c r="BY622" i="20"/>
  <c r="BY1365" i="20"/>
  <c r="I1894" i="19"/>
  <c r="I623" i="20"/>
  <c r="I1366" i="20"/>
  <c r="Y1894" i="19"/>
  <c r="Y623" i="20"/>
  <c r="Y1366" i="20"/>
  <c r="AO1894" i="19"/>
  <c r="AO623" i="20"/>
  <c r="AO1366" i="20"/>
  <c r="BH1894" i="19"/>
  <c r="BH623" i="20"/>
  <c r="BH1366" i="20"/>
  <c r="CC1894" i="19"/>
  <c r="CC623" i="20"/>
  <c r="CC1366" i="20"/>
  <c r="X1895" i="19"/>
  <c r="X624" i="20"/>
  <c r="X1367" i="20"/>
  <c r="BD1895" i="19"/>
  <c r="BD624" i="20"/>
  <c r="BD1367" i="20"/>
  <c r="CJ1895" i="19"/>
  <c r="CJ624" i="20"/>
  <c r="CJ1367" i="20"/>
  <c r="AJ1896" i="19"/>
  <c r="AJ625" i="20"/>
  <c r="AJ1368" i="20"/>
  <c r="BP1896" i="19"/>
  <c r="BP625" i="20"/>
  <c r="BP1368" i="20"/>
  <c r="P1897" i="19"/>
  <c r="P626" i="20"/>
  <c r="P1369" i="20"/>
  <c r="AV1897" i="19"/>
  <c r="AV626" i="20"/>
  <c r="AV1369" i="20"/>
  <c r="CB1897" i="19"/>
  <c r="CB626" i="20"/>
  <c r="CB1369" i="20"/>
  <c r="AB1898" i="19"/>
  <c r="AB627" i="20"/>
  <c r="AB1370" i="20"/>
  <c r="BH1898" i="19"/>
  <c r="BH627" i="20"/>
  <c r="BH1370" i="20"/>
  <c r="H1899" i="19"/>
  <c r="H628" i="20"/>
  <c r="H1371" i="20"/>
  <c r="AN1899" i="19"/>
  <c r="AN628" i="20"/>
  <c r="AN1371" i="20"/>
  <c r="BT1899" i="19"/>
  <c r="BT628" i="20"/>
  <c r="BT1371" i="20"/>
  <c r="T1900" i="19"/>
  <c r="T629" i="20"/>
  <c r="T1372" i="20"/>
  <c r="AZ1900" i="19"/>
  <c r="AZ629" i="20"/>
  <c r="AZ1372" i="20"/>
  <c r="CF1900" i="19"/>
  <c r="CF629" i="20"/>
  <c r="CF1372" i="20"/>
  <c r="AF1901" i="19"/>
  <c r="AF630" i="20"/>
  <c r="AF1373" i="20"/>
  <c r="BL1901" i="19"/>
  <c r="BL630" i="20"/>
  <c r="BL1373" i="20"/>
  <c r="L1902" i="19"/>
  <c r="L631" i="20"/>
  <c r="L1374" i="20"/>
  <c r="AR1902" i="19"/>
  <c r="AR631" i="20"/>
  <c r="AR1374" i="20"/>
  <c r="BX1902" i="19"/>
  <c r="BX631" i="20"/>
  <c r="BX1374" i="20"/>
  <c r="X1903" i="19"/>
  <c r="X632" i="20"/>
  <c r="X1375" i="20"/>
  <c r="BD1903" i="19"/>
  <c r="BD632" i="20"/>
  <c r="BD1375" i="20"/>
  <c r="CJ1903" i="19"/>
  <c r="CJ632" i="20"/>
  <c r="CJ1375" i="20"/>
  <c r="AJ1904" i="19"/>
  <c r="AJ633" i="20"/>
  <c r="AJ1376" i="20"/>
  <c r="BP1904" i="19"/>
  <c r="BP633" i="20"/>
  <c r="BP1376" i="20"/>
  <c r="P1905" i="19"/>
  <c r="P634" i="20"/>
  <c r="P1377" i="20"/>
  <c r="AV1905" i="19"/>
  <c r="AV634" i="20"/>
  <c r="AV1377" i="20"/>
  <c r="CB1905" i="19"/>
  <c r="CB634" i="20"/>
  <c r="CB1377" i="20"/>
  <c r="AB1906" i="19"/>
  <c r="AB635" i="20"/>
  <c r="AB1378" i="20"/>
  <c r="BQ1906" i="19"/>
  <c r="BQ635" i="20"/>
  <c r="BQ1378" i="20"/>
  <c r="AT1907" i="19"/>
  <c r="AT636" i="20"/>
  <c r="AT1379" i="20"/>
  <c r="Z1908" i="19"/>
  <c r="Z637" i="20"/>
  <c r="Z1380" i="20"/>
  <c r="F1909" i="19"/>
  <c r="F638" i="20"/>
  <c r="F1381" i="20"/>
  <c r="BR1909" i="19"/>
  <c r="BR638" i="20"/>
  <c r="BR1381" i="20"/>
  <c r="AX1910" i="19"/>
  <c r="AX639" i="20"/>
  <c r="AX1382" i="20"/>
  <c r="BL1911" i="19"/>
  <c r="BL640" i="20"/>
  <c r="BL1383" i="20"/>
  <c r="X1913" i="19"/>
  <c r="X642" i="20"/>
  <c r="X1385" i="20"/>
  <c r="BP1914" i="19"/>
  <c r="BP643" i="20"/>
  <c r="BP1386" i="20"/>
  <c r="AB1916" i="19"/>
  <c r="AB645" i="20"/>
  <c r="AB1388" i="20"/>
  <c r="CA1918" i="19"/>
  <c r="CA647" i="20"/>
  <c r="CA1390" i="20"/>
  <c r="AJ1870" i="19"/>
  <c r="AJ599" i="20"/>
  <c r="AJ1342" i="20"/>
  <c r="AZ1870" i="19"/>
  <c r="AZ599" i="20"/>
  <c r="AZ1342" i="20"/>
  <c r="BP1870" i="19"/>
  <c r="BP599" i="20"/>
  <c r="BP1342" i="20"/>
  <c r="CF1870" i="19"/>
  <c r="CF599" i="20"/>
  <c r="CF1342" i="20"/>
  <c r="P1871" i="19"/>
  <c r="P600" i="20"/>
  <c r="P1343" i="20"/>
  <c r="AF1871" i="19"/>
  <c r="AF600" i="20"/>
  <c r="AF1343" i="20"/>
  <c r="AV1871" i="19"/>
  <c r="AV600" i="20"/>
  <c r="AV1343" i="20"/>
  <c r="BL1871" i="19"/>
  <c r="BL600" i="20"/>
  <c r="BL1343" i="20"/>
  <c r="CB1871" i="19"/>
  <c r="CB600" i="20"/>
  <c r="CB1343" i="20"/>
  <c r="L1872" i="19"/>
  <c r="L601" i="20"/>
  <c r="L1344" i="20"/>
  <c r="AB1872" i="19"/>
  <c r="AB601" i="20"/>
  <c r="AB1344" i="20"/>
  <c r="AR1872" i="19"/>
  <c r="AR601" i="20"/>
  <c r="AR1344" i="20"/>
  <c r="BH1872" i="19"/>
  <c r="BH601" i="20"/>
  <c r="BH1344" i="20"/>
  <c r="BX1872" i="19"/>
  <c r="BX601" i="20"/>
  <c r="BX1344" i="20"/>
  <c r="H1873" i="19"/>
  <c r="H602" i="20"/>
  <c r="H1345" i="20"/>
  <c r="X1873" i="19"/>
  <c r="X602" i="20"/>
  <c r="X1345" i="20"/>
  <c r="AN1873" i="19"/>
  <c r="AN602" i="20"/>
  <c r="AN1345" i="20"/>
  <c r="BD1873" i="19"/>
  <c r="BD602" i="20"/>
  <c r="BD1345" i="20"/>
  <c r="BT1873" i="19"/>
  <c r="BT602" i="20"/>
  <c r="BT1345" i="20"/>
  <c r="CJ1873" i="19"/>
  <c r="CJ602" i="20"/>
  <c r="CJ1345" i="20"/>
  <c r="T1874" i="19"/>
  <c r="T603" i="20"/>
  <c r="T1346" i="20"/>
  <c r="AJ1874" i="19"/>
  <c r="AJ603" i="20"/>
  <c r="AJ1346" i="20"/>
  <c r="AZ1874" i="19"/>
  <c r="AZ603" i="20"/>
  <c r="AZ1346" i="20"/>
  <c r="BP1874" i="19"/>
  <c r="BP603" i="20"/>
  <c r="BP1346" i="20"/>
  <c r="CF1874" i="19"/>
  <c r="CF603" i="20"/>
  <c r="CF1346" i="20"/>
  <c r="P1875" i="19"/>
  <c r="P604" i="20"/>
  <c r="P1347" i="20"/>
  <c r="AF1875" i="19"/>
  <c r="AF604" i="20"/>
  <c r="AF1347" i="20"/>
  <c r="AV1875" i="19"/>
  <c r="AV604" i="20"/>
  <c r="AV1347" i="20"/>
  <c r="BL1875" i="19"/>
  <c r="BL604" i="20"/>
  <c r="BL1347" i="20"/>
  <c r="CB1875" i="19"/>
  <c r="CB604" i="20"/>
  <c r="CB1347" i="20"/>
  <c r="L1876" i="19"/>
  <c r="L605" i="20"/>
  <c r="L1348" i="20"/>
  <c r="AB1876" i="19"/>
  <c r="AB605" i="20"/>
  <c r="AB1348" i="20"/>
  <c r="AR1876" i="19"/>
  <c r="AR605" i="20"/>
  <c r="AR1348" i="20"/>
  <c r="BH1876" i="19"/>
  <c r="BH605" i="20"/>
  <c r="BH1348" i="20"/>
  <c r="BX1876" i="19"/>
  <c r="BX605" i="20"/>
  <c r="BX1348" i="20"/>
  <c r="H1877" i="19"/>
  <c r="H606" i="20"/>
  <c r="H1349" i="20"/>
  <c r="X1877" i="19"/>
  <c r="X606" i="20"/>
  <c r="X1349" i="20"/>
  <c r="AN1877" i="19"/>
  <c r="AN606" i="20"/>
  <c r="AN1349" i="20"/>
  <c r="BD1877" i="19"/>
  <c r="BD606" i="20"/>
  <c r="BD1349" i="20"/>
  <c r="BT1877" i="19"/>
  <c r="BT606" i="20"/>
  <c r="BT1349" i="20"/>
  <c r="CJ1877" i="19"/>
  <c r="CJ606" i="20"/>
  <c r="CJ1349" i="20"/>
  <c r="T1878" i="19"/>
  <c r="T607" i="20"/>
  <c r="T1350" i="20"/>
  <c r="AJ1878" i="19"/>
  <c r="AJ607" i="20"/>
  <c r="AJ1350" i="20"/>
  <c r="AZ1878" i="19"/>
  <c r="AZ607" i="20"/>
  <c r="AZ1350" i="20"/>
  <c r="BP1878" i="19"/>
  <c r="BP607" i="20"/>
  <c r="BP1350" i="20"/>
  <c r="CF1878" i="19"/>
  <c r="CF607" i="20"/>
  <c r="CF1350" i="20"/>
  <c r="P1879" i="19"/>
  <c r="P608" i="20"/>
  <c r="P1351" i="20"/>
  <c r="AF1879" i="19"/>
  <c r="AF608" i="20"/>
  <c r="AF1351" i="20"/>
  <c r="AV1879" i="19"/>
  <c r="AV608" i="20"/>
  <c r="AV1351" i="20"/>
  <c r="BL1879" i="19"/>
  <c r="BL608" i="20"/>
  <c r="BL1351" i="20"/>
  <c r="CB1879" i="19"/>
  <c r="CB608" i="20"/>
  <c r="CB1351" i="20"/>
  <c r="L1880" i="19"/>
  <c r="L609" i="20"/>
  <c r="L1352" i="20"/>
  <c r="AB1880" i="19"/>
  <c r="AB609" i="20"/>
  <c r="AB1352" i="20"/>
  <c r="AR1880" i="19"/>
  <c r="AR609" i="20"/>
  <c r="AR1352" i="20"/>
  <c r="BH1880" i="19"/>
  <c r="BH609" i="20"/>
  <c r="BH1352" i="20"/>
  <c r="BX1880" i="19"/>
  <c r="BX609" i="20"/>
  <c r="BX1352" i="20"/>
  <c r="H1881" i="19"/>
  <c r="H610" i="20"/>
  <c r="H1353" i="20"/>
  <c r="X1881" i="19"/>
  <c r="X610" i="20"/>
  <c r="X1353" i="20"/>
  <c r="AN1881" i="19"/>
  <c r="AN610" i="20"/>
  <c r="AN1353" i="20"/>
  <c r="BD1881" i="19"/>
  <c r="BD610" i="20"/>
  <c r="BD1353" i="20"/>
  <c r="BT1881" i="19"/>
  <c r="BT610" i="20"/>
  <c r="BT1353" i="20"/>
  <c r="CJ1881" i="19"/>
  <c r="CJ610" i="20"/>
  <c r="CJ1353" i="20"/>
  <c r="T1882" i="19"/>
  <c r="T611" i="20"/>
  <c r="T1354" i="20"/>
  <c r="AJ1882" i="19"/>
  <c r="AJ611" i="20"/>
  <c r="AJ1354" i="20"/>
  <c r="AZ1882" i="19"/>
  <c r="AZ611" i="20"/>
  <c r="AZ1354" i="20"/>
  <c r="BP1882" i="19"/>
  <c r="BP611" i="20"/>
  <c r="BP1354" i="20"/>
  <c r="CF1882" i="19"/>
  <c r="CF611" i="20"/>
  <c r="CF1354" i="20"/>
  <c r="P1883" i="19"/>
  <c r="P612" i="20"/>
  <c r="P1355" i="20"/>
  <c r="AF1883" i="19"/>
  <c r="AF612" i="20"/>
  <c r="AF1355" i="20"/>
  <c r="AV1883" i="19"/>
  <c r="AV612" i="20"/>
  <c r="AV1355" i="20"/>
  <c r="BL1883" i="19"/>
  <c r="BL612" i="20"/>
  <c r="BL1355" i="20"/>
  <c r="CB1883" i="19"/>
  <c r="CB612" i="20"/>
  <c r="CB1355" i="20"/>
  <c r="L1884" i="19"/>
  <c r="L613" i="20"/>
  <c r="L1356" i="20"/>
  <c r="AB1884" i="19"/>
  <c r="AB613" i="20"/>
  <c r="AB1356" i="20"/>
  <c r="AR1884" i="19"/>
  <c r="AR613" i="20"/>
  <c r="AR1356" i="20"/>
  <c r="BH1884" i="19"/>
  <c r="BH613" i="20"/>
  <c r="BH1356" i="20"/>
  <c r="BX1884" i="19"/>
  <c r="BX613" i="20"/>
  <c r="BX1356" i="20"/>
  <c r="H1885" i="19"/>
  <c r="H614" i="20"/>
  <c r="H1357" i="20"/>
  <c r="X1885" i="19"/>
  <c r="X614" i="20"/>
  <c r="X1357" i="20"/>
  <c r="AN1885" i="19"/>
  <c r="AN614" i="20"/>
  <c r="AN1357" i="20"/>
  <c r="BD1885" i="19"/>
  <c r="BD614" i="20"/>
  <c r="BD1357" i="20"/>
  <c r="BT1885" i="19"/>
  <c r="BT614" i="20"/>
  <c r="BT1357" i="20"/>
  <c r="CJ1885" i="19"/>
  <c r="CJ614" i="20"/>
  <c r="CJ1357" i="20"/>
  <c r="T1886" i="19"/>
  <c r="T615" i="20"/>
  <c r="T1358" i="20"/>
  <c r="AJ1886" i="19"/>
  <c r="AJ615" i="20"/>
  <c r="AJ1358" i="20"/>
  <c r="AZ1886" i="19"/>
  <c r="AZ615" i="20"/>
  <c r="AZ1358" i="20"/>
  <c r="BP1886" i="19"/>
  <c r="BP615" i="20"/>
  <c r="BP1358" i="20"/>
  <c r="CF1886" i="19"/>
  <c r="CF615" i="20"/>
  <c r="CF1358" i="20"/>
  <c r="P1887" i="19"/>
  <c r="P616" i="20"/>
  <c r="P1359" i="20"/>
  <c r="AF1887" i="19"/>
  <c r="AF616" i="20"/>
  <c r="AF1359" i="20"/>
  <c r="AV1887" i="19"/>
  <c r="AV616" i="20"/>
  <c r="AV1359" i="20"/>
  <c r="BL1887" i="19"/>
  <c r="BL616" i="20"/>
  <c r="BL1359" i="20"/>
  <c r="CB1887" i="19"/>
  <c r="CB616" i="20"/>
  <c r="CB1359" i="20"/>
  <c r="L1888" i="19"/>
  <c r="L617" i="20"/>
  <c r="L1360" i="20"/>
  <c r="AB1888" i="19"/>
  <c r="AB617" i="20"/>
  <c r="AB1360" i="20"/>
  <c r="AR1888" i="19"/>
  <c r="AR617" i="20"/>
  <c r="AR1360" i="20"/>
  <c r="BH1888" i="19"/>
  <c r="BH617" i="20"/>
  <c r="BH1360" i="20"/>
  <c r="BX1888" i="19"/>
  <c r="BX617" i="20"/>
  <c r="BX1360" i="20"/>
  <c r="H1889" i="19"/>
  <c r="H618" i="20"/>
  <c r="H1361" i="20"/>
  <c r="X1889" i="19"/>
  <c r="X618" i="20"/>
  <c r="X1361" i="20"/>
  <c r="AN1889" i="19"/>
  <c r="AN618" i="20"/>
  <c r="AN1361" i="20"/>
  <c r="BD1889" i="19"/>
  <c r="BD618" i="20"/>
  <c r="BD1361" i="20"/>
  <c r="BT1889" i="19"/>
  <c r="BT618" i="20"/>
  <c r="BT1361" i="20"/>
  <c r="CJ1889" i="19"/>
  <c r="CJ618" i="20"/>
  <c r="CJ1361" i="20"/>
  <c r="T1890" i="19"/>
  <c r="T619" i="20"/>
  <c r="T1362" i="20"/>
  <c r="AJ1890" i="19"/>
  <c r="AJ619" i="20"/>
  <c r="AJ1362" i="20"/>
  <c r="AZ1890" i="19"/>
  <c r="AZ619" i="20"/>
  <c r="AZ1362" i="20"/>
  <c r="BP1890" i="19"/>
  <c r="BP619" i="20"/>
  <c r="BP1362" i="20"/>
  <c r="CF1890" i="19"/>
  <c r="CF619" i="20"/>
  <c r="CF1362" i="20"/>
  <c r="P1891" i="19"/>
  <c r="P620" i="20"/>
  <c r="P1363" i="20"/>
  <c r="AF1891" i="19"/>
  <c r="AF620" i="20"/>
  <c r="AF1363" i="20"/>
  <c r="AV1891" i="19"/>
  <c r="AV620" i="20"/>
  <c r="AV1363" i="20"/>
  <c r="BL1891" i="19"/>
  <c r="BL620" i="20"/>
  <c r="BL1363" i="20"/>
  <c r="CB1891" i="19"/>
  <c r="CB620" i="20"/>
  <c r="CB1363" i="20"/>
  <c r="L1892" i="19"/>
  <c r="L621" i="20"/>
  <c r="L1364" i="20"/>
  <c r="AB1892" i="19"/>
  <c r="AB621" i="20"/>
  <c r="AB1364" i="20"/>
  <c r="AR1892" i="19"/>
  <c r="AR621" i="20"/>
  <c r="AR1364" i="20"/>
  <c r="BH1892" i="19"/>
  <c r="BH621" i="20"/>
  <c r="BH1364" i="20"/>
  <c r="BX1892" i="19"/>
  <c r="BX621" i="20"/>
  <c r="BX1364" i="20"/>
  <c r="H1893" i="19"/>
  <c r="H622" i="20"/>
  <c r="H1365" i="20"/>
  <c r="X1893" i="19"/>
  <c r="X622" i="20"/>
  <c r="X1365" i="20"/>
  <c r="AN1893" i="19"/>
  <c r="AN622" i="20"/>
  <c r="AN1365" i="20"/>
  <c r="BD1893" i="19"/>
  <c r="BD622" i="20"/>
  <c r="BD1365" i="20"/>
  <c r="BT1893" i="19"/>
  <c r="BT622" i="20"/>
  <c r="BT1365" i="20"/>
  <c r="CJ1893" i="19"/>
  <c r="CJ622" i="20"/>
  <c r="CJ1365" i="20"/>
  <c r="T1894" i="19"/>
  <c r="T623" i="20"/>
  <c r="T1366" i="20"/>
  <c r="AJ1894" i="19"/>
  <c r="AJ623" i="20"/>
  <c r="AJ1366" i="20"/>
  <c r="BA1894" i="19"/>
  <c r="BA623" i="20"/>
  <c r="BA1366" i="20"/>
  <c r="BW1894" i="19"/>
  <c r="BW623" i="20"/>
  <c r="BW1366" i="20"/>
  <c r="M1895" i="19"/>
  <c r="M624" i="20"/>
  <c r="M1367" i="20"/>
  <c r="AS1895" i="19"/>
  <c r="AS624" i="20"/>
  <c r="AS1367" i="20"/>
  <c r="BY1895" i="19"/>
  <c r="BY624" i="20"/>
  <c r="BY1367" i="20"/>
  <c r="Y1896" i="19"/>
  <c r="Y625" i="20"/>
  <c r="Y1368" i="20"/>
  <c r="BE1896" i="19"/>
  <c r="BE625" i="20"/>
  <c r="BE1368" i="20"/>
  <c r="E1897" i="19"/>
  <c r="E626" i="20"/>
  <c r="E1369" i="20"/>
  <c r="AK1897" i="19"/>
  <c r="AK626" i="20"/>
  <c r="AK1369" i="20"/>
  <c r="BQ1897" i="19"/>
  <c r="BQ626" i="20"/>
  <c r="BQ1369" i="20"/>
  <c r="Q1898" i="19"/>
  <c r="Q627" i="20"/>
  <c r="Q1370" i="20"/>
  <c r="AW1898" i="19"/>
  <c r="AW627" i="20"/>
  <c r="AW1370" i="20"/>
  <c r="CC1898" i="19"/>
  <c r="CC627" i="20"/>
  <c r="CC1370" i="20"/>
  <c r="AC1899" i="19"/>
  <c r="AC628" i="20"/>
  <c r="AC1371" i="20"/>
  <c r="BI1899" i="19"/>
  <c r="BI628" i="20"/>
  <c r="BI1371" i="20"/>
  <c r="I1900" i="19"/>
  <c r="I629" i="20"/>
  <c r="I1372" i="20"/>
  <c r="AO1900" i="19"/>
  <c r="AO629" i="20"/>
  <c r="AO1372" i="20"/>
  <c r="BU1900" i="19"/>
  <c r="BU629" i="20"/>
  <c r="BU1372" i="20"/>
  <c r="U1901" i="19"/>
  <c r="U630" i="20"/>
  <c r="U1373" i="20"/>
  <c r="BA1901" i="19"/>
  <c r="BA630" i="20"/>
  <c r="BA1373" i="20"/>
  <c r="CG1901" i="19"/>
  <c r="CG630" i="20"/>
  <c r="CG1373" i="20"/>
  <c r="AG1902" i="19"/>
  <c r="AG631" i="20"/>
  <c r="AG1374" i="20"/>
  <c r="BM1902" i="19"/>
  <c r="BM631" i="20"/>
  <c r="BM1374" i="20"/>
  <c r="M1903" i="19"/>
  <c r="M632" i="20"/>
  <c r="M1375" i="20"/>
  <c r="AS1903" i="19"/>
  <c r="AS632" i="20"/>
  <c r="AS1375" i="20"/>
  <c r="BY1903" i="19"/>
  <c r="BY632" i="20"/>
  <c r="BY1375" i="20"/>
  <c r="Y1904" i="19"/>
  <c r="Y633" i="20"/>
  <c r="Y1376" i="20"/>
  <c r="BE1904" i="19"/>
  <c r="BE633" i="20"/>
  <c r="BE1376" i="20"/>
  <c r="E1905" i="19"/>
  <c r="E634" i="20"/>
  <c r="E1377" i="20"/>
  <c r="AK1905" i="19"/>
  <c r="AK634" i="20"/>
  <c r="AK1377" i="20"/>
  <c r="BQ1905" i="19"/>
  <c r="BQ634" i="20"/>
  <c r="BQ1377" i="20"/>
  <c r="Q1906" i="19"/>
  <c r="Q635" i="20"/>
  <c r="Q1378" i="20"/>
  <c r="BB1906" i="19"/>
  <c r="BB635" i="20"/>
  <c r="BB1378" i="20"/>
  <c r="Y1907" i="19"/>
  <c r="Y636" i="20"/>
  <c r="Y1379" i="20"/>
  <c r="E1908" i="19"/>
  <c r="E637" i="20"/>
  <c r="E1380" i="20"/>
  <c r="BQ1908" i="19"/>
  <c r="BQ637" i="20"/>
  <c r="BQ1380" i="20"/>
  <c r="AW1909" i="19"/>
  <c r="AW638" i="20"/>
  <c r="AW1381" i="20"/>
  <c r="AC1910" i="19"/>
  <c r="AC639" i="20"/>
  <c r="AC1382" i="20"/>
  <c r="U1911" i="19"/>
  <c r="U640" i="20"/>
  <c r="U1383" i="20"/>
  <c r="BM1912" i="19"/>
  <c r="BM641" i="20"/>
  <c r="BM1384" i="20"/>
  <c r="Y1914" i="19"/>
  <c r="Y643" i="20"/>
  <c r="Y1386" i="20"/>
  <c r="BQ1915" i="19"/>
  <c r="BQ644" i="20"/>
  <c r="BQ1387" i="20"/>
  <c r="BZ1917" i="19"/>
  <c r="BZ646" i="20"/>
  <c r="BZ1389" i="20"/>
  <c r="AT1923" i="19"/>
  <c r="AT652" i="20"/>
  <c r="AT1395" i="20"/>
  <c r="W1895" i="19"/>
  <c r="W624" i="20"/>
  <c r="W1367" i="20"/>
  <c r="AM1895" i="19"/>
  <c r="AM624" i="20"/>
  <c r="AM1367" i="20"/>
  <c r="BC1895" i="19"/>
  <c r="BC624" i="20"/>
  <c r="BC1367" i="20"/>
  <c r="BS1895" i="19"/>
  <c r="BS624" i="20"/>
  <c r="BS1367" i="20"/>
  <c r="CI1895" i="19"/>
  <c r="CI624" i="20"/>
  <c r="CI1367" i="20"/>
  <c r="S1896" i="19"/>
  <c r="S625" i="20"/>
  <c r="S1368" i="20"/>
  <c r="AI1896" i="19"/>
  <c r="AI625" i="20"/>
  <c r="AI1368" i="20"/>
  <c r="AY1896" i="19"/>
  <c r="AY625" i="20"/>
  <c r="AY1368" i="20"/>
  <c r="BO1896" i="19"/>
  <c r="BO625" i="20"/>
  <c r="BO1368" i="20"/>
  <c r="CE1896" i="19"/>
  <c r="CE625" i="20"/>
  <c r="CE1368" i="20"/>
  <c r="O1897" i="19"/>
  <c r="O626" i="20"/>
  <c r="O1369" i="20"/>
  <c r="AE1897" i="19"/>
  <c r="AE626" i="20"/>
  <c r="AE1369" i="20"/>
  <c r="AU1897" i="19"/>
  <c r="AU626" i="20"/>
  <c r="AU1369" i="20"/>
  <c r="BK1897" i="19"/>
  <c r="BK626" i="20"/>
  <c r="BK1369" i="20"/>
  <c r="CA1897" i="19"/>
  <c r="CA626" i="20"/>
  <c r="CA1369" i="20"/>
  <c r="K1898" i="19"/>
  <c r="K627" i="20"/>
  <c r="K1370" i="20"/>
  <c r="AA1898" i="19"/>
  <c r="AA627" i="20"/>
  <c r="AA1370" i="20"/>
  <c r="AQ1898" i="19"/>
  <c r="AQ627" i="20"/>
  <c r="AQ1370" i="20"/>
  <c r="BG1898" i="19"/>
  <c r="BG627" i="20"/>
  <c r="BG1370" i="20"/>
  <c r="BW1898" i="19"/>
  <c r="BW627" i="20"/>
  <c r="BW1370" i="20"/>
  <c r="G1899" i="19"/>
  <c r="G628" i="20"/>
  <c r="G1371" i="20"/>
  <c r="W1899" i="19"/>
  <c r="W628" i="20"/>
  <c r="W1371" i="20"/>
  <c r="AM1899" i="19"/>
  <c r="AM628" i="20"/>
  <c r="AM1371" i="20"/>
  <c r="BC1899" i="19"/>
  <c r="BC628" i="20"/>
  <c r="BC1371" i="20"/>
  <c r="BS1899" i="19"/>
  <c r="BS628" i="20"/>
  <c r="BS1371" i="20"/>
  <c r="CI1899" i="19"/>
  <c r="CI628" i="20"/>
  <c r="CI1371" i="20"/>
  <c r="S1900" i="19"/>
  <c r="S629" i="20"/>
  <c r="S1372" i="20"/>
  <c r="AI1900" i="19"/>
  <c r="AI629" i="20"/>
  <c r="AI1372" i="20"/>
  <c r="AY1900" i="19"/>
  <c r="AY629" i="20"/>
  <c r="AY1372" i="20"/>
  <c r="BO1900" i="19"/>
  <c r="BO629" i="20"/>
  <c r="BO1372" i="20"/>
  <c r="CE1900" i="19"/>
  <c r="CE629" i="20"/>
  <c r="CE1372" i="20"/>
  <c r="O1901" i="19"/>
  <c r="O630" i="20"/>
  <c r="O1373" i="20"/>
  <c r="AE1901" i="19"/>
  <c r="AE630" i="20"/>
  <c r="AE1373" i="20"/>
  <c r="AU1901" i="19"/>
  <c r="AU630" i="20"/>
  <c r="AU1373" i="20"/>
  <c r="BK1901" i="19"/>
  <c r="BK630" i="20"/>
  <c r="BK1373" i="20"/>
  <c r="CA1901" i="19"/>
  <c r="CA630" i="20"/>
  <c r="CA1373" i="20"/>
  <c r="K1902" i="19"/>
  <c r="K631" i="20"/>
  <c r="K1374" i="20"/>
  <c r="AA1902" i="19"/>
  <c r="AA631" i="20"/>
  <c r="AA1374" i="20"/>
  <c r="AQ1902" i="19"/>
  <c r="AQ631" i="20"/>
  <c r="AQ1374" i="20"/>
  <c r="BG1902" i="19"/>
  <c r="BG631" i="20"/>
  <c r="BG1374" i="20"/>
  <c r="BW1902" i="19"/>
  <c r="BW631" i="20"/>
  <c r="BW1374" i="20"/>
  <c r="G1903" i="19"/>
  <c r="G632" i="20"/>
  <c r="G1375" i="20"/>
  <c r="W1903" i="19"/>
  <c r="W632" i="20"/>
  <c r="W1375" i="20"/>
  <c r="AM1903" i="19"/>
  <c r="AM632" i="20"/>
  <c r="AM1375" i="20"/>
  <c r="BC1903" i="19"/>
  <c r="BC632" i="20"/>
  <c r="BC1375" i="20"/>
  <c r="BS1903" i="19"/>
  <c r="BS632" i="20"/>
  <c r="BS1375" i="20"/>
  <c r="CI1903" i="19"/>
  <c r="CI632" i="20"/>
  <c r="CI1375" i="20"/>
  <c r="S1904" i="19"/>
  <c r="S633" i="20"/>
  <c r="S1376" i="20"/>
  <c r="AI1904" i="19"/>
  <c r="AI633" i="20"/>
  <c r="AI1376" i="20"/>
  <c r="AY1904" i="19"/>
  <c r="AY633" i="20"/>
  <c r="AY1376" i="20"/>
  <c r="BO1904" i="19"/>
  <c r="BO633" i="20"/>
  <c r="BO1376" i="20"/>
  <c r="CE1904" i="19"/>
  <c r="CE633" i="20"/>
  <c r="CE1376" i="20"/>
  <c r="O1905" i="19"/>
  <c r="O634" i="20"/>
  <c r="O1377" i="20"/>
  <c r="AE1905" i="19"/>
  <c r="AE634" i="20"/>
  <c r="AE1377" i="20"/>
  <c r="AU1905" i="19"/>
  <c r="AU634" i="20"/>
  <c r="AU1377" i="20"/>
  <c r="BK1905" i="19"/>
  <c r="BK634" i="20"/>
  <c r="BK1377" i="20"/>
  <c r="CA1905" i="19"/>
  <c r="CA634" i="20"/>
  <c r="CA1377" i="20"/>
  <c r="K1906" i="19"/>
  <c r="K635" i="20"/>
  <c r="K1378" i="20"/>
  <c r="AA1906" i="19"/>
  <c r="AA635" i="20"/>
  <c r="AA1378" i="20"/>
  <c r="AT1906" i="19"/>
  <c r="AT635" i="20"/>
  <c r="AT1378" i="20"/>
  <c r="BO1906" i="19"/>
  <c r="BO635" i="20"/>
  <c r="BO1378" i="20"/>
  <c r="M1907" i="19"/>
  <c r="M636" i="20"/>
  <c r="M1379" i="20"/>
  <c r="AS1907" i="19"/>
  <c r="AS636" i="20"/>
  <c r="AS1379" i="20"/>
  <c r="BY1907" i="19"/>
  <c r="BY636" i="20"/>
  <c r="BY1379" i="20"/>
  <c r="Y1908" i="19"/>
  <c r="Y637" i="20"/>
  <c r="Y1380" i="20"/>
  <c r="BE1908" i="19"/>
  <c r="BE637" i="20"/>
  <c r="BE1380" i="20"/>
  <c r="E1909" i="19"/>
  <c r="E638" i="20"/>
  <c r="E1381" i="20"/>
  <c r="AK1909" i="19"/>
  <c r="AK638" i="20"/>
  <c r="AK1381" i="20"/>
  <c r="BQ1909" i="19"/>
  <c r="BQ638" i="20"/>
  <c r="BQ1381" i="20"/>
  <c r="Q1910" i="19"/>
  <c r="Q639" i="20"/>
  <c r="Q1382" i="20"/>
  <c r="AW1910" i="19"/>
  <c r="AW639" i="20"/>
  <c r="AW1382" i="20"/>
  <c r="CG1910" i="19"/>
  <c r="CG639" i="20"/>
  <c r="CG1382" i="20"/>
  <c r="BI1911" i="19"/>
  <c r="BI640" i="20"/>
  <c r="BI1383" i="20"/>
  <c r="AO1912" i="19"/>
  <c r="AO641" i="20"/>
  <c r="AO1384" i="20"/>
  <c r="U1913" i="19"/>
  <c r="U642" i="20"/>
  <c r="U1385" i="20"/>
  <c r="CG1913" i="19"/>
  <c r="CG642" i="20"/>
  <c r="CG1385" i="20"/>
  <c r="BM1914" i="19"/>
  <c r="BM643" i="20"/>
  <c r="BM1386" i="20"/>
  <c r="AS1915" i="19"/>
  <c r="AS644" i="20"/>
  <c r="AS1387" i="20"/>
  <c r="Y1916" i="19"/>
  <c r="Y645" i="20"/>
  <c r="Y1388" i="20"/>
  <c r="AD1917" i="19"/>
  <c r="AD646" i="20"/>
  <c r="AD1389" i="20"/>
  <c r="BV1918" i="19"/>
  <c r="BV647" i="20"/>
  <c r="BV1390" i="20"/>
  <c r="V1921" i="19"/>
  <c r="V650" i="20"/>
  <c r="V1393" i="20"/>
  <c r="BF1894" i="19"/>
  <c r="BF623" i="20"/>
  <c r="BF1366" i="20"/>
  <c r="BV1894" i="19"/>
  <c r="BV623" i="20"/>
  <c r="BV1366" i="20"/>
  <c r="F1895" i="19"/>
  <c r="F624" i="20"/>
  <c r="F1367" i="20"/>
  <c r="V1895" i="19"/>
  <c r="V624" i="20"/>
  <c r="V1367" i="20"/>
  <c r="AL1895" i="19"/>
  <c r="AL624" i="20"/>
  <c r="AL1367" i="20"/>
  <c r="BB1895" i="19"/>
  <c r="BB624" i="20"/>
  <c r="BB1367" i="20"/>
  <c r="BR1895" i="19"/>
  <c r="BR624" i="20"/>
  <c r="BR1367" i="20"/>
  <c r="CH1895" i="19"/>
  <c r="CH624" i="20"/>
  <c r="CH1367" i="20"/>
  <c r="R1896" i="19"/>
  <c r="R625" i="20"/>
  <c r="R1368" i="20"/>
  <c r="AH1896" i="19"/>
  <c r="AH625" i="20"/>
  <c r="AH1368" i="20"/>
  <c r="AX1896" i="19"/>
  <c r="AX625" i="20"/>
  <c r="AX1368" i="20"/>
  <c r="BN1896" i="19"/>
  <c r="BN625" i="20"/>
  <c r="BN1368" i="20"/>
  <c r="CD1896" i="19"/>
  <c r="CD625" i="20"/>
  <c r="CD1368" i="20"/>
  <c r="N1897" i="19"/>
  <c r="N626" i="20"/>
  <c r="N1369" i="20"/>
  <c r="AD1897" i="19"/>
  <c r="AD626" i="20"/>
  <c r="AD1369" i="20"/>
  <c r="AT1897" i="19"/>
  <c r="AT626" i="20"/>
  <c r="AT1369" i="20"/>
  <c r="BJ1897" i="19"/>
  <c r="BJ626" i="20"/>
  <c r="BJ1369" i="20"/>
  <c r="BZ1897" i="19"/>
  <c r="BZ626" i="20"/>
  <c r="BZ1369" i="20"/>
  <c r="J1898" i="19"/>
  <c r="J627" i="20"/>
  <c r="J1370" i="20"/>
  <c r="Z1898" i="19"/>
  <c r="Z627" i="20"/>
  <c r="Z1370" i="20"/>
  <c r="AP1898" i="19"/>
  <c r="AP627" i="20"/>
  <c r="AP1370" i="20"/>
  <c r="BF1898" i="19"/>
  <c r="BF627" i="20"/>
  <c r="BF1370" i="20"/>
  <c r="BV1898" i="19"/>
  <c r="BV627" i="20"/>
  <c r="BV1370" i="20"/>
  <c r="F1899" i="19"/>
  <c r="F628" i="20"/>
  <c r="F1371" i="20"/>
  <c r="V1899" i="19"/>
  <c r="V628" i="20"/>
  <c r="V1371" i="20"/>
  <c r="AL1899" i="19"/>
  <c r="AL628" i="20"/>
  <c r="AL1371" i="20"/>
  <c r="BB1899" i="19"/>
  <c r="BB628" i="20"/>
  <c r="BB1371" i="20"/>
  <c r="BR1899" i="19"/>
  <c r="BR628" i="20"/>
  <c r="BR1371" i="20"/>
  <c r="CH1899" i="19"/>
  <c r="CH628" i="20"/>
  <c r="CH1371" i="20"/>
  <c r="R1900" i="19"/>
  <c r="R629" i="20"/>
  <c r="R1372" i="20"/>
  <c r="AH1900" i="19"/>
  <c r="AH629" i="20"/>
  <c r="AH1372" i="20"/>
  <c r="AX1900" i="19"/>
  <c r="AX629" i="20"/>
  <c r="AX1372" i="20"/>
  <c r="BN1900" i="19"/>
  <c r="BN629" i="20"/>
  <c r="BN1372" i="20"/>
  <c r="CD1900" i="19"/>
  <c r="CD629" i="20"/>
  <c r="CD1372" i="20"/>
  <c r="N1901" i="19"/>
  <c r="N630" i="20"/>
  <c r="N1373" i="20"/>
  <c r="AD1901" i="19"/>
  <c r="AD630" i="20"/>
  <c r="AD1373" i="20"/>
  <c r="AT1901" i="19"/>
  <c r="AT630" i="20"/>
  <c r="AT1373" i="20"/>
  <c r="BJ1901" i="19"/>
  <c r="BJ630" i="20"/>
  <c r="BJ1373" i="20"/>
  <c r="BZ1901" i="19"/>
  <c r="BZ630" i="20"/>
  <c r="BZ1373" i="20"/>
  <c r="J1902" i="19"/>
  <c r="J631" i="20"/>
  <c r="J1374" i="20"/>
  <c r="Z1902" i="19"/>
  <c r="Z631" i="20"/>
  <c r="Z1374" i="20"/>
  <c r="AP1902" i="19"/>
  <c r="AP631" i="20"/>
  <c r="AP1374" i="20"/>
  <c r="BF1902" i="19"/>
  <c r="BF631" i="20"/>
  <c r="BF1374" i="20"/>
  <c r="BV1902" i="19"/>
  <c r="BV631" i="20"/>
  <c r="BV1374" i="20"/>
  <c r="F1903" i="19"/>
  <c r="F632" i="20"/>
  <c r="F1375" i="20"/>
  <c r="V1903" i="19"/>
  <c r="V632" i="20"/>
  <c r="V1375" i="20"/>
  <c r="AL1903" i="19"/>
  <c r="AL632" i="20"/>
  <c r="AL1375" i="20"/>
  <c r="BB1903" i="19"/>
  <c r="BB632" i="20"/>
  <c r="BB1375" i="20"/>
  <c r="BR1903" i="19"/>
  <c r="BR632" i="20"/>
  <c r="BR1375" i="20"/>
  <c r="CH1903" i="19"/>
  <c r="CH632" i="20"/>
  <c r="CH1375" i="20"/>
  <c r="R1904" i="19"/>
  <c r="R633" i="20"/>
  <c r="R1376" i="20"/>
  <c r="AH1904" i="19"/>
  <c r="AH633" i="20"/>
  <c r="AH1376" i="20"/>
  <c r="AX1904" i="19"/>
  <c r="AX633" i="20"/>
  <c r="AX1376" i="20"/>
  <c r="BN1904" i="19"/>
  <c r="BN633" i="20"/>
  <c r="BN1376" i="20"/>
  <c r="CD1904" i="19"/>
  <c r="CD633" i="20"/>
  <c r="CD1376" i="20"/>
  <c r="N1905" i="19"/>
  <c r="N634" i="20"/>
  <c r="N1377" i="20"/>
  <c r="AD1905" i="19"/>
  <c r="AD634" i="20"/>
  <c r="AD1377" i="20"/>
  <c r="AT1905" i="19"/>
  <c r="AT634" i="20"/>
  <c r="AT1377" i="20"/>
  <c r="BJ1905" i="19"/>
  <c r="BJ634" i="20"/>
  <c r="BJ1377" i="20"/>
  <c r="BZ1905" i="19"/>
  <c r="BZ634" i="20"/>
  <c r="BZ1377" i="20"/>
  <c r="J1906" i="19"/>
  <c r="J635" i="20"/>
  <c r="J1378" i="20"/>
  <c r="Z1906" i="19"/>
  <c r="Z635" i="20"/>
  <c r="Z1378" i="20"/>
  <c r="AS1906" i="19"/>
  <c r="AS635" i="20"/>
  <c r="AS1378" i="20"/>
  <c r="BN1906" i="19"/>
  <c r="BN635" i="20"/>
  <c r="BN1378" i="20"/>
  <c r="J1907" i="19"/>
  <c r="J636" i="20"/>
  <c r="J1379" i="20"/>
  <c r="AP1907" i="19"/>
  <c r="AP636" i="20"/>
  <c r="AP1379" i="20"/>
  <c r="BV1907" i="19"/>
  <c r="BV636" i="20"/>
  <c r="BV1379" i="20"/>
  <c r="V1908" i="19"/>
  <c r="V637" i="20"/>
  <c r="V1380" i="20"/>
  <c r="BB1908" i="19"/>
  <c r="BB637" i="20"/>
  <c r="BB1380" i="20"/>
  <c r="CH1908" i="19"/>
  <c r="CH637" i="20"/>
  <c r="CH1380" i="20"/>
  <c r="AH1909" i="19"/>
  <c r="AH638" i="20"/>
  <c r="AH1381" i="20"/>
  <c r="BN1909" i="19"/>
  <c r="BN638" i="20"/>
  <c r="BN1381" i="20"/>
  <c r="N1910" i="19"/>
  <c r="N639" i="20"/>
  <c r="N1382" i="20"/>
  <c r="AT1910" i="19"/>
  <c r="AT639" i="20"/>
  <c r="AT1382" i="20"/>
  <c r="CC1910" i="19"/>
  <c r="CC639" i="20"/>
  <c r="CC1382" i="20"/>
  <c r="BD1911" i="19"/>
  <c r="BD640" i="20"/>
  <c r="BD1383" i="20"/>
  <c r="AJ1912" i="19"/>
  <c r="AJ641" i="20"/>
  <c r="AJ1384" i="20"/>
  <c r="P1913" i="19"/>
  <c r="P642" i="20"/>
  <c r="P1385" i="20"/>
  <c r="CB1913" i="19"/>
  <c r="CB642" i="20"/>
  <c r="CB1385" i="20"/>
  <c r="BH1914" i="19"/>
  <c r="BH643" i="20"/>
  <c r="BH1386" i="20"/>
  <c r="AN1915" i="19"/>
  <c r="AN644" i="20"/>
  <c r="AN1387" i="20"/>
  <c r="T1916" i="19"/>
  <c r="T645" i="20"/>
  <c r="T1388" i="20"/>
  <c r="S1917" i="19"/>
  <c r="S646" i="20"/>
  <c r="S1389" i="20"/>
  <c r="BK1918" i="19"/>
  <c r="BK647" i="20"/>
  <c r="BK1390" i="20"/>
  <c r="BJ1920" i="19"/>
  <c r="BJ649" i="20"/>
  <c r="BJ1392" i="20"/>
  <c r="AN1906" i="19"/>
  <c r="AN635" i="20"/>
  <c r="AN1378" i="20"/>
  <c r="BD1906" i="19"/>
  <c r="BD635" i="20"/>
  <c r="BD1378" i="20"/>
  <c r="BT1906" i="19"/>
  <c r="BT635" i="20"/>
  <c r="BT1378" i="20"/>
  <c r="CJ1906" i="19"/>
  <c r="CJ635" i="20"/>
  <c r="CJ1378" i="20"/>
  <c r="T1907" i="19"/>
  <c r="T636" i="20"/>
  <c r="T1379" i="20"/>
  <c r="AJ1907" i="19"/>
  <c r="AJ636" i="20"/>
  <c r="AJ1379" i="20"/>
  <c r="AZ1907" i="19"/>
  <c r="AZ636" i="20"/>
  <c r="AZ1379" i="20"/>
  <c r="BP1907" i="19"/>
  <c r="BP636" i="20"/>
  <c r="BP1379" i="20"/>
  <c r="CF1907" i="19"/>
  <c r="CF636" i="20"/>
  <c r="CF1379" i="20"/>
  <c r="P1908" i="19"/>
  <c r="P637" i="20"/>
  <c r="P1380" i="20"/>
  <c r="AF1908" i="19"/>
  <c r="AF637" i="20"/>
  <c r="AF1380" i="20"/>
  <c r="AV1908" i="19"/>
  <c r="AV637" i="20"/>
  <c r="AV1380" i="20"/>
  <c r="BL1908" i="19"/>
  <c r="BL637" i="20"/>
  <c r="BL1380" i="20"/>
  <c r="CB1908" i="19"/>
  <c r="CB637" i="20"/>
  <c r="CB1380" i="20"/>
  <c r="L1909" i="19"/>
  <c r="L638" i="20"/>
  <c r="L1381" i="20"/>
  <c r="AB1909" i="19"/>
  <c r="AB638" i="20"/>
  <c r="AB1381" i="20"/>
  <c r="AR1909" i="19"/>
  <c r="AR638" i="20"/>
  <c r="AR1381" i="20"/>
  <c r="BH1909" i="19"/>
  <c r="BH638" i="20"/>
  <c r="BH1381" i="20"/>
  <c r="BX1909" i="19"/>
  <c r="BX638" i="20"/>
  <c r="BX1381" i="20"/>
  <c r="H1910" i="19"/>
  <c r="H639" i="20"/>
  <c r="H1382" i="20"/>
  <c r="X1910" i="19"/>
  <c r="X639" i="20"/>
  <c r="X1382" i="20"/>
  <c r="AN1910" i="19"/>
  <c r="AN639" i="20"/>
  <c r="AN1382" i="20"/>
  <c r="BD1910" i="19"/>
  <c r="BD639" i="20"/>
  <c r="BD1382" i="20"/>
  <c r="BU1910" i="19"/>
  <c r="BU639" i="20"/>
  <c r="BU1382" i="20"/>
  <c r="L1911" i="19"/>
  <c r="L640" i="20"/>
  <c r="L1383" i="20"/>
  <c r="AR1911" i="19"/>
  <c r="AR640" i="20"/>
  <c r="AR1383" i="20"/>
  <c r="BX1911" i="19"/>
  <c r="BX640" i="20"/>
  <c r="BX1383" i="20"/>
  <c r="X1912" i="19"/>
  <c r="X641" i="20"/>
  <c r="X1384" i="20"/>
  <c r="BD1912" i="19"/>
  <c r="BD641" i="20"/>
  <c r="BD1384" i="20"/>
  <c r="CJ1912" i="19"/>
  <c r="CJ641" i="20"/>
  <c r="CJ1384" i="20"/>
  <c r="AJ1913" i="19"/>
  <c r="AJ642" i="20"/>
  <c r="AJ1385" i="20"/>
  <c r="BP1913" i="19"/>
  <c r="BP642" i="20"/>
  <c r="BP1385" i="20"/>
  <c r="P1914" i="19"/>
  <c r="P643" i="20"/>
  <c r="P1386" i="20"/>
  <c r="AV1914" i="19"/>
  <c r="AV643" i="20"/>
  <c r="AV1386" i="20"/>
  <c r="CB1914" i="19"/>
  <c r="CB643" i="20"/>
  <c r="CB1386" i="20"/>
  <c r="AB1915" i="19"/>
  <c r="AB644" i="20"/>
  <c r="AB1387" i="20"/>
  <c r="BH1915" i="19"/>
  <c r="BH644" i="20"/>
  <c r="BH1387" i="20"/>
  <c r="H1916" i="19"/>
  <c r="H645" i="20"/>
  <c r="H1388" i="20"/>
  <c r="AN1916" i="19"/>
  <c r="AN645" i="20"/>
  <c r="AN1388" i="20"/>
  <c r="CD1916" i="19"/>
  <c r="CD645" i="20"/>
  <c r="CD1388" i="20"/>
  <c r="BG1917" i="19"/>
  <c r="BG646" i="20"/>
  <c r="BG1389" i="20"/>
  <c r="AM1918" i="19"/>
  <c r="AM647" i="20"/>
  <c r="AM1390" i="20"/>
  <c r="S1919" i="19"/>
  <c r="S648" i="20"/>
  <c r="S1391" i="20"/>
  <c r="CE1919" i="19"/>
  <c r="CE648" i="20"/>
  <c r="CE1391" i="20"/>
  <c r="BB1922" i="19"/>
  <c r="BB651" i="20"/>
  <c r="BB1394" i="20"/>
  <c r="CE1906" i="19"/>
  <c r="CE635" i="20"/>
  <c r="CE1378" i="20"/>
  <c r="O1907" i="19"/>
  <c r="O636" i="20"/>
  <c r="O1379" i="20"/>
  <c r="AE1907" i="19"/>
  <c r="AE636" i="20"/>
  <c r="AE1379" i="20"/>
  <c r="AU1907" i="19"/>
  <c r="AU636" i="20"/>
  <c r="AU1379" i="20"/>
  <c r="BK1907" i="19"/>
  <c r="BK636" i="20"/>
  <c r="BK1379" i="20"/>
  <c r="CA1907" i="19"/>
  <c r="CA636" i="20"/>
  <c r="CA1379" i="20"/>
  <c r="K1908" i="19"/>
  <c r="K637" i="20"/>
  <c r="K1380" i="20"/>
  <c r="AA1908" i="19"/>
  <c r="AA637" i="20"/>
  <c r="AA1380" i="20"/>
  <c r="AQ1908" i="19"/>
  <c r="AQ637" i="20"/>
  <c r="AQ1380" i="20"/>
  <c r="BG1908" i="19"/>
  <c r="BG637" i="20"/>
  <c r="BG1380" i="20"/>
  <c r="BW1908" i="19"/>
  <c r="BW637" i="20"/>
  <c r="BW1380" i="20"/>
  <c r="G1909" i="19"/>
  <c r="G638" i="20"/>
  <c r="G1381" i="20"/>
  <c r="W1909" i="19"/>
  <c r="W638" i="20"/>
  <c r="W1381" i="20"/>
  <c r="AM1909" i="19"/>
  <c r="AM638" i="20"/>
  <c r="AM1381" i="20"/>
  <c r="BC1909" i="19"/>
  <c r="BC638" i="20"/>
  <c r="BC1381" i="20"/>
  <c r="BS1909" i="19"/>
  <c r="BS638" i="20"/>
  <c r="BS1381" i="20"/>
  <c r="CI1909" i="19"/>
  <c r="CI638" i="20"/>
  <c r="CI1381" i="20"/>
  <c r="S1910" i="19"/>
  <c r="S639" i="20"/>
  <c r="S1382" i="20"/>
  <c r="AI1910" i="19"/>
  <c r="AI639" i="20"/>
  <c r="AI1382" i="20"/>
  <c r="AY1910" i="19"/>
  <c r="AY639" i="20"/>
  <c r="AY1382" i="20"/>
  <c r="BO1910" i="19"/>
  <c r="BO639" i="20"/>
  <c r="BO1382" i="20"/>
  <c r="CJ1910" i="19"/>
  <c r="CJ639" i="20"/>
  <c r="CJ1382" i="20"/>
  <c r="AG1911" i="19"/>
  <c r="AG640" i="20"/>
  <c r="AG1383" i="20"/>
  <c r="BM1911" i="19"/>
  <c r="BM640" i="20"/>
  <c r="BM1383" i="20"/>
  <c r="M1912" i="19"/>
  <c r="M641" i="20"/>
  <c r="M1384" i="20"/>
  <c r="AS1912" i="19"/>
  <c r="AS641" i="20"/>
  <c r="AS1384" i="20"/>
  <c r="BY1912" i="19"/>
  <c r="BY641" i="20"/>
  <c r="BY1384" i="20"/>
  <c r="Y1913" i="19"/>
  <c r="Y642" i="20"/>
  <c r="Y1385" i="20"/>
  <c r="BE1913" i="19"/>
  <c r="BE642" i="20"/>
  <c r="BE1385" i="20"/>
  <c r="E1914" i="19"/>
  <c r="E643" i="20"/>
  <c r="E1386" i="20"/>
  <c r="AK1914" i="19"/>
  <c r="AK643" i="20"/>
  <c r="AK1386" i="20"/>
  <c r="BQ1914" i="19"/>
  <c r="BQ643" i="20"/>
  <c r="BQ1386" i="20"/>
  <c r="Q1915" i="19"/>
  <c r="Q644" i="20"/>
  <c r="Q1387" i="20"/>
  <c r="AW1915" i="19"/>
  <c r="AW644" i="20"/>
  <c r="AW1387" i="20"/>
  <c r="CC1915" i="19"/>
  <c r="CC644" i="20"/>
  <c r="CC1387" i="20"/>
  <c r="AC1916" i="19"/>
  <c r="AC645" i="20"/>
  <c r="AC1388" i="20"/>
  <c r="BO1916" i="19"/>
  <c r="BO645" i="20"/>
  <c r="BO1388" i="20"/>
  <c r="AL1917" i="19"/>
  <c r="AL646" i="20"/>
  <c r="AL1389" i="20"/>
  <c r="R1918" i="19"/>
  <c r="R647" i="20"/>
  <c r="R1390" i="20"/>
  <c r="CD1918" i="19"/>
  <c r="CD647" i="20"/>
  <c r="CD1390" i="20"/>
  <c r="BJ1919" i="19"/>
  <c r="BJ648" i="20"/>
  <c r="BJ1391" i="20"/>
  <c r="BB1921" i="19"/>
  <c r="BB650" i="20"/>
  <c r="BB1393" i="20"/>
  <c r="BS1910" i="19"/>
  <c r="BS639" i="20"/>
  <c r="BS1382" i="20"/>
  <c r="CI1910" i="19"/>
  <c r="CI639" i="20"/>
  <c r="CI1382" i="20"/>
  <c r="S1911" i="19"/>
  <c r="S640" i="20"/>
  <c r="S1383" i="20"/>
  <c r="AI1911" i="19"/>
  <c r="AI640" i="20"/>
  <c r="AI1383" i="20"/>
  <c r="AY1911" i="19"/>
  <c r="AY640" i="20"/>
  <c r="AY1383" i="20"/>
  <c r="BO1911" i="19"/>
  <c r="BO640" i="20"/>
  <c r="BO1383" i="20"/>
  <c r="CE1911" i="19"/>
  <c r="CE640" i="20"/>
  <c r="CE1383" i="20"/>
  <c r="O1912" i="19"/>
  <c r="O641" i="20"/>
  <c r="O1384" i="20"/>
  <c r="AE1912" i="19"/>
  <c r="AE641" i="20"/>
  <c r="AE1384" i="20"/>
  <c r="AU1912" i="19"/>
  <c r="AU641" i="20"/>
  <c r="AU1384" i="20"/>
  <c r="BK1912" i="19"/>
  <c r="BK641" i="20"/>
  <c r="BK1384" i="20"/>
  <c r="CA1912" i="19"/>
  <c r="CA641" i="20"/>
  <c r="CA1384" i="20"/>
  <c r="K1913" i="19"/>
  <c r="K642" i="20"/>
  <c r="K1385" i="20"/>
  <c r="AA1913" i="19"/>
  <c r="AA642" i="20"/>
  <c r="AA1385" i="20"/>
  <c r="AQ1913" i="19"/>
  <c r="AQ642" i="20"/>
  <c r="AQ1385" i="20"/>
  <c r="BG1913" i="19"/>
  <c r="BG642" i="20"/>
  <c r="BG1385" i="20"/>
  <c r="BW1913" i="19"/>
  <c r="BW642" i="20"/>
  <c r="BW1385" i="20"/>
  <c r="G1914" i="19"/>
  <c r="G643" i="20"/>
  <c r="G1386" i="20"/>
  <c r="W1914" i="19"/>
  <c r="W643" i="20"/>
  <c r="W1386" i="20"/>
  <c r="AM1914" i="19"/>
  <c r="AM643" i="20"/>
  <c r="AM1386" i="20"/>
  <c r="BC1914" i="19"/>
  <c r="BC643" i="20"/>
  <c r="BC1386" i="20"/>
  <c r="BS1914" i="19"/>
  <c r="BS643" i="20"/>
  <c r="BS1386" i="20"/>
  <c r="CI1914" i="19"/>
  <c r="CI643" i="20"/>
  <c r="CI1386" i="20"/>
  <c r="S1915" i="19"/>
  <c r="S644" i="20"/>
  <c r="S1387" i="20"/>
  <c r="AI1915" i="19"/>
  <c r="AI644" i="20"/>
  <c r="AI1387" i="20"/>
  <c r="AY1915" i="19"/>
  <c r="AY644" i="20"/>
  <c r="AY1387" i="20"/>
  <c r="BO1915" i="19"/>
  <c r="BO644" i="20"/>
  <c r="BO1387" i="20"/>
  <c r="CE1915" i="19"/>
  <c r="CE644" i="20"/>
  <c r="CE1387" i="20"/>
  <c r="O1916" i="19"/>
  <c r="O645" i="20"/>
  <c r="O1388" i="20"/>
  <c r="AE1916" i="19"/>
  <c r="AE645" i="20"/>
  <c r="AE1388" i="20"/>
  <c r="AW1916" i="19"/>
  <c r="AW645" i="20"/>
  <c r="AW1388" i="20"/>
  <c r="BR1916" i="19"/>
  <c r="BR645" i="20"/>
  <c r="BR1388" i="20"/>
  <c r="J1917" i="19"/>
  <c r="J646" i="20"/>
  <c r="J1389" i="20"/>
  <c r="AP1917" i="19"/>
  <c r="AP646" i="20"/>
  <c r="AP1389" i="20"/>
  <c r="BV1917" i="19"/>
  <c r="BV646" i="20"/>
  <c r="BV1389" i="20"/>
  <c r="V1918" i="19"/>
  <c r="V647" i="20"/>
  <c r="V1390" i="20"/>
  <c r="BB1918" i="19"/>
  <c r="BB647" i="20"/>
  <c r="BB1390" i="20"/>
  <c r="CH1918" i="19"/>
  <c r="CH647" i="20"/>
  <c r="CH1390" i="20"/>
  <c r="AH1919" i="19"/>
  <c r="AH648" i="20"/>
  <c r="AH1391" i="20"/>
  <c r="BN1919" i="19"/>
  <c r="BN648" i="20"/>
  <c r="BN1391" i="20"/>
  <c r="Z1920" i="19"/>
  <c r="Z649" i="20"/>
  <c r="Z1392" i="20"/>
  <c r="BR1921" i="19"/>
  <c r="BR650" i="20"/>
  <c r="BR1393" i="20"/>
  <c r="AD1923" i="19"/>
  <c r="AD652" i="20"/>
  <c r="AD1395" i="20"/>
  <c r="R1911" i="19"/>
  <c r="R640" i="20"/>
  <c r="R1383" i="20"/>
  <c r="AH1911" i="19"/>
  <c r="AH640" i="20"/>
  <c r="AH1383" i="20"/>
  <c r="AX1911" i="19"/>
  <c r="AX640" i="20"/>
  <c r="AX1383" i="20"/>
  <c r="BN1911" i="19"/>
  <c r="BN640" i="20"/>
  <c r="BN1383" i="20"/>
  <c r="CD1911" i="19"/>
  <c r="CD640" i="20"/>
  <c r="CD1383" i="20"/>
  <c r="N1912" i="19"/>
  <c r="N641" i="20"/>
  <c r="N1384" i="20"/>
  <c r="AD1912" i="19"/>
  <c r="AD641" i="20"/>
  <c r="AD1384" i="20"/>
  <c r="AT1912" i="19"/>
  <c r="AT641" i="20"/>
  <c r="AT1384" i="20"/>
  <c r="BJ1912" i="19"/>
  <c r="BJ641" i="20"/>
  <c r="BJ1384" i="20"/>
  <c r="BZ1912" i="19"/>
  <c r="BZ641" i="20"/>
  <c r="BZ1384" i="20"/>
  <c r="J1913" i="19"/>
  <c r="J642" i="20"/>
  <c r="J1385" i="20"/>
  <c r="Z1913" i="19"/>
  <c r="Z642" i="20"/>
  <c r="Z1385" i="20"/>
  <c r="AP1913" i="19"/>
  <c r="AP642" i="20"/>
  <c r="AP1385" i="20"/>
  <c r="BF1913" i="19"/>
  <c r="BF642" i="20"/>
  <c r="BF1385" i="20"/>
  <c r="BV1913" i="19"/>
  <c r="BV642" i="20"/>
  <c r="BV1385" i="20"/>
  <c r="F1914" i="19"/>
  <c r="F643" i="20"/>
  <c r="F1386" i="20"/>
  <c r="V1914" i="19"/>
  <c r="V643" i="20"/>
  <c r="V1386" i="20"/>
  <c r="AL1914" i="19"/>
  <c r="AL643" i="20"/>
  <c r="AL1386" i="20"/>
  <c r="BB1914" i="19"/>
  <c r="BB643" i="20"/>
  <c r="BB1386" i="20"/>
  <c r="BR1914" i="19"/>
  <c r="BR643" i="20"/>
  <c r="BR1386" i="20"/>
  <c r="CH1914" i="19"/>
  <c r="CH643" i="20"/>
  <c r="CH1386" i="20"/>
  <c r="R1915" i="19"/>
  <c r="R644" i="20"/>
  <c r="R1387" i="20"/>
  <c r="AH1915" i="19"/>
  <c r="AH644" i="20"/>
  <c r="AH1387" i="20"/>
  <c r="AX1915" i="19"/>
  <c r="AX644" i="20"/>
  <c r="AX1387" i="20"/>
  <c r="BN1915" i="19"/>
  <c r="BN644" i="20"/>
  <c r="BN1387" i="20"/>
  <c r="CD1915" i="19"/>
  <c r="CD644" i="20"/>
  <c r="CD1387" i="20"/>
  <c r="N1916" i="19"/>
  <c r="N645" i="20"/>
  <c r="N1388" i="20"/>
  <c r="AD1916" i="19"/>
  <c r="AD645" i="20"/>
  <c r="AD1388" i="20"/>
  <c r="AU1916" i="19"/>
  <c r="AU645" i="20"/>
  <c r="AU1388" i="20"/>
  <c r="BQ1916" i="19"/>
  <c r="BQ645" i="20"/>
  <c r="BQ1388" i="20"/>
  <c r="G1917" i="19"/>
  <c r="G646" i="20"/>
  <c r="G1389" i="20"/>
  <c r="AM1917" i="19"/>
  <c r="AM646" i="20"/>
  <c r="AM1389" i="20"/>
  <c r="BS1917" i="19"/>
  <c r="BS646" i="20"/>
  <c r="BS1389" i="20"/>
  <c r="S1918" i="19"/>
  <c r="S647" i="20"/>
  <c r="S1390" i="20"/>
  <c r="AY1918" i="19"/>
  <c r="AY647" i="20"/>
  <c r="AY1390" i="20"/>
  <c r="CE1918" i="19"/>
  <c r="CE647" i="20"/>
  <c r="CE1390" i="20"/>
  <c r="AE1919" i="19"/>
  <c r="AE648" i="20"/>
  <c r="AE1391" i="20"/>
  <c r="BK1919" i="19"/>
  <c r="BK648" i="20"/>
  <c r="BK1391" i="20"/>
  <c r="U1920" i="19"/>
  <c r="U649" i="20"/>
  <c r="U1392" i="20"/>
  <c r="BF1921" i="19"/>
  <c r="BF650" i="20"/>
  <c r="BF1393" i="20"/>
  <c r="R1923" i="19"/>
  <c r="R652" i="20"/>
  <c r="R1395" i="20"/>
  <c r="I1917" i="19"/>
  <c r="I646" i="20"/>
  <c r="I1389" i="20"/>
  <c r="Y1917" i="19"/>
  <c r="Y646" i="20"/>
  <c r="Y1389" i="20"/>
  <c r="AO1917" i="19"/>
  <c r="AO646" i="20"/>
  <c r="AO1389" i="20"/>
  <c r="BE1917" i="19"/>
  <c r="BE646" i="20"/>
  <c r="BE1389" i="20"/>
  <c r="BU1917" i="19"/>
  <c r="BU646" i="20"/>
  <c r="BU1389" i="20"/>
  <c r="E1918" i="19"/>
  <c r="E647" i="20"/>
  <c r="E1390" i="20"/>
  <c r="U1918" i="19"/>
  <c r="U647" i="20"/>
  <c r="U1390" i="20"/>
  <c r="AK1918" i="19"/>
  <c r="AK647" i="20"/>
  <c r="AK1390" i="20"/>
  <c r="BA1918" i="19"/>
  <c r="BA647" i="20"/>
  <c r="BA1390" i="20"/>
  <c r="BQ1918" i="19"/>
  <c r="BQ647" i="20"/>
  <c r="BQ1390" i="20"/>
  <c r="CG1918" i="19"/>
  <c r="CG647" i="20"/>
  <c r="CG1390" i="20"/>
  <c r="Q1919" i="19"/>
  <c r="Q648" i="20"/>
  <c r="Q1391" i="20"/>
  <c r="AG1919" i="19"/>
  <c r="AG648" i="20"/>
  <c r="AG1391" i="20"/>
  <c r="AW1919" i="19"/>
  <c r="AW648" i="20"/>
  <c r="AW1391" i="20"/>
  <c r="BM1919" i="19"/>
  <c r="BM648" i="20"/>
  <c r="BM1391" i="20"/>
  <c r="CC1919" i="19"/>
  <c r="CC648" i="20"/>
  <c r="CC1391" i="20"/>
  <c r="Y1920" i="19"/>
  <c r="Y649" i="20"/>
  <c r="Y1392" i="20"/>
  <c r="CH1920" i="19"/>
  <c r="CH649" i="20"/>
  <c r="CH1392" i="20"/>
  <c r="BN1921" i="19"/>
  <c r="BN650" i="20"/>
  <c r="BN1393" i="20"/>
  <c r="AT1922" i="19"/>
  <c r="AT651" i="20"/>
  <c r="AT1394" i="20"/>
  <c r="Z1923" i="19"/>
  <c r="Z652" i="20"/>
  <c r="Z1395" i="20"/>
  <c r="AR1916" i="19"/>
  <c r="AR645" i="20"/>
  <c r="AR1388" i="20"/>
  <c r="BH1916" i="19"/>
  <c r="BH645" i="20"/>
  <c r="BH1388" i="20"/>
  <c r="BX1916" i="19"/>
  <c r="BX645" i="20"/>
  <c r="BX1388" i="20"/>
  <c r="H1917" i="19"/>
  <c r="H646" i="20"/>
  <c r="H1389" i="20"/>
  <c r="X1917" i="19"/>
  <c r="X646" i="20"/>
  <c r="X1389" i="20"/>
  <c r="AN1917" i="19"/>
  <c r="AN646" i="20"/>
  <c r="AN1389" i="20"/>
  <c r="BD1917" i="19"/>
  <c r="BD646" i="20"/>
  <c r="BD1389" i="20"/>
  <c r="BT1917" i="19"/>
  <c r="BT646" i="20"/>
  <c r="BT1389" i="20"/>
  <c r="CJ1917" i="19"/>
  <c r="CJ646" i="20"/>
  <c r="CJ1389" i="20"/>
  <c r="T1918" i="19"/>
  <c r="T647" i="20"/>
  <c r="T1390" i="20"/>
  <c r="AJ1918" i="19"/>
  <c r="AJ647" i="20"/>
  <c r="AJ1390" i="20"/>
  <c r="AZ1918" i="19"/>
  <c r="AZ647" i="20"/>
  <c r="AZ1390" i="20"/>
  <c r="BP1918" i="19"/>
  <c r="BP647" i="20"/>
  <c r="BP1390" i="20"/>
  <c r="CF1918" i="19"/>
  <c r="CF647" i="20"/>
  <c r="CF1390" i="20"/>
  <c r="P1919" i="19"/>
  <c r="P648" i="20"/>
  <c r="P1391" i="20"/>
  <c r="AF1919" i="19"/>
  <c r="AF648" i="20"/>
  <c r="AF1391" i="20"/>
  <c r="AV1919" i="19"/>
  <c r="AV648" i="20"/>
  <c r="AV1391" i="20"/>
  <c r="BL1919" i="19"/>
  <c r="BL648" i="20"/>
  <c r="BL1391" i="20"/>
  <c r="CB1919" i="19"/>
  <c r="CB648" i="20"/>
  <c r="CB1391" i="20"/>
  <c r="V1920" i="19"/>
  <c r="V649" i="20"/>
  <c r="V1392" i="20"/>
  <c r="CD1920" i="19"/>
  <c r="CD649" i="20"/>
  <c r="CD1392" i="20"/>
  <c r="BJ1921" i="19"/>
  <c r="BJ650" i="20"/>
  <c r="BJ1393" i="20"/>
  <c r="AP1922" i="19"/>
  <c r="AP651" i="20"/>
  <c r="AP1394" i="20"/>
  <c r="V1923" i="19"/>
  <c r="V652" i="20"/>
  <c r="V1395" i="20"/>
  <c r="CH1923" i="19"/>
  <c r="CH652" i="20"/>
  <c r="CH1395" i="20"/>
  <c r="AO1920" i="19"/>
  <c r="AO649" i="20"/>
  <c r="AO1392" i="20"/>
  <c r="BE1920" i="19"/>
  <c r="BE649" i="20"/>
  <c r="BE1392" i="20"/>
  <c r="BU1920" i="19"/>
  <c r="BU649" i="20"/>
  <c r="BU1392" i="20"/>
  <c r="E1921" i="19"/>
  <c r="E650" i="20"/>
  <c r="E1393" i="20"/>
  <c r="U1921" i="19"/>
  <c r="U650" i="20"/>
  <c r="U1393" i="20"/>
  <c r="AK1921" i="19"/>
  <c r="AK650" i="20"/>
  <c r="AK1393" i="20"/>
  <c r="BA1921" i="19"/>
  <c r="BA650" i="20"/>
  <c r="BA1393" i="20"/>
  <c r="BQ1921" i="19"/>
  <c r="BQ650" i="20"/>
  <c r="BQ1393" i="20"/>
  <c r="CG1921" i="19"/>
  <c r="CG650" i="20"/>
  <c r="CG1393" i="20"/>
  <c r="Q1922" i="19"/>
  <c r="Q651" i="20"/>
  <c r="Q1394" i="20"/>
  <c r="AG1922" i="19"/>
  <c r="AG651" i="20"/>
  <c r="AG1394" i="20"/>
  <c r="AW1922" i="19"/>
  <c r="AW651" i="20"/>
  <c r="AW1394" i="20"/>
  <c r="BM1922" i="19"/>
  <c r="BM651" i="20"/>
  <c r="BM1394" i="20"/>
  <c r="CC1922" i="19"/>
  <c r="CC651" i="20"/>
  <c r="CC1394" i="20"/>
  <c r="M1923" i="19"/>
  <c r="M652" i="20"/>
  <c r="M1395" i="20"/>
  <c r="AC1923" i="19"/>
  <c r="AC652" i="20"/>
  <c r="AC1395" i="20"/>
  <c r="AS1923" i="19"/>
  <c r="AS652" i="20"/>
  <c r="AS1395" i="20"/>
  <c r="BI1923" i="19"/>
  <c r="BI652" i="20"/>
  <c r="BI1395" i="20"/>
  <c r="BY1923" i="19"/>
  <c r="BY652" i="20"/>
  <c r="BY1395" i="20"/>
  <c r="G1920" i="19"/>
  <c r="G649" i="20"/>
  <c r="G1392" i="20"/>
  <c r="W1920" i="19"/>
  <c r="W649" i="20"/>
  <c r="W1392" i="20"/>
  <c r="AM1920" i="19"/>
  <c r="AM649" i="20"/>
  <c r="AM1392" i="20"/>
  <c r="BC1920" i="19"/>
  <c r="BC649" i="20"/>
  <c r="BC1392" i="20"/>
  <c r="BS1920" i="19"/>
  <c r="BS649" i="20"/>
  <c r="BS1392" i="20"/>
  <c r="CI1920" i="19"/>
  <c r="CI649" i="20"/>
  <c r="CI1392" i="20"/>
  <c r="S1921" i="19"/>
  <c r="S650" i="20"/>
  <c r="S1393" i="20"/>
  <c r="AI1921" i="19"/>
  <c r="AI650" i="20"/>
  <c r="AI1393" i="20"/>
  <c r="AY1921" i="19"/>
  <c r="AY650" i="20"/>
  <c r="AY1393" i="20"/>
  <c r="BO1921" i="19"/>
  <c r="BO650" i="20"/>
  <c r="BO1393" i="20"/>
  <c r="CE1921" i="19"/>
  <c r="CE650" i="20"/>
  <c r="CE1393" i="20"/>
  <c r="O1922" i="19"/>
  <c r="O651" i="20"/>
  <c r="O1394" i="20"/>
  <c r="AE1922" i="19"/>
  <c r="AE651" i="20"/>
  <c r="AE1394" i="20"/>
  <c r="AU1922" i="19"/>
  <c r="AU651" i="20"/>
  <c r="AU1394" i="20"/>
  <c r="BK1922" i="19"/>
  <c r="BK651" i="20"/>
  <c r="BK1394" i="20"/>
  <c r="CA1922" i="19"/>
  <c r="CA651" i="20"/>
  <c r="CA1394" i="20"/>
  <c r="K1923" i="19"/>
  <c r="K652" i="20"/>
  <c r="K1395" i="20"/>
  <c r="AA1923" i="19"/>
  <c r="AA652" i="20"/>
  <c r="AA1395" i="20"/>
  <c r="AQ1923" i="19"/>
  <c r="AQ652" i="20"/>
  <c r="AQ1395" i="20"/>
  <c r="BG1923" i="19"/>
  <c r="BG652" i="20"/>
  <c r="BG1395" i="20"/>
  <c r="BW1923" i="19"/>
  <c r="BW652" i="20"/>
  <c r="BW1395" i="20"/>
  <c r="CJ1919" i="19"/>
  <c r="CJ648" i="20"/>
  <c r="CJ1391" i="20"/>
  <c r="T1920" i="19"/>
  <c r="T649" i="20"/>
  <c r="T1392" i="20"/>
  <c r="AJ1920" i="19"/>
  <c r="AJ649" i="20"/>
  <c r="AJ1392" i="20"/>
  <c r="AZ1920" i="19"/>
  <c r="AZ649" i="20"/>
  <c r="AZ1392" i="20"/>
  <c r="BP1920" i="19"/>
  <c r="BP649" i="20"/>
  <c r="BP1392" i="20"/>
  <c r="CF1920" i="19"/>
  <c r="CF649" i="20"/>
  <c r="CF1392" i="20"/>
  <c r="P1921" i="19"/>
  <c r="P650" i="20"/>
  <c r="P1393" i="20"/>
  <c r="AF1921" i="19"/>
  <c r="AF650" i="20"/>
  <c r="AF1393" i="20"/>
  <c r="AV1921" i="19"/>
  <c r="AV650" i="20"/>
  <c r="AV1393" i="20"/>
  <c r="BL1921" i="19"/>
  <c r="BL650" i="20"/>
  <c r="BL1393" i="20"/>
  <c r="CB1921" i="19"/>
  <c r="CB650" i="20"/>
  <c r="CB1393" i="20"/>
  <c r="L1922" i="19"/>
  <c r="L651" i="20"/>
  <c r="L1394" i="20"/>
  <c r="AB1922" i="19"/>
  <c r="AB651" i="20"/>
  <c r="AB1394" i="20"/>
  <c r="AR1922" i="19"/>
  <c r="AR651" i="20"/>
  <c r="AR1394" i="20"/>
  <c r="BH1922" i="19"/>
  <c r="BH651" i="20"/>
  <c r="BH1394" i="20"/>
  <c r="BX1922" i="19"/>
  <c r="BX651" i="20"/>
  <c r="BX1394" i="20"/>
  <c r="H1923" i="19"/>
  <c r="H652" i="20"/>
  <c r="H1395" i="20"/>
  <c r="X1923" i="19"/>
  <c r="X652" i="20"/>
  <c r="X1395" i="20"/>
  <c r="AN1923" i="19"/>
  <c r="AN652" i="20"/>
  <c r="AN1395" i="20"/>
  <c r="BD1923" i="19"/>
  <c r="BD652" i="20"/>
  <c r="BD1395" i="20"/>
  <c r="BT1923" i="19"/>
  <c r="BT652" i="20"/>
  <c r="BT1395" i="20"/>
  <c r="CJ1923" i="19"/>
  <c r="CJ652" i="20"/>
  <c r="CJ1395" i="20"/>
  <c r="AF1896" i="19"/>
  <c r="AF625" i="20"/>
  <c r="AF1368" i="20"/>
  <c r="CI1890" i="19"/>
  <c r="CI619" i="20"/>
  <c r="CI1362" i="20"/>
  <c r="BU1887" i="19"/>
  <c r="BU616" i="20"/>
  <c r="BU1359" i="20"/>
  <c r="BM1885" i="19"/>
  <c r="BM614" i="20"/>
  <c r="BM1357" i="20"/>
  <c r="BJ1883" i="19"/>
  <c r="BJ612" i="20"/>
  <c r="BJ1355" i="20"/>
  <c r="BG1881" i="19"/>
  <c r="BG610" i="20"/>
  <c r="BG1353" i="20"/>
  <c r="AE1880" i="19"/>
  <c r="AE609" i="20"/>
  <c r="AE1352" i="20"/>
  <c r="CH1878" i="19"/>
  <c r="CH607" i="20"/>
  <c r="CH1350" i="20"/>
  <c r="BB1877" i="19"/>
  <c r="BB606" i="20"/>
  <c r="BB1349" i="20"/>
  <c r="AM1876" i="19"/>
  <c r="AM605" i="20"/>
  <c r="AM1348" i="20"/>
  <c r="AT1875" i="19"/>
  <c r="AT604" i="20"/>
  <c r="AT1347" i="20"/>
  <c r="BB1874" i="19"/>
  <c r="BB603" i="20"/>
  <c r="BB1346" i="20"/>
  <c r="BQ1873" i="19"/>
  <c r="BQ602" i="20"/>
  <c r="BQ1345" i="20"/>
  <c r="K1873" i="19"/>
  <c r="K602" i="20"/>
  <c r="K1345" i="20"/>
  <c r="AM1872" i="19"/>
  <c r="AM601" i="20"/>
  <c r="AM1344" i="20"/>
  <c r="BN1871" i="19"/>
  <c r="BN600" i="20"/>
  <c r="BN1343" i="20"/>
  <c r="I1871" i="19"/>
  <c r="I600" i="20"/>
  <c r="I1343" i="20"/>
  <c r="AK1870" i="19"/>
  <c r="AK599" i="20"/>
  <c r="AK1342" i="20"/>
  <c r="CG1869" i="19"/>
  <c r="CG598" i="20"/>
  <c r="CG1341" i="20"/>
  <c r="BA1869" i="19"/>
  <c r="BA598" i="20"/>
  <c r="BA1341" i="20"/>
  <c r="U1869" i="19"/>
  <c r="U598" i="20"/>
  <c r="U1341" i="20"/>
  <c r="BU1868" i="19"/>
  <c r="BU597" i="20"/>
  <c r="BU1340" i="20"/>
  <c r="AO1868" i="19"/>
  <c r="AO597" i="20"/>
  <c r="AO1340" i="20"/>
  <c r="I1868" i="19"/>
  <c r="I597" i="20"/>
  <c r="I1340" i="20"/>
  <c r="BI1867" i="19"/>
  <c r="BI596" i="20"/>
  <c r="BI1339" i="20"/>
  <c r="AC1867" i="19"/>
  <c r="AC596" i="20"/>
  <c r="AC1339" i="20"/>
  <c r="CC1866" i="19"/>
  <c r="CC595" i="20"/>
  <c r="CC1338" i="20"/>
  <c r="BC1866" i="19"/>
  <c r="BC595" i="20"/>
  <c r="BC1338" i="20"/>
  <c r="AH1866" i="19"/>
  <c r="AH595" i="20"/>
  <c r="AH1338" i="20"/>
  <c r="M1866" i="19"/>
  <c r="M595" i="20"/>
  <c r="M1338" i="20"/>
  <c r="BW1865" i="19"/>
  <c r="BW594" i="20"/>
  <c r="BW1337" i="20"/>
  <c r="BB1865" i="19"/>
  <c r="BB594" i="20"/>
  <c r="BB1337" i="20"/>
  <c r="AG1865" i="19"/>
  <c r="AG594" i="20"/>
  <c r="AG1337" i="20"/>
  <c r="K1865" i="19"/>
  <c r="K594" i="20"/>
  <c r="K1337" i="20"/>
  <c r="BV1864" i="19"/>
  <c r="BV593" i="20"/>
  <c r="BV1336" i="20"/>
  <c r="BA1864" i="19"/>
  <c r="BA593" i="20"/>
  <c r="BA1336" i="20"/>
  <c r="AE1864" i="19"/>
  <c r="AE593" i="20"/>
  <c r="AE1336" i="20"/>
  <c r="J1864" i="19"/>
  <c r="J593" i="20"/>
  <c r="J1336" i="20"/>
  <c r="BU1863" i="19"/>
  <c r="BU592" i="20"/>
  <c r="BU1335" i="20"/>
  <c r="AY1863" i="19"/>
  <c r="AY592" i="20"/>
  <c r="AY1335" i="20"/>
  <c r="AD1863" i="19"/>
  <c r="AD592" i="20"/>
  <c r="AD1335" i="20"/>
  <c r="I1863" i="19"/>
  <c r="I592" i="20"/>
  <c r="I1335" i="20"/>
  <c r="BS1862" i="19"/>
  <c r="BS591" i="20"/>
  <c r="BS1334" i="20"/>
  <c r="AX1862" i="19"/>
  <c r="AX591" i="20"/>
  <c r="AX1334" i="20"/>
  <c r="AC1862" i="19"/>
  <c r="AC591" i="20"/>
  <c r="AC1334" i="20"/>
  <c r="G1862" i="19"/>
  <c r="G591" i="20"/>
  <c r="G1334" i="20"/>
  <c r="BR1861" i="19"/>
  <c r="BR590" i="20"/>
  <c r="BR1333" i="20"/>
  <c r="AW1861" i="19"/>
  <c r="AW590" i="20"/>
  <c r="AW1333" i="20"/>
  <c r="AA1861" i="19"/>
  <c r="AA590" i="20"/>
  <c r="AA1333" i="20"/>
  <c r="F1861" i="19"/>
  <c r="F590" i="20"/>
  <c r="F1333" i="20"/>
  <c r="BV1860" i="19"/>
  <c r="BV589" i="20"/>
  <c r="BV1332" i="20"/>
  <c r="BF1860" i="19"/>
  <c r="BF589" i="20"/>
  <c r="BF1332" i="20"/>
  <c r="AP1860" i="19"/>
  <c r="AP589" i="20"/>
  <c r="AP1332" i="20"/>
  <c r="Z1860" i="19"/>
  <c r="Z589" i="20"/>
  <c r="Z1332" i="20"/>
  <c r="J1860" i="19"/>
  <c r="J589" i="20"/>
  <c r="J1332" i="20"/>
  <c r="BZ1859" i="19"/>
  <c r="BZ588" i="20"/>
  <c r="BZ1331" i="20"/>
  <c r="BJ1859" i="19"/>
  <c r="BJ588" i="20"/>
  <c r="BJ1331" i="20"/>
  <c r="AT1859" i="19"/>
  <c r="AT588" i="20"/>
  <c r="AT1331" i="20"/>
  <c r="AD1859" i="19"/>
  <c r="AD588" i="20"/>
  <c r="AD1331" i="20"/>
  <c r="N1859" i="19"/>
  <c r="N588" i="20"/>
  <c r="N1331" i="20"/>
  <c r="CD1858" i="19"/>
  <c r="CD587" i="20"/>
  <c r="CD1330" i="20"/>
  <c r="BN1858" i="19"/>
  <c r="BN587" i="20"/>
  <c r="BN1330" i="20"/>
  <c r="AX1858" i="19"/>
  <c r="AX587" i="20"/>
  <c r="AX1330" i="20"/>
  <c r="AH1858" i="19"/>
  <c r="AH587" i="20"/>
  <c r="AH1330" i="20"/>
  <c r="R1858" i="19"/>
  <c r="R587" i="20"/>
  <c r="R1330" i="20"/>
  <c r="CH1857" i="19"/>
  <c r="CH586" i="20"/>
  <c r="CH1329" i="20"/>
  <c r="BR1857" i="19"/>
  <c r="BR586" i="20"/>
  <c r="BR1329" i="20"/>
  <c r="BB1857" i="19"/>
  <c r="BB586" i="20"/>
  <c r="BB1329" i="20"/>
  <c r="AL1857" i="19"/>
  <c r="AL586" i="20"/>
  <c r="AL1329" i="20"/>
  <c r="V1857" i="19"/>
  <c r="V586" i="20"/>
  <c r="V1329" i="20"/>
  <c r="F1857" i="19"/>
  <c r="F586" i="20"/>
  <c r="F1329" i="20"/>
  <c r="BV1856" i="19"/>
  <c r="BV585" i="20"/>
  <c r="BV1328" i="20"/>
  <c r="BF1856" i="19"/>
  <c r="BF585" i="20"/>
  <c r="BF1328" i="20"/>
  <c r="AP1856" i="19"/>
  <c r="AP585" i="20"/>
  <c r="AP1328" i="20"/>
  <c r="Z1856" i="19"/>
  <c r="Z585" i="20"/>
  <c r="Z1328" i="20"/>
  <c r="J1856" i="19"/>
  <c r="J585" i="20"/>
  <c r="J1328" i="20"/>
  <c r="BZ1855" i="19"/>
  <c r="BZ584" i="20"/>
  <c r="BZ1327" i="20"/>
  <c r="BJ1855" i="19"/>
  <c r="BJ584" i="20"/>
  <c r="BJ1327" i="20"/>
  <c r="AT1855" i="19"/>
  <c r="AT584" i="20"/>
  <c r="AT1327" i="20"/>
  <c r="AD1855" i="19"/>
  <c r="AD584" i="20"/>
  <c r="AD1327" i="20"/>
  <c r="N1855" i="19"/>
  <c r="N584" i="20"/>
  <c r="N1327" i="20"/>
  <c r="CD1854" i="19"/>
  <c r="CD583" i="20"/>
  <c r="CD1326" i="20"/>
  <c r="BN1854" i="19"/>
  <c r="BN583" i="20"/>
  <c r="BN1326" i="20"/>
  <c r="AX1854" i="19"/>
  <c r="AX583" i="20"/>
  <c r="AX1326" i="20"/>
  <c r="AH1854" i="19"/>
  <c r="AH583" i="20"/>
  <c r="AH1326" i="20"/>
  <c r="R1854" i="19"/>
  <c r="R583" i="20"/>
  <c r="R1326" i="20"/>
  <c r="CH1853" i="19"/>
  <c r="CH582" i="20"/>
  <c r="CH1325" i="20"/>
  <c r="BR1853" i="19"/>
  <c r="BR582" i="20"/>
  <c r="BR1325" i="20"/>
  <c r="BB1853" i="19"/>
  <c r="BB582" i="20"/>
  <c r="BB1325" i="20"/>
  <c r="AL1853" i="19"/>
  <c r="AL582" i="20"/>
  <c r="AL1325" i="20"/>
  <c r="V1853" i="19"/>
  <c r="V582" i="20"/>
  <c r="V1325" i="20"/>
  <c r="F1853" i="19"/>
  <c r="F582" i="20"/>
  <c r="F1325" i="20"/>
  <c r="BV1852" i="19"/>
  <c r="BV581" i="20"/>
  <c r="BV1324" i="20"/>
  <c r="BF1852" i="19"/>
  <c r="BF581" i="20"/>
  <c r="BF1324" i="20"/>
  <c r="AP1852" i="19"/>
  <c r="AP581" i="20"/>
  <c r="AP1324" i="20"/>
  <c r="Z1852" i="19"/>
  <c r="Z581" i="20"/>
  <c r="Z1324" i="20"/>
  <c r="J1852" i="19"/>
  <c r="J581" i="20"/>
  <c r="J1324" i="20"/>
  <c r="BZ1851" i="19"/>
  <c r="BZ580" i="20"/>
  <c r="BZ1323" i="20"/>
  <c r="BJ1851" i="19"/>
  <c r="BJ580" i="20"/>
  <c r="BJ1323" i="20"/>
  <c r="AT1851" i="19"/>
  <c r="AT580" i="20"/>
  <c r="AT1323" i="20"/>
  <c r="AD1851" i="19"/>
  <c r="AD580" i="20"/>
  <c r="AD1323" i="20"/>
  <c r="N1851" i="19"/>
  <c r="N580" i="20"/>
  <c r="N1323" i="20"/>
  <c r="CD1850" i="19"/>
  <c r="CD579" i="20"/>
  <c r="CD1322" i="20"/>
  <c r="BN1850" i="19"/>
  <c r="BN579" i="20"/>
  <c r="BN1322" i="20"/>
  <c r="AX1850" i="19"/>
  <c r="AX579" i="20"/>
  <c r="AX1322" i="20"/>
  <c r="AH1850" i="19"/>
  <c r="AH579" i="20"/>
  <c r="AH1322" i="20"/>
  <c r="R1850" i="19"/>
  <c r="R579" i="20"/>
  <c r="R1322" i="20"/>
  <c r="CH1849" i="19"/>
  <c r="CH578" i="20"/>
  <c r="CH1321" i="20"/>
  <c r="BR1849" i="19"/>
  <c r="BR578" i="20"/>
  <c r="BR1321" i="20"/>
  <c r="BB1849" i="19"/>
  <c r="BB578" i="20"/>
  <c r="BB1321" i="20"/>
  <c r="AL1849" i="19"/>
  <c r="AL578" i="20"/>
  <c r="AL1321" i="20"/>
  <c r="V1849" i="19"/>
  <c r="V578" i="20"/>
  <c r="V1321" i="20"/>
  <c r="F1849" i="19"/>
  <c r="F578" i="20"/>
  <c r="F1321" i="20"/>
  <c r="BV1848" i="19"/>
  <c r="BV1320" i="20"/>
  <c r="BV577" i="20"/>
  <c r="BF1848" i="19"/>
  <c r="BF1320" i="20"/>
  <c r="BF577" i="20"/>
  <c r="AP1848" i="19"/>
  <c r="AP1320" i="20"/>
  <c r="AP577" i="20"/>
  <c r="Z1848" i="19"/>
  <c r="Z1320" i="20"/>
  <c r="Z577" i="20"/>
  <c r="J1848" i="19"/>
  <c r="J1320" i="20"/>
  <c r="J577" i="20"/>
  <c r="BZ1847" i="19"/>
  <c r="BZ1319" i="20"/>
  <c r="BZ576" i="20"/>
  <c r="BJ1847" i="19"/>
  <c r="BJ1319" i="20"/>
  <c r="BJ576" i="20"/>
  <c r="AT1847" i="19"/>
  <c r="AT1319" i="20"/>
  <c r="AT576" i="20"/>
  <c r="AD1847" i="19"/>
  <c r="AD1319" i="20"/>
  <c r="AD576" i="20"/>
  <c r="N1847" i="19"/>
  <c r="N1319" i="20"/>
  <c r="N576" i="20"/>
  <c r="CD1846" i="19"/>
  <c r="CD1318" i="20"/>
  <c r="CD575" i="20"/>
  <c r="BN1846" i="19"/>
  <c r="BN575" i="20"/>
  <c r="BN1318" i="20"/>
  <c r="AX1846" i="19"/>
  <c r="AX1318" i="20"/>
  <c r="AX575" i="20"/>
  <c r="AH1846" i="19"/>
  <c r="AH1318" i="20"/>
  <c r="AH575" i="20"/>
  <c r="R1846" i="19"/>
  <c r="R1318" i="20"/>
  <c r="R575" i="20"/>
  <c r="CH1845" i="19"/>
  <c r="CH574" i="20"/>
  <c r="CH1317" i="20"/>
  <c r="BR1845" i="19"/>
  <c r="BR1317" i="20"/>
  <c r="BR574" i="20"/>
  <c r="BB1845" i="19"/>
  <c r="BB1317" i="20"/>
  <c r="BB574" i="20"/>
  <c r="AL1845" i="19"/>
  <c r="AL1317" i="20"/>
  <c r="AL574" i="20"/>
  <c r="V1845" i="19"/>
  <c r="V1317" i="20"/>
  <c r="V574" i="20"/>
  <c r="F1845" i="19"/>
  <c r="F1317" i="20"/>
  <c r="F574" i="20"/>
  <c r="BV1844" i="19"/>
  <c r="BV1316" i="20"/>
  <c r="BV573" i="20"/>
  <c r="BF1844" i="19"/>
  <c r="BF1316" i="20"/>
  <c r="BF573" i="20"/>
  <c r="AP1844" i="19"/>
  <c r="AP1316" i="20"/>
  <c r="AP573" i="20"/>
  <c r="Z1844" i="19"/>
  <c r="Z1316" i="20"/>
  <c r="Z573" i="20"/>
  <c r="J1844" i="19"/>
  <c r="J1316" i="20"/>
  <c r="J573" i="20"/>
  <c r="BZ1843" i="19"/>
  <c r="BZ572" i="20"/>
  <c r="BZ1315" i="20"/>
  <c r="BJ1843" i="19"/>
  <c r="BJ572" i="20"/>
  <c r="BJ1315" i="20"/>
  <c r="AT1843" i="19"/>
  <c r="AT572" i="20"/>
  <c r="AT1315" i="20"/>
  <c r="AD1843" i="19"/>
  <c r="AD572" i="20"/>
  <c r="AD1315" i="20"/>
  <c r="N1843" i="19"/>
  <c r="N572" i="20"/>
  <c r="N1315" i="20"/>
  <c r="CD1842" i="19"/>
  <c r="CD571" i="20"/>
  <c r="CD1314" i="20"/>
  <c r="BN1842" i="19"/>
  <c r="BN571" i="20"/>
  <c r="BN1314" i="20"/>
  <c r="AX1842" i="19"/>
  <c r="AX571" i="20"/>
  <c r="AX1314" i="20"/>
  <c r="AH1842" i="19"/>
  <c r="AH571" i="20"/>
  <c r="AH1314" i="20"/>
  <c r="R1842" i="19"/>
  <c r="R571" i="20"/>
  <c r="R1314" i="20"/>
  <c r="CH1841" i="19"/>
  <c r="CH570" i="20"/>
  <c r="CH1313" i="20"/>
  <c r="BR1841" i="19"/>
  <c r="BR570" i="20"/>
  <c r="BR1313" i="20"/>
  <c r="BB1841" i="19"/>
  <c r="BB570" i="20"/>
  <c r="BB1313" i="20"/>
  <c r="AL1841" i="19"/>
  <c r="AL570" i="20"/>
  <c r="AL1313" i="20"/>
  <c r="V1841" i="19"/>
  <c r="V570" i="20"/>
  <c r="V1313" i="20"/>
  <c r="F1841" i="19"/>
  <c r="F570" i="20"/>
  <c r="F1313" i="20"/>
  <c r="BV1840" i="19"/>
  <c r="BV569" i="20"/>
  <c r="BV1312" i="20"/>
  <c r="BF1840" i="19"/>
  <c r="BF569" i="20"/>
  <c r="BF1312" i="20"/>
  <c r="AP1840" i="19"/>
  <c r="AP569" i="20"/>
  <c r="AP1312" i="20"/>
  <c r="Z1840" i="19"/>
  <c r="Z569" i="20"/>
  <c r="Z1312" i="20"/>
  <c r="J1840" i="19"/>
  <c r="J569" i="20"/>
  <c r="J1312" i="20"/>
  <c r="T1903" i="19"/>
  <c r="T632" i="20"/>
  <c r="T1375" i="20"/>
  <c r="AA1893" i="19"/>
  <c r="AA622" i="20"/>
  <c r="AA1365" i="20"/>
  <c r="AG1889" i="19"/>
  <c r="AG618" i="20"/>
  <c r="AG1361" i="20"/>
  <c r="BY1886" i="19"/>
  <c r="BY615" i="20"/>
  <c r="BY1358" i="20"/>
  <c r="BV1884" i="19"/>
  <c r="BV613" i="20"/>
  <c r="BV1356" i="20"/>
  <c r="BS1882" i="19"/>
  <c r="BS611" i="20"/>
  <c r="BS1354" i="20"/>
  <c r="K1881" i="19"/>
  <c r="K610" i="20"/>
  <c r="K1353" i="20"/>
  <c r="BN1879" i="19"/>
  <c r="BN608" i="20"/>
  <c r="BN1351" i="20"/>
  <c r="AH1878" i="19"/>
  <c r="AH607" i="20"/>
  <c r="AH1350" i="20"/>
  <c r="F1877" i="19"/>
  <c r="F606" i="20"/>
  <c r="F1349" i="20"/>
  <c r="BH1901" i="19"/>
  <c r="BH630" i="20"/>
  <c r="BH1373" i="20"/>
  <c r="BS1892" i="19"/>
  <c r="BS621" i="20"/>
  <c r="BS1364" i="20"/>
  <c r="E1889" i="19"/>
  <c r="E618" i="20"/>
  <c r="E1361" i="20"/>
  <c r="BC1886" i="19"/>
  <c r="BC615" i="20"/>
  <c r="BC1358" i="20"/>
  <c r="BA1884" i="19"/>
  <c r="BA613" i="20"/>
  <c r="BA1356" i="20"/>
  <c r="AX1882" i="19"/>
  <c r="AX611" i="20"/>
  <c r="AX1354" i="20"/>
  <c r="CA1880" i="19"/>
  <c r="CA609" i="20"/>
  <c r="CA1352" i="20"/>
  <c r="AY1879" i="19"/>
  <c r="AY608" i="20"/>
  <c r="AY1351" i="20"/>
  <c r="V1878" i="19"/>
  <c r="V607" i="20"/>
  <c r="V1350" i="20"/>
  <c r="BV1876" i="19"/>
  <c r="BV605" i="20"/>
  <c r="BV1348" i="20"/>
  <c r="CC1875" i="19"/>
  <c r="CC604" i="20"/>
  <c r="CC1347" i="20"/>
  <c r="CI1874" i="19"/>
  <c r="CI603" i="20"/>
  <c r="CI1346" i="20"/>
  <c r="K1874" i="19"/>
  <c r="K603" i="20"/>
  <c r="K1346" i="20"/>
  <c r="AK1873" i="19"/>
  <c r="AK602" i="20"/>
  <c r="AK1345" i="20"/>
  <c r="BK1872" i="19"/>
  <c r="BK601" i="20"/>
  <c r="BK1344" i="20"/>
  <c r="G1872" i="19"/>
  <c r="G601" i="20"/>
  <c r="G1344" i="20"/>
  <c r="AH1871" i="19"/>
  <c r="AH600" i="20"/>
  <c r="AH1343" i="20"/>
  <c r="BI1870" i="19"/>
  <c r="BI599" i="20"/>
  <c r="BI1342" i="20"/>
  <c r="O1870" i="19"/>
  <c r="O599" i="20"/>
  <c r="O1342" i="20"/>
  <c r="BO1869" i="19"/>
  <c r="BO598" i="20"/>
  <c r="BO1341" i="20"/>
  <c r="AI1869" i="19"/>
  <c r="AI598" i="20"/>
  <c r="AI1341" i="20"/>
  <c r="CI1868" i="19"/>
  <c r="CI597" i="20"/>
  <c r="CI1340" i="20"/>
  <c r="BC1868" i="19"/>
  <c r="BC597" i="20"/>
  <c r="BC1340" i="20"/>
  <c r="W1868" i="19"/>
  <c r="W597" i="20"/>
  <c r="W1340" i="20"/>
  <c r="BW1867" i="19"/>
  <c r="BW596" i="20"/>
  <c r="BW1339" i="20"/>
  <c r="AQ1867" i="19"/>
  <c r="AQ596" i="20"/>
  <c r="AQ1339" i="20"/>
  <c r="K1867" i="19"/>
  <c r="K596" i="20"/>
  <c r="K1339" i="20"/>
  <c r="BM1866" i="19"/>
  <c r="BM595" i="20"/>
  <c r="BM1338" i="20"/>
  <c r="AQ1866" i="19"/>
  <c r="AQ595" i="20"/>
  <c r="AQ1338" i="20"/>
  <c r="V1866" i="19"/>
  <c r="V595" i="20"/>
  <c r="V1338" i="20"/>
  <c r="CG1865" i="19"/>
  <c r="CG594" i="20"/>
  <c r="CG1337" i="20"/>
  <c r="BK1865" i="19"/>
  <c r="BK594" i="20"/>
  <c r="BK1337" i="20"/>
  <c r="AP1865" i="19"/>
  <c r="AP594" i="20"/>
  <c r="AP1337" i="20"/>
  <c r="U1865" i="19"/>
  <c r="U594" i="20"/>
  <c r="U1337" i="20"/>
  <c r="CE1864" i="19"/>
  <c r="CE593" i="20"/>
  <c r="CE1336" i="20"/>
  <c r="BJ1864" i="19"/>
  <c r="BJ593" i="20"/>
  <c r="BJ1336" i="20"/>
  <c r="AO1864" i="19"/>
  <c r="AO593" i="20"/>
  <c r="AO1336" i="20"/>
  <c r="S1864" i="19"/>
  <c r="S593" i="20"/>
  <c r="S1336" i="20"/>
  <c r="CD1863" i="19"/>
  <c r="CD592" i="20"/>
  <c r="CD1335" i="20"/>
  <c r="BI1863" i="19"/>
  <c r="BI592" i="20"/>
  <c r="BI1335" i="20"/>
  <c r="AM1863" i="19"/>
  <c r="AM592" i="20"/>
  <c r="AM1335" i="20"/>
  <c r="R1863" i="19"/>
  <c r="R592" i="20"/>
  <c r="R1335" i="20"/>
  <c r="CC1862" i="19"/>
  <c r="CC591" i="20"/>
  <c r="CC1334" i="20"/>
  <c r="BG1862" i="19"/>
  <c r="BG591" i="20"/>
  <c r="BG1334" i="20"/>
  <c r="AL1862" i="19"/>
  <c r="AL591" i="20"/>
  <c r="AL1334" i="20"/>
  <c r="Q1862" i="19"/>
  <c r="Q591" i="20"/>
  <c r="Q1334" i="20"/>
  <c r="CA1861" i="19"/>
  <c r="CA590" i="20"/>
  <c r="CA1333" i="20"/>
  <c r="BF1861" i="19"/>
  <c r="BF590" i="20"/>
  <c r="BF1333" i="20"/>
  <c r="AK1861" i="19"/>
  <c r="AK590" i="20"/>
  <c r="AK1333" i="20"/>
  <c r="O1861" i="19"/>
  <c r="O590" i="20"/>
  <c r="O1333" i="20"/>
  <c r="CC1860" i="19"/>
  <c r="CC589" i="20"/>
  <c r="CC1332" i="20"/>
  <c r="BM1860" i="19"/>
  <c r="BM589" i="20"/>
  <c r="BM1332" i="20"/>
  <c r="AW1860" i="19"/>
  <c r="AW589" i="20"/>
  <c r="AW1332" i="20"/>
  <c r="AG1860" i="19"/>
  <c r="AG589" i="20"/>
  <c r="AG1332" i="20"/>
  <c r="Q1860" i="19"/>
  <c r="Q589" i="20"/>
  <c r="Q1332" i="20"/>
  <c r="CG1859" i="19"/>
  <c r="CG588" i="20"/>
  <c r="CG1331" i="20"/>
  <c r="BQ1859" i="19"/>
  <c r="BQ588" i="20"/>
  <c r="BQ1331" i="20"/>
  <c r="BA1859" i="19"/>
  <c r="BA588" i="20"/>
  <c r="BA1331" i="20"/>
  <c r="AK1859" i="19"/>
  <c r="AK588" i="20"/>
  <c r="AK1331" i="20"/>
  <c r="U1859" i="19"/>
  <c r="U588" i="20"/>
  <c r="U1331" i="20"/>
  <c r="E1859" i="19"/>
  <c r="E588" i="20"/>
  <c r="E1331" i="20"/>
  <c r="BU1858" i="19"/>
  <c r="BU587" i="20"/>
  <c r="BU1330" i="20"/>
  <c r="BE1858" i="19"/>
  <c r="BE587" i="20"/>
  <c r="BE1330" i="20"/>
  <c r="AO1858" i="19"/>
  <c r="AO587" i="20"/>
  <c r="AO1330" i="20"/>
  <c r="Y1858" i="19"/>
  <c r="Y587" i="20"/>
  <c r="Y1330" i="20"/>
  <c r="I1858" i="19"/>
  <c r="I587" i="20"/>
  <c r="I1330" i="20"/>
  <c r="BY1857" i="19"/>
  <c r="BY586" i="20"/>
  <c r="BY1329" i="20"/>
  <c r="BI1857" i="19"/>
  <c r="BI586" i="20"/>
  <c r="BI1329" i="20"/>
  <c r="AS1857" i="19"/>
  <c r="AS586" i="20"/>
  <c r="AS1329" i="20"/>
  <c r="AC1857" i="19"/>
  <c r="AC586" i="20"/>
  <c r="AC1329" i="20"/>
  <c r="M1857" i="19"/>
  <c r="M586" i="20"/>
  <c r="M1329" i="20"/>
  <c r="CC1856" i="19"/>
  <c r="CC585" i="20"/>
  <c r="CC1328" i="20"/>
  <c r="BM1856" i="19"/>
  <c r="BM585" i="20"/>
  <c r="BM1328" i="20"/>
  <c r="AW1856" i="19"/>
  <c r="AW585" i="20"/>
  <c r="AW1328" i="20"/>
  <c r="AG1856" i="19"/>
  <c r="AG585" i="20"/>
  <c r="AG1328" i="20"/>
  <c r="Q1856" i="19"/>
  <c r="Q585" i="20"/>
  <c r="Q1328" i="20"/>
  <c r="CG1855" i="19"/>
  <c r="CG584" i="20"/>
  <c r="CG1327" i="20"/>
  <c r="BQ1855" i="19"/>
  <c r="BQ584" i="20"/>
  <c r="BQ1327" i="20"/>
  <c r="BA1855" i="19"/>
  <c r="BA584" i="20"/>
  <c r="BA1327" i="20"/>
  <c r="AK1855" i="19"/>
  <c r="AK584" i="20"/>
  <c r="AK1327" i="20"/>
  <c r="U1855" i="19"/>
  <c r="U584" i="20"/>
  <c r="U1327" i="20"/>
  <c r="E1855" i="19"/>
  <c r="E584" i="20"/>
  <c r="E1327" i="20"/>
  <c r="BU1854" i="19"/>
  <c r="BU583" i="20"/>
  <c r="BU1326" i="20"/>
  <c r="BE1854" i="19"/>
  <c r="BE583" i="20"/>
  <c r="BE1326" i="20"/>
  <c r="AO1854" i="19"/>
  <c r="AO583" i="20"/>
  <c r="AO1326" i="20"/>
  <c r="Y1854" i="19"/>
  <c r="Y583" i="20"/>
  <c r="Y1326" i="20"/>
  <c r="I1854" i="19"/>
  <c r="I583" i="20"/>
  <c r="I1326" i="20"/>
  <c r="BY1853" i="19"/>
  <c r="BY582" i="20"/>
  <c r="BY1325" i="20"/>
  <c r="BI1853" i="19"/>
  <c r="BI582" i="20"/>
  <c r="BI1325" i="20"/>
  <c r="AS1853" i="19"/>
  <c r="AS582" i="20"/>
  <c r="AS1325" i="20"/>
  <c r="AC1853" i="19"/>
  <c r="AC582" i="20"/>
  <c r="AC1325" i="20"/>
  <c r="M1853" i="19"/>
  <c r="M582" i="20"/>
  <c r="M1325" i="20"/>
  <c r="CC1852" i="19"/>
  <c r="CC581" i="20"/>
  <c r="CC1324" i="20"/>
  <c r="BI1852" i="19"/>
  <c r="BI581" i="20"/>
  <c r="BI1324" i="20"/>
  <c r="AS1852" i="19"/>
  <c r="AS581" i="20"/>
  <c r="AS1324" i="20"/>
  <c r="AC1852" i="19"/>
  <c r="AC581" i="20"/>
  <c r="AC1324" i="20"/>
  <c r="M1852" i="19"/>
  <c r="M581" i="20"/>
  <c r="M1324" i="20"/>
  <c r="CC1851" i="19"/>
  <c r="CC580" i="20"/>
  <c r="CC1323" i="20"/>
  <c r="BM1851" i="19"/>
  <c r="BM580" i="20"/>
  <c r="BM1323" i="20"/>
  <c r="AW1851" i="19"/>
  <c r="AW580" i="20"/>
  <c r="AW1323" i="20"/>
  <c r="AG1851" i="19"/>
  <c r="AG580" i="20"/>
  <c r="AG1323" i="20"/>
  <c r="Q1851" i="19"/>
  <c r="Q580" i="20"/>
  <c r="Q1323" i="20"/>
  <c r="CG1850" i="19"/>
  <c r="CG579" i="20"/>
  <c r="CG1322" i="20"/>
  <c r="BQ1850" i="19"/>
  <c r="BQ579" i="20"/>
  <c r="BQ1322" i="20"/>
  <c r="BA1850" i="19"/>
  <c r="BA579" i="20"/>
  <c r="BA1322" i="20"/>
  <c r="AK1850" i="19"/>
  <c r="AK579" i="20"/>
  <c r="AK1322" i="20"/>
  <c r="U1850" i="19"/>
  <c r="U579" i="20"/>
  <c r="U1322" i="20"/>
  <c r="E1850" i="19"/>
  <c r="E579" i="20"/>
  <c r="E1322" i="20"/>
  <c r="BU1849" i="19"/>
  <c r="BU578" i="20"/>
  <c r="BU1321" i="20"/>
  <c r="BE1849" i="19"/>
  <c r="BE578" i="20"/>
  <c r="BE1321" i="20"/>
  <c r="AO1849" i="19"/>
  <c r="AO578" i="20"/>
  <c r="AO1321" i="20"/>
  <c r="Y1849" i="19"/>
  <c r="Y578" i="20"/>
  <c r="Y1321" i="20"/>
  <c r="I1849" i="19"/>
  <c r="I578" i="20"/>
  <c r="I1321" i="20"/>
  <c r="BY1848" i="19"/>
  <c r="BY577" i="20"/>
  <c r="BY1320" i="20"/>
  <c r="BI1848" i="19"/>
  <c r="BI577" i="20"/>
  <c r="BI1320" i="20"/>
  <c r="AS1848" i="19"/>
  <c r="AS577" i="20"/>
  <c r="AS1320" i="20"/>
  <c r="AC1848" i="19"/>
  <c r="AC577" i="20"/>
  <c r="AC1320" i="20"/>
  <c r="M1848" i="19"/>
  <c r="M577" i="20"/>
  <c r="M1320" i="20"/>
  <c r="CC1847" i="19"/>
  <c r="CC576" i="20"/>
  <c r="CC1319" i="20"/>
  <c r="BM1847" i="19"/>
  <c r="BM576" i="20"/>
  <c r="BM1319" i="20"/>
  <c r="AW1847" i="19"/>
  <c r="AW576" i="20"/>
  <c r="AW1319" i="20"/>
  <c r="AG1847" i="19"/>
  <c r="AG576" i="20"/>
  <c r="AG1319" i="20"/>
  <c r="Q1847" i="19"/>
  <c r="Q576" i="20"/>
  <c r="Q1319" i="20"/>
  <c r="CG1846" i="19"/>
  <c r="CG575" i="20"/>
  <c r="CG1318" i="20"/>
  <c r="BQ1846" i="19"/>
  <c r="BQ575" i="20"/>
  <c r="BQ1318" i="20"/>
  <c r="BA1846" i="19"/>
  <c r="BA575" i="20"/>
  <c r="BA1318" i="20"/>
  <c r="AK1846" i="19"/>
  <c r="AK575" i="20"/>
  <c r="AK1318" i="20"/>
  <c r="U1846" i="19"/>
  <c r="U575" i="20"/>
  <c r="U1318" i="20"/>
  <c r="E1846" i="19"/>
  <c r="E575" i="20"/>
  <c r="E1318" i="20"/>
  <c r="BU1845" i="19"/>
  <c r="BU574" i="20"/>
  <c r="BU1317" i="20"/>
  <c r="BE1845" i="19"/>
  <c r="BE574" i="20"/>
  <c r="BE1317" i="20"/>
  <c r="AO1845" i="19"/>
  <c r="AO574" i="20"/>
  <c r="AO1317" i="20"/>
  <c r="Y1845" i="19"/>
  <c r="Y574" i="20"/>
  <c r="Y1317" i="20"/>
  <c r="I1845" i="19"/>
  <c r="I574" i="20"/>
  <c r="I1317" i="20"/>
  <c r="BY1844" i="19"/>
  <c r="BY573" i="20"/>
  <c r="BY1316" i="20"/>
  <c r="BI1844" i="19"/>
  <c r="BI573" i="20"/>
  <c r="BI1316" i="20"/>
  <c r="AS1844" i="19"/>
  <c r="AS573" i="20"/>
  <c r="AS1316" i="20"/>
  <c r="AC1844" i="19"/>
  <c r="AC573" i="20"/>
  <c r="AC1316" i="20"/>
  <c r="M1844" i="19"/>
  <c r="M573" i="20"/>
  <c r="M1316" i="20"/>
  <c r="CC1843" i="19"/>
  <c r="CC572" i="20"/>
  <c r="CC1315" i="20"/>
  <c r="BM1843" i="19"/>
  <c r="BM1315" i="20"/>
  <c r="BM572" i="20"/>
  <c r="AW1843" i="19"/>
  <c r="AW572" i="20"/>
  <c r="AW1315" i="20"/>
  <c r="AG1843" i="19"/>
  <c r="AG572" i="20"/>
  <c r="AG1315" i="20"/>
  <c r="Q1843" i="19"/>
  <c r="Q1315" i="20"/>
  <c r="Q572" i="20"/>
  <c r="CG1842" i="19"/>
  <c r="CG1314" i="20"/>
  <c r="CG571" i="20"/>
  <c r="BQ1842" i="19"/>
  <c r="BQ1314" i="20"/>
  <c r="BQ571" i="20"/>
  <c r="BA1842" i="19"/>
  <c r="BA1314" i="20"/>
  <c r="BA571" i="20"/>
  <c r="AK1842" i="19"/>
  <c r="AK1314" i="20"/>
  <c r="AK571" i="20"/>
  <c r="U1842" i="19"/>
  <c r="U1314" i="20"/>
  <c r="U571" i="20"/>
  <c r="E1842" i="19"/>
  <c r="E1314" i="20"/>
  <c r="E571" i="20"/>
  <c r="BU1841" i="19"/>
  <c r="BU1313" i="20"/>
  <c r="BU570" i="20"/>
  <c r="BE1841" i="19"/>
  <c r="BE1313" i="20"/>
  <c r="BE570" i="20"/>
  <c r="AO1841" i="19"/>
  <c r="AO1313" i="20"/>
  <c r="AO570" i="20"/>
  <c r="Y1841" i="19"/>
  <c r="Y1313" i="20"/>
  <c r="Y570" i="20"/>
  <c r="I1841" i="19"/>
  <c r="I1313" i="20"/>
  <c r="I570" i="20"/>
  <c r="BY1840" i="19"/>
  <c r="BY1312" i="20"/>
  <c r="BY569" i="20"/>
  <c r="BI1840" i="19"/>
  <c r="BI1312" i="20"/>
  <c r="BI569" i="20"/>
  <c r="AS1840" i="19"/>
  <c r="AS1312" i="20"/>
  <c r="AS569" i="20"/>
  <c r="AC1840" i="19"/>
  <c r="AC1312" i="20"/>
  <c r="AC569" i="20"/>
  <c r="M1840" i="19"/>
  <c r="M1312" i="20"/>
  <c r="M569" i="20"/>
  <c r="S1870" i="19"/>
  <c r="S599" i="20"/>
  <c r="S1342" i="20"/>
  <c r="AD1866" i="19"/>
  <c r="AD595" i="20"/>
  <c r="AD1338" i="20"/>
  <c r="BA1863" i="19"/>
  <c r="BA592" i="20"/>
  <c r="BA1335" i="20"/>
  <c r="CE1860" i="19"/>
  <c r="CE589" i="20"/>
  <c r="CE1332" i="20"/>
  <c r="CA1858" i="19"/>
  <c r="CA587" i="20"/>
  <c r="CA1330" i="20"/>
  <c r="BW1856" i="19"/>
  <c r="BW585" i="20"/>
  <c r="BW1328" i="20"/>
  <c r="BW1854" i="19"/>
  <c r="BW583" i="20"/>
  <c r="BW1326" i="20"/>
  <c r="BS1852" i="19"/>
  <c r="BS581" i="20"/>
  <c r="BS1324" i="20"/>
  <c r="BO1850" i="19"/>
  <c r="BO579" i="20"/>
  <c r="BO1322" i="20"/>
  <c r="W1849" i="19"/>
  <c r="W578" i="20"/>
  <c r="W1321" i="20"/>
  <c r="BK1847" i="19"/>
  <c r="BK576" i="20"/>
  <c r="BK1319" i="20"/>
  <c r="S1846" i="19"/>
  <c r="S575" i="20"/>
  <c r="S1318" i="20"/>
  <c r="BG1844" i="19"/>
  <c r="BG573" i="20"/>
  <c r="BG1316" i="20"/>
  <c r="O1843" i="19"/>
  <c r="O572" i="20"/>
  <c r="O1315" i="20"/>
  <c r="BC1841" i="19"/>
  <c r="BC570" i="20"/>
  <c r="BC1313" i="20"/>
  <c r="K1840" i="19"/>
  <c r="K569" i="20"/>
  <c r="K1312" i="20"/>
  <c r="BG1874" i="19"/>
  <c r="BG603" i="20"/>
  <c r="BG1346" i="20"/>
  <c r="BG1868" i="19"/>
  <c r="BG597" i="20"/>
  <c r="BG1340" i="20"/>
  <c r="AC1865" i="19"/>
  <c r="AC594" i="20"/>
  <c r="AC1337" i="20"/>
  <c r="AY1862" i="19"/>
  <c r="AY591" i="20"/>
  <c r="AY1334" i="20"/>
  <c r="S1860" i="19"/>
  <c r="S589" i="20"/>
  <c r="S1332" i="20"/>
  <c r="O1858" i="19"/>
  <c r="O587" i="20"/>
  <c r="O1330" i="20"/>
  <c r="K1856" i="19"/>
  <c r="K585" i="20"/>
  <c r="K1328" i="20"/>
  <c r="K1854" i="19"/>
  <c r="K583" i="20"/>
  <c r="K1326" i="20"/>
  <c r="G1852" i="19"/>
  <c r="G581" i="20"/>
  <c r="G1324" i="20"/>
  <c r="S1850" i="19"/>
  <c r="S579" i="20"/>
  <c r="S1322" i="20"/>
  <c r="BG1848" i="19"/>
  <c r="BG577" i="20"/>
  <c r="BG1320" i="20"/>
  <c r="O1847" i="19"/>
  <c r="O576" i="20"/>
  <c r="O1319" i="20"/>
  <c r="BC1845" i="19"/>
  <c r="BC574" i="20"/>
  <c r="BC1317" i="20"/>
  <c r="K1844" i="19"/>
  <c r="K573" i="20"/>
  <c r="K1316" i="20"/>
  <c r="AY1842" i="19"/>
  <c r="AY571" i="20"/>
  <c r="AY1314" i="20"/>
  <c r="G1841" i="19"/>
  <c r="G1313" i="20"/>
  <c r="G570" i="20"/>
  <c r="AP1876" i="19"/>
  <c r="AP605" i="20"/>
  <c r="AP1348" i="20"/>
  <c r="AM1869" i="19"/>
  <c r="AM598" i="20"/>
  <c r="AM1341" i="20"/>
  <c r="BS1865" i="19"/>
  <c r="BS594" i="20"/>
  <c r="BS1337" i="20"/>
  <c r="J1863" i="19"/>
  <c r="J592" i="20"/>
  <c r="J1335" i="20"/>
  <c r="AY1860" i="19"/>
  <c r="AY589" i="20"/>
  <c r="AY1332" i="20"/>
  <c r="AU1858" i="19"/>
  <c r="AU587" i="20"/>
  <c r="AU1330" i="20"/>
  <c r="AQ1856" i="19"/>
  <c r="AQ585" i="20"/>
  <c r="AQ1328" i="20"/>
  <c r="AQ1854" i="19"/>
  <c r="AQ583" i="20"/>
  <c r="AQ1326" i="20"/>
  <c r="AM1852" i="19"/>
  <c r="AM581" i="20"/>
  <c r="AM1324" i="20"/>
  <c r="AQ1850" i="19"/>
  <c r="AQ579" i="20"/>
  <c r="AQ1322" i="20"/>
  <c r="CE1848" i="19"/>
  <c r="CE577" i="20"/>
  <c r="CE1320" i="20"/>
  <c r="AM1847" i="19"/>
  <c r="AM576" i="20"/>
  <c r="AM1319" i="20"/>
  <c r="CA1845" i="19"/>
  <c r="CA574" i="20"/>
  <c r="CA1317" i="20"/>
  <c r="AI1844" i="19"/>
  <c r="AI573" i="20"/>
  <c r="AI1316" i="20"/>
  <c r="BW1842" i="19"/>
  <c r="BW571" i="20"/>
  <c r="BW1314" i="20"/>
  <c r="AE1841" i="19"/>
  <c r="AE570" i="20"/>
  <c r="AE1313" i="20"/>
  <c r="AG1875" i="19"/>
  <c r="AG604" i="20"/>
  <c r="AG1347" i="20"/>
  <c r="BW1868" i="19"/>
  <c r="BW597" i="20"/>
  <c r="BW1340" i="20"/>
  <c r="AS1865" i="19"/>
  <c r="AS594" i="20"/>
  <c r="AS1337" i="20"/>
  <c r="BO1862" i="19"/>
  <c r="BO591" i="20"/>
  <c r="BO1334" i="20"/>
  <c r="AA1860" i="19"/>
  <c r="AA589" i="20"/>
  <c r="AA1332" i="20"/>
  <c r="AA1858" i="19"/>
  <c r="AA587" i="20"/>
  <c r="AA1330" i="20"/>
  <c r="W1856" i="19"/>
  <c r="W585" i="20"/>
  <c r="W1328" i="20"/>
  <c r="S1854" i="19"/>
  <c r="S583" i="20"/>
  <c r="S1326" i="20"/>
  <c r="S1852" i="19"/>
  <c r="S581" i="20"/>
  <c r="S1324" i="20"/>
  <c r="AA1850" i="19"/>
  <c r="AA579" i="20"/>
  <c r="AA1322" i="20"/>
  <c r="BO1848" i="19"/>
  <c r="BO577" i="20"/>
  <c r="BO1320" i="20"/>
  <c r="W1847" i="19"/>
  <c r="W576" i="20"/>
  <c r="W1319" i="20"/>
  <c r="BK1845" i="19"/>
  <c r="BK574" i="20"/>
  <c r="BK1317" i="20"/>
  <c r="S1844" i="19"/>
  <c r="S573" i="20"/>
  <c r="S1316" i="20"/>
  <c r="BG1842" i="19"/>
  <c r="BG571" i="20"/>
  <c r="BG1314" i="20"/>
  <c r="O1841" i="19"/>
  <c r="O570" i="20"/>
  <c r="O1313" i="20"/>
  <c r="W1840" i="19"/>
  <c r="W569" i="20"/>
  <c r="W1312" i="20"/>
  <c r="CI1840" i="19"/>
  <c r="CI569" i="20"/>
  <c r="CI1312" i="20"/>
  <c r="BO1841" i="19"/>
  <c r="BO570" i="20"/>
  <c r="BO1313" i="20"/>
  <c r="AU1842" i="19"/>
  <c r="AU571" i="20"/>
  <c r="AU1314" i="20"/>
  <c r="AA1843" i="19"/>
  <c r="AA572" i="20"/>
  <c r="AA1315" i="20"/>
  <c r="G1844" i="19"/>
  <c r="G573" i="20"/>
  <c r="G1316" i="20"/>
  <c r="BS1844" i="19"/>
  <c r="BS573" i="20"/>
  <c r="BS1316" i="20"/>
  <c r="AY1845" i="19"/>
  <c r="AY574" i="20"/>
  <c r="AY1317" i="20"/>
  <c r="AE1846" i="19"/>
  <c r="AE575" i="20"/>
  <c r="AE1318" i="20"/>
  <c r="K1847" i="19"/>
  <c r="K576" i="20"/>
  <c r="K1319" i="20"/>
  <c r="BW1847" i="19"/>
  <c r="BW576" i="20"/>
  <c r="BW1319" i="20"/>
  <c r="BC1848" i="19"/>
  <c r="BC577" i="20"/>
  <c r="BC1320" i="20"/>
  <c r="AI1849" i="19"/>
  <c r="AI578" i="20"/>
  <c r="AI1321" i="20"/>
  <c r="O1850" i="19"/>
  <c r="O579" i="20"/>
  <c r="O1322" i="20"/>
  <c r="CE1850" i="19"/>
  <c r="CE579" i="20"/>
  <c r="CE1322" i="20"/>
  <c r="CI1851" i="19"/>
  <c r="CI580" i="20"/>
  <c r="CI1323" i="20"/>
  <c r="CI1852" i="19"/>
  <c r="CI581" i="20"/>
  <c r="CI1324" i="20"/>
  <c r="CI1853" i="19"/>
  <c r="CI582" i="20"/>
  <c r="CI1325" i="20"/>
  <c r="G1855" i="19"/>
  <c r="G584" i="20"/>
  <c r="G1327" i="20"/>
  <c r="G1856" i="19"/>
  <c r="G585" i="20"/>
  <c r="G1328" i="20"/>
  <c r="G1857" i="19"/>
  <c r="G586" i="20"/>
  <c r="G1329" i="20"/>
  <c r="K1858" i="19"/>
  <c r="K587" i="20"/>
  <c r="K1330" i="20"/>
  <c r="K1859" i="19"/>
  <c r="K588" i="20"/>
  <c r="K1331" i="20"/>
  <c r="K1860" i="19"/>
  <c r="K589" i="20"/>
  <c r="K1332" i="20"/>
  <c r="R1861" i="19"/>
  <c r="R590" i="20"/>
  <c r="R1333" i="20"/>
  <c r="AT1862" i="19"/>
  <c r="AT591" i="20"/>
  <c r="AT1334" i="20"/>
  <c r="BV1863" i="19"/>
  <c r="BV592" i="20"/>
  <c r="BV1335" i="20"/>
  <c r="W1865" i="19"/>
  <c r="W594" i="20"/>
  <c r="W1337" i="20"/>
  <c r="AY1866" i="19"/>
  <c r="AY595" i="20"/>
  <c r="AY1338" i="20"/>
  <c r="AQ1868" i="19"/>
  <c r="AQ597" i="20"/>
  <c r="AQ1340" i="20"/>
  <c r="BQ1870" i="19"/>
  <c r="BQ599" i="20"/>
  <c r="BQ1342" i="20"/>
  <c r="AM1874" i="19"/>
  <c r="AM603" i="20"/>
  <c r="AM1346" i="20"/>
  <c r="AU1840" i="19"/>
  <c r="AU569" i="20"/>
  <c r="AU1312" i="20"/>
  <c r="AA1841" i="19"/>
  <c r="AA570" i="20"/>
  <c r="AA1313" i="20"/>
  <c r="G1842" i="19"/>
  <c r="G571" i="20"/>
  <c r="G1314" i="20"/>
  <c r="BS1842" i="19"/>
  <c r="BS571" i="20"/>
  <c r="BS1314" i="20"/>
  <c r="AY1843" i="19"/>
  <c r="AY572" i="20"/>
  <c r="AY1315" i="20"/>
  <c r="AE1844" i="19"/>
  <c r="AE573" i="20"/>
  <c r="AE1316" i="20"/>
  <c r="K1845" i="19"/>
  <c r="K574" i="20"/>
  <c r="K1317" i="20"/>
  <c r="BW1845" i="19"/>
  <c r="BW574" i="20"/>
  <c r="BW1317" i="20"/>
  <c r="BC1846" i="19"/>
  <c r="BC575" i="20"/>
  <c r="BC1318" i="20"/>
  <c r="AI1847" i="19"/>
  <c r="AI576" i="20"/>
  <c r="AI1319" i="20"/>
  <c r="O1848" i="19"/>
  <c r="O577" i="20"/>
  <c r="O1320" i="20"/>
  <c r="CA1848" i="19"/>
  <c r="CA577" i="20"/>
  <c r="CA1320" i="20"/>
  <c r="BG1849" i="19"/>
  <c r="BG578" i="20"/>
  <c r="BG1321" i="20"/>
  <c r="AM1850" i="19"/>
  <c r="AM579" i="20"/>
  <c r="AM1322" i="20"/>
  <c r="AE1851" i="19"/>
  <c r="AE580" i="20"/>
  <c r="AE1323" i="20"/>
  <c r="AI1852" i="19"/>
  <c r="AI581" i="20"/>
  <c r="AI1324" i="20"/>
  <c r="AI1853" i="19"/>
  <c r="AI582" i="20"/>
  <c r="AI1325" i="20"/>
  <c r="AI1854" i="19"/>
  <c r="AI583" i="20"/>
  <c r="AI1326" i="20"/>
  <c r="AM1855" i="19"/>
  <c r="AM584" i="20"/>
  <c r="AM1327" i="20"/>
  <c r="AM1856" i="19"/>
  <c r="AM585" i="20"/>
  <c r="AM1328" i="20"/>
  <c r="AM1857" i="19"/>
  <c r="AM586" i="20"/>
  <c r="AM1329" i="20"/>
  <c r="AQ1858" i="19"/>
  <c r="AQ587" i="20"/>
  <c r="AQ1330" i="20"/>
  <c r="AQ1859" i="19"/>
  <c r="AQ588" i="20"/>
  <c r="AQ1331" i="20"/>
  <c r="AQ1860" i="19"/>
  <c r="AQ589" i="20"/>
  <c r="AQ1332" i="20"/>
  <c r="BI1861" i="19"/>
  <c r="BI590" i="20"/>
  <c r="BI1333" i="20"/>
  <c r="E1863" i="19"/>
  <c r="E592" i="20"/>
  <c r="E1335" i="20"/>
  <c r="AG1864" i="19"/>
  <c r="AG593" i="20"/>
  <c r="AG1336" i="20"/>
  <c r="BN1865" i="19"/>
  <c r="BN594" i="20"/>
  <c r="BN1337" i="20"/>
  <c r="W1867" i="19"/>
  <c r="W596" i="20"/>
  <c r="W1339" i="20"/>
  <c r="W1869" i="19"/>
  <c r="W598" i="20"/>
  <c r="W1341" i="20"/>
  <c r="N1872" i="19"/>
  <c r="N601" i="20"/>
  <c r="N1344" i="20"/>
  <c r="Y1876" i="19"/>
  <c r="Y605" i="20"/>
  <c r="Y1348" i="20"/>
  <c r="AI1851" i="19"/>
  <c r="AI580" i="20"/>
  <c r="AI1323" i="20"/>
  <c r="O1852" i="19"/>
  <c r="O581" i="20"/>
  <c r="O1324" i="20"/>
  <c r="CA1852" i="19"/>
  <c r="CA581" i="20"/>
  <c r="CA1324" i="20"/>
  <c r="BG1853" i="19"/>
  <c r="BG582" i="20"/>
  <c r="BG1325" i="20"/>
  <c r="AM1854" i="19"/>
  <c r="AM583" i="20"/>
  <c r="AM1326" i="20"/>
  <c r="S1855" i="19"/>
  <c r="S584" i="20"/>
  <c r="S1327" i="20"/>
  <c r="CE1855" i="19"/>
  <c r="CE584" i="20"/>
  <c r="CE1327" i="20"/>
  <c r="BK1856" i="19"/>
  <c r="BK585" i="20"/>
  <c r="BK1328" i="20"/>
  <c r="AQ1857" i="19"/>
  <c r="AQ586" i="20"/>
  <c r="AQ1329" i="20"/>
  <c r="W1858" i="19"/>
  <c r="W587" i="20"/>
  <c r="W1330" i="20"/>
  <c r="CI1858" i="19"/>
  <c r="CI587" i="20"/>
  <c r="CI1330" i="20"/>
  <c r="BO1859" i="19"/>
  <c r="BO588" i="20"/>
  <c r="BO1331" i="20"/>
  <c r="AU1860" i="19"/>
  <c r="AU589" i="20"/>
  <c r="AU1332" i="20"/>
  <c r="AH1861" i="19"/>
  <c r="AH590" i="20"/>
  <c r="AH1333" i="20"/>
  <c r="AI1862" i="19"/>
  <c r="AI591" i="20"/>
  <c r="AI1334" i="20"/>
  <c r="AK1863" i="19"/>
  <c r="AK592" i="20"/>
  <c r="AK1335" i="20"/>
  <c r="AL1864" i="19"/>
  <c r="AL593" i="20"/>
  <c r="AL1336" i="20"/>
  <c r="AM1865" i="19"/>
  <c r="AM594" i="20"/>
  <c r="AM1337" i="20"/>
  <c r="AO1866" i="19"/>
  <c r="AO595" i="20"/>
  <c r="AO1338" i="20"/>
  <c r="BS1867" i="19"/>
  <c r="BS596" i="20"/>
  <c r="BS1339" i="20"/>
  <c r="AE1869" i="19"/>
  <c r="AE598" i="20"/>
  <c r="AE1341" i="20"/>
  <c r="AA1871" i="19"/>
  <c r="AA600" i="20"/>
  <c r="AA1343" i="20"/>
  <c r="CH1873" i="19"/>
  <c r="CH602" i="20"/>
  <c r="CH1345" i="20"/>
  <c r="AP1910" i="19"/>
  <c r="AP639" i="20"/>
  <c r="AP1382" i="20"/>
  <c r="P670" i="20"/>
  <c r="P720" i="20"/>
  <c r="P735" i="20"/>
  <c r="P692" i="20"/>
  <c r="P698" i="20"/>
  <c r="P713" i="20"/>
  <c r="P663" i="20"/>
  <c r="P728" i="20"/>
  <c r="P701" i="20"/>
  <c r="P674" i="20"/>
  <c r="P702" i="20"/>
  <c r="P739" i="20"/>
  <c r="P696" i="20"/>
  <c r="P726" i="20"/>
  <c r="P693" i="20"/>
  <c r="P738" i="20"/>
  <c r="P672" i="20"/>
  <c r="P678" i="20"/>
  <c r="P657" i="20"/>
  <c r="P700" i="20"/>
  <c r="P729" i="20"/>
  <c r="AP1905" i="19"/>
  <c r="AP634" i="20"/>
  <c r="AP1377" i="20"/>
  <c r="BV1905" i="19"/>
  <c r="BV634" i="20"/>
  <c r="BV1377" i="20"/>
  <c r="AM1906" i="19"/>
  <c r="AM635" i="20"/>
  <c r="AM1378" i="20"/>
  <c r="AH1907" i="19"/>
  <c r="AH636" i="20"/>
  <c r="AH1379" i="20"/>
  <c r="AT1908" i="19"/>
  <c r="AT637" i="20"/>
  <c r="AT1380" i="20"/>
  <c r="BF1909" i="19"/>
  <c r="BF638" i="20"/>
  <c r="BF1381" i="20"/>
  <c r="BR1910" i="19"/>
  <c r="BR639" i="20"/>
  <c r="BR1382" i="20"/>
  <c r="CF1912" i="19"/>
  <c r="CF641" i="20"/>
  <c r="CF1384" i="20"/>
  <c r="X1915" i="19"/>
  <c r="X644" i="20"/>
  <c r="X1387" i="20"/>
  <c r="AE1918" i="19"/>
  <c r="AE647" i="20"/>
  <c r="AE1390" i="20"/>
  <c r="CF1906" i="19"/>
  <c r="CF635" i="20"/>
  <c r="CF1378" i="20"/>
  <c r="AF1907" i="19"/>
  <c r="AF636" i="20"/>
  <c r="AF1379" i="20"/>
  <c r="CB1907" i="19"/>
  <c r="CB636" i="20"/>
  <c r="CB1379" i="20"/>
  <c r="AR1908" i="19"/>
  <c r="AR637" i="20"/>
  <c r="AR1380" i="20"/>
  <c r="H1909" i="19"/>
  <c r="H638" i="20"/>
  <c r="H1381" i="20"/>
  <c r="BD1909" i="19"/>
  <c r="BD638" i="20"/>
  <c r="BD1381" i="20"/>
  <c r="AJ1910" i="19"/>
  <c r="AJ639" i="20"/>
  <c r="AJ1382" i="20"/>
  <c r="E1911" i="19"/>
  <c r="E640" i="20"/>
  <c r="E1383" i="20"/>
  <c r="AV1912" i="19"/>
  <c r="AV641" i="20"/>
  <c r="AV1384" i="20"/>
  <c r="BH1913" i="19"/>
  <c r="BH642" i="20"/>
  <c r="BH1385" i="20"/>
  <c r="BT1914" i="19"/>
  <c r="BT643" i="20"/>
  <c r="BT1386" i="20"/>
  <c r="BS1916" i="19"/>
  <c r="BS645" i="20"/>
  <c r="BS1388" i="20"/>
  <c r="CI1918" i="19"/>
  <c r="CI647" i="20"/>
  <c r="CI1390" i="20"/>
  <c r="AA1907" i="19"/>
  <c r="AA636" i="20"/>
  <c r="AA1379" i="20"/>
  <c r="BW1907" i="19"/>
  <c r="BW636" i="20"/>
  <c r="BW1379" i="20"/>
  <c r="BC1908" i="19"/>
  <c r="BC637" i="20"/>
  <c r="BC1380" i="20"/>
  <c r="S1909" i="19"/>
  <c r="S638" i="20"/>
  <c r="S1381" i="20"/>
  <c r="CE1909" i="19"/>
  <c r="CE638" i="20"/>
  <c r="CE1381" i="20"/>
  <c r="AU1910" i="19"/>
  <c r="AU639" i="20"/>
  <c r="AU1382" i="20"/>
  <c r="Y1911" i="19"/>
  <c r="Y640" i="20"/>
  <c r="Y1383" i="20"/>
  <c r="AK1912" i="19"/>
  <c r="AK641" i="20"/>
  <c r="AK1384" i="20"/>
  <c r="AW1913" i="19"/>
  <c r="AW642" i="20"/>
  <c r="AW1385" i="20"/>
  <c r="AO1915" i="19"/>
  <c r="AO644" i="20"/>
  <c r="AO1387" i="20"/>
  <c r="BE1916" i="19"/>
  <c r="BE645" i="20"/>
  <c r="BE1388" i="20"/>
  <c r="BN1918" i="19"/>
  <c r="BN647" i="20"/>
  <c r="BN1390" i="20"/>
  <c r="BZ1923" i="19"/>
  <c r="BZ652" i="20"/>
  <c r="BZ1395" i="20"/>
  <c r="AE1911" i="19"/>
  <c r="AE640" i="20"/>
  <c r="AE1383" i="20"/>
  <c r="CA1911" i="19"/>
  <c r="CA640" i="20"/>
  <c r="CA1383" i="20"/>
  <c r="BG1912" i="19"/>
  <c r="BG641" i="20"/>
  <c r="BG1384" i="20"/>
  <c r="W1913" i="19"/>
  <c r="W642" i="20"/>
  <c r="W1385" i="20"/>
  <c r="BS1913" i="19"/>
  <c r="BS642" i="20"/>
  <c r="BS1385" i="20"/>
  <c r="S1914" i="19"/>
  <c r="S643" i="20"/>
  <c r="S1386" i="20"/>
  <c r="BO1914" i="19"/>
  <c r="BO643" i="20"/>
  <c r="BO1386" i="20"/>
  <c r="AU1915" i="19"/>
  <c r="AU644" i="20"/>
  <c r="AU1387" i="20"/>
  <c r="AA1916" i="19"/>
  <c r="AA645" i="20"/>
  <c r="AA1388" i="20"/>
  <c r="AH1917" i="19"/>
  <c r="AH646" i="20"/>
  <c r="AH1389" i="20"/>
  <c r="N1918" i="19"/>
  <c r="N647" i="20"/>
  <c r="N1390" i="20"/>
  <c r="Z1919" i="19"/>
  <c r="Z648" i="20"/>
  <c r="Z1391" i="20"/>
  <c r="CD1922" i="19"/>
  <c r="CD651" i="20"/>
  <c r="CD1394" i="20"/>
  <c r="AT1911" i="19"/>
  <c r="AT640" i="20"/>
  <c r="AT1383" i="20"/>
  <c r="Z1912" i="19"/>
  <c r="Z641" i="20"/>
  <c r="Z1384" i="20"/>
  <c r="BF1912" i="19"/>
  <c r="BF641" i="20"/>
  <c r="BF1384" i="20"/>
  <c r="AL1913" i="19"/>
  <c r="AL642" i="20"/>
  <c r="AL1385" i="20"/>
  <c r="R1914" i="19"/>
  <c r="R643" i="20"/>
  <c r="R1386" i="20"/>
  <c r="BN1914" i="19"/>
  <c r="BN643" i="20"/>
  <c r="BN1386" i="20"/>
  <c r="AD1915" i="19"/>
  <c r="AD644" i="20"/>
  <c r="AD1387" i="20"/>
  <c r="J1916" i="19"/>
  <c r="J645" i="20"/>
  <c r="J1388" i="20"/>
  <c r="BK1916" i="19"/>
  <c r="BK645" i="20"/>
  <c r="BK1388" i="20"/>
  <c r="K1918" i="19"/>
  <c r="K647" i="20"/>
  <c r="K1390" i="20"/>
  <c r="BC1919" i="19"/>
  <c r="BC648" i="20"/>
  <c r="BC1391" i="20"/>
  <c r="Z1921" i="19"/>
  <c r="Z650" i="20"/>
  <c r="Z1393" i="20"/>
  <c r="U1917" i="19"/>
  <c r="U646" i="20"/>
  <c r="U1389" i="20"/>
  <c r="BQ1917" i="19"/>
  <c r="BQ646" i="20"/>
  <c r="BQ1389" i="20"/>
  <c r="AW1918" i="19"/>
  <c r="AW647" i="20"/>
  <c r="AW1390" i="20"/>
  <c r="AC1919" i="19"/>
  <c r="AC648" i="20"/>
  <c r="AC1391" i="20"/>
  <c r="Q1920" i="19"/>
  <c r="Q649" i="20"/>
  <c r="Q1392" i="20"/>
  <c r="AD1922" i="19"/>
  <c r="AD651" i="20"/>
  <c r="AD1394" i="20"/>
  <c r="BD1916" i="19"/>
  <c r="BD645" i="20"/>
  <c r="BD1388" i="20"/>
  <c r="T1917" i="19"/>
  <c r="T646" i="20"/>
  <c r="T1389" i="20"/>
  <c r="BP1917" i="19"/>
  <c r="BP646" i="20"/>
  <c r="BP1389" i="20"/>
  <c r="AV1918" i="19"/>
  <c r="AV647" i="20"/>
  <c r="AV1390" i="20"/>
  <c r="L1919" i="19"/>
  <c r="L648" i="20"/>
  <c r="L1391" i="20"/>
  <c r="BH1919" i="19"/>
  <c r="BH648" i="20"/>
  <c r="BH1391" i="20"/>
  <c r="AT1921" i="19"/>
  <c r="AT650" i="20"/>
  <c r="AT1393" i="20"/>
  <c r="BR1923" i="19"/>
  <c r="BR652" i="20"/>
  <c r="BR1395" i="20"/>
  <c r="BQ1920" i="19"/>
  <c r="BQ649" i="20"/>
  <c r="BQ1392" i="20"/>
  <c r="AG1921" i="19"/>
  <c r="AG650" i="20"/>
  <c r="AG1393" i="20"/>
  <c r="CC1921" i="19"/>
  <c r="CC650" i="20"/>
  <c r="CC1393" i="20"/>
  <c r="BI1922" i="19"/>
  <c r="BI651" i="20"/>
  <c r="BI1394" i="20"/>
  <c r="Y1923" i="19"/>
  <c r="Y652" i="20"/>
  <c r="Y1395" i="20"/>
  <c r="BE1923" i="19"/>
  <c r="BE652" i="20"/>
  <c r="BE1395" i="20"/>
  <c r="AI1920" i="19"/>
  <c r="AI649" i="20"/>
  <c r="AI1392" i="20"/>
  <c r="BO1920" i="19"/>
  <c r="BO649" i="20"/>
  <c r="BO1392" i="20"/>
  <c r="AE1921" i="19"/>
  <c r="AE650" i="20"/>
  <c r="AE1393" i="20"/>
  <c r="CA1921" i="19"/>
  <c r="CA650" i="20"/>
  <c r="CA1393" i="20"/>
  <c r="AQ1922" i="19"/>
  <c r="AQ651" i="20"/>
  <c r="AQ1394" i="20"/>
  <c r="W1923" i="19"/>
  <c r="W652" i="20"/>
  <c r="W1395" i="20"/>
  <c r="BS1923" i="19"/>
  <c r="BS652" i="20"/>
  <c r="BS1395" i="20"/>
  <c r="AV1920" i="19"/>
  <c r="AV649" i="20"/>
  <c r="AV1392" i="20"/>
  <c r="L1921" i="19"/>
  <c r="L650" i="20"/>
  <c r="L1393" i="20"/>
  <c r="BX1921" i="19"/>
  <c r="BX650" i="20"/>
  <c r="BX1393" i="20"/>
  <c r="AN1922" i="19"/>
  <c r="AN651" i="20"/>
  <c r="AN1394" i="20"/>
  <c r="CJ1922" i="19"/>
  <c r="CJ651" i="20"/>
  <c r="CJ1394" i="20"/>
  <c r="BP1923" i="19"/>
  <c r="BP652" i="20"/>
  <c r="BP1395" i="20"/>
  <c r="AT1888" i="19"/>
  <c r="AT617" i="20"/>
  <c r="AT1360" i="20"/>
  <c r="R1882" i="19"/>
  <c r="R611" i="20"/>
  <c r="R1354" i="20"/>
  <c r="BE1876" i="19"/>
  <c r="BE605" i="20"/>
  <c r="BE1348" i="20"/>
  <c r="CE1873" i="19"/>
  <c r="CE602" i="20"/>
  <c r="CE1345" i="20"/>
  <c r="W1871" i="19"/>
  <c r="W600" i="20"/>
  <c r="W1343" i="20"/>
  <c r="BI1869" i="19"/>
  <c r="BI598" i="20"/>
  <c r="BI1341" i="20"/>
  <c r="AW1868" i="19"/>
  <c r="AW597" i="20"/>
  <c r="AW1340" i="20"/>
  <c r="AK1867" i="19"/>
  <c r="AK596" i="20"/>
  <c r="AK1339" i="20"/>
  <c r="AM1866" i="19"/>
  <c r="AM595" i="20"/>
  <c r="AM1338" i="20"/>
  <c r="BG1865" i="19"/>
  <c r="BG594" i="20"/>
  <c r="BG1337" i="20"/>
  <c r="CA1864" i="19"/>
  <c r="CA593" i="20"/>
  <c r="CA1336" i="20"/>
  <c r="O1864" i="19"/>
  <c r="O593" i="20"/>
  <c r="O1336" i="20"/>
  <c r="AI1863" i="19"/>
  <c r="AI592" i="20"/>
  <c r="AI1335" i="20"/>
  <c r="AH1862" i="19"/>
  <c r="AH591" i="20"/>
  <c r="AH1334" i="20"/>
  <c r="BB1861" i="19"/>
  <c r="BB590" i="20"/>
  <c r="BB1333" i="20"/>
  <c r="BZ1860" i="19"/>
  <c r="BZ589" i="20"/>
  <c r="BZ1332" i="20"/>
  <c r="AD1860" i="19"/>
  <c r="AD589" i="20"/>
  <c r="AD1332" i="20"/>
  <c r="BN1859" i="19"/>
  <c r="BN588" i="20"/>
  <c r="BN1331" i="20"/>
  <c r="R1859" i="19"/>
  <c r="R588" i="20"/>
  <c r="R1331" i="20"/>
  <c r="BB1858" i="19"/>
  <c r="BB587" i="20"/>
  <c r="BB1330" i="20"/>
  <c r="F1858" i="19"/>
  <c r="F587" i="20"/>
  <c r="F1330" i="20"/>
  <c r="Z1857" i="19"/>
  <c r="Z586" i="20"/>
  <c r="Z1329" i="20"/>
  <c r="BJ1856" i="19"/>
  <c r="BJ585" i="20"/>
  <c r="BJ1328" i="20"/>
  <c r="N1856" i="19"/>
  <c r="N585" i="20"/>
  <c r="N1328" i="20"/>
  <c r="AX1855" i="19"/>
  <c r="AX584" i="20"/>
  <c r="AX1327" i="20"/>
  <c r="BR1854" i="19"/>
  <c r="BR583" i="20"/>
  <c r="BR1326" i="20"/>
  <c r="V1854" i="19"/>
  <c r="V583" i="20"/>
  <c r="V1326" i="20"/>
  <c r="AP1853" i="19"/>
  <c r="AP582" i="20"/>
  <c r="AP1325" i="20"/>
  <c r="J1853" i="19"/>
  <c r="J582" i="20"/>
  <c r="J1325" i="20"/>
  <c r="AD1852" i="19"/>
  <c r="AD581" i="20"/>
  <c r="AD1324" i="20"/>
  <c r="BN1851" i="19"/>
  <c r="BN580" i="20"/>
  <c r="BN1323" i="20"/>
  <c r="R1851" i="19"/>
  <c r="R580" i="20"/>
  <c r="R1323" i="20"/>
  <c r="BR1850" i="19"/>
  <c r="BR579" i="20"/>
  <c r="BR1322" i="20"/>
  <c r="F1850" i="19"/>
  <c r="F579" i="20"/>
  <c r="F1322" i="20"/>
  <c r="AP1849" i="19"/>
  <c r="AP578" i="20"/>
  <c r="AP1321" i="20"/>
  <c r="BZ1848" i="19"/>
  <c r="BZ1320" i="20"/>
  <c r="BZ577" i="20"/>
  <c r="N1848" i="19"/>
  <c r="N1320" i="20"/>
  <c r="N577" i="20"/>
  <c r="AX1847" i="19"/>
  <c r="AX576" i="20"/>
  <c r="AX1319" i="20"/>
  <c r="CH1846" i="19"/>
  <c r="CH1318" i="20"/>
  <c r="CH575" i="20"/>
  <c r="AL1846" i="19"/>
  <c r="AL1318" i="20"/>
  <c r="AL575" i="20"/>
  <c r="BV1845" i="19"/>
  <c r="BV1317" i="20"/>
  <c r="BV574" i="20"/>
  <c r="Z1845" i="19"/>
  <c r="Z1317" i="20"/>
  <c r="Z574" i="20"/>
  <c r="BJ1844" i="19"/>
  <c r="BJ1316" i="20"/>
  <c r="BJ573" i="20"/>
  <c r="N1844" i="19"/>
  <c r="N1316" i="20"/>
  <c r="N573" i="20"/>
  <c r="AX1843" i="19"/>
  <c r="AX572" i="20"/>
  <c r="AX1315" i="20"/>
  <c r="CH1842" i="19"/>
  <c r="CH571" i="20"/>
  <c r="CH1314" i="20"/>
  <c r="V1842" i="19"/>
  <c r="V571" i="20"/>
  <c r="V1314" i="20"/>
  <c r="BF1841" i="19"/>
  <c r="BF570" i="20"/>
  <c r="BF1313" i="20"/>
  <c r="BZ1840" i="19"/>
  <c r="BZ569" i="20"/>
  <c r="BZ1312" i="20"/>
  <c r="N1840" i="19"/>
  <c r="N569" i="20"/>
  <c r="N1312" i="20"/>
  <c r="W1890" i="19"/>
  <c r="W619" i="20"/>
  <c r="W1362" i="20"/>
  <c r="AL1881" i="19"/>
  <c r="AL610" i="20"/>
  <c r="AL1353" i="20"/>
  <c r="AG1877" i="19"/>
  <c r="AG606" i="20"/>
  <c r="AG1349" i="20"/>
  <c r="N1887" i="19"/>
  <c r="N616" i="20"/>
  <c r="N1359" i="20"/>
  <c r="AX1878" i="19"/>
  <c r="AX607" i="20"/>
  <c r="AX1350" i="20"/>
  <c r="W1875" i="19"/>
  <c r="W604" i="20"/>
  <c r="W1347" i="20"/>
  <c r="BZ1872" i="19"/>
  <c r="BZ601" i="20"/>
  <c r="BZ1344" i="20"/>
  <c r="BW1870" i="19"/>
  <c r="BW599" i="20"/>
  <c r="BW1342" i="20"/>
  <c r="AQ1869" i="19"/>
  <c r="AQ598" i="20"/>
  <c r="AQ1341" i="20"/>
  <c r="AE1868" i="19"/>
  <c r="AE597" i="20"/>
  <c r="AE1340" i="20"/>
  <c r="S1867" i="19"/>
  <c r="S596" i="20"/>
  <c r="S1339" i="20"/>
  <c r="AA1866" i="19"/>
  <c r="AA595" i="20"/>
  <c r="AA1338" i="20"/>
  <c r="AU1865" i="19"/>
  <c r="AU594" i="20"/>
  <c r="AU1337" i="20"/>
  <c r="AT1864" i="19"/>
  <c r="AT593" i="20"/>
  <c r="AT1336" i="20"/>
  <c r="BN1863" i="19"/>
  <c r="BN592" i="20"/>
  <c r="BN1335" i="20"/>
  <c r="BM1862" i="19"/>
  <c r="BM591" i="20"/>
  <c r="BM1334" i="20"/>
  <c r="CG1861" i="19"/>
  <c r="CG590" i="20"/>
  <c r="CG1333" i="20"/>
  <c r="U1861" i="19"/>
  <c r="U590" i="20"/>
  <c r="U1333" i="20"/>
  <c r="AK1860" i="19"/>
  <c r="AK589" i="20"/>
  <c r="AK1332" i="20"/>
  <c r="BU1859" i="19"/>
  <c r="BU588" i="20"/>
  <c r="BU1331" i="20"/>
  <c r="Y1859" i="19"/>
  <c r="Y588" i="20"/>
  <c r="Y1331" i="20"/>
  <c r="BI1858" i="19"/>
  <c r="BI587" i="20"/>
  <c r="BI1330" i="20"/>
  <c r="M1858" i="19"/>
  <c r="M587" i="20"/>
  <c r="M1330" i="20"/>
  <c r="AW1857" i="19"/>
  <c r="AW586" i="20"/>
  <c r="AW1329" i="20"/>
  <c r="CG1856" i="19"/>
  <c r="CG585" i="20"/>
  <c r="CG1328" i="20"/>
  <c r="AK1856" i="19"/>
  <c r="AK585" i="20"/>
  <c r="AK1328" i="20"/>
  <c r="BU1855" i="19"/>
  <c r="BU584" i="20"/>
  <c r="BU1327" i="20"/>
  <c r="Y1855" i="19"/>
  <c r="Y584" i="20"/>
  <c r="Y1327" i="20"/>
  <c r="AS1854" i="19"/>
  <c r="AS583" i="20"/>
  <c r="AS1326" i="20"/>
  <c r="CC1853" i="19"/>
  <c r="CC582" i="20"/>
  <c r="CC1325" i="20"/>
  <c r="AG1853" i="19"/>
  <c r="AG582" i="20"/>
  <c r="AG1325" i="20"/>
  <c r="BM1852" i="19"/>
  <c r="BM581" i="20"/>
  <c r="BM1324" i="20"/>
  <c r="Q1852" i="19"/>
  <c r="Q581" i="20"/>
  <c r="Q1324" i="20"/>
  <c r="BA1851" i="19"/>
  <c r="BA580" i="20"/>
  <c r="BA1323" i="20"/>
  <c r="BU1850" i="19"/>
  <c r="BU579" i="20"/>
  <c r="BU1322" i="20"/>
  <c r="Y1850" i="19"/>
  <c r="Y579" i="20"/>
  <c r="Y1322" i="20"/>
  <c r="AS1849" i="19"/>
  <c r="AS578" i="20"/>
  <c r="AS1321" i="20"/>
  <c r="CC1848" i="19"/>
  <c r="CC577" i="20"/>
  <c r="CC1320" i="20"/>
  <c r="AG1848" i="19"/>
  <c r="AG577" i="20"/>
  <c r="AG1320" i="20"/>
  <c r="BQ1847" i="19"/>
  <c r="BQ576" i="20"/>
  <c r="BQ1319" i="20"/>
  <c r="E1847" i="19"/>
  <c r="E576" i="20"/>
  <c r="E1319" i="20"/>
  <c r="BE1846" i="19"/>
  <c r="BE575" i="20"/>
  <c r="BE1318" i="20"/>
  <c r="I1846" i="19"/>
  <c r="I575" i="20"/>
  <c r="I1318" i="20"/>
  <c r="AC1845" i="19"/>
  <c r="AC574" i="20"/>
  <c r="AC1317" i="20"/>
  <c r="E1843" i="19"/>
  <c r="E1315" i="20"/>
  <c r="E572" i="20"/>
  <c r="CF1903" i="19"/>
  <c r="CF632" i="20"/>
  <c r="CF1375" i="20"/>
  <c r="AY1893" i="19"/>
  <c r="AY622" i="20"/>
  <c r="AY1365" i="20"/>
  <c r="AU1889" i="19"/>
  <c r="AU618" i="20"/>
  <c r="AU1361" i="20"/>
  <c r="CI1886" i="19"/>
  <c r="CI615" i="20"/>
  <c r="CI1358" i="20"/>
  <c r="CG1884" i="19"/>
  <c r="CG613" i="20"/>
  <c r="CG1356" i="20"/>
  <c r="CD1882" i="19"/>
  <c r="CD611" i="20"/>
  <c r="CD1354" i="20"/>
  <c r="Q1881" i="19"/>
  <c r="Q610" i="20"/>
  <c r="Q1353" i="20"/>
  <c r="BU1879" i="19"/>
  <c r="BU608" i="20"/>
  <c r="BU1351" i="20"/>
  <c r="AQ1878" i="19"/>
  <c r="AQ607" i="20"/>
  <c r="AQ1350" i="20"/>
  <c r="K1877" i="19"/>
  <c r="K606" i="20"/>
  <c r="K1349" i="20"/>
  <c r="J1876" i="19"/>
  <c r="J605" i="20"/>
  <c r="J1348" i="20"/>
  <c r="R1875" i="19"/>
  <c r="R604" i="20"/>
  <c r="R1347" i="20"/>
  <c r="Z1874" i="19"/>
  <c r="Z603" i="20"/>
  <c r="Z1346" i="20"/>
  <c r="AU1873" i="19"/>
  <c r="AU602" i="20"/>
  <c r="AU1345" i="20"/>
  <c r="BV1872" i="19"/>
  <c r="BV601" i="20"/>
  <c r="BV1344" i="20"/>
  <c r="R1872" i="19"/>
  <c r="R601" i="20"/>
  <c r="R1344" i="20"/>
  <c r="AS1871" i="19"/>
  <c r="AS600" i="20"/>
  <c r="AS1343" i="20"/>
  <c r="BS1870" i="19"/>
  <c r="BS599" i="20"/>
  <c r="BS1342" i="20"/>
  <c r="U1870" i="19"/>
  <c r="U599" i="20"/>
  <c r="U1342" i="20"/>
  <c r="BU1869" i="19"/>
  <c r="BU598" i="20"/>
  <c r="BU1341" i="20"/>
  <c r="AO1869" i="19"/>
  <c r="AO598" i="20"/>
  <c r="AO1341" i="20"/>
  <c r="I1869" i="19"/>
  <c r="I598" i="20"/>
  <c r="I1341" i="20"/>
  <c r="BI1868" i="19"/>
  <c r="BI597" i="20"/>
  <c r="BI1340" i="20"/>
  <c r="AC1868" i="19"/>
  <c r="AC597" i="20"/>
  <c r="AC1340" i="20"/>
  <c r="CC1867" i="19"/>
  <c r="CC596" i="20"/>
  <c r="CC1339" i="20"/>
  <c r="AW1867" i="19"/>
  <c r="AW596" i="20"/>
  <c r="AW1339" i="20"/>
  <c r="Q1867" i="19"/>
  <c r="Q596" i="20"/>
  <c r="Q1339" i="20"/>
  <c r="BQ1866" i="19"/>
  <c r="BQ595" i="20"/>
  <c r="BQ1338" i="20"/>
  <c r="AU1866" i="19"/>
  <c r="AU595" i="20"/>
  <c r="AU1338" i="20"/>
  <c r="Z1866" i="19"/>
  <c r="Z595" i="20"/>
  <c r="Z1338" i="20"/>
  <c r="E1866" i="19"/>
  <c r="E595" i="20"/>
  <c r="E1338" i="20"/>
  <c r="BO1865" i="19"/>
  <c r="BO594" i="20"/>
  <c r="BO1337" i="20"/>
  <c r="AT1865" i="19"/>
  <c r="AT594" i="20"/>
  <c r="AT1337" i="20"/>
  <c r="Y1865" i="19"/>
  <c r="Y594" i="20"/>
  <c r="Y1337" i="20"/>
  <c r="CI1864" i="19"/>
  <c r="CI593" i="20"/>
  <c r="CI1336" i="20"/>
  <c r="BN1864" i="19"/>
  <c r="BN593" i="20"/>
  <c r="BN1336" i="20"/>
  <c r="AS1864" i="19"/>
  <c r="AS593" i="20"/>
  <c r="AS1336" i="20"/>
  <c r="W1864" i="19"/>
  <c r="W593" i="20"/>
  <c r="W1336" i="20"/>
  <c r="CH1863" i="19"/>
  <c r="CH592" i="20"/>
  <c r="CH1335" i="20"/>
  <c r="BM1863" i="19"/>
  <c r="BM592" i="20"/>
  <c r="BM1335" i="20"/>
  <c r="AQ1863" i="19"/>
  <c r="AQ592" i="20"/>
  <c r="AQ1335" i="20"/>
  <c r="V1863" i="19"/>
  <c r="V592" i="20"/>
  <c r="V1335" i="20"/>
  <c r="CG1862" i="19"/>
  <c r="CG591" i="20"/>
  <c r="CG1334" i="20"/>
  <c r="BK1862" i="19"/>
  <c r="BK591" i="20"/>
  <c r="BK1334" i="20"/>
  <c r="AP1862" i="19"/>
  <c r="AP591" i="20"/>
  <c r="AP1334" i="20"/>
  <c r="U1862" i="19"/>
  <c r="U591" i="20"/>
  <c r="U1334" i="20"/>
  <c r="CE1861" i="19"/>
  <c r="CE590" i="20"/>
  <c r="CE1333" i="20"/>
  <c r="BJ1861" i="19"/>
  <c r="BJ590" i="20"/>
  <c r="BJ1333" i="20"/>
  <c r="AO1861" i="19"/>
  <c r="AO590" i="20"/>
  <c r="AO1333" i="20"/>
  <c r="S1861" i="19"/>
  <c r="S590" i="20"/>
  <c r="S1333" i="20"/>
  <c r="CF1860" i="19"/>
  <c r="CF589" i="20"/>
  <c r="CF1332" i="20"/>
  <c r="BP1860" i="19"/>
  <c r="BP589" i="20"/>
  <c r="BP1332" i="20"/>
  <c r="AZ1860" i="19"/>
  <c r="AZ589" i="20"/>
  <c r="AZ1332" i="20"/>
  <c r="AJ1860" i="19"/>
  <c r="AJ589" i="20"/>
  <c r="AJ1332" i="20"/>
  <c r="T1860" i="19"/>
  <c r="T589" i="20"/>
  <c r="T1332" i="20"/>
  <c r="CJ1859" i="19"/>
  <c r="CJ588" i="20"/>
  <c r="CJ1331" i="20"/>
  <c r="BT1859" i="19"/>
  <c r="BT588" i="20"/>
  <c r="BT1331" i="20"/>
  <c r="BD1859" i="19"/>
  <c r="BD588" i="20"/>
  <c r="BD1331" i="20"/>
  <c r="AN1859" i="19"/>
  <c r="AN588" i="20"/>
  <c r="AN1331" i="20"/>
  <c r="X1859" i="19"/>
  <c r="X588" i="20"/>
  <c r="X1331" i="20"/>
  <c r="H1859" i="19"/>
  <c r="H588" i="20"/>
  <c r="H1331" i="20"/>
  <c r="BX1858" i="19"/>
  <c r="BX587" i="20"/>
  <c r="BX1330" i="20"/>
  <c r="BH1858" i="19"/>
  <c r="BH587" i="20"/>
  <c r="BH1330" i="20"/>
  <c r="AR1858" i="19"/>
  <c r="AR587" i="20"/>
  <c r="AR1330" i="20"/>
  <c r="AB1858" i="19"/>
  <c r="AB587" i="20"/>
  <c r="AB1330" i="20"/>
  <c r="L1858" i="19"/>
  <c r="L587" i="20"/>
  <c r="L1330" i="20"/>
  <c r="CB1857" i="19"/>
  <c r="CB586" i="20"/>
  <c r="CB1329" i="20"/>
  <c r="BL1857" i="19"/>
  <c r="BL586" i="20"/>
  <c r="BL1329" i="20"/>
  <c r="AV1857" i="19"/>
  <c r="AV586" i="20"/>
  <c r="AV1329" i="20"/>
  <c r="AF1857" i="19"/>
  <c r="AF586" i="20"/>
  <c r="AF1329" i="20"/>
  <c r="P1857" i="19"/>
  <c r="P586" i="20"/>
  <c r="P1329" i="20"/>
  <c r="CF1856" i="19"/>
  <c r="CF585" i="20"/>
  <c r="CF1328" i="20"/>
  <c r="BP1856" i="19"/>
  <c r="BP585" i="20"/>
  <c r="BP1328" i="20"/>
  <c r="AZ1856" i="19"/>
  <c r="AZ585" i="20"/>
  <c r="AZ1328" i="20"/>
  <c r="AJ1856" i="19"/>
  <c r="AJ585" i="20"/>
  <c r="AJ1328" i="20"/>
  <c r="T1856" i="19"/>
  <c r="T585" i="20"/>
  <c r="T1328" i="20"/>
  <c r="CJ1855" i="19"/>
  <c r="CJ584" i="20"/>
  <c r="CJ1327" i="20"/>
  <c r="BT1855" i="19"/>
  <c r="BT584" i="20"/>
  <c r="BT1327" i="20"/>
  <c r="BD1855" i="19"/>
  <c r="BD584" i="20"/>
  <c r="BD1327" i="20"/>
  <c r="AN1855" i="19"/>
  <c r="AN584" i="20"/>
  <c r="AN1327" i="20"/>
  <c r="X1855" i="19"/>
  <c r="X584" i="20"/>
  <c r="X1327" i="20"/>
  <c r="H1855" i="19"/>
  <c r="H584" i="20"/>
  <c r="H1327" i="20"/>
  <c r="BX1854" i="19"/>
  <c r="BX583" i="20"/>
  <c r="BX1326" i="20"/>
  <c r="BH1854" i="19"/>
  <c r="BH583" i="20"/>
  <c r="BH1326" i="20"/>
  <c r="AR1854" i="19"/>
  <c r="AR583" i="20"/>
  <c r="AR1326" i="20"/>
  <c r="AB1854" i="19"/>
  <c r="AB583" i="20"/>
  <c r="AB1326" i="20"/>
  <c r="L1854" i="19"/>
  <c r="L583" i="20"/>
  <c r="L1326" i="20"/>
  <c r="CB1853" i="19"/>
  <c r="CB582" i="20"/>
  <c r="CB1325" i="20"/>
  <c r="BL1853" i="19"/>
  <c r="BL582" i="20"/>
  <c r="BL1325" i="20"/>
  <c r="AV1853" i="19"/>
  <c r="AV582" i="20"/>
  <c r="AV1325" i="20"/>
  <c r="AF1853" i="19"/>
  <c r="AF582" i="20"/>
  <c r="AF1325" i="20"/>
  <c r="P1853" i="19"/>
  <c r="P582" i="20"/>
  <c r="P1325" i="20"/>
  <c r="CF1852" i="19"/>
  <c r="CF581" i="20"/>
  <c r="CF1324" i="20"/>
  <c r="BP1852" i="19"/>
  <c r="BP581" i="20"/>
  <c r="BP1324" i="20"/>
  <c r="AZ1852" i="19"/>
  <c r="AZ581" i="20"/>
  <c r="AZ1324" i="20"/>
  <c r="AJ1852" i="19"/>
  <c r="AJ581" i="20"/>
  <c r="AJ1324" i="20"/>
  <c r="T1852" i="19"/>
  <c r="T581" i="20"/>
  <c r="T1324" i="20"/>
  <c r="CJ1851" i="19"/>
  <c r="CJ580" i="20"/>
  <c r="CJ1323" i="20"/>
  <c r="BT1851" i="19"/>
  <c r="BT580" i="20"/>
  <c r="BT1323" i="20"/>
  <c r="BD1851" i="19"/>
  <c r="BD580" i="20"/>
  <c r="BD1323" i="20"/>
  <c r="AN1851" i="19"/>
  <c r="AN580" i="20"/>
  <c r="AN1323" i="20"/>
  <c r="X1851" i="19"/>
  <c r="X580" i="20"/>
  <c r="X1323" i="20"/>
  <c r="H1851" i="19"/>
  <c r="H580" i="20"/>
  <c r="H1323" i="20"/>
  <c r="BX1850" i="19"/>
  <c r="BX579" i="20"/>
  <c r="BX1322" i="20"/>
  <c r="BH1850" i="19"/>
  <c r="BH579" i="20"/>
  <c r="BH1322" i="20"/>
  <c r="AR1850" i="19"/>
  <c r="AR579" i="20"/>
  <c r="AR1322" i="20"/>
  <c r="AB1850" i="19"/>
  <c r="AB579" i="20"/>
  <c r="AB1322" i="20"/>
  <c r="L1850" i="19"/>
  <c r="L579" i="20"/>
  <c r="L1322" i="20"/>
  <c r="CB1849" i="19"/>
  <c r="CB578" i="20"/>
  <c r="CB1321" i="20"/>
  <c r="BL1849" i="19"/>
  <c r="BL578" i="20"/>
  <c r="BL1321" i="20"/>
  <c r="AV1849" i="19"/>
  <c r="AV578" i="20"/>
  <c r="AV1321" i="20"/>
  <c r="AF1849" i="19"/>
  <c r="AF578" i="20"/>
  <c r="AF1321" i="20"/>
  <c r="P1849" i="19"/>
  <c r="P578" i="20"/>
  <c r="P1321" i="20"/>
  <c r="CF1848" i="19"/>
  <c r="CF577" i="20"/>
  <c r="CF1320" i="20"/>
  <c r="BP1848" i="19"/>
  <c r="BP577" i="20"/>
  <c r="BP1320" i="20"/>
  <c r="AZ1848" i="19"/>
  <c r="AZ577" i="20"/>
  <c r="AZ1320" i="20"/>
  <c r="AJ1848" i="19"/>
  <c r="AJ577" i="20"/>
  <c r="AJ1320" i="20"/>
  <c r="T1848" i="19"/>
  <c r="T577" i="20"/>
  <c r="T1320" i="20"/>
  <c r="CJ1847" i="19"/>
  <c r="CJ576" i="20"/>
  <c r="CJ1319" i="20"/>
  <c r="BT1847" i="19"/>
  <c r="BT576" i="20"/>
  <c r="BT1319" i="20"/>
  <c r="BD1847" i="19"/>
  <c r="BD576" i="20"/>
  <c r="BD1319" i="20"/>
  <c r="AN1847" i="19"/>
  <c r="AN576" i="20"/>
  <c r="AN1319" i="20"/>
  <c r="X1847" i="19"/>
  <c r="X576" i="20"/>
  <c r="X1319" i="20"/>
  <c r="H1847" i="19"/>
  <c r="H576" i="20"/>
  <c r="H1319" i="20"/>
  <c r="BX1846" i="19"/>
  <c r="BX575" i="20"/>
  <c r="BX1318" i="20"/>
  <c r="BH1846" i="19"/>
  <c r="BH575" i="20"/>
  <c r="BH1318" i="20"/>
  <c r="AR1846" i="19"/>
  <c r="AR575" i="20"/>
  <c r="AR1318" i="20"/>
  <c r="AB1846" i="19"/>
  <c r="AB575" i="20"/>
  <c r="AB1318" i="20"/>
  <c r="L1846" i="19"/>
  <c r="L575" i="20"/>
  <c r="L1318" i="20"/>
  <c r="CB1845" i="19"/>
  <c r="CB574" i="20"/>
  <c r="CB1317" i="20"/>
  <c r="BL1845" i="19"/>
  <c r="BL574" i="20"/>
  <c r="BL1317" i="20"/>
  <c r="AV1845" i="19"/>
  <c r="AV574" i="20"/>
  <c r="AV1317" i="20"/>
  <c r="AF1845" i="19"/>
  <c r="AF574" i="20"/>
  <c r="AF1317" i="20"/>
  <c r="P1845" i="19"/>
  <c r="P574" i="20"/>
  <c r="P1317" i="20"/>
  <c r="CF1844" i="19"/>
  <c r="CF573" i="20"/>
  <c r="CF1316" i="20"/>
  <c r="BP1844" i="19"/>
  <c r="BP573" i="20"/>
  <c r="BP1316" i="20"/>
  <c r="AZ1844" i="19"/>
  <c r="AZ573" i="20"/>
  <c r="AZ1316" i="20"/>
  <c r="AJ1844" i="19"/>
  <c r="AJ573" i="20"/>
  <c r="AJ1316" i="20"/>
  <c r="T1844" i="19"/>
  <c r="T573" i="20"/>
  <c r="T1316" i="20"/>
  <c r="CJ1843" i="19"/>
  <c r="CJ572" i="20"/>
  <c r="CJ1315" i="20"/>
  <c r="BT1843" i="19"/>
  <c r="BT572" i="20"/>
  <c r="BT1315" i="20"/>
  <c r="BD1843" i="19"/>
  <c r="BD572" i="20"/>
  <c r="BD1315" i="20"/>
  <c r="AN1843" i="19"/>
  <c r="AN572" i="20"/>
  <c r="AN1315" i="20"/>
  <c r="X1843" i="19"/>
  <c r="X572" i="20"/>
  <c r="X1315" i="20"/>
  <c r="H1843" i="19"/>
  <c r="H572" i="20"/>
  <c r="H1315" i="20"/>
  <c r="BX1842" i="19"/>
  <c r="BX571" i="20"/>
  <c r="BX1314" i="20"/>
  <c r="BH1842" i="19"/>
  <c r="BH571" i="20"/>
  <c r="BH1314" i="20"/>
  <c r="AR1842" i="19"/>
  <c r="AR571" i="20"/>
  <c r="AR1314" i="20"/>
  <c r="AB1842" i="19"/>
  <c r="AB571" i="20"/>
  <c r="AB1314" i="20"/>
  <c r="L1842" i="19"/>
  <c r="L571" i="20"/>
  <c r="L1314" i="20"/>
  <c r="CB1841" i="19"/>
  <c r="CB570" i="20"/>
  <c r="CB1313" i="20"/>
  <c r="BL1841" i="19"/>
  <c r="BL570" i="20"/>
  <c r="BL1313" i="20"/>
  <c r="AV1841" i="19"/>
  <c r="AV570" i="20"/>
  <c r="AV1313" i="20"/>
  <c r="AF1841" i="19"/>
  <c r="AF570" i="20"/>
  <c r="AF1313" i="20"/>
  <c r="P1841" i="19"/>
  <c r="P570" i="20"/>
  <c r="P1313" i="20"/>
  <c r="CF1840" i="19"/>
  <c r="CF569" i="20"/>
  <c r="CF1312" i="20"/>
  <c r="BP1840" i="19"/>
  <c r="BP569" i="20"/>
  <c r="BP1312" i="20"/>
  <c r="AZ1840" i="19"/>
  <c r="AZ569" i="20"/>
  <c r="AZ1312" i="20"/>
  <c r="AJ1840" i="19"/>
  <c r="AJ569" i="20"/>
  <c r="AJ1312" i="20"/>
  <c r="T1840" i="19"/>
  <c r="T569" i="20"/>
  <c r="T1312" i="20"/>
  <c r="H1861" i="19"/>
  <c r="H590" i="20"/>
  <c r="H1333" i="20"/>
  <c r="X1861" i="19"/>
  <c r="X590" i="20"/>
  <c r="X1333" i="20"/>
  <c r="AN1861" i="19"/>
  <c r="AN590" i="20"/>
  <c r="AN1333" i="20"/>
  <c r="BD1861" i="19"/>
  <c r="BD590" i="20"/>
  <c r="BD1333" i="20"/>
  <c r="BT1861" i="19"/>
  <c r="BT590" i="20"/>
  <c r="BT1333" i="20"/>
  <c r="CJ1861" i="19"/>
  <c r="CJ590" i="20"/>
  <c r="CJ1333" i="20"/>
  <c r="T1862" i="19"/>
  <c r="T591" i="20"/>
  <c r="T1334" i="20"/>
  <c r="AJ1862" i="19"/>
  <c r="AJ591" i="20"/>
  <c r="AJ1334" i="20"/>
  <c r="AZ1862" i="19"/>
  <c r="AZ591" i="20"/>
  <c r="AZ1334" i="20"/>
  <c r="BP1862" i="19"/>
  <c r="BP591" i="20"/>
  <c r="BP1334" i="20"/>
  <c r="CF1862" i="19"/>
  <c r="CF591" i="20"/>
  <c r="CF1334" i="20"/>
  <c r="P1863" i="19"/>
  <c r="P592" i="20"/>
  <c r="P1335" i="20"/>
  <c r="AF1863" i="19"/>
  <c r="AF592" i="20"/>
  <c r="AF1335" i="20"/>
  <c r="AV1863" i="19"/>
  <c r="AV592" i="20"/>
  <c r="AV1335" i="20"/>
  <c r="BL1863" i="19"/>
  <c r="BL592" i="20"/>
  <c r="BL1335" i="20"/>
  <c r="CB1863" i="19"/>
  <c r="CB592" i="20"/>
  <c r="CB1335" i="20"/>
  <c r="L1864" i="19"/>
  <c r="L593" i="20"/>
  <c r="L1336" i="20"/>
  <c r="AB1864" i="19"/>
  <c r="AB593" i="20"/>
  <c r="AB1336" i="20"/>
  <c r="AR1864" i="19"/>
  <c r="AR593" i="20"/>
  <c r="AR1336" i="20"/>
  <c r="BH1864" i="19"/>
  <c r="BH593" i="20"/>
  <c r="BH1336" i="20"/>
  <c r="BX1864" i="19"/>
  <c r="BX593" i="20"/>
  <c r="BX1336" i="20"/>
  <c r="H1865" i="19"/>
  <c r="H594" i="20"/>
  <c r="H1337" i="20"/>
  <c r="X1865" i="19"/>
  <c r="X594" i="20"/>
  <c r="X1337" i="20"/>
  <c r="AN1865" i="19"/>
  <c r="AN594" i="20"/>
  <c r="AN1337" i="20"/>
  <c r="BD1865" i="19"/>
  <c r="BD594" i="20"/>
  <c r="BD1337" i="20"/>
  <c r="BT1865" i="19"/>
  <c r="BT594" i="20"/>
  <c r="BT1337" i="20"/>
  <c r="CJ1865" i="19"/>
  <c r="CJ594" i="20"/>
  <c r="CJ1337" i="20"/>
  <c r="T1866" i="19"/>
  <c r="T595" i="20"/>
  <c r="T1338" i="20"/>
  <c r="AJ1866" i="19"/>
  <c r="AJ595" i="20"/>
  <c r="AJ1338" i="20"/>
  <c r="AZ1866" i="19"/>
  <c r="AZ595" i="20"/>
  <c r="AZ1338" i="20"/>
  <c r="BP1866" i="19"/>
  <c r="BP595" i="20"/>
  <c r="BP1338" i="20"/>
  <c r="CF1866" i="19"/>
  <c r="CF595" i="20"/>
  <c r="CF1338" i="20"/>
  <c r="P1867" i="19"/>
  <c r="P596" i="20"/>
  <c r="P1339" i="20"/>
  <c r="AF1867" i="19"/>
  <c r="AF596" i="20"/>
  <c r="AF1339" i="20"/>
  <c r="AV1867" i="19"/>
  <c r="AV596" i="20"/>
  <c r="AV1339" i="20"/>
  <c r="BL1867" i="19"/>
  <c r="BL596" i="20"/>
  <c r="BL1339" i="20"/>
  <c r="CB1867" i="19"/>
  <c r="CB596" i="20"/>
  <c r="CB1339" i="20"/>
  <c r="L1868" i="19"/>
  <c r="L597" i="20"/>
  <c r="L1340" i="20"/>
  <c r="AB1868" i="19"/>
  <c r="AB597" i="20"/>
  <c r="AB1340" i="20"/>
  <c r="AR1868" i="19"/>
  <c r="AR597" i="20"/>
  <c r="AR1340" i="20"/>
  <c r="BH1868" i="19"/>
  <c r="BH597" i="20"/>
  <c r="BH1340" i="20"/>
  <c r="BX1868" i="19"/>
  <c r="BX597" i="20"/>
  <c r="BX1340" i="20"/>
  <c r="H1869" i="19"/>
  <c r="H598" i="20"/>
  <c r="H1341" i="20"/>
  <c r="X1869" i="19"/>
  <c r="X598" i="20"/>
  <c r="X1341" i="20"/>
  <c r="AN1869" i="19"/>
  <c r="AN598" i="20"/>
  <c r="AN1341" i="20"/>
  <c r="BD1869" i="19"/>
  <c r="BD598" i="20"/>
  <c r="BD1341" i="20"/>
  <c r="BT1869" i="19"/>
  <c r="BT598" i="20"/>
  <c r="BT1341" i="20"/>
  <c r="CJ1869" i="19"/>
  <c r="CJ598" i="20"/>
  <c r="CJ1341" i="20"/>
  <c r="T1870" i="19"/>
  <c r="T599" i="20"/>
  <c r="T1342" i="20"/>
  <c r="AP1870" i="19"/>
  <c r="AP599" i="20"/>
  <c r="AP1342" i="20"/>
  <c r="BR1870" i="19"/>
  <c r="BR599" i="20"/>
  <c r="BR1342" i="20"/>
  <c r="N1871" i="19"/>
  <c r="N600" i="20"/>
  <c r="N1343" i="20"/>
  <c r="AQ1871" i="19"/>
  <c r="AQ600" i="20"/>
  <c r="AQ1343" i="20"/>
  <c r="BS1871" i="19"/>
  <c r="BS600" i="20"/>
  <c r="BS1343" i="20"/>
  <c r="O1872" i="19"/>
  <c r="O601" i="20"/>
  <c r="O1344" i="20"/>
  <c r="AS1872" i="19"/>
  <c r="AS601" i="20"/>
  <c r="AS1344" i="20"/>
  <c r="BU1872" i="19"/>
  <c r="BU601" i="20"/>
  <c r="BU1344" i="20"/>
  <c r="Q1873" i="19"/>
  <c r="Q602" i="20"/>
  <c r="Q1345" i="20"/>
  <c r="AT1873" i="19"/>
  <c r="AT602" i="20"/>
  <c r="AT1345" i="20"/>
  <c r="BV1873" i="19"/>
  <c r="BV602" i="20"/>
  <c r="BV1345" i="20"/>
  <c r="W1874" i="19"/>
  <c r="W603" i="20"/>
  <c r="W1346" i="20"/>
  <c r="BI1874" i="19"/>
  <c r="BI603" i="20"/>
  <c r="BI1346" i="20"/>
  <c r="Q1875" i="19"/>
  <c r="Q604" i="20"/>
  <c r="Q1347" i="20"/>
  <c r="BB1875" i="19"/>
  <c r="BB604" i="20"/>
  <c r="BB1347" i="20"/>
  <c r="G1876" i="19"/>
  <c r="G605" i="20"/>
  <c r="G1348" i="20"/>
  <c r="AT1876" i="19"/>
  <c r="AT605" i="20"/>
  <c r="AT1348" i="20"/>
  <c r="J1877" i="19"/>
  <c r="J606" i="20"/>
  <c r="J1349" i="20"/>
  <c r="BM1877" i="19"/>
  <c r="BM606" i="20"/>
  <c r="BM1349" i="20"/>
  <c r="AM1878" i="19"/>
  <c r="AM607" i="20"/>
  <c r="AM1350" i="20"/>
  <c r="M1879" i="19"/>
  <c r="M608" i="20"/>
  <c r="M1351" i="20"/>
  <c r="BO1879" i="19"/>
  <c r="BO608" i="20"/>
  <c r="BO1351" i="20"/>
  <c r="AP1880" i="19"/>
  <c r="AP609" i="20"/>
  <c r="AP1352" i="20"/>
  <c r="O1881" i="19"/>
  <c r="O610" i="20"/>
  <c r="O1353" i="20"/>
  <c r="BW1881" i="19"/>
  <c r="BW610" i="20"/>
  <c r="BW1353" i="20"/>
  <c r="BY1882" i="19"/>
  <c r="BY611" i="20"/>
  <c r="BY1354" i="20"/>
  <c r="BZ1883" i="19"/>
  <c r="BZ612" i="20"/>
  <c r="BZ1355" i="20"/>
  <c r="CA1884" i="19"/>
  <c r="CA613" i="20"/>
  <c r="CA1356" i="20"/>
  <c r="CC1885" i="19"/>
  <c r="CC614" i="20"/>
  <c r="CC1357" i="20"/>
  <c r="CD1886" i="19"/>
  <c r="CD615" i="20"/>
  <c r="CD1358" i="20"/>
  <c r="J1888" i="19"/>
  <c r="J617" i="20"/>
  <c r="J1360" i="20"/>
  <c r="AP1889" i="19"/>
  <c r="AP618" i="20"/>
  <c r="AP1361" i="20"/>
  <c r="AI1891" i="19"/>
  <c r="AI620" i="20"/>
  <c r="AI1363" i="20"/>
  <c r="AL1893" i="19"/>
  <c r="AL622" i="20"/>
  <c r="AL1365" i="20"/>
  <c r="AR1897" i="19"/>
  <c r="AR626" i="20"/>
  <c r="AR1369" i="20"/>
  <c r="AZ1903" i="19"/>
  <c r="AZ632" i="20"/>
  <c r="AZ1375" i="20"/>
  <c r="AZ1914" i="19"/>
  <c r="AZ643" i="20"/>
  <c r="AZ1386" i="20"/>
  <c r="CD1866" i="19"/>
  <c r="CD595" i="20"/>
  <c r="CD1338" i="20"/>
  <c r="N1867" i="19"/>
  <c r="N596" i="20"/>
  <c r="N1339" i="20"/>
  <c r="AD1867" i="19"/>
  <c r="AD596" i="20"/>
  <c r="AD1339" i="20"/>
  <c r="AT1867" i="19"/>
  <c r="AT596" i="20"/>
  <c r="AT1339" i="20"/>
  <c r="BJ1867" i="19"/>
  <c r="BJ596" i="20"/>
  <c r="BJ1339" i="20"/>
  <c r="BZ1867" i="19"/>
  <c r="BZ596" i="20"/>
  <c r="BZ1339" i="20"/>
  <c r="J1868" i="19"/>
  <c r="J597" i="20"/>
  <c r="J1340" i="20"/>
  <c r="Z1868" i="19"/>
  <c r="Z597" i="20"/>
  <c r="Z1340" i="20"/>
  <c r="AP1868" i="19"/>
  <c r="AP597" i="20"/>
  <c r="AP1340" i="20"/>
  <c r="BF1868" i="19"/>
  <c r="BF597" i="20"/>
  <c r="BF1340" i="20"/>
  <c r="BV1868" i="19"/>
  <c r="BV597" i="20"/>
  <c r="BV1340" i="20"/>
  <c r="F1869" i="19"/>
  <c r="F598" i="20"/>
  <c r="F1341" i="20"/>
  <c r="V1869" i="19"/>
  <c r="V598" i="20"/>
  <c r="V1341" i="20"/>
  <c r="AL1869" i="19"/>
  <c r="AL598" i="20"/>
  <c r="AL1341" i="20"/>
  <c r="BB1869" i="19"/>
  <c r="BB598" i="20"/>
  <c r="BB1341" i="20"/>
  <c r="BR1869" i="19"/>
  <c r="BR598" i="20"/>
  <c r="BR1341" i="20"/>
  <c r="CH1869" i="19"/>
  <c r="CH598" i="20"/>
  <c r="CH1341" i="20"/>
  <c r="R1870" i="19"/>
  <c r="R599" i="20"/>
  <c r="R1342" i="20"/>
  <c r="AL1870" i="19"/>
  <c r="AL599" i="20"/>
  <c r="AL1342" i="20"/>
  <c r="BN1870" i="19"/>
  <c r="BN599" i="20"/>
  <c r="BN1342" i="20"/>
  <c r="K1871" i="19"/>
  <c r="K600" i="20"/>
  <c r="K1343" i="20"/>
  <c r="AM1871" i="19"/>
  <c r="AM600" i="20"/>
  <c r="AM1343" i="20"/>
  <c r="BO1871" i="19"/>
  <c r="BO600" i="20"/>
  <c r="BO1343" i="20"/>
  <c r="M1872" i="19"/>
  <c r="M601" i="20"/>
  <c r="M1344" i="20"/>
  <c r="AO1872" i="19"/>
  <c r="AO601" i="20"/>
  <c r="AO1344" i="20"/>
  <c r="BQ1872" i="19"/>
  <c r="BQ601" i="20"/>
  <c r="BQ1344" i="20"/>
  <c r="N1873" i="19"/>
  <c r="N602" i="20"/>
  <c r="N1345" i="20"/>
  <c r="AP1873" i="19"/>
  <c r="AP602" i="20"/>
  <c r="AP1345" i="20"/>
  <c r="BR1873" i="19"/>
  <c r="BR602" i="20"/>
  <c r="BR1345" i="20"/>
  <c r="R1874" i="19"/>
  <c r="R603" i="20"/>
  <c r="R1346" i="20"/>
  <c r="BF1874" i="19"/>
  <c r="BF603" i="20"/>
  <c r="BF1346" i="20"/>
  <c r="K1875" i="19"/>
  <c r="K604" i="20"/>
  <c r="K1347" i="20"/>
  <c r="AW1875" i="19"/>
  <c r="AW604" i="20"/>
  <c r="AW1347" i="20"/>
  <c r="CI1875" i="19"/>
  <c r="CI604" i="20"/>
  <c r="CI1347" i="20"/>
  <c r="AO1876" i="19"/>
  <c r="AO605" i="20"/>
  <c r="AO1348" i="20"/>
  <c r="CG1876" i="19"/>
  <c r="CG605" i="20"/>
  <c r="CG1348" i="20"/>
  <c r="BG1877" i="19"/>
  <c r="BG606" i="20"/>
  <c r="BG1349" i="20"/>
  <c r="AG1878" i="19"/>
  <c r="AG607" i="20"/>
  <c r="AG1350" i="20"/>
  <c r="CI1878" i="19"/>
  <c r="CI607" i="20"/>
  <c r="CI1350" i="20"/>
  <c r="BJ1879" i="19"/>
  <c r="BJ608" i="20"/>
  <c r="BJ1351" i="20"/>
  <c r="AI1880" i="19"/>
  <c r="AI609" i="20"/>
  <c r="AI1352" i="20"/>
  <c r="F1881" i="19"/>
  <c r="F610" i="20"/>
  <c r="F1353" i="20"/>
  <c r="BM1881" i="19"/>
  <c r="BM610" i="20"/>
  <c r="BM1353" i="20"/>
  <c r="BN1882" i="19"/>
  <c r="BN611" i="20"/>
  <c r="BN1354" i="20"/>
  <c r="BO1883" i="19"/>
  <c r="BO612" i="20"/>
  <c r="BO1355" i="20"/>
  <c r="BQ1884" i="19"/>
  <c r="BQ613" i="20"/>
  <c r="BQ1356" i="20"/>
  <c r="BR1885" i="19"/>
  <c r="BR614" i="20"/>
  <c r="BR1357" i="20"/>
  <c r="BS1886" i="19"/>
  <c r="BS615" i="20"/>
  <c r="BS1358" i="20"/>
  <c r="CD1887" i="19"/>
  <c r="CD616" i="20"/>
  <c r="CD1359" i="20"/>
  <c r="Z1889" i="19"/>
  <c r="Z618" i="20"/>
  <c r="Z1361" i="20"/>
  <c r="N1891" i="19"/>
  <c r="N620" i="20"/>
  <c r="N1363" i="20"/>
  <c r="S1893" i="19"/>
  <c r="S622" i="20"/>
  <c r="S1365" i="20"/>
  <c r="BL1896" i="19"/>
  <c r="BL625" i="20"/>
  <c r="BL1368" i="20"/>
  <c r="BT1902" i="19"/>
  <c r="BT631" i="20"/>
  <c r="BT1374" i="20"/>
  <c r="AV1911" i="19"/>
  <c r="AV640" i="20"/>
  <c r="AV1383" i="20"/>
  <c r="U1874" i="19"/>
  <c r="U603" i="20"/>
  <c r="U1346" i="20"/>
  <c r="AW1874" i="19"/>
  <c r="AW603" i="20"/>
  <c r="AW1346" i="20"/>
  <c r="BY1874" i="19"/>
  <c r="BY603" i="20"/>
  <c r="BY1346" i="20"/>
  <c r="V1875" i="19"/>
  <c r="V604" i="20"/>
  <c r="V1347" i="20"/>
  <c r="AX1875" i="19"/>
  <c r="AX604" i="20"/>
  <c r="AX1347" i="20"/>
  <c r="BZ1875" i="19"/>
  <c r="BZ604" i="20"/>
  <c r="BZ1347" i="20"/>
  <c r="W1876" i="19"/>
  <c r="W605" i="20"/>
  <c r="W1348" i="20"/>
  <c r="AY1876" i="19"/>
  <c r="AY605" i="20"/>
  <c r="AY1348" i="20"/>
  <c r="E1877" i="19"/>
  <c r="E606" i="20"/>
  <c r="E1349" i="20"/>
  <c r="AU1877" i="19"/>
  <c r="AU606" i="20"/>
  <c r="AU1349" i="20"/>
  <c r="F1878" i="19"/>
  <c r="F607" i="20"/>
  <c r="F1350" i="20"/>
  <c r="AW1878" i="19"/>
  <c r="AW607" i="20"/>
  <c r="AW1350" i="20"/>
  <c r="G1879" i="19"/>
  <c r="G608" i="20"/>
  <c r="G1351" i="20"/>
  <c r="AX1879" i="19"/>
  <c r="AX608" i="20"/>
  <c r="AX1351" i="20"/>
  <c r="I1880" i="19"/>
  <c r="I609" i="20"/>
  <c r="I1352" i="20"/>
  <c r="AY1880" i="19"/>
  <c r="AY609" i="20"/>
  <c r="AY1352" i="20"/>
  <c r="J1881" i="19"/>
  <c r="J610" i="20"/>
  <c r="J1353" i="20"/>
  <c r="BA1881" i="19"/>
  <c r="BA610" i="20"/>
  <c r="BA1353" i="20"/>
  <c r="K1882" i="19"/>
  <c r="K611" i="20"/>
  <c r="K1354" i="20"/>
  <c r="BB1882" i="19"/>
  <c r="BB611" i="20"/>
  <c r="BB1354" i="20"/>
  <c r="M1883" i="19"/>
  <c r="M612" i="20"/>
  <c r="M1355" i="20"/>
  <c r="BC1883" i="19"/>
  <c r="BC612" i="20"/>
  <c r="BC1355" i="20"/>
  <c r="N1884" i="19"/>
  <c r="N613" i="20"/>
  <c r="N1356" i="20"/>
  <c r="BE1884" i="19"/>
  <c r="BE613" i="20"/>
  <c r="BE1356" i="20"/>
  <c r="O1885" i="19"/>
  <c r="O614" i="20"/>
  <c r="O1357" i="20"/>
  <c r="BF1885" i="19"/>
  <c r="BF614" i="20"/>
  <c r="BF1357" i="20"/>
  <c r="Q1886" i="19"/>
  <c r="Q615" i="20"/>
  <c r="Q1358" i="20"/>
  <c r="BG1886" i="19"/>
  <c r="BG615" i="20"/>
  <c r="BG1358" i="20"/>
  <c r="R1887" i="19"/>
  <c r="R616" i="20"/>
  <c r="R1359" i="20"/>
  <c r="BJ1887" i="19"/>
  <c r="BJ616" i="20"/>
  <c r="BJ1359" i="20"/>
  <c r="AI1888" i="19"/>
  <c r="AI617" i="20"/>
  <c r="AI1360" i="20"/>
  <c r="J1889" i="19"/>
  <c r="J618" i="20"/>
  <c r="J1361" i="20"/>
  <c r="BR1889" i="19"/>
  <c r="BR618" i="20"/>
  <c r="BR1361" i="20"/>
  <c r="BS1890" i="19"/>
  <c r="BS619" i="20"/>
  <c r="BS1362" i="20"/>
  <c r="BW1891" i="19"/>
  <c r="BW620" i="20"/>
  <c r="BW1363" i="20"/>
  <c r="BV1892" i="19"/>
  <c r="BV621" i="20"/>
  <c r="BV1364" i="20"/>
  <c r="BW1893" i="19"/>
  <c r="BW622" i="20"/>
  <c r="BW1365" i="20"/>
  <c r="BP1895" i="19"/>
  <c r="BP624" i="20"/>
  <c r="BP1367" i="20"/>
  <c r="BT1898" i="19"/>
  <c r="BT627" i="20"/>
  <c r="BT1370" i="20"/>
  <c r="BX1901" i="19"/>
  <c r="BX630" i="20"/>
  <c r="BX1373" i="20"/>
  <c r="CB1904" i="19"/>
  <c r="CB633" i="20"/>
  <c r="CB1376" i="20"/>
  <c r="AD1909" i="19"/>
  <c r="AD638" i="20"/>
  <c r="AD1381" i="20"/>
  <c r="BQ1881" i="19"/>
  <c r="BQ610" i="20"/>
  <c r="BQ1353" i="20"/>
  <c r="AA1882" i="19"/>
  <c r="AA611" i="20"/>
  <c r="AA1354" i="20"/>
  <c r="BR1882" i="19"/>
  <c r="BR611" i="20"/>
  <c r="BR1354" i="20"/>
  <c r="AC1883" i="19"/>
  <c r="AC612" i="20"/>
  <c r="AC1355" i="20"/>
  <c r="BS1883" i="19"/>
  <c r="BS612" i="20"/>
  <c r="BS1355" i="20"/>
  <c r="AD1884" i="19"/>
  <c r="AD613" i="20"/>
  <c r="AD1356" i="20"/>
  <c r="BU1884" i="19"/>
  <c r="BU613" i="20"/>
  <c r="BU1356" i="20"/>
  <c r="AE1885" i="19"/>
  <c r="AE614" i="20"/>
  <c r="AE1357" i="20"/>
  <c r="BV1885" i="19"/>
  <c r="BV614" i="20"/>
  <c r="BV1357" i="20"/>
  <c r="AG1886" i="19"/>
  <c r="AG615" i="20"/>
  <c r="AG1358" i="20"/>
  <c r="BW1886" i="19"/>
  <c r="BW615" i="20"/>
  <c r="BW1358" i="20"/>
  <c r="AH1887" i="19"/>
  <c r="AH616" i="20"/>
  <c r="AH1359" i="20"/>
  <c r="CE1887" i="19"/>
  <c r="CE616" i="20"/>
  <c r="CE1359" i="20"/>
  <c r="BE1888" i="19"/>
  <c r="BE617" i="20"/>
  <c r="BE1360" i="20"/>
  <c r="AE1889" i="19"/>
  <c r="AE618" i="20"/>
  <c r="AE1361" i="20"/>
  <c r="R1890" i="19"/>
  <c r="R619" i="20"/>
  <c r="R1362" i="20"/>
  <c r="S1891" i="19"/>
  <c r="S620" i="20"/>
  <c r="S1363" i="20"/>
  <c r="W1892" i="19"/>
  <c r="W621" i="20"/>
  <c r="W1364" i="20"/>
  <c r="V1893" i="19"/>
  <c r="V622" i="20"/>
  <c r="V1365" i="20"/>
  <c r="AE1894" i="19"/>
  <c r="AE623" i="20"/>
  <c r="AE1366" i="20"/>
  <c r="CB1896" i="19"/>
  <c r="CB625" i="20"/>
  <c r="CB1368" i="20"/>
  <c r="CF1899" i="19"/>
  <c r="CF628" i="20"/>
  <c r="CF1371" i="20"/>
  <c r="CJ1902" i="19"/>
  <c r="CJ631" i="20"/>
  <c r="CJ1374" i="20"/>
  <c r="H1906" i="19"/>
  <c r="H635" i="20"/>
  <c r="H1378" i="20"/>
  <c r="AB1912" i="19"/>
  <c r="AB641" i="20"/>
  <c r="AB1384" i="20"/>
  <c r="BO1887" i="19"/>
  <c r="BO616" i="20"/>
  <c r="BO1359" i="20"/>
  <c r="Z1888" i="19"/>
  <c r="Z617" i="20"/>
  <c r="Z1360" i="20"/>
  <c r="BQ1888" i="19"/>
  <c r="BQ617" i="20"/>
  <c r="BQ1360" i="20"/>
  <c r="AA1889" i="19"/>
  <c r="AA618" i="20"/>
  <c r="AA1361" i="20"/>
  <c r="BZ1889" i="19"/>
  <c r="BZ618" i="20"/>
  <c r="BZ1361" i="20"/>
  <c r="BF1890" i="19"/>
  <c r="BF619" i="20"/>
  <c r="BF1362" i="20"/>
  <c r="AL1891" i="19"/>
  <c r="AL620" i="20"/>
  <c r="AL1363" i="20"/>
  <c r="R1892" i="19"/>
  <c r="R621" i="20"/>
  <c r="R1364" i="20"/>
  <c r="CD1892" i="19"/>
  <c r="CD621" i="20"/>
  <c r="CD1364" i="20"/>
  <c r="BJ1893" i="19"/>
  <c r="BJ622" i="20"/>
  <c r="BJ1365" i="20"/>
  <c r="AP1894" i="19"/>
  <c r="AP623" i="20"/>
  <c r="AP1366" i="20"/>
  <c r="BE1895" i="19"/>
  <c r="BE624" i="20"/>
  <c r="BE1367" i="20"/>
  <c r="Q1897" i="19"/>
  <c r="Q626" i="20"/>
  <c r="Q1369" i="20"/>
  <c r="BI1898" i="19"/>
  <c r="BI627" i="20"/>
  <c r="BI1370" i="20"/>
  <c r="U1900" i="19"/>
  <c r="U629" i="20"/>
  <c r="U1372" i="20"/>
  <c r="BM1901" i="19"/>
  <c r="BM630" i="20"/>
  <c r="BM1373" i="20"/>
  <c r="Y1903" i="19"/>
  <c r="Y632" i="20"/>
  <c r="Y1375" i="20"/>
  <c r="BQ1904" i="19"/>
  <c r="BQ633" i="20"/>
  <c r="BQ1376" i="20"/>
  <c r="AC1906" i="19"/>
  <c r="AC635" i="20"/>
  <c r="AC1378" i="20"/>
  <c r="I1909" i="19"/>
  <c r="I638" i="20"/>
  <c r="I1381" i="20"/>
  <c r="AC1913" i="19"/>
  <c r="AC642" i="20"/>
  <c r="AC1385" i="20"/>
  <c r="R1894" i="19"/>
  <c r="R623" i="20"/>
  <c r="R1366" i="20"/>
  <c r="I1895" i="19"/>
  <c r="I624" i="20"/>
  <c r="I1367" i="20"/>
  <c r="BA1896" i="19"/>
  <c r="BA625" i="20"/>
  <c r="BA1368" i="20"/>
  <c r="M1898" i="19"/>
  <c r="M627" i="20"/>
  <c r="M1370" i="20"/>
  <c r="BE1899" i="19"/>
  <c r="BE628" i="20"/>
  <c r="BE1371" i="20"/>
  <c r="Q1901" i="19"/>
  <c r="Q630" i="20"/>
  <c r="Q1373" i="20"/>
  <c r="BI1902" i="19"/>
  <c r="BI631" i="20"/>
  <c r="BI1374" i="20"/>
  <c r="U1904" i="19"/>
  <c r="U633" i="20"/>
  <c r="U1376" i="20"/>
  <c r="BM1905" i="19"/>
  <c r="BM634" i="20"/>
  <c r="BM1377" i="20"/>
  <c r="CC1907" i="19"/>
  <c r="CC636" i="20"/>
  <c r="CC1379" i="20"/>
  <c r="F1911" i="19"/>
  <c r="F640" i="20"/>
  <c r="F1383" i="20"/>
  <c r="AT1917" i="19"/>
  <c r="AT646" i="20"/>
  <c r="AT1389" i="20"/>
  <c r="BY1876" i="19"/>
  <c r="BY605" i="20"/>
  <c r="BY1348" i="20"/>
  <c r="N1877" i="19"/>
  <c r="N606" i="20"/>
  <c r="N1349" i="20"/>
  <c r="AI1877" i="19"/>
  <c r="AI606" i="20"/>
  <c r="AI1349" i="20"/>
  <c r="BE1877" i="19"/>
  <c r="BE606" i="20"/>
  <c r="BE1349" i="20"/>
  <c r="BZ1877" i="19"/>
  <c r="BZ606" i="20"/>
  <c r="BZ1349" i="20"/>
  <c r="O1878" i="19"/>
  <c r="O607" i="20"/>
  <c r="O1350" i="20"/>
  <c r="AK1878" i="19"/>
  <c r="AK607" i="20"/>
  <c r="AK1350" i="20"/>
  <c r="BF1878" i="19"/>
  <c r="BF607" i="20"/>
  <c r="BF1350" i="20"/>
  <c r="CA1878" i="19"/>
  <c r="CA607" i="20"/>
  <c r="CA1350" i="20"/>
  <c r="Q1879" i="19"/>
  <c r="Q608" i="20"/>
  <c r="Q1351" i="20"/>
  <c r="AL1879" i="19"/>
  <c r="AL608" i="20"/>
  <c r="AL1351" i="20"/>
  <c r="BG1879" i="19"/>
  <c r="BG608" i="20"/>
  <c r="BG1351" i="20"/>
  <c r="CC1879" i="19"/>
  <c r="CC608" i="20"/>
  <c r="CC1351" i="20"/>
  <c r="R1880" i="19"/>
  <c r="R609" i="20"/>
  <c r="R1352" i="20"/>
  <c r="AM1880" i="19"/>
  <c r="AM609" i="20"/>
  <c r="AM1352" i="20"/>
  <c r="BI1880" i="19"/>
  <c r="BI609" i="20"/>
  <c r="BI1352" i="20"/>
  <c r="CD1880" i="19"/>
  <c r="CD609" i="20"/>
  <c r="CD1352" i="20"/>
  <c r="S1881" i="19"/>
  <c r="S610" i="20"/>
  <c r="S1353" i="20"/>
  <c r="AO1881" i="19"/>
  <c r="AO610" i="20"/>
  <c r="AO1353" i="20"/>
  <c r="BJ1881" i="19"/>
  <c r="BJ610" i="20"/>
  <c r="BJ1353" i="20"/>
  <c r="CE1881" i="19"/>
  <c r="CE610" i="20"/>
  <c r="CE1353" i="20"/>
  <c r="U1882" i="19"/>
  <c r="U611" i="20"/>
  <c r="U1354" i="20"/>
  <c r="AP1882" i="19"/>
  <c r="AP611" i="20"/>
  <c r="AP1354" i="20"/>
  <c r="BK1882" i="19"/>
  <c r="BK611" i="20"/>
  <c r="BK1354" i="20"/>
  <c r="CG1882" i="19"/>
  <c r="CG611" i="20"/>
  <c r="CG1354" i="20"/>
  <c r="V1883" i="19"/>
  <c r="V612" i="20"/>
  <c r="V1355" i="20"/>
  <c r="AQ1883" i="19"/>
  <c r="AQ612" i="20"/>
  <c r="AQ1355" i="20"/>
  <c r="BM1883" i="19"/>
  <c r="BM612" i="20"/>
  <c r="BM1355" i="20"/>
  <c r="CH1883" i="19"/>
  <c r="CH612" i="20"/>
  <c r="CH1355" i="20"/>
  <c r="W1884" i="19"/>
  <c r="W613" i="20"/>
  <c r="W1356" i="20"/>
  <c r="AS1884" i="19"/>
  <c r="AS613" i="20"/>
  <c r="AS1356" i="20"/>
  <c r="BN1884" i="19"/>
  <c r="BN613" i="20"/>
  <c r="BN1356" i="20"/>
  <c r="CI1884" i="19"/>
  <c r="CI613" i="20"/>
  <c r="CI1356" i="20"/>
  <c r="Y1885" i="19"/>
  <c r="Y614" i="20"/>
  <c r="Y1357" i="20"/>
  <c r="AT1885" i="19"/>
  <c r="AT614" i="20"/>
  <c r="AT1357" i="20"/>
  <c r="BO1885" i="19"/>
  <c r="BO614" i="20"/>
  <c r="BO1357" i="20"/>
  <c r="E1886" i="19"/>
  <c r="E615" i="20"/>
  <c r="E1358" i="20"/>
  <c r="Z1886" i="19"/>
  <c r="Z615" i="20"/>
  <c r="Z1358" i="20"/>
  <c r="AU1886" i="19"/>
  <c r="AU615" i="20"/>
  <c r="AU1358" i="20"/>
  <c r="BQ1886" i="19"/>
  <c r="BQ615" i="20"/>
  <c r="BQ1358" i="20"/>
  <c r="F1887" i="19"/>
  <c r="F616" i="20"/>
  <c r="F1359" i="20"/>
  <c r="AA1887" i="19"/>
  <c r="AA616" i="20"/>
  <c r="AA1359" i="20"/>
  <c r="AW1887" i="19"/>
  <c r="AW616" i="20"/>
  <c r="AW1359" i="20"/>
  <c r="BR1887" i="19"/>
  <c r="BR616" i="20"/>
  <c r="BR1359" i="20"/>
  <c r="G1888" i="19"/>
  <c r="G617" i="20"/>
  <c r="G1360" i="20"/>
  <c r="AC1888" i="19"/>
  <c r="AC617" i="20"/>
  <c r="AC1360" i="20"/>
  <c r="AX1888" i="19"/>
  <c r="AX617" i="20"/>
  <c r="AX1360" i="20"/>
  <c r="BS1888" i="19"/>
  <c r="BS617" i="20"/>
  <c r="BS1360" i="20"/>
  <c r="I1889" i="19"/>
  <c r="I618" i="20"/>
  <c r="I1361" i="20"/>
  <c r="AD1889" i="19"/>
  <c r="AD618" i="20"/>
  <c r="AD1361" i="20"/>
  <c r="AY1889" i="19"/>
  <c r="AY618" i="20"/>
  <c r="AY1361" i="20"/>
  <c r="CD1889" i="19"/>
  <c r="CD618" i="20"/>
  <c r="CD1361" i="20"/>
  <c r="AD1890" i="19"/>
  <c r="AD619" i="20"/>
  <c r="AD1362" i="20"/>
  <c r="BJ1890" i="19"/>
  <c r="BJ619" i="20"/>
  <c r="BJ1362" i="20"/>
  <c r="J1891" i="19"/>
  <c r="J620" i="20"/>
  <c r="J1363" i="20"/>
  <c r="AP1891" i="19"/>
  <c r="AP620" i="20"/>
  <c r="AP1363" i="20"/>
  <c r="BV1891" i="19"/>
  <c r="BV620" i="20"/>
  <c r="BV1363" i="20"/>
  <c r="V1892" i="19"/>
  <c r="V621" i="20"/>
  <c r="V1364" i="20"/>
  <c r="BB1892" i="19"/>
  <c r="BB621" i="20"/>
  <c r="BB1364" i="20"/>
  <c r="CH1892" i="19"/>
  <c r="CH621" i="20"/>
  <c r="CH1364" i="20"/>
  <c r="AH1893" i="19"/>
  <c r="AH622" i="20"/>
  <c r="AH1365" i="20"/>
  <c r="BN1893" i="19"/>
  <c r="BN622" i="20"/>
  <c r="BN1365" i="20"/>
  <c r="N1894" i="19"/>
  <c r="N623" i="20"/>
  <c r="N1366" i="20"/>
  <c r="AT1894" i="19"/>
  <c r="AT623" i="20"/>
  <c r="AT1366" i="20"/>
  <c r="CJ1894" i="19"/>
  <c r="CJ623" i="20"/>
  <c r="CJ1366" i="20"/>
  <c r="BM1895" i="19"/>
  <c r="BM624" i="20"/>
  <c r="BM1367" i="20"/>
  <c r="AS1896" i="19"/>
  <c r="AS625" i="20"/>
  <c r="AS1368" i="20"/>
  <c r="Y1897" i="19"/>
  <c r="Y626" i="20"/>
  <c r="Y1369" i="20"/>
  <c r="E1898" i="19"/>
  <c r="E627" i="20"/>
  <c r="E1370" i="20"/>
  <c r="BQ1898" i="19"/>
  <c r="BQ627" i="20"/>
  <c r="BQ1370" i="20"/>
  <c r="AW1899" i="19"/>
  <c r="AW628" i="20"/>
  <c r="AW1371" i="20"/>
  <c r="AC1900" i="19"/>
  <c r="AC629" i="20"/>
  <c r="AC1372" i="20"/>
  <c r="I1901" i="19"/>
  <c r="I630" i="20"/>
  <c r="I1373" i="20"/>
  <c r="BU1901" i="19"/>
  <c r="BU630" i="20"/>
  <c r="BU1373" i="20"/>
  <c r="BA1902" i="19"/>
  <c r="BA631" i="20"/>
  <c r="BA1374" i="20"/>
  <c r="AG1903" i="19"/>
  <c r="AG632" i="20"/>
  <c r="AG1375" i="20"/>
  <c r="M1904" i="19"/>
  <c r="M633" i="20"/>
  <c r="M1376" i="20"/>
  <c r="BY1904" i="19"/>
  <c r="BY633" i="20"/>
  <c r="BY1376" i="20"/>
  <c r="BE1905" i="19"/>
  <c r="BE634" i="20"/>
  <c r="BE1377" i="20"/>
  <c r="AL1906" i="19"/>
  <c r="AL635" i="20"/>
  <c r="AL1378" i="20"/>
  <c r="BM1907" i="19"/>
  <c r="BM636" i="20"/>
  <c r="BM1379" i="20"/>
  <c r="Y1909" i="19"/>
  <c r="Y638" i="20"/>
  <c r="Y1381" i="20"/>
  <c r="BQ1910" i="19"/>
  <c r="BQ639" i="20"/>
  <c r="BQ1382" i="20"/>
  <c r="BI1913" i="19"/>
  <c r="BI642" i="20"/>
  <c r="BI1385" i="20"/>
  <c r="BU1916" i="19"/>
  <c r="BU645" i="20"/>
  <c r="BU1388" i="20"/>
  <c r="AI1870" i="19"/>
  <c r="AI599" i="20"/>
  <c r="AI1342" i="20"/>
  <c r="BE1870" i="19"/>
  <c r="BE599" i="20"/>
  <c r="BE1342" i="20"/>
  <c r="BZ1870" i="19"/>
  <c r="BZ599" i="20"/>
  <c r="BZ1342" i="20"/>
  <c r="O1871" i="19"/>
  <c r="O600" i="20"/>
  <c r="O1343" i="20"/>
  <c r="AK1871" i="19"/>
  <c r="AK600" i="20"/>
  <c r="AK1343" i="20"/>
  <c r="BF1871" i="19"/>
  <c r="BF600" i="20"/>
  <c r="BF1343" i="20"/>
  <c r="CA1871" i="19"/>
  <c r="CA600" i="20"/>
  <c r="CA1343" i="20"/>
  <c r="Q1872" i="19"/>
  <c r="Q601" i="20"/>
  <c r="Q1344" i="20"/>
  <c r="AL1872" i="19"/>
  <c r="AL601" i="20"/>
  <c r="AL1344" i="20"/>
  <c r="BG1872" i="19"/>
  <c r="BG601" i="20"/>
  <c r="BG1344" i="20"/>
  <c r="CC1872" i="19"/>
  <c r="CC601" i="20"/>
  <c r="CC1344" i="20"/>
  <c r="R1873" i="19"/>
  <c r="R602" i="20"/>
  <c r="R1345" i="20"/>
  <c r="AM1873" i="19"/>
  <c r="AM602" i="20"/>
  <c r="AM1345" i="20"/>
  <c r="BI1873" i="19"/>
  <c r="BI602" i="20"/>
  <c r="BI1345" i="20"/>
  <c r="CD1873" i="19"/>
  <c r="CD602" i="20"/>
  <c r="CD1345" i="20"/>
  <c r="S1874" i="19"/>
  <c r="S603" i="20"/>
  <c r="S1346" i="20"/>
  <c r="AO1874" i="19"/>
  <c r="AO603" i="20"/>
  <c r="AO1346" i="20"/>
  <c r="BJ1874" i="19"/>
  <c r="BJ603" i="20"/>
  <c r="BJ1346" i="20"/>
  <c r="CE1874" i="19"/>
  <c r="CE603" i="20"/>
  <c r="CE1346" i="20"/>
  <c r="U1875" i="19"/>
  <c r="U604" i="20"/>
  <c r="U1347" i="20"/>
  <c r="AP1875" i="19"/>
  <c r="AP604" i="20"/>
  <c r="AP1347" i="20"/>
  <c r="BK1875" i="19"/>
  <c r="BK604" i="20"/>
  <c r="BK1347" i="20"/>
  <c r="CG1875" i="19"/>
  <c r="CG604" i="20"/>
  <c r="CG1347" i="20"/>
  <c r="V1876" i="19"/>
  <c r="V605" i="20"/>
  <c r="V1348" i="20"/>
  <c r="AQ1876" i="19"/>
  <c r="AQ605" i="20"/>
  <c r="AQ1348" i="20"/>
  <c r="BM1876" i="19"/>
  <c r="BM605" i="20"/>
  <c r="BM1348" i="20"/>
  <c r="CH1876" i="19"/>
  <c r="CH605" i="20"/>
  <c r="CH1348" i="20"/>
  <c r="W1877" i="19"/>
  <c r="W606" i="20"/>
  <c r="W1349" i="20"/>
  <c r="AS1877" i="19"/>
  <c r="AS606" i="20"/>
  <c r="AS1349" i="20"/>
  <c r="BN1877" i="19"/>
  <c r="BN606" i="20"/>
  <c r="BN1349" i="20"/>
  <c r="CI1877" i="19"/>
  <c r="CI606" i="20"/>
  <c r="CI1349" i="20"/>
  <c r="Y1878" i="19"/>
  <c r="Y607" i="20"/>
  <c r="Y1350" i="20"/>
  <c r="AT1878" i="19"/>
  <c r="AT607" i="20"/>
  <c r="AT1350" i="20"/>
  <c r="BO1878" i="19"/>
  <c r="BO607" i="20"/>
  <c r="BO1350" i="20"/>
  <c r="E1879" i="19"/>
  <c r="E608" i="20"/>
  <c r="E1351" i="20"/>
  <c r="Z1879" i="19"/>
  <c r="Z608" i="20"/>
  <c r="Z1351" i="20"/>
  <c r="AU1879" i="19"/>
  <c r="AU608" i="20"/>
  <c r="AU1351" i="20"/>
  <c r="BQ1879" i="19"/>
  <c r="BQ608" i="20"/>
  <c r="BQ1351" i="20"/>
  <c r="F1880" i="19"/>
  <c r="F609" i="20"/>
  <c r="F1352" i="20"/>
  <c r="AA1880" i="19"/>
  <c r="AA609" i="20"/>
  <c r="AA1352" i="20"/>
  <c r="AW1880" i="19"/>
  <c r="AW609" i="20"/>
  <c r="AW1352" i="20"/>
  <c r="BR1880" i="19"/>
  <c r="BR609" i="20"/>
  <c r="BR1352" i="20"/>
  <c r="G1881" i="19"/>
  <c r="G610" i="20"/>
  <c r="G1353" i="20"/>
  <c r="AC1881" i="19"/>
  <c r="AC610" i="20"/>
  <c r="AC1353" i="20"/>
  <c r="AX1881" i="19"/>
  <c r="AX610" i="20"/>
  <c r="AX1353" i="20"/>
  <c r="BS1881" i="19"/>
  <c r="BS610" i="20"/>
  <c r="BS1353" i="20"/>
  <c r="I1882" i="19"/>
  <c r="I611" i="20"/>
  <c r="I1354" i="20"/>
  <c r="AD1882" i="19"/>
  <c r="AD611" i="20"/>
  <c r="AD1354" i="20"/>
  <c r="AY1882" i="19"/>
  <c r="AY611" i="20"/>
  <c r="AY1354" i="20"/>
  <c r="BU1882" i="19"/>
  <c r="BU611" i="20"/>
  <c r="BU1354" i="20"/>
  <c r="J1883" i="19"/>
  <c r="J612" i="20"/>
  <c r="J1355" i="20"/>
  <c r="AE1883" i="19"/>
  <c r="AE612" i="20"/>
  <c r="AE1355" i="20"/>
  <c r="BA1883" i="19"/>
  <c r="BA612" i="20"/>
  <c r="BA1355" i="20"/>
  <c r="BV1883" i="19"/>
  <c r="BV612" i="20"/>
  <c r="BV1355" i="20"/>
  <c r="K1884" i="19"/>
  <c r="K613" i="20"/>
  <c r="K1356" i="20"/>
  <c r="AG1884" i="19"/>
  <c r="AG613" i="20"/>
  <c r="AG1356" i="20"/>
  <c r="BB1884" i="19"/>
  <c r="BB613" i="20"/>
  <c r="BB1356" i="20"/>
  <c r="BW1884" i="19"/>
  <c r="BW613" i="20"/>
  <c r="BW1356" i="20"/>
  <c r="M1885" i="19"/>
  <c r="M614" i="20"/>
  <c r="M1357" i="20"/>
  <c r="AH1885" i="19"/>
  <c r="AH614" i="20"/>
  <c r="AH1357" i="20"/>
  <c r="BC1885" i="19"/>
  <c r="BC614" i="20"/>
  <c r="BC1357" i="20"/>
  <c r="BY1885" i="19"/>
  <c r="BY614" i="20"/>
  <c r="BY1357" i="20"/>
  <c r="N1886" i="19"/>
  <c r="N615" i="20"/>
  <c r="N1358" i="20"/>
  <c r="AI1886" i="19"/>
  <c r="AI615" i="20"/>
  <c r="AI1358" i="20"/>
  <c r="BE1886" i="19"/>
  <c r="BE615" i="20"/>
  <c r="BE1358" i="20"/>
  <c r="BZ1886" i="19"/>
  <c r="BZ615" i="20"/>
  <c r="BZ1358" i="20"/>
  <c r="O1887" i="19"/>
  <c r="O616" i="20"/>
  <c r="O1359" i="20"/>
  <c r="AK1887" i="19"/>
  <c r="AK616" i="20"/>
  <c r="AK1359" i="20"/>
  <c r="BF1887" i="19"/>
  <c r="BF616" i="20"/>
  <c r="BF1359" i="20"/>
  <c r="CA1887" i="19"/>
  <c r="CA616" i="20"/>
  <c r="CA1359" i="20"/>
  <c r="Q1888" i="19"/>
  <c r="Q617" i="20"/>
  <c r="Q1360" i="20"/>
  <c r="AL1888" i="19"/>
  <c r="AL617" i="20"/>
  <c r="AL1360" i="20"/>
  <c r="BG1888" i="19"/>
  <c r="BG617" i="20"/>
  <c r="BG1360" i="20"/>
  <c r="CC1888" i="19"/>
  <c r="CC617" i="20"/>
  <c r="CC1360" i="20"/>
  <c r="R1889" i="19"/>
  <c r="R618" i="20"/>
  <c r="R1361" i="20"/>
  <c r="AM1889" i="19"/>
  <c r="AM618" i="20"/>
  <c r="AM1361" i="20"/>
  <c r="BK1889" i="19"/>
  <c r="BK618" i="20"/>
  <c r="BK1361" i="20"/>
  <c r="K1890" i="19"/>
  <c r="K619" i="20"/>
  <c r="K1362" i="20"/>
  <c r="AQ1890" i="19"/>
  <c r="AQ619" i="20"/>
  <c r="AQ1362" i="20"/>
  <c r="BW1890" i="19"/>
  <c r="BW619" i="20"/>
  <c r="BW1362" i="20"/>
  <c r="W1891" i="19"/>
  <c r="W620" i="20"/>
  <c r="W1363" i="20"/>
  <c r="BC1891" i="19"/>
  <c r="BC620" i="20"/>
  <c r="BC1363" i="20"/>
  <c r="CI1891" i="19"/>
  <c r="CI620" i="20"/>
  <c r="CI1363" i="20"/>
  <c r="AI1892" i="19"/>
  <c r="AI621" i="20"/>
  <c r="AI1364" i="20"/>
  <c r="BO1892" i="19"/>
  <c r="BO621" i="20"/>
  <c r="BO1364" i="20"/>
  <c r="O1893" i="19"/>
  <c r="O622" i="20"/>
  <c r="O1365" i="20"/>
  <c r="AU1893" i="19"/>
  <c r="AU622" i="20"/>
  <c r="AU1365" i="20"/>
  <c r="CA1893" i="19"/>
  <c r="CA622" i="20"/>
  <c r="CA1365" i="20"/>
  <c r="AA1894" i="19"/>
  <c r="AA623" i="20"/>
  <c r="AA1366" i="20"/>
  <c r="BK1894" i="19"/>
  <c r="BK623" i="20"/>
  <c r="BK1366" i="20"/>
  <c r="AB1895" i="19"/>
  <c r="AB624" i="20"/>
  <c r="AB1367" i="20"/>
  <c r="H1896" i="19"/>
  <c r="H625" i="20"/>
  <c r="H1368" i="20"/>
  <c r="BT1896" i="19"/>
  <c r="BT625" i="20"/>
  <c r="BT1368" i="20"/>
  <c r="AZ1897" i="19"/>
  <c r="AZ626" i="20"/>
  <c r="AZ1369" i="20"/>
  <c r="AF1898" i="19"/>
  <c r="AF627" i="20"/>
  <c r="AF1370" i="20"/>
  <c r="L1899" i="19"/>
  <c r="L628" i="20"/>
  <c r="L1371" i="20"/>
  <c r="BX1899" i="19"/>
  <c r="BX628" i="20"/>
  <c r="BX1371" i="20"/>
  <c r="BD1900" i="19"/>
  <c r="BD629" i="20"/>
  <c r="BD1372" i="20"/>
  <c r="AJ1901" i="19"/>
  <c r="AJ630" i="20"/>
  <c r="AJ1373" i="20"/>
  <c r="P1902" i="19"/>
  <c r="P631" i="20"/>
  <c r="P1374" i="20"/>
  <c r="CB1902" i="19"/>
  <c r="CB631" i="20"/>
  <c r="CB1374" i="20"/>
  <c r="BH1903" i="19"/>
  <c r="BH632" i="20"/>
  <c r="BH1375" i="20"/>
  <c r="AN1904" i="19"/>
  <c r="AN633" i="20"/>
  <c r="AN1376" i="20"/>
  <c r="T1905" i="19"/>
  <c r="T634" i="20"/>
  <c r="T1377" i="20"/>
  <c r="CF1905" i="19"/>
  <c r="CF634" i="20"/>
  <c r="CF1377" i="20"/>
  <c r="BV1906" i="19"/>
  <c r="BV635" i="20"/>
  <c r="BV1378" i="20"/>
  <c r="AH1908" i="19"/>
  <c r="AH637" i="20"/>
  <c r="AH1380" i="20"/>
  <c r="BZ1909" i="19"/>
  <c r="BZ638" i="20"/>
  <c r="BZ1381" i="20"/>
  <c r="CB1911" i="19"/>
  <c r="CB640" i="20"/>
  <c r="CB1383" i="20"/>
  <c r="CF1914" i="19"/>
  <c r="CF643" i="20"/>
  <c r="CF1386" i="20"/>
  <c r="AA1919" i="19"/>
  <c r="AA648" i="20"/>
  <c r="AA1391" i="20"/>
  <c r="BM1889" i="19"/>
  <c r="BM618" i="20"/>
  <c r="BM1361" i="20"/>
  <c r="CC1889" i="19"/>
  <c r="CC618" i="20"/>
  <c r="CC1361" i="20"/>
  <c r="M1890" i="19"/>
  <c r="M619" i="20"/>
  <c r="M1362" i="20"/>
  <c r="AC1890" i="19"/>
  <c r="AC619" i="20"/>
  <c r="AC1362" i="20"/>
  <c r="AS1890" i="19"/>
  <c r="AS619" i="20"/>
  <c r="AS1362" i="20"/>
  <c r="BI1890" i="19"/>
  <c r="BI619" i="20"/>
  <c r="BI1362" i="20"/>
  <c r="BY1890" i="19"/>
  <c r="BY619" i="20"/>
  <c r="BY1362" i="20"/>
  <c r="I1891" i="19"/>
  <c r="I620" i="20"/>
  <c r="I1363" i="20"/>
  <c r="Y1891" i="19"/>
  <c r="Y620" i="20"/>
  <c r="Y1363" i="20"/>
  <c r="AO1891" i="19"/>
  <c r="AO620" i="20"/>
  <c r="AO1363" i="20"/>
  <c r="BE1891" i="19"/>
  <c r="BE620" i="20"/>
  <c r="BE1363" i="20"/>
  <c r="BU1891" i="19"/>
  <c r="BU620" i="20"/>
  <c r="BU1363" i="20"/>
  <c r="E1892" i="19"/>
  <c r="E621" i="20"/>
  <c r="E1364" i="20"/>
  <c r="U1892" i="19"/>
  <c r="U621" i="20"/>
  <c r="U1364" i="20"/>
  <c r="AK1892" i="19"/>
  <c r="AK621" i="20"/>
  <c r="AK1364" i="20"/>
  <c r="BA1892" i="19"/>
  <c r="BA621" i="20"/>
  <c r="BA1364" i="20"/>
  <c r="BQ1892" i="19"/>
  <c r="BQ621" i="20"/>
  <c r="BQ1364" i="20"/>
  <c r="CG1892" i="19"/>
  <c r="CG621" i="20"/>
  <c r="CG1364" i="20"/>
  <c r="Q1893" i="19"/>
  <c r="Q622" i="20"/>
  <c r="Q1365" i="20"/>
  <c r="AG1893" i="19"/>
  <c r="AG622" i="20"/>
  <c r="AG1365" i="20"/>
  <c r="AW1893" i="19"/>
  <c r="AW622" i="20"/>
  <c r="AW1365" i="20"/>
  <c r="BM1893" i="19"/>
  <c r="BM622" i="20"/>
  <c r="BM1365" i="20"/>
  <c r="CC1893" i="19"/>
  <c r="CC622" i="20"/>
  <c r="CC1365" i="20"/>
  <c r="M1894" i="19"/>
  <c r="M623" i="20"/>
  <c r="M1366" i="20"/>
  <c r="AC1894" i="19"/>
  <c r="AC623" i="20"/>
  <c r="AC1366" i="20"/>
  <c r="AS1894" i="19"/>
  <c r="AS623" i="20"/>
  <c r="AS1366" i="20"/>
  <c r="BM1894" i="19"/>
  <c r="BM623" i="20"/>
  <c r="BM1366" i="20"/>
  <c r="CI1894" i="19"/>
  <c r="CI623" i="20"/>
  <c r="CI1366" i="20"/>
  <c r="AF1895" i="19"/>
  <c r="AF624" i="20"/>
  <c r="AF1367" i="20"/>
  <c r="BL1895" i="19"/>
  <c r="BL624" i="20"/>
  <c r="BL1367" i="20"/>
  <c r="L1896" i="19"/>
  <c r="L625" i="20"/>
  <c r="L1368" i="20"/>
  <c r="AR1896" i="19"/>
  <c r="AR625" i="20"/>
  <c r="AR1368" i="20"/>
  <c r="BX1896" i="19"/>
  <c r="BX625" i="20"/>
  <c r="BX1368" i="20"/>
  <c r="X1897" i="19"/>
  <c r="X626" i="20"/>
  <c r="X1369" i="20"/>
  <c r="BD1897" i="19"/>
  <c r="BD626" i="20"/>
  <c r="BD1369" i="20"/>
  <c r="CJ1897" i="19"/>
  <c r="CJ626" i="20"/>
  <c r="CJ1369" i="20"/>
  <c r="AJ1898" i="19"/>
  <c r="AJ627" i="20"/>
  <c r="AJ1370" i="20"/>
  <c r="BP1898" i="19"/>
  <c r="BP627" i="20"/>
  <c r="BP1370" i="20"/>
  <c r="P1899" i="19"/>
  <c r="P628" i="20"/>
  <c r="P1371" i="20"/>
  <c r="AV1899" i="19"/>
  <c r="AV628" i="20"/>
  <c r="AV1371" i="20"/>
  <c r="CB1899" i="19"/>
  <c r="CB628" i="20"/>
  <c r="CB1371" i="20"/>
  <c r="AB1900" i="19"/>
  <c r="AB629" i="20"/>
  <c r="AB1372" i="20"/>
  <c r="BH1900" i="19"/>
  <c r="BH629" i="20"/>
  <c r="BH1372" i="20"/>
  <c r="H1901" i="19"/>
  <c r="H630" i="20"/>
  <c r="H1373" i="20"/>
  <c r="AN1901" i="19"/>
  <c r="AN630" i="20"/>
  <c r="AN1373" i="20"/>
  <c r="BT1901" i="19"/>
  <c r="BT630" i="20"/>
  <c r="BT1373" i="20"/>
  <c r="T1902" i="19"/>
  <c r="T631" i="20"/>
  <c r="T1374" i="20"/>
  <c r="AZ1902" i="19"/>
  <c r="AZ631" i="20"/>
  <c r="AZ1374" i="20"/>
  <c r="CF1902" i="19"/>
  <c r="CF631" i="20"/>
  <c r="CF1374" i="20"/>
  <c r="AF1903" i="19"/>
  <c r="AF632" i="20"/>
  <c r="AF1375" i="20"/>
  <c r="BL1903" i="19"/>
  <c r="BL632" i="20"/>
  <c r="BL1375" i="20"/>
  <c r="L1904" i="19"/>
  <c r="L633" i="20"/>
  <c r="L1376" i="20"/>
  <c r="AR1904" i="19"/>
  <c r="AR633" i="20"/>
  <c r="AR1376" i="20"/>
  <c r="BX1904" i="19"/>
  <c r="BX633" i="20"/>
  <c r="BX1376" i="20"/>
  <c r="X1905" i="19"/>
  <c r="X634" i="20"/>
  <c r="X1377" i="20"/>
  <c r="BD1905" i="19"/>
  <c r="BD634" i="20"/>
  <c r="BD1377" i="20"/>
  <c r="CJ1905" i="19"/>
  <c r="CJ634" i="20"/>
  <c r="CJ1377" i="20"/>
  <c r="AK1906" i="19"/>
  <c r="AK635" i="20"/>
  <c r="AK1378" i="20"/>
  <c r="CD1906" i="19"/>
  <c r="CD635" i="20"/>
  <c r="CD1378" i="20"/>
  <c r="BJ1907" i="19"/>
  <c r="BJ636" i="20"/>
  <c r="BJ1379" i="20"/>
  <c r="AP1908" i="19"/>
  <c r="AP637" i="20"/>
  <c r="AP1380" i="20"/>
  <c r="V1909" i="19"/>
  <c r="V638" i="20"/>
  <c r="V1381" i="20"/>
  <c r="CH1909" i="19"/>
  <c r="CH638" i="20"/>
  <c r="CH1381" i="20"/>
  <c r="BN1910" i="19"/>
  <c r="BN639" i="20"/>
  <c r="BN1382" i="20"/>
  <c r="L1912" i="19"/>
  <c r="L641" i="20"/>
  <c r="L1384" i="20"/>
  <c r="BD1913" i="19"/>
  <c r="BD642" i="20"/>
  <c r="BD1385" i="20"/>
  <c r="P1915" i="19"/>
  <c r="P644" i="20"/>
  <c r="P1387" i="20"/>
  <c r="BN1916" i="19"/>
  <c r="BN645" i="20"/>
  <c r="BN1388" i="20"/>
  <c r="BG1919" i="19"/>
  <c r="BG648" i="20"/>
  <c r="BG1391" i="20"/>
  <c r="AN1870" i="19"/>
  <c r="AN599" i="20"/>
  <c r="AN1342" i="20"/>
  <c r="BD1870" i="19"/>
  <c r="BD599" i="20"/>
  <c r="BD1342" i="20"/>
  <c r="BT1870" i="19"/>
  <c r="BT599" i="20"/>
  <c r="BT1342" i="20"/>
  <c r="CJ1870" i="19"/>
  <c r="CJ599" i="20"/>
  <c r="CJ1342" i="20"/>
  <c r="T1871" i="19"/>
  <c r="T600" i="20"/>
  <c r="T1343" i="20"/>
  <c r="AJ1871" i="19"/>
  <c r="AJ600" i="20"/>
  <c r="AJ1343" i="20"/>
  <c r="AZ1871" i="19"/>
  <c r="AZ600" i="20"/>
  <c r="AZ1343" i="20"/>
  <c r="BP1871" i="19"/>
  <c r="BP600" i="20"/>
  <c r="BP1343" i="20"/>
  <c r="CF1871" i="19"/>
  <c r="CF600" i="20"/>
  <c r="CF1343" i="20"/>
  <c r="P1872" i="19"/>
  <c r="P601" i="20"/>
  <c r="P1344" i="20"/>
  <c r="AF1872" i="19"/>
  <c r="AF601" i="20"/>
  <c r="AF1344" i="20"/>
  <c r="AV1872" i="19"/>
  <c r="AV601" i="20"/>
  <c r="AV1344" i="20"/>
  <c r="BL1872" i="19"/>
  <c r="BL601" i="20"/>
  <c r="BL1344" i="20"/>
  <c r="CB1872" i="19"/>
  <c r="CB601" i="20"/>
  <c r="CB1344" i="20"/>
  <c r="L1873" i="19"/>
  <c r="L602" i="20"/>
  <c r="L1345" i="20"/>
  <c r="AB1873" i="19"/>
  <c r="AB602" i="20"/>
  <c r="AB1345" i="20"/>
  <c r="AR1873" i="19"/>
  <c r="AR602" i="20"/>
  <c r="AR1345" i="20"/>
  <c r="BH1873" i="19"/>
  <c r="BH602" i="20"/>
  <c r="BH1345" i="20"/>
  <c r="BX1873" i="19"/>
  <c r="BX602" i="20"/>
  <c r="BX1345" i="20"/>
  <c r="H1874" i="19"/>
  <c r="H603" i="20"/>
  <c r="H1346" i="20"/>
  <c r="X1874" i="19"/>
  <c r="X603" i="20"/>
  <c r="X1346" i="20"/>
  <c r="AN1874" i="19"/>
  <c r="AN603" i="20"/>
  <c r="AN1346" i="20"/>
  <c r="BD1874" i="19"/>
  <c r="BD603" i="20"/>
  <c r="BD1346" i="20"/>
  <c r="BT1874" i="19"/>
  <c r="BT603" i="20"/>
  <c r="BT1346" i="20"/>
  <c r="CJ1874" i="19"/>
  <c r="CJ603" i="20"/>
  <c r="CJ1346" i="20"/>
  <c r="T1875" i="19"/>
  <c r="T604" i="20"/>
  <c r="T1347" i="20"/>
  <c r="AJ1875" i="19"/>
  <c r="AJ604" i="20"/>
  <c r="AJ1347" i="20"/>
  <c r="AZ1875" i="19"/>
  <c r="AZ604" i="20"/>
  <c r="AZ1347" i="20"/>
  <c r="BP1875" i="19"/>
  <c r="BP604" i="20"/>
  <c r="BP1347" i="20"/>
  <c r="CF1875" i="19"/>
  <c r="CF604" i="20"/>
  <c r="CF1347" i="20"/>
  <c r="P1876" i="19"/>
  <c r="P605" i="20"/>
  <c r="P1348" i="20"/>
  <c r="AF1876" i="19"/>
  <c r="AF605" i="20"/>
  <c r="AF1348" i="20"/>
  <c r="AV1876" i="19"/>
  <c r="AV605" i="20"/>
  <c r="AV1348" i="20"/>
  <c r="BL1876" i="19"/>
  <c r="BL605" i="20"/>
  <c r="BL1348" i="20"/>
  <c r="CB1876" i="19"/>
  <c r="CB605" i="20"/>
  <c r="CB1348" i="20"/>
  <c r="L1877" i="19"/>
  <c r="L606" i="20"/>
  <c r="L1349" i="20"/>
  <c r="AB1877" i="19"/>
  <c r="AB606" i="20"/>
  <c r="AB1349" i="20"/>
  <c r="AR1877" i="19"/>
  <c r="AR606" i="20"/>
  <c r="AR1349" i="20"/>
  <c r="BH1877" i="19"/>
  <c r="BH606" i="20"/>
  <c r="BH1349" i="20"/>
  <c r="BX1877" i="19"/>
  <c r="BX606" i="20"/>
  <c r="BX1349" i="20"/>
  <c r="H1878" i="19"/>
  <c r="H607" i="20"/>
  <c r="H1350" i="20"/>
  <c r="X1878" i="19"/>
  <c r="X607" i="20"/>
  <c r="X1350" i="20"/>
  <c r="AN1878" i="19"/>
  <c r="AN607" i="20"/>
  <c r="AN1350" i="20"/>
  <c r="BD1878" i="19"/>
  <c r="BD607" i="20"/>
  <c r="BD1350" i="20"/>
  <c r="BT1878" i="19"/>
  <c r="BT607" i="20"/>
  <c r="BT1350" i="20"/>
  <c r="CJ1878" i="19"/>
  <c r="CJ607" i="20"/>
  <c r="CJ1350" i="20"/>
  <c r="T1879" i="19"/>
  <c r="T608" i="20"/>
  <c r="T1351" i="20"/>
  <c r="AJ1879" i="19"/>
  <c r="AJ608" i="20"/>
  <c r="AJ1351" i="20"/>
  <c r="AZ1879" i="19"/>
  <c r="AZ608" i="20"/>
  <c r="AZ1351" i="20"/>
  <c r="BP1879" i="19"/>
  <c r="BP608" i="20"/>
  <c r="BP1351" i="20"/>
  <c r="CF1879" i="19"/>
  <c r="CF608" i="20"/>
  <c r="CF1351" i="20"/>
  <c r="P1880" i="19"/>
  <c r="P609" i="20"/>
  <c r="P1352" i="20"/>
  <c r="AF1880" i="19"/>
  <c r="AF609" i="20"/>
  <c r="AF1352" i="20"/>
  <c r="AV1880" i="19"/>
  <c r="AV609" i="20"/>
  <c r="AV1352" i="20"/>
  <c r="BL1880" i="19"/>
  <c r="BL609" i="20"/>
  <c r="BL1352" i="20"/>
  <c r="CB1880" i="19"/>
  <c r="CB609" i="20"/>
  <c r="CB1352" i="20"/>
  <c r="L1881" i="19"/>
  <c r="L610" i="20"/>
  <c r="L1353" i="20"/>
  <c r="AB1881" i="19"/>
  <c r="AB610" i="20"/>
  <c r="AB1353" i="20"/>
  <c r="AR1881" i="19"/>
  <c r="AR610" i="20"/>
  <c r="AR1353" i="20"/>
  <c r="BH1881" i="19"/>
  <c r="BH610" i="20"/>
  <c r="BH1353" i="20"/>
  <c r="BX1881" i="19"/>
  <c r="BX610" i="20"/>
  <c r="BX1353" i="20"/>
  <c r="H1882" i="19"/>
  <c r="H611" i="20"/>
  <c r="H1354" i="20"/>
  <c r="X1882" i="19"/>
  <c r="X611" i="20"/>
  <c r="X1354" i="20"/>
  <c r="AN1882" i="19"/>
  <c r="AN611" i="20"/>
  <c r="AN1354" i="20"/>
  <c r="BD1882" i="19"/>
  <c r="BD611" i="20"/>
  <c r="BD1354" i="20"/>
  <c r="BT1882" i="19"/>
  <c r="BT611" i="20"/>
  <c r="BT1354" i="20"/>
  <c r="CJ1882" i="19"/>
  <c r="CJ611" i="20"/>
  <c r="CJ1354" i="20"/>
  <c r="T1883" i="19"/>
  <c r="T612" i="20"/>
  <c r="T1355" i="20"/>
  <c r="AJ1883" i="19"/>
  <c r="AJ612" i="20"/>
  <c r="AJ1355" i="20"/>
  <c r="AZ1883" i="19"/>
  <c r="AZ612" i="20"/>
  <c r="AZ1355" i="20"/>
  <c r="BP1883" i="19"/>
  <c r="BP612" i="20"/>
  <c r="BP1355" i="20"/>
  <c r="CF1883" i="19"/>
  <c r="CF612" i="20"/>
  <c r="CF1355" i="20"/>
  <c r="P1884" i="19"/>
  <c r="P613" i="20"/>
  <c r="P1356" i="20"/>
  <c r="AF1884" i="19"/>
  <c r="AF613" i="20"/>
  <c r="AF1356" i="20"/>
  <c r="AV1884" i="19"/>
  <c r="AV613" i="20"/>
  <c r="AV1356" i="20"/>
  <c r="BL1884" i="19"/>
  <c r="BL613" i="20"/>
  <c r="BL1356" i="20"/>
  <c r="CB1884" i="19"/>
  <c r="CB613" i="20"/>
  <c r="CB1356" i="20"/>
  <c r="L1885" i="19"/>
  <c r="L614" i="20"/>
  <c r="L1357" i="20"/>
  <c r="AB1885" i="19"/>
  <c r="AB614" i="20"/>
  <c r="AB1357" i="20"/>
  <c r="AR1885" i="19"/>
  <c r="AR614" i="20"/>
  <c r="AR1357" i="20"/>
  <c r="BH1885" i="19"/>
  <c r="BH614" i="20"/>
  <c r="BH1357" i="20"/>
  <c r="BX1885" i="19"/>
  <c r="BX614" i="20"/>
  <c r="BX1357" i="20"/>
  <c r="H1886" i="19"/>
  <c r="H615" i="20"/>
  <c r="H1358" i="20"/>
  <c r="X1886" i="19"/>
  <c r="X615" i="20"/>
  <c r="X1358" i="20"/>
  <c r="AN1886" i="19"/>
  <c r="AN615" i="20"/>
  <c r="AN1358" i="20"/>
  <c r="BD1886" i="19"/>
  <c r="BD615" i="20"/>
  <c r="BD1358" i="20"/>
  <c r="BT1886" i="19"/>
  <c r="BT615" i="20"/>
  <c r="BT1358" i="20"/>
  <c r="CJ1886" i="19"/>
  <c r="CJ615" i="20"/>
  <c r="CJ1358" i="20"/>
  <c r="T1887" i="19"/>
  <c r="T616" i="20"/>
  <c r="T1359" i="20"/>
  <c r="AJ1887" i="19"/>
  <c r="AJ616" i="20"/>
  <c r="AJ1359" i="20"/>
  <c r="AZ1887" i="19"/>
  <c r="AZ616" i="20"/>
  <c r="AZ1359" i="20"/>
  <c r="BP1887" i="19"/>
  <c r="BP616" i="20"/>
  <c r="BP1359" i="20"/>
  <c r="CF1887" i="19"/>
  <c r="CF616" i="20"/>
  <c r="CF1359" i="20"/>
  <c r="P1888" i="19"/>
  <c r="P617" i="20"/>
  <c r="P1360" i="20"/>
  <c r="AF1888" i="19"/>
  <c r="AF617" i="20"/>
  <c r="AF1360" i="20"/>
  <c r="AV1888" i="19"/>
  <c r="AV617" i="20"/>
  <c r="AV1360" i="20"/>
  <c r="BL1888" i="19"/>
  <c r="BL617" i="20"/>
  <c r="BL1360" i="20"/>
  <c r="CB1888" i="19"/>
  <c r="CB617" i="20"/>
  <c r="CB1360" i="20"/>
  <c r="L1889" i="19"/>
  <c r="L618" i="20"/>
  <c r="L1361" i="20"/>
  <c r="AB1889" i="19"/>
  <c r="AB618" i="20"/>
  <c r="AB1361" i="20"/>
  <c r="AR1889" i="19"/>
  <c r="AR618" i="20"/>
  <c r="AR1361" i="20"/>
  <c r="BH1889" i="19"/>
  <c r="BH618" i="20"/>
  <c r="BH1361" i="20"/>
  <c r="BX1889" i="19"/>
  <c r="BX618" i="20"/>
  <c r="BX1361" i="20"/>
  <c r="H1890" i="19"/>
  <c r="H619" i="20"/>
  <c r="H1362" i="20"/>
  <c r="X1890" i="19"/>
  <c r="X619" i="20"/>
  <c r="X1362" i="20"/>
  <c r="AN1890" i="19"/>
  <c r="AN619" i="20"/>
  <c r="AN1362" i="20"/>
  <c r="BD1890" i="19"/>
  <c r="BD619" i="20"/>
  <c r="BD1362" i="20"/>
  <c r="BT1890" i="19"/>
  <c r="BT619" i="20"/>
  <c r="BT1362" i="20"/>
  <c r="CJ1890" i="19"/>
  <c r="CJ619" i="20"/>
  <c r="CJ1362" i="20"/>
  <c r="T1891" i="19"/>
  <c r="T620" i="20"/>
  <c r="T1363" i="20"/>
  <c r="AJ1891" i="19"/>
  <c r="AJ620" i="20"/>
  <c r="AJ1363" i="20"/>
  <c r="AZ1891" i="19"/>
  <c r="AZ620" i="20"/>
  <c r="AZ1363" i="20"/>
  <c r="BP1891" i="19"/>
  <c r="BP620" i="20"/>
  <c r="BP1363" i="20"/>
  <c r="CF1891" i="19"/>
  <c r="CF620" i="20"/>
  <c r="CF1363" i="20"/>
  <c r="P1892" i="19"/>
  <c r="P621" i="20"/>
  <c r="P1364" i="20"/>
  <c r="AF1892" i="19"/>
  <c r="AF621" i="20"/>
  <c r="AF1364" i="20"/>
  <c r="AV1892" i="19"/>
  <c r="AV621" i="20"/>
  <c r="AV1364" i="20"/>
  <c r="BL1892" i="19"/>
  <c r="BL621" i="20"/>
  <c r="BL1364" i="20"/>
  <c r="CB1892" i="19"/>
  <c r="CB621" i="20"/>
  <c r="CB1364" i="20"/>
  <c r="L1893" i="19"/>
  <c r="L622" i="20"/>
  <c r="L1365" i="20"/>
  <c r="AB1893" i="19"/>
  <c r="AB622" i="20"/>
  <c r="AB1365" i="20"/>
  <c r="AR1893" i="19"/>
  <c r="AR622" i="20"/>
  <c r="AR1365" i="20"/>
  <c r="BH1893" i="19"/>
  <c r="BH622" i="20"/>
  <c r="BH1365" i="20"/>
  <c r="BX1893" i="19"/>
  <c r="BX622" i="20"/>
  <c r="BX1365" i="20"/>
  <c r="H1894" i="19"/>
  <c r="H623" i="20"/>
  <c r="H1366" i="20"/>
  <c r="X1894" i="19"/>
  <c r="X623" i="20"/>
  <c r="X1366" i="20"/>
  <c r="AN1894" i="19"/>
  <c r="AN623" i="20"/>
  <c r="AN1366" i="20"/>
  <c r="BG1894" i="19"/>
  <c r="BG623" i="20"/>
  <c r="BG1366" i="20"/>
  <c r="CB1894" i="19"/>
  <c r="CB623" i="20"/>
  <c r="CB1366" i="20"/>
  <c r="U1895" i="19"/>
  <c r="U624" i="20"/>
  <c r="U1367" i="20"/>
  <c r="BA1895" i="19"/>
  <c r="BA624" i="20"/>
  <c r="BA1367" i="20"/>
  <c r="CG1895" i="19"/>
  <c r="CG624" i="20"/>
  <c r="CG1367" i="20"/>
  <c r="AG1896" i="19"/>
  <c r="AG625" i="20"/>
  <c r="AG1368" i="20"/>
  <c r="BM1896" i="19"/>
  <c r="BM625" i="20"/>
  <c r="BM1368" i="20"/>
  <c r="M1897" i="19"/>
  <c r="M626" i="20"/>
  <c r="M1369" i="20"/>
  <c r="AS1897" i="19"/>
  <c r="AS626" i="20"/>
  <c r="AS1369" i="20"/>
  <c r="BY1897" i="19"/>
  <c r="BY626" i="20"/>
  <c r="BY1369" i="20"/>
  <c r="Y1898" i="19"/>
  <c r="Y627" i="20"/>
  <c r="Y1370" i="20"/>
  <c r="BE1898" i="19"/>
  <c r="BE627" i="20"/>
  <c r="BE1370" i="20"/>
  <c r="E1899" i="19"/>
  <c r="E628" i="20"/>
  <c r="E1371" i="20"/>
  <c r="AK1899" i="19"/>
  <c r="AK628" i="20"/>
  <c r="AK1371" i="20"/>
  <c r="BQ1899" i="19"/>
  <c r="BQ628" i="20"/>
  <c r="BQ1371" i="20"/>
  <c r="Q1900" i="19"/>
  <c r="Q629" i="20"/>
  <c r="Q1372" i="20"/>
  <c r="AW1900" i="19"/>
  <c r="AW629" i="20"/>
  <c r="AW1372" i="20"/>
  <c r="CC1900" i="19"/>
  <c r="CC629" i="20"/>
  <c r="CC1372" i="20"/>
  <c r="AC1901" i="19"/>
  <c r="AC630" i="20"/>
  <c r="AC1373" i="20"/>
  <c r="BI1901" i="19"/>
  <c r="BI630" i="20"/>
  <c r="BI1373" i="20"/>
  <c r="I1902" i="19"/>
  <c r="I631" i="20"/>
  <c r="I1374" i="20"/>
  <c r="AO1902" i="19"/>
  <c r="AO631" i="20"/>
  <c r="AO1374" i="20"/>
  <c r="BU1902" i="19"/>
  <c r="BU631" i="20"/>
  <c r="BU1374" i="20"/>
  <c r="U1903" i="19"/>
  <c r="U632" i="20"/>
  <c r="U1375" i="20"/>
  <c r="BA1903" i="19"/>
  <c r="BA632" i="20"/>
  <c r="BA1375" i="20"/>
  <c r="CG1903" i="19"/>
  <c r="CG632" i="20"/>
  <c r="CG1375" i="20"/>
  <c r="AG1904" i="19"/>
  <c r="AG633" i="20"/>
  <c r="AG1376" i="20"/>
  <c r="BM1904" i="19"/>
  <c r="BM633" i="20"/>
  <c r="BM1376" i="20"/>
  <c r="M1905" i="19"/>
  <c r="M634" i="20"/>
  <c r="M1377" i="20"/>
  <c r="AS1905" i="19"/>
  <c r="AS634" i="20"/>
  <c r="AS1377" i="20"/>
  <c r="BY1905" i="19"/>
  <c r="BY634" i="20"/>
  <c r="BY1377" i="20"/>
  <c r="Y1906" i="19"/>
  <c r="Y635" i="20"/>
  <c r="Y1378" i="20"/>
  <c r="BM1906" i="19"/>
  <c r="BM635" i="20"/>
  <c r="BM1378" i="20"/>
  <c r="AO1907" i="19"/>
  <c r="AO636" i="20"/>
  <c r="AO1379" i="20"/>
  <c r="U1908" i="19"/>
  <c r="U637" i="20"/>
  <c r="U1380" i="20"/>
  <c r="CG1908" i="19"/>
  <c r="CG637" i="20"/>
  <c r="CG1380" i="20"/>
  <c r="BM1909" i="19"/>
  <c r="BM638" i="20"/>
  <c r="BM1381" i="20"/>
  <c r="AS1910" i="19"/>
  <c r="AS639" i="20"/>
  <c r="AS1382" i="20"/>
  <c r="BA1911" i="19"/>
  <c r="BA640" i="20"/>
  <c r="BA1383" i="20"/>
  <c r="M1913" i="19"/>
  <c r="M642" i="20"/>
  <c r="M1385" i="20"/>
  <c r="BE1914" i="19"/>
  <c r="BE643" i="20"/>
  <c r="BE1386" i="20"/>
  <c r="Q1916" i="19"/>
  <c r="Q645" i="20"/>
  <c r="Q1388" i="20"/>
  <c r="BF1918" i="19"/>
  <c r="BF647" i="20"/>
  <c r="BF1390" i="20"/>
  <c r="K1895" i="19"/>
  <c r="K624" i="20"/>
  <c r="K1367" i="20"/>
  <c r="AA1895" i="19"/>
  <c r="AA624" i="20"/>
  <c r="AA1367" i="20"/>
  <c r="AQ1895" i="19"/>
  <c r="AQ624" i="20"/>
  <c r="AQ1367" i="20"/>
  <c r="BG1895" i="19"/>
  <c r="BG624" i="20"/>
  <c r="BG1367" i="20"/>
  <c r="BW1895" i="19"/>
  <c r="BW624" i="20"/>
  <c r="BW1367" i="20"/>
  <c r="G1896" i="19"/>
  <c r="G625" i="20"/>
  <c r="G1368" i="20"/>
  <c r="W1896" i="19"/>
  <c r="W625" i="20"/>
  <c r="W1368" i="20"/>
  <c r="AM1896" i="19"/>
  <c r="AM625" i="20"/>
  <c r="AM1368" i="20"/>
  <c r="BC1896" i="19"/>
  <c r="BC625" i="20"/>
  <c r="BC1368" i="20"/>
  <c r="BS1896" i="19"/>
  <c r="BS625" i="20"/>
  <c r="BS1368" i="20"/>
  <c r="CI1896" i="19"/>
  <c r="CI625" i="20"/>
  <c r="CI1368" i="20"/>
  <c r="S1897" i="19"/>
  <c r="S626" i="20"/>
  <c r="S1369" i="20"/>
  <c r="AI1897" i="19"/>
  <c r="AI626" i="20"/>
  <c r="AI1369" i="20"/>
  <c r="AY1897" i="19"/>
  <c r="AY626" i="20"/>
  <c r="AY1369" i="20"/>
  <c r="BO1897" i="19"/>
  <c r="BO626" i="20"/>
  <c r="BO1369" i="20"/>
  <c r="CE1897" i="19"/>
  <c r="CE626" i="20"/>
  <c r="CE1369" i="20"/>
  <c r="O1898" i="19"/>
  <c r="O627" i="20"/>
  <c r="O1370" i="20"/>
  <c r="AE1898" i="19"/>
  <c r="AE627" i="20"/>
  <c r="AE1370" i="20"/>
  <c r="AU1898" i="19"/>
  <c r="AU627" i="20"/>
  <c r="AU1370" i="20"/>
  <c r="BK1898" i="19"/>
  <c r="BK627" i="20"/>
  <c r="BK1370" i="20"/>
  <c r="CA1898" i="19"/>
  <c r="CA627" i="20"/>
  <c r="CA1370" i="20"/>
  <c r="K1899" i="19"/>
  <c r="K628" i="20"/>
  <c r="K1371" i="20"/>
  <c r="AA1899" i="19"/>
  <c r="AA628" i="20"/>
  <c r="AA1371" i="20"/>
  <c r="AQ1899" i="19"/>
  <c r="AQ628" i="20"/>
  <c r="AQ1371" i="20"/>
  <c r="BG1899" i="19"/>
  <c r="BG628" i="20"/>
  <c r="BG1371" i="20"/>
  <c r="BW1899" i="19"/>
  <c r="BW628" i="20"/>
  <c r="BW1371" i="20"/>
  <c r="G1900" i="19"/>
  <c r="G629" i="20"/>
  <c r="G1372" i="20"/>
  <c r="W1900" i="19"/>
  <c r="W629" i="20"/>
  <c r="W1372" i="20"/>
  <c r="AM1900" i="19"/>
  <c r="AM629" i="20"/>
  <c r="AM1372" i="20"/>
  <c r="BC1900" i="19"/>
  <c r="BC629" i="20"/>
  <c r="BC1372" i="20"/>
  <c r="BS1900" i="19"/>
  <c r="BS629" i="20"/>
  <c r="BS1372" i="20"/>
  <c r="CI1900" i="19"/>
  <c r="CI629" i="20"/>
  <c r="CI1372" i="20"/>
  <c r="S1901" i="19"/>
  <c r="S630" i="20"/>
  <c r="S1373" i="20"/>
  <c r="AI1901" i="19"/>
  <c r="AI630" i="20"/>
  <c r="AI1373" i="20"/>
  <c r="AY1901" i="19"/>
  <c r="AY630" i="20"/>
  <c r="AY1373" i="20"/>
  <c r="BO1901" i="19"/>
  <c r="BO630" i="20"/>
  <c r="BO1373" i="20"/>
  <c r="CE1901" i="19"/>
  <c r="CE630" i="20"/>
  <c r="CE1373" i="20"/>
  <c r="O1902" i="19"/>
  <c r="O631" i="20"/>
  <c r="O1374" i="20"/>
  <c r="AE1902" i="19"/>
  <c r="AE631" i="20"/>
  <c r="AE1374" i="20"/>
  <c r="AU1902" i="19"/>
  <c r="AU631" i="20"/>
  <c r="AU1374" i="20"/>
  <c r="BK1902" i="19"/>
  <c r="BK631" i="20"/>
  <c r="BK1374" i="20"/>
  <c r="CA1902" i="19"/>
  <c r="CA631" i="20"/>
  <c r="CA1374" i="20"/>
  <c r="K1903" i="19"/>
  <c r="K632" i="20"/>
  <c r="K1375" i="20"/>
  <c r="AA1903" i="19"/>
  <c r="AA632" i="20"/>
  <c r="AA1375" i="20"/>
  <c r="AQ1903" i="19"/>
  <c r="AQ632" i="20"/>
  <c r="AQ1375" i="20"/>
  <c r="BG1903" i="19"/>
  <c r="BG632" i="20"/>
  <c r="BG1375" i="20"/>
  <c r="BW1903" i="19"/>
  <c r="BW632" i="20"/>
  <c r="BW1375" i="20"/>
  <c r="G1904" i="19"/>
  <c r="G633" i="20"/>
  <c r="G1376" i="20"/>
  <c r="W1904" i="19"/>
  <c r="W633" i="20"/>
  <c r="W1376" i="20"/>
  <c r="AM1904" i="19"/>
  <c r="AM633" i="20"/>
  <c r="AM1376" i="20"/>
  <c r="BC1904" i="19"/>
  <c r="BC633" i="20"/>
  <c r="BC1376" i="20"/>
  <c r="BS1904" i="19"/>
  <c r="BS633" i="20"/>
  <c r="BS1376" i="20"/>
  <c r="CI1904" i="19"/>
  <c r="CI633" i="20"/>
  <c r="CI1376" i="20"/>
  <c r="S1905" i="19"/>
  <c r="S634" i="20"/>
  <c r="S1377" i="20"/>
  <c r="AI1905" i="19"/>
  <c r="AI634" i="20"/>
  <c r="AI1377" i="20"/>
  <c r="AY1905" i="19"/>
  <c r="AY634" i="20"/>
  <c r="AY1377" i="20"/>
  <c r="BO1905" i="19"/>
  <c r="BO634" i="20"/>
  <c r="BO1377" i="20"/>
  <c r="CE1905" i="19"/>
  <c r="CE634" i="20"/>
  <c r="CE1377" i="20"/>
  <c r="O1906" i="19"/>
  <c r="O635" i="20"/>
  <c r="O1378" i="20"/>
  <c r="AE1906" i="19"/>
  <c r="AE635" i="20"/>
  <c r="AE1378" i="20"/>
  <c r="AY1906" i="19"/>
  <c r="AY635" i="20"/>
  <c r="AY1378" i="20"/>
  <c r="BU1906" i="19"/>
  <c r="BU635" i="20"/>
  <c r="BU1378" i="20"/>
  <c r="U1907" i="19"/>
  <c r="U636" i="20"/>
  <c r="U1379" i="20"/>
  <c r="BA1907" i="19"/>
  <c r="BA636" i="20"/>
  <c r="BA1379" i="20"/>
  <c r="CG1907" i="19"/>
  <c r="CG636" i="20"/>
  <c r="CG1379" i="20"/>
  <c r="AG1908" i="19"/>
  <c r="AG637" i="20"/>
  <c r="AG1380" i="20"/>
  <c r="BM1908" i="19"/>
  <c r="BM637" i="20"/>
  <c r="BM1380" i="20"/>
  <c r="M1909" i="19"/>
  <c r="M638" i="20"/>
  <c r="M1381" i="20"/>
  <c r="AS1909" i="19"/>
  <c r="AS638" i="20"/>
  <c r="AS1381" i="20"/>
  <c r="BY1909" i="19"/>
  <c r="BY638" i="20"/>
  <c r="BY1381" i="20"/>
  <c r="Y1910" i="19"/>
  <c r="Y639" i="20"/>
  <c r="Y1382" i="20"/>
  <c r="BE1910" i="19"/>
  <c r="BE639" i="20"/>
  <c r="BE1382" i="20"/>
  <c r="M1911" i="19"/>
  <c r="M640" i="20"/>
  <c r="M1383" i="20"/>
  <c r="BY1911" i="19"/>
  <c r="BY640" i="20"/>
  <c r="BY1383" i="20"/>
  <c r="BE1912" i="19"/>
  <c r="BE641" i="20"/>
  <c r="BE1384" i="20"/>
  <c r="AK1913" i="19"/>
  <c r="AK642" i="20"/>
  <c r="AK1385" i="20"/>
  <c r="Q1914" i="19"/>
  <c r="Q643" i="20"/>
  <c r="Q1386" i="20"/>
  <c r="CC1914" i="19"/>
  <c r="CC643" i="20"/>
  <c r="CC1386" i="20"/>
  <c r="BI1915" i="19"/>
  <c r="BI644" i="20"/>
  <c r="BI1387" i="20"/>
  <c r="AO1916" i="19"/>
  <c r="AO645" i="20"/>
  <c r="AO1388" i="20"/>
  <c r="BJ1917" i="19"/>
  <c r="BJ646" i="20"/>
  <c r="BJ1389" i="20"/>
  <c r="V1919" i="19"/>
  <c r="V648" i="20"/>
  <c r="V1391" i="20"/>
  <c r="BN1922" i="19"/>
  <c r="BN651" i="20"/>
  <c r="BN1394" i="20"/>
  <c r="BJ1894" i="19"/>
  <c r="BJ623" i="20"/>
  <c r="BJ1366" i="20"/>
  <c r="BZ1894" i="19"/>
  <c r="BZ623" i="20"/>
  <c r="BZ1366" i="20"/>
  <c r="J1895" i="19"/>
  <c r="J624" i="20"/>
  <c r="J1367" i="20"/>
  <c r="Z1895" i="19"/>
  <c r="Z624" i="20"/>
  <c r="Z1367" i="20"/>
  <c r="AP1895" i="19"/>
  <c r="AP624" i="20"/>
  <c r="AP1367" i="20"/>
  <c r="BF1895" i="19"/>
  <c r="BF624" i="20"/>
  <c r="BF1367" i="20"/>
  <c r="BV1895" i="19"/>
  <c r="BV624" i="20"/>
  <c r="BV1367" i="20"/>
  <c r="F1896" i="19"/>
  <c r="F625" i="20"/>
  <c r="F1368" i="20"/>
  <c r="V1896" i="19"/>
  <c r="V625" i="20"/>
  <c r="V1368" i="20"/>
  <c r="AL1896" i="19"/>
  <c r="AL625" i="20"/>
  <c r="AL1368" i="20"/>
  <c r="BB1896" i="19"/>
  <c r="BB625" i="20"/>
  <c r="BB1368" i="20"/>
  <c r="BR1896" i="19"/>
  <c r="BR625" i="20"/>
  <c r="BR1368" i="20"/>
  <c r="CH1896" i="19"/>
  <c r="CH625" i="20"/>
  <c r="CH1368" i="20"/>
  <c r="R1897" i="19"/>
  <c r="R626" i="20"/>
  <c r="R1369" i="20"/>
  <c r="AH1897" i="19"/>
  <c r="AH626" i="20"/>
  <c r="AH1369" i="20"/>
  <c r="AX1897" i="19"/>
  <c r="AX626" i="20"/>
  <c r="AX1369" i="20"/>
  <c r="BN1897" i="19"/>
  <c r="BN626" i="20"/>
  <c r="BN1369" i="20"/>
  <c r="CD1897" i="19"/>
  <c r="CD626" i="20"/>
  <c r="CD1369" i="20"/>
  <c r="N1898" i="19"/>
  <c r="N627" i="20"/>
  <c r="N1370" i="20"/>
  <c r="AD1898" i="19"/>
  <c r="AD627" i="20"/>
  <c r="AD1370" i="20"/>
  <c r="AT1898" i="19"/>
  <c r="AT627" i="20"/>
  <c r="AT1370" i="20"/>
  <c r="BJ1898" i="19"/>
  <c r="BJ627" i="20"/>
  <c r="BJ1370" i="20"/>
  <c r="BZ1898" i="19"/>
  <c r="BZ627" i="20"/>
  <c r="BZ1370" i="20"/>
  <c r="J1899" i="19"/>
  <c r="J628" i="20"/>
  <c r="J1371" i="20"/>
  <c r="Z1899" i="19"/>
  <c r="Z628" i="20"/>
  <c r="Z1371" i="20"/>
  <c r="AP1899" i="19"/>
  <c r="AP628" i="20"/>
  <c r="AP1371" i="20"/>
  <c r="BF1899" i="19"/>
  <c r="BF628" i="20"/>
  <c r="BF1371" i="20"/>
  <c r="BV1899" i="19"/>
  <c r="BV628" i="20"/>
  <c r="BV1371" i="20"/>
  <c r="F1900" i="19"/>
  <c r="F629" i="20"/>
  <c r="F1372" i="20"/>
  <c r="V1900" i="19"/>
  <c r="V629" i="20"/>
  <c r="V1372" i="20"/>
  <c r="AL1900" i="19"/>
  <c r="AL629" i="20"/>
  <c r="AL1372" i="20"/>
  <c r="BB1900" i="19"/>
  <c r="BB629" i="20"/>
  <c r="BB1372" i="20"/>
  <c r="BR1900" i="19"/>
  <c r="BR629" i="20"/>
  <c r="BR1372" i="20"/>
  <c r="CH1900" i="19"/>
  <c r="CH629" i="20"/>
  <c r="CH1372" i="20"/>
  <c r="R1901" i="19"/>
  <c r="R630" i="20"/>
  <c r="R1373" i="20"/>
  <c r="AH1901" i="19"/>
  <c r="AH630" i="20"/>
  <c r="AH1373" i="20"/>
  <c r="AX1901" i="19"/>
  <c r="AX630" i="20"/>
  <c r="AX1373" i="20"/>
  <c r="BN1901" i="19"/>
  <c r="BN630" i="20"/>
  <c r="BN1373" i="20"/>
  <c r="CD1901" i="19"/>
  <c r="CD630" i="20"/>
  <c r="CD1373" i="20"/>
  <c r="N1902" i="19"/>
  <c r="N631" i="20"/>
  <c r="N1374" i="20"/>
  <c r="AD1902" i="19"/>
  <c r="AD631" i="20"/>
  <c r="AD1374" i="20"/>
  <c r="AT1902" i="19"/>
  <c r="AT631" i="20"/>
  <c r="AT1374" i="20"/>
  <c r="BJ1902" i="19"/>
  <c r="BJ631" i="20"/>
  <c r="BJ1374" i="20"/>
  <c r="BZ1902" i="19"/>
  <c r="BZ631" i="20"/>
  <c r="BZ1374" i="20"/>
  <c r="J1903" i="19"/>
  <c r="J632" i="20"/>
  <c r="J1375" i="20"/>
  <c r="Z1903" i="19"/>
  <c r="Z632" i="20"/>
  <c r="Z1375" i="20"/>
  <c r="AP1903" i="19"/>
  <c r="AP632" i="20"/>
  <c r="AP1375" i="20"/>
  <c r="BF1903" i="19"/>
  <c r="BF632" i="20"/>
  <c r="BF1375" i="20"/>
  <c r="BV1903" i="19"/>
  <c r="BV632" i="20"/>
  <c r="BV1375" i="20"/>
  <c r="F1904" i="19"/>
  <c r="F633" i="20"/>
  <c r="F1376" i="20"/>
  <c r="V1904" i="19"/>
  <c r="V633" i="20"/>
  <c r="V1376" i="20"/>
  <c r="AL1904" i="19"/>
  <c r="AL633" i="20"/>
  <c r="AL1376" i="20"/>
  <c r="BB1904" i="19"/>
  <c r="BB633" i="20"/>
  <c r="BB1376" i="20"/>
  <c r="BR1904" i="19"/>
  <c r="BR633" i="20"/>
  <c r="BR1376" i="20"/>
  <c r="CH1904" i="19"/>
  <c r="CH633" i="20"/>
  <c r="CH1376" i="20"/>
  <c r="R1905" i="19"/>
  <c r="R634" i="20"/>
  <c r="R1377" i="20"/>
  <c r="AH1905" i="19"/>
  <c r="AH634" i="20"/>
  <c r="AH1377" i="20"/>
  <c r="AX1905" i="19"/>
  <c r="AX634" i="20"/>
  <c r="AX1377" i="20"/>
  <c r="BN1905" i="19"/>
  <c r="BN634" i="20"/>
  <c r="BN1377" i="20"/>
  <c r="CD1905" i="19"/>
  <c r="CD634" i="20"/>
  <c r="CD1377" i="20"/>
  <c r="N1906" i="19"/>
  <c r="N635" i="20"/>
  <c r="N1378" i="20"/>
  <c r="AD1906" i="19"/>
  <c r="AD635" i="20"/>
  <c r="AD1378" i="20"/>
  <c r="AX1906" i="19"/>
  <c r="AX635" i="20"/>
  <c r="AX1378" i="20"/>
  <c r="BS1906" i="19"/>
  <c r="BS635" i="20"/>
  <c r="BS1378" i="20"/>
  <c r="R1907" i="19"/>
  <c r="R636" i="20"/>
  <c r="R1379" i="20"/>
  <c r="AX1907" i="19"/>
  <c r="AX636" i="20"/>
  <c r="AX1379" i="20"/>
  <c r="CD1907" i="19"/>
  <c r="CD636" i="20"/>
  <c r="CD1379" i="20"/>
  <c r="AD1908" i="19"/>
  <c r="AD637" i="20"/>
  <c r="AD1380" i="20"/>
  <c r="BJ1908" i="19"/>
  <c r="BJ637" i="20"/>
  <c r="BJ1380" i="20"/>
  <c r="J1909" i="19"/>
  <c r="J638" i="20"/>
  <c r="J1381" i="20"/>
  <c r="AP1909" i="19"/>
  <c r="AP638" i="20"/>
  <c r="AP1381" i="20"/>
  <c r="BV1909" i="19"/>
  <c r="BV638" i="20"/>
  <c r="BV1381" i="20"/>
  <c r="V1910" i="19"/>
  <c r="V639" i="20"/>
  <c r="V1382" i="20"/>
  <c r="BB1910" i="19"/>
  <c r="BB639" i="20"/>
  <c r="BB1382" i="20"/>
  <c r="H1911" i="19"/>
  <c r="H640" i="20"/>
  <c r="H1383" i="20"/>
  <c r="BT1911" i="19"/>
  <c r="BT640" i="20"/>
  <c r="BT1383" i="20"/>
  <c r="AZ1912" i="19"/>
  <c r="AZ641" i="20"/>
  <c r="AZ1384" i="20"/>
  <c r="AF1913" i="19"/>
  <c r="AF642" i="20"/>
  <c r="AF1385" i="20"/>
  <c r="L1914" i="19"/>
  <c r="L643" i="20"/>
  <c r="L1386" i="20"/>
  <c r="BX1914" i="19"/>
  <c r="BX643" i="20"/>
  <c r="BX1386" i="20"/>
  <c r="BD1915" i="19"/>
  <c r="BD644" i="20"/>
  <c r="BD1387" i="20"/>
  <c r="AJ1916" i="19"/>
  <c r="AJ645" i="20"/>
  <c r="AJ1388" i="20"/>
  <c r="AY1917" i="19"/>
  <c r="AY646" i="20"/>
  <c r="AY1389" i="20"/>
  <c r="K1919" i="19"/>
  <c r="K648" i="20"/>
  <c r="K1391" i="20"/>
  <c r="V1922" i="19"/>
  <c r="V651" i="20"/>
  <c r="V1394" i="20"/>
  <c r="AR1906" i="19"/>
  <c r="AR635" i="20"/>
  <c r="AR1378" i="20"/>
  <c r="BH1906" i="19"/>
  <c r="BH635" i="20"/>
  <c r="BH1378" i="20"/>
  <c r="BX1906" i="19"/>
  <c r="BX635" i="20"/>
  <c r="BX1378" i="20"/>
  <c r="H1907" i="19"/>
  <c r="H636" i="20"/>
  <c r="H1379" i="20"/>
  <c r="X1907" i="19"/>
  <c r="X636" i="20"/>
  <c r="X1379" i="20"/>
  <c r="AN1907" i="19"/>
  <c r="AN636" i="20"/>
  <c r="AN1379" i="20"/>
  <c r="BD1907" i="19"/>
  <c r="BD636" i="20"/>
  <c r="BD1379" i="20"/>
  <c r="BT1907" i="19"/>
  <c r="BT636" i="20"/>
  <c r="BT1379" i="20"/>
  <c r="CJ1907" i="19"/>
  <c r="CJ636" i="20"/>
  <c r="CJ1379" i="20"/>
  <c r="T1908" i="19"/>
  <c r="T637" i="20"/>
  <c r="T1380" i="20"/>
  <c r="AJ1908" i="19"/>
  <c r="AJ637" i="20"/>
  <c r="AJ1380" i="20"/>
  <c r="AZ1908" i="19"/>
  <c r="AZ637" i="20"/>
  <c r="AZ1380" i="20"/>
  <c r="BP1908" i="19"/>
  <c r="BP637" i="20"/>
  <c r="BP1380" i="20"/>
  <c r="CF1908" i="19"/>
  <c r="CF637" i="20"/>
  <c r="CF1380" i="20"/>
  <c r="P1909" i="19"/>
  <c r="P638" i="20"/>
  <c r="P1381" i="20"/>
  <c r="AF1909" i="19"/>
  <c r="AF638" i="20"/>
  <c r="AF1381" i="20"/>
  <c r="AV1909" i="19"/>
  <c r="AV638" i="20"/>
  <c r="AV1381" i="20"/>
  <c r="BL1909" i="19"/>
  <c r="BL638" i="20"/>
  <c r="BL1381" i="20"/>
  <c r="CB1909" i="19"/>
  <c r="CB638" i="20"/>
  <c r="CB1381" i="20"/>
  <c r="L1910" i="19"/>
  <c r="L639" i="20"/>
  <c r="L1382" i="20"/>
  <c r="AB1910" i="19"/>
  <c r="AB639" i="20"/>
  <c r="AB1382" i="20"/>
  <c r="AR1910" i="19"/>
  <c r="AR639" i="20"/>
  <c r="AR1382" i="20"/>
  <c r="BH1910" i="19"/>
  <c r="BH639" i="20"/>
  <c r="BH1382" i="20"/>
  <c r="BZ1910" i="19"/>
  <c r="BZ639" i="20"/>
  <c r="BZ1382" i="20"/>
  <c r="T1911" i="19"/>
  <c r="T640" i="20"/>
  <c r="T1383" i="20"/>
  <c r="AZ1911" i="19"/>
  <c r="AZ640" i="20"/>
  <c r="AZ1383" i="20"/>
  <c r="CF1911" i="19"/>
  <c r="CF640" i="20"/>
  <c r="CF1383" i="20"/>
  <c r="AF1912" i="19"/>
  <c r="AF641" i="20"/>
  <c r="AF1384" i="20"/>
  <c r="BL1912" i="19"/>
  <c r="BL641" i="20"/>
  <c r="BL1384" i="20"/>
  <c r="L1913" i="19"/>
  <c r="L642" i="20"/>
  <c r="L1385" i="20"/>
  <c r="AR1913" i="19"/>
  <c r="AR642" i="20"/>
  <c r="AR1385" i="20"/>
  <c r="BX1913" i="19"/>
  <c r="BX642" i="20"/>
  <c r="BX1385" i="20"/>
  <c r="X1914" i="19"/>
  <c r="X643" i="20"/>
  <c r="X1386" i="20"/>
  <c r="BD1914" i="19"/>
  <c r="BD643" i="20"/>
  <c r="BD1386" i="20"/>
  <c r="CJ1914" i="19"/>
  <c r="CJ643" i="20"/>
  <c r="CJ1386" i="20"/>
  <c r="AJ1915" i="19"/>
  <c r="AJ644" i="20"/>
  <c r="AJ1387" i="20"/>
  <c r="BP1915" i="19"/>
  <c r="BP644" i="20"/>
  <c r="BP1387" i="20"/>
  <c r="P1916" i="19"/>
  <c r="P645" i="20"/>
  <c r="P1388" i="20"/>
  <c r="AX1916" i="19"/>
  <c r="AX645" i="20"/>
  <c r="AX1388" i="20"/>
  <c r="K1917" i="19"/>
  <c r="K646" i="20"/>
  <c r="K1389" i="20"/>
  <c r="BW1917" i="19"/>
  <c r="BW646" i="20"/>
  <c r="BW1389" i="20"/>
  <c r="BC1918" i="19"/>
  <c r="BC647" i="20"/>
  <c r="BC1390" i="20"/>
  <c r="AI1919" i="19"/>
  <c r="AI648" i="20"/>
  <c r="AI1391" i="20"/>
  <c r="AD1920" i="19"/>
  <c r="AD649" i="20"/>
  <c r="AD1392" i="20"/>
  <c r="AH1923" i="19"/>
  <c r="AH652" i="20"/>
  <c r="AH1395" i="20"/>
  <c r="CI1906" i="19"/>
  <c r="CI635" i="20"/>
  <c r="CI1378" i="20"/>
  <c r="S1907" i="19"/>
  <c r="S636" i="20"/>
  <c r="S1379" i="20"/>
  <c r="AI1907" i="19"/>
  <c r="AI636" i="20"/>
  <c r="AI1379" i="20"/>
  <c r="AY1907" i="19"/>
  <c r="AY636" i="20"/>
  <c r="AY1379" i="20"/>
  <c r="BO1907" i="19"/>
  <c r="BO636" i="20"/>
  <c r="BO1379" i="20"/>
  <c r="CE1907" i="19"/>
  <c r="CE636" i="20"/>
  <c r="CE1379" i="20"/>
  <c r="O1908" i="19"/>
  <c r="O637" i="20"/>
  <c r="O1380" i="20"/>
  <c r="AE1908" i="19"/>
  <c r="AE637" i="20"/>
  <c r="AE1380" i="20"/>
  <c r="AU1908" i="19"/>
  <c r="AU637" i="20"/>
  <c r="AU1380" i="20"/>
  <c r="BK1908" i="19"/>
  <c r="BK637" i="20"/>
  <c r="BK1380" i="20"/>
  <c r="CA1908" i="19"/>
  <c r="CA637" i="20"/>
  <c r="CA1380" i="20"/>
  <c r="K1909" i="19"/>
  <c r="K638" i="20"/>
  <c r="K1381" i="20"/>
  <c r="AA1909" i="19"/>
  <c r="AA638" i="20"/>
  <c r="AA1381" i="20"/>
  <c r="AQ1909" i="19"/>
  <c r="AQ638" i="20"/>
  <c r="AQ1381" i="20"/>
  <c r="BG1909" i="19"/>
  <c r="BG638" i="20"/>
  <c r="BG1381" i="20"/>
  <c r="BW1909" i="19"/>
  <c r="BW638" i="20"/>
  <c r="BW1381" i="20"/>
  <c r="G1910" i="19"/>
  <c r="G639" i="20"/>
  <c r="G1382" i="20"/>
  <c r="W1910" i="19"/>
  <c r="W639" i="20"/>
  <c r="W1382" i="20"/>
  <c r="AM1910" i="19"/>
  <c r="AM639" i="20"/>
  <c r="AM1382" i="20"/>
  <c r="BC1910" i="19"/>
  <c r="BC639" i="20"/>
  <c r="BC1382" i="20"/>
  <c r="BT1910" i="19"/>
  <c r="BT639" i="20"/>
  <c r="BT1382" i="20"/>
  <c r="I1911" i="19"/>
  <c r="I640" i="20"/>
  <c r="I1383" i="20"/>
  <c r="AO1911" i="19"/>
  <c r="AO640" i="20"/>
  <c r="AO1383" i="20"/>
  <c r="BU1911" i="19"/>
  <c r="BU640" i="20"/>
  <c r="BU1383" i="20"/>
  <c r="U1912" i="19"/>
  <c r="U641" i="20"/>
  <c r="U1384" i="20"/>
  <c r="BA1912" i="19"/>
  <c r="BA641" i="20"/>
  <c r="BA1384" i="20"/>
  <c r="CG1912" i="19"/>
  <c r="CG641" i="20"/>
  <c r="CG1384" i="20"/>
  <c r="AG1913" i="19"/>
  <c r="AG642" i="20"/>
  <c r="AG1385" i="20"/>
  <c r="BM1913" i="19"/>
  <c r="BM642" i="20"/>
  <c r="BM1385" i="20"/>
  <c r="M1914" i="19"/>
  <c r="M643" i="20"/>
  <c r="M1386" i="20"/>
  <c r="AS1914" i="19"/>
  <c r="AS643" i="20"/>
  <c r="AS1386" i="20"/>
  <c r="BY1914" i="19"/>
  <c r="BY643" i="20"/>
  <c r="BY1386" i="20"/>
  <c r="Y1915" i="19"/>
  <c r="Y644" i="20"/>
  <c r="Y1387" i="20"/>
  <c r="BE1915" i="19"/>
  <c r="BE644" i="20"/>
  <c r="BE1387" i="20"/>
  <c r="E1916" i="19"/>
  <c r="E645" i="20"/>
  <c r="E1388" i="20"/>
  <c r="AK1916" i="19"/>
  <c r="AK645" i="20"/>
  <c r="AK1388" i="20"/>
  <c r="BZ1916" i="19"/>
  <c r="BZ645" i="20"/>
  <c r="BZ1388" i="20"/>
  <c r="BB1917" i="19"/>
  <c r="BB646" i="20"/>
  <c r="BB1389" i="20"/>
  <c r="AH1918" i="19"/>
  <c r="AH647" i="20"/>
  <c r="AH1390" i="20"/>
  <c r="N1919" i="19"/>
  <c r="N648" i="20"/>
  <c r="N1391" i="20"/>
  <c r="BZ1919" i="19"/>
  <c r="BZ648" i="20"/>
  <c r="BZ1391" i="20"/>
  <c r="AH1922" i="19"/>
  <c r="AH651" i="20"/>
  <c r="AH1394" i="20"/>
  <c r="BW1910" i="19"/>
  <c r="BW639" i="20"/>
  <c r="BW1382" i="20"/>
  <c r="G1911" i="19"/>
  <c r="G640" i="20"/>
  <c r="G1383" i="20"/>
  <c r="W1911" i="19"/>
  <c r="W640" i="20"/>
  <c r="W1383" i="20"/>
  <c r="AM1911" i="19"/>
  <c r="AM640" i="20"/>
  <c r="AM1383" i="20"/>
  <c r="BC1911" i="19"/>
  <c r="BC640" i="20"/>
  <c r="BC1383" i="20"/>
  <c r="BS1911" i="19"/>
  <c r="BS640" i="20"/>
  <c r="BS1383" i="20"/>
  <c r="CI1911" i="19"/>
  <c r="CI640" i="20"/>
  <c r="CI1383" i="20"/>
  <c r="S1912" i="19"/>
  <c r="S641" i="20"/>
  <c r="S1384" i="20"/>
  <c r="AI1912" i="19"/>
  <c r="AI641" i="20"/>
  <c r="AI1384" i="20"/>
  <c r="AY1912" i="19"/>
  <c r="AY641" i="20"/>
  <c r="AY1384" i="20"/>
  <c r="BO1912" i="19"/>
  <c r="BO641" i="20"/>
  <c r="BO1384" i="20"/>
  <c r="CE1912" i="19"/>
  <c r="CE641" i="20"/>
  <c r="CE1384" i="20"/>
  <c r="O1913" i="19"/>
  <c r="O642" i="20"/>
  <c r="O1385" i="20"/>
  <c r="AE1913" i="19"/>
  <c r="AE642" i="20"/>
  <c r="AE1385" i="20"/>
  <c r="AU1913" i="19"/>
  <c r="AU642" i="20"/>
  <c r="AU1385" i="20"/>
  <c r="BK1913" i="19"/>
  <c r="BK642" i="20"/>
  <c r="BK1385" i="20"/>
  <c r="CA1913" i="19"/>
  <c r="CA642" i="20"/>
  <c r="CA1385" i="20"/>
  <c r="K1914" i="19"/>
  <c r="K643" i="20"/>
  <c r="K1386" i="20"/>
  <c r="AA1914" i="19"/>
  <c r="AA643" i="20"/>
  <c r="AA1386" i="20"/>
  <c r="AQ1914" i="19"/>
  <c r="AQ643" i="20"/>
  <c r="AQ1386" i="20"/>
  <c r="BG1914" i="19"/>
  <c r="BG643" i="20"/>
  <c r="BG1386" i="20"/>
  <c r="BW1914" i="19"/>
  <c r="BW643" i="20"/>
  <c r="BW1386" i="20"/>
  <c r="G1915" i="19"/>
  <c r="G644" i="20"/>
  <c r="G1387" i="20"/>
  <c r="W1915" i="19"/>
  <c r="W644" i="20"/>
  <c r="W1387" i="20"/>
  <c r="AM1915" i="19"/>
  <c r="AM644" i="20"/>
  <c r="AM1387" i="20"/>
  <c r="BC1915" i="19"/>
  <c r="BC644" i="20"/>
  <c r="BC1387" i="20"/>
  <c r="BS1915" i="19"/>
  <c r="BS644" i="20"/>
  <c r="BS1387" i="20"/>
  <c r="CI1915" i="19"/>
  <c r="CI644" i="20"/>
  <c r="CI1387" i="20"/>
  <c r="S1916" i="19"/>
  <c r="S645" i="20"/>
  <c r="S1388" i="20"/>
  <c r="AI1916" i="19"/>
  <c r="AI645" i="20"/>
  <c r="AI1388" i="20"/>
  <c r="BB1916" i="19"/>
  <c r="BB645" i="20"/>
  <c r="BB1388" i="20"/>
  <c r="BW1916" i="19"/>
  <c r="BW645" i="20"/>
  <c r="BW1388" i="20"/>
  <c r="R1917" i="19"/>
  <c r="R646" i="20"/>
  <c r="R1389" i="20"/>
  <c r="AX1917" i="19"/>
  <c r="AX646" i="20"/>
  <c r="AX1389" i="20"/>
  <c r="CD1917" i="19"/>
  <c r="CD646" i="20"/>
  <c r="CD1389" i="20"/>
  <c r="AD1918" i="19"/>
  <c r="AD647" i="20"/>
  <c r="AD1390" i="20"/>
  <c r="BJ1918" i="19"/>
  <c r="BJ647" i="20"/>
  <c r="BJ1390" i="20"/>
  <c r="J1919" i="19"/>
  <c r="J648" i="20"/>
  <c r="J1391" i="20"/>
  <c r="AP1919" i="19"/>
  <c r="AP648" i="20"/>
  <c r="AP1391" i="20"/>
  <c r="BV1919" i="19"/>
  <c r="BV648" i="20"/>
  <c r="BV1391" i="20"/>
  <c r="BF1920" i="19"/>
  <c r="BF649" i="20"/>
  <c r="BF1392" i="20"/>
  <c r="R1922" i="19"/>
  <c r="R651" i="20"/>
  <c r="R1394" i="20"/>
  <c r="BJ1923" i="19"/>
  <c r="BJ652" i="20"/>
  <c r="BJ1395" i="20"/>
  <c r="V1911" i="19"/>
  <c r="V640" i="20"/>
  <c r="V1383" i="20"/>
  <c r="AL1911" i="19"/>
  <c r="AL640" i="20"/>
  <c r="AL1383" i="20"/>
  <c r="BB1911" i="19"/>
  <c r="BB640" i="20"/>
  <c r="BB1383" i="20"/>
  <c r="BR1911" i="19"/>
  <c r="BR640" i="20"/>
  <c r="BR1383" i="20"/>
  <c r="CH1911" i="19"/>
  <c r="CH640" i="20"/>
  <c r="CH1383" i="20"/>
  <c r="R1912" i="19"/>
  <c r="R641" i="20"/>
  <c r="R1384" i="20"/>
  <c r="AH1912" i="19"/>
  <c r="AH641" i="20"/>
  <c r="AH1384" i="20"/>
  <c r="AX1912" i="19"/>
  <c r="AX641" i="20"/>
  <c r="AX1384" i="20"/>
  <c r="BN1912" i="19"/>
  <c r="BN641" i="20"/>
  <c r="BN1384" i="20"/>
  <c r="CD1912" i="19"/>
  <c r="CD641" i="20"/>
  <c r="CD1384" i="20"/>
  <c r="N1913" i="19"/>
  <c r="N642" i="20"/>
  <c r="N1385" i="20"/>
  <c r="AD1913" i="19"/>
  <c r="AD642" i="20"/>
  <c r="AD1385" i="20"/>
  <c r="AT1913" i="19"/>
  <c r="AT642" i="20"/>
  <c r="AT1385" i="20"/>
  <c r="BJ1913" i="19"/>
  <c r="BJ642" i="20"/>
  <c r="BJ1385" i="20"/>
  <c r="BZ1913" i="19"/>
  <c r="BZ642" i="20"/>
  <c r="BZ1385" i="20"/>
  <c r="J1914" i="19"/>
  <c r="J643" i="20"/>
  <c r="J1386" i="20"/>
  <c r="Z1914" i="19"/>
  <c r="Z643" i="20"/>
  <c r="Z1386" i="20"/>
  <c r="AP1914" i="19"/>
  <c r="AP643" i="20"/>
  <c r="AP1386" i="20"/>
  <c r="BF1914" i="19"/>
  <c r="BF643" i="20"/>
  <c r="BF1386" i="20"/>
  <c r="BV1914" i="19"/>
  <c r="BV643" i="20"/>
  <c r="BV1386" i="20"/>
  <c r="F1915" i="19"/>
  <c r="F644" i="20"/>
  <c r="F1387" i="20"/>
  <c r="V1915" i="19"/>
  <c r="V644" i="20"/>
  <c r="V1387" i="20"/>
  <c r="AL1915" i="19"/>
  <c r="AL644" i="20"/>
  <c r="AL1387" i="20"/>
  <c r="BB1915" i="19"/>
  <c r="BB644" i="20"/>
  <c r="BB1387" i="20"/>
  <c r="BR1915" i="19"/>
  <c r="BR644" i="20"/>
  <c r="BR1387" i="20"/>
  <c r="CH1915" i="19"/>
  <c r="CH644" i="20"/>
  <c r="CH1387" i="20"/>
  <c r="R1916" i="19"/>
  <c r="R645" i="20"/>
  <c r="R1388" i="20"/>
  <c r="AH1916" i="19"/>
  <c r="AH645" i="20"/>
  <c r="AH1388" i="20"/>
  <c r="BA1916" i="19"/>
  <c r="BA645" i="20"/>
  <c r="BA1388" i="20"/>
  <c r="BV1916" i="19"/>
  <c r="BV645" i="20"/>
  <c r="BV1388" i="20"/>
  <c r="O1917" i="19"/>
  <c r="O646" i="20"/>
  <c r="O1389" i="20"/>
  <c r="AU1917" i="19"/>
  <c r="AU646" i="20"/>
  <c r="AU1389" i="20"/>
  <c r="CA1917" i="19"/>
  <c r="CA646" i="20"/>
  <c r="CA1389" i="20"/>
  <c r="AA1918" i="19"/>
  <c r="AA647" i="20"/>
  <c r="AA1390" i="20"/>
  <c r="BG1918" i="19"/>
  <c r="BG647" i="20"/>
  <c r="BG1390" i="20"/>
  <c r="G1919" i="19"/>
  <c r="G648" i="20"/>
  <c r="G1391" i="20"/>
  <c r="AM1919" i="19"/>
  <c r="AM648" i="20"/>
  <c r="AM1391" i="20"/>
  <c r="BS1919" i="19"/>
  <c r="BS648" i="20"/>
  <c r="BS1391" i="20"/>
  <c r="AT1920" i="19"/>
  <c r="AT649" i="20"/>
  <c r="AT1392" i="20"/>
  <c r="F1922" i="19"/>
  <c r="F651" i="20"/>
  <c r="F1394" i="20"/>
  <c r="AX1923" i="19"/>
  <c r="AX652" i="20"/>
  <c r="AX1395" i="20"/>
  <c r="M1917" i="19"/>
  <c r="M646" i="20"/>
  <c r="M1389" i="20"/>
  <c r="AC1917" i="19"/>
  <c r="AC646" i="20"/>
  <c r="AC1389" i="20"/>
  <c r="AS1917" i="19"/>
  <c r="AS646" i="20"/>
  <c r="AS1389" i="20"/>
  <c r="BI1917" i="19"/>
  <c r="BI646" i="20"/>
  <c r="BI1389" i="20"/>
  <c r="BY1917" i="19"/>
  <c r="BY646" i="20"/>
  <c r="BY1389" i="20"/>
  <c r="I1918" i="19"/>
  <c r="I647" i="20"/>
  <c r="I1390" i="20"/>
  <c r="Y1918" i="19"/>
  <c r="Y647" i="20"/>
  <c r="Y1390" i="20"/>
  <c r="AO1918" i="19"/>
  <c r="AO647" i="20"/>
  <c r="AO1390" i="20"/>
  <c r="BE1918" i="19"/>
  <c r="BE647" i="20"/>
  <c r="BE1390" i="20"/>
  <c r="BU1918" i="19"/>
  <c r="BU647" i="20"/>
  <c r="BU1390" i="20"/>
  <c r="E1919" i="19"/>
  <c r="E648" i="20"/>
  <c r="E1391" i="20"/>
  <c r="U1919" i="19"/>
  <c r="U648" i="20"/>
  <c r="U1391" i="20"/>
  <c r="AK1919" i="19"/>
  <c r="AK648" i="20"/>
  <c r="AK1391" i="20"/>
  <c r="BA1919" i="19"/>
  <c r="BA648" i="20"/>
  <c r="BA1391" i="20"/>
  <c r="BQ1919" i="19"/>
  <c r="BQ648" i="20"/>
  <c r="BQ1391" i="20"/>
  <c r="CG1919" i="19"/>
  <c r="CG648" i="20"/>
  <c r="CG1391" i="20"/>
  <c r="AL1920" i="19"/>
  <c r="AL649" i="20"/>
  <c r="AL1392" i="20"/>
  <c r="R1921" i="19"/>
  <c r="R650" i="20"/>
  <c r="R1393" i="20"/>
  <c r="CD1921" i="19"/>
  <c r="CD650" i="20"/>
  <c r="CD1393" i="20"/>
  <c r="BJ1922" i="19"/>
  <c r="BJ651" i="20"/>
  <c r="BJ1394" i="20"/>
  <c r="AP1923" i="19"/>
  <c r="AP652" i="20"/>
  <c r="AP1395" i="20"/>
  <c r="AV1916" i="19"/>
  <c r="AV645" i="20"/>
  <c r="AV1388" i="20"/>
  <c r="BL1916" i="19"/>
  <c r="BL645" i="20"/>
  <c r="BL1388" i="20"/>
  <c r="CB1916" i="19"/>
  <c r="CB645" i="20"/>
  <c r="CB1388" i="20"/>
  <c r="L1917" i="19"/>
  <c r="L646" i="20"/>
  <c r="L1389" i="20"/>
  <c r="AB1917" i="19"/>
  <c r="AB646" i="20"/>
  <c r="AB1389" i="20"/>
  <c r="AR1917" i="19"/>
  <c r="AR646" i="20"/>
  <c r="AR1389" i="20"/>
  <c r="BH1917" i="19"/>
  <c r="BH646" i="20"/>
  <c r="BH1389" i="20"/>
  <c r="BX1917" i="19"/>
  <c r="BX646" i="20"/>
  <c r="BX1389" i="20"/>
  <c r="H1918" i="19"/>
  <c r="H647" i="20"/>
  <c r="H1390" i="20"/>
  <c r="X1918" i="19"/>
  <c r="X647" i="20"/>
  <c r="X1390" i="20"/>
  <c r="AN1918" i="19"/>
  <c r="AN647" i="20"/>
  <c r="AN1390" i="20"/>
  <c r="BD1918" i="19"/>
  <c r="BD647" i="20"/>
  <c r="BD1390" i="20"/>
  <c r="BT1918" i="19"/>
  <c r="BT647" i="20"/>
  <c r="BT1390" i="20"/>
  <c r="CJ1918" i="19"/>
  <c r="CJ647" i="20"/>
  <c r="CJ1390" i="20"/>
  <c r="T1919" i="19"/>
  <c r="T648" i="20"/>
  <c r="T1391" i="20"/>
  <c r="AJ1919" i="19"/>
  <c r="AJ648" i="20"/>
  <c r="AJ1391" i="20"/>
  <c r="AZ1919" i="19"/>
  <c r="AZ648" i="20"/>
  <c r="AZ1391" i="20"/>
  <c r="BP1919" i="19"/>
  <c r="BP648" i="20"/>
  <c r="BP1391" i="20"/>
  <c r="CF1919" i="19"/>
  <c r="CF648" i="20"/>
  <c r="CF1391" i="20"/>
  <c r="AH1920" i="19"/>
  <c r="AH649" i="20"/>
  <c r="AH1392" i="20"/>
  <c r="N1921" i="19"/>
  <c r="N650" i="20"/>
  <c r="N1393" i="20"/>
  <c r="BZ1921" i="19"/>
  <c r="BZ650" i="20"/>
  <c r="BZ1393" i="20"/>
  <c r="BF1922" i="19"/>
  <c r="BF651" i="20"/>
  <c r="BF1394" i="20"/>
  <c r="AL1923" i="19"/>
  <c r="AL652" i="20"/>
  <c r="AL1395" i="20"/>
  <c r="AC1920" i="19"/>
  <c r="AC649" i="20"/>
  <c r="AC1392" i="20"/>
  <c r="AS1920" i="19"/>
  <c r="AS649" i="20"/>
  <c r="AS1392" i="20"/>
  <c r="BI1920" i="19"/>
  <c r="BI649" i="20"/>
  <c r="BI1392" i="20"/>
  <c r="BY1920" i="19"/>
  <c r="BY649" i="20"/>
  <c r="BY1392" i="20"/>
  <c r="I1921" i="19"/>
  <c r="I650" i="20"/>
  <c r="I1393" i="20"/>
  <c r="Y1921" i="19"/>
  <c r="Y650" i="20"/>
  <c r="Y1393" i="20"/>
  <c r="AO1921" i="19"/>
  <c r="AO650" i="20"/>
  <c r="AO1393" i="20"/>
  <c r="BE1921" i="19"/>
  <c r="BE650" i="20"/>
  <c r="BE1393" i="20"/>
  <c r="BU1921" i="19"/>
  <c r="BU650" i="20"/>
  <c r="BU1393" i="20"/>
  <c r="E1922" i="19"/>
  <c r="E651" i="20"/>
  <c r="E1394" i="20"/>
  <c r="U1922" i="19"/>
  <c r="U651" i="20"/>
  <c r="U1394" i="20"/>
  <c r="AK1922" i="19"/>
  <c r="AK651" i="20"/>
  <c r="AK1394" i="20"/>
  <c r="BA1922" i="19"/>
  <c r="BA651" i="20"/>
  <c r="BA1394" i="20"/>
  <c r="BQ1922" i="19"/>
  <c r="BQ651" i="20"/>
  <c r="BQ1394" i="20"/>
  <c r="CG1922" i="19"/>
  <c r="CG651" i="20"/>
  <c r="CG1394" i="20"/>
  <c r="Q1923" i="19"/>
  <c r="Q652" i="20"/>
  <c r="Q1395" i="20"/>
  <c r="AG1923" i="19"/>
  <c r="AG652" i="20"/>
  <c r="AG1395" i="20"/>
  <c r="AW1923" i="19"/>
  <c r="AW652" i="20"/>
  <c r="AW1395" i="20"/>
  <c r="BM1923" i="19"/>
  <c r="BM652" i="20"/>
  <c r="BM1395" i="20"/>
  <c r="CC1923" i="19"/>
  <c r="CC652" i="20"/>
  <c r="CC1395" i="20"/>
  <c r="K1920" i="19"/>
  <c r="K649" i="20"/>
  <c r="K1392" i="20"/>
  <c r="AA1920" i="19"/>
  <c r="AA649" i="20"/>
  <c r="AA1392" i="20"/>
  <c r="AQ1920" i="19"/>
  <c r="AQ649" i="20"/>
  <c r="AQ1392" i="20"/>
  <c r="BG1920" i="19"/>
  <c r="BG649" i="20"/>
  <c r="BG1392" i="20"/>
  <c r="BW1920" i="19"/>
  <c r="BW649" i="20"/>
  <c r="BW1392" i="20"/>
  <c r="G1921" i="19"/>
  <c r="G650" i="20"/>
  <c r="G1393" i="20"/>
  <c r="W1921" i="19"/>
  <c r="W650" i="20"/>
  <c r="W1393" i="20"/>
  <c r="AM1921" i="19"/>
  <c r="AM650" i="20"/>
  <c r="AM1393" i="20"/>
  <c r="BC1921" i="19"/>
  <c r="BC650" i="20"/>
  <c r="BC1393" i="20"/>
  <c r="BS1921" i="19"/>
  <c r="BS650" i="20"/>
  <c r="BS1393" i="20"/>
  <c r="CI1921" i="19"/>
  <c r="CI650" i="20"/>
  <c r="CI1393" i="20"/>
  <c r="S1922" i="19"/>
  <c r="S651" i="20"/>
  <c r="S1394" i="20"/>
  <c r="AI1922" i="19"/>
  <c r="AI651" i="20"/>
  <c r="AI1394" i="20"/>
  <c r="AY1922" i="19"/>
  <c r="AY651" i="20"/>
  <c r="AY1394" i="20"/>
  <c r="BO1922" i="19"/>
  <c r="BO651" i="20"/>
  <c r="BO1394" i="20"/>
  <c r="CE1922" i="19"/>
  <c r="CE651" i="20"/>
  <c r="CE1394" i="20"/>
  <c r="O1923" i="19"/>
  <c r="O652" i="20"/>
  <c r="O1395" i="20"/>
  <c r="AE1923" i="19"/>
  <c r="AE652" i="20"/>
  <c r="AE1395" i="20"/>
  <c r="AU1923" i="19"/>
  <c r="AU652" i="20"/>
  <c r="AU1395" i="20"/>
  <c r="BK1923" i="19"/>
  <c r="BK652" i="20"/>
  <c r="BK1395" i="20"/>
  <c r="CA1923" i="19"/>
  <c r="CA652" i="20"/>
  <c r="CA1395" i="20"/>
  <c r="H1920" i="19"/>
  <c r="H649" i="20"/>
  <c r="H1392" i="20"/>
  <c r="X1920" i="19"/>
  <c r="X649" i="20"/>
  <c r="X1392" i="20"/>
  <c r="AN1920" i="19"/>
  <c r="AN649" i="20"/>
  <c r="AN1392" i="20"/>
  <c r="BD1920" i="19"/>
  <c r="BD649" i="20"/>
  <c r="BD1392" i="20"/>
  <c r="BT1920" i="19"/>
  <c r="BT649" i="20"/>
  <c r="BT1392" i="20"/>
  <c r="CJ1920" i="19"/>
  <c r="CJ649" i="20"/>
  <c r="CJ1392" i="20"/>
  <c r="T1921" i="19"/>
  <c r="T650" i="20"/>
  <c r="T1393" i="20"/>
  <c r="AJ1921" i="19"/>
  <c r="AJ650" i="20"/>
  <c r="AJ1393" i="20"/>
  <c r="AZ1921" i="19"/>
  <c r="AZ650" i="20"/>
  <c r="AZ1393" i="20"/>
  <c r="BP1921" i="19"/>
  <c r="BP650" i="20"/>
  <c r="BP1393" i="20"/>
  <c r="CF1921" i="19"/>
  <c r="CF650" i="20"/>
  <c r="CF1393" i="20"/>
  <c r="P1922" i="19"/>
  <c r="P651" i="20"/>
  <c r="P1394" i="20"/>
  <c r="AF1922" i="19"/>
  <c r="AF651" i="20"/>
  <c r="AF1394" i="20"/>
  <c r="AV1922" i="19"/>
  <c r="AV651" i="20"/>
  <c r="AV1394" i="20"/>
  <c r="BL1922" i="19"/>
  <c r="BL651" i="20"/>
  <c r="BL1394" i="20"/>
  <c r="CB1922" i="19"/>
  <c r="CB651" i="20"/>
  <c r="CB1394" i="20"/>
  <c r="L1923" i="19"/>
  <c r="L652" i="20"/>
  <c r="L1395" i="20"/>
  <c r="AB1923" i="19"/>
  <c r="AB652" i="20"/>
  <c r="AB1395" i="20"/>
  <c r="AR1923" i="19"/>
  <c r="AR652" i="20"/>
  <c r="AR1395" i="20"/>
  <c r="BH1923" i="19"/>
  <c r="BH652" i="20"/>
  <c r="BH1395" i="20"/>
  <c r="BX1923" i="19"/>
  <c r="BX652" i="20"/>
  <c r="BX1395" i="20"/>
  <c r="AR1905" i="19"/>
  <c r="AR634" i="20"/>
  <c r="AR1377" i="20"/>
  <c r="G1894" i="19"/>
  <c r="G623" i="20"/>
  <c r="G1366" i="20"/>
  <c r="CH1889" i="19"/>
  <c r="CH618" i="20"/>
  <c r="CH1361" i="20"/>
  <c r="Y1887" i="19"/>
  <c r="Y616" i="20"/>
  <c r="Y1359" i="20"/>
  <c r="V1885" i="19"/>
  <c r="V614" i="20"/>
  <c r="V1357" i="20"/>
  <c r="S1883" i="19"/>
  <c r="S612" i="20"/>
  <c r="S1355" i="20"/>
  <c r="AG1881" i="19"/>
  <c r="AG610" i="20"/>
  <c r="AG1353" i="20"/>
  <c r="CI1879" i="19"/>
  <c r="CI608" i="20"/>
  <c r="CI1351" i="20"/>
  <c r="BC1878" i="19"/>
  <c r="BC607" i="20"/>
  <c r="BC1350" i="20"/>
  <c r="AA1877" i="19"/>
  <c r="AA606" i="20"/>
  <c r="AA1349" i="20"/>
  <c r="S1876" i="19"/>
  <c r="S605" i="20"/>
  <c r="S1348" i="20"/>
  <c r="AA1875" i="19"/>
  <c r="AA604" i="20"/>
  <c r="AA1347" i="20"/>
  <c r="AK1874" i="19"/>
  <c r="AK603" i="20"/>
  <c r="AK1346" i="20"/>
  <c r="BB1873" i="19"/>
  <c r="BB602" i="20"/>
  <c r="BB1345" i="20"/>
  <c r="CD1872" i="19"/>
  <c r="CD601" i="20"/>
  <c r="CD1344" i="20"/>
  <c r="Y1872" i="19"/>
  <c r="Y601" i="20"/>
  <c r="Y1344" i="20"/>
  <c r="AY1871" i="19"/>
  <c r="AY600" i="20"/>
  <c r="AY1343" i="20"/>
  <c r="CA1870" i="19"/>
  <c r="CA599" i="20"/>
  <c r="CA1342" i="20"/>
  <c r="Y1870" i="19"/>
  <c r="Y599" i="20"/>
  <c r="Y1342" i="20"/>
  <c r="BY1869" i="19"/>
  <c r="BY598" i="20"/>
  <c r="BY1341" i="20"/>
  <c r="AS1869" i="19"/>
  <c r="AS598" i="20"/>
  <c r="AS1341" i="20"/>
  <c r="M1869" i="19"/>
  <c r="M598" i="20"/>
  <c r="M1341" i="20"/>
  <c r="BM1868" i="19"/>
  <c r="BM597" i="20"/>
  <c r="BM1340" i="20"/>
  <c r="AG1868" i="19"/>
  <c r="AG597" i="20"/>
  <c r="AG1340" i="20"/>
  <c r="CG1867" i="19"/>
  <c r="CG596" i="20"/>
  <c r="CG1339" i="20"/>
  <c r="BA1867" i="19"/>
  <c r="BA596" i="20"/>
  <c r="BA1339" i="20"/>
  <c r="U1867" i="19"/>
  <c r="U596" i="20"/>
  <c r="U1339" i="20"/>
  <c r="BU1866" i="19"/>
  <c r="BU595" i="20"/>
  <c r="BU1338" i="20"/>
  <c r="AX1866" i="19"/>
  <c r="AX595" i="20"/>
  <c r="AX1338" i="20"/>
  <c r="AC1866" i="19"/>
  <c r="AC595" i="20"/>
  <c r="AC1338" i="20"/>
  <c r="G1866" i="19"/>
  <c r="G595" i="20"/>
  <c r="G1338" i="20"/>
  <c r="BR1865" i="19"/>
  <c r="BR594" i="20"/>
  <c r="BR1337" i="20"/>
  <c r="AW1865" i="19"/>
  <c r="AW594" i="20"/>
  <c r="AW1337" i="20"/>
  <c r="AA1865" i="19"/>
  <c r="AA594" i="20"/>
  <c r="AA1337" i="20"/>
  <c r="F1865" i="19"/>
  <c r="F594" i="20"/>
  <c r="F1337" i="20"/>
  <c r="BQ1864" i="19"/>
  <c r="BQ593" i="20"/>
  <c r="BQ1336" i="20"/>
  <c r="AU1864" i="19"/>
  <c r="AU593" i="20"/>
  <c r="AU1336" i="20"/>
  <c r="Z1864" i="19"/>
  <c r="Z593" i="20"/>
  <c r="Z1336" i="20"/>
  <c r="E1864" i="19"/>
  <c r="E593" i="20"/>
  <c r="E1336" i="20"/>
  <c r="BO1863" i="19"/>
  <c r="BO592" i="20"/>
  <c r="BO1335" i="20"/>
  <c r="AT1863" i="19"/>
  <c r="AT592" i="20"/>
  <c r="AT1335" i="20"/>
  <c r="Y1863" i="19"/>
  <c r="Y592" i="20"/>
  <c r="Y1335" i="20"/>
  <c r="CI1862" i="19"/>
  <c r="CI591" i="20"/>
  <c r="CI1334" i="20"/>
  <c r="BN1862" i="19"/>
  <c r="BN591" i="20"/>
  <c r="BN1334" i="20"/>
  <c r="AS1862" i="19"/>
  <c r="AS591" i="20"/>
  <c r="AS1334" i="20"/>
  <c r="W1862" i="19"/>
  <c r="W591" i="20"/>
  <c r="W1334" i="20"/>
  <c r="CH1861" i="19"/>
  <c r="CH590" i="20"/>
  <c r="CH1333" i="20"/>
  <c r="BM1861" i="19"/>
  <c r="BM590" i="20"/>
  <c r="BM1333" i="20"/>
  <c r="AQ1861" i="19"/>
  <c r="AQ590" i="20"/>
  <c r="AQ1333" i="20"/>
  <c r="V1861" i="19"/>
  <c r="V590" i="20"/>
  <c r="V1333" i="20"/>
  <c r="CH1860" i="19"/>
  <c r="CH589" i="20"/>
  <c r="CH1332" i="20"/>
  <c r="BR1860" i="19"/>
  <c r="BR589" i="20"/>
  <c r="BR1332" i="20"/>
  <c r="BB1860" i="19"/>
  <c r="BB589" i="20"/>
  <c r="BB1332" i="20"/>
  <c r="AL1860" i="19"/>
  <c r="AL589" i="20"/>
  <c r="AL1332" i="20"/>
  <c r="V1860" i="19"/>
  <c r="V589" i="20"/>
  <c r="V1332" i="20"/>
  <c r="F1860" i="19"/>
  <c r="F589" i="20"/>
  <c r="F1332" i="20"/>
  <c r="BV1859" i="19"/>
  <c r="BV588" i="20"/>
  <c r="BV1331" i="20"/>
  <c r="BF1859" i="19"/>
  <c r="BF588" i="20"/>
  <c r="BF1331" i="20"/>
  <c r="AP1859" i="19"/>
  <c r="AP588" i="20"/>
  <c r="AP1331" i="20"/>
  <c r="Z1859" i="19"/>
  <c r="Z588" i="20"/>
  <c r="Z1331" i="20"/>
  <c r="J1859" i="19"/>
  <c r="J588" i="20"/>
  <c r="J1331" i="20"/>
  <c r="BZ1858" i="19"/>
  <c r="BZ587" i="20"/>
  <c r="BZ1330" i="20"/>
  <c r="BJ1858" i="19"/>
  <c r="BJ587" i="20"/>
  <c r="BJ1330" i="20"/>
  <c r="AT1858" i="19"/>
  <c r="AT587" i="20"/>
  <c r="AT1330" i="20"/>
  <c r="AD1858" i="19"/>
  <c r="AD587" i="20"/>
  <c r="AD1330" i="20"/>
  <c r="N1858" i="19"/>
  <c r="N587" i="20"/>
  <c r="N1330" i="20"/>
  <c r="CD1857" i="19"/>
  <c r="CD586" i="20"/>
  <c r="CD1329" i="20"/>
  <c r="BN1857" i="19"/>
  <c r="BN586" i="20"/>
  <c r="BN1329" i="20"/>
  <c r="AX1857" i="19"/>
  <c r="AX586" i="20"/>
  <c r="AX1329" i="20"/>
  <c r="AH1857" i="19"/>
  <c r="AH586" i="20"/>
  <c r="AH1329" i="20"/>
  <c r="R1857" i="19"/>
  <c r="R586" i="20"/>
  <c r="R1329" i="20"/>
  <c r="CH1856" i="19"/>
  <c r="CH585" i="20"/>
  <c r="CH1328" i="20"/>
  <c r="BR1856" i="19"/>
  <c r="BR585" i="20"/>
  <c r="BR1328" i="20"/>
  <c r="BB1856" i="19"/>
  <c r="BB585" i="20"/>
  <c r="BB1328" i="20"/>
  <c r="AL1856" i="19"/>
  <c r="AL585" i="20"/>
  <c r="AL1328" i="20"/>
  <c r="V1856" i="19"/>
  <c r="V585" i="20"/>
  <c r="V1328" i="20"/>
  <c r="F1856" i="19"/>
  <c r="F585" i="20"/>
  <c r="F1328" i="20"/>
  <c r="BV1855" i="19"/>
  <c r="BV584" i="20"/>
  <c r="BV1327" i="20"/>
  <c r="BF1855" i="19"/>
  <c r="BF584" i="20"/>
  <c r="BF1327" i="20"/>
  <c r="AP1855" i="19"/>
  <c r="AP584" i="20"/>
  <c r="AP1327" i="20"/>
  <c r="Z1855" i="19"/>
  <c r="Z584" i="20"/>
  <c r="Z1327" i="20"/>
  <c r="J1855" i="19"/>
  <c r="J584" i="20"/>
  <c r="J1327" i="20"/>
  <c r="BZ1854" i="19"/>
  <c r="BZ583" i="20"/>
  <c r="BZ1326" i="20"/>
  <c r="BJ1854" i="19"/>
  <c r="BJ583" i="20"/>
  <c r="BJ1326" i="20"/>
  <c r="AT1854" i="19"/>
  <c r="AT583" i="20"/>
  <c r="AT1326" i="20"/>
  <c r="AD1854" i="19"/>
  <c r="AD583" i="20"/>
  <c r="AD1326" i="20"/>
  <c r="N1854" i="19"/>
  <c r="N583" i="20"/>
  <c r="N1326" i="20"/>
  <c r="CD1853" i="19"/>
  <c r="CD582" i="20"/>
  <c r="CD1325" i="20"/>
  <c r="BN1853" i="19"/>
  <c r="BN582" i="20"/>
  <c r="BN1325" i="20"/>
  <c r="AX1853" i="19"/>
  <c r="AX582" i="20"/>
  <c r="AX1325" i="20"/>
  <c r="AH1853" i="19"/>
  <c r="AH582" i="20"/>
  <c r="AH1325" i="20"/>
  <c r="R1853" i="19"/>
  <c r="R582" i="20"/>
  <c r="R1325" i="20"/>
  <c r="CH1852" i="19"/>
  <c r="CH581" i="20"/>
  <c r="CH1324" i="20"/>
  <c r="BR1852" i="19"/>
  <c r="BR581" i="20"/>
  <c r="BR1324" i="20"/>
  <c r="BB1852" i="19"/>
  <c r="BB581" i="20"/>
  <c r="BB1324" i="20"/>
  <c r="AL1852" i="19"/>
  <c r="AL581" i="20"/>
  <c r="AL1324" i="20"/>
  <c r="V1852" i="19"/>
  <c r="V581" i="20"/>
  <c r="V1324" i="20"/>
  <c r="F1852" i="19"/>
  <c r="F581" i="20"/>
  <c r="F1324" i="20"/>
  <c r="BV1851" i="19"/>
  <c r="BV580" i="20"/>
  <c r="BV1323" i="20"/>
  <c r="BF1851" i="19"/>
  <c r="BF580" i="20"/>
  <c r="BF1323" i="20"/>
  <c r="AP1851" i="19"/>
  <c r="AP580" i="20"/>
  <c r="AP1323" i="20"/>
  <c r="Z1851" i="19"/>
  <c r="Z580" i="20"/>
  <c r="Z1323" i="20"/>
  <c r="J1851" i="19"/>
  <c r="J580" i="20"/>
  <c r="J1323" i="20"/>
  <c r="BZ1850" i="19"/>
  <c r="BZ579" i="20"/>
  <c r="BZ1322" i="20"/>
  <c r="BJ1850" i="19"/>
  <c r="BJ579" i="20"/>
  <c r="BJ1322" i="20"/>
  <c r="AT1850" i="19"/>
  <c r="AT579" i="20"/>
  <c r="AT1322" i="20"/>
  <c r="AD1850" i="19"/>
  <c r="AD579" i="20"/>
  <c r="AD1322" i="20"/>
  <c r="N1850" i="19"/>
  <c r="N579" i="20"/>
  <c r="N1322" i="20"/>
  <c r="CD1849" i="19"/>
  <c r="CD578" i="20"/>
  <c r="CD1321" i="20"/>
  <c r="BN1849" i="19"/>
  <c r="BN578" i="20"/>
  <c r="BN1321" i="20"/>
  <c r="AX1849" i="19"/>
  <c r="AX578" i="20"/>
  <c r="AX1321" i="20"/>
  <c r="AH1849" i="19"/>
  <c r="AH578" i="20"/>
  <c r="AH1321" i="20"/>
  <c r="R1849" i="19"/>
  <c r="R578" i="20"/>
  <c r="R1321" i="20"/>
  <c r="CH1848" i="19"/>
  <c r="CH1320" i="20"/>
  <c r="CH577" i="20"/>
  <c r="BR1848" i="19"/>
  <c r="BR577" i="20"/>
  <c r="BR1320" i="20"/>
  <c r="BB1848" i="19"/>
  <c r="BB577" i="20"/>
  <c r="BB1320" i="20"/>
  <c r="AL1848" i="19"/>
  <c r="AL577" i="20"/>
  <c r="AL1320" i="20"/>
  <c r="V1848" i="19"/>
  <c r="V1320" i="20"/>
  <c r="V577" i="20"/>
  <c r="F1848" i="19"/>
  <c r="F577" i="20"/>
  <c r="F1320" i="20"/>
  <c r="BV1847" i="19"/>
  <c r="BV576" i="20"/>
  <c r="BV1319" i="20"/>
  <c r="BF1847" i="19"/>
  <c r="BF576" i="20"/>
  <c r="BF1319" i="20"/>
  <c r="AP1847" i="19"/>
  <c r="AP1319" i="20"/>
  <c r="AP576" i="20"/>
  <c r="Z1847" i="19"/>
  <c r="Z576" i="20"/>
  <c r="Z1319" i="20"/>
  <c r="J1847" i="19"/>
  <c r="J576" i="20"/>
  <c r="J1319" i="20"/>
  <c r="BZ1846" i="19"/>
  <c r="BZ575" i="20"/>
  <c r="BZ1318" i="20"/>
  <c r="BJ1846" i="19"/>
  <c r="BJ1318" i="20"/>
  <c r="BJ575" i="20"/>
  <c r="AT1846" i="19"/>
  <c r="AT575" i="20"/>
  <c r="AT1318" i="20"/>
  <c r="AD1846" i="19"/>
  <c r="AD575" i="20"/>
  <c r="AD1318" i="20"/>
  <c r="N1846" i="19"/>
  <c r="N575" i="20"/>
  <c r="N1318" i="20"/>
  <c r="CD1845" i="19"/>
  <c r="CD1317" i="20"/>
  <c r="CD574" i="20"/>
  <c r="BN1845" i="19"/>
  <c r="BN574" i="20"/>
  <c r="BN1317" i="20"/>
  <c r="AX1845" i="19"/>
  <c r="AX1317" i="20"/>
  <c r="AX574" i="20"/>
  <c r="AH1845" i="19"/>
  <c r="AH1317" i="20"/>
  <c r="AH574" i="20"/>
  <c r="R1845" i="19"/>
  <c r="R1317" i="20"/>
  <c r="R574" i="20"/>
  <c r="CH1844" i="19"/>
  <c r="CH1316" i="20"/>
  <c r="CH573" i="20"/>
  <c r="BR1844" i="19"/>
  <c r="BR1316" i="20"/>
  <c r="BR573" i="20"/>
  <c r="BB1844" i="19"/>
  <c r="BB1316" i="20"/>
  <c r="BB573" i="20"/>
  <c r="AL1844" i="19"/>
  <c r="AL1316" i="20"/>
  <c r="AL573" i="20"/>
  <c r="V1844" i="19"/>
  <c r="V1316" i="20"/>
  <c r="V573" i="20"/>
  <c r="F1844" i="19"/>
  <c r="F1316" i="20"/>
  <c r="F573" i="20"/>
  <c r="BV1843" i="19"/>
  <c r="BV1315" i="20"/>
  <c r="BV572" i="20"/>
  <c r="BF1843" i="19"/>
  <c r="BF1315" i="20"/>
  <c r="BF572" i="20"/>
  <c r="AP1843" i="19"/>
  <c r="AP1315" i="20"/>
  <c r="AP572" i="20"/>
  <c r="Z1843" i="19"/>
  <c r="Z1315" i="20"/>
  <c r="Z572" i="20"/>
  <c r="J1843" i="19"/>
  <c r="J1315" i="20"/>
  <c r="J572" i="20"/>
  <c r="BZ1842" i="19"/>
  <c r="BZ1314" i="20"/>
  <c r="BZ571" i="20"/>
  <c r="BJ1842" i="19"/>
  <c r="BJ1314" i="20"/>
  <c r="BJ571" i="20"/>
  <c r="AT1842" i="19"/>
  <c r="AT1314" i="20"/>
  <c r="AT571" i="20"/>
  <c r="AD1842" i="19"/>
  <c r="AD1314" i="20"/>
  <c r="AD571" i="20"/>
  <c r="N1842" i="19"/>
  <c r="N1314" i="20"/>
  <c r="N571" i="20"/>
  <c r="CD1841" i="19"/>
  <c r="CD1313" i="20"/>
  <c r="CD570" i="20"/>
  <c r="BN1841" i="19"/>
  <c r="BN1313" i="20"/>
  <c r="BN570" i="20"/>
  <c r="AX1841" i="19"/>
  <c r="AX1313" i="20"/>
  <c r="AX570" i="20"/>
  <c r="AH1841" i="19"/>
  <c r="AH1313" i="20"/>
  <c r="AH570" i="20"/>
  <c r="R1841" i="19"/>
  <c r="R1313" i="20"/>
  <c r="R570" i="20"/>
  <c r="CH1840" i="19"/>
  <c r="CH1312" i="20"/>
  <c r="CH569" i="20"/>
  <c r="BR1840" i="19"/>
  <c r="BR1312" i="20"/>
  <c r="BR569" i="20"/>
  <c r="BB1840" i="19"/>
  <c r="BB1312" i="20"/>
  <c r="BB569" i="20"/>
  <c r="AL1840" i="19"/>
  <c r="AL1312" i="20"/>
  <c r="AL569" i="20"/>
  <c r="V1840" i="19"/>
  <c r="V1312" i="20"/>
  <c r="V569" i="20"/>
  <c r="F1840" i="19"/>
  <c r="F569" i="20"/>
  <c r="F1312" i="20"/>
  <c r="P1900" i="19"/>
  <c r="P629" i="20"/>
  <c r="P1372" i="20"/>
  <c r="Z1892" i="19"/>
  <c r="Z621" i="20"/>
  <c r="Z1364" i="20"/>
  <c r="BJ1888" i="19"/>
  <c r="BJ617" i="20"/>
  <c r="BJ1360" i="20"/>
  <c r="AH1886" i="19"/>
  <c r="AH615" i="20"/>
  <c r="AH1358" i="20"/>
  <c r="AE1884" i="19"/>
  <c r="AE613" i="20"/>
  <c r="AE1356" i="20"/>
  <c r="AC1882" i="19"/>
  <c r="AC611" i="20"/>
  <c r="AC1354" i="20"/>
  <c r="BO1880" i="19"/>
  <c r="BO609" i="20"/>
  <c r="BO1352" i="20"/>
  <c r="AI1879" i="19"/>
  <c r="AI608" i="20"/>
  <c r="AI1351" i="20"/>
  <c r="G1878" i="19"/>
  <c r="G607" i="20"/>
  <c r="G1350" i="20"/>
  <c r="BJ1876" i="19"/>
  <c r="BJ605" i="20"/>
  <c r="BJ1348" i="20"/>
  <c r="BD1898" i="19"/>
  <c r="BD627" i="20"/>
  <c r="BD1370" i="20"/>
  <c r="BO1891" i="19"/>
  <c r="BO620" i="20"/>
  <c r="BO1363" i="20"/>
  <c r="AE1888" i="19"/>
  <c r="AE617" i="20"/>
  <c r="AE1360" i="20"/>
  <c r="M1886" i="19"/>
  <c r="M615" i="20"/>
  <c r="M1358" i="20"/>
  <c r="J1884" i="19"/>
  <c r="J613" i="20"/>
  <c r="J1356" i="20"/>
  <c r="G1882" i="19"/>
  <c r="G611" i="20"/>
  <c r="G1354" i="20"/>
  <c r="BA1880" i="19"/>
  <c r="BA609" i="20"/>
  <c r="BA1352" i="20"/>
  <c r="W1879" i="19"/>
  <c r="W608" i="20"/>
  <c r="W1351" i="20"/>
  <c r="BW1877" i="19"/>
  <c r="BW606" i="20"/>
  <c r="BW1349" i="20"/>
  <c r="BA1876" i="19"/>
  <c r="BA605" i="20"/>
  <c r="BA1348" i="20"/>
  <c r="BI1875" i="19"/>
  <c r="BI604" i="20"/>
  <c r="BI1347" i="20"/>
  <c r="BQ1874" i="19"/>
  <c r="BQ603" i="20"/>
  <c r="BQ1346" i="20"/>
  <c r="CA1873" i="19"/>
  <c r="CA602" i="20"/>
  <c r="CA1345" i="20"/>
  <c r="V1873" i="19"/>
  <c r="V602" i="20"/>
  <c r="V1345" i="20"/>
  <c r="AX1872" i="19"/>
  <c r="AX601" i="20"/>
  <c r="AX1344" i="20"/>
  <c r="BY1871" i="19"/>
  <c r="BY600" i="20"/>
  <c r="BY1343" i="20"/>
  <c r="S1871" i="19"/>
  <c r="S600" i="20"/>
  <c r="S1343" i="20"/>
  <c r="AU1870" i="19"/>
  <c r="AU599" i="20"/>
  <c r="AU1342" i="20"/>
  <c r="G1870" i="19"/>
  <c r="G599" i="20"/>
  <c r="G1342" i="20"/>
  <c r="BG1869" i="19"/>
  <c r="BG598" i="20"/>
  <c r="BG1341" i="20"/>
  <c r="AA1869" i="19"/>
  <c r="AA598" i="20"/>
  <c r="AA1341" i="20"/>
  <c r="CA1868" i="19"/>
  <c r="CA597" i="20"/>
  <c r="CA1340" i="20"/>
  <c r="AU1868" i="19"/>
  <c r="AU597" i="20"/>
  <c r="AU1340" i="20"/>
  <c r="O1868" i="19"/>
  <c r="O597" i="20"/>
  <c r="O1340" i="20"/>
  <c r="BO1867" i="19"/>
  <c r="BO596" i="20"/>
  <c r="BO1339" i="20"/>
  <c r="AI1867" i="19"/>
  <c r="AI596" i="20"/>
  <c r="AI1339" i="20"/>
  <c r="CI1866" i="19"/>
  <c r="CI595" i="20"/>
  <c r="CI1338" i="20"/>
  <c r="BG1866" i="19"/>
  <c r="BG595" i="20"/>
  <c r="BG1338" i="20"/>
  <c r="AL1866" i="19"/>
  <c r="AL595" i="20"/>
  <c r="AL1338" i="20"/>
  <c r="Q1866" i="19"/>
  <c r="Q595" i="20"/>
  <c r="Q1338" i="20"/>
  <c r="CA1865" i="19"/>
  <c r="CA594" i="20"/>
  <c r="CA1337" i="20"/>
  <c r="BF1865" i="19"/>
  <c r="BF594" i="20"/>
  <c r="BF1337" i="20"/>
  <c r="AK1865" i="19"/>
  <c r="AK594" i="20"/>
  <c r="AK1337" i="20"/>
  <c r="O1865" i="19"/>
  <c r="O594" i="20"/>
  <c r="O1337" i="20"/>
  <c r="BZ1864" i="19"/>
  <c r="BZ593" i="20"/>
  <c r="BZ1336" i="20"/>
  <c r="BE1864" i="19"/>
  <c r="BE593" i="20"/>
  <c r="BE1336" i="20"/>
  <c r="AI1864" i="19"/>
  <c r="AI593" i="20"/>
  <c r="AI1336" i="20"/>
  <c r="N1864" i="19"/>
  <c r="N593" i="20"/>
  <c r="N1336" i="20"/>
  <c r="BY1863" i="19"/>
  <c r="BY592" i="20"/>
  <c r="BY1335" i="20"/>
  <c r="BC1863" i="19"/>
  <c r="BC592" i="20"/>
  <c r="BC1335" i="20"/>
  <c r="AH1863" i="19"/>
  <c r="AH592" i="20"/>
  <c r="AH1335" i="20"/>
  <c r="M1863" i="19"/>
  <c r="M592" i="20"/>
  <c r="M1335" i="20"/>
  <c r="BW1862" i="19"/>
  <c r="BW591" i="20"/>
  <c r="BW1334" i="20"/>
  <c r="BB1862" i="19"/>
  <c r="BB591" i="20"/>
  <c r="BB1334" i="20"/>
  <c r="AG1862" i="19"/>
  <c r="AG591" i="20"/>
  <c r="AG1334" i="20"/>
  <c r="K1862" i="19"/>
  <c r="K591" i="20"/>
  <c r="K1334" i="20"/>
  <c r="BV1861" i="19"/>
  <c r="BV590" i="20"/>
  <c r="BV1333" i="20"/>
  <c r="BA1861" i="19"/>
  <c r="BA590" i="20"/>
  <c r="BA1333" i="20"/>
  <c r="AE1861" i="19"/>
  <c r="AE590" i="20"/>
  <c r="AE1333" i="20"/>
  <c r="J1861" i="19"/>
  <c r="J590" i="20"/>
  <c r="J1333" i="20"/>
  <c r="BY1860" i="19"/>
  <c r="BY589" i="20"/>
  <c r="BY1332" i="20"/>
  <c r="BI1860" i="19"/>
  <c r="BI589" i="20"/>
  <c r="BI1332" i="20"/>
  <c r="AS1860" i="19"/>
  <c r="AS589" i="20"/>
  <c r="AS1332" i="20"/>
  <c r="AC1860" i="19"/>
  <c r="AC589" i="20"/>
  <c r="AC1332" i="20"/>
  <c r="M1860" i="19"/>
  <c r="M589" i="20"/>
  <c r="M1332" i="20"/>
  <c r="CC1859" i="19"/>
  <c r="CC588" i="20"/>
  <c r="CC1331" i="20"/>
  <c r="BM1859" i="19"/>
  <c r="BM588" i="20"/>
  <c r="BM1331" i="20"/>
  <c r="AW1859" i="19"/>
  <c r="AW588" i="20"/>
  <c r="AW1331" i="20"/>
  <c r="AG1859" i="19"/>
  <c r="AG588" i="20"/>
  <c r="AG1331" i="20"/>
  <c r="Q1859" i="19"/>
  <c r="Q588" i="20"/>
  <c r="Q1331" i="20"/>
  <c r="CG1858" i="19"/>
  <c r="CG587" i="20"/>
  <c r="CG1330" i="20"/>
  <c r="BQ1858" i="19"/>
  <c r="BQ587" i="20"/>
  <c r="BQ1330" i="20"/>
  <c r="BA1858" i="19"/>
  <c r="BA587" i="20"/>
  <c r="BA1330" i="20"/>
  <c r="AK1858" i="19"/>
  <c r="AK587" i="20"/>
  <c r="AK1330" i="20"/>
  <c r="U1858" i="19"/>
  <c r="U587" i="20"/>
  <c r="U1330" i="20"/>
  <c r="E1858" i="19"/>
  <c r="E587" i="20"/>
  <c r="E1330" i="20"/>
  <c r="BU1857" i="19"/>
  <c r="BU586" i="20"/>
  <c r="BU1329" i="20"/>
  <c r="BE1857" i="19"/>
  <c r="BE586" i="20"/>
  <c r="BE1329" i="20"/>
  <c r="AO1857" i="19"/>
  <c r="AO586" i="20"/>
  <c r="AO1329" i="20"/>
  <c r="Y1857" i="19"/>
  <c r="Y586" i="20"/>
  <c r="Y1329" i="20"/>
  <c r="I1857" i="19"/>
  <c r="I586" i="20"/>
  <c r="I1329" i="20"/>
  <c r="BY1856" i="19"/>
  <c r="BY585" i="20"/>
  <c r="BY1328" i="20"/>
  <c r="BI1856" i="19"/>
  <c r="BI585" i="20"/>
  <c r="BI1328" i="20"/>
  <c r="AS1856" i="19"/>
  <c r="AS585" i="20"/>
  <c r="AS1328" i="20"/>
  <c r="AC1856" i="19"/>
  <c r="AC585" i="20"/>
  <c r="AC1328" i="20"/>
  <c r="M1856" i="19"/>
  <c r="M585" i="20"/>
  <c r="M1328" i="20"/>
  <c r="CC1855" i="19"/>
  <c r="CC584" i="20"/>
  <c r="CC1327" i="20"/>
  <c r="BM1855" i="19"/>
  <c r="BM584" i="20"/>
  <c r="BM1327" i="20"/>
  <c r="AW1855" i="19"/>
  <c r="AW584" i="20"/>
  <c r="AW1327" i="20"/>
  <c r="AG1855" i="19"/>
  <c r="AG584" i="20"/>
  <c r="AG1327" i="20"/>
  <c r="Q1855" i="19"/>
  <c r="Q584" i="20"/>
  <c r="Q1327" i="20"/>
  <c r="CG1854" i="19"/>
  <c r="CG583" i="20"/>
  <c r="CG1326" i="20"/>
  <c r="BQ1854" i="19"/>
  <c r="BQ583" i="20"/>
  <c r="BQ1326" i="20"/>
  <c r="BA1854" i="19"/>
  <c r="BA583" i="20"/>
  <c r="BA1326" i="20"/>
  <c r="AK1854" i="19"/>
  <c r="AK583" i="20"/>
  <c r="AK1326" i="20"/>
  <c r="U1854" i="19"/>
  <c r="U583" i="20"/>
  <c r="U1326" i="20"/>
  <c r="E1854" i="19"/>
  <c r="E583" i="20"/>
  <c r="E1326" i="20"/>
  <c r="BU1853" i="19"/>
  <c r="BU582" i="20"/>
  <c r="BU1325" i="20"/>
  <c r="BE1853" i="19"/>
  <c r="BE582" i="20"/>
  <c r="BE1325" i="20"/>
  <c r="AO1853" i="19"/>
  <c r="AO582" i="20"/>
  <c r="AO1325" i="20"/>
  <c r="Y1853" i="19"/>
  <c r="Y582" i="20"/>
  <c r="Y1325" i="20"/>
  <c r="I1853" i="19"/>
  <c r="I582" i="20"/>
  <c r="I1325" i="20"/>
  <c r="BY1852" i="19"/>
  <c r="BY581" i="20"/>
  <c r="BY1324" i="20"/>
  <c r="BE1852" i="19"/>
  <c r="BE581" i="20"/>
  <c r="BE1324" i="20"/>
  <c r="AO1852" i="19"/>
  <c r="AO581" i="20"/>
  <c r="AO1324" i="20"/>
  <c r="Y1852" i="19"/>
  <c r="Y581" i="20"/>
  <c r="Y1324" i="20"/>
  <c r="I1852" i="19"/>
  <c r="I581" i="20"/>
  <c r="I1324" i="20"/>
  <c r="BY1851" i="19"/>
  <c r="BY580" i="20"/>
  <c r="BY1323" i="20"/>
  <c r="BI1851" i="19"/>
  <c r="BI580" i="20"/>
  <c r="BI1323" i="20"/>
  <c r="AS1851" i="19"/>
  <c r="AS580" i="20"/>
  <c r="AS1323" i="20"/>
  <c r="AC1851" i="19"/>
  <c r="AC580" i="20"/>
  <c r="AC1323" i="20"/>
  <c r="M1851" i="19"/>
  <c r="M580" i="20"/>
  <c r="M1323" i="20"/>
  <c r="CC1850" i="19"/>
  <c r="CC579" i="20"/>
  <c r="CC1322" i="20"/>
  <c r="BM1850" i="19"/>
  <c r="BM579" i="20"/>
  <c r="BM1322" i="20"/>
  <c r="AW1850" i="19"/>
  <c r="AW579" i="20"/>
  <c r="AW1322" i="20"/>
  <c r="AG1850" i="19"/>
  <c r="AG579" i="20"/>
  <c r="AG1322" i="20"/>
  <c r="Q1850" i="19"/>
  <c r="Q579" i="20"/>
  <c r="Q1322" i="20"/>
  <c r="CG1849" i="19"/>
  <c r="CG578" i="20"/>
  <c r="CG1321" i="20"/>
  <c r="BQ1849" i="19"/>
  <c r="BQ578" i="20"/>
  <c r="BQ1321" i="20"/>
  <c r="BA1849" i="19"/>
  <c r="BA578" i="20"/>
  <c r="BA1321" i="20"/>
  <c r="AK1849" i="19"/>
  <c r="AK578" i="20"/>
  <c r="AK1321" i="20"/>
  <c r="U1849" i="19"/>
  <c r="U578" i="20"/>
  <c r="U1321" i="20"/>
  <c r="E1849" i="19"/>
  <c r="E578" i="20"/>
  <c r="E1321" i="20"/>
  <c r="BU1848" i="19"/>
  <c r="BU577" i="20"/>
  <c r="BU1320" i="20"/>
  <c r="BE1848" i="19"/>
  <c r="BE577" i="20"/>
  <c r="BE1320" i="20"/>
  <c r="AO1848" i="19"/>
  <c r="AO577" i="20"/>
  <c r="AO1320" i="20"/>
  <c r="Y1848" i="19"/>
  <c r="Y577" i="20"/>
  <c r="Y1320" i="20"/>
  <c r="I1848" i="19"/>
  <c r="I577" i="20"/>
  <c r="I1320" i="20"/>
  <c r="BY1847" i="19"/>
  <c r="BY576" i="20"/>
  <c r="BY1319" i="20"/>
  <c r="BI1847" i="19"/>
  <c r="BI576" i="20"/>
  <c r="BI1319" i="20"/>
  <c r="AS1847" i="19"/>
  <c r="AS576" i="20"/>
  <c r="AS1319" i="20"/>
  <c r="AC1847" i="19"/>
  <c r="AC576" i="20"/>
  <c r="AC1319" i="20"/>
  <c r="M1847" i="19"/>
  <c r="M576" i="20"/>
  <c r="M1319" i="20"/>
  <c r="CC1846" i="19"/>
  <c r="CC575" i="20"/>
  <c r="CC1318" i="20"/>
  <c r="BM1846" i="19"/>
  <c r="BM575" i="20"/>
  <c r="BM1318" i="20"/>
  <c r="AW1846" i="19"/>
  <c r="AW575" i="20"/>
  <c r="AW1318" i="20"/>
  <c r="AG1846" i="19"/>
  <c r="AG575" i="20"/>
  <c r="AG1318" i="20"/>
  <c r="Q1846" i="19"/>
  <c r="Q575" i="20"/>
  <c r="Q1318" i="20"/>
  <c r="CG1845" i="19"/>
  <c r="CG574" i="20"/>
  <c r="CG1317" i="20"/>
  <c r="BQ1845" i="19"/>
  <c r="BQ574" i="20"/>
  <c r="BQ1317" i="20"/>
  <c r="BA1845" i="19"/>
  <c r="BA574" i="20"/>
  <c r="BA1317" i="20"/>
  <c r="AK1845" i="19"/>
  <c r="AK574" i="20"/>
  <c r="AK1317" i="20"/>
  <c r="U1845" i="19"/>
  <c r="U574" i="20"/>
  <c r="U1317" i="20"/>
  <c r="E1845" i="19"/>
  <c r="E574" i="20"/>
  <c r="E1317" i="20"/>
  <c r="BU1844" i="19"/>
  <c r="BU573" i="20"/>
  <c r="BU1316" i="20"/>
  <c r="BE1844" i="19"/>
  <c r="BE573" i="20"/>
  <c r="BE1316" i="20"/>
  <c r="AO1844" i="19"/>
  <c r="AO573" i="20"/>
  <c r="AO1316" i="20"/>
  <c r="Y1844" i="19"/>
  <c r="Y573" i="20"/>
  <c r="Y1316" i="20"/>
  <c r="I1844" i="19"/>
  <c r="I573" i="20"/>
  <c r="I1316" i="20"/>
  <c r="BY1843" i="19"/>
  <c r="BY572" i="20"/>
  <c r="BY1315" i="20"/>
  <c r="BI1843" i="19"/>
  <c r="BI572" i="20"/>
  <c r="BI1315" i="20"/>
  <c r="AS1843" i="19"/>
  <c r="AS1315" i="20"/>
  <c r="AS572" i="20"/>
  <c r="AC1843" i="19"/>
  <c r="AC572" i="20"/>
  <c r="AC1315" i="20"/>
  <c r="M1843" i="19"/>
  <c r="M572" i="20"/>
  <c r="M1315" i="20"/>
  <c r="CC1842" i="19"/>
  <c r="CC571" i="20"/>
  <c r="CC1314" i="20"/>
  <c r="BM1842" i="19"/>
  <c r="BM571" i="20"/>
  <c r="BM1314" i="20"/>
  <c r="AW1842" i="19"/>
  <c r="AW571" i="20"/>
  <c r="AW1314" i="20"/>
  <c r="AG1842" i="19"/>
  <c r="AG571" i="20"/>
  <c r="AG1314" i="20"/>
  <c r="Q1842" i="19"/>
  <c r="Q571" i="20"/>
  <c r="Q1314" i="20"/>
  <c r="CG1841" i="19"/>
  <c r="CG570" i="20"/>
  <c r="CG1313" i="20"/>
  <c r="BQ1841" i="19"/>
  <c r="BQ570" i="20"/>
  <c r="BQ1313" i="20"/>
  <c r="BA1841" i="19"/>
  <c r="BA570" i="20"/>
  <c r="BA1313" i="20"/>
  <c r="AK1841" i="19"/>
  <c r="AK570" i="20"/>
  <c r="AK1313" i="20"/>
  <c r="U1841" i="19"/>
  <c r="U570" i="20"/>
  <c r="U1313" i="20"/>
  <c r="E1841" i="19"/>
  <c r="E570" i="20"/>
  <c r="E1313" i="20"/>
  <c r="BU1840" i="19"/>
  <c r="BU569" i="20"/>
  <c r="BU1312" i="20"/>
  <c r="BE1840" i="19"/>
  <c r="BE569" i="20"/>
  <c r="BE1312" i="20"/>
  <c r="AO1840" i="19"/>
  <c r="AO569" i="20"/>
  <c r="AO1312" i="20"/>
  <c r="Y1840" i="19"/>
  <c r="Y569" i="20"/>
  <c r="Y1312" i="20"/>
  <c r="I1840" i="19"/>
  <c r="I569" i="20"/>
  <c r="I1312" i="20"/>
  <c r="E1876" i="19"/>
  <c r="E605" i="20"/>
  <c r="E1348" i="20"/>
  <c r="O1869" i="19"/>
  <c r="O598" i="20"/>
  <c r="O1341" i="20"/>
  <c r="BC1865" i="19"/>
  <c r="BC594" i="20"/>
  <c r="BC1337" i="20"/>
  <c r="CE1862" i="19"/>
  <c r="CE591" i="20"/>
  <c r="CE1334" i="20"/>
  <c r="AM1860" i="19"/>
  <c r="AM589" i="20"/>
  <c r="AM1332" i="20"/>
  <c r="AI1858" i="19"/>
  <c r="AI587" i="20"/>
  <c r="AI1330" i="20"/>
  <c r="AI1856" i="19"/>
  <c r="AI585" i="20"/>
  <c r="AI1328" i="20"/>
  <c r="AE1854" i="19"/>
  <c r="AE583" i="20"/>
  <c r="AE1326" i="20"/>
  <c r="AA1852" i="19"/>
  <c r="AA581" i="20"/>
  <c r="AA1324" i="20"/>
  <c r="AI1850" i="19"/>
  <c r="AI579" i="20"/>
  <c r="AI1322" i="20"/>
  <c r="BW1848" i="19"/>
  <c r="BW577" i="20"/>
  <c r="BW1320" i="20"/>
  <c r="AE1847" i="19"/>
  <c r="AE576" i="20"/>
  <c r="AE1319" i="20"/>
  <c r="BS1845" i="19"/>
  <c r="BS574" i="20"/>
  <c r="BS1317" i="20"/>
  <c r="AA1844" i="19"/>
  <c r="AA573" i="20"/>
  <c r="AA1316" i="20"/>
  <c r="BO1842" i="19"/>
  <c r="BO571" i="20"/>
  <c r="BO1314" i="20"/>
  <c r="W1841" i="19"/>
  <c r="W570" i="20"/>
  <c r="W1313" i="20"/>
  <c r="BS1872" i="19"/>
  <c r="BS601" i="20"/>
  <c r="BS1344" i="20"/>
  <c r="BC1867" i="19"/>
  <c r="BC596" i="20"/>
  <c r="BC1339" i="20"/>
  <c r="BB1864" i="19"/>
  <c r="BB593" i="20"/>
  <c r="BB1336" i="20"/>
  <c r="CD1861" i="19"/>
  <c r="CD590" i="20"/>
  <c r="CD1333" i="20"/>
  <c r="BG1859" i="19"/>
  <c r="BG588" i="20"/>
  <c r="BG1331" i="20"/>
  <c r="BC1857" i="19"/>
  <c r="BC586" i="20"/>
  <c r="BC1329" i="20"/>
  <c r="BC1855" i="19"/>
  <c r="BC584" i="20"/>
  <c r="BC1327" i="20"/>
  <c r="AY1853" i="19"/>
  <c r="AY582" i="20"/>
  <c r="AY1325" i="20"/>
  <c r="AU1851" i="19"/>
  <c r="AU580" i="20"/>
  <c r="AU1323" i="20"/>
  <c r="BS1849" i="19"/>
  <c r="BS578" i="20"/>
  <c r="BS1321" i="20"/>
  <c r="AA1848" i="19"/>
  <c r="AA577" i="20"/>
  <c r="AA1320" i="20"/>
  <c r="BO1846" i="19"/>
  <c r="BO575" i="20"/>
  <c r="BO1318" i="20"/>
  <c r="W1845" i="19"/>
  <c r="W574" i="20"/>
  <c r="W1317" i="20"/>
  <c r="BK1843" i="19"/>
  <c r="BK572" i="20"/>
  <c r="BK1315" i="20"/>
  <c r="S1842" i="19"/>
  <c r="S571" i="20"/>
  <c r="S1314" i="20"/>
  <c r="BG1840" i="19"/>
  <c r="BG569" i="20"/>
  <c r="BG1312" i="20"/>
  <c r="V1874" i="19"/>
  <c r="V603" i="20"/>
  <c r="V1346" i="20"/>
  <c r="AI1868" i="19"/>
  <c r="AI597" i="20"/>
  <c r="AI1340" i="20"/>
  <c r="M1865" i="19"/>
  <c r="M594" i="20"/>
  <c r="M1337" i="20"/>
  <c r="AO1862" i="19"/>
  <c r="AO591" i="20"/>
  <c r="AO1334" i="20"/>
  <c r="G1860" i="19"/>
  <c r="G589" i="20"/>
  <c r="G1332" i="20"/>
  <c r="CI1857" i="19"/>
  <c r="CI586" i="20"/>
  <c r="CI1329" i="20"/>
  <c r="CI1855" i="19"/>
  <c r="CI584" i="20"/>
  <c r="CI1327" i="20"/>
  <c r="CE1853" i="19"/>
  <c r="CE582" i="20"/>
  <c r="CE1325" i="20"/>
  <c r="CA1851" i="19"/>
  <c r="CA580" i="20"/>
  <c r="CA1323" i="20"/>
  <c r="K1850" i="19"/>
  <c r="K579" i="20"/>
  <c r="K1322" i="20"/>
  <c r="AY1848" i="19"/>
  <c r="AY577" i="20"/>
  <c r="AY1320" i="20"/>
  <c r="G1847" i="19"/>
  <c r="G576" i="20"/>
  <c r="G1319" i="20"/>
  <c r="AU1845" i="19"/>
  <c r="AU574" i="20"/>
  <c r="AU1317" i="20"/>
  <c r="CI1843" i="19"/>
  <c r="CI572" i="20"/>
  <c r="CI1315" i="20"/>
  <c r="AQ1842" i="19"/>
  <c r="AQ571" i="20"/>
  <c r="AQ1314" i="20"/>
  <c r="CE1840" i="19"/>
  <c r="CE569" i="20"/>
  <c r="CE1312" i="20"/>
  <c r="O1873" i="19"/>
  <c r="O602" i="20"/>
  <c r="O1345" i="20"/>
  <c r="CA1867" i="19"/>
  <c r="CA596" i="20"/>
  <c r="CA1339" i="20"/>
  <c r="BR1864" i="19"/>
  <c r="BR593" i="20"/>
  <c r="BR1336" i="20"/>
  <c r="I1862" i="19"/>
  <c r="I591" i="20"/>
  <c r="I1334" i="20"/>
  <c r="BS1859" i="19"/>
  <c r="BS588" i="20"/>
  <c r="BS1331" i="20"/>
  <c r="BO1857" i="19"/>
  <c r="BO586" i="20"/>
  <c r="BO1329" i="20"/>
  <c r="BK1855" i="19"/>
  <c r="BK584" i="20"/>
  <c r="BK1327" i="20"/>
  <c r="BK1853" i="19"/>
  <c r="BK582" i="20"/>
  <c r="BK1325" i="20"/>
  <c r="BG1851" i="19"/>
  <c r="BG580" i="20"/>
  <c r="BG1323" i="20"/>
  <c r="CA1849" i="19"/>
  <c r="CA578" i="20"/>
  <c r="CA1321" i="20"/>
  <c r="AI1848" i="19"/>
  <c r="AI577" i="20"/>
  <c r="AI1320" i="20"/>
  <c r="BW1846" i="19"/>
  <c r="BW575" i="20"/>
  <c r="BW1318" i="20"/>
  <c r="AE1845" i="19"/>
  <c r="AE574" i="20"/>
  <c r="AE1317" i="20"/>
  <c r="BS1843" i="19"/>
  <c r="BS572" i="20"/>
  <c r="BS1315" i="20"/>
  <c r="AA1842" i="19"/>
  <c r="AA571" i="20"/>
  <c r="AA1314" i="20"/>
  <c r="BO1840" i="19"/>
  <c r="BO569" i="20"/>
  <c r="BO1312" i="20"/>
  <c r="AM1840" i="19"/>
  <c r="AM569" i="20"/>
  <c r="AM1312" i="20"/>
  <c r="S1841" i="19"/>
  <c r="S570" i="20"/>
  <c r="S1313" i="20"/>
  <c r="CE1841" i="19"/>
  <c r="CE570" i="20"/>
  <c r="CE1313" i="20"/>
  <c r="BK1842" i="19"/>
  <c r="BK571" i="20"/>
  <c r="BK1314" i="20"/>
  <c r="AQ1843" i="19"/>
  <c r="AQ572" i="20"/>
  <c r="AQ1315" i="20"/>
  <c r="W1844" i="19"/>
  <c r="W573" i="20"/>
  <c r="W1316" i="20"/>
  <c r="CI1844" i="19"/>
  <c r="CI573" i="20"/>
  <c r="CI1316" i="20"/>
  <c r="BO1845" i="19"/>
  <c r="BO574" i="20"/>
  <c r="BO1317" i="20"/>
  <c r="AU1846" i="19"/>
  <c r="AU575" i="20"/>
  <c r="AU1318" i="20"/>
  <c r="AA1847" i="19"/>
  <c r="AA576" i="20"/>
  <c r="AA1319" i="20"/>
  <c r="G1848" i="19"/>
  <c r="G577" i="20"/>
  <c r="G1320" i="20"/>
  <c r="BS1848" i="19"/>
  <c r="BS577" i="20"/>
  <c r="BS1320" i="20"/>
  <c r="AY1849" i="19"/>
  <c r="AY578" i="20"/>
  <c r="AY1321" i="20"/>
  <c r="AE1850" i="19"/>
  <c r="AE579" i="20"/>
  <c r="AE1322" i="20"/>
  <c r="W1851" i="19"/>
  <c r="W580" i="20"/>
  <c r="W1323" i="20"/>
  <c r="W1852" i="19"/>
  <c r="W581" i="20"/>
  <c r="W1324" i="20"/>
  <c r="W1853" i="19"/>
  <c r="W582" i="20"/>
  <c r="W1325" i="20"/>
  <c r="AA1854" i="19"/>
  <c r="AA583" i="20"/>
  <c r="AA1326" i="20"/>
  <c r="AA1855" i="19"/>
  <c r="AA584" i="20"/>
  <c r="AA1327" i="20"/>
  <c r="AA1856" i="19"/>
  <c r="AA585" i="20"/>
  <c r="AA1328" i="20"/>
  <c r="AE1857" i="19"/>
  <c r="AE586" i="20"/>
  <c r="AE1329" i="20"/>
  <c r="AE1858" i="19"/>
  <c r="AE587" i="20"/>
  <c r="AE1330" i="20"/>
  <c r="AE1859" i="19"/>
  <c r="AE588" i="20"/>
  <c r="AE1331" i="20"/>
  <c r="AI1860" i="19"/>
  <c r="AI589" i="20"/>
  <c r="AI1332" i="20"/>
  <c r="AS1861" i="19"/>
  <c r="AS590" i="20"/>
  <c r="AS1333" i="20"/>
  <c r="BU1862" i="19"/>
  <c r="BU591" i="20"/>
  <c r="BU1334" i="20"/>
  <c r="V1864" i="19"/>
  <c r="V593" i="20"/>
  <c r="V1336" i="20"/>
  <c r="AX1865" i="19"/>
  <c r="AX594" i="20"/>
  <c r="AX1337" i="20"/>
  <c r="CE1866" i="19"/>
  <c r="CE595" i="20"/>
  <c r="CE1338" i="20"/>
  <c r="G1869" i="19"/>
  <c r="G598" i="20"/>
  <c r="G1341" i="20"/>
  <c r="BC1871" i="19"/>
  <c r="BC600" i="20"/>
  <c r="BC1343" i="20"/>
  <c r="AY1875" i="19"/>
  <c r="AY604" i="20"/>
  <c r="AY1347" i="20"/>
  <c r="BK1840" i="19"/>
  <c r="BK569" i="20"/>
  <c r="BK1312" i="20"/>
  <c r="AQ1841" i="19"/>
  <c r="AQ570" i="20"/>
  <c r="AQ1313" i="20"/>
  <c r="W1842" i="19"/>
  <c r="W571" i="20"/>
  <c r="W1314" i="20"/>
  <c r="CI1842" i="19"/>
  <c r="CI571" i="20"/>
  <c r="CI1314" i="20"/>
  <c r="BO1843" i="19"/>
  <c r="BO572" i="20"/>
  <c r="BO1315" i="20"/>
  <c r="AU1844" i="19"/>
  <c r="AU573" i="20"/>
  <c r="AU1316" i="20"/>
  <c r="AA1845" i="19"/>
  <c r="AA574" i="20"/>
  <c r="AA1317" i="20"/>
  <c r="G1846" i="19"/>
  <c r="G575" i="20"/>
  <c r="G1318" i="20"/>
  <c r="BS1846" i="19"/>
  <c r="BS575" i="20"/>
  <c r="BS1318" i="20"/>
  <c r="AY1847" i="19"/>
  <c r="AY576" i="20"/>
  <c r="AY1319" i="20"/>
  <c r="AE1848" i="19"/>
  <c r="AE577" i="20"/>
  <c r="AE1320" i="20"/>
  <c r="K1849" i="19"/>
  <c r="K578" i="20"/>
  <c r="K1321" i="20"/>
  <c r="BW1849" i="19"/>
  <c r="BW578" i="20"/>
  <c r="BW1321" i="20"/>
  <c r="BC1850" i="19"/>
  <c r="BC579" i="20"/>
  <c r="BC1322" i="20"/>
  <c r="BC1851" i="19"/>
  <c r="BC580" i="20"/>
  <c r="BC1323" i="20"/>
  <c r="BC1852" i="19"/>
  <c r="BC581" i="20"/>
  <c r="BC1324" i="20"/>
  <c r="BC1853" i="19"/>
  <c r="BC582" i="20"/>
  <c r="BC1325" i="20"/>
  <c r="BG1854" i="19"/>
  <c r="BG583" i="20"/>
  <c r="BG1326" i="20"/>
  <c r="BG1855" i="19"/>
  <c r="BG584" i="20"/>
  <c r="BG1327" i="20"/>
  <c r="BG1856" i="19"/>
  <c r="BG585" i="20"/>
  <c r="BG1328" i="20"/>
  <c r="BK1857" i="19"/>
  <c r="BK586" i="20"/>
  <c r="BK1329" i="20"/>
  <c r="BK1858" i="19"/>
  <c r="BK587" i="20"/>
  <c r="BK1330" i="20"/>
  <c r="BK1859" i="19"/>
  <c r="BK588" i="20"/>
  <c r="BK1331" i="20"/>
  <c r="BO1860" i="19"/>
  <c r="BO589" i="20"/>
  <c r="BO1332" i="20"/>
  <c r="CI1861" i="19"/>
  <c r="CI590" i="20"/>
  <c r="CI1333" i="20"/>
  <c r="AE1863" i="19"/>
  <c r="AE592" i="20"/>
  <c r="AE1335" i="20"/>
  <c r="BM1864" i="19"/>
  <c r="BM593" i="20"/>
  <c r="BM1336" i="20"/>
  <c r="I1866" i="19"/>
  <c r="I595" i="20"/>
  <c r="I1338" i="20"/>
  <c r="BK1867" i="19"/>
  <c r="BK596" i="20"/>
  <c r="BK1339" i="20"/>
  <c r="BS1869" i="19"/>
  <c r="BS598" i="20"/>
  <c r="BS1341" i="20"/>
  <c r="CG1872" i="19"/>
  <c r="CG601" i="20"/>
  <c r="CG1344" i="20"/>
  <c r="BS1850" i="19"/>
  <c r="BS579" i="20"/>
  <c r="BS1322" i="20"/>
  <c r="AY1851" i="19"/>
  <c r="AY580" i="20"/>
  <c r="AY1323" i="20"/>
  <c r="AE1852" i="19"/>
  <c r="AE581" i="20"/>
  <c r="AE1324" i="20"/>
  <c r="K1853" i="19"/>
  <c r="K582" i="20"/>
  <c r="K1325" i="20"/>
  <c r="BW1853" i="19"/>
  <c r="BW582" i="20"/>
  <c r="BW1325" i="20"/>
  <c r="BC1854" i="19"/>
  <c r="BC583" i="20"/>
  <c r="BC1326" i="20"/>
  <c r="AI1855" i="19"/>
  <c r="AI584" i="20"/>
  <c r="AI1327" i="20"/>
  <c r="O1856" i="19"/>
  <c r="O585" i="20"/>
  <c r="O1328" i="20"/>
  <c r="CA1856" i="19"/>
  <c r="CA585" i="20"/>
  <c r="CA1328" i="20"/>
  <c r="BG1857" i="19"/>
  <c r="BG586" i="20"/>
  <c r="BG1329" i="20"/>
  <c r="AM1858" i="19"/>
  <c r="AM587" i="20"/>
  <c r="AM1330" i="20"/>
  <c r="S1859" i="19"/>
  <c r="S588" i="20"/>
  <c r="S1331" i="20"/>
  <c r="CE1859" i="19"/>
  <c r="CE588" i="20"/>
  <c r="CE1331" i="20"/>
  <c r="BK1860" i="19"/>
  <c r="BK589" i="20"/>
  <c r="BK1332" i="20"/>
  <c r="BC1861" i="19"/>
  <c r="BC590" i="20"/>
  <c r="BC1333" i="20"/>
  <c r="BE1862" i="19"/>
  <c r="BE591" i="20"/>
  <c r="BE1334" i="20"/>
  <c r="BF1863" i="19"/>
  <c r="BF592" i="20"/>
  <c r="BF1335" i="20"/>
  <c r="BG1864" i="19"/>
  <c r="BG593" i="20"/>
  <c r="BG1336" i="20"/>
  <c r="BI1865" i="19"/>
  <c r="BI594" i="20"/>
  <c r="BI1337" i="20"/>
  <c r="BJ1866" i="19"/>
  <c r="BJ595" i="20"/>
  <c r="BJ1338" i="20"/>
  <c r="S1868" i="19"/>
  <c r="S597" i="20"/>
  <c r="S1340" i="20"/>
  <c r="BK1869" i="19"/>
  <c r="BK598" i="20"/>
  <c r="BK1341" i="20"/>
  <c r="CE1871" i="19"/>
  <c r="CE600" i="20"/>
  <c r="CE1343" i="20"/>
  <c r="CA1874" i="19"/>
  <c r="CA603" i="20"/>
  <c r="CA1346" i="20"/>
  <c r="P736" i="20"/>
  <c r="P1986" i="19"/>
  <c r="P715" i="20"/>
  <c r="P709" i="20"/>
  <c r="P1994" i="19"/>
  <c r="P723" i="20"/>
  <c r="P680" i="20"/>
  <c r="P1975" i="19"/>
  <c r="P704" i="20"/>
  <c r="P688" i="20"/>
  <c r="P1935" i="19"/>
  <c r="P664" i="20"/>
  <c r="P706" i="20"/>
  <c r="P1966" i="19"/>
  <c r="P695" i="20"/>
  <c r="P662" i="20"/>
  <c r="P1981" i="19"/>
  <c r="P710" i="20"/>
  <c r="P727" i="20"/>
  <c r="P1990" i="19"/>
  <c r="P719" i="20"/>
  <c r="P718" i="20"/>
  <c r="P1952" i="19"/>
  <c r="P681" i="20"/>
  <c r="P703" i="20"/>
  <c r="P1931" i="19"/>
  <c r="P660" i="20"/>
  <c r="P666" i="20"/>
  <c r="P1996" i="19"/>
  <c r="P725" i="20"/>
  <c r="P707" i="20"/>
  <c r="Z1905" i="19"/>
  <c r="Z634" i="20"/>
  <c r="Z1377" i="20"/>
  <c r="F1906" i="19"/>
  <c r="F635" i="20"/>
  <c r="F1378" i="20"/>
  <c r="BI1906" i="19"/>
  <c r="BI635" i="20"/>
  <c r="BI1378" i="20"/>
  <c r="BN1907" i="19"/>
  <c r="BN636" i="20"/>
  <c r="BN1379" i="20"/>
  <c r="BZ1908" i="19"/>
  <c r="BZ637" i="20"/>
  <c r="BZ1380" i="20"/>
  <c r="F1910" i="19"/>
  <c r="F639" i="20"/>
  <c r="F1382" i="20"/>
  <c r="AN1911" i="19"/>
  <c r="AN640" i="20"/>
  <c r="AN1383" i="20"/>
  <c r="BL1913" i="19"/>
  <c r="BL642" i="20"/>
  <c r="BL1385" i="20"/>
  <c r="CJ1915" i="19"/>
  <c r="CJ644" i="20"/>
  <c r="CJ1387" i="20"/>
  <c r="BW1919" i="19"/>
  <c r="BW648" i="20"/>
  <c r="BW1391" i="20"/>
  <c r="BP1906" i="19"/>
  <c r="BP635" i="20"/>
  <c r="BP1378" i="20"/>
  <c r="AV1907" i="19"/>
  <c r="AV636" i="20"/>
  <c r="AV1379" i="20"/>
  <c r="L1908" i="19"/>
  <c r="L637" i="20"/>
  <c r="L1380" i="20"/>
  <c r="BH1908" i="19"/>
  <c r="BH637" i="20"/>
  <c r="BH1380" i="20"/>
  <c r="X1909" i="19"/>
  <c r="X638" i="20"/>
  <c r="X1381" i="20"/>
  <c r="BT1909" i="19"/>
  <c r="BT638" i="20"/>
  <c r="BT1381" i="20"/>
  <c r="T1910" i="19"/>
  <c r="T639" i="20"/>
  <c r="T1382" i="20"/>
  <c r="BP1910" i="19"/>
  <c r="BP639" i="20"/>
  <c r="BP1382" i="20"/>
  <c r="P1912" i="19"/>
  <c r="P641" i="20"/>
  <c r="P1384" i="20"/>
  <c r="H1914" i="19"/>
  <c r="H643" i="20"/>
  <c r="H1386" i="20"/>
  <c r="T1915" i="19"/>
  <c r="T644" i="20"/>
  <c r="T1387" i="20"/>
  <c r="AF1916" i="19"/>
  <c r="AF645" i="20"/>
  <c r="AF1388" i="20"/>
  <c r="BO1919" i="19"/>
  <c r="BO648" i="20"/>
  <c r="BO1391" i="20"/>
  <c r="K1907" i="19"/>
  <c r="K636" i="20"/>
  <c r="K1379" i="20"/>
  <c r="BG1907" i="19"/>
  <c r="BG636" i="20"/>
  <c r="BG1379" i="20"/>
  <c r="W1908" i="19"/>
  <c r="W637" i="20"/>
  <c r="W1380" i="20"/>
  <c r="CI1908" i="19"/>
  <c r="CI637" i="20"/>
  <c r="CI1380" i="20"/>
  <c r="BO1909" i="19"/>
  <c r="BO638" i="20"/>
  <c r="BO1381" i="20"/>
  <c r="AE1910" i="19"/>
  <c r="AE639" i="20"/>
  <c r="AE1382" i="20"/>
  <c r="CD1910" i="19"/>
  <c r="CD639" i="20"/>
  <c r="CD1382" i="20"/>
  <c r="BQ1912" i="19"/>
  <c r="BQ641" i="20"/>
  <c r="BQ1384" i="20"/>
  <c r="AC1914" i="19"/>
  <c r="AC643" i="20"/>
  <c r="AC1386" i="20"/>
  <c r="I1915" i="19"/>
  <c r="I644" i="20"/>
  <c r="I1387" i="20"/>
  <c r="U1916" i="19"/>
  <c r="U645" i="20"/>
  <c r="U1388" i="20"/>
  <c r="AT1919" i="19"/>
  <c r="AT648" i="20"/>
  <c r="AT1391" i="20"/>
  <c r="CE1910" i="19"/>
  <c r="CE639" i="20"/>
  <c r="CE1382" i="20"/>
  <c r="BK1911" i="19"/>
  <c r="BK640" i="20"/>
  <c r="BK1383" i="20"/>
  <c r="AA1912" i="19"/>
  <c r="AA641" i="20"/>
  <c r="AA1384" i="20"/>
  <c r="BW1912" i="19"/>
  <c r="BW641" i="20"/>
  <c r="BW1384" i="20"/>
  <c r="AM1913" i="19"/>
  <c r="AM642" i="20"/>
  <c r="AM1385" i="20"/>
  <c r="AI1914" i="19"/>
  <c r="AI643" i="20"/>
  <c r="AI1386" i="20"/>
  <c r="O1915" i="19"/>
  <c r="O644" i="20"/>
  <c r="O1387" i="20"/>
  <c r="BK1915" i="19"/>
  <c r="BK644" i="20"/>
  <c r="BK1387" i="20"/>
  <c r="K1916" i="19"/>
  <c r="K645" i="20"/>
  <c r="K1388" i="20"/>
  <c r="CH1916" i="19"/>
  <c r="CH645" i="20"/>
  <c r="CH1388" i="20"/>
  <c r="AT1918" i="19"/>
  <c r="AT647" i="20"/>
  <c r="AT1390" i="20"/>
  <c r="J1920" i="19"/>
  <c r="J649" i="20"/>
  <c r="J1392" i="20"/>
  <c r="N1911" i="19"/>
  <c r="N640" i="20"/>
  <c r="N1383" i="20"/>
  <c r="BJ1911" i="19"/>
  <c r="BJ640" i="20"/>
  <c r="BJ1383" i="20"/>
  <c r="J1912" i="19"/>
  <c r="J641" i="20"/>
  <c r="J1384" i="20"/>
  <c r="BV1912" i="19"/>
  <c r="BV641" i="20"/>
  <c r="BV1384" i="20"/>
  <c r="V1913" i="19"/>
  <c r="V642" i="20"/>
  <c r="V1385" i="20"/>
  <c r="BR1913" i="19"/>
  <c r="BR642" i="20"/>
  <c r="BR1385" i="20"/>
  <c r="AX1914" i="19"/>
  <c r="AX643" i="20"/>
  <c r="AX1386" i="20"/>
  <c r="N1915" i="19"/>
  <c r="N644" i="20"/>
  <c r="N1387" i="20"/>
  <c r="BJ1915" i="19"/>
  <c r="BJ644" i="20"/>
  <c r="BJ1387" i="20"/>
  <c r="AP1916" i="19"/>
  <c r="AP645" i="20"/>
  <c r="AP1388" i="20"/>
  <c r="AE1917" i="19"/>
  <c r="AE646" i="20"/>
  <c r="AE1389" i="20"/>
  <c r="BW1918" i="19"/>
  <c r="BW647" i="20"/>
  <c r="BW1390" i="20"/>
  <c r="BR1922" i="19"/>
  <c r="BR651" i="20"/>
  <c r="BR1394" i="20"/>
  <c r="AK1917" i="19"/>
  <c r="AK646" i="20"/>
  <c r="AK1389" i="20"/>
  <c r="Q1918" i="19"/>
  <c r="Q647" i="20"/>
  <c r="Q1390" i="20"/>
  <c r="BM1918" i="19"/>
  <c r="BM647" i="20"/>
  <c r="BM1390" i="20"/>
  <c r="M1919" i="19"/>
  <c r="M648" i="20"/>
  <c r="M1391" i="20"/>
  <c r="BI1919" i="19"/>
  <c r="BI648" i="20"/>
  <c r="BI1391" i="20"/>
  <c r="AX1921" i="19"/>
  <c r="AX650" i="20"/>
  <c r="AX1393" i="20"/>
  <c r="BV1923" i="19"/>
  <c r="BV652" i="20"/>
  <c r="BV1395" i="20"/>
  <c r="CJ1916" i="19"/>
  <c r="CJ645" i="20"/>
  <c r="CJ1388" i="20"/>
  <c r="AZ1917" i="19"/>
  <c r="AZ646" i="20"/>
  <c r="AZ1389" i="20"/>
  <c r="P1918" i="19"/>
  <c r="P647" i="20"/>
  <c r="P1390" i="20"/>
  <c r="CB1918" i="19"/>
  <c r="CB647" i="20"/>
  <c r="CB1390" i="20"/>
  <c r="AR1919" i="19"/>
  <c r="AR648" i="20"/>
  <c r="AR1391" i="20"/>
  <c r="N1920" i="19"/>
  <c r="N649" i="20"/>
  <c r="N1392" i="20"/>
  <c r="Z1922" i="19"/>
  <c r="Z651" i="20"/>
  <c r="Z1394" i="20"/>
  <c r="AK1920" i="19"/>
  <c r="AK649" i="20"/>
  <c r="AK1392" i="20"/>
  <c r="CG1920" i="19"/>
  <c r="CG649" i="20"/>
  <c r="CG1392" i="20"/>
  <c r="BM1921" i="19"/>
  <c r="BM650" i="20"/>
  <c r="BM1393" i="20"/>
  <c r="AC1922" i="19"/>
  <c r="AC651" i="20"/>
  <c r="AC1394" i="20"/>
  <c r="I1923" i="19"/>
  <c r="I652" i="20"/>
  <c r="I1395" i="20"/>
  <c r="BU1923" i="19"/>
  <c r="BU652" i="20"/>
  <c r="BU1395" i="20"/>
  <c r="S1920" i="19"/>
  <c r="S649" i="20"/>
  <c r="S1392" i="20"/>
  <c r="CE1920" i="19"/>
  <c r="CE649" i="20"/>
  <c r="CE1392" i="20"/>
  <c r="AU1921" i="19"/>
  <c r="AU650" i="20"/>
  <c r="AU1393" i="20"/>
  <c r="AA1922" i="19"/>
  <c r="AA651" i="20"/>
  <c r="AA1394" i="20"/>
  <c r="BW1922" i="19"/>
  <c r="BW651" i="20"/>
  <c r="BW1394" i="20"/>
  <c r="AM1923" i="19"/>
  <c r="AM652" i="20"/>
  <c r="AM1395" i="20"/>
  <c r="CI1923" i="19"/>
  <c r="CI652" i="20"/>
  <c r="CI1395" i="20"/>
  <c r="BL1920" i="19"/>
  <c r="BL649" i="20"/>
  <c r="BL1392" i="20"/>
  <c r="AB1921" i="19"/>
  <c r="AB650" i="20"/>
  <c r="AB1393" i="20"/>
  <c r="BH1921" i="19"/>
  <c r="BH650" i="20"/>
  <c r="BH1393" i="20"/>
  <c r="BD1922" i="19"/>
  <c r="BD651" i="20"/>
  <c r="BD1394" i="20"/>
  <c r="T1923" i="19"/>
  <c r="T652" i="20"/>
  <c r="T1395" i="20"/>
  <c r="AJ1899" i="19"/>
  <c r="AJ628" i="20"/>
  <c r="AJ1371" i="20"/>
  <c r="W1886" i="19"/>
  <c r="W615" i="20"/>
  <c r="W1358" i="20"/>
  <c r="BF1880" i="19"/>
  <c r="BF609" i="20"/>
  <c r="BF1352" i="20"/>
  <c r="BN1875" i="19"/>
  <c r="BN604" i="20"/>
  <c r="BN1347" i="20"/>
  <c r="Z1873" i="19"/>
  <c r="Z602" i="20"/>
  <c r="Z1345" i="20"/>
  <c r="CC1871" i="19"/>
  <c r="CC600" i="20"/>
  <c r="CC1343" i="20"/>
  <c r="I1870" i="19"/>
  <c r="I599" i="20"/>
  <c r="I1342" i="20"/>
  <c r="CC1868" i="19"/>
  <c r="CC597" i="20"/>
  <c r="CC1340" i="20"/>
  <c r="BQ1867" i="19"/>
  <c r="BQ596" i="20"/>
  <c r="BQ1339" i="20"/>
  <c r="BI1866" i="19"/>
  <c r="BI595" i="20"/>
  <c r="BI1338" i="20"/>
  <c r="CC1865" i="19"/>
  <c r="CC594" i="20"/>
  <c r="CC1337" i="20"/>
  <c r="Q1865" i="19"/>
  <c r="Q594" i="20"/>
  <c r="Q1337" i="20"/>
  <c r="AK1864" i="19"/>
  <c r="AK593" i="20"/>
  <c r="AK1336" i="20"/>
  <c r="BE1863" i="19"/>
  <c r="BE592" i="20"/>
  <c r="BE1335" i="20"/>
  <c r="BY1862" i="19"/>
  <c r="BY591" i="20"/>
  <c r="BY1334" i="20"/>
  <c r="M1862" i="19"/>
  <c r="M591" i="20"/>
  <c r="M1334" i="20"/>
  <c r="AG1861" i="19"/>
  <c r="AG590" i="20"/>
  <c r="AG1333" i="20"/>
  <c r="BJ1860" i="19"/>
  <c r="BJ589" i="20"/>
  <c r="BJ1332" i="20"/>
  <c r="N1860" i="19"/>
  <c r="N589" i="20"/>
  <c r="N1332" i="20"/>
  <c r="AX1859" i="19"/>
  <c r="AX588" i="20"/>
  <c r="AX1331" i="20"/>
  <c r="CH1858" i="19"/>
  <c r="CH587" i="20"/>
  <c r="CH1330" i="20"/>
  <c r="AL1858" i="19"/>
  <c r="AL587" i="20"/>
  <c r="AL1330" i="20"/>
  <c r="BF1857" i="19"/>
  <c r="BF586" i="20"/>
  <c r="BF1329" i="20"/>
  <c r="J1857" i="19"/>
  <c r="J586" i="20"/>
  <c r="J1329" i="20"/>
  <c r="AT1856" i="19"/>
  <c r="AT585" i="20"/>
  <c r="AT1328" i="20"/>
  <c r="CD1855" i="19"/>
  <c r="CD584" i="20"/>
  <c r="CD1327" i="20"/>
  <c r="AH1855" i="19"/>
  <c r="AH584" i="20"/>
  <c r="AH1327" i="20"/>
  <c r="BB1854" i="19"/>
  <c r="BB583" i="20"/>
  <c r="BB1326" i="20"/>
  <c r="F1854" i="19"/>
  <c r="F583" i="20"/>
  <c r="F1326" i="20"/>
  <c r="BF1853" i="19"/>
  <c r="BF582" i="20"/>
  <c r="BF1325" i="20"/>
  <c r="BZ1852" i="19"/>
  <c r="BZ581" i="20"/>
  <c r="BZ1324" i="20"/>
  <c r="AT1852" i="19"/>
  <c r="AT581" i="20"/>
  <c r="AT1324" i="20"/>
  <c r="CD1851" i="19"/>
  <c r="CD580" i="20"/>
  <c r="CD1323" i="20"/>
  <c r="AH1851" i="19"/>
  <c r="AH580" i="20"/>
  <c r="AH1323" i="20"/>
  <c r="AL1850" i="19"/>
  <c r="AL579" i="20"/>
  <c r="AL1322" i="20"/>
  <c r="BF1849" i="19"/>
  <c r="BF578" i="20"/>
  <c r="BF1321" i="20"/>
  <c r="J1849" i="19"/>
  <c r="J578" i="20"/>
  <c r="J1321" i="20"/>
  <c r="AT1848" i="19"/>
  <c r="AT1320" i="20"/>
  <c r="AT577" i="20"/>
  <c r="CD1847" i="19"/>
  <c r="CD576" i="20"/>
  <c r="CD1319" i="20"/>
  <c r="R1847" i="19"/>
  <c r="R1319" i="20"/>
  <c r="R576" i="20"/>
  <c r="BB1846" i="19"/>
  <c r="BB1318" i="20"/>
  <c r="BB575" i="20"/>
  <c r="F1846" i="19"/>
  <c r="F1318" i="20"/>
  <c r="F575" i="20"/>
  <c r="AP1845" i="19"/>
  <c r="AP1317" i="20"/>
  <c r="AP574" i="20"/>
  <c r="BZ1844" i="19"/>
  <c r="BZ1316" i="20"/>
  <c r="BZ573" i="20"/>
  <c r="AD1844" i="19"/>
  <c r="AD1316" i="20"/>
  <c r="AD573" i="20"/>
  <c r="CD1843" i="19"/>
  <c r="CD572" i="20"/>
  <c r="CD1315" i="20"/>
  <c r="R1843" i="19"/>
  <c r="R572" i="20"/>
  <c r="R1315" i="20"/>
  <c r="BB1842" i="19"/>
  <c r="BB571" i="20"/>
  <c r="BB1314" i="20"/>
  <c r="BV1841" i="19"/>
  <c r="BV570" i="20"/>
  <c r="BV1313" i="20"/>
  <c r="Z1841" i="19"/>
  <c r="Z570" i="20"/>
  <c r="Z1313" i="20"/>
  <c r="AT1840" i="19"/>
  <c r="AT569" i="20"/>
  <c r="AT1312" i="20"/>
  <c r="AM1894" i="19"/>
  <c r="AM623" i="20"/>
  <c r="AM1366" i="20"/>
  <c r="AG1885" i="19"/>
  <c r="AG614" i="20"/>
  <c r="AG1357" i="20"/>
  <c r="BM1878" i="19"/>
  <c r="BM607" i="20"/>
  <c r="BM1350" i="20"/>
  <c r="BR1893" i="19"/>
  <c r="BR622" i="20"/>
  <c r="BR1365" i="20"/>
  <c r="I1883" i="19"/>
  <c r="I612" i="20"/>
  <c r="I1355" i="20"/>
  <c r="BZ1879" i="19"/>
  <c r="BZ608" i="20"/>
  <c r="BZ1351" i="20"/>
  <c r="AE1874" i="19"/>
  <c r="AE603" i="20"/>
  <c r="AE1346" i="20"/>
  <c r="U1872" i="19"/>
  <c r="U601" i="20"/>
  <c r="U1344" i="20"/>
  <c r="W1870" i="19"/>
  <c r="W599" i="20"/>
  <c r="W1342" i="20"/>
  <c r="K1869" i="19"/>
  <c r="K598" i="20"/>
  <c r="K1341" i="20"/>
  <c r="CE1867" i="19"/>
  <c r="CE596" i="20"/>
  <c r="CE1339" i="20"/>
  <c r="BS1866" i="19"/>
  <c r="BS595" i="20"/>
  <c r="BS1338" i="20"/>
  <c r="F1866" i="19"/>
  <c r="F595" i="20"/>
  <c r="F1338" i="20"/>
  <c r="E1865" i="19"/>
  <c r="E594" i="20"/>
  <c r="E1337" i="20"/>
  <c r="Y1864" i="19"/>
  <c r="Y593" i="20"/>
  <c r="Y1336" i="20"/>
  <c r="AS1863" i="19"/>
  <c r="AS592" i="20"/>
  <c r="AS1335" i="20"/>
  <c r="CH1862" i="19"/>
  <c r="CH591" i="20"/>
  <c r="CH1334" i="20"/>
  <c r="V1862" i="19"/>
  <c r="V591" i="20"/>
  <c r="V1334" i="20"/>
  <c r="AP1861" i="19"/>
  <c r="AP590" i="20"/>
  <c r="AP1333" i="20"/>
  <c r="BQ1860" i="19"/>
  <c r="BQ589" i="20"/>
  <c r="BQ1332" i="20"/>
  <c r="U1860" i="19"/>
  <c r="U589" i="20"/>
  <c r="U1332" i="20"/>
  <c r="BE1859" i="19"/>
  <c r="BE588" i="20"/>
  <c r="BE1331" i="20"/>
  <c r="BY1858" i="19"/>
  <c r="BY587" i="20"/>
  <c r="BY1330" i="20"/>
  <c r="AC1858" i="19"/>
  <c r="AC587" i="20"/>
  <c r="AC1330" i="20"/>
  <c r="BM1857" i="19"/>
  <c r="BM586" i="20"/>
  <c r="BM1329" i="20"/>
  <c r="Q1857" i="19"/>
  <c r="Q586" i="20"/>
  <c r="Q1329" i="20"/>
  <c r="BA1856" i="19"/>
  <c r="BA585" i="20"/>
  <c r="BA1328" i="20"/>
  <c r="E1856" i="19"/>
  <c r="E585" i="20"/>
  <c r="E1328" i="20"/>
  <c r="AO1855" i="19"/>
  <c r="AO584" i="20"/>
  <c r="AO1327" i="20"/>
  <c r="BY1854" i="19"/>
  <c r="BY583" i="20"/>
  <c r="BY1326" i="20"/>
  <c r="M1854" i="19"/>
  <c r="M583" i="20"/>
  <c r="M1326" i="20"/>
  <c r="AW1853" i="19"/>
  <c r="AW582" i="20"/>
  <c r="AW1325" i="20"/>
  <c r="CG1852" i="19"/>
  <c r="CG581" i="20"/>
  <c r="CG1324" i="20"/>
  <c r="AG1852" i="19"/>
  <c r="AG581" i="20"/>
  <c r="AG1324" i="20"/>
  <c r="BQ1851" i="19"/>
  <c r="BQ580" i="20"/>
  <c r="BQ1323" i="20"/>
  <c r="E1851" i="19"/>
  <c r="E580" i="20"/>
  <c r="E1323" i="20"/>
  <c r="AO1850" i="19"/>
  <c r="AO579" i="20"/>
  <c r="AO1322" i="20"/>
  <c r="BY1849" i="19"/>
  <c r="BY578" i="20"/>
  <c r="BY1321" i="20"/>
  <c r="M1849" i="19"/>
  <c r="M578" i="20"/>
  <c r="M1321" i="20"/>
  <c r="AW1848" i="19"/>
  <c r="AW577" i="20"/>
  <c r="AW1320" i="20"/>
  <c r="CG1847" i="19"/>
  <c r="CG576" i="20"/>
  <c r="CG1319" i="20"/>
  <c r="AK1847" i="19"/>
  <c r="AK576" i="20"/>
  <c r="AK1319" i="20"/>
  <c r="AO1846" i="19"/>
  <c r="AO575" i="20"/>
  <c r="AO1318" i="20"/>
  <c r="BY1845" i="19"/>
  <c r="BY574" i="20"/>
  <c r="BY1317" i="20"/>
  <c r="M1845" i="19"/>
  <c r="M574" i="20"/>
  <c r="M1317" i="20"/>
  <c r="AK1843" i="19"/>
  <c r="AK1315" i="20"/>
  <c r="AK572" i="20"/>
  <c r="CB1900" i="19"/>
  <c r="CB629" i="20"/>
  <c r="CB1372" i="20"/>
  <c r="AU1892" i="19"/>
  <c r="AU621" i="20"/>
  <c r="AU1364" i="20"/>
  <c r="BV1888" i="19"/>
  <c r="BV617" i="20"/>
  <c r="BV1360" i="20"/>
  <c r="AS1886" i="19"/>
  <c r="AS615" i="20"/>
  <c r="AS1358" i="20"/>
  <c r="AP1884" i="19"/>
  <c r="AP613" i="20"/>
  <c r="AP1356" i="20"/>
  <c r="AM1882" i="19"/>
  <c r="AM611" i="20"/>
  <c r="AM1354" i="20"/>
  <c r="BV1880" i="19"/>
  <c r="BV609" i="20"/>
  <c r="BV1352" i="20"/>
  <c r="AS1879" i="19"/>
  <c r="AS608" i="20"/>
  <c r="AS1351" i="20"/>
  <c r="M1878" i="19"/>
  <c r="M607" i="20"/>
  <c r="M1350" i="20"/>
  <c r="BQ1876" i="19"/>
  <c r="BQ605" i="20"/>
  <c r="BQ1348" i="20"/>
  <c r="BW1875" i="19"/>
  <c r="BW604" i="20"/>
  <c r="BW1347" i="20"/>
  <c r="CD1874" i="19"/>
  <c r="CD603" i="20"/>
  <c r="CD1346" i="20"/>
  <c r="G1874" i="19"/>
  <c r="G603" i="20"/>
  <c r="G1346" i="20"/>
  <c r="AG1873" i="19"/>
  <c r="AG602" i="20"/>
  <c r="AG1345" i="20"/>
  <c r="BI1872" i="19"/>
  <c r="BI601" i="20"/>
  <c r="BI1344" i="20"/>
  <c r="CI1871" i="19"/>
  <c r="CI600" i="20"/>
  <c r="CI1343" i="20"/>
  <c r="AD1871" i="19"/>
  <c r="AD600" i="20"/>
  <c r="AD1343" i="20"/>
  <c r="BF1870" i="19"/>
  <c r="BF599" i="20"/>
  <c r="BF1342" i="20"/>
  <c r="M1870" i="19"/>
  <c r="M599" i="20"/>
  <c r="M1342" i="20"/>
  <c r="BM1869" i="19"/>
  <c r="BM598" i="20"/>
  <c r="BM1341" i="20"/>
  <c r="AG1869" i="19"/>
  <c r="AG598" i="20"/>
  <c r="AG1341" i="20"/>
  <c r="CG1868" i="19"/>
  <c r="CG597" i="20"/>
  <c r="CG1340" i="20"/>
  <c r="BA1868" i="19"/>
  <c r="BA597" i="20"/>
  <c r="BA1340" i="20"/>
  <c r="U1868" i="19"/>
  <c r="U597" i="20"/>
  <c r="U1340" i="20"/>
  <c r="BU1867" i="19"/>
  <c r="BU596" i="20"/>
  <c r="BU1339" i="20"/>
  <c r="AO1867" i="19"/>
  <c r="AO596" i="20"/>
  <c r="AO1339" i="20"/>
  <c r="I1867" i="19"/>
  <c r="I596" i="20"/>
  <c r="I1339" i="20"/>
  <c r="BK1866" i="19"/>
  <c r="BK595" i="20"/>
  <c r="BK1338" i="20"/>
  <c r="AP1866" i="19"/>
  <c r="AP595" i="20"/>
  <c r="AP1338" i="20"/>
  <c r="U1866" i="19"/>
  <c r="U595" i="20"/>
  <c r="U1338" i="20"/>
  <c r="CE1865" i="19"/>
  <c r="CE594" i="20"/>
  <c r="CE1337" i="20"/>
  <c r="BJ1865" i="19"/>
  <c r="BJ594" i="20"/>
  <c r="BJ1337" i="20"/>
  <c r="AO1865" i="19"/>
  <c r="AO594" i="20"/>
  <c r="AO1337" i="20"/>
  <c r="S1865" i="19"/>
  <c r="S594" i="20"/>
  <c r="S1337" i="20"/>
  <c r="CD1864" i="19"/>
  <c r="CD593" i="20"/>
  <c r="CD1336" i="20"/>
  <c r="BI1864" i="19"/>
  <c r="BI593" i="20"/>
  <c r="BI1336" i="20"/>
  <c r="AM1864" i="19"/>
  <c r="AM593" i="20"/>
  <c r="AM1336" i="20"/>
  <c r="R1864" i="19"/>
  <c r="R593" i="20"/>
  <c r="R1336" i="20"/>
  <c r="CC1863" i="19"/>
  <c r="CC592" i="20"/>
  <c r="CC1335" i="20"/>
  <c r="BG1863" i="19"/>
  <c r="BG592" i="20"/>
  <c r="BG1335" i="20"/>
  <c r="AL1863" i="19"/>
  <c r="AL592" i="20"/>
  <c r="AL1335" i="20"/>
  <c r="Q1863" i="19"/>
  <c r="Q592" i="20"/>
  <c r="Q1335" i="20"/>
  <c r="CA1862" i="19"/>
  <c r="CA591" i="20"/>
  <c r="CA1334" i="20"/>
  <c r="BF1862" i="19"/>
  <c r="BF591" i="20"/>
  <c r="BF1334" i="20"/>
  <c r="AK1862" i="19"/>
  <c r="AK591" i="20"/>
  <c r="AK1334" i="20"/>
  <c r="O1862" i="19"/>
  <c r="O591" i="20"/>
  <c r="O1334" i="20"/>
  <c r="BZ1861" i="19"/>
  <c r="BZ590" i="20"/>
  <c r="BZ1333" i="20"/>
  <c r="BE1861" i="19"/>
  <c r="BE590" i="20"/>
  <c r="BE1333" i="20"/>
  <c r="AI1861" i="19"/>
  <c r="AI590" i="20"/>
  <c r="AI1333" i="20"/>
  <c r="N1861" i="19"/>
  <c r="N590" i="20"/>
  <c r="N1333" i="20"/>
  <c r="CB1860" i="19"/>
  <c r="CB589" i="20"/>
  <c r="CB1332" i="20"/>
  <c r="BL1860" i="19"/>
  <c r="BL589" i="20"/>
  <c r="BL1332" i="20"/>
  <c r="AV1860" i="19"/>
  <c r="AV589" i="20"/>
  <c r="AV1332" i="20"/>
  <c r="AF1860" i="19"/>
  <c r="AF589" i="20"/>
  <c r="AF1332" i="20"/>
  <c r="P1860" i="19"/>
  <c r="P589" i="20"/>
  <c r="P1332" i="20"/>
  <c r="CF1859" i="19"/>
  <c r="CF588" i="20"/>
  <c r="CF1331" i="20"/>
  <c r="BP1859" i="19"/>
  <c r="BP588" i="20"/>
  <c r="BP1331" i="20"/>
  <c r="AZ1859" i="19"/>
  <c r="AZ588" i="20"/>
  <c r="AZ1331" i="20"/>
  <c r="AJ1859" i="19"/>
  <c r="AJ588" i="20"/>
  <c r="AJ1331" i="20"/>
  <c r="T1859" i="19"/>
  <c r="T588" i="20"/>
  <c r="T1331" i="20"/>
  <c r="CJ1858" i="19"/>
  <c r="CJ587" i="20"/>
  <c r="CJ1330" i="20"/>
  <c r="BT1858" i="19"/>
  <c r="BT587" i="20"/>
  <c r="BT1330" i="20"/>
  <c r="BD1858" i="19"/>
  <c r="BD587" i="20"/>
  <c r="BD1330" i="20"/>
  <c r="AN1858" i="19"/>
  <c r="AN587" i="20"/>
  <c r="AN1330" i="20"/>
  <c r="X1858" i="19"/>
  <c r="X587" i="20"/>
  <c r="X1330" i="20"/>
  <c r="H1858" i="19"/>
  <c r="H587" i="20"/>
  <c r="H1330" i="20"/>
  <c r="BX1857" i="19"/>
  <c r="BX586" i="20"/>
  <c r="BX1329" i="20"/>
  <c r="BH1857" i="19"/>
  <c r="BH586" i="20"/>
  <c r="BH1329" i="20"/>
  <c r="AR1857" i="19"/>
  <c r="AR586" i="20"/>
  <c r="AR1329" i="20"/>
  <c r="AB1857" i="19"/>
  <c r="AB586" i="20"/>
  <c r="AB1329" i="20"/>
  <c r="L1857" i="19"/>
  <c r="L586" i="20"/>
  <c r="L1329" i="20"/>
  <c r="CB1856" i="19"/>
  <c r="CB585" i="20"/>
  <c r="CB1328" i="20"/>
  <c r="BL1856" i="19"/>
  <c r="BL585" i="20"/>
  <c r="BL1328" i="20"/>
  <c r="AV1856" i="19"/>
  <c r="AV585" i="20"/>
  <c r="AV1328" i="20"/>
  <c r="AF1856" i="19"/>
  <c r="AF585" i="20"/>
  <c r="AF1328" i="20"/>
  <c r="P1856" i="19"/>
  <c r="P585" i="20"/>
  <c r="P1328" i="20"/>
  <c r="CF1855" i="19"/>
  <c r="CF584" i="20"/>
  <c r="CF1327" i="20"/>
  <c r="BP1855" i="19"/>
  <c r="BP584" i="20"/>
  <c r="BP1327" i="20"/>
  <c r="AZ1855" i="19"/>
  <c r="AZ584" i="20"/>
  <c r="AZ1327" i="20"/>
  <c r="AJ1855" i="19"/>
  <c r="AJ584" i="20"/>
  <c r="AJ1327" i="20"/>
  <c r="T1855" i="19"/>
  <c r="T584" i="20"/>
  <c r="T1327" i="20"/>
  <c r="CJ1854" i="19"/>
  <c r="CJ583" i="20"/>
  <c r="CJ1326" i="20"/>
  <c r="BT1854" i="19"/>
  <c r="BT583" i="20"/>
  <c r="BT1326" i="20"/>
  <c r="BD1854" i="19"/>
  <c r="BD583" i="20"/>
  <c r="BD1326" i="20"/>
  <c r="AN1854" i="19"/>
  <c r="AN583" i="20"/>
  <c r="AN1326" i="20"/>
  <c r="X1854" i="19"/>
  <c r="X583" i="20"/>
  <c r="X1326" i="20"/>
  <c r="H1854" i="19"/>
  <c r="H583" i="20"/>
  <c r="H1326" i="20"/>
  <c r="BX1853" i="19"/>
  <c r="BX582" i="20"/>
  <c r="BX1325" i="20"/>
  <c r="BH1853" i="19"/>
  <c r="BH582" i="20"/>
  <c r="BH1325" i="20"/>
  <c r="AR1853" i="19"/>
  <c r="AR582" i="20"/>
  <c r="AR1325" i="20"/>
  <c r="AB1853" i="19"/>
  <c r="AB582" i="20"/>
  <c r="AB1325" i="20"/>
  <c r="L1853" i="19"/>
  <c r="L582" i="20"/>
  <c r="L1325" i="20"/>
  <c r="CB1852" i="19"/>
  <c r="CB581" i="20"/>
  <c r="CB1324" i="20"/>
  <c r="BL1852" i="19"/>
  <c r="BL581" i="20"/>
  <c r="BL1324" i="20"/>
  <c r="AV1852" i="19"/>
  <c r="AV581" i="20"/>
  <c r="AV1324" i="20"/>
  <c r="AF1852" i="19"/>
  <c r="AF581" i="20"/>
  <c r="AF1324" i="20"/>
  <c r="P1852" i="19"/>
  <c r="P581" i="20"/>
  <c r="P1324" i="20"/>
  <c r="CF1851" i="19"/>
  <c r="CF580" i="20"/>
  <c r="CF1323" i="20"/>
  <c r="BP1851" i="19"/>
  <c r="BP580" i="20"/>
  <c r="BP1323" i="20"/>
  <c r="AZ1851" i="19"/>
  <c r="AZ580" i="20"/>
  <c r="AZ1323" i="20"/>
  <c r="AJ1851" i="19"/>
  <c r="AJ580" i="20"/>
  <c r="AJ1323" i="20"/>
  <c r="T1851" i="19"/>
  <c r="T580" i="20"/>
  <c r="T1323" i="20"/>
  <c r="CJ1850" i="19"/>
  <c r="CJ579" i="20"/>
  <c r="CJ1322" i="20"/>
  <c r="BT1850" i="19"/>
  <c r="BT579" i="20"/>
  <c r="BT1322" i="20"/>
  <c r="BD1850" i="19"/>
  <c r="BD579" i="20"/>
  <c r="BD1322" i="20"/>
  <c r="AN1850" i="19"/>
  <c r="AN579" i="20"/>
  <c r="AN1322" i="20"/>
  <c r="X1850" i="19"/>
  <c r="X579" i="20"/>
  <c r="X1322" i="20"/>
  <c r="H1850" i="19"/>
  <c r="H579" i="20"/>
  <c r="H1322" i="20"/>
  <c r="BX1849" i="19"/>
  <c r="BX578" i="20"/>
  <c r="BX1321" i="20"/>
  <c r="BH1849" i="19"/>
  <c r="BH578" i="20"/>
  <c r="BH1321" i="20"/>
  <c r="AR1849" i="19"/>
  <c r="AR578" i="20"/>
  <c r="AR1321" i="20"/>
  <c r="AB1849" i="19"/>
  <c r="AB578" i="20"/>
  <c r="AB1321" i="20"/>
  <c r="L1849" i="19"/>
  <c r="L578" i="20"/>
  <c r="L1321" i="20"/>
  <c r="CB1848" i="19"/>
  <c r="CB577" i="20"/>
  <c r="CB1320" i="20"/>
  <c r="BL1848" i="19"/>
  <c r="BL577" i="20"/>
  <c r="BL1320" i="20"/>
  <c r="AV1848" i="19"/>
  <c r="AV577" i="20"/>
  <c r="AV1320" i="20"/>
  <c r="AF1848" i="19"/>
  <c r="AF577" i="20"/>
  <c r="AF1320" i="20"/>
  <c r="P1848" i="19"/>
  <c r="P577" i="20"/>
  <c r="P1320" i="20"/>
  <c r="CF1847" i="19"/>
  <c r="CF576" i="20"/>
  <c r="CF1319" i="20"/>
  <c r="BP1847" i="19"/>
  <c r="BP576" i="20"/>
  <c r="BP1319" i="20"/>
  <c r="AZ1847" i="19"/>
  <c r="AZ576" i="20"/>
  <c r="AZ1319" i="20"/>
  <c r="AJ1847" i="19"/>
  <c r="AJ576" i="20"/>
  <c r="AJ1319" i="20"/>
  <c r="T1847" i="19"/>
  <c r="T576" i="20"/>
  <c r="T1319" i="20"/>
  <c r="CJ1846" i="19"/>
  <c r="CJ575" i="20"/>
  <c r="CJ1318" i="20"/>
  <c r="BT1846" i="19"/>
  <c r="BT575" i="20"/>
  <c r="BT1318" i="20"/>
  <c r="BD1846" i="19"/>
  <c r="BD575" i="20"/>
  <c r="BD1318" i="20"/>
  <c r="AN1846" i="19"/>
  <c r="AN575" i="20"/>
  <c r="AN1318" i="20"/>
  <c r="X1846" i="19"/>
  <c r="X575" i="20"/>
  <c r="X1318" i="20"/>
  <c r="H1846" i="19"/>
  <c r="H575" i="20"/>
  <c r="H1318" i="20"/>
  <c r="BX1845" i="19"/>
  <c r="BX574" i="20"/>
  <c r="BX1317" i="20"/>
  <c r="BH1845" i="19"/>
  <c r="BH574" i="20"/>
  <c r="BH1317" i="20"/>
  <c r="AR1845" i="19"/>
  <c r="AR574" i="20"/>
  <c r="AR1317" i="20"/>
  <c r="AB1845" i="19"/>
  <c r="AB574" i="20"/>
  <c r="AB1317" i="20"/>
  <c r="L1845" i="19"/>
  <c r="L574" i="20"/>
  <c r="L1317" i="20"/>
  <c r="CB1844" i="19"/>
  <c r="CB573" i="20"/>
  <c r="CB1316" i="20"/>
  <c r="BL1844" i="19"/>
  <c r="BL573" i="20"/>
  <c r="BL1316" i="20"/>
  <c r="AV1844" i="19"/>
  <c r="AV573" i="20"/>
  <c r="AV1316" i="20"/>
  <c r="AF1844" i="19"/>
  <c r="AF573" i="20"/>
  <c r="AF1316" i="20"/>
  <c r="P1844" i="19"/>
  <c r="P573" i="20"/>
  <c r="P1316" i="20"/>
  <c r="CF1843" i="19"/>
  <c r="CF1315" i="20"/>
  <c r="CF572" i="20"/>
  <c r="BP1843" i="19"/>
  <c r="BP572" i="20"/>
  <c r="BP1315" i="20"/>
  <c r="AZ1843" i="19"/>
  <c r="AZ1315" i="20"/>
  <c r="AZ572" i="20"/>
  <c r="AJ1843" i="19"/>
  <c r="AJ1315" i="20"/>
  <c r="AJ572" i="20"/>
  <c r="T1843" i="19"/>
  <c r="T1315" i="20"/>
  <c r="T572" i="20"/>
  <c r="CJ1842" i="19"/>
  <c r="CJ571" i="20"/>
  <c r="CJ1314" i="20"/>
  <c r="BT1842" i="19"/>
  <c r="BT1314" i="20"/>
  <c r="BT571" i="20"/>
  <c r="BD1842" i="19"/>
  <c r="BD1314" i="20"/>
  <c r="BD571" i="20"/>
  <c r="AN1842" i="19"/>
  <c r="AN1314" i="20"/>
  <c r="AN571" i="20"/>
  <c r="X1842" i="19"/>
  <c r="X571" i="20"/>
  <c r="X1314" i="20"/>
  <c r="H1842" i="19"/>
  <c r="H1314" i="20"/>
  <c r="H571" i="20"/>
  <c r="BX1841" i="19"/>
  <c r="BX1313" i="20"/>
  <c r="BX570" i="20"/>
  <c r="BH1841" i="19"/>
  <c r="BH1313" i="20"/>
  <c r="BH570" i="20"/>
  <c r="AR1841" i="19"/>
  <c r="AR570" i="20"/>
  <c r="AR1313" i="20"/>
  <c r="AB1841" i="19"/>
  <c r="AB1313" i="20"/>
  <c r="AB570" i="20"/>
  <c r="L1841" i="19"/>
  <c r="L1313" i="20"/>
  <c r="L570" i="20"/>
  <c r="CB1840" i="19"/>
  <c r="CB1312" i="20"/>
  <c r="CB569" i="20"/>
  <c r="BL1840" i="19"/>
  <c r="BL569" i="20"/>
  <c r="BL1312" i="20"/>
  <c r="AV1840" i="19"/>
  <c r="AV1312" i="20"/>
  <c r="AV569" i="20"/>
  <c r="AF1840" i="19"/>
  <c r="AF1312" i="20"/>
  <c r="AF569" i="20"/>
  <c r="P1840" i="19"/>
  <c r="P1312" i="20"/>
  <c r="P569" i="20"/>
  <c r="L1861" i="19"/>
  <c r="L590" i="20"/>
  <c r="L1333" i="20"/>
  <c r="AB1861" i="19"/>
  <c r="AB590" i="20"/>
  <c r="AB1333" i="20"/>
  <c r="AR1861" i="19"/>
  <c r="AR590" i="20"/>
  <c r="AR1333" i="20"/>
  <c r="BH1861" i="19"/>
  <c r="BH590" i="20"/>
  <c r="BH1333" i="20"/>
  <c r="BX1861" i="19"/>
  <c r="BX590" i="20"/>
  <c r="BX1333" i="20"/>
  <c r="H1862" i="19"/>
  <c r="H591" i="20"/>
  <c r="H1334" i="20"/>
  <c r="X1862" i="19"/>
  <c r="X591" i="20"/>
  <c r="X1334" i="20"/>
  <c r="AN1862" i="19"/>
  <c r="AN591" i="20"/>
  <c r="AN1334" i="20"/>
  <c r="BD1862" i="19"/>
  <c r="BD591" i="20"/>
  <c r="BD1334" i="20"/>
  <c r="BT1862" i="19"/>
  <c r="BT591" i="20"/>
  <c r="BT1334" i="20"/>
  <c r="CJ1862" i="19"/>
  <c r="CJ591" i="20"/>
  <c r="CJ1334" i="20"/>
  <c r="T1863" i="19"/>
  <c r="T592" i="20"/>
  <c r="T1335" i="20"/>
  <c r="AJ1863" i="19"/>
  <c r="AJ592" i="20"/>
  <c r="AJ1335" i="20"/>
  <c r="AZ1863" i="19"/>
  <c r="AZ592" i="20"/>
  <c r="AZ1335" i="20"/>
  <c r="BP1863" i="19"/>
  <c r="BP592" i="20"/>
  <c r="BP1335" i="20"/>
  <c r="CF1863" i="19"/>
  <c r="CF592" i="20"/>
  <c r="CF1335" i="20"/>
  <c r="P1864" i="19"/>
  <c r="P593" i="20"/>
  <c r="P1336" i="20"/>
  <c r="AF1864" i="19"/>
  <c r="AF593" i="20"/>
  <c r="AF1336" i="20"/>
  <c r="AV1864" i="19"/>
  <c r="AV593" i="20"/>
  <c r="AV1336" i="20"/>
  <c r="BL1864" i="19"/>
  <c r="BL593" i="20"/>
  <c r="BL1336" i="20"/>
  <c r="CB1864" i="19"/>
  <c r="CB593" i="20"/>
  <c r="CB1336" i="20"/>
  <c r="L1865" i="19"/>
  <c r="L594" i="20"/>
  <c r="L1337" i="20"/>
  <c r="AB1865" i="19"/>
  <c r="AB594" i="20"/>
  <c r="AB1337" i="20"/>
  <c r="AR1865" i="19"/>
  <c r="AR594" i="20"/>
  <c r="AR1337" i="20"/>
  <c r="BH1865" i="19"/>
  <c r="BH594" i="20"/>
  <c r="BH1337" i="20"/>
  <c r="BX1865" i="19"/>
  <c r="BX594" i="20"/>
  <c r="BX1337" i="20"/>
  <c r="H1866" i="19"/>
  <c r="H595" i="20"/>
  <c r="H1338" i="20"/>
  <c r="X1866" i="19"/>
  <c r="X595" i="20"/>
  <c r="X1338" i="20"/>
  <c r="AN1866" i="19"/>
  <c r="AN595" i="20"/>
  <c r="AN1338" i="20"/>
  <c r="BD1866" i="19"/>
  <c r="BD595" i="20"/>
  <c r="BD1338" i="20"/>
  <c r="BT1866" i="19"/>
  <c r="BT595" i="20"/>
  <c r="BT1338" i="20"/>
  <c r="CJ1866" i="19"/>
  <c r="CJ595" i="20"/>
  <c r="CJ1338" i="20"/>
  <c r="T1867" i="19"/>
  <c r="T596" i="20"/>
  <c r="T1339" i="20"/>
  <c r="AJ1867" i="19"/>
  <c r="AJ596" i="20"/>
  <c r="AJ1339" i="20"/>
  <c r="AZ1867" i="19"/>
  <c r="AZ596" i="20"/>
  <c r="AZ1339" i="20"/>
  <c r="BP1867" i="19"/>
  <c r="BP596" i="20"/>
  <c r="BP1339" i="20"/>
  <c r="CF1867" i="19"/>
  <c r="CF596" i="20"/>
  <c r="CF1339" i="20"/>
  <c r="P1868" i="19"/>
  <c r="P597" i="20"/>
  <c r="P1340" i="20"/>
  <c r="AF1868" i="19"/>
  <c r="AF597" i="20"/>
  <c r="AF1340" i="20"/>
  <c r="AV1868" i="19"/>
  <c r="AV597" i="20"/>
  <c r="AV1340" i="20"/>
  <c r="BL1868" i="19"/>
  <c r="BL597" i="20"/>
  <c r="BL1340" i="20"/>
  <c r="CB1868" i="19"/>
  <c r="CB597" i="20"/>
  <c r="CB1340" i="20"/>
  <c r="L1869" i="19"/>
  <c r="L598" i="20"/>
  <c r="L1341" i="20"/>
  <c r="AB1869" i="19"/>
  <c r="AB598" i="20"/>
  <c r="AB1341" i="20"/>
  <c r="AR1869" i="19"/>
  <c r="AR598" i="20"/>
  <c r="AR1341" i="20"/>
  <c r="BH1869" i="19"/>
  <c r="BH598" i="20"/>
  <c r="BH1341" i="20"/>
  <c r="BX1869" i="19"/>
  <c r="BX598" i="20"/>
  <c r="BX1341" i="20"/>
  <c r="H1870" i="19"/>
  <c r="H599" i="20"/>
  <c r="H1342" i="20"/>
  <c r="X1870" i="19"/>
  <c r="X599" i="20"/>
  <c r="X1342" i="20"/>
  <c r="AW1870" i="19"/>
  <c r="AW599" i="20"/>
  <c r="AW1342" i="20"/>
  <c r="BY1870" i="19"/>
  <c r="BY599" i="20"/>
  <c r="BY1342" i="20"/>
  <c r="V1871" i="19"/>
  <c r="V600" i="20"/>
  <c r="V1343" i="20"/>
  <c r="AX1871" i="19"/>
  <c r="AX600" i="20"/>
  <c r="AX1343" i="20"/>
  <c r="BZ1871" i="19"/>
  <c r="BZ600" i="20"/>
  <c r="BZ1343" i="20"/>
  <c r="W1872" i="19"/>
  <c r="W601" i="20"/>
  <c r="W1344" i="20"/>
  <c r="AY1872" i="19"/>
  <c r="AY601" i="20"/>
  <c r="AY1344" i="20"/>
  <c r="CA1872" i="19"/>
  <c r="CA601" i="20"/>
  <c r="CA1344" i="20"/>
  <c r="Y1873" i="19"/>
  <c r="Y602" i="20"/>
  <c r="Y1345" i="20"/>
  <c r="BA1873" i="19"/>
  <c r="BA602" i="20"/>
  <c r="BA1345" i="20"/>
  <c r="CC1873" i="19"/>
  <c r="CC602" i="20"/>
  <c r="CC1345" i="20"/>
  <c r="AG1874" i="19"/>
  <c r="AG603" i="20"/>
  <c r="AG1346" i="20"/>
  <c r="BS1874" i="19"/>
  <c r="BS603" i="20"/>
  <c r="BS1346" i="20"/>
  <c r="Y1875" i="19"/>
  <c r="Y604" i="20"/>
  <c r="Y1347" i="20"/>
  <c r="BJ1875" i="19"/>
  <c r="BJ604" i="20"/>
  <c r="BJ1347" i="20"/>
  <c r="R1876" i="19"/>
  <c r="R605" i="20"/>
  <c r="R1348" i="20"/>
  <c r="BC1876" i="19"/>
  <c r="BC605" i="20"/>
  <c r="BC1348" i="20"/>
  <c r="V1877" i="19"/>
  <c r="V606" i="20"/>
  <c r="V1349" i="20"/>
  <c r="CC1877" i="19"/>
  <c r="CC606" i="20"/>
  <c r="CC1349" i="20"/>
  <c r="BB1878" i="19"/>
  <c r="BB607" i="20"/>
  <c r="BB1350" i="20"/>
  <c r="Y1879" i="19"/>
  <c r="Y608" i="20"/>
  <c r="Y1351" i="20"/>
  <c r="CE1879" i="19"/>
  <c r="CE608" i="20"/>
  <c r="CE1351" i="20"/>
  <c r="BE1880" i="19"/>
  <c r="BE609" i="20"/>
  <c r="BE1352" i="20"/>
  <c r="AA1881" i="19"/>
  <c r="AA610" i="20"/>
  <c r="AA1353" i="20"/>
  <c r="M1882" i="19"/>
  <c r="M611" i="20"/>
  <c r="M1354" i="20"/>
  <c r="N1883" i="19"/>
  <c r="N612" i="20"/>
  <c r="N1355" i="20"/>
  <c r="O1884" i="19"/>
  <c r="O613" i="20"/>
  <c r="O1356" i="20"/>
  <c r="Q1885" i="19"/>
  <c r="Q614" i="20"/>
  <c r="Q1357" i="20"/>
  <c r="R1886" i="19"/>
  <c r="R615" i="20"/>
  <c r="R1358" i="20"/>
  <c r="S1887" i="19"/>
  <c r="S616" i="20"/>
  <c r="S1359" i="20"/>
  <c r="AO1888" i="19"/>
  <c r="AO617" i="20"/>
  <c r="AO1360" i="20"/>
  <c r="BW1889" i="19"/>
  <c r="BW618" i="20"/>
  <c r="BW1361" i="20"/>
  <c r="BZ1891" i="19"/>
  <c r="BZ620" i="20"/>
  <c r="BZ1363" i="20"/>
  <c r="CE1893" i="19"/>
  <c r="CE622" i="20"/>
  <c r="CE1365" i="20"/>
  <c r="CJ1898" i="19"/>
  <c r="CJ627" i="20"/>
  <c r="CJ1370" i="20"/>
  <c r="L1905" i="19"/>
  <c r="L634" i="20"/>
  <c r="L1377" i="20"/>
  <c r="BR1866" i="19"/>
  <c r="BR595" i="20"/>
  <c r="BR1338" i="20"/>
  <c r="CH1866" i="19"/>
  <c r="CH595" i="20"/>
  <c r="CH1338" i="20"/>
  <c r="R1867" i="19"/>
  <c r="R596" i="20"/>
  <c r="R1339" i="20"/>
  <c r="AH1867" i="19"/>
  <c r="AH596" i="20"/>
  <c r="AH1339" i="20"/>
  <c r="AX1867" i="19"/>
  <c r="AX596" i="20"/>
  <c r="AX1339" i="20"/>
  <c r="BN1867" i="19"/>
  <c r="BN596" i="20"/>
  <c r="BN1339" i="20"/>
  <c r="CD1867" i="19"/>
  <c r="CD596" i="20"/>
  <c r="CD1339" i="20"/>
  <c r="N1868" i="19"/>
  <c r="N597" i="20"/>
  <c r="N1340" i="20"/>
  <c r="AD1868" i="19"/>
  <c r="AD597" i="20"/>
  <c r="AD1340" i="20"/>
  <c r="AT1868" i="19"/>
  <c r="AT597" i="20"/>
  <c r="AT1340" i="20"/>
  <c r="BJ1868" i="19"/>
  <c r="BJ597" i="20"/>
  <c r="BJ1340" i="20"/>
  <c r="BZ1868" i="19"/>
  <c r="BZ597" i="20"/>
  <c r="BZ1340" i="20"/>
  <c r="J1869" i="19"/>
  <c r="J598" i="20"/>
  <c r="J1341" i="20"/>
  <c r="Z1869" i="19"/>
  <c r="Z598" i="20"/>
  <c r="Z1341" i="20"/>
  <c r="AP1869" i="19"/>
  <c r="AP598" i="20"/>
  <c r="AP1341" i="20"/>
  <c r="BF1869" i="19"/>
  <c r="BF598" i="20"/>
  <c r="BF1341" i="20"/>
  <c r="BV1869" i="19"/>
  <c r="BV598" i="20"/>
  <c r="BV1341" i="20"/>
  <c r="F1870" i="19"/>
  <c r="F599" i="20"/>
  <c r="F1342" i="20"/>
  <c r="V1870" i="19"/>
  <c r="V599" i="20"/>
  <c r="V1342" i="20"/>
  <c r="AS1870" i="19"/>
  <c r="AS599" i="20"/>
  <c r="AS1342" i="20"/>
  <c r="BV1870" i="19"/>
  <c r="BV599" i="20"/>
  <c r="BV1342" i="20"/>
  <c r="R1871" i="19"/>
  <c r="R600" i="20"/>
  <c r="R1343" i="20"/>
  <c r="AT1871" i="19"/>
  <c r="AT600" i="20"/>
  <c r="AT1343" i="20"/>
  <c r="BW1871" i="19"/>
  <c r="BW600" i="20"/>
  <c r="BW1343" i="20"/>
  <c r="S1872" i="19"/>
  <c r="S601" i="20"/>
  <c r="S1344" i="20"/>
  <c r="AU1872" i="19"/>
  <c r="AU601" i="20"/>
  <c r="AU1344" i="20"/>
  <c r="BY1872" i="19"/>
  <c r="BY601" i="20"/>
  <c r="BY1344" i="20"/>
  <c r="U1873" i="19"/>
  <c r="U602" i="20"/>
  <c r="U1345" i="20"/>
  <c r="AW1873" i="19"/>
  <c r="AW602" i="20"/>
  <c r="AW1345" i="20"/>
  <c r="BZ1873" i="19"/>
  <c r="BZ602" i="20"/>
  <c r="BZ1345" i="20"/>
  <c r="AC1874" i="19"/>
  <c r="AC603" i="20"/>
  <c r="AC1346" i="20"/>
  <c r="BN1874" i="19"/>
  <c r="BN603" i="20"/>
  <c r="BN1346" i="20"/>
  <c r="S1875" i="19"/>
  <c r="S604" i="20"/>
  <c r="S1347" i="20"/>
  <c r="BG1875" i="19"/>
  <c r="BG604" i="20"/>
  <c r="BG1347" i="20"/>
  <c r="M1876" i="19"/>
  <c r="M605" i="20"/>
  <c r="M1348" i="20"/>
  <c r="AX1876" i="19"/>
  <c r="AX605" i="20"/>
  <c r="AX1348" i="20"/>
  <c r="Q1877" i="19"/>
  <c r="Q606" i="20"/>
  <c r="Q1349" i="20"/>
  <c r="BV1877" i="19"/>
  <c r="BV606" i="20"/>
  <c r="BV1349" i="20"/>
  <c r="AS1878" i="19"/>
  <c r="AS607" i="20"/>
  <c r="AS1350" i="20"/>
  <c r="S1879" i="19"/>
  <c r="S608" i="20"/>
  <c r="S1351" i="20"/>
  <c r="BY1879" i="19"/>
  <c r="BY608" i="20"/>
  <c r="BY1351" i="20"/>
  <c r="AU1880" i="19"/>
  <c r="AU609" i="20"/>
  <c r="AU1352" i="20"/>
  <c r="V1881" i="19"/>
  <c r="V610" i="20"/>
  <c r="V1353" i="20"/>
  <c r="CH1881" i="19"/>
  <c r="CH610" i="20"/>
  <c r="CH1353" i="20"/>
  <c r="CI1882" i="19"/>
  <c r="CI611" i="20"/>
  <c r="CI1354" i="20"/>
  <c r="E1884" i="19"/>
  <c r="E613" i="20"/>
  <c r="E1356" i="20"/>
  <c r="F1885" i="19"/>
  <c r="F614" i="20"/>
  <c r="F1357" i="20"/>
  <c r="G1886" i="19"/>
  <c r="G615" i="20"/>
  <c r="G1358" i="20"/>
  <c r="I1887" i="19"/>
  <c r="I616" i="20"/>
  <c r="I1359" i="20"/>
  <c r="Y1888" i="19"/>
  <c r="Y617" i="20"/>
  <c r="Y1360" i="20"/>
  <c r="BB1889" i="19"/>
  <c r="BB618" i="20"/>
  <c r="BB1361" i="20"/>
  <c r="BG1891" i="19"/>
  <c r="BG620" i="20"/>
  <c r="BG1363" i="20"/>
  <c r="BG1893" i="19"/>
  <c r="BG622" i="20"/>
  <c r="BG1365" i="20"/>
  <c r="X1898" i="19"/>
  <c r="X627" i="20"/>
  <c r="X1370" i="20"/>
  <c r="AF1904" i="19"/>
  <c r="AF633" i="20"/>
  <c r="AF1376" i="20"/>
  <c r="AU1918" i="19"/>
  <c r="AU647" i="20"/>
  <c r="AU1390" i="20"/>
  <c r="AA1874" i="19"/>
  <c r="AA603" i="20"/>
  <c r="AA1346" i="20"/>
  <c r="BC1874" i="19"/>
  <c r="BC603" i="20"/>
  <c r="BC1346" i="20"/>
  <c r="CG1874" i="19"/>
  <c r="CG603" i="20"/>
  <c r="CG1346" i="20"/>
  <c r="AC1875" i="19"/>
  <c r="AC604" i="20"/>
  <c r="AC1347" i="20"/>
  <c r="BE1875" i="19"/>
  <c r="BE604" i="20"/>
  <c r="BE1347" i="20"/>
  <c r="CH1875" i="19"/>
  <c r="CH604" i="20"/>
  <c r="CH1347" i="20"/>
  <c r="AD1876" i="19"/>
  <c r="AD605" i="20"/>
  <c r="AD1348" i="20"/>
  <c r="BF1876" i="19"/>
  <c r="BF605" i="20"/>
  <c r="BF1348" i="20"/>
  <c r="O1877" i="19"/>
  <c r="O606" i="20"/>
  <c r="O1349" i="20"/>
  <c r="BF1877" i="19"/>
  <c r="BF606" i="20"/>
  <c r="BF1349" i="20"/>
  <c r="Q1878" i="19"/>
  <c r="Q607" i="20"/>
  <c r="Q1350" i="20"/>
  <c r="BG1878" i="19"/>
  <c r="BG607" i="20"/>
  <c r="BG1350" i="20"/>
  <c r="R1879" i="19"/>
  <c r="R608" i="20"/>
  <c r="R1351" i="20"/>
  <c r="BI1879" i="19"/>
  <c r="BI608" i="20"/>
  <c r="BI1351" i="20"/>
  <c r="S1880" i="19"/>
  <c r="S609" i="20"/>
  <c r="S1352" i="20"/>
  <c r="BJ1880" i="19"/>
  <c r="BJ609" i="20"/>
  <c r="BJ1352" i="20"/>
  <c r="U1881" i="19"/>
  <c r="U610" i="20"/>
  <c r="U1353" i="20"/>
  <c r="BK1881" i="19"/>
  <c r="BK610" i="20"/>
  <c r="BK1353" i="20"/>
  <c r="V1882" i="19"/>
  <c r="V611" i="20"/>
  <c r="V1354" i="20"/>
  <c r="BM1882" i="19"/>
  <c r="BM611" i="20"/>
  <c r="BM1354" i="20"/>
  <c r="W1883" i="19"/>
  <c r="W612" i="20"/>
  <c r="W1355" i="20"/>
  <c r="BN1883" i="19"/>
  <c r="BN612" i="20"/>
  <c r="BN1355" i="20"/>
  <c r="Y1884" i="19"/>
  <c r="Y613" i="20"/>
  <c r="Y1356" i="20"/>
  <c r="BO1884" i="19"/>
  <c r="BO613" i="20"/>
  <c r="BO1356" i="20"/>
  <c r="Z1885" i="19"/>
  <c r="Z614" i="20"/>
  <c r="Z1357" i="20"/>
  <c r="BQ1885" i="19"/>
  <c r="BQ614" i="20"/>
  <c r="BQ1357" i="20"/>
  <c r="AA1886" i="19"/>
  <c r="AA615" i="20"/>
  <c r="AA1358" i="20"/>
  <c r="BR1886" i="19"/>
  <c r="BR615" i="20"/>
  <c r="BR1358" i="20"/>
  <c r="AC1887" i="19"/>
  <c r="AC616" i="20"/>
  <c r="AC1359" i="20"/>
  <c r="BY1887" i="19"/>
  <c r="BY616" i="20"/>
  <c r="BY1359" i="20"/>
  <c r="AY1888" i="19"/>
  <c r="AY617" i="20"/>
  <c r="AY1360" i="20"/>
  <c r="V1889" i="19"/>
  <c r="V618" i="20"/>
  <c r="V1361" i="20"/>
  <c r="G1890" i="19"/>
  <c r="G619" i="20"/>
  <c r="G1362" i="20"/>
  <c r="K1891" i="19"/>
  <c r="K620" i="20"/>
  <c r="K1363" i="20"/>
  <c r="J1892" i="19"/>
  <c r="J621" i="20"/>
  <c r="J1364" i="20"/>
  <c r="K1893" i="19"/>
  <c r="K622" i="20"/>
  <c r="K1365" i="20"/>
  <c r="O1894" i="19"/>
  <c r="O623" i="20"/>
  <c r="O1366" i="20"/>
  <c r="AV1896" i="19"/>
  <c r="AV625" i="20"/>
  <c r="AV1368" i="20"/>
  <c r="AZ1899" i="19"/>
  <c r="AZ628" i="20"/>
  <c r="AZ1371" i="20"/>
  <c r="BD1902" i="19"/>
  <c r="BD631" i="20"/>
  <c r="BD1374" i="20"/>
  <c r="BH1905" i="19"/>
  <c r="BH634" i="20"/>
  <c r="BH1377" i="20"/>
  <c r="BX1910" i="19"/>
  <c r="BX639" i="20"/>
  <c r="BX1382" i="20"/>
  <c r="CA1881" i="19"/>
  <c r="CA610" i="20"/>
  <c r="CA1353" i="20"/>
  <c r="AL1882" i="19"/>
  <c r="AL611" i="20"/>
  <c r="AL1354" i="20"/>
  <c r="CC1882" i="19"/>
  <c r="CC611" i="20"/>
  <c r="CC1354" i="20"/>
  <c r="AM1883" i="19"/>
  <c r="AM612" i="20"/>
  <c r="AM1355" i="20"/>
  <c r="CD1883" i="19"/>
  <c r="CD612" i="20"/>
  <c r="CD1355" i="20"/>
  <c r="AO1884" i="19"/>
  <c r="AO613" i="20"/>
  <c r="AO1356" i="20"/>
  <c r="CE1884" i="19"/>
  <c r="CE613" i="20"/>
  <c r="CE1356" i="20"/>
  <c r="AP1885" i="19"/>
  <c r="AP614" i="20"/>
  <c r="AP1357" i="20"/>
  <c r="CG1885" i="19"/>
  <c r="CG614" i="20"/>
  <c r="CG1357" i="20"/>
  <c r="AQ1886" i="19"/>
  <c r="AQ615" i="20"/>
  <c r="AQ1358" i="20"/>
  <c r="CH1886" i="19"/>
  <c r="CH615" i="20"/>
  <c r="CH1358" i="20"/>
  <c r="AS1887" i="19"/>
  <c r="AS616" i="20"/>
  <c r="AS1359" i="20"/>
  <c r="N1888" i="19"/>
  <c r="N617" i="20"/>
  <c r="N1360" i="20"/>
  <c r="BU1888" i="19"/>
  <c r="BU617" i="20"/>
  <c r="BU1360" i="20"/>
  <c r="AQ1889" i="19"/>
  <c r="AQ618" i="20"/>
  <c r="AQ1361" i="20"/>
  <c r="AM1890" i="19"/>
  <c r="AM619" i="20"/>
  <c r="AM1362" i="20"/>
  <c r="AQ1891" i="19"/>
  <c r="AQ620" i="20"/>
  <c r="AQ1363" i="20"/>
  <c r="AP1892" i="19"/>
  <c r="AP621" i="20"/>
  <c r="AP1364" i="20"/>
  <c r="AQ1893" i="19"/>
  <c r="AQ622" i="20"/>
  <c r="AQ1365" i="20"/>
  <c r="BP1894" i="19"/>
  <c r="BP623" i="20"/>
  <c r="BP1366" i="20"/>
  <c r="BH1897" i="19"/>
  <c r="BH626" i="20"/>
  <c r="BH1369" i="20"/>
  <c r="BL1900" i="19"/>
  <c r="BL629" i="20"/>
  <c r="BL1372" i="20"/>
  <c r="BP1903" i="19"/>
  <c r="BP632" i="20"/>
  <c r="BP1375" i="20"/>
  <c r="F1907" i="19"/>
  <c r="F636" i="20"/>
  <c r="F1379" i="20"/>
  <c r="AF1915" i="19"/>
  <c r="AF644" i="20"/>
  <c r="AF1387" i="20"/>
  <c r="BZ1887" i="19"/>
  <c r="BZ616" i="20"/>
  <c r="BZ1359" i="20"/>
  <c r="AK1888" i="19"/>
  <c r="AK617" i="20"/>
  <c r="AK1360" i="20"/>
  <c r="CA1888" i="19"/>
  <c r="CA617" i="20"/>
  <c r="CA1360" i="20"/>
  <c r="AL1889" i="19"/>
  <c r="AL618" i="20"/>
  <c r="AL1361" i="20"/>
  <c r="J1890" i="19"/>
  <c r="J619" i="20"/>
  <c r="J1362" i="20"/>
  <c r="BV1890" i="19"/>
  <c r="BV619" i="20"/>
  <c r="BV1362" i="20"/>
  <c r="BB1891" i="19"/>
  <c r="BB620" i="20"/>
  <c r="BB1363" i="20"/>
  <c r="AH1892" i="19"/>
  <c r="AH621" i="20"/>
  <c r="AH1364" i="20"/>
  <c r="N1893" i="19"/>
  <c r="N622" i="20"/>
  <c r="N1365" i="20"/>
  <c r="BZ1893" i="19"/>
  <c r="BZ622" i="20"/>
  <c r="BZ1365" i="20"/>
  <c r="BI1894" i="19"/>
  <c r="BI623" i="20"/>
  <c r="BI1366" i="20"/>
  <c r="E1896" i="19"/>
  <c r="E625" i="20"/>
  <c r="E1368" i="20"/>
  <c r="AW1897" i="19"/>
  <c r="AW626" i="20"/>
  <c r="AW1369" i="20"/>
  <c r="I1899" i="19"/>
  <c r="I628" i="20"/>
  <c r="I1371" i="20"/>
  <c r="BA1900" i="19"/>
  <c r="BA629" i="20"/>
  <c r="BA1372" i="20"/>
  <c r="M1902" i="19"/>
  <c r="M631" i="20"/>
  <c r="M1374" i="20"/>
  <c r="BE1903" i="19"/>
  <c r="BE632" i="20"/>
  <c r="BE1375" i="20"/>
  <c r="Q1905" i="19"/>
  <c r="Q634" i="20"/>
  <c r="Q1377" i="20"/>
  <c r="BR1906" i="19"/>
  <c r="BR635" i="20"/>
  <c r="BR1378" i="20"/>
  <c r="BU1909" i="19"/>
  <c r="BU638" i="20"/>
  <c r="BU1381" i="20"/>
  <c r="BU1914" i="19"/>
  <c r="BU643" i="20"/>
  <c r="BU1386" i="20"/>
  <c r="AH1894" i="19"/>
  <c r="AH623" i="20"/>
  <c r="AH1366" i="20"/>
  <c r="AO1895" i="19"/>
  <c r="AO624" i="20"/>
  <c r="AO1367" i="20"/>
  <c r="CG1896" i="19"/>
  <c r="CG625" i="20"/>
  <c r="CG1368" i="20"/>
  <c r="AS1898" i="19"/>
  <c r="AS627" i="20"/>
  <c r="AS1370" i="20"/>
  <c r="E1900" i="19"/>
  <c r="E629" i="20"/>
  <c r="E1372" i="20"/>
  <c r="AW1901" i="19"/>
  <c r="AW630" i="20"/>
  <c r="AW1373" i="20"/>
  <c r="I1903" i="19"/>
  <c r="I632" i="20"/>
  <c r="I1375" i="20"/>
  <c r="BA1904" i="19"/>
  <c r="BA633" i="20"/>
  <c r="BA1376" i="20"/>
  <c r="M1906" i="19"/>
  <c r="M635" i="20"/>
  <c r="M1378" i="20"/>
  <c r="BI1908" i="19"/>
  <c r="BI637" i="20"/>
  <c r="BI1380" i="20"/>
  <c r="AW1912" i="19"/>
  <c r="AW641" i="20"/>
  <c r="AW1384" i="20"/>
  <c r="CH1921" i="19"/>
  <c r="CH650" i="20"/>
  <c r="CH1393" i="20"/>
  <c r="CD1876" i="19"/>
  <c r="CD605" i="20"/>
  <c r="CD1348" i="20"/>
  <c r="S1877" i="19"/>
  <c r="S606" i="20"/>
  <c r="S1349" i="20"/>
  <c r="AO1877" i="19"/>
  <c r="AO606" i="20"/>
  <c r="AO1349" i="20"/>
  <c r="BJ1877" i="19"/>
  <c r="BJ606" i="20"/>
  <c r="BJ1349" i="20"/>
  <c r="CE1877" i="19"/>
  <c r="CE606" i="20"/>
  <c r="CE1349" i="20"/>
  <c r="U1878" i="19"/>
  <c r="U607" i="20"/>
  <c r="U1350" i="20"/>
  <c r="AP1878" i="19"/>
  <c r="AP607" i="20"/>
  <c r="AP1350" i="20"/>
  <c r="BK1878" i="19"/>
  <c r="BK607" i="20"/>
  <c r="BK1350" i="20"/>
  <c r="CG1878" i="19"/>
  <c r="CG607" i="20"/>
  <c r="CG1350" i="20"/>
  <c r="V1879" i="19"/>
  <c r="V608" i="20"/>
  <c r="V1351" i="20"/>
  <c r="AQ1879" i="19"/>
  <c r="AQ608" i="20"/>
  <c r="AQ1351" i="20"/>
  <c r="BM1879" i="19"/>
  <c r="BM608" i="20"/>
  <c r="BM1351" i="20"/>
  <c r="CH1879" i="19"/>
  <c r="CH608" i="20"/>
  <c r="CH1351" i="20"/>
  <c r="W1880" i="19"/>
  <c r="W609" i="20"/>
  <c r="W1352" i="20"/>
  <c r="AS1880" i="19"/>
  <c r="AS609" i="20"/>
  <c r="AS1352" i="20"/>
  <c r="BN1880" i="19"/>
  <c r="BN609" i="20"/>
  <c r="BN1352" i="20"/>
  <c r="CI1880" i="19"/>
  <c r="CI609" i="20"/>
  <c r="CI1352" i="20"/>
  <c r="Y1881" i="19"/>
  <c r="Y610" i="20"/>
  <c r="Y1353" i="20"/>
  <c r="AT1881" i="19"/>
  <c r="AT610" i="20"/>
  <c r="AT1353" i="20"/>
  <c r="BO1881" i="19"/>
  <c r="BO610" i="20"/>
  <c r="BO1353" i="20"/>
  <c r="E1882" i="19"/>
  <c r="E611" i="20"/>
  <c r="E1354" i="20"/>
  <c r="Z1882" i="19"/>
  <c r="Z611" i="20"/>
  <c r="Z1354" i="20"/>
  <c r="AU1882" i="19"/>
  <c r="AU611" i="20"/>
  <c r="AU1354" i="20"/>
  <c r="BQ1882" i="19"/>
  <c r="BQ611" i="20"/>
  <c r="BQ1354" i="20"/>
  <c r="F1883" i="19"/>
  <c r="F612" i="20"/>
  <c r="F1355" i="20"/>
  <c r="AA1883" i="19"/>
  <c r="AA612" i="20"/>
  <c r="AA1355" i="20"/>
  <c r="AW1883" i="19"/>
  <c r="AW612" i="20"/>
  <c r="AW1355" i="20"/>
  <c r="BR1883" i="19"/>
  <c r="BR612" i="20"/>
  <c r="BR1355" i="20"/>
  <c r="G1884" i="19"/>
  <c r="G613" i="20"/>
  <c r="G1356" i="20"/>
  <c r="AC1884" i="19"/>
  <c r="AC613" i="20"/>
  <c r="AC1356" i="20"/>
  <c r="AX1884" i="19"/>
  <c r="AX613" i="20"/>
  <c r="AX1356" i="20"/>
  <c r="BS1884" i="19"/>
  <c r="BS613" i="20"/>
  <c r="BS1356" i="20"/>
  <c r="I1885" i="19"/>
  <c r="I614" i="20"/>
  <c r="I1357" i="20"/>
  <c r="AD1885" i="19"/>
  <c r="AD614" i="20"/>
  <c r="AD1357" i="20"/>
  <c r="AY1885" i="19"/>
  <c r="AY614" i="20"/>
  <c r="AY1357" i="20"/>
  <c r="BU1885" i="19"/>
  <c r="BU614" i="20"/>
  <c r="BU1357" i="20"/>
  <c r="J1886" i="19"/>
  <c r="J615" i="20"/>
  <c r="J1358" i="20"/>
  <c r="AE1886" i="19"/>
  <c r="AE615" i="20"/>
  <c r="AE1358" i="20"/>
  <c r="BA1886" i="19"/>
  <c r="BA615" i="20"/>
  <c r="BA1358" i="20"/>
  <c r="BV1886" i="19"/>
  <c r="BV615" i="20"/>
  <c r="BV1358" i="20"/>
  <c r="K1887" i="19"/>
  <c r="K616" i="20"/>
  <c r="K1359" i="20"/>
  <c r="AG1887" i="19"/>
  <c r="AG616" i="20"/>
  <c r="AG1359" i="20"/>
  <c r="BB1887" i="19"/>
  <c r="BB616" i="20"/>
  <c r="BB1359" i="20"/>
  <c r="BW1887" i="19"/>
  <c r="BW616" i="20"/>
  <c r="BW1359" i="20"/>
  <c r="M1888" i="19"/>
  <c r="M617" i="20"/>
  <c r="M1360" i="20"/>
  <c r="AH1888" i="19"/>
  <c r="AH617" i="20"/>
  <c r="AH1360" i="20"/>
  <c r="BC1888" i="19"/>
  <c r="BC617" i="20"/>
  <c r="BC1360" i="20"/>
  <c r="BY1888" i="19"/>
  <c r="BY617" i="20"/>
  <c r="BY1360" i="20"/>
  <c r="N1889" i="19"/>
  <c r="N618" i="20"/>
  <c r="N1361" i="20"/>
  <c r="AI1889" i="19"/>
  <c r="AI618" i="20"/>
  <c r="AI1361" i="20"/>
  <c r="BF1889" i="19"/>
  <c r="BF618" i="20"/>
  <c r="BF1361" i="20"/>
  <c r="F1890" i="19"/>
  <c r="F619" i="20"/>
  <c r="F1362" i="20"/>
  <c r="AL1890" i="19"/>
  <c r="AL619" i="20"/>
  <c r="AL1362" i="20"/>
  <c r="BR1890" i="19"/>
  <c r="BR619" i="20"/>
  <c r="BR1362" i="20"/>
  <c r="R1891" i="19"/>
  <c r="R620" i="20"/>
  <c r="R1363" i="20"/>
  <c r="AX1891" i="19"/>
  <c r="AX620" i="20"/>
  <c r="AX1363" i="20"/>
  <c r="CD1891" i="19"/>
  <c r="CD620" i="20"/>
  <c r="CD1363" i="20"/>
  <c r="AD1892" i="19"/>
  <c r="AD621" i="20"/>
  <c r="AD1364" i="20"/>
  <c r="BJ1892" i="19"/>
  <c r="BJ621" i="20"/>
  <c r="BJ1364" i="20"/>
  <c r="J1893" i="19"/>
  <c r="J622" i="20"/>
  <c r="J1365" i="20"/>
  <c r="AP1893" i="19"/>
  <c r="AP622" i="20"/>
  <c r="AP1365" i="20"/>
  <c r="BV1893" i="19"/>
  <c r="BV622" i="20"/>
  <c r="BV1365" i="20"/>
  <c r="V1894" i="19"/>
  <c r="V623" i="20"/>
  <c r="V1366" i="20"/>
  <c r="BD1894" i="19"/>
  <c r="BD623" i="20"/>
  <c r="BD1366" i="20"/>
  <c r="Q1895" i="19"/>
  <c r="Q624" i="20"/>
  <c r="Q1367" i="20"/>
  <c r="CC1895" i="19"/>
  <c r="CC624" i="20"/>
  <c r="CC1367" i="20"/>
  <c r="BI1896" i="19"/>
  <c r="BI625" i="20"/>
  <c r="BI1368" i="20"/>
  <c r="AO1897" i="19"/>
  <c r="AO626" i="20"/>
  <c r="AO1369" i="20"/>
  <c r="U1898" i="19"/>
  <c r="U627" i="20"/>
  <c r="U1370" i="20"/>
  <c r="CG1898" i="19"/>
  <c r="CG627" i="20"/>
  <c r="CG1370" i="20"/>
  <c r="BM1899" i="19"/>
  <c r="BM628" i="20"/>
  <c r="BM1371" i="20"/>
  <c r="AS1900" i="19"/>
  <c r="AS629" i="20"/>
  <c r="AS1372" i="20"/>
  <c r="Y1901" i="19"/>
  <c r="Y630" i="20"/>
  <c r="Y1373" i="20"/>
  <c r="E1902" i="19"/>
  <c r="E631" i="20"/>
  <c r="E1374" i="20"/>
  <c r="BQ1902" i="19"/>
  <c r="BQ631" i="20"/>
  <c r="BQ1374" i="20"/>
  <c r="AW1903" i="19"/>
  <c r="AW632" i="20"/>
  <c r="AW1375" i="20"/>
  <c r="AC1904" i="19"/>
  <c r="AC633" i="20"/>
  <c r="AC1376" i="20"/>
  <c r="I1905" i="19"/>
  <c r="I634" i="20"/>
  <c r="I1377" i="20"/>
  <c r="BU1905" i="19"/>
  <c r="BU634" i="20"/>
  <c r="BU1377" i="20"/>
  <c r="BG1906" i="19"/>
  <c r="BG635" i="20"/>
  <c r="BG1378" i="20"/>
  <c r="M1908" i="19"/>
  <c r="M637" i="20"/>
  <c r="M1380" i="20"/>
  <c r="BE1909" i="19"/>
  <c r="BE638" i="20"/>
  <c r="BE1381" i="20"/>
  <c r="AK1911" i="19"/>
  <c r="AK640" i="20"/>
  <c r="AK1383" i="20"/>
  <c r="AO1914" i="19"/>
  <c r="AO643" i="20"/>
  <c r="AO1386" i="20"/>
  <c r="Z1918" i="19"/>
  <c r="Z647" i="20"/>
  <c r="Z1390" i="20"/>
  <c r="AO1870" i="19"/>
  <c r="AO599" i="20"/>
  <c r="AO1342" i="20"/>
  <c r="BJ1870" i="19"/>
  <c r="BJ599" i="20"/>
  <c r="BJ1342" i="20"/>
  <c r="CE1870" i="19"/>
  <c r="CE599" i="20"/>
  <c r="CE1342" i="20"/>
  <c r="U1871" i="19"/>
  <c r="U600" i="20"/>
  <c r="U1343" i="20"/>
  <c r="AP1871" i="19"/>
  <c r="AP600" i="20"/>
  <c r="AP1343" i="20"/>
  <c r="BK1871" i="19"/>
  <c r="BK600" i="20"/>
  <c r="BK1343" i="20"/>
  <c r="CG1871" i="19"/>
  <c r="CG600" i="20"/>
  <c r="CG1343" i="20"/>
  <c r="V1872" i="19"/>
  <c r="V601" i="20"/>
  <c r="V1344" i="20"/>
  <c r="AQ1872" i="19"/>
  <c r="AQ601" i="20"/>
  <c r="AQ1344" i="20"/>
  <c r="BM1872" i="19"/>
  <c r="BM601" i="20"/>
  <c r="BM1344" i="20"/>
  <c r="CH1872" i="19"/>
  <c r="CH601" i="20"/>
  <c r="CH1344" i="20"/>
  <c r="W1873" i="19"/>
  <c r="W602" i="20"/>
  <c r="W1345" i="20"/>
  <c r="AS1873" i="19"/>
  <c r="AS602" i="20"/>
  <c r="AS1345" i="20"/>
  <c r="BN1873" i="19"/>
  <c r="BN602" i="20"/>
  <c r="BN1345" i="20"/>
  <c r="CI1873" i="19"/>
  <c r="CI602" i="20"/>
  <c r="CI1345" i="20"/>
  <c r="Y1874" i="19"/>
  <c r="Y603" i="20"/>
  <c r="Y1346" i="20"/>
  <c r="AT1874" i="19"/>
  <c r="AT603" i="20"/>
  <c r="AT1346" i="20"/>
  <c r="BO1874" i="19"/>
  <c r="BO603" i="20"/>
  <c r="BO1346" i="20"/>
  <c r="E1875" i="19"/>
  <c r="E604" i="20"/>
  <c r="E1347" i="20"/>
  <c r="Z1875" i="19"/>
  <c r="Z604" i="20"/>
  <c r="Z1347" i="20"/>
  <c r="AU1875" i="19"/>
  <c r="AU604" i="20"/>
  <c r="AU1347" i="20"/>
  <c r="BQ1875" i="19"/>
  <c r="BQ604" i="20"/>
  <c r="BQ1347" i="20"/>
  <c r="F1876" i="19"/>
  <c r="F605" i="20"/>
  <c r="F1348" i="20"/>
  <c r="AA1876" i="19"/>
  <c r="AA605" i="20"/>
  <c r="AA1348" i="20"/>
  <c r="AW1876" i="19"/>
  <c r="AW605" i="20"/>
  <c r="AW1348" i="20"/>
  <c r="BR1876" i="19"/>
  <c r="BR605" i="20"/>
  <c r="BR1348" i="20"/>
  <c r="G1877" i="19"/>
  <c r="G606" i="20"/>
  <c r="G1349" i="20"/>
  <c r="AC1877" i="19"/>
  <c r="AC606" i="20"/>
  <c r="AC1349" i="20"/>
  <c r="AX1877" i="19"/>
  <c r="AX606" i="20"/>
  <c r="AX1349" i="20"/>
  <c r="BS1877" i="19"/>
  <c r="BS606" i="20"/>
  <c r="BS1349" i="20"/>
  <c r="I1878" i="19"/>
  <c r="I607" i="20"/>
  <c r="I1350" i="20"/>
  <c r="AD1878" i="19"/>
  <c r="AD607" i="20"/>
  <c r="AD1350" i="20"/>
  <c r="AY1878" i="19"/>
  <c r="AY607" i="20"/>
  <c r="AY1350" i="20"/>
  <c r="BU1878" i="19"/>
  <c r="BU607" i="20"/>
  <c r="BU1350" i="20"/>
  <c r="J1879" i="19"/>
  <c r="J608" i="20"/>
  <c r="J1351" i="20"/>
  <c r="AE1879" i="19"/>
  <c r="AE608" i="20"/>
  <c r="AE1351" i="20"/>
  <c r="BA1879" i="19"/>
  <c r="BA608" i="20"/>
  <c r="BA1351" i="20"/>
  <c r="BV1879" i="19"/>
  <c r="BV608" i="20"/>
  <c r="BV1351" i="20"/>
  <c r="K1880" i="19"/>
  <c r="K609" i="20"/>
  <c r="K1352" i="20"/>
  <c r="AG1880" i="19"/>
  <c r="AG609" i="20"/>
  <c r="AG1352" i="20"/>
  <c r="BB1880" i="19"/>
  <c r="BB609" i="20"/>
  <c r="BB1352" i="20"/>
  <c r="BW1880" i="19"/>
  <c r="BW609" i="20"/>
  <c r="BW1352" i="20"/>
  <c r="M1881" i="19"/>
  <c r="M610" i="20"/>
  <c r="M1353" i="20"/>
  <c r="AH1881" i="19"/>
  <c r="AH610" i="20"/>
  <c r="AH1353" i="20"/>
  <c r="BC1881" i="19"/>
  <c r="BC610" i="20"/>
  <c r="BC1353" i="20"/>
  <c r="BY1881" i="19"/>
  <c r="BY610" i="20"/>
  <c r="BY1353" i="20"/>
  <c r="N1882" i="19"/>
  <c r="N611" i="20"/>
  <c r="N1354" i="20"/>
  <c r="AI1882" i="19"/>
  <c r="AI611" i="20"/>
  <c r="AI1354" i="20"/>
  <c r="BE1882" i="19"/>
  <c r="BE611" i="20"/>
  <c r="BE1354" i="20"/>
  <c r="BZ1882" i="19"/>
  <c r="BZ611" i="20"/>
  <c r="BZ1354" i="20"/>
  <c r="O1883" i="19"/>
  <c r="O612" i="20"/>
  <c r="O1355" i="20"/>
  <c r="AK1883" i="19"/>
  <c r="AK612" i="20"/>
  <c r="AK1355" i="20"/>
  <c r="BF1883" i="19"/>
  <c r="BF612" i="20"/>
  <c r="BF1355" i="20"/>
  <c r="CA1883" i="19"/>
  <c r="CA612" i="20"/>
  <c r="CA1355" i="20"/>
  <c r="Q1884" i="19"/>
  <c r="Q613" i="20"/>
  <c r="Q1356" i="20"/>
  <c r="AL1884" i="19"/>
  <c r="AL613" i="20"/>
  <c r="AL1356" i="20"/>
  <c r="BG1884" i="19"/>
  <c r="BG613" i="20"/>
  <c r="BG1356" i="20"/>
  <c r="CC1884" i="19"/>
  <c r="CC613" i="20"/>
  <c r="CC1356" i="20"/>
  <c r="R1885" i="19"/>
  <c r="R614" i="20"/>
  <c r="R1357" i="20"/>
  <c r="AM1885" i="19"/>
  <c r="AM614" i="20"/>
  <c r="AM1357" i="20"/>
  <c r="BI1885" i="19"/>
  <c r="BI614" i="20"/>
  <c r="BI1357" i="20"/>
  <c r="CD1885" i="19"/>
  <c r="CD614" i="20"/>
  <c r="CD1357" i="20"/>
  <c r="S1886" i="19"/>
  <c r="S615" i="20"/>
  <c r="S1358" i="20"/>
  <c r="AO1886" i="19"/>
  <c r="AO615" i="20"/>
  <c r="AO1358" i="20"/>
  <c r="BJ1886" i="19"/>
  <c r="BJ615" i="20"/>
  <c r="BJ1358" i="20"/>
  <c r="CE1886" i="19"/>
  <c r="CE615" i="20"/>
  <c r="CE1358" i="20"/>
  <c r="U1887" i="19"/>
  <c r="U616" i="20"/>
  <c r="U1359" i="20"/>
  <c r="AP1887" i="19"/>
  <c r="AP616" i="20"/>
  <c r="AP1359" i="20"/>
  <c r="BK1887" i="19"/>
  <c r="BK616" i="20"/>
  <c r="BK1359" i="20"/>
  <c r="CG1887" i="19"/>
  <c r="CG616" i="20"/>
  <c r="CG1359" i="20"/>
  <c r="V1888" i="19"/>
  <c r="V617" i="20"/>
  <c r="V1360" i="20"/>
  <c r="AQ1888" i="19"/>
  <c r="AQ617" i="20"/>
  <c r="AQ1360" i="20"/>
  <c r="BM1888" i="19"/>
  <c r="BM617" i="20"/>
  <c r="BM1360" i="20"/>
  <c r="CH1888" i="19"/>
  <c r="CH617" i="20"/>
  <c r="CH1360" i="20"/>
  <c r="W1889" i="19"/>
  <c r="W618" i="20"/>
  <c r="W1361" i="20"/>
  <c r="AS1889" i="19"/>
  <c r="AS618" i="20"/>
  <c r="AS1361" i="20"/>
  <c r="BS1889" i="19"/>
  <c r="BS618" i="20"/>
  <c r="BS1361" i="20"/>
  <c r="S1890" i="19"/>
  <c r="S619" i="20"/>
  <c r="S1362" i="20"/>
  <c r="AY1890" i="19"/>
  <c r="AY619" i="20"/>
  <c r="AY1362" i="20"/>
  <c r="CE1890" i="19"/>
  <c r="CE619" i="20"/>
  <c r="CE1362" i="20"/>
  <c r="AE1891" i="19"/>
  <c r="AE620" i="20"/>
  <c r="AE1363" i="20"/>
  <c r="BK1891" i="19"/>
  <c r="BK620" i="20"/>
  <c r="BK1363" i="20"/>
  <c r="K1892" i="19"/>
  <c r="K621" i="20"/>
  <c r="K1364" i="20"/>
  <c r="AQ1892" i="19"/>
  <c r="AQ621" i="20"/>
  <c r="AQ1364" i="20"/>
  <c r="BW1892" i="19"/>
  <c r="BW621" i="20"/>
  <c r="BW1364" i="20"/>
  <c r="W1893" i="19"/>
  <c r="W622" i="20"/>
  <c r="W1365" i="20"/>
  <c r="BC1893" i="19"/>
  <c r="BC622" i="20"/>
  <c r="BC1365" i="20"/>
  <c r="CI1893" i="19"/>
  <c r="CI622" i="20"/>
  <c r="CI1365" i="20"/>
  <c r="AI1894" i="19"/>
  <c r="AI623" i="20"/>
  <c r="AI1366" i="20"/>
  <c r="BU1894" i="19"/>
  <c r="BU623" i="20"/>
  <c r="BU1366" i="20"/>
  <c r="AR1895" i="19"/>
  <c r="AR624" i="20"/>
  <c r="AR1367" i="20"/>
  <c r="X1896" i="19"/>
  <c r="X625" i="20"/>
  <c r="X1368" i="20"/>
  <c r="CJ1896" i="19"/>
  <c r="CJ625" i="20"/>
  <c r="CJ1368" i="20"/>
  <c r="BP1897" i="19"/>
  <c r="BP626" i="20"/>
  <c r="BP1369" i="20"/>
  <c r="AV1898" i="19"/>
  <c r="AV627" i="20"/>
  <c r="AV1370" i="20"/>
  <c r="AB1899" i="19"/>
  <c r="AB628" i="20"/>
  <c r="AB1371" i="20"/>
  <c r="H1900" i="19"/>
  <c r="H629" i="20"/>
  <c r="H1372" i="20"/>
  <c r="BT1900" i="19"/>
  <c r="BT629" i="20"/>
  <c r="BT1372" i="20"/>
  <c r="AZ1901" i="19"/>
  <c r="AZ630" i="20"/>
  <c r="AZ1373" i="20"/>
  <c r="AF1902" i="19"/>
  <c r="AF631" i="20"/>
  <c r="AF1374" i="20"/>
  <c r="L1903" i="19"/>
  <c r="L632" i="20"/>
  <c r="L1375" i="20"/>
  <c r="BX1903" i="19"/>
  <c r="BX632" i="20"/>
  <c r="BX1375" i="20"/>
  <c r="BD1904" i="19"/>
  <c r="BD633" i="20"/>
  <c r="BD1376" i="20"/>
  <c r="AJ1905" i="19"/>
  <c r="AJ634" i="20"/>
  <c r="AJ1377" i="20"/>
  <c r="P1906" i="19"/>
  <c r="P635" i="20"/>
  <c r="P1378" i="20"/>
  <c r="V1907" i="19"/>
  <c r="V636" i="20"/>
  <c r="V1379" i="20"/>
  <c r="BN1908" i="19"/>
  <c r="BN637" i="20"/>
  <c r="BN1380" i="20"/>
  <c r="Z1910" i="19"/>
  <c r="Z639" i="20"/>
  <c r="Z1382" i="20"/>
  <c r="BH1912" i="19"/>
  <c r="BH641" i="20"/>
  <c r="BH1384" i="20"/>
  <c r="BL1915" i="19"/>
  <c r="BL644" i="20"/>
  <c r="BL1387" i="20"/>
  <c r="CH1922" i="19"/>
  <c r="CH651" i="20"/>
  <c r="CH1394" i="20"/>
  <c r="BQ1889" i="19"/>
  <c r="BQ618" i="20"/>
  <c r="BQ1361" i="20"/>
  <c r="CG1889" i="19"/>
  <c r="CG618" i="20"/>
  <c r="CG1361" i="20"/>
  <c r="Q1890" i="19"/>
  <c r="Q619" i="20"/>
  <c r="Q1362" i="20"/>
  <c r="AG1890" i="19"/>
  <c r="AG619" i="20"/>
  <c r="AG1362" i="20"/>
  <c r="AW1890" i="19"/>
  <c r="AW619" i="20"/>
  <c r="AW1362" i="20"/>
  <c r="BM1890" i="19"/>
  <c r="BM619" i="20"/>
  <c r="BM1362" i="20"/>
  <c r="CC1890" i="19"/>
  <c r="CC619" i="20"/>
  <c r="CC1362" i="20"/>
  <c r="M1891" i="19"/>
  <c r="M620" i="20"/>
  <c r="M1363" i="20"/>
  <c r="AC1891" i="19"/>
  <c r="AC620" i="20"/>
  <c r="AC1363" i="20"/>
  <c r="AS1891" i="19"/>
  <c r="AS620" i="20"/>
  <c r="AS1363" i="20"/>
  <c r="BI1891" i="19"/>
  <c r="BI620" i="20"/>
  <c r="BI1363" i="20"/>
  <c r="BY1891" i="19"/>
  <c r="BY620" i="20"/>
  <c r="BY1363" i="20"/>
  <c r="I1892" i="19"/>
  <c r="I621" i="20"/>
  <c r="I1364" i="20"/>
  <c r="Y1892" i="19"/>
  <c r="Y621" i="20"/>
  <c r="Y1364" i="20"/>
  <c r="AO1892" i="19"/>
  <c r="AO621" i="20"/>
  <c r="AO1364" i="20"/>
  <c r="BE1892" i="19"/>
  <c r="BE621" i="20"/>
  <c r="BE1364" i="20"/>
  <c r="BU1892" i="19"/>
  <c r="BU621" i="20"/>
  <c r="BU1364" i="20"/>
  <c r="E1893" i="19"/>
  <c r="E622" i="20"/>
  <c r="E1365" i="20"/>
  <c r="U1893" i="19"/>
  <c r="U622" i="20"/>
  <c r="U1365" i="20"/>
  <c r="AK1893" i="19"/>
  <c r="AK622" i="20"/>
  <c r="AK1365" i="20"/>
  <c r="BA1893" i="19"/>
  <c r="BA622" i="20"/>
  <c r="BA1365" i="20"/>
  <c r="BQ1893" i="19"/>
  <c r="BQ622" i="20"/>
  <c r="BQ1365" i="20"/>
  <c r="CG1893" i="19"/>
  <c r="CG622" i="20"/>
  <c r="CG1365" i="20"/>
  <c r="Q1894" i="19"/>
  <c r="Q623" i="20"/>
  <c r="Q1366" i="20"/>
  <c r="AG1894" i="19"/>
  <c r="AG623" i="20"/>
  <c r="AG1366" i="20"/>
  <c r="AW1894" i="19"/>
  <c r="AW623" i="20"/>
  <c r="AW1366" i="20"/>
  <c r="BS1894" i="19"/>
  <c r="BS623" i="20"/>
  <c r="BS1366" i="20"/>
  <c r="H1895" i="19"/>
  <c r="H624" i="20"/>
  <c r="H1367" i="20"/>
  <c r="AN1895" i="19"/>
  <c r="AN624" i="20"/>
  <c r="AN1367" i="20"/>
  <c r="BT1895" i="19"/>
  <c r="BT624" i="20"/>
  <c r="BT1367" i="20"/>
  <c r="T1896" i="19"/>
  <c r="T625" i="20"/>
  <c r="T1368" i="20"/>
  <c r="AZ1896" i="19"/>
  <c r="AZ625" i="20"/>
  <c r="AZ1368" i="20"/>
  <c r="CF1896" i="19"/>
  <c r="CF625" i="20"/>
  <c r="CF1368" i="20"/>
  <c r="AF1897" i="19"/>
  <c r="AF626" i="20"/>
  <c r="AF1369" i="20"/>
  <c r="BL1897" i="19"/>
  <c r="BL626" i="20"/>
  <c r="BL1369" i="20"/>
  <c r="L1898" i="19"/>
  <c r="L627" i="20"/>
  <c r="L1370" i="20"/>
  <c r="AR1898" i="19"/>
  <c r="AR627" i="20"/>
  <c r="AR1370" i="20"/>
  <c r="BX1898" i="19"/>
  <c r="BX627" i="20"/>
  <c r="BX1370" i="20"/>
  <c r="X1899" i="19"/>
  <c r="X628" i="20"/>
  <c r="X1371" i="20"/>
  <c r="BD1899" i="19"/>
  <c r="BD628" i="20"/>
  <c r="BD1371" i="20"/>
  <c r="CJ1899" i="19"/>
  <c r="CJ628" i="20"/>
  <c r="CJ1371" i="20"/>
  <c r="AJ1900" i="19"/>
  <c r="AJ629" i="20"/>
  <c r="AJ1372" i="20"/>
  <c r="BP1900" i="19"/>
  <c r="BP629" i="20"/>
  <c r="BP1372" i="20"/>
  <c r="P1901" i="19"/>
  <c r="P630" i="20"/>
  <c r="P1373" i="20"/>
  <c r="AV1901" i="19"/>
  <c r="AV630" i="20"/>
  <c r="AV1373" i="20"/>
  <c r="CB1901" i="19"/>
  <c r="CB630" i="20"/>
  <c r="CB1373" i="20"/>
  <c r="AB1902" i="19"/>
  <c r="AB631" i="20"/>
  <c r="AB1374" i="20"/>
  <c r="BH1902" i="19"/>
  <c r="BH631" i="20"/>
  <c r="BH1374" i="20"/>
  <c r="H1903" i="19"/>
  <c r="H632" i="20"/>
  <c r="H1375" i="20"/>
  <c r="AN1903" i="19"/>
  <c r="AN632" i="20"/>
  <c r="AN1375" i="20"/>
  <c r="BT1903" i="19"/>
  <c r="BT632" i="20"/>
  <c r="BT1375" i="20"/>
  <c r="T1904" i="19"/>
  <c r="T633" i="20"/>
  <c r="T1376" i="20"/>
  <c r="AZ1904" i="19"/>
  <c r="AZ633" i="20"/>
  <c r="AZ1376" i="20"/>
  <c r="CF1904" i="19"/>
  <c r="CF633" i="20"/>
  <c r="CF1376" i="20"/>
  <c r="AF1905" i="19"/>
  <c r="AF634" i="20"/>
  <c r="AF1377" i="20"/>
  <c r="BL1905" i="19"/>
  <c r="BL634" i="20"/>
  <c r="BL1377" i="20"/>
  <c r="L1906" i="19"/>
  <c r="L635" i="20"/>
  <c r="L1378" i="20"/>
  <c r="AU1906" i="19"/>
  <c r="AU635" i="20"/>
  <c r="AU1378" i="20"/>
  <c r="N1907" i="19"/>
  <c r="N636" i="20"/>
  <c r="N1379" i="20"/>
  <c r="BZ1907" i="19"/>
  <c r="BZ636" i="20"/>
  <c r="BZ1379" i="20"/>
  <c r="BF1908" i="19"/>
  <c r="BF637" i="20"/>
  <c r="BF1380" i="20"/>
  <c r="AL1909" i="19"/>
  <c r="AL638" i="20"/>
  <c r="AL1381" i="20"/>
  <c r="R1910" i="19"/>
  <c r="R639" i="20"/>
  <c r="R1382" i="20"/>
  <c r="CH1910" i="19"/>
  <c r="CH639" i="20"/>
  <c r="CH1382" i="20"/>
  <c r="AR1912" i="19"/>
  <c r="AR641" i="20"/>
  <c r="AR1384" i="20"/>
  <c r="CJ1913" i="19"/>
  <c r="CJ642" i="20"/>
  <c r="CJ1385" i="20"/>
  <c r="AV1915" i="19"/>
  <c r="AV644" i="20"/>
  <c r="AV1387" i="20"/>
  <c r="AI1917" i="19"/>
  <c r="AI646" i="20"/>
  <c r="AI1389" i="20"/>
  <c r="AP1921" i="19"/>
  <c r="AP650" i="20"/>
  <c r="AP1393" i="20"/>
  <c r="AR1870" i="19"/>
  <c r="AR599" i="20"/>
  <c r="AR1342" i="20"/>
  <c r="BH1870" i="19"/>
  <c r="BH599" i="20"/>
  <c r="BH1342" i="20"/>
  <c r="BX1870" i="19"/>
  <c r="BX599" i="20"/>
  <c r="BX1342" i="20"/>
  <c r="H1871" i="19"/>
  <c r="H600" i="20"/>
  <c r="H1343" i="20"/>
  <c r="X1871" i="19"/>
  <c r="X600" i="20"/>
  <c r="X1343" i="20"/>
  <c r="AN1871" i="19"/>
  <c r="AN600" i="20"/>
  <c r="AN1343" i="20"/>
  <c r="BD1871" i="19"/>
  <c r="BD600" i="20"/>
  <c r="BD1343" i="20"/>
  <c r="BT1871" i="19"/>
  <c r="BT600" i="20"/>
  <c r="BT1343" i="20"/>
  <c r="CJ1871" i="19"/>
  <c r="CJ600" i="20"/>
  <c r="CJ1343" i="20"/>
  <c r="T1872" i="19"/>
  <c r="T601" i="20"/>
  <c r="T1344" i="20"/>
  <c r="AJ1872" i="19"/>
  <c r="AJ601" i="20"/>
  <c r="AJ1344" i="20"/>
  <c r="AZ1872" i="19"/>
  <c r="AZ601" i="20"/>
  <c r="AZ1344" i="20"/>
  <c r="BP1872" i="19"/>
  <c r="BP601" i="20"/>
  <c r="BP1344" i="20"/>
  <c r="CF1872" i="19"/>
  <c r="CF601" i="20"/>
  <c r="CF1344" i="20"/>
  <c r="P1873" i="19"/>
  <c r="P602" i="20"/>
  <c r="P1345" i="20"/>
  <c r="AF1873" i="19"/>
  <c r="AF602" i="20"/>
  <c r="AF1345" i="20"/>
  <c r="AV1873" i="19"/>
  <c r="AV602" i="20"/>
  <c r="AV1345" i="20"/>
  <c r="BL1873" i="19"/>
  <c r="BL602" i="20"/>
  <c r="BL1345" i="20"/>
  <c r="CB1873" i="19"/>
  <c r="CB602" i="20"/>
  <c r="CB1345" i="20"/>
  <c r="L1874" i="19"/>
  <c r="L603" i="20"/>
  <c r="L1346" i="20"/>
  <c r="AB1874" i="19"/>
  <c r="AB603" i="20"/>
  <c r="AB1346" i="20"/>
  <c r="AR1874" i="19"/>
  <c r="AR603" i="20"/>
  <c r="AR1346" i="20"/>
  <c r="BH1874" i="19"/>
  <c r="BH603" i="20"/>
  <c r="BH1346" i="20"/>
  <c r="BX1874" i="19"/>
  <c r="BX603" i="20"/>
  <c r="BX1346" i="20"/>
  <c r="H1875" i="19"/>
  <c r="H604" i="20"/>
  <c r="H1347" i="20"/>
  <c r="X1875" i="19"/>
  <c r="X604" i="20"/>
  <c r="X1347" i="20"/>
  <c r="AN1875" i="19"/>
  <c r="AN604" i="20"/>
  <c r="AN1347" i="20"/>
  <c r="BD1875" i="19"/>
  <c r="BD604" i="20"/>
  <c r="BD1347" i="20"/>
  <c r="BT1875" i="19"/>
  <c r="BT604" i="20"/>
  <c r="BT1347" i="20"/>
  <c r="CJ1875" i="19"/>
  <c r="CJ604" i="20"/>
  <c r="CJ1347" i="20"/>
  <c r="T1876" i="19"/>
  <c r="T605" i="20"/>
  <c r="T1348" i="20"/>
  <c r="AJ1876" i="19"/>
  <c r="AJ605" i="20"/>
  <c r="AJ1348" i="20"/>
  <c r="AZ1876" i="19"/>
  <c r="AZ605" i="20"/>
  <c r="AZ1348" i="20"/>
  <c r="BP1876" i="19"/>
  <c r="BP605" i="20"/>
  <c r="BP1348" i="20"/>
  <c r="CF1876" i="19"/>
  <c r="CF605" i="20"/>
  <c r="CF1348" i="20"/>
  <c r="P1877" i="19"/>
  <c r="P606" i="20"/>
  <c r="P1349" i="20"/>
  <c r="AF1877" i="19"/>
  <c r="AF606" i="20"/>
  <c r="AF1349" i="20"/>
  <c r="AV1877" i="19"/>
  <c r="AV606" i="20"/>
  <c r="AV1349" i="20"/>
  <c r="BL1877" i="19"/>
  <c r="BL606" i="20"/>
  <c r="BL1349" i="20"/>
  <c r="CB1877" i="19"/>
  <c r="CB606" i="20"/>
  <c r="CB1349" i="20"/>
  <c r="L1878" i="19"/>
  <c r="L607" i="20"/>
  <c r="L1350" i="20"/>
  <c r="AB1878" i="19"/>
  <c r="AB607" i="20"/>
  <c r="AB1350" i="20"/>
  <c r="AR1878" i="19"/>
  <c r="AR607" i="20"/>
  <c r="AR1350" i="20"/>
  <c r="BH1878" i="19"/>
  <c r="BH607" i="20"/>
  <c r="BH1350" i="20"/>
  <c r="BX1878" i="19"/>
  <c r="BX607" i="20"/>
  <c r="BX1350" i="20"/>
  <c r="H1879" i="19"/>
  <c r="H608" i="20"/>
  <c r="H1351" i="20"/>
  <c r="X1879" i="19"/>
  <c r="X608" i="20"/>
  <c r="X1351" i="20"/>
  <c r="AN1879" i="19"/>
  <c r="AN608" i="20"/>
  <c r="AN1351" i="20"/>
  <c r="BD1879" i="19"/>
  <c r="BD608" i="20"/>
  <c r="BD1351" i="20"/>
  <c r="BT1879" i="19"/>
  <c r="BT608" i="20"/>
  <c r="BT1351" i="20"/>
  <c r="CJ1879" i="19"/>
  <c r="CJ608" i="20"/>
  <c r="CJ1351" i="20"/>
  <c r="T1880" i="19"/>
  <c r="T609" i="20"/>
  <c r="T1352" i="20"/>
  <c r="AJ1880" i="19"/>
  <c r="AJ609" i="20"/>
  <c r="AJ1352" i="20"/>
  <c r="AZ1880" i="19"/>
  <c r="AZ609" i="20"/>
  <c r="AZ1352" i="20"/>
  <c r="BP1880" i="19"/>
  <c r="BP609" i="20"/>
  <c r="BP1352" i="20"/>
  <c r="CF1880" i="19"/>
  <c r="CF609" i="20"/>
  <c r="CF1352" i="20"/>
  <c r="P1881" i="19"/>
  <c r="P610" i="20"/>
  <c r="P1353" i="20"/>
  <c r="AF1881" i="19"/>
  <c r="AF610" i="20"/>
  <c r="AF1353" i="20"/>
  <c r="AV1881" i="19"/>
  <c r="AV610" i="20"/>
  <c r="AV1353" i="20"/>
  <c r="BL1881" i="19"/>
  <c r="BL610" i="20"/>
  <c r="BL1353" i="20"/>
  <c r="CB1881" i="19"/>
  <c r="CB610" i="20"/>
  <c r="CB1353" i="20"/>
  <c r="L1882" i="19"/>
  <c r="L611" i="20"/>
  <c r="L1354" i="20"/>
  <c r="AB1882" i="19"/>
  <c r="AB611" i="20"/>
  <c r="AB1354" i="20"/>
  <c r="AR1882" i="19"/>
  <c r="AR611" i="20"/>
  <c r="AR1354" i="20"/>
  <c r="BH1882" i="19"/>
  <c r="BH611" i="20"/>
  <c r="BH1354" i="20"/>
  <c r="BX1882" i="19"/>
  <c r="BX611" i="20"/>
  <c r="BX1354" i="20"/>
  <c r="H1883" i="19"/>
  <c r="H612" i="20"/>
  <c r="H1355" i="20"/>
  <c r="X1883" i="19"/>
  <c r="X612" i="20"/>
  <c r="X1355" i="20"/>
  <c r="AN1883" i="19"/>
  <c r="AN612" i="20"/>
  <c r="AN1355" i="20"/>
  <c r="BD1883" i="19"/>
  <c r="BD612" i="20"/>
  <c r="BD1355" i="20"/>
  <c r="BT1883" i="19"/>
  <c r="BT612" i="20"/>
  <c r="BT1355" i="20"/>
  <c r="CJ1883" i="19"/>
  <c r="CJ612" i="20"/>
  <c r="CJ1355" i="20"/>
  <c r="T1884" i="19"/>
  <c r="T613" i="20"/>
  <c r="T1356" i="20"/>
  <c r="AJ1884" i="19"/>
  <c r="AJ613" i="20"/>
  <c r="AJ1356" i="20"/>
  <c r="AZ1884" i="19"/>
  <c r="AZ613" i="20"/>
  <c r="AZ1356" i="20"/>
  <c r="BP1884" i="19"/>
  <c r="BP613" i="20"/>
  <c r="BP1356" i="20"/>
  <c r="CF1884" i="19"/>
  <c r="CF613" i="20"/>
  <c r="CF1356" i="20"/>
  <c r="P1885" i="19"/>
  <c r="P614" i="20"/>
  <c r="P1357" i="20"/>
  <c r="AF1885" i="19"/>
  <c r="AF614" i="20"/>
  <c r="AF1357" i="20"/>
  <c r="AV1885" i="19"/>
  <c r="AV614" i="20"/>
  <c r="AV1357" i="20"/>
  <c r="BL1885" i="19"/>
  <c r="BL614" i="20"/>
  <c r="BL1357" i="20"/>
  <c r="CB1885" i="19"/>
  <c r="CB614" i="20"/>
  <c r="CB1357" i="20"/>
  <c r="L1886" i="19"/>
  <c r="L615" i="20"/>
  <c r="L1358" i="20"/>
  <c r="AB1886" i="19"/>
  <c r="AB615" i="20"/>
  <c r="AB1358" i="20"/>
  <c r="AR1886" i="19"/>
  <c r="AR615" i="20"/>
  <c r="AR1358" i="20"/>
  <c r="BH1886" i="19"/>
  <c r="BH615" i="20"/>
  <c r="BH1358" i="20"/>
  <c r="BX1886" i="19"/>
  <c r="BX615" i="20"/>
  <c r="BX1358" i="20"/>
  <c r="H1887" i="19"/>
  <c r="H616" i="20"/>
  <c r="H1359" i="20"/>
  <c r="X1887" i="19"/>
  <c r="X616" i="20"/>
  <c r="X1359" i="20"/>
  <c r="AN1887" i="19"/>
  <c r="AN616" i="20"/>
  <c r="AN1359" i="20"/>
  <c r="BD1887" i="19"/>
  <c r="BD616" i="20"/>
  <c r="BD1359" i="20"/>
  <c r="BT1887" i="19"/>
  <c r="BT616" i="20"/>
  <c r="BT1359" i="20"/>
  <c r="CJ1887" i="19"/>
  <c r="CJ616" i="20"/>
  <c r="CJ1359" i="20"/>
  <c r="T1888" i="19"/>
  <c r="T617" i="20"/>
  <c r="T1360" i="20"/>
  <c r="AJ1888" i="19"/>
  <c r="AJ617" i="20"/>
  <c r="AJ1360" i="20"/>
  <c r="AZ1888" i="19"/>
  <c r="AZ617" i="20"/>
  <c r="AZ1360" i="20"/>
  <c r="BP1888" i="19"/>
  <c r="BP617" i="20"/>
  <c r="BP1360" i="20"/>
  <c r="CF1888" i="19"/>
  <c r="CF617" i="20"/>
  <c r="CF1360" i="20"/>
  <c r="P1889" i="19"/>
  <c r="P618" i="20"/>
  <c r="P1361" i="20"/>
  <c r="AF1889" i="19"/>
  <c r="AF618" i="20"/>
  <c r="AF1361" i="20"/>
  <c r="AV1889" i="19"/>
  <c r="AV618" i="20"/>
  <c r="AV1361" i="20"/>
  <c r="BL1889" i="19"/>
  <c r="BL618" i="20"/>
  <c r="BL1361" i="20"/>
  <c r="CB1889" i="19"/>
  <c r="CB618" i="20"/>
  <c r="CB1361" i="20"/>
  <c r="L1890" i="19"/>
  <c r="L619" i="20"/>
  <c r="L1362" i="20"/>
  <c r="AB1890" i="19"/>
  <c r="AB619" i="20"/>
  <c r="AB1362" i="20"/>
  <c r="AR1890" i="19"/>
  <c r="AR619" i="20"/>
  <c r="AR1362" i="20"/>
  <c r="BH1890" i="19"/>
  <c r="BH619" i="20"/>
  <c r="BH1362" i="20"/>
  <c r="BX1890" i="19"/>
  <c r="BX619" i="20"/>
  <c r="BX1362" i="20"/>
  <c r="H1891" i="19"/>
  <c r="H620" i="20"/>
  <c r="H1363" i="20"/>
  <c r="X1891" i="19"/>
  <c r="X620" i="20"/>
  <c r="X1363" i="20"/>
  <c r="AN1891" i="19"/>
  <c r="AN620" i="20"/>
  <c r="AN1363" i="20"/>
  <c r="BD1891" i="19"/>
  <c r="BD620" i="20"/>
  <c r="BD1363" i="20"/>
  <c r="BT1891" i="19"/>
  <c r="BT620" i="20"/>
  <c r="BT1363" i="20"/>
  <c r="CJ1891" i="19"/>
  <c r="CJ620" i="20"/>
  <c r="CJ1363" i="20"/>
  <c r="T1892" i="19"/>
  <c r="T621" i="20"/>
  <c r="T1364" i="20"/>
  <c r="AJ1892" i="19"/>
  <c r="AJ621" i="20"/>
  <c r="AJ1364" i="20"/>
  <c r="AZ1892" i="19"/>
  <c r="AZ621" i="20"/>
  <c r="AZ1364" i="20"/>
  <c r="BP1892" i="19"/>
  <c r="BP621" i="20"/>
  <c r="BP1364" i="20"/>
  <c r="CF1892" i="19"/>
  <c r="CF621" i="20"/>
  <c r="CF1364" i="20"/>
  <c r="P1893" i="19"/>
  <c r="P622" i="20"/>
  <c r="P1365" i="20"/>
  <c r="AF1893" i="19"/>
  <c r="AF622" i="20"/>
  <c r="AF1365" i="20"/>
  <c r="AV1893" i="19"/>
  <c r="AV622" i="20"/>
  <c r="AV1365" i="20"/>
  <c r="BL1893" i="19"/>
  <c r="BL622" i="20"/>
  <c r="BL1365" i="20"/>
  <c r="CB1893" i="19"/>
  <c r="CB622" i="20"/>
  <c r="CB1365" i="20"/>
  <c r="L1894" i="19"/>
  <c r="L623" i="20"/>
  <c r="L1366" i="20"/>
  <c r="AB1894" i="19"/>
  <c r="AB623" i="20"/>
  <c r="AB1366" i="20"/>
  <c r="AR1894" i="19"/>
  <c r="AR623" i="20"/>
  <c r="AR1366" i="20"/>
  <c r="BL1894" i="19"/>
  <c r="BL623" i="20"/>
  <c r="BL1366" i="20"/>
  <c r="CG1894" i="19"/>
  <c r="CG623" i="20"/>
  <c r="CG1366" i="20"/>
  <c r="AC1895" i="19"/>
  <c r="AC624" i="20"/>
  <c r="AC1367" i="20"/>
  <c r="BI1895" i="19"/>
  <c r="BI624" i="20"/>
  <c r="BI1367" i="20"/>
  <c r="I1896" i="19"/>
  <c r="I625" i="20"/>
  <c r="I1368" i="20"/>
  <c r="AO1896" i="19"/>
  <c r="AO625" i="20"/>
  <c r="AO1368" i="20"/>
  <c r="BU1896" i="19"/>
  <c r="BU625" i="20"/>
  <c r="BU1368" i="20"/>
  <c r="U1897" i="19"/>
  <c r="U626" i="20"/>
  <c r="U1369" i="20"/>
  <c r="BA1897" i="19"/>
  <c r="BA626" i="20"/>
  <c r="BA1369" i="20"/>
  <c r="CG1897" i="19"/>
  <c r="CG626" i="20"/>
  <c r="CG1369" i="20"/>
  <c r="AG1898" i="19"/>
  <c r="AG627" i="20"/>
  <c r="AG1370" i="20"/>
  <c r="BM1898" i="19"/>
  <c r="BM627" i="20"/>
  <c r="BM1370" i="20"/>
  <c r="M1899" i="19"/>
  <c r="M628" i="20"/>
  <c r="M1371" i="20"/>
  <c r="AS1899" i="19"/>
  <c r="AS628" i="20"/>
  <c r="AS1371" i="20"/>
  <c r="BY1899" i="19"/>
  <c r="BY628" i="20"/>
  <c r="BY1371" i="20"/>
  <c r="Y1900" i="19"/>
  <c r="Y629" i="20"/>
  <c r="Y1372" i="20"/>
  <c r="BE1900" i="19"/>
  <c r="BE629" i="20"/>
  <c r="BE1372" i="20"/>
  <c r="E1901" i="19"/>
  <c r="E630" i="20"/>
  <c r="E1373" i="20"/>
  <c r="AK1901" i="19"/>
  <c r="AK630" i="20"/>
  <c r="AK1373" i="20"/>
  <c r="BQ1901" i="19"/>
  <c r="BQ630" i="20"/>
  <c r="BQ1373" i="20"/>
  <c r="Q1902" i="19"/>
  <c r="Q631" i="20"/>
  <c r="Q1374" i="20"/>
  <c r="AW1902" i="19"/>
  <c r="AW631" i="20"/>
  <c r="AW1374" i="20"/>
  <c r="CC1902" i="19"/>
  <c r="CC631" i="20"/>
  <c r="CC1374" i="20"/>
  <c r="AC1903" i="19"/>
  <c r="AC632" i="20"/>
  <c r="AC1375" i="20"/>
  <c r="BI1903" i="19"/>
  <c r="BI632" i="20"/>
  <c r="BI1375" i="20"/>
  <c r="I1904" i="19"/>
  <c r="I633" i="20"/>
  <c r="I1376" i="20"/>
  <c r="AO1904" i="19"/>
  <c r="AO633" i="20"/>
  <c r="AO1376" i="20"/>
  <c r="BU1904" i="19"/>
  <c r="BU633" i="20"/>
  <c r="BU1376" i="20"/>
  <c r="U1905" i="19"/>
  <c r="U634" i="20"/>
  <c r="U1377" i="20"/>
  <c r="BA1905" i="19"/>
  <c r="BA634" i="20"/>
  <c r="BA1377" i="20"/>
  <c r="CG1905" i="19"/>
  <c r="CG634" i="20"/>
  <c r="CG1377" i="20"/>
  <c r="AG1906" i="19"/>
  <c r="AG635" i="20"/>
  <c r="AG1378" i="20"/>
  <c r="BY1906" i="19"/>
  <c r="BY635" i="20"/>
  <c r="BY1378" i="20"/>
  <c r="BE1907" i="19"/>
  <c r="BE636" i="20"/>
  <c r="BE1379" i="20"/>
  <c r="AK1908" i="19"/>
  <c r="AK637" i="20"/>
  <c r="AK1380" i="20"/>
  <c r="Q1909" i="19"/>
  <c r="Q638" i="20"/>
  <c r="Q1381" i="20"/>
  <c r="CC1909" i="19"/>
  <c r="CC638" i="20"/>
  <c r="CC1381" i="20"/>
  <c r="BI1910" i="19"/>
  <c r="BI639" i="20"/>
  <c r="BI1382" i="20"/>
  <c r="CG1911" i="19"/>
  <c r="CG640" i="20"/>
  <c r="CG1383" i="20"/>
  <c r="AS1913" i="19"/>
  <c r="AS642" i="20"/>
  <c r="AS1385" i="20"/>
  <c r="E1915" i="19"/>
  <c r="E644" i="20"/>
  <c r="E1387" i="20"/>
  <c r="AY1916" i="19"/>
  <c r="AY645" i="20"/>
  <c r="AY1388" i="20"/>
  <c r="AL1919" i="19"/>
  <c r="AL648" i="20"/>
  <c r="AL1391" i="20"/>
  <c r="O1895" i="19"/>
  <c r="O624" i="20"/>
  <c r="O1367" i="20"/>
  <c r="AE1895" i="19"/>
  <c r="AE624" i="20"/>
  <c r="AE1367" i="20"/>
  <c r="AU1895" i="19"/>
  <c r="AU624" i="20"/>
  <c r="AU1367" i="20"/>
  <c r="BK1895" i="19"/>
  <c r="BK624" i="20"/>
  <c r="BK1367" i="20"/>
  <c r="CA1895" i="19"/>
  <c r="CA624" i="20"/>
  <c r="CA1367" i="20"/>
  <c r="K1896" i="19"/>
  <c r="K625" i="20"/>
  <c r="K1368" i="20"/>
  <c r="AA1896" i="19"/>
  <c r="AA625" i="20"/>
  <c r="AA1368" i="20"/>
  <c r="AQ1896" i="19"/>
  <c r="AQ625" i="20"/>
  <c r="AQ1368" i="20"/>
  <c r="BG1896" i="19"/>
  <c r="BG625" i="20"/>
  <c r="BG1368" i="20"/>
  <c r="BW1896" i="19"/>
  <c r="BW625" i="20"/>
  <c r="BW1368" i="20"/>
  <c r="G1897" i="19"/>
  <c r="G626" i="20"/>
  <c r="G1369" i="20"/>
  <c r="W1897" i="19"/>
  <c r="W626" i="20"/>
  <c r="W1369" i="20"/>
  <c r="AM1897" i="19"/>
  <c r="AM626" i="20"/>
  <c r="AM1369" i="20"/>
  <c r="BC1897" i="19"/>
  <c r="BC626" i="20"/>
  <c r="BC1369" i="20"/>
  <c r="BS1897" i="19"/>
  <c r="BS626" i="20"/>
  <c r="BS1369" i="20"/>
  <c r="CI1897" i="19"/>
  <c r="CI626" i="20"/>
  <c r="CI1369" i="20"/>
  <c r="S1898" i="19"/>
  <c r="S627" i="20"/>
  <c r="S1370" i="20"/>
  <c r="AI1898" i="19"/>
  <c r="AI627" i="20"/>
  <c r="AI1370" i="20"/>
  <c r="AY1898" i="19"/>
  <c r="AY627" i="20"/>
  <c r="AY1370" i="20"/>
  <c r="BO1898" i="19"/>
  <c r="BO627" i="20"/>
  <c r="BO1370" i="20"/>
  <c r="CE1898" i="19"/>
  <c r="CE627" i="20"/>
  <c r="CE1370" i="20"/>
  <c r="O1899" i="19"/>
  <c r="O628" i="20"/>
  <c r="O1371" i="20"/>
  <c r="AE1899" i="19"/>
  <c r="AE628" i="20"/>
  <c r="AE1371" i="20"/>
  <c r="AU1899" i="19"/>
  <c r="AU628" i="20"/>
  <c r="AU1371" i="20"/>
  <c r="BK1899" i="19"/>
  <c r="BK628" i="20"/>
  <c r="BK1371" i="20"/>
  <c r="CA1899" i="19"/>
  <c r="CA628" i="20"/>
  <c r="CA1371" i="20"/>
  <c r="K1900" i="19"/>
  <c r="K629" i="20"/>
  <c r="K1372" i="20"/>
  <c r="AA1900" i="19"/>
  <c r="AA629" i="20"/>
  <c r="AA1372" i="20"/>
  <c r="AQ1900" i="19"/>
  <c r="AQ629" i="20"/>
  <c r="AQ1372" i="20"/>
  <c r="BG1900" i="19"/>
  <c r="BG629" i="20"/>
  <c r="BG1372" i="20"/>
  <c r="BW1900" i="19"/>
  <c r="BW629" i="20"/>
  <c r="BW1372" i="20"/>
  <c r="G1901" i="19"/>
  <c r="G630" i="20"/>
  <c r="G1373" i="20"/>
  <c r="W1901" i="19"/>
  <c r="W630" i="20"/>
  <c r="W1373" i="20"/>
  <c r="AM1901" i="19"/>
  <c r="AM630" i="20"/>
  <c r="AM1373" i="20"/>
  <c r="BC1901" i="19"/>
  <c r="BC630" i="20"/>
  <c r="BC1373" i="20"/>
  <c r="BS1901" i="19"/>
  <c r="BS630" i="20"/>
  <c r="BS1373" i="20"/>
  <c r="CI1901" i="19"/>
  <c r="CI630" i="20"/>
  <c r="CI1373" i="20"/>
  <c r="S1902" i="19"/>
  <c r="S631" i="20"/>
  <c r="S1374" i="20"/>
  <c r="AI1902" i="19"/>
  <c r="AI631" i="20"/>
  <c r="AI1374" i="20"/>
  <c r="AY1902" i="19"/>
  <c r="AY631" i="20"/>
  <c r="AY1374" i="20"/>
  <c r="BO1902" i="19"/>
  <c r="BO631" i="20"/>
  <c r="BO1374" i="20"/>
  <c r="CE1902" i="19"/>
  <c r="CE631" i="20"/>
  <c r="CE1374" i="20"/>
  <c r="O1903" i="19"/>
  <c r="O632" i="20"/>
  <c r="O1375" i="20"/>
  <c r="AE1903" i="19"/>
  <c r="AE632" i="20"/>
  <c r="AE1375" i="20"/>
  <c r="AU1903" i="19"/>
  <c r="AU632" i="20"/>
  <c r="AU1375" i="20"/>
  <c r="BK1903" i="19"/>
  <c r="BK632" i="20"/>
  <c r="BK1375" i="20"/>
  <c r="CA1903" i="19"/>
  <c r="CA632" i="20"/>
  <c r="CA1375" i="20"/>
  <c r="K1904" i="19"/>
  <c r="K633" i="20"/>
  <c r="K1376" i="20"/>
  <c r="AA1904" i="19"/>
  <c r="AA633" i="20"/>
  <c r="AA1376" i="20"/>
  <c r="AQ1904" i="19"/>
  <c r="AQ633" i="20"/>
  <c r="AQ1376" i="20"/>
  <c r="BG1904" i="19"/>
  <c r="BG633" i="20"/>
  <c r="BG1376" i="20"/>
  <c r="BW1904" i="19"/>
  <c r="BW633" i="20"/>
  <c r="BW1376" i="20"/>
  <c r="G1905" i="19"/>
  <c r="G634" i="20"/>
  <c r="G1377" i="20"/>
  <c r="W1905" i="19"/>
  <c r="W634" i="20"/>
  <c r="W1377" i="20"/>
  <c r="AM1905" i="19"/>
  <c r="AM634" i="20"/>
  <c r="AM1377" i="20"/>
  <c r="BC1905" i="19"/>
  <c r="BC634" i="20"/>
  <c r="BC1377" i="20"/>
  <c r="BS1905" i="19"/>
  <c r="BS634" i="20"/>
  <c r="BS1377" i="20"/>
  <c r="CI1905" i="19"/>
  <c r="CI634" i="20"/>
  <c r="CI1377" i="20"/>
  <c r="S1906" i="19"/>
  <c r="S635" i="20"/>
  <c r="S1378" i="20"/>
  <c r="AI1906" i="19"/>
  <c r="AI635" i="20"/>
  <c r="AI1378" i="20"/>
  <c r="BE1906" i="19"/>
  <c r="BE635" i="20"/>
  <c r="BE1378" i="20"/>
  <c r="CC1906" i="19"/>
  <c r="CC635" i="20"/>
  <c r="CC1378" i="20"/>
  <c r="AC1907" i="19"/>
  <c r="AC636" i="20"/>
  <c r="AC1379" i="20"/>
  <c r="BI1907" i="19"/>
  <c r="BI636" i="20"/>
  <c r="BI1379" i="20"/>
  <c r="I1908" i="19"/>
  <c r="I637" i="20"/>
  <c r="I1380" i="20"/>
  <c r="AO1908" i="19"/>
  <c r="AO637" i="20"/>
  <c r="AO1380" i="20"/>
  <c r="BU1908" i="19"/>
  <c r="BU637" i="20"/>
  <c r="BU1380" i="20"/>
  <c r="U1909" i="19"/>
  <c r="U638" i="20"/>
  <c r="U1381" i="20"/>
  <c r="BA1909" i="19"/>
  <c r="BA638" i="20"/>
  <c r="BA1381" i="20"/>
  <c r="CG1909" i="19"/>
  <c r="CG638" i="20"/>
  <c r="CG1381" i="20"/>
  <c r="AG1910" i="19"/>
  <c r="AG639" i="20"/>
  <c r="AG1382" i="20"/>
  <c r="BM1910" i="19"/>
  <c r="BM639" i="20"/>
  <c r="BM1382" i="20"/>
  <c r="AC1911" i="19"/>
  <c r="AC640" i="20"/>
  <c r="AC1383" i="20"/>
  <c r="I1912" i="19"/>
  <c r="I641" i="20"/>
  <c r="I1384" i="20"/>
  <c r="BU1912" i="19"/>
  <c r="BU641" i="20"/>
  <c r="BU1384" i="20"/>
  <c r="BA1913" i="19"/>
  <c r="BA642" i="20"/>
  <c r="BA1385" i="20"/>
  <c r="AG1914" i="19"/>
  <c r="AG643" i="20"/>
  <c r="AG1386" i="20"/>
  <c r="M1915" i="19"/>
  <c r="M644" i="20"/>
  <c r="M1387" i="20"/>
  <c r="BY1915" i="19"/>
  <c r="BY644" i="20"/>
  <c r="BY1387" i="20"/>
  <c r="BJ1916" i="19"/>
  <c r="BJ645" i="20"/>
  <c r="BJ1388" i="20"/>
  <c r="J1918" i="19"/>
  <c r="J647" i="20"/>
  <c r="J1390" i="20"/>
  <c r="BB1919" i="19"/>
  <c r="BB648" i="20"/>
  <c r="BB1391" i="20"/>
  <c r="AX1894" i="19"/>
  <c r="AX623" i="20"/>
  <c r="AX1366" i="20"/>
  <c r="BN1894" i="19"/>
  <c r="BN623" i="20"/>
  <c r="BN1366" i="20"/>
  <c r="CD1894" i="19"/>
  <c r="CD623" i="20"/>
  <c r="CD1366" i="20"/>
  <c r="N1895" i="19"/>
  <c r="N624" i="20"/>
  <c r="N1367" i="20"/>
  <c r="AD1895" i="19"/>
  <c r="AD624" i="20"/>
  <c r="AD1367" i="20"/>
  <c r="AT1895" i="19"/>
  <c r="AT624" i="20"/>
  <c r="AT1367" i="20"/>
  <c r="BJ1895" i="19"/>
  <c r="BJ624" i="20"/>
  <c r="BJ1367" i="20"/>
  <c r="BZ1895" i="19"/>
  <c r="BZ624" i="20"/>
  <c r="BZ1367" i="20"/>
  <c r="J1896" i="19"/>
  <c r="J625" i="20"/>
  <c r="J1368" i="20"/>
  <c r="Z1896" i="19"/>
  <c r="Z625" i="20"/>
  <c r="Z1368" i="20"/>
  <c r="AP1896" i="19"/>
  <c r="AP625" i="20"/>
  <c r="AP1368" i="20"/>
  <c r="BF1896" i="19"/>
  <c r="BF625" i="20"/>
  <c r="BF1368" i="20"/>
  <c r="BV1896" i="19"/>
  <c r="BV625" i="20"/>
  <c r="BV1368" i="20"/>
  <c r="F1897" i="19"/>
  <c r="F626" i="20"/>
  <c r="F1369" i="20"/>
  <c r="V1897" i="19"/>
  <c r="V626" i="20"/>
  <c r="V1369" i="20"/>
  <c r="AL1897" i="19"/>
  <c r="AL626" i="20"/>
  <c r="AL1369" i="20"/>
  <c r="BB1897" i="19"/>
  <c r="BB626" i="20"/>
  <c r="BB1369" i="20"/>
  <c r="BR1897" i="19"/>
  <c r="BR626" i="20"/>
  <c r="BR1369" i="20"/>
  <c r="CH1897" i="19"/>
  <c r="CH626" i="20"/>
  <c r="CH1369" i="20"/>
  <c r="R1898" i="19"/>
  <c r="R627" i="20"/>
  <c r="R1370" i="20"/>
  <c r="AH1898" i="19"/>
  <c r="AH627" i="20"/>
  <c r="AH1370" i="20"/>
  <c r="AX1898" i="19"/>
  <c r="AX627" i="20"/>
  <c r="AX1370" i="20"/>
  <c r="BN1898" i="19"/>
  <c r="BN627" i="20"/>
  <c r="BN1370" i="20"/>
  <c r="CD1898" i="19"/>
  <c r="CD627" i="20"/>
  <c r="CD1370" i="20"/>
  <c r="N1899" i="19"/>
  <c r="N628" i="20"/>
  <c r="N1371" i="20"/>
  <c r="AD1899" i="19"/>
  <c r="AD628" i="20"/>
  <c r="AD1371" i="20"/>
  <c r="AT1899" i="19"/>
  <c r="AT628" i="20"/>
  <c r="AT1371" i="20"/>
  <c r="BJ1899" i="19"/>
  <c r="BJ628" i="20"/>
  <c r="BJ1371" i="20"/>
  <c r="BZ1899" i="19"/>
  <c r="BZ628" i="20"/>
  <c r="BZ1371" i="20"/>
  <c r="J1900" i="19"/>
  <c r="J629" i="20"/>
  <c r="J1372" i="20"/>
  <c r="Z1900" i="19"/>
  <c r="Z629" i="20"/>
  <c r="Z1372" i="20"/>
  <c r="AP1900" i="19"/>
  <c r="AP629" i="20"/>
  <c r="AP1372" i="20"/>
  <c r="BF1900" i="19"/>
  <c r="BF629" i="20"/>
  <c r="BF1372" i="20"/>
  <c r="BV1900" i="19"/>
  <c r="BV629" i="20"/>
  <c r="BV1372" i="20"/>
  <c r="F1901" i="19"/>
  <c r="F630" i="20"/>
  <c r="F1373" i="20"/>
  <c r="V1901" i="19"/>
  <c r="V630" i="20"/>
  <c r="V1373" i="20"/>
  <c r="AL1901" i="19"/>
  <c r="AL630" i="20"/>
  <c r="AL1373" i="20"/>
  <c r="BB1901" i="19"/>
  <c r="BB630" i="20"/>
  <c r="BB1373" i="20"/>
  <c r="BR1901" i="19"/>
  <c r="BR630" i="20"/>
  <c r="BR1373" i="20"/>
  <c r="CH1901" i="19"/>
  <c r="CH630" i="20"/>
  <c r="CH1373" i="20"/>
  <c r="R1902" i="19"/>
  <c r="R631" i="20"/>
  <c r="R1374" i="20"/>
  <c r="AH1902" i="19"/>
  <c r="AH631" i="20"/>
  <c r="AH1374" i="20"/>
  <c r="AX1902" i="19"/>
  <c r="AX631" i="20"/>
  <c r="AX1374" i="20"/>
  <c r="BN1902" i="19"/>
  <c r="BN631" i="20"/>
  <c r="BN1374" i="20"/>
  <c r="CD1902" i="19"/>
  <c r="CD631" i="20"/>
  <c r="CD1374" i="20"/>
  <c r="N1903" i="19"/>
  <c r="N632" i="20"/>
  <c r="N1375" i="20"/>
  <c r="AD1903" i="19"/>
  <c r="AD632" i="20"/>
  <c r="AD1375" i="20"/>
  <c r="AT1903" i="19"/>
  <c r="AT632" i="20"/>
  <c r="AT1375" i="20"/>
  <c r="BJ1903" i="19"/>
  <c r="BJ632" i="20"/>
  <c r="BJ1375" i="20"/>
  <c r="BZ1903" i="19"/>
  <c r="BZ632" i="20"/>
  <c r="BZ1375" i="20"/>
  <c r="J1904" i="19"/>
  <c r="J633" i="20"/>
  <c r="J1376" i="20"/>
  <c r="Z1904" i="19"/>
  <c r="Z633" i="20"/>
  <c r="Z1376" i="20"/>
  <c r="AP1904" i="19"/>
  <c r="AP633" i="20"/>
  <c r="AP1376" i="20"/>
  <c r="BF1904" i="19"/>
  <c r="BF633" i="20"/>
  <c r="BF1376" i="20"/>
  <c r="BV1904" i="19"/>
  <c r="BV633" i="20"/>
  <c r="BV1376" i="20"/>
  <c r="F1905" i="19"/>
  <c r="F634" i="20"/>
  <c r="F1377" i="20"/>
  <c r="V1905" i="19"/>
  <c r="V634" i="20"/>
  <c r="V1377" i="20"/>
  <c r="AL1905" i="19"/>
  <c r="AL634" i="20"/>
  <c r="AL1377" i="20"/>
  <c r="BB1905" i="19"/>
  <c r="BB634" i="20"/>
  <c r="BB1377" i="20"/>
  <c r="BR1905" i="19"/>
  <c r="BR634" i="20"/>
  <c r="BR1377" i="20"/>
  <c r="CH1905" i="19"/>
  <c r="CH634" i="20"/>
  <c r="CH1377" i="20"/>
  <c r="R1906" i="19"/>
  <c r="R635" i="20"/>
  <c r="R1378" i="20"/>
  <c r="AH1906" i="19"/>
  <c r="AH635" i="20"/>
  <c r="AH1378" i="20"/>
  <c r="BC1906" i="19"/>
  <c r="BC635" i="20"/>
  <c r="BC1378" i="20"/>
  <c r="BZ1906" i="19"/>
  <c r="BZ635" i="20"/>
  <c r="BZ1378" i="20"/>
  <c r="Z1907" i="19"/>
  <c r="Z636" i="20"/>
  <c r="Z1379" i="20"/>
  <c r="BF1907" i="19"/>
  <c r="BF636" i="20"/>
  <c r="BF1379" i="20"/>
  <c r="F1908" i="19"/>
  <c r="F637" i="20"/>
  <c r="F1380" i="20"/>
  <c r="AL1908" i="19"/>
  <c r="AL637" i="20"/>
  <c r="AL1380" i="20"/>
  <c r="BR1908" i="19"/>
  <c r="BR637" i="20"/>
  <c r="BR1380" i="20"/>
  <c r="R1909" i="19"/>
  <c r="R638" i="20"/>
  <c r="R1381" i="20"/>
  <c r="AX1909" i="19"/>
  <c r="AX638" i="20"/>
  <c r="AX1381" i="20"/>
  <c r="CD1909" i="19"/>
  <c r="CD638" i="20"/>
  <c r="CD1381" i="20"/>
  <c r="AD1910" i="19"/>
  <c r="AD639" i="20"/>
  <c r="AD1382" i="20"/>
  <c r="BJ1910" i="19"/>
  <c r="BJ639" i="20"/>
  <c r="BJ1382" i="20"/>
  <c r="X1911" i="19"/>
  <c r="X640" i="20"/>
  <c r="X1383" i="20"/>
  <c r="CJ1911" i="19"/>
  <c r="CJ640" i="20"/>
  <c r="CJ1383" i="20"/>
  <c r="BP1912" i="19"/>
  <c r="BP641" i="20"/>
  <c r="BP1384" i="20"/>
  <c r="AV1913" i="19"/>
  <c r="AV642" i="20"/>
  <c r="AV1385" i="20"/>
  <c r="AB1914" i="19"/>
  <c r="AB643" i="20"/>
  <c r="AB1386" i="20"/>
  <c r="H1915" i="19"/>
  <c r="H644" i="20"/>
  <c r="H1387" i="20"/>
  <c r="BT1915" i="19"/>
  <c r="BT644" i="20"/>
  <c r="BT1387" i="20"/>
  <c r="BC1916" i="19"/>
  <c r="BC645" i="20"/>
  <c r="BC1388" i="20"/>
  <c r="CE1917" i="19"/>
  <c r="CE646" i="20"/>
  <c r="CE1389" i="20"/>
  <c r="AQ1919" i="19"/>
  <c r="AQ648" i="20"/>
  <c r="AQ1391" i="20"/>
  <c r="BN1923" i="19"/>
  <c r="BN652" i="20"/>
  <c r="BN1395" i="20"/>
  <c r="AV1906" i="19"/>
  <c r="AV635" i="20"/>
  <c r="AV1378" i="20"/>
  <c r="BL1906" i="19"/>
  <c r="BL635" i="20"/>
  <c r="BL1378" i="20"/>
  <c r="CB1906" i="19"/>
  <c r="CB635" i="20"/>
  <c r="CB1378" i="20"/>
  <c r="L1907" i="19"/>
  <c r="L636" i="20"/>
  <c r="L1379" i="20"/>
  <c r="AB1907" i="19"/>
  <c r="AB636" i="20"/>
  <c r="AB1379" i="20"/>
  <c r="AR1907" i="19"/>
  <c r="AR636" i="20"/>
  <c r="AR1379" i="20"/>
  <c r="BH1907" i="19"/>
  <c r="BH636" i="20"/>
  <c r="BH1379" i="20"/>
  <c r="BX1907" i="19"/>
  <c r="BX636" i="20"/>
  <c r="BX1379" i="20"/>
  <c r="H1908" i="19"/>
  <c r="H637" i="20"/>
  <c r="H1380" i="20"/>
  <c r="X1908" i="19"/>
  <c r="X637" i="20"/>
  <c r="X1380" i="20"/>
  <c r="AN1908" i="19"/>
  <c r="AN637" i="20"/>
  <c r="AN1380" i="20"/>
  <c r="BD1908" i="19"/>
  <c r="BD637" i="20"/>
  <c r="BD1380" i="20"/>
  <c r="BT1908" i="19"/>
  <c r="BT637" i="20"/>
  <c r="BT1380" i="20"/>
  <c r="CJ1908" i="19"/>
  <c r="CJ637" i="20"/>
  <c r="CJ1380" i="20"/>
  <c r="T1909" i="19"/>
  <c r="T638" i="20"/>
  <c r="T1381" i="20"/>
  <c r="AJ1909" i="19"/>
  <c r="AJ638" i="20"/>
  <c r="AJ1381" i="20"/>
  <c r="AZ1909" i="19"/>
  <c r="AZ638" i="20"/>
  <c r="AZ1381" i="20"/>
  <c r="BP1909" i="19"/>
  <c r="BP638" i="20"/>
  <c r="BP1381" i="20"/>
  <c r="CF1909" i="19"/>
  <c r="CF638" i="20"/>
  <c r="CF1381" i="20"/>
  <c r="P1910" i="19"/>
  <c r="P639" i="20"/>
  <c r="P1382" i="20"/>
  <c r="AF1910" i="19"/>
  <c r="AF639" i="20"/>
  <c r="AF1382" i="20"/>
  <c r="AV1910" i="19"/>
  <c r="AV639" i="20"/>
  <c r="AV1382" i="20"/>
  <c r="BL1910" i="19"/>
  <c r="BL639" i="20"/>
  <c r="BL1382" i="20"/>
  <c r="CF1910" i="19"/>
  <c r="CF639" i="20"/>
  <c r="CF1382" i="20"/>
  <c r="AB1911" i="19"/>
  <c r="AB640" i="20"/>
  <c r="AB1383" i="20"/>
  <c r="BH1911" i="19"/>
  <c r="BH640" i="20"/>
  <c r="BH1383" i="20"/>
  <c r="H1912" i="19"/>
  <c r="H641" i="20"/>
  <c r="H1384" i="20"/>
  <c r="AN1912" i="19"/>
  <c r="AN641" i="20"/>
  <c r="AN1384" i="20"/>
  <c r="BT1912" i="19"/>
  <c r="BT641" i="20"/>
  <c r="BT1384" i="20"/>
  <c r="T1913" i="19"/>
  <c r="T642" i="20"/>
  <c r="T1385" i="20"/>
  <c r="AZ1913" i="19"/>
  <c r="AZ642" i="20"/>
  <c r="AZ1385" i="20"/>
  <c r="CF1913" i="19"/>
  <c r="CF642" i="20"/>
  <c r="CF1385" i="20"/>
  <c r="AF1914" i="19"/>
  <c r="AF643" i="20"/>
  <c r="AF1386" i="20"/>
  <c r="BL1914" i="19"/>
  <c r="BL643" i="20"/>
  <c r="BL1386" i="20"/>
  <c r="L1915" i="19"/>
  <c r="L644" i="20"/>
  <c r="L1387" i="20"/>
  <c r="AR1915" i="19"/>
  <c r="AR644" i="20"/>
  <c r="AR1387" i="20"/>
  <c r="BX1915" i="19"/>
  <c r="BX644" i="20"/>
  <c r="BX1387" i="20"/>
  <c r="X1916" i="19"/>
  <c r="X645" i="20"/>
  <c r="X1388" i="20"/>
  <c r="BI1916" i="19"/>
  <c r="BI645" i="20"/>
  <c r="BI1388" i="20"/>
  <c r="AA1917" i="19"/>
  <c r="AA646" i="20"/>
  <c r="AA1389" i="20"/>
  <c r="G1918" i="19"/>
  <c r="G647" i="20"/>
  <c r="G1390" i="20"/>
  <c r="BS1918" i="19"/>
  <c r="BS647" i="20"/>
  <c r="BS1390" i="20"/>
  <c r="AY1919" i="19"/>
  <c r="AY648" i="20"/>
  <c r="AY1391" i="20"/>
  <c r="J1921" i="19"/>
  <c r="J650" i="20"/>
  <c r="J1393" i="20"/>
  <c r="BW1906" i="19"/>
  <c r="BW635" i="20"/>
  <c r="BW1378" i="20"/>
  <c r="G1907" i="19"/>
  <c r="G636" i="20"/>
  <c r="G1379" i="20"/>
  <c r="W1907" i="19"/>
  <c r="W636" i="20"/>
  <c r="W1379" i="20"/>
  <c r="AM1907" i="19"/>
  <c r="AM636" i="20"/>
  <c r="AM1379" i="20"/>
  <c r="BC1907" i="19"/>
  <c r="BC636" i="20"/>
  <c r="BC1379" i="20"/>
  <c r="BS1907" i="19"/>
  <c r="BS636" i="20"/>
  <c r="BS1379" i="20"/>
  <c r="CI1907" i="19"/>
  <c r="CI636" i="20"/>
  <c r="CI1379" i="20"/>
  <c r="S1908" i="19"/>
  <c r="S637" i="20"/>
  <c r="S1380" i="20"/>
  <c r="AI1908" i="19"/>
  <c r="AI637" i="20"/>
  <c r="AI1380" i="20"/>
  <c r="AY1908" i="19"/>
  <c r="AY637" i="20"/>
  <c r="AY1380" i="20"/>
  <c r="BO1908" i="19"/>
  <c r="BO637" i="20"/>
  <c r="BO1380" i="20"/>
  <c r="CE1908" i="19"/>
  <c r="CE637" i="20"/>
  <c r="CE1380" i="20"/>
  <c r="O1909" i="19"/>
  <c r="O638" i="20"/>
  <c r="O1381" i="20"/>
  <c r="AE1909" i="19"/>
  <c r="AE638" i="20"/>
  <c r="AE1381" i="20"/>
  <c r="AU1909" i="19"/>
  <c r="AU638" i="20"/>
  <c r="AU1381" i="20"/>
  <c r="BK1909" i="19"/>
  <c r="BK638" i="20"/>
  <c r="BK1381" i="20"/>
  <c r="CA1909" i="19"/>
  <c r="CA638" i="20"/>
  <c r="CA1381" i="20"/>
  <c r="K1910" i="19"/>
  <c r="K639" i="20"/>
  <c r="K1382" i="20"/>
  <c r="AA1910" i="19"/>
  <c r="AA639" i="20"/>
  <c r="AA1382" i="20"/>
  <c r="AQ1910" i="19"/>
  <c r="AQ639" i="20"/>
  <c r="AQ1382" i="20"/>
  <c r="BG1910" i="19"/>
  <c r="BG639" i="20"/>
  <c r="BG1382" i="20"/>
  <c r="BY1910" i="19"/>
  <c r="BY639" i="20"/>
  <c r="BY1382" i="20"/>
  <c r="Q1911" i="19"/>
  <c r="Q640" i="20"/>
  <c r="Q1383" i="20"/>
  <c r="AW1911" i="19"/>
  <c r="AW640" i="20"/>
  <c r="AW1383" i="20"/>
  <c r="CC1911" i="19"/>
  <c r="CC640" i="20"/>
  <c r="CC1383" i="20"/>
  <c r="AC1912" i="19"/>
  <c r="AC641" i="20"/>
  <c r="AC1384" i="20"/>
  <c r="BI1912" i="19"/>
  <c r="BI641" i="20"/>
  <c r="BI1384" i="20"/>
  <c r="I1913" i="19"/>
  <c r="I642" i="20"/>
  <c r="I1385" i="20"/>
  <c r="AO1913" i="19"/>
  <c r="AO642" i="20"/>
  <c r="AO1385" i="20"/>
  <c r="BU1913" i="19"/>
  <c r="BU642" i="20"/>
  <c r="BU1385" i="20"/>
  <c r="U1914" i="19"/>
  <c r="U643" i="20"/>
  <c r="U1386" i="20"/>
  <c r="BA1914" i="19"/>
  <c r="BA643" i="20"/>
  <c r="BA1386" i="20"/>
  <c r="CG1914" i="19"/>
  <c r="CG643" i="20"/>
  <c r="CG1386" i="20"/>
  <c r="AG1915" i="19"/>
  <c r="AG644" i="20"/>
  <c r="AG1387" i="20"/>
  <c r="BM1915" i="19"/>
  <c r="BM644" i="20"/>
  <c r="BM1387" i="20"/>
  <c r="M1916" i="19"/>
  <c r="M645" i="20"/>
  <c r="M1388" i="20"/>
  <c r="AT1916" i="19"/>
  <c r="AT645" i="20"/>
  <c r="AT1388" i="20"/>
  <c r="F1917" i="19"/>
  <c r="F646" i="20"/>
  <c r="F1389" i="20"/>
  <c r="BR1917" i="19"/>
  <c r="BR646" i="20"/>
  <c r="BR1389" i="20"/>
  <c r="AX1918" i="19"/>
  <c r="AX647" i="20"/>
  <c r="AX1390" i="20"/>
  <c r="AD1919" i="19"/>
  <c r="AD648" i="20"/>
  <c r="AD1391" i="20"/>
  <c r="R1920" i="19"/>
  <c r="R649" i="20"/>
  <c r="R1392" i="20"/>
  <c r="N1923" i="19"/>
  <c r="N652" i="20"/>
  <c r="N1395" i="20"/>
  <c r="CA1910" i="19"/>
  <c r="CA639" i="20"/>
  <c r="CA1382" i="20"/>
  <c r="K1911" i="19"/>
  <c r="K640" i="20"/>
  <c r="K1383" i="20"/>
  <c r="AA1911" i="19"/>
  <c r="AA640" i="20"/>
  <c r="AA1383" i="20"/>
  <c r="AQ1911" i="19"/>
  <c r="AQ640" i="20"/>
  <c r="AQ1383" i="20"/>
  <c r="BG1911" i="19"/>
  <c r="BG640" i="20"/>
  <c r="BG1383" i="20"/>
  <c r="BW1911" i="19"/>
  <c r="BW640" i="20"/>
  <c r="BW1383" i="20"/>
  <c r="G1912" i="19"/>
  <c r="G641" i="20"/>
  <c r="G1384" i="20"/>
  <c r="W1912" i="19"/>
  <c r="W641" i="20"/>
  <c r="W1384" i="20"/>
  <c r="AM1912" i="19"/>
  <c r="AM641" i="20"/>
  <c r="AM1384" i="20"/>
  <c r="BC1912" i="19"/>
  <c r="BC641" i="20"/>
  <c r="BC1384" i="20"/>
  <c r="BS1912" i="19"/>
  <c r="BS641" i="20"/>
  <c r="BS1384" i="20"/>
  <c r="CI1912" i="19"/>
  <c r="CI641" i="20"/>
  <c r="CI1384" i="20"/>
  <c r="S1913" i="19"/>
  <c r="S642" i="20"/>
  <c r="S1385" i="20"/>
  <c r="AI1913" i="19"/>
  <c r="AI642" i="20"/>
  <c r="AI1385" i="20"/>
  <c r="AY1913" i="19"/>
  <c r="AY642" i="20"/>
  <c r="AY1385" i="20"/>
  <c r="BO1913" i="19"/>
  <c r="BO642" i="20"/>
  <c r="BO1385" i="20"/>
  <c r="CE1913" i="19"/>
  <c r="CE642" i="20"/>
  <c r="CE1385" i="20"/>
  <c r="O1914" i="19"/>
  <c r="O643" i="20"/>
  <c r="O1386" i="20"/>
  <c r="AE1914" i="19"/>
  <c r="AE643" i="20"/>
  <c r="AE1386" i="20"/>
  <c r="AU1914" i="19"/>
  <c r="AU643" i="20"/>
  <c r="AU1386" i="20"/>
  <c r="BK1914" i="19"/>
  <c r="BK643" i="20"/>
  <c r="BK1386" i="20"/>
  <c r="CA1914" i="19"/>
  <c r="CA643" i="20"/>
  <c r="CA1386" i="20"/>
  <c r="K1915" i="19"/>
  <c r="K644" i="20"/>
  <c r="K1387" i="20"/>
  <c r="AA1915" i="19"/>
  <c r="AA644" i="20"/>
  <c r="AA1387" i="20"/>
  <c r="AQ1915" i="19"/>
  <c r="AQ644" i="20"/>
  <c r="AQ1387" i="20"/>
  <c r="BG1915" i="19"/>
  <c r="BG644" i="20"/>
  <c r="BG1387" i="20"/>
  <c r="BW1915" i="19"/>
  <c r="BW644" i="20"/>
  <c r="BW1387" i="20"/>
  <c r="G1916" i="19"/>
  <c r="G645" i="20"/>
  <c r="G1388" i="20"/>
  <c r="W1916" i="19"/>
  <c r="W645" i="20"/>
  <c r="W1388" i="20"/>
  <c r="AM1916" i="19"/>
  <c r="AM645" i="20"/>
  <c r="AM1388" i="20"/>
  <c r="BG1916" i="19"/>
  <c r="BG645" i="20"/>
  <c r="BG1388" i="20"/>
  <c r="CC1916" i="19"/>
  <c r="CC645" i="20"/>
  <c r="CC1388" i="20"/>
  <c r="Z1917" i="19"/>
  <c r="Z646" i="20"/>
  <c r="Z1389" i="20"/>
  <c r="BF1917" i="19"/>
  <c r="BF646" i="20"/>
  <c r="BF1389" i="20"/>
  <c r="F1918" i="19"/>
  <c r="F647" i="20"/>
  <c r="F1390" i="20"/>
  <c r="AL1918" i="19"/>
  <c r="AL647" i="20"/>
  <c r="AL1390" i="20"/>
  <c r="BR1918" i="19"/>
  <c r="BR647" i="20"/>
  <c r="BR1390" i="20"/>
  <c r="R1919" i="19"/>
  <c r="R648" i="20"/>
  <c r="R1391" i="20"/>
  <c r="AX1919" i="19"/>
  <c r="AX648" i="20"/>
  <c r="AX1391" i="20"/>
  <c r="CD1919" i="19"/>
  <c r="CD648" i="20"/>
  <c r="CD1391" i="20"/>
  <c r="F1921" i="19"/>
  <c r="F650" i="20"/>
  <c r="F1393" i="20"/>
  <c r="AX1922" i="19"/>
  <c r="AX651" i="20"/>
  <c r="AX1394" i="20"/>
  <c r="J1911" i="19"/>
  <c r="J640" i="20"/>
  <c r="J1383" i="20"/>
  <c r="Z1911" i="19"/>
  <c r="Z640" i="20"/>
  <c r="Z1383" i="20"/>
  <c r="AP1911" i="19"/>
  <c r="AP640" i="20"/>
  <c r="AP1383" i="20"/>
  <c r="BF1911" i="19"/>
  <c r="BF640" i="20"/>
  <c r="BF1383" i="20"/>
  <c r="BV1911" i="19"/>
  <c r="BV640" i="20"/>
  <c r="BV1383" i="20"/>
  <c r="F1912" i="19"/>
  <c r="F641" i="20"/>
  <c r="F1384" i="20"/>
  <c r="V1912" i="19"/>
  <c r="V641" i="20"/>
  <c r="V1384" i="20"/>
  <c r="AL1912" i="19"/>
  <c r="AL641" i="20"/>
  <c r="AL1384" i="20"/>
  <c r="BB1912" i="19"/>
  <c r="BB641" i="20"/>
  <c r="BB1384" i="20"/>
  <c r="BR1912" i="19"/>
  <c r="BR641" i="20"/>
  <c r="BR1384" i="20"/>
  <c r="CH1912" i="19"/>
  <c r="CH641" i="20"/>
  <c r="CH1384" i="20"/>
  <c r="R1913" i="19"/>
  <c r="R642" i="20"/>
  <c r="R1385" i="20"/>
  <c r="AH1913" i="19"/>
  <c r="AH642" i="20"/>
  <c r="AH1385" i="20"/>
  <c r="AX1913" i="19"/>
  <c r="AX642" i="20"/>
  <c r="AX1385" i="20"/>
  <c r="BN1913" i="19"/>
  <c r="BN642" i="20"/>
  <c r="BN1385" i="20"/>
  <c r="CD1913" i="19"/>
  <c r="CD642" i="20"/>
  <c r="CD1385" i="20"/>
  <c r="N1914" i="19"/>
  <c r="N643" i="20"/>
  <c r="N1386" i="20"/>
  <c r="AD1914" i="19"/>
  <c r="AD643" i="20"/>
  <c r="AD1386" i="20"/>
  <c r="AT1914" i="19"/>
  <c r="AT643" i="20"/>
  <c r="AT1386" i="20"/>
  <c r="BJ1914" i="19"/>
  <c r="BJ643" i="20"/>
  <c r="BJ1386" i="20"/>
  <c r="BZ1914" i="19"/>
  <c r="BZ643" i="20"/>
  <c r="BZ1386" i="20"/>
  <c r="J1915" i="19"/>
  <c r="J644" i="20"/>
  <c r="J1387" i="20"/>
  <c r="Z1915" i="19"/>
  <c r="Z644" i="20"/>
  <c r="Z1387" i="20"/>
  <c r="AP1915" i="19"/>
  <c r="AP644" i="20"/>
  <c r="AP1387" i="20"/>
  <c r="BF1915" i="19"/>
  <c r="BF644" i="20"/>
  <c r="BF1387" i="20"/>
  <c r="BV1915" i="19"/>
  <c r="BV644" i="20"/>
  <c r="BV1387" i="20"/>
  <c r="F1916" i="19"/>
  <c r="F645" i="20"/>
  <c r="F1388" i="20"/>
  <c r="V1916" i="19"/>
  <c r="V645" i="20"/>
  <c r="V1388" i="20"/>
  <c r="AL1916" i="19"/>
  <c r="AL645" i="20"/>
  <c r="AL1388" i="20"/>
  <c r="BF1916" i="19"/>
  <c r="BF645" i="20"/>
  <c r="BF1388" i="20"/>
  <c r="CA1916" i="19"/>
  <c r="CA645" i="20"/>
  <c r="CA1388" i="20"/>
  <c r="W1917" i="19"/>
  <c r="W646" i="20"/>
  <c r="W1389" i="20"/>
  <c r="BC1917" i="19"/>
  <c r="BC646" i="20"/>
  <c r="BC1389" i="20"/>
  <c r="CI1917" i="19"/>
  <c r="CI646" i="20"/>
  <c r="CI1389" i="20"/>
  <c r="AI1918" i="19"/>
  <c r="AI647" i="20"/>
  <c r="AI1390" i="20"/>
  <c r="BO1918" i="19"/>
  <c r="BO647" i="20"/>
  <c r="BO1390" i="20"/>
  <c r="O1919" i="19"/>
  <c r="O648" i="20"/>
  <c r="O1391" i="20"/>
  <c r="AU1919" i="19"/>
  <c r="AU648" i="20"/>
  <c r="AU1391" i="20"/>
  <c r="CA1919" i="19"/>
  <c r="CA648" i="20"/>
  <c r="CA1391" i="20"/>
  <c r="BZ1920" i="19"/>
  <c r="BZ649" i="20"/>
  <c r="BZ1392" i="20"/>
  <c r="AL1922" i="19"/>
  <c r="AL651" i="20"/>
  <c r="AL1394" i="20"/>
  <c r="CD1923" i="19"/>
  <c r="CD652" i="20"/>
  <c r="CD1395" i="20"/>
  <c r="Q1917" i="19"/>
  <c r="Q646" i="20"/>
  <c r="Q1389" i="20"/>
  <c r="AG1917" i="19"/>
  <c r="AG646" i="20"/>
  <c r="AG1389" i="20"/>
  <c r="AW1917" i="19"/>
  <c r="AW646" i="20"/>
  <c r="AW1389" i="20"/>
  <c r="BM1917" i="19"/>
  <c r="BM646" i="20"/>
  <c r="BM1389" i="20"/>
  <c r="CC1917" i="19"/>
  <c r="CC646" i="20"/>
  <c r="CC1389" i="20"/>
  <c r="M1918" i="19"/>
  <c r="M647" i="20"/>
  <c r="M1390" i="20"/>
  <c r="AC1918" i="19"/>
  <c r="AC647" i="20"/>
  <c r="AC1390" i="20"/>
  <c r="AS1918" i="19"/>
  <c r="AS647" i="20"/>
  <c r="AS1390" i="20"/>
  <c r="BI1918" i="19"/>
  <c r="BI647" i="20"/>
  <c r="BI1390" i="20"/>
  <c r="BY1918" i="19"/>
  <c r="BY647" i="20"/>
  <c r="BY1390" i="20"/>
  <c r="I1919" i="19"/>
  <c r="I648" i="20"/>
  <c r="I1391" i="20"/>
  <c r="Y1919" i="19"/>
  <c r="Y648" i="20"/>
  <c r="Y1391" i="20"/>
  <c r="AO1919" i="19"/>
  <c r="AO648" i="20"/>
  <c r="AO1391" i="20"/>
  <c r="BE1919" i="19"/>
  <c r="BE648" i="20"/>
  <c r="BE1391" i="20"/>
  <c r="BU1919" i="19"/>
  <c r="BU648" i="20"/>
  <c r="BU1391" i="20"/>
  <c r="I1920" i="19"/>
  <c r="I649" i="20"/>
  <c r="I1392" i="20"/>
  <c r="BB1920" i="19"/>
  <c r="BB649" i="20"/>
  <c r="BB1392" i="20"/>
  <c r="AH1921" i="19"/>
  <c r="AH650" i="20"/>
  <c r="AH1393" i="20"/>
  <c r="N1922" i="19"/>
  <c r="N651" i="20"/>
  <c r="N1394" i="20"/>
  <c r="BZ1922" i="19"/>
  <c r="BZ651" i="20"/>
  <c r="BZ1394" i="20"/>
  <c r="BF1923" i="19"/>
  <c r="BF652" i="20"/>
  <c r="BF1395" i="20"/>
  <c r="AZ1916" i="19"/>
  <c r="AZ645" i="20"/>
  <c r="AZ1388" i="20"/>
  <c r="BP1916" i="19"/>
  <c r="BP645" i="20"/>
  <c r="BP1388" i="20"/>
  <c r="CF1916" i="19"/>
  <c r="CF645" i="20"/>
  <c r="CF1388" i="20"/>
  <c r="P1917" i="19"/>
  <c r="P646" i="20"/>
  <c r="P1389" i="20"/>
  <c r="AF1917" i="19"/>
  <c r="AF646" i="20"/>
  <c r="AF1389" i="20"/>
  <c r="AV1917" i="19"/>
  <c r="AV646" i="20"/>
  <c r="AV1389" i="20"/>
  <c r="BL1917" i="19"/>
  <c r="BL646" i="20"/>
  <c r="BL1389" i="20"/>
  <c r="CB1917" i="19"/>
  <c r="CB646" i="20"/>
  <c r="CB1389" i="20"/>
  <c r="L1918" i="19"/>
  <c r="L647" i="20"/>
  <c r="L1390" i="20"/>
  <c r="AB1918" i="19"/>
  <c r="AB647" i="20"/>
  <c r="AB1390" i="20"/>
  <c r="AR1918" i="19"/>
  <c r="AR647" i="20"/>
  <c r="AR1390" i="20"/>
  <c r="BH1918" i="19"/>
  <c r="BH647" i="20"/>
  <c r="BH1390" i="20"/>
  <c r="BX1918" i="19"/>
  <c r="BX647" i="20"/>
  <c r="BX1390" i="20"/>
  <c r="H1919" i="19"/>
  <c r="H648" i="20"/>
  <c r="H1391" i="20"/>
  <c r="X1919" i="19"/>
  <c r="X648" i="20"/>
  <c r="X1391" i="20"/>
  <c r="AN1919" i="19"/>
  <c r="AN648" i="20"/>
  <c r="AN1391" i="20"/>
  <c r="BD1919" i="19"/>
  <c r="BD648" i="20"/>
  <c r="BD1391" i="20"/>
  <c r="BT1919" i="19"/>
  <c r="BT648" i="20"/>
  <c r="BT1391" i="20"/>
  <c r="F1920" i="19"/>
  <c r="F649" i="20"/>
  <c r="F1392" i="20"/>
  <c r="AX1920" i="19"/>
  <c r="AX649" i="20"/>
  <c r="AX1392" i="20"/>
  <c r="AD1921" i="19"/>
  <c r="AD650" i="20"/>
  <c r="AD1393" i="20"/>
  <c r="J1922" i="19"/>
  <c r="J651" i="20"/>
  <c r="J1394" i="20"/>
  <c r="BV1922" i="19"/>
  <c r="BV651" i="20"/>
  <c r="BV1394" i="20"/>
  <c r="BB1923" i="19"/>
  <c r="BB652" i="20"/>
  <c r="BB1395" i="20"/>
  <c r="AG1920" i="19"/>
  <c r="AG649" i="20"/>
  <c r="AG1392" i="20"/>
  <c r="AW1920" i="19"/>
  <c r="AW649" i="20"/>
  <c r="AW1392" i="20"/>
  <c r="BM1920" i="19"/>
  <c r="BM649" i="20"/>
  <c r="BM1392" i="20"/>
  <c r="CC1920" i="19"/>
  <c r="CC649" i="20"/>
  <c r="CC1392" i="20"/>
  <c r="M1921" i="19"/>
  <c r="M650" i="20"/>
  <c r="M1393" i="20"/>
  <c r="AC1921" i="19"/>
  <c r="AC650" i="20"/>
  <c r="AC1393" i="20"/>
  <c r="AS1921" i="19"/>
  <c r="AS650" i="20"/>
  <c r="AS1393" i="20"/>
  <c r="BI1921" i="19"/>
  <c r="BI650" i="20"/>
  <c r="BI1393" i="20"/>
  <c r="BY1921" i="19"/>
  <c r="BY650" i="20"/>
  <c r="BY1393" i="20"/>
  <c r="I1922" i="19"/>
  <c r="I651" i="20"/>
  <c r="I1394" i="20"/>
  <c r="Y1922" i="19"/>
  <c r="Y651" i="20"/>
  <c r="Y1394" i="20"/>
  <c r="AO1922" i="19"/>
  <c r="AO651" i="20"/>
  <c r="AO1394" i="20"/>
  <c r="BE1922" i="19"/>
  <c r="BE651" i="20"/>
  <c r="BE1394" i="20"/>
  <c r="BU1922" i="19"/>
  <c r="BU651" i="20"/>
  <c r="BU1394" i="20"/>
  <c r="E1923" i="19"/>
  <c r="E652" i="20"/>
  <c r="E1395" i="20"/>
  <c r="U1923" i="19"/>
  <c r="U652" i="20"/>
  <c r="U1395" i="20"/>
  <c r="AK1923" i="19"/>
  <c r="AK652" i="20"/>
  <c r="AK1395" i="20"/>
  <c r="BA1923" i="19"/>
  <c r="BA652" i="20"/>
  <c r="BA1395" i="20"/>
  <c r="BQ1923" i="19"/>
  <c r="BQ652" i="20"/>
  <c r="BQ1395" i="20"/>
  <c r="CG1923" i="19"/>
  <c r="CG652" i="20"/>
  <c r="CG1395" i="20"/>
  <c r="O1920" i="19"/>
  <c r="O649" i="20"/>
  <c r="O1392" i="20"/>
  <c r="AE1920" i="19"/>
  <c r="AE649" i="20"/>
  <c r="AE1392" i="20"/>
  <c r="AU1920" i="19"/>
  <c r="AU649" i="20"/>
  <c r="AU1392" i="20"/>
  <c r="BK1920" i="19"/>
  <c r="BK649" i="20"/>
  <c r="BK1392" i="20"/>
  <c r="CA1920" i="19"/>
  <c r="CA649" i="20"/>
  <c r="CA1392" i="20"/>
  <c r="K1921" i="19"/>
  <c r="K650" i="20"/>
  <c r="K1393" i="20"/>
  <c r="AA1921" i="19"/>
  <c r="AA650" i="20"/>
  <c r="AA1393" i="20"/>
  <c r="AQ1921" i="19"/>
  <c r="AQ650" i="20"/>
  <c r="AQ1393" i="20"/>
  <c r="BG1921" i="19"/>
  <c r="BG650" i="20"/>
  <c r="BG1393" i="20"/>
  <c r="BW1921" i="19"/>
  <c r="BW650" i="20"/>
  <c r="BW1393" i="20"/>
  <c r="G1922" i="19"/>
  <c r="G651" i="20"/>
  <c r="G1394" i="20"/>
  <c r="W1922" i="19"/>
  <c r="W651" i="20"/>
  <c r="W1394" i="20"/>
  <c r="AM1922" i="19"/>
  <c r="AM651" i="20"/>
  <c r="AM1394" i="20"/>
  <c r="BC1922" i="19"/>
  <c r="BC651" i="20"/>
  <c r="BC1394" i="20"/>
  <c r="BS1922" i="19"/>
  <c r="BS651" i="20"/>
  <c r="BS1394" i="20"/>
  <c r="CI1922" i="19"/>
  <c r="CI651" i="20"/>
  <c r="CI1394" i="20"/>
  <c r="S1923" i="19"/>
  <c r="S652" i="20"/>
  <c r="S1395" i="20"/>
  <c r="AI1923" i="19"/>
  <c r="AI652" i="20"/>
  <c r="AI1395" i="20"/>
  <c r="AY1923" i="19"/>
  <c r="AY652" i="20"/>
  <c r="AY1395" i="20"/>
  <c r="BO1923" i="19"/>
  <c r="BO652" i="20"/>
  <c r="BO1395" i="20"/>
  <c r="CE1923" i="19"/>
  <c r="CE652" i="20"/>
  <c r="CE1395" i="20"/>
  <c r="L1920" i="19"/>
  <c r="L649" i="20"/>
  <c r="L1392" i="20"/>
  <c r="AB1920" i="19"/>
  <c r="AB649" i="20"/>
  <c r="AB1392" i="20"/>
  <c r="AR1920" i="19"/>
  <c r="AR649" i="20"/>
  <c r="AR1392" i="20"/>
  <c r="BH1920" i="19"/>
  <c r="BH649" i="20"/>
  <c r="BH1392" i="20"/>
  <c r="BX1920" i="19"/>
  <c r="BX649" i="20"/>
  <c r="BX1392" i="20"/>
  <c r="H1921" i="19"/>
  <c r="H650" i="20"/>
  <c r="H1393" i="20"/>
  <c r="X1921" i="19"/>
  <c r="X650" i="20"/>
  <c r="X1393" i="20"/>
  <c r="AN1921" i="19"/>
  <c r="AN650" i="20"/>
  <c r="AN1393" i="20"/>
  <c r="BD1921" i="19"/>
  <c r="BD650" i="20"/>
  <c r="BD1393" i="20"/>
  <c r="BT1921" i="19"/>
  <c r="BT650" i="20"/>
  <c r="BT1393" i="20"/>
  <c r="CJ1921" i="19"/>
  <c r="CJ650" i="20"/>
  <c r="CJ1393" i="20"/>
  <c r="T1922" i="19"/>
  <c r="T651" i="20"/>
  <c r="T1394" i="20"/>
  <c r="AJ1922" i="19"/>
  <c r="AJ651" i="20"/>
  <c r="AJ1394" i="20"/>
  <c r="AZ1922" i="19"/>
  <c r="AZ651" i="20"/>
  <c r="AZ1394" i="20"/>
  <c r="BP1922" i="19"/>
  <c r="BP651" i="20"/>
  <c r="BP1394" i="20"/>
  <c r="CF1922" i="19"/>
  <c r="CF651" i="20"/>
  <c r="CF1394" i="20"/>
  <c r="P1923" i="19"/>
  <c r="P652" i="20"/>
  <c r="P1395" i="20"/>
  <c r="AF1923" i="19"/>
  <c r="AF652" i="20"/>
  <c r="AF1395" i="20"/>
  <c r="AV1923" i="19"/>
  <c r="AV652" i="20"/>
  <c r="AV1395" i="20"/>
  <c r="BL1923" i="19"/>
  <c r="BL652" i="20"/>
  <c r="BL1395" i="20"/>
  <c r="CB1923" i="19"/>
  <c r="CB652" i="20"/>
  <c r="CB1395" i="20"/>
  <c r="AN1902" i="19"/>
  <c r="AN631" i="20"/>
  <c r="AN1374" i="20"/>
  <c r="F1893" i="19"/>
  <c r="F622" i="20"/>
  <c r="F1365" i="20"/>
  <c r="U1889" i="19"/>
  <c r="U618" i="20"/>
  <c r="U1361" i="20"/>
  <c r="BN1886" i="19"/>
  <c r="BN615" i="20"/>
  <c r="BN1358" i="20"/>
  <c r="BK1884" i="19"/>
  <c r="BK613" i="20"/>
  <c r="BK1356" i="20"/>
  <c r="BI1882" i="19"/>
  <c r="BI611" i="20"/>
  <c r="BI1354" i="20"/>
  <c r="E1881" i="19"/>
  <c r="E610" i="20"/>
  <c r="E1353" i="20"/>
  <c r="BE1879" i="19"/>
  <c r="BE608" i="20"/>
  <c r="BE1351" i="20"/>
  <c r="AC1878" i="19"/>
  <c r="AC607" i="20"/>
  <c r="AC1350" i="20"/>
  <c r="CE1876" i="19"/>
  <c r="CE605" i="20"/>
  <c r="CE1348" i="20"/>
  <c r="CE1875" i="19"/>
  <c r="CE604" i="20"/>
  <c r="CE1347" i="20"/>
  <c r="I1875" i="19"/>
  <c r="I604" i="20"/>
  <c r="I1347" i="20"/>
  <c r="Q1874" i="19"/>
  <c r="Q603" i="20"/>
  <c r="Q1346" i="20"/>
  <c r="AO1873" i="19"/>
  <c r="AO602" i="20"/>
  <c r="AO1345" i="20"/>
  <c r="BO1872" i="19"/>
  <c r="BO601" i="20"/>
  <c r="BO1344" i="20"/>
  <c r="J1872" i="19"/>
  <c r="J601" i="20"/>
  <c r="J1344" i="20"/>
  <c r="AL1871" i="19"/>
  <c r="AL600" i="20"/>
  <c r="AL1343" i="20"/>
  <c r="BM1870" i="19"/>
  <c r="BM599" i="20"/>
  <c r="BM1342" i="20"/>
  <c r="Q1870" i="19"/>
  <c r="Q599" i="20"/>
  <c r="Q1342" i="20"/>
  <c r="BQ1869" i="19"/>
  <c r="BQ598" i="20"/>
  <c r="BQ1341" i="20"/>
  <c r="AK1869" i="19"/>
  <c r="AK598" i="20"/>
  <c r="AK1341" i="20"/>
  <c r="E1869" i="19"/>
  <c r="E598" i="20"/>
  <c r="E1341" i="20"/>
  <c r="BE1868" i="19"/>
  <c r="BE597" i="20"/>
  <c r="BE1340" i="20"/>
  <c r="Y1868" i="19"/>
  <c r="Y597" i="20"/>
  <c r="Y1340" i="20"/>
  <c r="BY1867" i="19"/>
  <c r="BY596" i="20"/>
  <c r="BY1339" i="20"/>
  <c r="AS1867" i="19"/>
  <c r="AS596" i="20"/>
  <c r="AS1339" i="20"/>
  <c r="M1867" i="19"/>
  <c r="M596" i="20"/>
  <c r="M1339" i="20"/>
  <c r="BN1866" i="19"/>
  <c r="BN595" i="20"/>
  <c r="BN1338" i="20"/>
  <c r="AS1866" i="19"/>
  <c r="AS595" i="20"/>
  <c r="AS1338" i="20"/>
  <c r="W1866" i="19"/>
  <c r="W595" i="20"/>
  <c r="W1338" i="20"/>
  <c r="CH1865" i="19"/>
  <c r="CH594" i="20"/>
  <c r="CH1337" i="20"/>
  <c r="BM1865" i="19"/>
  <c r="BM594" i="20"/>
  <c r="BM1337" i="20"/>
  <c r="AQ1865" i="19"/>
  <c r="AQ594" i="20"/>
  <c r="AQ1337" i="20"/>
  <c r="V1865" i="19"/>
  <c r="V594" i="20"/>
  <c r="V1337" i="20"/>
  <c r="CG1864" i="19"/>
  <c r="CG593" i="20"/>
  <c r="CG1336" i="20"/>
  <c r="BK1864" i="19"/>
  <c r="BK593" i="20"/>
  <c r="BK1336" i="20"/>
  <c r="AP1864" i="19"/>
  <c r="AP593" i="20"/>
  <c r="AP1336" i="20"/>
  <c r="U1864" i="19"/>
  <c r="U593" i="20"/>
  <c r="U1336" i="20"/>
  <c r="CE1863" i="19"/>
  <c r="CE592" i="20"/>
  <c r="CE1335" i="20"/>
  <c r="BJ1863" i="19"/>
  <c r="BJ592" i="20"/>
  <c r="BJ1335" i="20"/>
  <c r="AO1863" i="19"/>
  <c r="AO592" i="20"/>
  <c r="AO1335" i="20"/>
  <c r="S1863" i="19"/>
  <c r="S592" i="20"/>
  <c r="S1335" i="20"/>
  <c r="CD1862" i="19"/>
  <c r="CD591" i="20"/>
  <c r="CD1334" i="20"/>
  <c r="BI1862" i="19"/>
  <c r="BI591" i="20"/>
  <c r="BI1334" i="20"/>
  <c r="AM1862" i="19"/>
  <c r="AM591" i="20"/>
  <c r="AM1334" i="20"/>
  <c r="R1862" i="19"/>
  <c r="R591" i="20"/>
  <c r="R1334" i="20"/>
  <c r="CC1861" i="19"/>
  <c r="CC590" i="20"/>
  <c r="CC1333" i="20"/>
  <c r="BG1861" i="19"/>
  <c r="BG590" i="20"/>
  <c r="BG1333" i="20"/>
  <c r="AL1861" i="19"/>
  <c r="AL590" i="20"/>
  <c r="AL1333" i="20"/>
  <c r="Q1861" i="19"/>
  <c r="Q590" i="20"/>
  <c r="Q1333" i="20"/>
  <c r="CD1860" i="19"/>
  <c r="CD589" i="20"/>
  <c r="CD1332" i="20"/>
  <c r="BN1860" i="19"/>
  <c r="BN589" i="20"/>
  <c r="BN1332" i="20"/>
  <c r="AX1860" i="19"/>
  <c r="AX589" i="20"/>
  <c r="AX1332" i="20"/>
  <c r="AH1860" i="19"/>
  <c r="AH589" i="20"/>
  <c r="AH1332" i="20"/>
  <c r="R1860" i="19"/>
  <c r="R589" i="20"/>
  <c r="R1332" i="20"/>
  <c r="CH1859" i="19"/>
  <c r="CH588" i="20"/>
  <c r="CH1331" i="20"/>
  <c r="BR1859" i="19"/>
  <c r="BR588" i="20"/>
  <c r="BR1331" i="20"/>
  <c r="BB1859" i="19"/>
  <c r="BB588" i="20"/>
  <c r="BB1331" i="20"/>
  <c r="AL1859" i="19"/>
  <c r="AL588" i="20"/>
  <c r="AL1331" i="20"/>
  <c r="V1859" i="19"/>
  <c r="V588" i="20"/>
  <c r="V1331" i="20"/>
  <c r="F1859" i="19"/>
  <c r="F588" i="20"/>
  <c r="F1331" i="20"/>
  <c r="BV1858" i="19"/>
  <c r="BV587" i="20"/>
  <c r="BV1330" i="20"/>
  <c r="BF1858" i="19"/>
  <c r="BF587" i="20"/>
  <c r="BF1330" i="20"/>
  <c r="AP1858" i="19"/>
  <c r="AP587" i="20"/>
  <c r="AP1330" i="20"/>
  <c r="Z1858" i="19"/>
  <c r="Z587" i="20"/>
  <c r="Z1330" i="20"/>
  <c r="J1858" i="19"/>
  <c r="J587" i="20"/>
  <c r="J1330" i="20"/>
  <c r="BZ1857" i="19"/>
  <c r="BZ1329" i="20"/>
  <c r="BZ586" i="20"/>
  <c r="BJ1857" i="19"/>
  <c r="BJ586" i="20"/>
  <c r="BJ1329" i="20"/>
  <c r="AT1857" i="19"/>
  <c r="AT586" i="20"/>
  <c r="AT1329" i="20"/>
  <c r="AD1857" i="19"/>
  <c r="AD586" i="20"/>
  <c r="AD1329" i="20"/>
  <c r="N1857" i="19"/>
  <c r="N586" i="20"/>
  <c r="N1329" i="20"/>
  <c r="CD1856" i="19"/>
  <c r="CD585" i="20"/>
  <c r="CD1328" i="20"/>
  <c r="BN1856" i="19"/>
  <c r="BN585" i="20"/>
  <c r="BN1328" i="20"/>
  <c r="AX1856" i="19"/>
  <c r="AX585" i="20"/>
  <c r="AX1328" i="20"/>
  <c r="AH1856" i="19"/>
  <c r="AH585" i="20"/>
  <c r="AH1328" i="20"/>
  <c r="R1856" i="19"/>
  <c r="R585" i="20"/>
  <c r="R1328" i="20"/>
  <c r="CH1855" i="19"/>
  <c r="CH584" i="20"/>
  <c r="CH1327" i="20"/>
  <c r="BR1855" i="19"/>
  <c r="BR584" i="20"/>
  <c r="BR1327" i="20"/>
  <c r="BB1855" i="19"/>
  <c r="BB1327" i="20"/>
  <c r="BB584" i="20"/>
  <c r="AL1855" i="19"/>
  <c r="AL584" i="20"/>
  <c r="AL1327" i="20"/>
  <c r="V1855" i="19"/>
  <c r="V584" i="20"/>
  <c r="V1327" i="20"/>
  <c r="F1855" i="19"/>
  <c r="F584" i="20"/>
  <c r="F1327" i="20"/>
  <c r="BV1854" i="19"/>
  <c r="BV583" i="20"/>
  <c r="BV1326" i="20"/>
  <c r="BF1854" i="19"/>
  <c r="BF583" i="20"/>
  <c r="BF1326" i="20"/>
  <c r="AP1854" i="19"/>
  <c r="AP583" i="20"/>
  <c r="AP1326" i="20"/>
  <c r="Z1854" i="19"/>
  <c r="Z583" i="20"/>
  <c r="Z1326" i="20"/>
  <c r="J1854" i="19"/>
  <c r="J583" i="20"/>
  <c r="J1326" i="20"/>
  <c r="BZ1853" i="19"/>
  <c r="BZ582" i="20"/>
  <c r="BZ1325" i="20"/>
  <c r="BJ1853" i="19"/>
  <c r="BJ582" i="20"/>
  <c r="BJ1325" i="20"/>
  <c r="AT1853" i="19"/>
  <c r="AT582" i="20"/>
  <c r="AT1325" i="20"/>
  <c r="AD1853" i="19"/>
  <c r="AD582" i="20"/>
  <c r="AD1325" i="20"/>
  <c r="N1853" i="19"/>
  <c r="N582" i="20"/>
  <c r="N1325" i="20"/>
  <c r="CD1852" i="19"/>
  <c r="CD581" i="20"/>
  <c r="CD1324" i="20"/>
  <c r="BN1852" i="19"/>
  <c r="BN581" i="20"/>
  <c r="BN1324" i="20"/>
  <c r="AX1852" i="19"/>
  <c r="AX581" i="20"/>
  <c r="AX1324" i="20"/>
  <c r="AH1852" i="19"/>
  <c r="AH581" i="20"/>
  <c r="AH1324" i="20"/>
  <c r="R1852" i="19"/>
  <c r="R581" i="20"/>
  <c r="R1324" i="20"/>
  <c r="CH1851" i="19"/>
  <c r="CH580" i="20"/>
  <c r="CH1323" i="20"/>
  <c r="BR1851" i="19"/>
  <c r="BR580" i="20"/>
  <c r="BR1323" i="20"/>
  <c r="BB1851" i="19"/>
  <c r="BB580" i="20"/>
  <c r="BB1323" i="20"/>
  <c r="AL1851" i="19"/>
  <c r="AL580" i="20"/>
  <c r="AL1323" i="20"/>
  <c r="V1851" i="19"/>
  <c r="V580" i="20"/>
  <c r="V1323" i="20"/>
  <c r="F1851" i="19"/>
  <c r="F580" i="20"/>
  <c r="F1323" i="20"/>
  <c r="BV1850" i="19"/>
  <c r="BV579" i="20"/>
  <c r="BV1322" i="20"/>
  <c r="BF1850" i="19"/>
  <c r="BF579" i="20"/>
  <c r="BF1322" i="20"/>
  <c r="AP1850" i="19"/>
  <c r="AP579" i="20"/>
  <c r="AP1322" i="20"/>
  <c r="Z1850" i="19"/>
  <c r="Z579" i="20"/>
  <c r="Z1322" i="20"/>
  <c r="J1850" i="19"/>
  <c r="J579" i="20"/>
  <c r="J1322" i="20"/>
  <c r="BZ1849" i="19"/>
  <c r="BZ578" i="20"/>
  <c r="BZ1321" i="20"/>
  <c r="BJ1849" i="19"/>
  <c r="BJ578" i="20"/>
  <c r="BJ1321" i="20"/>
  <c r="AT1849" i="19"/>
  <c r="AT578" i="20"/>
  <c r="AT1321" i="20"/>
  <c r="AD1849" i="19"/>
  <c r="AD578" i="20"/>
  <c r="AD1321" i="20"/>
  <c r="N1849" i="19"/>
  <c r="N578" i="20"/>
  <c r="N1321" i="20"/>
  <c r="CD1848" i="19"/>
  <c r="CD1320" i="20"/>
  <c r="CD577" i="20"/>
  <c r="BN1848" i="19"/>
  <c r="BN1320" i="20"/>
  <c r="BN577" i="20"/>
  <c r="AX1848" i="19"/>
  <c r="AX577" i="20"/>
  <c r="AX1320" i="20"/>
  <c r="AH1848" i="19"/>
  <c r="AH577" i="20"/>
  <c r="AH1320" i="20"/>
  <c r="R1848" i="19"/>
  <c r="R1320" i="20"/>
  <c r="R577" i="20"/>
  <c r="CH1847" i="19"/>
  <c r="CH1319" i="20"/>
  <c r="CH576" i="20"/>
  <c r="BR1847" i="19"/>
  <c r="BR576" i="20"/>
  <c r="BR1319" i="20"/>
  <c r="BB1847" i="19"/>
  <c r="BB576" i="20"/>
  <c r="BB1319" i="20"/>
  <c r="AL1847" i="19"/>
  <c r="AL1319" i="20"/>
  <c r="AL576" i="20"/>
  <c r="V1847" i="19"/>
  <c r="V1319" i="20"/>
  <c r="V576" i="20"/>
  <c r="F1847" i="19"/>
  <c r="F576" i="20"/>
  <c r="F1319" i="20"/>
  <c r="BV1846" i="19"/>
  <c r="BV575" i="20"/>
  <c r="BV1318" i="20"/>
  <c r="BF1846" i="19"/>
  <c r="BF1318" i="20"/>
  <c r="BF575" i="20"/>
  <c r="AP1846" i="19"/>
  <c r="AP1318" i="20"/>
  <c r="AP575" i="20"/>
  <c r="Z1846" i="19"/>
  <c r="Z575" i="20"/>
  <c r="Z1318" i="20"/>
  <c r="J1846" i="19"/>
  <c r="J575" i="20"/>
  <c r="J1318" i="20"/>
  <c r="BZ1845" i="19"/>
  <c r="BZ1317" i="20"/>
  <c r="BZ574" i="20"/>
  <c r="BJ1845" i="19"/>
  <c r="BJ1317" i="20"/>
  <c r="BJ574" i="20"/>
  <c r="AT1845" i="19"/>
  <c r="AT574" i="20"/>
  <c r="AT1317" i="20"/>
  <c r="AD1845" i="19"/>
  <c r="AD574" i="20"/>
  <c r="AD1317" i="20"/>
  <c r="N1845" i="19"/>
  <c r="N574" i="20"/>
  <c r="N1317" i="20"/>
  <c r="CD1844" i="19"/>
  <c r="CD573" i="20"/>
  <c r="CD1316" i="20"/>
  <c r="BN1844" i="19"/>
  <c r="BN573" i="20"/>
  <c r="BN1316" i="20"/>
  <c r="AX1844" i="19"/>
  <c r="AX573" i="20"/>
  <c r="AX1316" i="20"/>
  <c r="AH1844" i="19"/>
  <c r="AH573" i="20"/>
  <c r="AH1316" i="20"/>
  <c r="R1844" i="19"/>
  <c r="R573" i="20"/>
  <c r="R1316" i="20"/>
  <c r="CH1843" i="19"/>
  <c r="CH572" i="20"/>
  <c r="CH1315" i="20"/>
  <c r="BR1843" i="19"/>
  <c r="BR572" i="20"/>
  <c r="BR1315" i="20"/>
  <c r="BB1843" i="19"/>
  <c r="BB572" i="20"/>
  <c r="BB1315" i="20"/>
  <c r="AL1843" i="19"/>
  <c r="AL572" i="20"/>
  <c r="AL1315" i="20"/>
  <c r="V1843" i="19"/>
  <c r="V572" i="20"/>
  <c r="V1315" i="20"/>
  <c r="F1843" i="19"/>
  <c r="F572" i="20"/>
  <c r="F1315" i="20"/>
  <c r="BV1842" i="19"/>
  <c r="BV571" i="20"/>
  <c r="BV1314" i="20"/>
  <c r="BF1842" i="19"/>
  <c r="BF571" i="20"/>
  <c r="BF1314" i="20"/>
  <c r="AP1842" i="19"/>
  <c r="AP571" i="20"/>
  <c r="AP1314" i="20"/>
  <c r="Z1842" i="19"/>
  <c r="Z571" i="20"/>
  <c r="Z1314" i="20"/>
  <c r="J1842" i="19"/>
  <c r="J571" i="20"/>
  <c r="J1314" i="20"/>
  <c r="BZ1841" i="19"/>
  <c r="BZ570" i="20"/>
  <c r="BZ1313" i="20"/>
  <c r="BJ1841" i="19"/>
  <c r="BJ570" i="20"/>
  <c r="BJ1313" i="20"/>
  <c r="AT1841" i="19"/>
  <c r="AT570" i="20"/>
  <c r="AT1313" i="20"/>
  <c r="AD1841" i="19"/>
  <c r="AD570" i="20"/>
  <c r="AD1313" i="20"/>
  <c r="N1841" i="19"/>
  <c r="N570" i="20"/>
  <c r="N1313" i="20"/>
  <c r="CD1840" i="19"/>
  <c r="CD569" i="20"/>
  <c r="CD1312" i="20"/>
  <c r="BN1840" i="19"/>
  <c r="BN569" i="20"/>
  <c r="BN1312" i="20"/>
  <c r="AX1840" i="19"/>
  <c r="AX569" i="20"/>
  <c r="AX1312" i="20"/>
  <c r="AH1840" i="19"/>
  <c r="AH569" i="20"/>
  <c r="AH1312" i="20"/>
  <c r="R1840" i="19"/>
  <c r="R569" i="20"/>
  <c r="R1312" i="20"/>
  <c r="BU1852" i="19"/>
  <c r="BU581" i="20"/>
  <c r="BU1324" i="20"/>
  <c r="L1897" i="19"/>
  <c r="L626" i="20"/>
  <c r="L1369" i="20"/>
  <c r="AA1891" i="19"/>
  <c r="AA620" i="20"/>
  <c r="AA1363" i="20"/>
  <c r="CI1887" i="19"/>
  <c r="CI616" i="20"/>
  <c r="CI1359" i="20"/>
  <c r="BW1885" i="19"/>
  <c r="BW614" i="20"/>
  <c r="BW1357" i="20"/>
  <c r="BU1883" i="19"/>
  <c r="BU612" i="20"/>
  <c r="BU1355" i="20"/>
  <c r="BR1881" i="19"/>
  <c r="BR610" i="20"/>
  <c r="BR1353" i="20"/>
  <c r="AK1880" i="19"/>
  <c r="AK609" i="20"/>
  <c r="AK1352" i="20"/>
  <c r="I1879" i="19"/>
  <c r="I608" i="20"/>
  <c r="I1351" i="20"/>
  <c r="BK1877" i="19"/>
  <c r="BK606" i="20"/>
  <c r="BK1349" i="20"/>
  <c r="CD1908" i="19"/>
  <c r="CD637" i="20"/>
  <c r="CD1380" i="20"/>
  <c r="AZ1895" i="19"/>
  <c r="AZ624" i="20"/>
  <c r="AZ1367" i="20"/>
  <c r="BN1890" i="19"/>
  <c r="BN619" i="20"/>
  <c r="BN1362" i="20"/>
  <c r="BI1887" i="19"/>
  <c r="BI616" i="20"/>
  <c r="BI1359" i="20"/>
  <c r="BB1885" i="19"/>
  <c r="BB614" i="20"/>
  <c r="BB1357" i="20"/>
  <c r="AY1883" i="19"/>
  <c r="AY612" i="20"/>
  <c r="AY1355" i="20"/>
  <c r="BB1881" i="19"/>
  <c r="BB610" i="20"/>
  <c r="BB1353" i="20"/>
  <c r="Y1880" i="19"/>
  <c r="Y609" i="20"/>
  <c r="Y1352" i="20"/>
  <c r="BY1878" i="19"/>
  <c r="BY607" i="20"/>
  <c r="BY1350" i="20"/>
  <c r="AW1877" i="19"/>
  <c r="AW606" i="20"/>
  <c r="AW1349" i="20"/>
  <c r="AH1876" i="19"/>
  <c r="AH605" i="20"/>
  <c r="AH1348" i="20"/>
  <c r="AO1875" i="19"/>
  <c r="AO604" i="20"/>
  <c r="AO1347" i="20"/>
  <c r="AX1874" i="19"/>
  <c r="AX603" i="20"/>
  <c r="AX1346" i="20"/>
  <c r="BM1873" i="19"/>
  <c r="BM602" i="20"/>
  <c r="BM1345" i="20"/>
  <c r="I1873" i="19"/>
  <c r="I602" i="20"/>
  <c r="I1345" i="20"/>
  <c r="AI1872" i="19"/>
  <c r="AI601" i="20"/>
  <c r="AI1344" i="20"/>
  <c r="BJ1871" i="19"/>
  <c r="BJ600" i="20"/>
  <c r="BJ1343" i="20"/>
  <c r="F1871" i="19"/>
  <c r="F600" i="20"/>
  <c r="F1343" i="20"/>
  <c r="AG1870" i="19"/>
  <c r="AG599" i="20"/>
  <c r="AG1342" i="20"/>
  <c r="CE1869" i="19"/>
  <c r="CE598" i="20"/>
  <c r="CE1341" i="20"/>
  <c r="AY1869" i="19"/>
  <c r="AY598" i="20"/>
  <c r="AY1341" i="20"/>
  <c r="S1869" i="19"/>
  <c r="S598" i="20"/>
  <c r="S1341" i="20"/>
  <c r="BS1868" i="19"/>
  <c r="BS597" i="20"/>
  <c r="BS1340" i="20"/>
  <c r="AM1868" i="19"/>
  <c r="AM597" i="20"/>
  <c r="AM1340" i="20"/>
  <c r="G1868" i="19"/>
  <c r="G597" i="20"/>
  <c r="G1340" i="20"/>
  <c r="BG1867" i="19"/>
  <c r="BG596" i="20"/>
  <c r="BG1339" i="20"/>
  <c r="AA1867" i="19"/>
  <c r="AA596" i="20"/>
  <c r="AA1339" i="20"/>
  <c r="CA1866" i="19"/>
  <c r="CA595" i="20"/>
  <c r="CA1338" i="20"/>
  <c r="BB1866" i="19"/>
  <c r="BB595" i="20"/>
  <c r="BB1338" i="20"/>
  <c r="AG1866" i="19"/>
  <c r="AG595" i="20"/>
  <c r="AG1338" i="20"/>
  <c r="K1866" i="19"/>
  <c r="K595" i="20"/>
  <c r="K1338" i="20"/>
  <c r="BV1865" i="19"/>
  <c r="BV594" i="20"/>
  <c r="BV1337" i="20"/>
  <c r="BA1865" i="19"/>
  <c r="BA594" i="20"/>
  <c r="BA1337" i="20"/>
  <c r="AE1865" i="19"/>
  <c r="AE594" i="20"/>
  <c r="AE1337" i="20"/>
  <c r="J1865" i="19"/>
  <c r="J594" i="20"/>
  <c r="J1337" i="20"/>
  <c r="BU1864" i="19"/>
  <c r="BU593" i="20"/>
  <c r="BU1336" i="20"/>
  <c r="AY1864" i="19"/>
  <c r="AY593" i="20"/>
  <c r="AY1336" i="20"/>
  <c r="AD1864" i="19"/>
  <c r="AD593" i="20"/>
  <c r="AD1336" i="20"/>
  <c r="I1864" i="19"/>
  <c r="I593" i="20"/>
  <c r="I1336" i="20"/>
  <c r="BS1863" i="19"/>
  <c r="BS592" i="20"/>
  <c r="BS1335" i="20"/>
  <c r="AX1863" i="19"/>
  <c r="AX592" i="20"/>
  <c r="AX1335" i="20"/>
  <c r="AC1863" i="19"/>
  <c r="AC592" i="20"/>
  <c r="AC1335" i="20"/>
  <c r="G1863" i="19"/>
  <c r="G592" i="20"/>
  <c r="G1335" i="20"/>
  <c r="BR1862" i="19"/>
  <c r="BR591" i="20"/>
  <c r="BR1334" i="20"/>
  <c r="AW1862" i="19"/>
  <c r="AW591" i="20"/>
  <c r="AW1334" i="20"/>
  <c r="AA1862" i="19"/>
  <c r="AA591" i="20"/>
  <c r="AA1334" i="20"/>
  <c r="F1862" i="19"/>
  <c r="F591" i="20"/>
  <c r="F1334" i="20"/>
  <c r="BQ1861" i="19"/>
  <c r="BQ590" i="20"/>
  <c r="BQ1333" i="20"/>
  <c r="AU1861" i="19"/>
  <c r="AU590" i="20"/>
  <c r="AU1333" i="20"/>
  <c r="Z1861" i="19"/>
  <c r="Z590" i="20"/>
  <c r="Z1333" i="20"/>
  <c r="E1861" i="19"/>
  <c r="E590" i="20"/>
  <c r="E1333" i="20"/>
  <c r="BU1860" i="19"/>
  <c r="BU589" i="20"/>
  <c r="BU1332" i="20"/>
  <c r="BE1860" i="19"/>
  <c r="BE589" i="20"/>
  <c r="BE1332" i="20"/>
  <c r="AO1860" i="19"/>
  <c r="AO589" i="20"/>
  <c r="AO1332" i="20"/>
  <c r="Y1860" i="19"/>
  <c r="Y589" i="20"/>
  <c r="Y1332" i="20"/>
  <c r="I1860" i="19"/>
  <c r="I589" i="20"/>
  <c r="I1332" i="20"/>
  <c r="BY1859" i="19"/>
  <c r="BY588" i="20"/>
  <c r="BY1331" i="20"/>
  <c r="BI1859" i="19"/>
  <c r="BI588" i="20"/>
  <c r="BI1331" i="20"/>
  <c r="AS1859" i="19"/>
  <c r="AS588" i="20"/>
  <c r="AS1331" i="20"/>
  <c r="AC1859" i="19"/>
  <c r="AC588" i="20"/>
  <c r="AC1331" i="20"/>
  <c r="M1859" i="19"/>
  <c r="M588" i="20"/>
  <c r="M1331" i="20"/>
  <c r="CC1858" i="19"/>
  <c r="CC587" i="20"/>
  <c r="CC1330" i="20"/>
  <c r="BM1858" i="19"/>
  <c r="BM587" i="20"/>
  <c r="BM1330" i="20"/>
  <c r="AW1858" i="19"/>
  <c r="AW587" i="20"/>
  <c r="AW1330" i="20"/>
  <c r="AG1858" i="19"/>
  <c r="AG587" i="20"/>
  <c r="AG1330" i="20"/>
  <c r="Q1858" i="19"/>
  <c r="Q587" i="20"/>
  <c r="Q1330" i="20"/>
  <c r="CG1857" i="19"/>
  <c r="CG586" i="20"/>
  <c r="CG1329" i="20"/>
  <c r="BQ1857" i="19"/>
  <c r="BQ586" i="20"/>
  <c r="BQ1329" i="20"/>
  <c r="BA1857" i="19"/>
  <c r="BA586" i="20"/>
  <c r="BA1329" i="20"/>
  <c r="AK1857" i="19"/>
  <c r="AK586" i="20"/>
  <c r="AK1329" i="20"/>
  <c r="U1857" i="19"/>
  <c r="U586" i="20"/>
  <c r="U1329" i="20"/>
  <c r="E1857" i="19"/>
  <c r="E586" i="20"/>
  <c r="E1329" i="20"/>
  <c r="BU1856" i="19"/>
  <c r="BU585" i="20"/>
  <c r="BU1328" i="20"/>
  <c r="BE1856" i="19"/>
  <c r="BE585" i="20"/>
  <c r="BE1328" i="20"/>
  <c r="AO1856" i="19"/>
  <c r="AO585" i="20"/>
  <c r="AO1328" i="20"/>
  <c r="Y1856" i="19"/>
  <c r="Y585" i="20"/>
  <c r="Y1328" i="20"/>
  <c r="I1856" i="19"/>
  <c r="I585" i="20"/>
  <c r="I1328" i="20"/>
  <c r="BY1855" i="19"/>
  <c r="BY584" i="20"/>
  <c r="BY1327" i="20"/>
  <c r="BI1855" i="19"/>
  <c r="BI584" i="20"/>
  <c r="BI1327" i="20"/>
  <c r="AS1855" i="19"/>
  <c r="AS584" i="20"/>
  <c r="AS1327" i="20"/>
  <c r="AC1855" i="19"/>
  <c r="AC584" i="20"/>
  <c r="AC1327" i="20"/>
  <c r="M1855" i="19"/>
  <c r="M584" i="20"/>
  <c r="M1327" i="20"/>
  <c r="CC1854" i="19"/>
  <c r="CC583" i="20"/>
  <c r="CC1326" i="20"/>
  <c r="BM1854" i="19"/>
  <c r="BM583" i="20"/>
  <c r="BM1326" i="20"/>
  <c r="AW1854" i="19"/>
  <c r="AW583" i="20"/>
  <c r="AW1326" i="20"/>
  <c r="AG1854" i="19"/>
  <c r="AG583" i="20"/>
  <c r="AG1326" i="20"/>
  <c r="Q1854" i="19"/>
  <c r="Q583" i="20"/>
  <c r="Q1326" i="20"/>
  <c r="CG1853" i="19"/>
  <c r="CG582" i="20"/>
  <c r="CG1325" i="20"/>
  <c r="BQ1853" i="19"/>
  <c r="BQ582" i="20"/>
  <c r="BQ1325" i="20"/>
  <c r="BA1853" i="19"/>
  <c r="BA582" i="20"/>
  <c r="BA1325" i="20"/>
  <c r="AK1853" i="19"/>
  <c r="AK582" i="20"/>
  <c r="AK1325" i="20"/>
  <c r="U1853" i="19"/>
  <c r="U582" i="20"/>
  <c r="U1325" i="20"/>
  <c r="E1853" i="19"/>
  <c r="E582" i="20"/>
  <c r="E1325" i="20"/>
  <c r="BQ1852" i="19"/>
  <c r="BQ581" i="20"/>
  <c r="BQ1324" i="20"/>
  <c r="BA1852" i="19"/>
  <c r="BA581" i="20"/>
  <c r="BA1324" i="20"/>
  <c r="AK1852" i="19"/>
  <c r="AK581" i="20"/>
  <c r="AK1324" i="20"/>
  <c r="U1852" i="19"/>
  <c r="U581" i="20"/>
  <c r="U1324" i="20"/>
  <c r="E1852" i="19"/>
  <c r="E581" i="20"/>
  <c r="E1324" i="20"/>
  <c r="BU1851" i="19"/>
  <c r="BU580" i="20"/>
  <c r="BU1323" i="20"/>
  <c r="BE1851" i="19"/>
  <c r="BE580" i="20"/>
  <c r="BE1323" i="20"/>
  <c r="AO1851" i="19"/>
  <c r="AO580" i="20"/>
  <c r="AO1323" i="20"/>
  <c r="Y1851" i="19"/>
  <c r="Y580" i="20"/>
  <c r="Y1323" i="20"/>
  <c r="I1851" i="19"/>
  <c r="I580" i="20"/>
  <c r="I1323" i="20"/>
  <c r="BY1850" i="19"/>
  <c r="BY579" i="20"/>
  <c r="BY1322" i="20"/>
  <c r="BI1850" i="19"/>
  <c r="BI579" i="20"/>
  <c r="BI1322" i="20"/>
  <c r="AS1850" i="19"/>
  <c r="AS579" i="20"/>
  <c r="AS1322" i="20"/>
  <c r="AC1850" i="19"/>
  <c r="AC579" i="20"/>
  <c r="AC1322" i="20"/>
  <c r="M1850" i="19"/>
  <c r="M579" i="20"/>
  <c r="M1322" i="20"/>
  <c r="CC1849" i="19"/>
  <c r="CC578" i="20"/>
  <c r="CC1321" i="20"/>
  <c r="BM1849" i="19"/>
  <c r="BM578" i="20"/>
  <c r="BM1321" i="20"/>
  <c r="AW1849" i="19"/>
  <c r="AW578" i="20"/>
  <c r="AW1321" i="20"/>
  <c r="AG1849" i="19"/>
  <c r="AG578" i="20"/>
  <c r="AG1321" i="20"/>
  <c r="Q1849" i="19"/>
  <c r="Q578" i="20"/>
  <c r="Q1321" i="20"/>
  <c r="CG1848" i="19"/>
  <c r="CG577" i="20"/>
  <c r="CG1320" i="20"/>
  <c r="BQ1848" i="19"/>
  <c r="BQ577" i="20"/>
  <c r="BQ1320" i="20"/>
  <c r="BA1848" i="19"/>
  <c r="BA577" i="20"/>
  <c r="BA1320" i="20"/>
  <c r="AK1848" i="19"/>
  <c r="AK577" i="20"/>
  <c r="AK1320" i="20"/>
  <c r="U1848" i="19"/>
  <c r="U577" i="20"/>
  <c r="U1320" i="20"/>
  <c r="E1848" i="19"/>
  <c r="E577" i="20"/>
  <c r="E1320" i="20"/>
  <c r="BU1847" i="19"/>
  <c r="BU576" i="20"/>
  <c r="BU1319" i="20"/>
  <c r="BE1847" i="19"/>
  <c r="BE576" i="20"/>
  <c r="BE1319" i="20"/>
  <c r="AO1847" i="19"/>
  <c r="AO576" i="20"/>
  <c r="AO1319" i="20"/>
  <c r="Y1847" i="19"/>
  <c r="Y576" i="20"/>
  <c r="Y1319" i="20"/>
  <c r="I1847" i="19"/>
  <c r="I576" i="20"/>
  <c r="I1319" i="20"/>
  <c r="BY1846" i="19"/>
  <c r="BY575" i="20"/>
  <c r="BY1318" i="20"/>
  <c r="BI1846" i="19"/>
  <c r="BI575" i="20"/>
  <c r="BI1318" i="20"/>
  <c r="AS1846" i="19"/>
  <c r="AS575" i="20"/>
  <c r="AS1318" i="20"/>
  <c r="AC1846" i="19"/>
  <c r="AC575" i="20"/>
  <c r="AC1318" i="20"/>
  <c r="M1846" i="19"/>
  <c r="M575" i="20"/>
  <c r="M1318" i="20"/>
  <c r="CC1845" i="19"/>
  <c r="CC574" i="20"/>
  <c r="CC1317" i="20"/>
  <c r="BM1845" i="19"/>
  <c r="BM574" i="20"/>
  <c r="BM1317" i="20"/>
  <c r="AW1845" i="19"/>
  <c r="AW574" i="20"/>
  <c r="AW1317" i="20"/>
  <c r="AG1845" i="19"/>
  <c r="AG574" i="20"/>
  <c r="AG1317" i="20"/>
  <c r="Q1845" i="19"/>
  <c r="Q574" i="20"/>
  <c r="Q1317" i="20"/>
  <c r="CG1844" i="19"/>
  <c r="CG573" i="20"/>
  <c r="CG1316" i="20"/>
  <c r="BQ1844" i="19"/>
  <c r="BQ573" i="20"/>
  <c r="BQ1316" i="20"/>
  <c r="BA1844" i="19"/>
  <c r="BA573" i="20"/>
  <c r="BA1316" i="20"/>
  <c r="AK1844" i="19"/>
  <c r="AK573" i="20"/>
  <c r="AK1316" i="20"/>
  <c r="U1844" i="19"/>
  <c r="U573" i="20"/>
  <c r="U1316" i="20"/>
  <c r="E1844" i="19"/>
  <c r="E1316" i="20"/>
  <c r="E573" i="20"/>
  <c r="BU1843" i="19"/>
  <c r="BU1315" i="20"/>
  <c r="BU572" i="20"/>
  <c r="BE1843" i="19"/>
  <c r="BE1315" i="20"/>
  <c r="BE572" i="20"/>
  <c r="AO1843" i="19"/>
  <c r="AO1315" i="20"/>
  <c r="AO572" i="20"/>
  <c r="Y1843" i="19"/>
  <c r="Y1315" i="20"/>
  <c r="Y572" i="20"/>
  <c r="I1843" i="19"/>
  <c r="I1315" i="20"/>
  <c r="I572" i="20"/>
  <c r="BY1842" i="19"/>
  <c r="BY1314" i="20"/>
  <c r="BY571" i="20"/>
  <c r="BI1842" i="19"/>
  <c r="BI1314" i="20"/>
  <c r="BI571" i="20"/>
  <c r="AS1842" i="19"/>
  <c r="AS571" i="20"/>
  <c r="AS1314" i="20"/>
  <c r="AC1842" i="19"/>
  <c r="AC1314" i="20"/>
  <c r="AC571" i="20"/>
  <c r="M1842" i="19"/>
  <c r="M1314" i="20"/>
  <c r="M571" i="20"/>
  <c r="CC1841" i="19"/>
  <c r="CC1313" i="20"/>
  <c r="CC570" i="20"/>
  <c r="BM1841" i="19"/>
  <c r="BM1313" i="20"/>
  <c r="BM570" i="20"/>
  <c r="AW1841" i="19"/>
  <c r="AW1313" i="20"/>
  <c r="AW570" i="20"/>
  <c r="AG1841" i="19"/>
  <c r="AG1313" i="20"/>
  <c r="AG570" i="20"/>
  <c r="Q1841" i="19"/>
  <c r="Q1313" i="20"/>
  <c r="Q570" i="20"/>
  <c r="CG1840" i="19"/>
  <c r="CG1312" i="20"/>
  <c r="CG569" i="20"/>
  <c r="BQ1840" i="19"/>
  <c r="BQ569" i="20"/>
  <c r="BQ1312" i="20"/>
  <c r="BA1840" i="19"/>
  <c r="BA1312" i="20"/>
  <c r="BA569" i="20"/>
  <c r="AK1840" i="19"/>
  <c r="AK1312" i="20"/>
  <c r="AK569" i="20"/>
  <c r="U1840" i="19"/>
  <c r="U1312" i="20"/>
  <c r="U569" i="20"/>
  <c r="E1840" i="19"/>
  <c r="E1312" i="20"/>
  <c r="E569" i="20"/>
  <c r="H256" i="20"/>
  <c r="H272" i="20"/>
  <c r="H246" i="20"/>
  <c r="H262" i="20"/>
  <c r="H278" i="20"/>
  <c r="H467" i="20"/>
  <c r="H451" i="20"/>
  <c r="H435" i="20"/>
  <c r="BF1873" i="19"/>
  <c r="BF602" i="20"/>
  <c r="BF1345" i="20"/>
  <c r="K1868" i="19"/>
  <c r="K597" i="20"/>
  <c r="K1340" i="20"/>
  <c r="CH1864" i="19"/>
  <c r="CH593" i="20"/>
  <c r="CH1336" i="20"/>
  <c r="Y1862" i="19"/>
  <c r="Y591" i="20"/>
  <c r="Y1334" i="20"/>
  <c r="CA1859" i="19"/>
  <c r="CA588" i="20"/>
  <c r="CA1331" i="20"/>
  <c r="CA1857" i="19"/>
  <c r="CA586" i="20"/>
  <c r="CA1329" i="20"/>
  <c r="BW1855" i="19"/>
  <c r="BW584" i="20"/>
  <c r="BW1327" i="20"/>
  <c r="BS1853" i="19"/>
  <c r="BS582" i="20"/>
  <c r="BS1325" i="20"/>
  <c r="BS1851" i="19"/>
  <c r="BS580" i="20"/>
  <c r="BS1323" i="20"/>
  <c r="CI1849" i="19"/>
  <c r="CI578" i="20"/>
  <c r="CI1321" i="20"/>
  <c r="AQ1848" i="19"/>
  <c r="AQ577" i="20"/>
  <c r="AQ1320" i="20"/>
  <c r="CE1846" i="19"/>
  <c r="CE575" i="20"/>
  <c r="CE1318" i="20"/>
  <c r="AM1845" i="19"/>
  <c r="AM574" i="20"/>
  <c r="AM1317" i="20"/>
  <c r="CA1843" i="19"/>
  <c r="CA572" i="20"/>
  <c r="CA1315" i="20"/>
  <c r="AI1842" i="19"/>
  <c r="AI571" i="20"/>
  <c r="AI1314" i="20"/>
  <c r="BW1840" i="19"/>
  <c r="BW569" i="20"/>
  <c r="BW1312" i="20"/>
  <c r="CD1870" i="19"/>
  <c r="CD599" i="20"/>
  <c r="CD1342" i="20"/>
  <c r="BE1866" i="19"/>
  <c r="BE595" i="20"/>
  <c r="BE1338" i="20"/>
  <c r="CG1863" i="19"/>
  <c r="CG592" i="20"/>
  <c r="CG1335" i="20"/>
  <c r="W1861" i="19"/>
  <c r="W590" i="20"/>
  <c r="W1333" i="20"/>
  <c r="O1859" i="19"/>
  <c r="O588" i="20"/>
  <c r="O1331" i="20"/>
  <c r="O1857" i="19"/>
  <c r="O586" i="20"/>
  <c r="O1329" i="20"/>
  <c r="K1855" i="19"/>
  <c r="K584" i="20"/>
  <c r="K1327" i="20"/>
  <c r="G1853" i="19"/>
  <c r="G582" i="20"/>
  <c r="G1325" i="20"/>
  <c r="G1851" i="19"/>
  <c r="G580" i="20"/>
  <c r="G1323" i="20"/>
  <c r="AM1849" i="19"/>
  <c r="AM578" i="20"/>
  <c r="AM1321" i="20"/>
  <c r="CA1847" i="19"/>
  <c r="CA576" i="20"/>
  <c r="CA1319" i="20"/>
  <c r="AI1846" i="19"/>
  <c r="AI575" i="20"/>
  <c r="AI1318" i="20"/>
  <c r="BW1844" i="19"/>
  <c r="BW573" i="20"/>
  <c r="BW1316" i="20"/>
  <c r="AE1843" i="19"/>
  <c r="AE1315" i="20"/>
  <c r="AE572" i="20"/>
  <c r="BS1841" i="19"/>
  <c r="BS570" i="20"/>
  <c r="BS1313" i="20"/>
  <c r="AA1840" i="19"/>
  <c r="AA1312" i="20"/>
  <c r="AA569" i="20"/>
  <c r="AC1872" i="19"/>
  <c r="AC601" i="20"/>
  <c r="AC1344" i="20"/>
  <c r="AE1867" i="19"/>
  <c r="AE596" i="20"/>
  <c r="AE1339" i="20"/>
  <c r="AQ1864" i="19"/>
  <c r="AQ593" i="20"/>
  <c r="AQ1336" i="20"/>
  <c r="BN1861" i="19"/>
  <c r="BN590" i="20"/>
  <c r="BN1333" i="20"/>
  <c r="AU1859" i="19"/>
  <c r="AU588" i="20"/>
  <c r="AU1331" i="20"/>
  <c r="AU1857" i="19"/>
  <c r="AU586" i="20"/>
  <c r="AU1329" i="20"/>
  <c r="AQ1855" i="19"/>
  <c r="AQ584" i="20"/>
  <c r="AQ1327" i="20"/>
  <c r="AM1853" i="19"/>
  <c r="AM582" i="20"/>
  <c r="AM1325" i="20"/>
  <c r="AM1851" i="19"/>
  <c r="AM580" i="20"/>
  <c r="AM1323" i="20"/>
  <c r="BK1849" i="19"/>
  <c r="BK578" i="20"/>
  <c r="BK1321" i="20"/>
  <c r="S1848" i="19"/>
  <c r="S577" i="20"/>
  <c r="S1320" i="20"/>
  <c r="BG1846" i="19"/>
  <c r="BG575" i="20"/>
  <c r="BG1318" i="20"/>
  <c r="O1845" i="19"/>
  <c r="O574" i="20"/>
  <c r="O1317" i="20"/>
  <c r="BC1843" i="19"/>
  <c r="BC572" i="20"/>
  <c r="BC1315" i="20"/>
  <c r="K1842" i="19"/>
  <c r="K571" i="20"/>
  <c r="K1314" i="20"/>
  <c r="AY1840" i="19"/>
  <c r="AY569" i="20"/>
  <c r="AY1312" i="20"/>
  <c r="AO1871" i="19"/>
  <c r="AO600" i="20"/>
  <c r="AO1343" i="20"/>
  <c r="BW1866" i="19"/>
  <c r="BW595" i="20"/>
  <c r="BW1338" i="20"/>
  <c r="K1864" i="19"/>
  <c r="K593" i="20"/>
  <c r="K1336" i="20"/>
  <c r="AM1861" i="19"/>
  <c r="AM590" i="20"/>
  <c r="AM1333" i="20"/>
  <c r="AA1859" i="19"/>
  <c r="AA588" i="20"/>
  <c r="AA1331" i="20"/>
  <c r="W1857" i="19"/>
  <c r="W586" i="20"/>
  <c r="W1329" i="20"/>
  <c r="W1855" i="19"/>
  <c r="W584" i="20"/>
  <c r="W1327" i="20"/>
  <c r="S1853" i="19"/>
  <c r="S582" i="20"/>
  <c r="S1325" i="20"/>
  <c r="O1851" i="19"/>
  <c r="O580" i="20"/>
  <c r="O1323" i="20"/>
  <c r="AU1849" i="19"/>
  <c r="AU578" i="20"/>
  <c r="AU1321" i="20"/>
  <c r="CI1847" i="19"/>
  <c r="CI576" i="20"/>
  <c r="CI1319" i="20"/>
  <c r="AQ1846" i="19"/>
  <c r="AQ575" i="20"/>
  <c r="AQ1318" i="20"/>
  <c r="CE1844" i="19"/>
  <c r="CE573" i="20"/>
  <c r="CE1316" i="20"/>
  <c r="AM1843" i="19"/>
  <c r="AM572" i="20"/>
  <c r="AM1315" i="20"/>
  <c r="CA1841" i="19"/>
  <c r="CA570" i="20"/>
  <c r="CA1313" i="20"/>
  <c r="AI1840" i="19"/>
  <c r="AI569" i="20"/>
  <c r="AI1312" i="20"/>
  <c r="BC1840" i="19"/>
  <c r="BC569" i="20"/>
  <c r="BC1312" i="20"/>
  <c r="AI1841" i="19"/>
  <c r="AI570" i="20"/>
  <c r="AI1313" i="20"/>
  <c r="O1842" i="19"/>
  <c r="O571" i="20"/>
  <c r="O1314" i="20"/>
  <c r="CA1842" i="19"/>
  <c r="CA571" i="20"/>
  <c r="CA1314" i="20"/>
  <c r="BG1843" i="19"/>
  <c r="BG572" i="20"/>
  <c r="BG1315" i="20"/>
  <c r="AM1844" i="19"/>
  <c r="AM573" i="20"/>
  <c r="AM1316" i="20"/>
  <c r="S1845" i="19"/>
  <c r="S574" i="20"/>
  <c r="S1317" i="20"/>
  <c r="CE1845" i="19"/>
  <c r="CE574" i="20"/>
  <c r="CE1317" i="20"/>
  <c r="BK1846" i="19"/>
  <c r="BK575" i="20"/>
  <c r="BK1318" i="20"/>
  <c r="AQ1847" i="19"/>
  <c r="AQ576" i="20"/>
  <c r="AQ1319" i="20"/>
  <c r="W1848" i="19"/>
  <c r="W577" i="20"/>
  <c r="W1320" i="20"/>
  <c r="CI1848" i="19"/>
  <c r="CI577" i="20"/>
  <c r="CI1320" i="20"/>
  <c r="BO1849" i="19"/>
  <c r="BO578" i="20"/>
  <c r="BO1321" i="20"/>
  <c r="AU1850" i="19"/>
  <c r="AU579" i="20"/>
  <c r="AU1322" i="20"/>
  <c r="AQ1851" i="19"/>
  <c r="AQ580" i="20"/>
  <c r="AQ1323" i="20"/>
  <c r="AQ1852" i="19"/>
  <c r="AQ581" i="20"/>
  <c r="AQ1324" i="20"/>
  <c r="AU1853" i="19"/>
  <c r="AU582" i="20"/>
  <c r="AU1325" i="20"/>
  <c r="AU1854" i="19"/>
  <c r="AU583" i="20"/>
  <c r="AU1326" i="20"/>
  <c r="AU1855" i="19"/>
  <c r="AU584" i="20"/>
  <c r="AU1327" i="20"/>
  <c r="AY1856" i="19"/>
  <c r="AY585" i="20"/>
  <c r="AY1328" i="20"/>
  <c r="AY1857" i="19"/>
  <c r="AY586" i="20"/>
  <c r="AY1329" i="20"/>
  <c r="AY1858" i="19"/>
  <c r="AY587" i="20"/>
  <c r="AY1330" i="20"/>
  <c r="BC1859" i="19"/>
  <c r="BC588" i="20"/>
  <c r="BC1331" i="20"/>
  <c r="BC1860" i="19"/>
  <c r="BC589" i="20"/>
  <c r="BC1332" i="20"/>
  <c r="BS1861" i="19"/>
  <c r="BS590" i="20"/>
  <c r="BS1333" i="20"/>
  <c r="U1863" i="19"/>
  <c r="U592" i="20"/>
  <c r="U1335" i="20"/>
  <c r="AW1864" i="19"/>
  <c r="AW593" i="20"/>
  <c r="AW1336" i="20"/>
  <c r="BY1865" i="19"/>
  <c r="BY594" i="20"/>
  <c r="BY1337" i="20"/>
  <c r="AU1867" i="19"/>
  <c r="AU596" i="20"/>
  <c r="AU1339" i="20"/>
  <c r="AU1869" i="19"/>
  <c r="AU598" i="20"/>
  <c r="AU1341" i="20"/>
  <c r="AP1872" i="19"/>
  <c r="AP601" i="20"/>
  <c r="AP1344" i="20"/>
  <c r="O1840" i="19"/>
  <c r="O569" i="20"/>
  <c r="O1312" i="20"/>
  <c r="CA1840" i="19"/>
  <c r="CA569" i="20"/>
  <c r="CA1312" i="20"/>
  <c r="BG1841" i="19"/>
  <c r="BG570" i="20"/>
  <c r="BG1313" i="20"/>
  <c r="AM1842" i="19"/>
  <c r="AM571" i="20"/>
  <c r="AM1314" i="20"/>
  <c r="S1843" i="19"/>
  <c r="S572" i="20"/>
  <c r="S1315" i="20"/>
  <c r="CE1843" i="19"/>
  <c r="CE572" i="20"/>
  <c r="CE1315" i="20"/>
  <c r="BK1844" i="19"/>
  <c r="BK573" i="20"/>
  <c r="BK1316" i="20"/>
  <c r="AQ1845" i="19"/>
  <c r="AQ574" i="20"/>
  <c r="AQ1317" i="20"/>
  <c r="W1846" i="19"/>
  <c r="W575" i="20"/>
  <c r="W1318" i="20"/>
  <c r="CI1846" i="19"/>
  <c r="CI575" i="20"/>
  <c r="CI1318" i="20"/>
  <c r="BO1847" i="19"/>
  <c r="BO576" i="20"/>
  <c r="BO1319" i="20"/>
  <c r="AU1848" i="19"/>
  <c r="AU577" i="20"/>
  <c r="AU1320" i="20"/>
  <c r="AA1849" i="19"/>
  <c r="AA578" i="20"/>
  <c r="AA1321" i="20"/>
  <c r="G1850" i="19"/>
  <c r="G579" i="20"/>
  <c r="G1322" i="20"/>
  <c r="BW1850" i="19"/>
  <c r="BW579" i="20"/>
  <c r="BW1322" i="20"/>
  <c r="BW1851" i="19"/>
  <c r="BW580" i="20"/>
  <c r="BW1323" i="20"/>
  <c r="BW1852" i="19"/>
  <c r="BW581" i="20"/>
  <c r="BW1324" i="20"/>
  <c r="CA1853" i="19"/>
  <c r="CA582" i="20"/>
  <c r="CA1325" i="20"/>
  <c r="CA1854" i="19"/>
  <c r="CA583" i="20"/>
  <c r="CA1326" i="20"/>
  <c r="CA1855" i="19"/>
  <c r="CA584" i="20"/>
  <c r="CA1327" i="20"/>
  <c r="CE1856" i="19"/>
  <c r="CE585" i="20"/>
  <c r="CE1328" i="20"/>
  <c r="CE1857" i="19"/>
  <c r="CE586" i="20"/>
  <c r="CE1329" i="20"/>
  <c r="CE1858" i="19"/>
  <c r="CE587" i="20"/>
  <c r="CE1330" i="20"/>
  <c r="CI1859" i="19"/>
  <c r="CI588" i="20"/>
  <c r="CI1331" i="20"/>
  <c r="CI1860" i="19"/>
  <c r="CI589" i="20"/>
  <c r="CI1332" i="20"/>
  <c r="AD1862" i="19"/>
  <c r="AD591" i="20"/>
  <c r="AD1334" i="20"/>
  <c r="BK1863" i="19"/>
  <c r="BK592" i="20"/>
  <c r="BK1335" i="20"/>
  <c r="G1865" i="19"/>
  <c r="G594" i="20"/>
  <c r="G1337" i="20"/>
  <c r="AI1866" i="19"/>
  <c r="AI595" i="20"/>
  <c r="AI1338" i="20"/>
  <c r="AA1868" i="19"/>
  <c r="AA597" i="20"/>
  <c r="AA1340" i="20"/>
  <c r="AA1870" i="19"/>
  <c r="AA599" i="20"/>
  <c r="AA1342" i="20"/>
  <c r="BU1873" i="19"/>
  <c r="BU602" i="20"/>
  <c r="BU1345" i="20"/>
  <c r="CI1850" i="19"/>
  <c r="CI579" i="20"/>
  <c r="CI1322" i="20"/>
  <c r="BO1851" i="19"/>
  <c r="BO580" i="20"/>
  <c r="BO1323" i="20"/>
  <c r="AU1852" i="19"/>
  <c r="AU581" i="20"/>
  <c r="AU1324" i="20"/>
  <c r="AA1853" i="19"/>
  <c r="AA582" i="20"/>
  <c r="AA1325" i="20"/>
  <c r="G1854" i="19"/>
  <c r="G583" i="20"/>
  <c r="G1326" i="20"/>
  <c r="BS1854" i="19"/>
  <c r="BS583" i="20"/>
  <c r="BS1326" i="20"/>
  <c r="AY1855" i="19"/>
  <c r="AY584" i="20"/>
  <c r="AY1327" i="20"/>
  <c r="AE1856" i="19"/>
  <c r="AE585" i="20"/>
  <c r="AE1328" i="20"/>
  <c r="K1857" i="19"/>
  <c r="K586" i="20"/>
  <c r="K1329" i="20"/>
  <c r="BW1857" i="19"/>
  <c r="BW586" i="20"/>
  <c r="BW1329" i="20"/>
  <c r="BC1858" i="19"/>
  <c r="BC587" i="20"/>
  <c r="BC1330" i="20"/>
  <c r="AI1859" i="19"/>
  <c r="AI588" i="20"/>
  <c r="AI1331" i="20"/>
  <c r="O1860" i="19"/>
  <c r="O589" i="20"/>
  <c r="O1332" i="20"/>
  <c r="CA1860" i="19"/>
  <c r="CA589" i="20"/>
  <c r="CA1332" i="20"/>
  <c r="BY1861" i="19"/>
  <c r="BY590" i="20"/>
  <c r="BY1333" i="20"/>
  <c r="BZ1862" i="19"/>
  <c r="BZ591" i="20"/>
  <c r="BZ1334" i="20"/>
  <c r="CA1863" i="19"/>
  <c r="CA592" i="20"/>
  <c r="CA1335" i="20"/>
  <c r="CC1864" i="19"/>
  <c r="CC593" i="20"/>
  <c r="CC1336" i="20"/>
  <c r="CD1865" i="19"/>
  <c r="CD594" i="20"/>
  <c r="CD1337" i="20"/>
  <c r="G1867" i="19"/>
  <c r="G596" i="20"/>
  <c r="G1339" i="20"/>
  <c r="AY1868" i="19"/>
  <c r="AY597" i="20"/>
  <c r="AY1340" i="20"/>
  <c r="K1870" i="19"/>
  <c r="K599" i="20"/>
  <c r="K1342" i="20"/>
  <c r="BE1872" i="19"/>
  <c r="BE601" i="20"/>
  <c r="BE1344" i="20"/>
  <c r="BR1875" i="19"/>
  <c r="BR604" i="20"/>
  <c r="BR1347" i="20"/>
  <c r="P721" i="20"/>
  <c r="P679" i="20"/>
  <c r="P714" i="20"/>
  <c r="P717" i="20"/>
  <c r="P711" i="20"/>
  <c r="P731" i="20"/>
  <c r="P740" i="20"/>
  <c r="P716" i="20"/>
  <c r="P684" i="20"/>
  <c r="P685" i="20"/>
  <c r="P683" i="20"/>
  <c r="P722" i="20"/>
  <c r="P705" i="20"/>
  <c r="P676" i="20"/>
  <c r="P697" i="20"/>
  <c r="P691" i="20"/>
  <c r="P724" i="20"/>
  <c r="P689" i="20"/>
  <c r="P687" i="20"/>
  <c r="P730" i="20"/>
  <c r="P699" i="20"/>
  <c r="BR1871" i="19"/>
  <c r="BR600" i="20"/>
  <c r="BR1343" i="20"/>
  <c r="O1867" i="19"/>
  <c r="O596" i="20"/>
  <c r="O1339" i="20"/>
  <c r="AA1864" i="19"/>
  <c r="AA593" i="20"/>
  <c r="AA1336" i="20"/>
  <c r="AX1861" i="19"/>
  <c r="AX590" i="20"/>
  <c r="AX1333" i="20"/>
  <c r="AM1859" i="19"/>
  <c r="AM588" i="20"/>
  <c r="AM1331" i="20"/>
  <c r="AI1857" i="19"/>
  <c r="AI586" i="20"/>
  <c r="AI1329" i="20"/>
  <c r="AE1855" i="19"/>
  <c r="AE584" i="20"/>
  <c r="AE1327" i="20"/>
  <c r="AE1853" i="19"/>
  <c r="AE582" i="20"/>
  <c r="AE1325" i="20"/>
  <c r="AA1851" i="19"/>
  <c r="AA580" i="20"/>
  <c r="AA1323" i="20"/>
  <c r="BC1849" i="19"/>
  <c r="BC578" i="20"/>
  <c r="BC1321" i="20"/>
  <c r="K1848" i="19"/>
  <c r="K577" i="20"/>
  <c r="K1320" i="20"/>
  <c r="AY1846" i="19"/>
  <c r="AY575" i="20"/>
  <c r="AY1318" i="20"/>
  <c r="G1845" i="19"/>
  <c r="G574" i="20"/>
  <c r="G1317" i="20"/>
  <c r="AU1843" i="19"/>
  <c r="AU572" i="20"/>
  <c r="AU1315" i="20"/>
  <c r="CI1841" i="19"/>
  <c r="CI570" i="20"/>
  <c r="CI1313" i="20"/>
  <c r="AQ1840" i="19"/>
  <c r="AQ569" i="20"/>
  <c r="AQ1312" i="20"/>
  <c r="BC1869" i="19"/>
  <c r="BC598" i="20"/>
  <c r="BC1341" i="20"/>
  <c r="CI1865" i="19"/>
  <c r="CI594" i="20"/>
  <c r="CI1337" i="20"/>
  <c r="Z1863" i="19"/>
  <c r="Z592" i="20"/>
  <c r="Z1335" i="20"/>
  <c r="BG1860" i="19"/>
  <c r="BG589" i="20"/>
  <c r="BG1332" i="20"/>
  <c r="BG1858" i="19"/>
  <c r="BG587" i="20"/>
  <c r="BG1330" i="20"/>
  <c r="BC1856" i="19"/>
  <c r="BC585" i="20"/>
  <c r="BC1328" i="20"/>
  <c r="AY1854" i="19"/>
  <c r="AY583" i="20"/>
  <c r="AY1326" i="20"/>
  <c r="AY1852" i="19"/>
  <c r="AY581" i="20"/>
  <c r="AY1324" i="20"/>
  <c r="AY1850" i="19"/>
  <c r="AY579" i="20"/>
  <c r="AY1322" i="20"/>
  <c r="G1849" i="19"/>
  <c r="G578" i="20"/>
  <c r="G1321" i="20"/>
  <c r="AU1847" i="19"/>
  <c r="AU576" i="20"/>
  <c r="AU1319" i="20"/>
  <c r="CI1845" i="19"/>
  <c r="CI574" i="20"/>
  <c r="CI1317" i="20"/>
  <c r="AQ1844" i="19"/>
  <c r="AQ573" i="20"/>
  <c r="AQ1316" i="20"/>
  <c r="CE1842" i="19"/>
  <c r="CE571" i="20"/>
  <c r="CE1314" i="20"/>
  <c r="AM1841" i="19"/>
  <c r="AM570" i="20"/>
  <c r="AM1313" i="20"/>
  <c r="AM1870" i="19"/>
  <c r="AM599" i="20"/>
  <c r="AM1342" i="20"/>
  <c r="AT1866" i="19"/>
  <c r="AT595" i="20"/>
  <c r="AT1338" i="20"/>
  <c r="BQ1863" i="19"/>
  <c r="BQ592" i="20"/>
  <c r="BQ1335" i="20"/>
  <c r="G1861" i="19"/>
  <c r="G590" i="20"/>
  <c r="G1333" i="20"/>
  <c r="G1859" i="19"/>
  <c r="G588" i="20"/>
  <c r="G1331" i="20"/>
  <c r="CI1856" i="19"/>
  <c r="CI585" i="20"/>
  <c r="CI1328" i="20"/>
  <c r="CE1854" i="19"/>
  <c r="CE583" i="20"/>
  <c r="CE1326" i="20"/>
  <c r="CE1852" i="19"/>
  <c r="CE581" i="20"/>
  <c r="CE1324" i="20"/>
  <c r="CA1850" i="19"/>
  <c r="CA579" i="20"/>
  <c r="CA1322" i="20"/>
  <c r="AE1849" i="19"/>
  <c r="AE578" i="20"/>
  <c r="AE1321" i="20"/>
  <c r="BS1847" i="19"/>
  <c r="BS576" i="20"/>
  <c r="BS1319" i="20"/>
  <c r="AA1846" i="19"/>
  <c r="AA575" i="20"/>
  <c r="AA1318" i="20"/>
  <c r="BO1844" i="19"/>
  <c r="BO573" i="20"/>
  <c r="BO1316" i="20"/>
  <c r="W1843" i="19"/>
  <c r="W572" i="20"/>
  <c r="W1315" i="20"/>
  <c r="BK1841" i="19"/>
  <c r="BK570" i="20"/>
  <c r="BK1313" i="20"/>
  <c r="S1840" i="19"/>
  <c r="S569" i="20"/>
  <c r="S1312" i="20"/>
  <c r="CA1869" i="19"/>
  <c r="CA598" i="20"/>
  <c r="CA1341" i="20"/>
  <c r="N1866" i="19"/>
  <c r="N595" i="20"/>
  <c r="N1338" i="20"/>
  <c r="AP1863" i="19"/>
  <c r="AP592" i="20"/>
  <c r="AP1335" i="20"/>
  <c r="BS1860" i="19"/>
  <c r="BS589" i="20"/>
  <c r="BS1332" i="20"/>
  <c r="BO1858" i="19"/>
  <c r="BO587" i="20"/>
  <c r="BO1330" i="20"/>
  <c r="BO1856" i="19"/>
  <c r="BO585" i="20"/>
  <c r="BO1328" i="20"/>
  <c r="BK1854" i="19"/>
  <c r="BK583" i="20"/>
  <c r="BK1326" i="20"/>
  <c r="BG1852" i="19"/>
  <c r="BG581" i="20"/>
  <c r="BG1324" i="20"/>
  <c r="BG1850" i="19"/>
  <c r="BG579" i="20"/>
  <c r="BG1322" i="20"/>
  <c r="O1849" i="19"/>
  <c r="O578" i="20"/>
  <c r="O1321" i="20"/>
  <c r="BC1847" i="19"/>
  <c r="BC576" i="20"/>
  <c r="BC1319" i="20"/>
  <c r="K1846" i="19"/>
  <c r="K575" i="20"/>
  <c r="K1318" i="20"/>
  <c r="AY1844" i="19"/>
  <c r="AY573" i="20"/>
  <c r="AY1316" i="20"/>
  <c r="G1843" i="19"/>
  <c r="G572" i="20"/>
  <c r="G1315" i="20"/>
  <c r="AU1841" i="19"/>
  <c r="AU570" i="20"/>
  <c r="AU1313" i="20"/>
  <c r="G1840" i="19"/>
  <c r="G569" i="20"/>
  <c r="G1312" i="20"/>
  <c r="BS1840" i="19"/>
  <c r="BS569" i="20"/>
  <c r="BS1312" i="20"/>
  <c r="AY1841" i="19"/>
  <c r="AY570" i="20"/>
  <c r="AY1313" i="20"/>
  <c r="AE1842" i="19"/>
  <c r="AE571" i="20"/>
  <c r="AE1314" i="20"/>
  <c r="K1843" i="19"/>
  <c r="K572" i="20"/>
  <c r="K1315" i="20"/>
  <c r="BW1843" i="19"/>
  <c r="BW572" i="20"/>
  <c r="BW1315" i="20"/>
  <c r="BC1844" i="19"/>
  <c r="BC573" i="20"/>
  <c r="BC1316" i="20"/>
  <c r="AI1845" i="19"/>
  <c r="AI574" i="20"/>
  <c r="AI1317" i="20"/>
  <c r="O1846" i="19"/>
  <c r="O575" i="20"/>
  <c r="O1318" i="20"/>
  <c r="CA1846" i="19"/>
  <c r="CA575" i="20"/>
  <c r="CA1318" i="20"/>
  <c r="BG1847" i="19"/>
  <c r="BG576" i="20"/>
  <c r="BG1319" i="20"/>
  <c r="AM1848" i="19"/>
  <c r="AM577" i="20"/>
  <c r="AM1320" i="20"/>
  <c r="S1849" i="19"/>
  <c r="S578" i="20"/>
  <c r="S1321" i="20"/>
  <c r="CE1849" i="19"/>
  <c r="CE578" i="20"/>
  <c r="CE1321" i="20"/>
  <c r="BK1850" i="19"/>
  <c r="BK579" i="20"/>
  <c r="BK1322" i="20"/>
  <c r="BK1851" i="19"/>
  <c r="BK580" i="20"/>
  <c r="BK1323" i="20"/>
  <c r="BO1852" i="19"/>
  <c r="BO581" i="20"/>
  <c r="BO1324" i="20"/>
  <c r="BO1853" i="19"/>
  <c r="BO582" i="20"/>
  <c r="BO1325" i="20"/>
  <c r="BO1854" i="19"/>
  <c r="BO583" i="20"/>
  <c r="BO1326" i="20"/>
  <c r="BS1855" i="19"/>
  <c r="BS584" i="20"/>
  <c r="BS1327" i="20"/>
  <c r="BS1856" i="19"/>
  <c r="BS585" i="20"/>
  <c r="BS1328" i="20"/>
  <c r="BS1857" i="19"/>
  <c r="BS586" i="20"/>
  <c r="BS1329" i="20"/>
  <c r="BW1858" i="19"/>
  <c r="BW587" i="20"/>
  <c r="BW1330" i="20"/>
  <c r="BW1859" i="19"/>
  <c r="BW588" i="20"/>
  <c r="BW1331" i="20"/>
  <c r="BW1860" i="19"/>
  <c r="BW589" i="20"/>
  <c r="BW1332" i="20"/>
  <c r="S1862" i="19"/>
  <c r="S591" i="20"/>
  <c r="S1334" i="20"/>
  <c r="AU1863" i="19"/>
  <c r="AU592" i="20"/>
  <c r="AU1335" i="20"/>
  <c r="BW1864" i="19"/>
  <c r="BW593" i="20"/>
  <c r="BW1336" i="20"/>
  <c r="Y1866" i="19"/>
  <c r="Y595" i="20"/>
  <c r="Y1338" i="20"/>
  <c r="CI1867" i="19"/>
  <c r="CI596" i="20"/>
  <c r="CI1339" i="20"/>
  <c r="CI1869" i="19"/>
  <c r="CI598" i="20"/>
  <c r="CI1341" i="20"/>
  <c r="AQ1873" i="19"/>
  <c r="AQ602" i="20"/>
  <c r="AQ1345" i="20"/>
  <c r="AE1840" i="19"/>
  <c r="AE569" i="20"/>
  <c r="AE1312" i="20"/>
  <c r="K1841" i="19"/>
  <c r="K570" i="20"/>
  <c r="K1313" i="20"/>
  <c r="BW1841" i="19"/>
  <c r="BW570" i="20"/>
  <c r="BW1313" i="20"/>
  <c r="BC1842" i="19"/>
  <c r="BC571" i="20"/>
  <c r="BC1314" i="20"/>
  <c r="AI1843" i="19"/>
  <c r="AI572" i="20"/>
  <c r="AI1315" i="20"/>
  <c r="O1844" i="19"/>
  <c r="O573" i="20"/>
  <c r="O1316" i="20"/>
  <c r="CA1844" i="19"/>
  <c r="CA573" i="20"/>
  <c r="CA1316" i="20"/>
  <c r="BG1845" i="19"/>
  <c r="BG574" i="20"/>
  <c r="BG1317" i="20"/>
  <c r="AM1846" i="19"/>
  <c r="AM575" i="20"/>
  <c r="AM1318" i="20"/>
  <c r="S1847" i="19"/>
  <c r="S576" i="20"/>
  <c r="S1319" i="20"/>
  <c r="CE1847" i="19"/>
  <c r="CE576" i="20"/>
  <c r="CE1319" i="20"/>
  <c r="BK1848" i="19"/>
  <c r="BK577" i="20"/>
  <c r="BK1320" i="20"/>
  <c r="AQ1849" i="19"/>
  <c r="AQ578" i="20"/>
  <c r="AQ1321" i="20"/>
  <c r="W1850" i="19"/>
  <c r="W579" i="20"/>
  <c r="W1322" i="20"/>
  <c r="K1851" i="19"/>
  <c r="K580" i="20"/>
  <c r="K1323" i="20"/>
  <c r="K1852" i="19"/>
  <c r="K581" i="20"/>
  <c r="K1324" i="20"/>
  <c r="O1853" i="19"/>
  <c r="O582" i="20"/>
  <c r="O1325" i="20"/>
  <c r="O1854" i="19"/>
  <c r="O583" i="20"/>
  <c r="O1326" i="20"/>
  <c r="O1855" i="19"/>
  <c r="O584" i="20"/>
  <c r="O1327" i="20"/>
  <c r="S1856" i="19"/>
  <c r="S585" i="20"/>
  <c r="S1328" i="20"/>
  <c r="S1857" i="19"/>
  <c r="S586" i="20"/>
  <c r="S1329" i="20"/>
  <c r="S1858" i="19"/>
  <c r="S587" i="20"/>
  <c r="S1330" i="20"/>
  <c r="W1859" i="19"/>
  <c r="W588" i="20"/>
  <c r="W1331" i="20"/>
  <c r="W1860" i="19"/>
  <c r="W589" i="20"/>
  <c r="W1332" i="20"/>
  <c r="AC1861" i="19"/>
  <c r="AC590" i="20"/>
  <c r="AC1333" i="20"/>
  <c r="BJ1862" i="19"/>
  <c r="BJ591" i="20"/>
  <c r="BJ1334" i="20"/>
  <c r="F1864" i="19"/>
  <c r="F593" i="20"/>
  <c r="F1336" i="20"/>
  <c r="AH1865" i="19"/>
  <c r="AH594" i="20"/>
  <c r="AH1337" i="20"/>
  <c r="BO1866" i="19"/>
  <c r="BO595" i="20"/>
  <c r="BO1338" i="20"/>
  <c r="BO1868" i="19"/>
  <c r="BO597" i="20"/>
  <c r="BO1340" i="20"/>
  <c r="M1871" i="19"/>
  <c r="M600" i="20"/>
  <c r="M1343" i="20"/>
  <c r="M1875" i="19"/>
  <c r="M604" i="20"/>
  <c r="M1347" i="20"/>
  <c r="S1851" i="19"/>
  <c r="S580" i="20"/>
  <c r="S1323" i="20"/>
  <c r="CE1851" i="19"/>
  <c r="CE580" i="20"/>
  <c r="CE1323" i="20"/>
  <c r="BK1852" i="19"/>
  <c r="BK581" i="20"/>
  <c r="BK1324" i="20"/>
  <c r="AQ1853" i="19"/>
  <c r="AQ582" i="20"/>
  <c r="AQ1325" i="20"/>
  <c r="W1854" i="19"/>
  <c r="W583" i="20"/>
  <c r="W1326" i="20"/>
  <c r="CI1854" i="19"/>
  <c r="CI583" i="20"/>
  <c r="CI1326" i="20"/>
  <c r="BO1855" i="19"/>
  <c r="BO584" i="20"/>
  <c r="BO1327" i="20"/>
  <c r="AU1856" i="19"/>
  <c r="AU585" i="20"/>
  <c r="AU1328" i="20"/>
  <c r="AA1857" i="19"/>
  <c r="AA586" i="20"/>
  <c r="AA1329" i="20"/>
  <c r="G1858" i="19"/>
  <c r="G587" i="20"/>
  <c r="G1330" i="20"/>
  <c r="BS1858" i="19"/>
  <c r="BS587" i="20"/>
  <c r="BS1330" i="20"/>
  <c r="AY1859" i="19"/>
  <c r="AY588" i="20"/>
  <c r="AY1331" i="20"/>
  <c r="AE1860" i="19"/>
  <c r="AE589" i="20"/>
  <c r="AE1332" i="20"/>
  <c r="M1861" i="19"/>
  <c r="M590" i="20"/>
  <c r="M1333" i="20"/>
  <c r="N1862" i="19"/>
  <c r="N591" i="20"/>
  <c r="N1334" i="20"/>
  <c r="O1863" i="19"/>
  <c r="O592" i="20"/>
  <c r="O1335" i="20"/>
  <c r="Q1864" i="19"/>
  <c r="Q593" i="20"/>
  <c r="Q1336" i="20"/>
  <c r="R1865" i="19"/>
  <c r="R594" i="20"/>
  <c r="R1337" i="20"/>
  <c r="S1866" i="19"/>
  <c r="S595" i="20"/>
  <c r="S1338" i="20"/>
  <c r="AM1867" i="19"/>
  <c r="AM596" i="20"/>
  <c r="AM1339" i="20"/>
  <c r="CE1868" i="19"/>
  <c r="CE597" i="20"/>
  <c r="CE1340" i="20"/>
  <c r="BB1870" i="19"/>
  <c r="BB599" i="20"/>
  <c r="BB1342" i="20"/>
  <c r="AD1873" i="19"/>
  <c r="AD602" i="20"/>
  <c r="AD1345" i="20"/>
  <c r="X1906" i="19"/>
  <c r="X635" i="20"/>
  <c r="X1378" i="20"/>
  <c r="P675" i="20"/>
  <c r="P669" i="20"/>
  <c r="P667" i="20"/>
  <c r="P737" i="20"/>
  <c r="P732" i="20"/>
  <c r="P665" i="20"/>
  <c r="P694" i="20"/>
  <c r="P668" i="20"/>
  <c r="P659" i="20"/>
  <c r="P708" i="20"/>
  <c r="P673" i="20"/>
  <c r="P671" i="20"/>
  <c r="P661" i="20"/>
  <c r="P682" i="20"/>
  <c r="P733" i="20"/>
  <c r="P690" i="20"/>
  <c r="P734" i="20"/>
  <c r="P712" i="20"/>
  <c r="P677" i="20"/>
  <c r="P686" i="20"/>
  <c r="P658" i="20"/>
  <c r="H279" i="20"/>
  <c r="H1691" i="19"/>
  <c r="H684" i="19"/>
  <c r="H649" i="19"/>
  <c r="H665" i="19"/>
  <c r="H1644" i="19"/>
  <c r="H729" i="19"/>
  <c r="H436" i="20"/>
  <c r="H271" i="20"/>
  <c r="H208" i="19"/>
  <c r="H244" i="20"/>
  <c r="H276" i="20"/>
  <c r="H266" i="20"/>
  <c r="H1659" i="19"/>
  <c r="H652" i="19"/>
  <c r="H1682" i="19"/>
  <c r="H1688" i="19"/>
  <c r="H1172" i="19"/>
  <c r="H713" i="19"/>
  <c r="H444" i="20"/>
  <c r="H1663" i="19"/>
  <c r="H656" i="19"/>
  <c r="H1675" i="19"/>
  <c r="H668" i="19"/>
  <c r="H247" i="20"/>
  <c r="H1679" i="19"/>
  <c r="H672" i="19"/>
  <c r="H1612" i="19"/>
  <c r="H457" i="20"/>
  <c r="H441" i="20"/>
  <c r="H455" i="20"/>
  <c r="H439" i="20"/>
  <c r="H452" i="20"/>
  <c r="H1647" i="19"/>
  <c r="H1191" i="19"/>
  <c r="H732" i="19"/>
  <c r="P1196" i="19" a="1"/>
  <c r="P1209" i="19" s="1"/>
  <c r="H226" i="19"/>
  <c r="H194" i="19"/>
  <c r="H218" i="19"/>
  <c r="H454" i="20"/>
  <c r="H438" i="20"/>
  <c r="H448" i="20"/>
  <c r="H263" i="20"/>
  <c r="H200" i="19"/>
  <c r="H259" i="20"/>
  <c r="H212" i="19"/>
  <c r="H248" i="20"/>
  <c r="H264" i="20"/>
  <c r="H280" i="20"/>
  <c r="H254" i="20"/>
  <c r="H270" i="20"/>
  <c r="H465" i="20"/>
  <c r="H449" i="20"/>
  <c r="H433" i="20"/>
  <c r="H440" i="20"/>
  <c r="H463" i="20"/>
  <c r="H447" i="20"/>
  <c r="H431" i="20"/>
  <c r="H462" i="20"/>
  <c r="H446" i="20"/>
  <c r="H430" i="20"/>
  <c r="H216" i="19"/>
  <c r="H275" i="20"/>
  <c r="H243" i="20"/>
  <c r="H228" i="19"/>
  <c r="H196" i="19"/>
  <c r="H219" i="19"/>
  <c r="H193" i="19"/>
  <c r="H209" i="19"/>
  <c r="H464" i="20"/>
  <c r="H273" i="20"/>
  <c r="H223" i="19"/>
  <c r="H213" i="19"/>
  <c r="H453" i="20"/>
  <c r="H437" i="20"/>
  <c r="H456" i="20"/>
  <c r="H466" i="20"/>
  <c r="H450" i="20"/>
  <c r="H434" i="20"/>
  <c r="H469" i="20"/>
  <c r="H255" i="20"/>
  <c r="H277" i="20"/>
  <c r="H245" i="20"/>
  <c r="H283" i="20"/>
  <c r="H251" i="20"/>
  <c r="H257" i="20"/>
  <c r="H252" i="20"/>
  <c r="H268" i="20"/>
  <c r="H242" i="20"/>
  <c r="H258" i="20"/>
  <c r="H274" i="20"/>
  <c r="H461" i="20"/>
  <c r="H445" i="20"/>
  <c r="H429" i="20"/>
  <c r="H432" i="20"/>
  <c r="H459" i="20"/>
  <c r="H443" i="20"/>
  <c r="H460" i="20"/>
  <c r="H458" i="20"/>
  <c r="H442" i="20"/>
  <c r="H468" i="20"/>
  <c r="U28" i="11" l="1"/>
  <c r="H28" i="11"/>
  <c r="J28" i="11"/>
  <c r="O28" i="11"/>
  <c r="D28" i="11"/>
  <c r="W187" i="11"/>
  <c r="P187" i="11"/>
  <c r="U187" i="11"/>
  <c r="E28" i="11"/>
  <c r="T187" i="11"/>
  <c r="K28" i="11"/>
  <c r="L187" i="11"/>
  <c r="G144" i="11"/>
  <c r="E187" i="11"/>
  <c r="H187" i="11"/>
  <c r="V187" i="11"/>
  <c r="I187" i="11"/>
  <c r="M187" i="11"/>
  <c r="Q28" i="11"/>
  <c r="N187" i="11"/>
  <c r="O187" i="11"/>
  <c r="G187" i="11"/>
  <c r="F28" i="11"/>
  <c r="Q144" i="11"/>
  <c r="U69" i="11"/>
  <c r="K69" i="11"/>
  <c r="P69" i="11"/>
  <c r="M69" i="11"/>
  <c r="E69" i="11"/>
  <c r="H1172" i="20" a="1"/>
  <c r="H1213" i="20" s="1"/>
  <c r="P1929" i="19"/>
  <c r="P1948" i="19"/>
  <c r="P2005" i="19"/>
  <c r="P2004" i="19"/>
  <c r="P1932" i="19"/>
  <c r="P1944" i="19"/>
  <c r="P1930" i="19"/>
  <c r="P1965" i="19"/>
  <c r="P2003" i="19"/>
  <c r="P1938" i="19"/>
  <c r="P1946" i="19"/>
  <c r="P1970" i="19"/>
  <c r="P1958" i="19"/>
  <c r="P1995" i="19"/>
  <c r="P1968" i="19"/>
  <c r="P1976" i="19"/>
  <c r="P1954" i="19"/>
  <c r="P1955" i="19"/>
  <c r="P2011" i="19"/>
  <c r="P1982" i="19"/>
  <c r="P1985" i="19"/>
  <c r="P1992" i="19"/>
  <c r="P1971" i="19"/>
  <c r="P1949" i="19"/>
  <c r="P2009" i="19"/>
  <c r="P1997" i="19"/>
  <c r="P2010" i="19"/>
  <c r="P1945" i="19"/>
  <c r="P1999" i="19"/>
  <c r="P1984" i="19"/>
  <c r="P1963" i="19"/>
  <c r="P1991" i="19"/>
  <c r="D69" i="11"/>
  <c r="V69" i="11"/>
  <c r="O69" i="11"/>
  <c r="E144" i="11"/>
  <c r="W69" i="11"/>
  <c r="U144" i="11"/>
  <c r="S144" i="11"/>
  <c r="N69" i="11"/>
  <c r="G69" i="11"/>
  <c r="F144" i="11"/>
  <c r="R144" i="11"/>
  <c r="H1192" i="20"/>
  <c r="H1184" i="20"/>
  <c r="P1978" i="19"/>
  <c r="P1937" i="19"/>
  <c r="P1974" i="19"/>
  <c r="P1989" i="19"/>
  <c r="P1998" i="19"/>
  <c r="P1933" i="19"/>
  <c r="P1977" i="19"/>
  <c r="P1959" i="19"/>
  <c r="P1951" i="19"/>
  <c r="P1980" i="19"/>
  <c r="P2007" i="19"/>
  <c r="P1400" i="20" a="1"/>
  <c r="P1416" i="20" s="1"/>
  <c r="S69" i="11"/>
  <c r="I144" i="11"/>
  <c r="H144" i="11"/>
  <c r="D144" i="11"/>
  <c r="Q69" i="11"/>
  <c r="J144" i="11"/>
  <c r="H69" i="11"/>
  <c r="T144" i="11"/>
  <c r="J69" i="11"/>
  <c r="S187" i="11"/>
  <c r="T28" i="11"/>
  <c r="P28" i="11"/>
  <c r="K144" i="11"/>
  <c r="H1185" i="20"/>
  <c r="H1202" i="20"/>
  <c r="P1957" i="19"/>
  <c r="P1983" i="19"/>
  <c r="P1961" i="19"/>
  <c r="P1953" i="19"/>
  <c r="P1942" i="19"/>
  <c r="P1979" i="19"/>
  <c r="P1939" i="19"/>
  <c r="P1936" i="19"/>
  <c r="P2008" i="19"/>
  <c r="P1940" i="19"/>
  <c r="P2001" i="19"/>
  <c r="P1960" i="19"/>
  <c r="P1962" i="19"/>
  <c r="P1947" i="19"/>
  <c r="P1993" i="19"/>
  <c r="P1956" i="19"/>
  <c r="P1987" i="19"/>
  <c r="P2002" i="19"/>
  <c r="P1988" i="19"/>
  <c r="P1950" i="19"/>
  <c r="H1178" i="20"/>
  <c r="P2000" i="19"/>
  <c r="P1928" i="19"/>
  <c r="P1943" i="19"/>
  <c r="P1964" i="19"/>
  <c r="P1967" i="19"/>
  <c r="P1973" i="19"/>
  <c r="P1972" i="19"/>
  <c r="P1934" i="19"/>
  <c r="P1969" i="19"/>
  <c r="P2006" i="19"/>
  <c r="R187" i="11"/>
  <c r="O144" i="11"/>
  <c r="T69" i="11"/>
  <c r="F69" i="11"/>
  <c r="J187" i="11"/>
  <c r="N144" i="11"/>
  <c r="I69" i="11"/>
  <c r="Q187" i="11"/>
  <c r="K187" i="11"/>
  <c r="W28" i="11"/>
  <c r="L69" i="11"/>
  <c r="M28" i="11"/>
  <c r="G28" i="11"/>
  <c r="H1628" i="19"/>
  <c r="H1672" i="19"/>
  <c r="H1582" i="19"/>
  <c r="H633" i="19"/>
  <c r="H191" i="19"/>
  <c r="H1734" i="19"/>
  <c r="H603" i="19"/>
  <c r="H1703" i="19"/>
  <c r="H214" i="19"/>
  <c r="H267" i="20"/>
  <c r="H1566" i="19"/>
  <c r="H675" i="19"/>
  <c r="H197" i="19"/>
  <c r="H250" i="20"/>
  <c r="H1717" i="19"/>
  <c r="H261" i="20"/>
  <c r="H1188" i="19"/>
  <c r="H225" i="19"/>
  <c r="H203" i="19"/>
  <c r="H697" i="19"/>
  <c r="H659" i="19"/>
  <c r="H636" i="19"/>
  <c r="H1156" i="19"/>
  <c r="H1666" i="19"/>
  <c r="H681" i="19"/>
  <c r="H229" i="19"/>
  <c r="H282" i="20"/>
  <c r="H207" i="19"/>
  <c r="H260" i="20"/>
  <c r="H775" i="19"/>
  <c r="H1656" i="19"/>
  <c r="H1619" i="19"/>
  <c r="H1163" i="19"/>
  <c r="H704" i="19"/>
  <c r="H1678" i="19"/>
  <c r="H671" i="19"/>
  <c r="H1722" i="19"/>
  <c r="H623" i="19"/>
  <c r="H1700" i="19"/>
  <c r="H601" i="19"/>
  <c r="H1728" i="19"/>
  <c r="H629" i="19"/>
  <c r="H1642" i="19"/>
  <c r="H1186" i="19"/>
  <c r="H727" i="19"/>
  <c r="H1637" i="19"/>
  <c r="H1181" i="19"/>
  <c r="H722" i="19"/>
  <c r="H1645" i="19"/>
  <c r="H1189" i="19"/>
  <c r="H730" i="19"/>
  <c r="H1620" i="19"/>
  <c r="H1164" i="19"/>
  <c r="H705" i="19"/>
  <c r="H1606" i="19"/>
  <c r="H1150" i="19"/>
  <c r="H691" i="19"/>
  <c r="H1652" i="19"/>
  <c r="H645" i="19"/>
  <c r="H1661" i="19"/>
  <c r="H654" i="19"/>
  <c r="H1665" i="19"/>
  <c r="H658" i="19"/>
  <c r="H1627" i="19"/>
  <c r="H1171" i="19"/>
  <c r="H712" i="19"/>
  <c r="H1633" i="19"/>
  <c r="H1177" i="19"/>
  <c r="H718" i="19"/>
  <c r="H1608" i="19"/>
  <c r="H1152" i="19"/>
  <c r="H693" i="19"/>
  <c r="H1626" i="19"/>
  <c r="H1170" i="19"/>
  <c r="H711" i="19"/>
  <c r="H1664" i="19"/>
  <c r="H657" i="19"/>
  <c r="H1721" i="19"/>
  <c r="H622" i="19"/>
  <c r="H1631" i="19"/>
  <c r="H1175" i="19"/>
  <c r="H716" i="19"/>
  <c r="H1632" i="19"/>
  <c r="H717" i="19"/>
  <c r="H1176" i="19"/>
  <c r="H1676" i="19"/>
  <c r="H669" i="19"/>
  <c r="H1654" i="19"/>
  <c r="H647" i="19"/>
  <c r="H1613" i="19"/>
  <c r="H698" i="19"/>
  <c r="H1157" i="19"/>
  <c r="H1636" i="19"/>
  <c r="H1180" i="19"/>
  <c r="H721" i="19"/>
  <c r="H1643" i="19"/>
  <c r="H1187" i="19"/>
  <c r="H728" i="19"/>
  <c r="H1607" i="19"/>
  <c r="H1151" i="19"/>
  <c r="H692" i="19"/>
  <c r="H1624" i="19"/>
  <c r="H1168" i="19"/>
  <c r="H709" i="19"/>
  <c r="H1673" i="19"/>
  <c r="H666" i="19"/>
  <c r="H1727" i="19"/>
  <c r="H628" i="19"/>
  <c r="H1735" i="19"/>
  <c r="H1601" i="19"/>
  <c r="H778" i="19"/>
  <c r="H1677" i="19"/>
  <c r="H670" i="19"/>
  <c r="H1660" i="19"/>
  <c r="H653" i="19"/>
  <c r="H1671" i="19"/>
  <c r="H664" i="19"/>
  <c r="H1635" i="19"/>
  <c r="H1179" i="19"/>
  <c r="H720" i="19"/>
  <c r="H1638" i="19"/>
  <c r="H723" i="19"/>
  <c r="H1182" i="19"/>
  <c r="H1684" i="19"/>
  <c r="H677" i="19"/>
  <c r="H1662" i="19"/>
  <c r="H655" i="19"/>
  <c r="H1655" i="19"/>
  <c r="H648" i="19"/>
  <c r="H1646" i="19"/>
  <c r="H1190" i="19"/>
  <c r="H731" i="19"/>
  <c r="H1630" i="19"/>
  <c r="H1174" i="19"/>
  <c r="H715" i="19"/>
  <c r="H1641" i="19"/>
  <c r="H1185" i="19"/>
  <c r="H726" i="19"/>
  <c r="H1685" i="19"/>
  <c r="H678" i="19"/>
  <c r="H1623" i="19"/>
  <c r="H1167" i="19"/>
  <c r="H708" i="19"/>
  <c r="H1640" i="19"/>
  <c r="H1184" i="19"/>
  <c r="H725" i="19"/>
  <c r="H1617" i="19"/>
  <c r="H1161" i="19"/>
  <c r="H702" i="19"/>
  <c r="H1674" i="19"/>
  <c r="H667" i="19"/>
  <c r="H1669" i="19"/>
  <c r="H662" i="19"/>
  <c r="H1625" i="19"/>
  <c r="H1169" i="19"/>
  <c r="H710" i="19"/>
  <c r="H1629" i="19"/>
  <c r="H1173" i="19"/>
  <c r="H714" i="19"/>
  <c r="H1618" i="19"/>
  <c r="H1162" i="19"/>
  <c r="H703" i="19"/>
  <c r="H1657" i="19"/>
  <c r="H650" i="19"/>
  <c r="H1621" i="19"/>
  <c r="H1165" i="19"/>
  <c r="H706" i="19"/>
  <c r="H759" i="19"/>
  <c r="H1686" i="19"/>
  <c r="H679" i="19"/>
  <c r="H1681" i="19"/>
  <c r="H674" i="19"/>
  <c r="H1622" i="19"/>
  <c r="H1166" i="19"/>
  <c r="H707" i="19"/>
  <c r="H1693" i="19"/>
  <c r="H686" i="19"/>
  <c r="H1614" i="19"/>
  <c r="H1158" i="19"/>
  <c r="H699" i="19"/>
  <c r="H1718" i="19"/>
  <c r="H619" i="19"/>
  <c r="H1705" i="19"/>
  <c r="H606" i="19"/>
  <c r="H646" i="19"/>
  <c r="H1653" i="19"/>
  <c r="H1690" i="19"/>
  <c r="H683" i="19"/>
  <c r="H694" i="19"/>
  <c r="H1609" i="19"/>
  <c r="H1153" i="19"/>
  <c r="H1668" i="19"/>
  <c r="H661" i="19"/>
  <c r="H1667" i="19"/>
  <c r="H660" i="19"/>
  <c r="H1687" i="19"/>
  <c r="H680" i="19"/>
  <c r="H1611" i="19"/>
  <c r="H696" i="19"/>
  <c r="H1155" i="19"/>
  <c r="H1738" i="19"/>
  <c r="H639" i="19"/>
  <c r="H1716" i="19"/>
  <c r="H617" i="19"/>
  <c r="H1683" i="19"/>
  <c r="H676" i="19"/>
  <c r="H635" i="19"/>
  <c r="H1702" i="19"/>
  <c r="H1712" i="19"/>
  <c r="H613" i="19"/>
  <c r="H1737" i="19"/>
  <c r="H638" i="19"/>
  <c r="H1725" i="19"/>
  <c r="H626" i="19"/>
  <c r="H1639" i="19"/>
  <c r="H1183" i="19"/>
  <c r="H724" i="19"/>
  <c r="H1610" i="19"/>
  <c r="H1154" i="19"/>
  <c r="H695" i="19"/>
  <c r="H1680" i="19"/>
  <c r="H673" i="19"/>
  <c r="H1658" i="19"/>
  <c r="H651" i="19"/>
  <c r="H1709" i="19"/>
  <c r="H610" i="19"/>
  <c r="H1615" i="19"/>
  <c r="H1159" i="19"/>
  <c r="H700" i="19"/>
  <c r="H1616" i="19"/>
  <c r="H701" i="19"/>
  <c r="H1160" i="19"/>
  <c r="H1634" i="19"/>
  <c r="H1178" i="19"/>
  <c r="H719" i="19"/>
  <c r="H1692" i="19"/>
  <c r="H685" i="19"/>
  <c r="H1670" i="19"/>
  <c r="H663" i="19"/>
  <c r="H1689" i="19"/>
  <c r="H682" i="19"/>
  <c r="P1263" i="19"/>
  <c r="P1250" i="19"/>
  <c r="P1241" i="19"/>
  <c r="P1216" i="19"/>
  <c r="P1272" i="19"/>
  <c r="P1212" i="19"/>
  <c r="P1233" i="19"/>
  <c r="P1206" i="19"/>
  <c r="P1196" i="19"/>
  <c r="P1232" i="19"/>
  <c r="P1267" i="19"/>
  <c r="P1269" i="19"/>
  <c r="P1230" i="19"/>
  <c r="P1261" i="19"/>
  <c r="P1255" i="19"/>
  <c r="P1256" i="19"/>
  <c r="P1239" i="19"/>
  <c r="P1259" i="19"/>
  <c r="P1199" i="19"/>
  <c r="P1258" i="19"/>
  <c r="P1234" i="19"/>
  <c r="P1243" i="19"/>
  <c r="P1254" i="19"/>
  <c r="P1202" i="19"/>
  <c r="P1210" i="19"/>
  <c r="P1276" i="19"/>
  <c r="P1213" i="19"/>
  <c r="P1223" i="19"/>
  <c r="P1237" i="19"/>
  <c r="P1257" i="19"/>
  <c r="P1227" i="19"/>
  <c r="P1251" i="19"/>
  <c r="P1221" i="19"/>
  <c r="P1247" i="19"/>
  <c r="P1204" i="19"/>
  <c r="P1208" i="19"/>
  <c r="P1217" i="19"/>
  <c r="P1265" i="19"/>
  <c r="P1252" i="19"/>
  <c r="P1226" i="19"/>
  <c r="P1236" i="19"/>
  <c r="P1222" i="19"/>
  <c r="P1279" i="19"/>
  <c r="P1253" i="19"/>
  <c r="P1235" i="19"/>
  <c r="P1246" i="19"/>
  <c r="P1242" i="19"/>
  <c r="P1266" i="19"/>
  <c r="P1245" i="19"/>
  <c r="P1219" i="19"/>
  <c r="P1275" i="19"/>
  <c r="P1231" i="19"/>
  <c r="P1225" i="19"/>
  <c r="P1229" i="19"/>
  <c r="P1207" i="19"/>
  <c r="P1277" i="19"/>
  <c r="P1238" i="19"/>
  <c r="P1244" i="19"/>
  <c r="P1260" i="19"/>
  <c r="P1205" i="19"/>
  <c r="P1201" i="19"/>
  <c r="P1248" i="19"/>
  <c r="P1197" i="19"/>
  <c r="P1273" i="19"/>
  <c r="P1200" i="19"/>
  <c r="P1198" i="19"/>
  <c r="P1271" i="19"/>
  <c r="P1214" i="19"/>
  <c r="P1211" i="19"/>
  <c r="P1278" i="19"/>
  <c r="P1274" i="19"/>
  <c r="P1228" i="19"/>
  <c r="P1215" i="19"/>
  <c r="P1224" i="19"/>
  <c r="P1270" i="19"/>
  <c r="P1218" i="19"/>
  <c r="P1240" i="19"/>
  <c r="P1264" i="19"/>
  <c r="P1220" i="19"/>
  <c r="P1249" i="19"/>
  <c r="P1203" i="19"/>
  <c r="P1262" i="19"/>
  <c r="P1268" i="19"/>
  <c r="H215" i="19"/>
  <c r="H230" i="19"/>
  <c r="H190" i="19"/>
  <c r="H227" i="19"/>
  <c r="H210" i="19"/>
  <c r="H221" i="19"/>
  <c r="H199" i="19"/>
  <c r="H192" i="19"/>
  <c r="H222" i="19"/>
  <c r="H211" i="19"/>
  <c r="H206" i="19"/>
  <c r="H205" i="19"/>
  <c r="H204" i="19"/>
  <c r="H224" i="19"/>
  <c r="H220" i="19"/>
  <c r="H217" i="19"/>
  <c r="H195" i="19"/>
  <c r="H189" i="19"/>
  <c r="H198" i="19"/>
  <c r="H202" i="19"/>
  <c r="H201" i="19"/>
  <c r="P1478" i="20" l="1"/>
  <c r="P1445" i="20"/>
  <c r="H1176" i="20"/>
  <c r="H1193" i="20"/>
  <c r="H1209" i="20"/>
  <c r="H1187" i="20"/>
  <c r="H1197" i="20"/>
  <c r="P1447" i="20"/>
  <c r="H1189" i="20"/>
  <c r="P1462" i="20"/>
  <c r="H1212" i="20"/>
  <c r="P1407" i="20"/>
  <c r="P1424" i="20"/>
  <c r="P1441" i="20"/>
  <c r="P1439" i="20"/>
  <c r="P1400" i="20"/>
  <c r="P1460" i="20"/>
  <c r="P1465" i="20"/>
  <c r="P1473" i="20"/>
  <c r="P1411" i="20"/>
  <c r="P1433" i="20"/>
  <c r="P1464" i="20"/>
  <c r="P1467" i="20"/>
  <c r="P1402" i="20"/>
  <c r="P1431" i="20"/>
  <c r="P1461" i="20"/>
  <c r="P1463" i="20"/>
  <c r="P1417" i="20"/>
  <c r="P1421" i="20"/>
  <c r="P1457" i="20"/>
  <c r="P1430" i="20"/>
  <c r="P1404" i="20"/>
  <c r="H1182" i="20"/>
  <c r="H1180" i="20"/>
  <c r="P1458" i="20"/>
  <c r="P1438" i="20"/>
  <c r="P1403" i="20"/>
  <c r="H1200" i="20"/>
  <c r="H1208" i="20"/>
  <c r="P1406" i="20"/>
  <c r="P1436" i="20"/>
  <c r="P1472" i="20"/>
  <c r="P1474" i="20"/>
  <c r="P1419" i="20"/>
  <c r="P1412" i="20"/>
  <c r="P1451" i="20"/>
  <c r="P1455" i="20"/>
  <c r="H1181" i="20"/>
  <c r="H1190" i="20"/>
  <c r="H1188" i="20"/>
  <c r="P1454" i="20"/>
  <c r="P1442" i="20"/>
  <c r="P1476" i="20"/>
  <c r="H1177" i="20"/>
  <c r="P1479" i="20"/>
  <c r="P1449" i="20"/>
  <c r="P1446" i="20"/>
  <c r="H1210" i="20"/>
  <c r="H1198" i="20"/>
  <c r="H1174" i="20"/>
  <c r="H1172" i="20"/>
  <c r="P1435" i="20"/>
  <c r="P1482" i="20"/>
  <c r="P1443" i="20"/>
  <c r="P1483" i="20"/>
  <c r="P1410" i="20"/>
  <c r="P1420" i="20"/>
  <c r="P1466" i="20"/>
  <c r="P1453" i="20"/>
  <c r="P1468" i="20"/>
  <c r="H1195" i="20"/>
  <c r="H1206" i="20"/>
  <c r="H1199" i="20"/>
  <c r="H1204" i="20"/>
  <c r="P1413" i="20"/>
  <c r="P1444" i="20"/>
  <c r="P1415" i="20"/>
  <c r="P1459" i="20"/>
  <c r="P1434" i="20"/>
  <c r="P1480" i="20"/>
  <c r="P1414" i="20"/>
  <c r="P1429" i="20"/>
  <c r="H1173" i="20"/>
  <c r="H1186" i="20"/>
  <c r="P1427" i="20"/>
  <c r="P1418" i="20"/>
  <c r="P1477" i="20"/>
  <c r="H1183" i="20"/>
  <c r="P1452" i="20"/>
  <c r="P1405" i="20"/>
  <c r="P1409" i="20"/>
  <c r="H1191" i="20"/>
  <c r="H1207" i="20"/>
  <c r="H1203" i="20"/>
  <c r="P1456" i="20"/>
  <c r="P1469" i="20"/>
  <c r="P1426" i="20"/>
  <c r="P1437" i="20"/>
  <c r="P1401" i="20"/>
  <c r="P1422" i="20"/>
  <c r="P1428" i="20"/>
  <c r="P1432" i="20"/>
  <c r="P1408" i="20"/>
  <c r="P1425" i="20"/>
  <c r="H985" i="20" a="1"/>
  <c r="H993" i="20" s="1"/>
  <c r="H1211" i="20"/>
  <c r="P1448" i="20"/>
  <c r="P1475" i="20"/>
  <c r="H1175" i="20"/>
  <c r="P1423" i="20"/>
  <c r="P1470" i="20"/>
  <c r="P1450" i="20"/>
  <c r="H1196" i="20"/>
  <c r="P1471" i="20"/>
  <c r="P1481" i="20"/>
  <c r="H1194" i="20"/>
  <c r="P1440" i="20"/>
  <c r="H1179" i="20"/>
  <c r="H1205" i="20"/>
  <c r="H1201" i="20"/>
  <c r="H604" i="19"/>
  <c r="H1732" i="19"/>
  <c r="H1598" i="19"/>
  <c r="H743" i="19"/>
  <c r="H618" i="19"/>
  <c r="H1733" i="19"/>
  <c r="H634" i="19"/>
  <c r="H1714" i="19"/>
  <c r="H615" i="19"/>
  <c r="H1730" i="19"/>
  <c r="H631" i="19"/>
  <c r="H1719" i="19"/>
  <c r="H620" i="19"/>
  <c r="H1565" i="19"/>
  <c r="H742" i="19"/>
  <c r="H1577" i="19"/>
  <c r="H754" i="19"/>
  <c r="H1711" i="19"/>
  <c r="H612" i="19"/>
  <c r="H1698" i="19"/>
  <c r="H599" i="19"/>
  <c r="H1723" i="19"/>
  <c r="H624" i="19"/>
  <c r="H1564" i="19"/>
  <c r="H741" i="19"/>
  <c r="H1593" i="19"/>
  <c r="H770" i="19"/>
  <c r="H1726" i="19"/>
  <c r="H627" i="19"/>
  <c r="H1720" i="19"/>
  <c r="H621" i="19"/>
  <c r="H1699" i="19"/>
  <c r="H600" i="19"/>
  <c r="H1576" i="19"/>
  <c r="H753" i="19"/>
  <c r="H1572" i="19"/>
  <c r="H749" i="19"/>
  <c r="H1579" i="19"/>
  <c r="H756" i="19"/>
  <c r="H1571" i="19"/>
  <c r="H748" i="19"/>
  <c r="H1589" i="19"/>
  <c r="H766" i="19"/>
  <c r="H1561" i="19"/>
  <c r="H738" i="19"/>
  <c r="H1567" i="19"/>
  <c r="H744" i="19"/>
  <c r="H1586" i="19"/>
  <c r="H763" i="19"/>
  <c r="H1562" i="19"/>
  <c r="H739" i="19"/>
  <c r="H1587" i="19"/>
  <c r="H764" i="19"/>
  <c r="H1573" i="19"/>
  <c r="H750" i="19"/>
  <c r="H1710" i="19"/>
  <c r="H611" i="19"/>
  <c r="H1707" i="19"/>
  <c r="H608" i="19"/>
  <c r="H1569" i="19"/>
  <c r="H746" i="19"/>
  <c r="H1701" i="19"/>
  <c r="H602" i="19"/>
  <c r="H1724" i="19"/>
  <c r="H625" i="19"/>
  <c r="H1583" i="19"/>
  <c r="H760" i="19"/>
  <c r="H1594" i="19"/>
  <c r="H771" i="19"/>
  <c r="H1592" i="19"/>
  <c r="H769" i="19"/>
  <c r="H1578" i="19"/>
  <c r="H755" i="19"/>
  <c r="H1585" i="19"/>
  <c r="H762" i="19"/>
  <c r="H1580" i="19"/>
  <c r="H757" i="19"/>
  <c r="H1581" i="19"/>
  <c r="H758" i="19"/>
  <c r="H1596" i="19"/>
  <c r="H773" i="19"/>
  <c r="H1704" i="19"/>
  <c r="H605" i="19"/>
  <c r="H1729" i="19"/>
  <c r="H630" i="19"/>
  <c r="H1713" i="19"/>
  <c r="H614" i="19"/>
  <c r="H1715" i="19"/>
  <c r="H616" i="19"/>
  <c r="H1731" i="19"/>
  <c r="H632" i="19"/>
  <c r="H1708" i="19"/>
  <c r="H609" i="19"/>
  <c r="H1736" i="19"/>
  <c r="H637" i="19"/>
  <c r="H1739" i="19"/>
  <c r="H640" i="19"/>
  <c r="H1588" i="19"/>
  <c r="H765" i="19"/>
  <c r="H1570" i="19"/>
  <c r="H747" i="19"/>
  <c r="H1706" i="19"/>
  <c r="H607" i="19"/>
  <c r="H740" i="19"/>
  <c r="H1563" i="19"/>
  <c r="H1568" i="19"/>
  <c r="H745" i="19"/>
  <c r="H1575" i="19"/>
  <c r="H752" i="19"/>
  <c r="H1595" i="19"/>
  <c r="H772" i="19"/>
  <c r="H1584" i="19"/>
  <c r="H761" i="19"/>
  <c r="H1600" i="19"/>
  <c r="H777" i="19"/>
  <c r="H1597" i="19"/>
  <c r="H774" i="19"/>
  <c r="H1590" i="19"/>
  <c r="H767" i="19"/>
  <c r="H1560" i="19"/>
  <c r="H737" i="19"/>
  <c r="H1574" i="19"/>
  <c r="H751" i="19"/>
  <c r="H1599" i="19"/>
  <c r="H776" i="19"/>
  <c r="H1591" i="19"/>
  <c r="H768" i="19"/>
  <c r="H1003" i="20" l="1"/>
  <c r="H1010" i="20"/>
  <c r="H1004" i="20"/>
  <c r="H1024" i="20"/>
  <c r="H1012" i="20"/>
  <c r="H1008" i="20"/>
  <c r="H992" i="20"/>
  <c r="H996" i="20"/>
  <c r="H1001" i="20"/>
  <c r="H997" i="20"/>
  <c r="H1018" i="20"/>
  <c r="H1019" i="20"/>
  <c r="H1023" i="20"/>
  <c r="H1017" i="20"/>
  <c r="H1013" i="20"/>
  <c r="H989" i="20"/>
  <c r="H1000" i="20"/>
  <c r="H995" i="20"/>
  <c r="H994" i="20"/>
  <c r="H1002" i="20"/>
  <c r="H1021" i="20"/>
  <c r="H1014" i="20"/>
  <c r="H988" i="20"/>
  <c r="H1006" i="20"/>
  <c r="H1020" i="20"/>
  <c r="H991" i="20"/>
  <c r="H998" i="20"/>
  <c r="H999" i="20"/>
  <c r="H1011" i="20"/>
  <c r="H1022" i="20"/>
  <c r="H1005" i="20"/>
  <c r="H987" i="20"/>
  <c r="H1015" i="20"/>
  <c r="H1016" i="20"/>
  <c r="H985" i="20"/>
  <c r="H1026" i="20"/>
  <c r="H986" i="20"/>
  <c r="H1007" i="20"/>
  <c r="H990" i="20"/>
  <c r="H1009" i="20"/>
  <c r="H1025" i="20"/>
  <c r="H327" i="20"/>
  <c r="H323" i="20"/>
  <c r="H319" i="20"/>
  <c r="H290" i="20"/>
  <c r="H306" i="20"/>
  <c r="H289" i="20"/>
  <c r="H305" i="20"/>
  <c r="H196" i="20"/>
  <c r="H1075" i="19" l="1"/>
  <c r="H400" i="20"/>
  <c r="H301" i="20"/>
  <c r="H308" i="20"/>
  <c r="H302" i="20"/>
  <c r="H318" i="20"/>
  <c r="H322" i="20"/>
  <c r="H326" i="20"/>
  <c r="H330" i="20"/>
  <c r="H300" i="20"/>
  <c r="H295" i="20"/>
  <c r="H303" i="20"/>
  <c r="H299" i="20"/>
  <c r="H313" i="20"/>
  <c r="H293" i="20"/>
  <c r="H294" i="20"/>
  <c r="H320" i="20"/>
  <c r="H324" i="20"/>
  <c r="H328" i="20"/>
  <c r="H310" i="20"/>
  <c r="H292" i="20"/>
  <c r="H307" i="20"/>
  <c r="H143" i="19"/>
  <c r="H314" i="20"/>
  <c r="H304" i="20"/>
  <c r="H291" i="20"/>
  <c r="H311" i="20"/>
  <c r="H309" i="20"/>
  <c r="H297" i="20"/>
  <c r="H312" i="20"/>
  <c r="H298" i="20"/>
  <c r="H315" i="20"/>
  <c r="H317" i="20"/>
  <c r="H321" i="20"/>
  <c r="H325" i="20"/>
  <c r="H329" i="20"/>
  <c r="H296" i="20"/>
  <c r="H316" i="20"/>
  <c r="H224" i="20"/>
  <c r="H211" i="20"/>
  <c r="H227" i="20"/>
  <c r="H201" i="20"/>
  <c r="H237" i="20"/>
  <c r="H209" i="20"/>
  <c r="H205" i="20"/>
  <c r="H218" i="20"/>
  <c r="H200" i="20"/>
  <c r="H232" i="20"/>
  <c r="H210" i="20"/>
  <c r="H197" i="20"/>
  <c r="H213" i="20"/>
  <c r="H214" i="20"/>
  <c r="H203" i="20"/>
  <c r="H235" i="20"/>
  <c r="H220" i="20"/>
  <c r="H236" i="20"/>
  <c r="H217" i="20"/>
  <c r="H233" i="20"/>
  <c r="H226" i="20"/>
  <c r="H207" i="20"/>
  <c r="H223" i="20"/>
  <c r="H208" i="20"/>
  <c r="H202" i="20"/>
  <c r="H222" i="20"/>
  <c r="H221" i="20"/>
  <c r="H234" i="20"/>
  <c r="H212" i="20"/>
  <c r="H228" i="20"/>
  <c r="H206" i="20"/>
  <c r="H225" i="20"/>
  <c r="H198" i="20"/>
  <c r="H1033" i="20" l="1" a="1"/>
  <c r="H1057" i="20" s="1"/>
  <c r="H1040" i="20"/>
  <c r="H1048" i="20"/>
  <c r="H1036" i="20"/>
  <c r="H1074" i="20"/>
  <c r="H1053" i="20"/>
  <c r="H1058" i="20"/>
  <c r="H1047" i="20"/>
  <c r="H1068" i="19"/>
  <c r="H393" i="20"/>
  <c r="H1076" i="19"/>
  <c r="H401" i="20"/>
  <c r="H1070" i="19"/>
  <c r="H395" i="20"/>
  <c r="H1080" i="19"/>
  <c r="H405" i="20"/>
  <c r="H1074" i="19"/>
  <c r="H399" i="20"/>
  <c r="H1071" i="19"/>
  <c r="H396" i="20"/>
  <c r="H1084" i="19"/>
  <c r="H409" i="20"/>
  <c r="H1079" i="19"/>
  <c r="H404" i="20"/>
  <c r="H1091" i="19"/>
  <c r="H416" i="20"/>
  <c r="H1061" i="19"/>
  <c r="H386" i="20"/>
  <c r="H1086" i="19"/>
  <c r="H411" i="20"/>
  <c r="H1096" i="19"/>
  <c r="H421" i="20"/>
  <c r="H1078" i="19"/>
  <c r="H403" i="20"/>
  <c r="H1082" i="19"/>
  <c r="H407" i="20"/>
  <c r="H1063" i="19"/>
  <c r="H388" i="20"/>
  <c r="H1092" i="19"/>
  <c r="H417" i="20"/>
  <c r="H1066" i="19"/>
  <c r="H391" i="20"/>
  <c r="H97" i="19"/>
  <c r="H148" i="20"/>
  <c r="H1095" i="19"/>
  <c r="H420" i="20"/>
  <c r="H1062" i="19"/>
  <c r="H387" i="20"/>
  <c r="H1099" i="19"/>
  <c r="H424" i="20"/>
  <c r="H1059" i="19"/>
  <c r="H384" i="20"/>
  <c r="H1077" i="19"/>
  <c r="H402" i="20"/>
  <c r="H1072" i="19"/>
  <c r="H397" i="20"/>
  <c r="H1090" i="19"/>
  <c r="H415" i="20"/>
  <c r="H1088" i="19"/>
  <c r="H413" i="20"/>
  <c r="H1058" i="19"/>
  <c r="H383" i="20"/>
  <c r="H1094" i="19"/>
  <c r="H419" i="20"/>
  <c r="H1083" i="19"/>
  <c r="H408" i="20"/>
  <c r="H1060" i="19"/>
  <c r="H385" i="20"/>
  <c r="H1093" i="19"/>
  <c r="H418" i="20"/>
  <c r="H1064" i="19"/>
  <c r="H389" i="20"/>
  <c r="H1098" i="19"/>
  <c r="H423" i="20"/>
  <c r="H1097" i="19"/>
  <c r="H422" i="20"/>
  <c r="H1121" i="19"/>
  <c r="H352" i="20"/>
  <c r="H153" i="19"/>
  <c r="H169" i="19"/>
  <c r="H183" i="19"/>
  <c r="H161" i="19"/>
  <c r="H165" i="19"/>
  <c r="H171" i="19"/>
  <c r="H145" i="19"/>
  <c r="H159" i="19"/>
  <c r="H181" i="19"/>
  <c r="H155" i="19"/>
  <c r="H180" i="19"/>
  <c r="H182" i="19"/>
  <c r="H144" i="19"/>
  <c r="H156" i="19"/>
  <c r="H174" i="19"/>
  <c r="H172" i="19"/>
  <c r="H168" i="19"/>
  <c r="H170" i="19"/>
  <c r="H164" i="19"/>
  <c r="H150" i="19"/>
  <c r="H157" i="19"/>
  <c r="H184" i="19"/>
  <c r="H158" i="19"/>
  <c r="H154" i="19"/>
  <c r="H179" i="19"/>
  <c r="H175" i="19"/>
  <c r="H149" i="19"/>
  <c r="H173" i="19"/>
  <c r="H167" i="19"/>
  <c r="H160" i="19"/>
  <c r="H147" i="19"/>
  <c r="H152" i="19"/>
  <c r="H148" i="19"/>
  <c r="H216" i="20"/>
  <c r="H204" i="20"/>
  <c r="H219" i="20"/>
  <c r="H231" i="20"/>
  <c r="H230" i="20"/>
  <c r="H199" i="20"/>
  <c r="H229" i="20"/>
  <c r="H215" i="20"/>
  <c r="H1039" i="20" l="1"/>
  <c r="H1044" i="20"/>
  <c r="H1037" i="20"/>
  <c r="H1065" i="20"/>
  <c r="H939" i="20" a="1"/>
  <c r="H946" i="20" s="1"/>
  <c r="H1042" i="20"/>
  <c r="H1069" i="20"/>
  <c r="H1043" i="20"/>
  <c r="H1070" i="20"/>
  <c r="H1060" i="20"/>
  <c r="H939" i="20"/>
  <c r="H977" i="20"/>
  <c r="H976" i="20"/>
  <c r="H970" i="20"/>
  <c r="H951" i="20"/>
  <c r="H960" i="20"/>
  <c r="H950" i="20"/>
  <c r="H955" i="20"/>
  <c r="H956" i="20"/>
  <c r="H940" i="20"/>
  <c r="H959" i="20"/>
  <c r="H1045" i="20"/>
  <c r="H1072" i="20"/>
  <c r="H1038" i="20"/>
  <c r="H1059" i="20"/>
  <c r="H1061" i="20"/>
  <c r="H1051" i="20"/>
  <c r="H1068" i="20"/>
  <c r="H1041" i="20"/>
  <c r="H1062" i="20"/>
  <c r="H947" i="20"/>
  <c r="H973" i="20"/>
  <c r="H958" i="20"/>
  <c r="H1066" i="20"/>
  <c r="H1055" i="20"/>
  <c r="H1052" i="20"/>
  <c r="H1054" i="20"/>
  <c r="H1073" i="20"/>
  <c r="H1046" i="20"/>
  <c r="H1064" i="20"/>
  <c r="H1056" i="20"/>
  <c r="H1126" i="20" a="1"/>
  <c r="H1143" i="20" s="1"/>
  <c r="H1063" i="20"/>
  <c r="H1050" i="20"/>
  <c r="H1033" i="20"/>
  <c r="H1071" i="20"/>
  <c r="H1067" i="20"/>
  <c r="H1034" i="20"/>
  <c r="H1049" i="20"/>
  <c r="H1035" i="20"/>
  <c r="H1134" i="19"/>
  <c r="H365" i="20"/>
  <c r="H1145" i="19"/>
  <c r="H376" i="20"/>
  <c r="H1109" i="19"/>
  <c r="H340" i="20"/>
  <c r="H1069" i="19"/>
  <c r="H394" i="20"/>
  <c r="H1073" i="19"/>
  <c r="H398" i="20"/>
  <c r="H1085" i="19"/>
  <c r="H410" i="20"/>
  <c r="H102" i="19"/>
  <c r="H153" i="20"/>
  <c r="H106" i="19"/>
  <c r="H157" i="20"/>
  <c r="H1136" i="19"/>
  <c r="H367" i="20"/>
  <c r="H114" i="19"/>
  <c r="H165" i="20"/>
  <c r="H1118" i="19"/>
  <c r="H349" i="20"/>
  <c r="H121" i="19"/>
  <c r="H172" i="20"/>
  <c r="H103" i="19"/>
  <c r="H154" i="20"/>
  <c r="H1124" i="19"/>
  <c r="H355" i="20"/>
  <c r="H1126" i="19"/>
  <c r="H357" i="20"/>
  <c r="H104" i="19"/>
  <c r="H155" i="20"/>
  <c r="H1116" i="19"/>
  <c r="H347" i="20"/>
  <c r="H118" i="19"/>
  <c r="H169" i="20"/>
  <c r="H1143" i="19"/>
  <c r="H374" i="20"/>
  <c r="H1110" i="19"/>
  <c r="H341" i="20"/>
  <c r="H136" i="19"/>
  <c r="H187" i="20"/>
  <c r="H1139" i="19"/>
  <c r="H370" i="20"/>
  <c r="H134" i="19"/>
  <c r="H185" i="20"/>
  <c r="H135" i="19"/>
  <c r="H186" i="20"/>
  <c r="H99" i="19"/>
  <c r="H150" i="20"/>
  <c r="H1128" i="19"/>
  <c r="H359" i="20"/>
  <c r="H137" i="19"/>
  <c r="H188" i="20"/>
  <c r="H1125" i="19"/>
  <c r="H356" i="20"/>
  <c r="H1117" i="19"/>
  <c r="H348" i="20"/>
  <c r="H1081" i="19"/>
  <c r="H406" i="20"/>
  <c r="H1089" i="19"/>
  <c r="H414" i="20"/>
  <c r="H124" i="19"/>
  <c r="H175" i="20"/>
  <c r="H1140" i="19"/>
  <c r="H371" i="20"/>
  <c r="H1104" i="19"/>
  <c r="H335" i="20"/>
  <c r="H115" i="19"/>
  <c r="H166" i="20"/>
  <c r="H1065" i="19"/>
  <c r="H390" i="20"/>
  <c r="H1107" i="19"/>
  <c r="H338" i="20"/>
  <c r="H1114" i="19"/>
  <c r="H345" i="20"/>
  <c r="H98" i="19"/>
  <c r="H149" i="20"/>
  <c r="H109" i="19"/>
  <c r="H160" i="20"/>
  <c r="H1142" i="19"/>
  <c r="H373" i="20"/>
  <c r="H123" i="19"/>
  <c r="H174" i="20"/>
  <c r="H127" i="19"/>
  <c r="H178" i="20"/>
  <c r="H129" i="19"/>
  <c r="H180" i="20"/>
  <c r="H122" i="19"/>
  <c r="H173" i="20"/>
  <c r="H126" i="19"/>
  <c r="H177" i="20"/>
  <c r="H110" i="19"/>
  <c r="H161" i="20"/>
  <c r="H1129" i="19"/>
  <c r="H360" i="20"/>
  <c r="H1105" i="19"/>
  <c r="H336" i="20"/>
  <c r="H1108" i="19"/>
  <c r="H339" i="20"/>
  <c r="H1112" i="19"/>
  <c r="H343" i="20"/>
  <c r="H113" i="19"/>
  <c r="H164" i="20"/>
  <c r="H125" i="19"/>
  <c r="H176" i="20"/>
  <c r="H1067" i="19"/>
  <c r="H392" i="20"/>
  <c r="H1087" i="19"/>
  <c r="H412" i="20"/>
  <c r="H101" i="19"/>
  <c r="H152" i="20"/>
  <c r="H1123" i="19"/>
  <c r="H354" i="20"/>
  <c r="H1141" i="19"/>
  <c r="H372" i="20"/>
  <c r="H133" i="19"/>
  <c r="H184" i="20"/>
  <c r="H108" i="19"/>
  <c r="H159" i="20"/>
  <c r="H1130" i="19"/>
  <c r="H361" i="20"/>
  <c r="H112" i="19"/>
  <c r="H163" i="20"/>
  <c r="H138" i="19"/>
  <c r="H189" i="20"/>
  <c r="H1120" i="19"/>
  <c r="H351" i="20"/>
  <c r="H111" i="19"/>
  <c r="H162" i="20"/>
  <c r="H1138" i="19"/>
  <c r="H369" i="20"/>
  <c r="H1122" i="19"/>
  <c r="H353" i="20"/>
  <c r="H128" i="19"/>
  <c r="H179" i="20"/>
  <c r="H1144" i="19"/>
  <c r="H375" i="20"/>
  <c r="H1106" i="19"/>
  <c r="H337" i="20"/>
  <c r="H119" i="19"/>
  <c r="H170" i="20"/>
  <c r="H1132" i="19"/>
  <c r="H363" i="20"/>
  <c r="H1137" i="19"/>
  <c r="H368" i="20"/>
  <c r="H107" i="19"/>
  <c r="H158" i="20"/>
  <c r="H176" i="19"/>
  <c r="H177" i="19"/>
  <c r="H146" i="19"/>
  <c r="H166" i="19"/>
  <c r="H151" i="19"/>
  <c r="H162" i="19"/>
  <c r="H178" i="19"/>
  <c r="H163" i="19"/>
  <c r="H942" i="20" l="1"/>
  <c r="H967" i="20"/>
  <c r="H972" i="20"/>
  <c r="H943" i="20"/>
  <c r="H963" i="20"/>
  <c r="H944" i="20"/>
  <c r="H945" i="20"/>
  <c r="H941" i="20"/>
  <c r="H964" i="20"/>
  <c r="H954" i="20"/>
  <c r="H975" i="20"/>
  <c r="H979" i="20"/>
  <c r="H980" i="20"/>
  <c r="H971" i="20"/>
  <c r="H969" i="20"/>
  <c r="H966" i="20"/>
  <c r="H965" i="20"/>
  <c r="H957" i="20"/>
  <c r="H968" i="20"/>
  <c r="H953" i="20"/>
  <c r="H948" i="20"/>
  <c r="H952" i="20"/>
  <c r="H962" i="20"/>
  <c r="H949" i="20"/>
  <c r="H974" i="20"/>
  <c r="H978" i="20"/>
  <c r="H961" i="20"/>
  <c r="H1155" i="20"/>
  <c r="H1157" i="20"/>
  <c r="H1141" i="20"/>
  <c r="H1142" i="20"/>
  <c r="H1146" i="20"/>
  <c r="H1167" i="20"/>
  <c r="H1126" i="20"/>
  <c r="H1139" i="20"/>
  <c r="H1150" i="20"/>
  <c r="H1130" i="20"/>
  <c r="H1162" i="20"/>
  <c r="H1138" i="20"/>
  <c r="H1154" i="20"/>
  <c r="H1163" i="20"/>
  <c r="H1166" i="20"/>
  <c r="H1148" i="20"/>
  <c r="H1156" i="20"/>
  <c r="H1165" i="20"/>
  <c r="H1152" i="20"/>
  <c r="H1131" i="20"/>
  <c r="H1145" i="20"/>
  <c r="H1151" i="20"/>
  <c r="H1147" i="20"/>
  <c r="H1160" i="20"/>
  <c r="H1127" i="20"/>
  <c r="H1128" i="20"/>
  <c r="H1164" i="20"/>
  <c r="H1135" i="20"/>
  <c r="H1133" i="20"/>
  <c r="H1149" i="20"/>
  <c r="H1153" i="20"/>
  <c r="H1137" i="20"/>
  <c r="H1136" i="20"/>
  <c r="H1159" i="20"/>
  <c r="H1134" i="20"/>
  <c r="H1158" i="20"/>
  <c r="H1161" i="20"/>
  <c r="H1144" i="20"/>
  <c r="H1129" i="20"/>
  <c r="H893" i="20" a="1"/>
  <c r="H893" i="20" s="1"/>
  <c r="H1140" i="20"/>
  <c r="H1132" i="20"/>
  <c r="H132" i="19"/>
  <c r="H183" i="20"/>
  <c r="H1115" i="19"/>
  <c r="H346" i="20"/>
  <c r="H117" i="19"/>
  <c r="H168" i="20"/>
  <c r="H100" i="19"/>
  <c r="H151" i="20"/>
  <c r="H1119" i="19"/>
  <c r="H350" i="20"/>
  <c r="H131" i="19"/>
  <c r="H182" i="20"/>
  <c r="H1111" i="19"/>
  <c r="H342" i="20"/>
  <c r="H1135" i="19"/>
  <c r="H366" i="20"/>
  <c r="H130" i="19"/>
  <c r="H181" i="20"/>
  <c r="H1131" i="19"/>
  <c r="H362" i="20"/>
  <c r="H116" i="19"/>
  <c r="H167" i="20"/>
  <c r="H105" i="19"/>
  <c r="H156" i="20"/>
  <c r="H1113" i="19"/>
  <c r="H344" i="20"/>
  <c r="H120" i="19"/>
  <c r="H171" i="20"/>
  <c r="H1127" i="19"/>
  <c r="H358" i="20"/>
  <c r="H1133" i="19"/>
  <c r="H364" i="20"/>
  <c r="H920" i="20" l="1"/>
  <c r="H908" i="20"/>
  <c r="H922" i="20"/>
  <c r="H1079" i="20" a="1"/>
  <c r="H1111" i="20" s="1"/>
  <c r="H902" i="20"/>
  <c r="H900" i="20"/>
  <c r="H1115" i="20"/>
  <c r="H1091" i="20"/>
  <c r="H1100" i="20"/>
  <c r="H1082" i="20"/>
  <c r="H1092" i="20"/>
  <c r="H905" i="20"/>
  <c r="H897" i="20"/>
  <c r="H899" i="20"/>
  <c r="H932" i="20"/>
  <c r="H918" i="20"/>
  <c r="H921" i="20"/>
  <c r="H915" i="20"/>
  <c r="H931" i="20"/>
  <c r="H933" i="20"/>
  <c r="H911" i="20"/>
  <c r="H923" i="20"/>
  <c r="H929" i="20"/>
  <c r="H912" i="20"/>
  <c r="H926" i="20"/>
  <c r="H913" i="20"/>
  <c r="H928" i="20"/>
  <c r="H910" i="20"/>
  <c r="H917" i="20"/>
  <c r="H919" i="20"/>
  <c r="H903" i="20"/>
  <c r="H898" i="20"/>
  <c r="H930" i="20"/>
  <c r="H894" i="20"/>
  <c r="H906" i="20"/>
  <c r="H934" i="20"/>
  <c r="H914" i="20"/>
  <c r="H1108" i="20"/>
  <c r="H916" i="20"/>
  <c r="H901" i="20"/>
  <c r="H927" i="20"/>
  <c r="H896" i="20"/>
  <c r="H925" i="20"/>
  <c r="H909" i="20"/>
  <c r="H904" i="20"/>
  <c r="H924" i="20"/>
  <c r="H895" i="20"/>
  <c r="H907" i="20"/>
  <c r="H1105" i="20" l="1"/>
  <c r="H1079" i="20"/>
  <c r="H1083" i="20"/>
  <c r="H1086" i="20"/>
  <c r="H1116" i="20"/>
  <c r="H1113" i="20"/>
  <c r="H1114" i="20"/>
  <c r="H1094" i="20"/>
  <c r="H1089" i="20"/>
  <c r="H1080" i="20"/>
  <c r="H1081" i="20"/>
  <c r="H1084" i="20"/>
  <c r="H1096" i="20"/>
  <c r="H1088" i="20"/>
  <c r="H1120" i="20"/>
  <c r="H1102" i="20"/>
  <c r="H1118" i="20"/>
  <c r="H1104" i="20"/>
  <c r="H1095" i="20"/>
  <c r="H1097" i="20"/>
  <c r="H1112" i="20"/>
  <c r="H1110" i="20"/>
  <c r="H1106" i="20"/>
  <c r="H1107" i="20"/>
  <c r="H1103" i="20"/>
  <c r="H1109" i="20"/>
  <c r="H1117" i="20"/>
  <c r="H1098" i="20"/>
  <c r="H1101" i="20"/>
  <c r="H1090" i="20"/>
  <c r="H1093" i="20"/>
  <c r="H1099" i="20"/>
  <c r="H1087" i="20"/>
  <c r="H1119" i="20"/>
  <c r="H1085" i="20"/>
  <c r="E48" i="31"/>
  <c r="D48" i="31"/>
  <c r="L34" i="31"/>
  <c r="K34" i="31"/>
  <c r="J34" i="31"/>
  <c r="I34" i="31"/>
  <c r="L33" i="31"/>
  <c r="K33" i="31"/>
  <c r="J33" i="31"/>
  <c r="I33" i="31"/>
  <c r="L6" i="31"/>
  <c r="K6" i="31"/>
  <c r="J6" i="31"/>
  <c r="I6" i="31"/>
  <c r="I48" i="31" l="1"/>
  <c r="R22" i="31"/>
  <c r="X22" i="31" s="1"/>
  <c r="J48" i="31"/>
  <c r="R36" i="31"/>
  <c r="X36" i="31" s="1"/>
  <c r="R37" i="31"/>
  <c r="X37" i="31" s="1"/>
  <c r="R14" i="31"/>
  <c r="X14" i="31" s="1"/>
  <c r="R30" i="31"/>
  <c r="X30" i="31" s="1"/>
  <c r="K48" i="31"/>
  <c r="R32" i="31" s="1"/>
  <c r="X32" i="31" s="1"/>
  <c r="R10" i="31"/>
  <c r="X10" i="31" s="1"/>
  <c r="R18" i="31"/>
  <c r="X18" i="31" s="1"/>
  <c r="R26" i="31"/>
  <c r="X26" i="31" s="1"/>
  <c r="L48" i="31"/>
  <c r="R35" i="31" s="1"/>
  <c r="X35" i="31" s="1"/>
  <c r="R7" i="31"/>
  <c r="X7" i="31" s="1"/>
  <c r="R8" i="31"/>
  <c r="X8" i="31" s="1"/>
  <c r="R9" i="31"/>
  <c r="X9" i="31" s="1"/>
  <c r="R11" i="31"/>
  <c r="X11" i="31" s="1"/>
  <c r="R12" i="31"/>
  <c r="X12" i="31" s="1"/>
  <c r="R13" i="31"/>
  <c r="X13" i="31" s="1"/>
  <c r="R15" i="31"/>
  <c r="X15" i="31" s="1"/>
  <c r="R16" i="31"/>
  <c r="X16" i="31" s="1"/>
  <c r="R17" i="31"/>
  <c r="X17" i="31" s="1"/>
  <c r="R19" i="31"/>
  <c r="X19" i="31" s="1"/>
  <c r="R20" i="31"/>
  <c r="X20" i="31" s="1"/>
  <c r="R21" i="31"/>
  <c r="X21" i="31" s="1"/>
  <c r="R23" i="31"/>
  <c r="X23" i="31" s="1"/>
  <c r="R24" i="31"/>
  <c r="X24" i="31" s="1"/>
  <c r="R25" i="31"/>
  <c r="X25" i="31" s="1"/>
  <c r="R27" i="31"/>
  <c r="X27" i="31" s="1"/>
  <c r="R28" i="31"/>
  <c r="X28" i="31" s="1"/>
  <c r="R29" i="31"/>
  <c r="X29" i="31" s="1"/>
  <c r="R31" i="31"/>
  <c r="X31" i="31" s="1"/>
  <c r="R33" i="31"/>
  <c r="X33" i="31" s="1"/>
  <c r="R34" i="31"/>
  <c r="X34" i="31" s="1"/>
  <c r="D49" i="31"/>
  <c r="R6" i="31"/>
  <c r="Q7" i="31"/>
  <c r="W7" i="31" s="1"/>
  <c r="Q9" i="31"/>
  <c r="W9" i="31" s="1"/>
  <c r="Q11" i="31"/>
  <c r="W11" i="31" s="1"/>
  <c r="Q13" i="31"/>
  <c r="W13" i="31" s="1"/>
  <c r="Q15" i="31"/>
  <c r="W15" i="31" s="1"/>
  <c r="Q17" i="31"/>
  <c r="W17" i="31" s="1"/>
  <c r="Q19" i="31"/>
  <c r="W19" i="31" s="1"/>
  <c r="Q21" i="31"/>
  <c r="W21" i="31" s="1"/>
  <c r="Q23" i="31"/>
  <c r="W23" i="31" s="1"/>
  <c r="Q25" i="31"/>
  <c r="W25" i="31" s="1"/>
  <c r="Q27" i="31"/>
  <c r="W27" i="31" s="1"/>
  <c r="Q29" i="31"/>
  <c r="W29" i="31" s="1"/>
  <c r="Q31" i="31"/>
  <c r="W31" i="31" s="1"/>
  <c r="Q37" i="31"/>
  <c r="W37" i="31" s="1"/>
  <c r="Q32" i="31"/>
  <c r="W32" i="31" s="1"/>
  <c r="Q33" i="31"/>
  <c r="W33" i="31" s="1"/>
  <c r="Q10" i="31"/>
  <c r="W10" i="31" s="1"/>
  <c r="Q14" i="31"/>
  <c r="W14" i="31" s="1"/>
  <c r="Q20" i="31"/>
  <c r="W20" i="31" s="1"/>
  <c r="Q24" i="31"/>
  <c r="W24" i="31" s="1"/>
  <c r="Q30" i="31"/>
  <c r="W30" i="31" s="1"/>
  <c r="Q34" i="31"/>
  <c r="W34" i="31" s="1"/>
  <c r="Q8" i="31"/>
  <c r="W8" i="31" s="1"/>
  <c r="Q12" i="31"/>
  <c r="W12" i="31" s="1"/>
  <c r="Q16" i="31"/>
  <c r="W16" i="31" s="1"/>
  <c r="Q18" i="31"/>
  <c r="W18" i="31" s="1"/>
  <c r="Q22" i="31"/>
  <c r="W22" i="31" s="1"/>
  <c r="Q26" i="31"/>
  <c r="W26" i="31" s="1"/>
  <c r="Q28" i="31"/>
  <c r="W28" i="31" s="1"/>
  <c r="Q36" i="31"/>
  <c r="W36" i="31" s="1"/>
  <c r="Q6" i="31"/>
  <c r="X6" i="31" l="1"/>
  <c r="R48" i="31"/>
  <c r="Q35" i="31"/>
  <c r="W35" i="31" s="1"/>
  <c r="W6" i="31"/>
  <c r="F5" i="19" s="1" a="1"/>
  <c r="F46" i="19" l="1"/>
  <c r="F41" i="19"/>
  <c r="F38" i="19"/>
  <c r="F42" i="19"/>
  <c r="F44" i="19"/>
  <c r="F45" i="19"/>
  <c r="F40" i="19"/>
  <c r="F37" i="19"/>
  <c r="F43" i="19"/>
  <c r="F39" i="19"/>
  <c r="F18" i="19"/>
  <c r="F7" i="19"/>
  <c r="F32" i="19"/>
  <c r="F22" i="19"/>
  <c r="F30" i="19"/>
  <c r="F24" i="19"/>
  <c r="F17" i="19"/>
  <c r="F34" i="19"/>
  <c r="F26" i="19"/>
  <c r="F27" i="19"/>
  <c r="F12" i="19"/>
  <c r="F23" i="19"/>
  <c r="F9" i="19"/>
  <c r="F29" i="19"/>
  <c r="F36" i="19"/>
  <c r="F35" i="19"/>
  <c r="F31" i="19"/>
  <c r="F20" i="19"/>
  <c r="F11" i="19"/>
  <c r="F6" i="19"/>
  <c r="F8" i="19"/>
  <c r="F13" i="19"/>
  <c r="F21" i="19"/>
  <c r="F47" i="19" a="1"/>
  <c r="F10" i="19"/>
  <c r="F19" i="19"/>
  <c r="F28" i="19"/>
  <c r="F25" i="19"/>
  <c r="F14" i="19"/>
  <c r="F16" i="19"/>
  <c r="F33" i="19"/>
  <c r="F15" i="19"/>
  <c r="Q48" i="31"/>
  <c r="D8" i="7" a="1"/>
  <c r="D8" i="6" a="1"/>
  <c r="F5" i="19"/>
  <c r="W48" i="31"/>
  <c r="Q49" i="31"/>
  <c r="F143" i="19" l="1" a="1"/>
  <c r="F97" i="19" a="1"/>
  <c r="F189" i="19" a="1"/>
  <c r="F82" i="19"/>
  <c r="F80" i="19"/>
  <c r="F81" i="19"/>
  <c r="F88" i="19"/>
  <c r="F85" i="19"/>
  <c r="F84" i="19"/>
  <c r="F86" i="19"/>
  <c r="F79" i="19"/>
  <c r="F87" i="19"/>
  <c r="F83" i="19"/>
  <c r="F64" i="19"/>
  <c r="F51" i="19"/>
  <c r="F62" i="19"/>
  <c r="F73" i="19"/>
  <c r="F66" i="19"/>
  <c r="F67" i="19"/>
  <c r="F54" i="19"/>
  <c r="F63" i="19"/>
  <c r="F58" i="19"/>
  <c r="F78" i="19"/>
  <c r="F57" i="19"/>
  <c r="F77" i="19"/>
  <c r="F61" i="19"/>
  <c r="F71" i="19"/>
  <c r="F70" i="19"/>
  <c r="F49" i="19"/>
  <c r="F75" i="19"/>
  <c r="F53" i="19"/>
  <c r="F74" i="19"/>
  <c r="F52" i="19"/>
  <c r="F56" i="19"/>
  <c r="F65" i="19"/>
  <c r="F59" i="19"/>
  <c r="F69" i="19"/>
  <c r="F48" i="19"/>
  <c r="F68" i="19"/>
  <c r="F76" i="19"/>
  <c r="F72" i="19"/>
  <c r="F50" i="19"/>
  <c r="F60" i="19"/>
  <c r="F55" i="19"/>
  <c r="F47" i="19"/>
  <c r="F143" i="19"/>
  <c r="F97" i="19"/>
  <c r="J97" i="19" s="1"/>
  <c r="F235" i="19" s="1"/>
  <c r="D8" i="6"/>
  <c r="AG9" i="6"/>
  <c r="M9" i="6"/>
  <c r="AI8" i="6"/>
  <c r="S8" i="6"/>
  <c r="AN9" i="6"/>
  <c r="X9" i="6"/>
  <c r="H9" i="6"/>
  <c r="AH8" i="6"/>
  <c r="R8" i="6"/>
  <c r="AQ9" i="6"/>
  <c r="AA9" i="6"/>
  <c r="K9" i="6"/>
  <c r="AK8" i="6"/>
  <c r="U8" i="6"/>
  <c r="E8" i="6"/>
  <c r="K8" i="6"/>
  <c r="AD9" i="6"/>
  <c r="N9" i="6"/>
  <c r="AN8" i="6"/>
  <c r="X8" i="6"/>
  <c r="H8" i="6"/>
  <c r="AA8" i="6"/>
  <c r="Z8" i="6"/>
  <c r="S9" i="6"/>
  <c r="AC8" i="6"/>
  <c r="AL9" i="6"/>
  <c r="F9" i="6"/>
  <c r="P8" i="6"/>
  <c r="AC9" i="6"/>
  <c r="E9" i="6"/>
  <c r="AE8" i="6"/>
  <c r="O8" i="6"/>
  <c r="AJ9" i="6"/>
  <c r="T9" i="6"/>
  <c r="D9" i="6"/>
  <c r="AD8" i="6"/>
  <c r="N8" i="6"/>
  <c r="AM9" i="6"/>
  <c r="W9" i="6"/>
  <c r="G9" i="6"/>
  <c r="AG8" i="6"/>
  <c r="Q8" i="6"/>
  <c r="AO9" i="6"/>
  <c r="AP9" i="6"/>
  <c r="Z9" i="6"/>
  <c r="J9" i="6"/>
  <c r="AJ8" i="6"/>
  <c r="AJ10" i="6" s="1"/>
  <c r="T8" i="6"/>
  <c r="AS9" i="6"/>
  <c r="U9" i="6"/>
  <c r="AQ8" i="6"/>
  <c r="G8" i="6"/>
  <c r="AF9" i="6"/>
  <c r="P9" i="6"/>
  <c r="AP8" i="6"/>
  <c r="J8" i="6"/>
  <c r="AI9" i="6"/>
  <c r="AS8" i="6"/>
  <c r="M8" i="6"/>
  <c r="Y9" i="6"/>
  <c r="V9" i="6"/>
  <c r="AF8" i="6"/>
  <c r="AK9" i="6"/>
  <c r="AR9" i="6"/>
  <c r="V8" i="6"/>
  <c r="AO8" i="6"/>
  <c r="AH9" i="6"/>
  <c r="L8" i="6"/>
  <c r="Q9" i="6"/>
  <c r="AB9" i="6"/>
  <c r="Y8" i="6"/>
  <c r="R9" i="6"/>
  <c r="AM8" i="6"/>
  <c r="AE9" i="6"/>
  <c r="AR8" i="6"/>
  <c r="W8" i="6"/>
  <c r="O9" i="6"/>
  <c r="I9" i="6"/>
  <c r="F8" i="6"/>
  <c r="L9" i="6"/>
  <c r="I8" i="6"/>
  <c r="AL8" i="6"/>
  <c r="AB8" i="6"/>
  <c r="AP9" i="7"/>
  <c r="AQ9" i="7"/>
  <c r="AI9" i="7"/>
  <c r="AA9" i="7"/>
  <c r="S9" i="7"/>
  <c r="K9" i="7"/>
  <c r="AS8" i="7"/>
  <c r="AK8" i="7"/>
  <c r="AC8" i="7"/>
  <c r="U8" i="7"/>
  <c r="P8" i="7"/>
  <c r="J8" i="7"/>
  <c r="E8" i="7"/>
  <c r="AN9" i="7"/>
  <c r="X9" i="7"/>
  <c r="H9" i="7"/>
  <c r="AP8" i="7"/>
  <c r="AH8" i="7"/>
  <c r="T8" i="7"/>
  <c r="N8" i="7"/>
  <c r="I8" i="7"/>
  <c r="AR9" i="7"/>
  <c r="T9" i="7"/>
  <c r="T10" i="7" s="1"/>
  <c r="D9" i="7"/>
  <c r="AD8" i="7"/>
  <c r="Q8" i="7"/>
  <c r="F8" i="7"/>
  <c r="AF9" i="7"/>
  <c r="P9" i="7"/>
  <c r="Z8" i="7"/>
  <c r="D8" i="7"/>
  <c r="AB9" i="7"/>
  <c r="AL8" i="7"/>
  <c r="L8" i="7"/>
  <c r="AM9" i="7"/>
  <c r="AE9" i="7"/>
  <c r="W9" i="7"/>
  <c r="O9" i="7"/>
  <c r="G9" i="7"/>
  <c r="AO8" i="7"/>
  <c r="AG8" i="7"/>
  <c r="Y8" i="7"/>
  <c r="R8" i="7"/>
  <c r="M8" i="7"/>
  <c r="H8" i="7"/>
  <c r="AJ9" i="7"/>
  <c r="L9" i="7"/>
  <c r="V8" i="7"/>
  <c r="K8" i="7"/>
  <c r="AA8" i="7"/>
  <c r="AQ8" i="7"/>
  <c r="Q9" i="7"/>
  <c r="AG9" i="7"/>
  <c r="X8" i="7"/>
  <c r="AN8" i="7"/>
  <c r="N9" i="7"/>
  <c r="AD9" i="7"/>
  <c r="O8" i="7"/>
  <c r="O10" i="7" s="1"/>
  <c r="AE8" i="7"/>
  <c r="E9" i="7"/>
  <c r="U9" i="7"/>
  <c r="AK9" i="7"/>
  <c r="AB8" i="7"/>
  <c r="AR8" i="7"/>
  <c r="R9" i="7"/>
  <c r="AH9" i="7"/>
  <c r="S8" i="7"/>
  <c r="AI8" i="7"/>
  <c r="I9" i="7"/>
  <c r="I10" i="7" s="1"/>
  <c r="Y9" i="7"/>
  <c r="Y10" i="7" s="1"/>
  <c r="AO9" i="7"/>
  <c r="AF8" i="7"/>
  <c r="F9" i="7"/>
  <c r="V9" i="7"/>
  <c r="AL9" i="7"/>
  <c r="M9" i="7"/>
  <c r="J9" i="7"/>
  <c r="AM8" i="7"/>
  <c r="G8" i="7"/>
  <c r="G10" i="7" s="1"/>
  <c r="AC9" i="7"/>
  <c r="Z9" i="7"/>
  <c r="W8" i="7"/>
  <c r="AS9" i="7"/>
  <c r="AJ8" i="7"/>
  <c r="G10" i="6"/>
  <c r="X48" i="31"/>
  <c r="W49" i="31" s="1"/>
  <c r="R8" i="21"/>
  <c r="T2" i="21"/>
  <c r="AP10" i="6" l="1"/>
  <c r="AQ10" i="6"/>
  <c r="M10" i="7"/>
  <c r="W10" i="6"/>
  <c r="L10" i="6"/>
  <c r="W10" i="7"/>
  <c r="H10" i="6"/>
  <c r="O10" i="6"/>
  <c r="F222" i="19"/>
  <c r="J222" i="19" s="1"/>
  <c r="F226" i="19"/>
  <c r="J226" i="19" s="1"/>
  <c r="F228" i="19"/>
  <c r="J228" i="19" s="1"/>
  <c r="F229" i="19"/>
  <c r="J229" i="19" s="1"/>
  <c r="F224" i="19"/>
  <c r="J224" i="19" s="1"/>
  <c r="F223" i="19"/>
  <c r="J223" i="19" s="1"/>
  <c r="F225" i="19"/>
  <c r="J225" i="19" s="1"/>
  <c r="F221" i="19"/>
  <c r="J221" i="19" s="1"/>
  <c r="F230" i="19"/>
  <c r="F227" i="19"/>
  <c r="J227" i="19" s="1"/>
  <c r="F217" i="19"/>
  <c r="J217" i="19" s="1"/>
  <c r="F220" i="19"/>
  <c r="J220" i="19" s="1"/>
  <c r="F198" i="19"/>
  <c r="J198" i="19" s="1"/>
  <c r="F192" i="19"/>
  <c r="J192" i="19" s="1"/>
  <c r="F199" i="19"/>
  <c r="J199" i="19" s="1"/>
  <c r="F190" i="19"/>
  <c r="J190" i="19" s="1"/>
  <c r="F191" i="19"/>
  <c r="J191" i="19" s="1"/>
  <c r="F202" i="19"/>
  <c r="J202" i="19" s="1"/>
  <c r="F213" i="19"/>
  <c r="J213" i="19" s="1"/>
  <c r="F209" i="19"/>
  <c r="J209" i="19" s="1"/>
  <c r="F204" i="19"/>
  <c r="J204" i="19" s="1"/>
  <c r="F205" i="19"/>
  <c r="J205" i="19" s="1"/>
  <c r="F203" i="19"/>
  <c r="J203" i="19" s="1"/>
  <c r="F210" i="19"/>
  <c r="J210" i="19" s="1"/>
  <c r="F207" i="19"/>
  <c r="J207" i="19" s="1"/>
  <c r="F216" i="19"/>
  <c r="J216" i="19" s="1"/>
  <c r="F212" i="19"/>
  <c r="J212" i="19" s="1"/>
  <c r="F201" i="19"/>
  <c r="J201" i="19" s="1"/>
  <c r="F208" i="19"/>
  <c r="J208" i="19" s="1"/>
  <c r="F193" i="19"/>
  <c r="J193" i="19" s="1"/>
  <c r="F206" i="19"/>
  <c r="J206" i="19" s="1"/>
  <c r="F215" i="19"/>
  <c r="J215" i="19" s="1"/>
  <c r="F194" i="19"/>
  <c r="J194" i="19" s="1"/>
  <c r="F219" i="19"/>
  <c r="J219" i="19" s="1"/>
  <c r="F200" i="19"/>
  <c r="J200" i="19" s="1"/>
  <c r="F211" i="19"/>
  <c r="J211" i="19" s="1"/>
  <c r="F214" i="19"/>
  <c r="J214" i="19" s="1"/>
  <c r="F195" i="19"/>
  <c r="J195" i="19" s="1"/>
  <c r="F196" i="19"/>
  <c r="J196" i="19" s="1"/>
  <c r="F197" i="19"/>
  <c r="J197" i="19" s="1"/>
  <c r="F218" i="19"/>
  <c r="J218" i="19" s="1"/>
  <c r="F135" i="19"/>
  <c r="J135" i="19" s="1"/>
  <c r="F273" i="19" s="1"/>
  <c r="F131" i="19"/>
  <c r="J131" i="19" s="1"/>
  <c r="F269" i="19" s="1"/>
  <c r="F137" i="19"/>
  <c r="J137" i="19" s="1"/>
  <c r="F275" i="19" s="1"/>
  <c r="F138" i="19"/>
  <c r="J138" i="19" s="1"/>
  <c r="F276" i="19" s="1"/>
  <c r="F134" i="19"/>
  <c r="J134" i="19" s="1"/>
  <c r="F272" i="19" s="1"/>
  <c r="F132" i="19"/>
  <c r="J132" i="19" s="1"/>
  <c r="F270" i="19" s="1"/>
  <c r="F136" i="19"/>
  <c r="J136" i="19" s="1"/>
  <c r="F274" i="19" s="1"/>
  <c r="F130" i="19"/>
  <c r="J130" i="19" s="1"/>
  <c r="F268" i="19" s="1"/>
  <c r="F129" i="19"/>
  <c r="J129" i="19" s="1"/>
  <c r="F267" i="19" s="1"/>
  <c r="F133" i="19"/>
  <c r="J133" i="19" s="1"/>
  <c r="F271" i="19" s="1"/>
  <c r="F108" i="19"/>
  <c r="J108" i="19" s="1"/>
  <c r="F246" i="19" s="1"/>
  <c r="F121" i="19"/>
  <c r="J121" i="19" s="1"/>
  <c r="F259" i="19" s="1"/>
  <c r="F122" i="19"/>
  <c r="J122" i="19" s="1"/>
  <c r="F260" i="19" s="1"/>
  <c r="F117" i="19"/>
  <c r="J117" i="19" s="1"/>
  <c r="F255" i="19" s="1"/>
  <c r="F103" i="19"/>
  <c r="J103" i="19" s="1"/>
  <c r="F241" i="19" s="1"/>
  <c r="F115" i="19"/>
  <c r="J115" i="19" s="1"/>
  <c r="F253" i="19" s="1"/>
  <c r="F120" i="19"/>
  <c r="J120" i="19" s="1"/>
  <c r="F258" i="19" s="1"/>
  <c r="F112" i="19"/>
  <c r="J112" i="19" s="1"/>
  <c r="F250" i="19" s="1"/>
  <c r="F114" i="19"/>
  <c r="J114" i="19" s="1"/>
  <c r="F252" i="19" s="1"/>
  <c r="F123" i="19"/>
  <c r="J123" i="19" s="1"/>
  <c r="F261" i="19" s="1"/>
  <c r="F128" i="19"/>
  <c r="J128" i="19" s="1"/>
  <c r="F266" i="19" s="1"/>
  <c r="F119" i="19"/>
  <c r="J119" i="19" s="1"/>
  <c r="F257" i="19" s="1"/>
  <c r="F124" i="19"/>
  <c r="J124" i="19" s="1"/>
  <c r="F262" i="19" s="1"/>
  <c r="F105" i="19"/>
  <c r="J105" i="19" s="1"/>
  <c r="F243" i="19" s="1"/>
  <c r="F116" i="19"/>
  <c r="J116" i="19" s="1"/>
  <c r="F254" i="19" s="1"/>
  <c r="F101" i="19"/>
  <c r="J101" i="19" s="1"/>
  <c r="F239" i="19" s="1"/>
  <c r="F98" i="19"/>
  <c r="J98" i="19" s="1"/>
  <c r="F236" i="19" s="1"/>
  <c r="F127" i="19"/>
  <c r="J127" i="19" s="1"/>
  <c r="F265" i="19" s="1"/>
  <c r="F125" i="19"/>
  <c r="J125" i="19" s="1"/>
  <c r="F263" i="19" s="1"/>
  <c r="F106" i="19"/>
  <c r="J106" i="19" s="1"/>
  <c r="F244" i="19" s="1"/>
  <c r="F104" i="19"/>
  <c r="J104" i="19" s="1"/>
  <c r="F242" i="19" s="1"/>
  <c r="F107" i="19"/>
  <c r="J107" i="19" s="1"/>
  <c r="F245" i="19" s="1"/>
  <c r="F111" i="19"/>
  <c r="J111" i="19" s="1"/>
  <c r="F249" i="19" s="1"/>
  <c r="F109" i="19"/>
  <c r="J109" i="19" s="1"/>
  <c r="F247" i="19" s="1"/>
  <c r="F100" i="19"/>
  <c r="J100" i="19" s="1"/>
  <c r="F238" i="19" s="1"/>
  <c r="F113" i="19"/>
  <c r="J113" i="19" s="1"/>
  <c r="F251" i="19" s="1"/>
  <c r="F99" i="19"/>
  <c r="J99" i="19" s="1"/>
  <c r="F237" i="19" s="1"/>
  <c r="F118" i="19"/>
  <c r="J118" i="19" s="1"/>
  <c r="F256" i="19" s="1"/>
  <c r="F110" i="19"/>
  <c r="J110" i="19" s="1"/>
  <c r="F248" i="19" s="1"/>
  <c r="F102" i="19"/>
  <c r="J102" i="19" s="1"/>
  <c r="F240" i="19" s="1"/>
  <c r="F126" i="19"/>
  <c r="J126" i="19" s="1"/>
  <c r="F264" i="19" s="1"/>
  <c r="S10" i="7"/>
  <c r="F189" i="19"/>
  <c r="J189" i="19" s="1"/>
  <c r="F1104" i="19" a="1"/>
  <c r="F1058" i="19" a="1"/>
  <c r="F1150" i="19" a="1"/>
  <c r="F179" i="19"/>
  <c r="J179" i="19" s="1"/>
  <c r="F313" i="19" s="1"/>
  <c r="F183" i="19"/>
  <c r="J183" i="19" s="1"/>
  <c r="F317" i="19" s="1"/>
  <c r="F180" i="19"/>
  <c r="J180" i="19" s="1"/>
  <c r="F314" i="19" s="1"/>
  <c r="F184" i="19"/>
  <c r="J184" i="19" s="1"/>
  <c r="F318" i="19" s="1"/>
  <c r="F178" i="19"/>
  <c r="J178" i="19" s="1"/>
  <c r="F312" i="19" s="1"/>
  <c r="F175" i="19"/>
  <c r="J175" i="19" s="1"/>
  <c r="F309" i="19" s="1"/>
  <c r="F182" i="19"/>
  <c r="J182" i="19" s="1"/>
  <c r="F316" i="19" s="1"/>
  <c r="F177" i="19"/>
  <c r="J177" i="19" s="1"/>
  <c r="F311" i="19" s="1"/>
  <c r="F176" i="19"/>
  <c r="J176" i="19" s="1"/>
  <c r="F310" i="19" s="1"/>
  <c r="F181" i="19"/>
  <c r="J181" i="19" s="1"/>
  <c r="F315" i="19" s="1"/>
  <c r="F150" i="19"/>
  <c r="J150" i="19" s="1"/>
  <c r="F284" i="19" s="1"/>
  <c r="F155" i="19"/>
  <c r="J155" i="19" s="1"/>
  <c r="F289" i="19" s="1"/>
  <c r="F162" i="19"/>
  <c r="J162" i="19" s="1"/>
  <c r="F296" i="19" s="1"/>
  <c r="F159" i="19"/>
  <c r="J159" i="19" s="1"/>
  <c r="F293" i="19" s="1"/>
  <c r="F164" i="19"/>
  <c r="J164" i="19" s="1"/>
  <c r="F298" i="19" s="1"/>
  <c r="F173" i="19"/>
  <c r="J173" i="19" s="1"/>
  <c r="F307" i="19" s="1"/>
  <c r="F171" i="19"/>
  <c r="J171" i="19" s="1"/>
  <c r="F305" i="19" s="1"/>
  <c r="F168" i="19"/>
  <c r="J168" i="19" s="1"/>
  <c r="F302" i="19" s="1"/>
  <c r="F149" i="19"/>
  <c r="J149" i="19" s="1"/>
  <c r="F283" i="19" s="1"/>
  <c r="F166" i="19"/>
  <c r="J166" i="19" s="1"/>
  <c r="F300" i="19" s="1"/>
  <c r="F146" i="19"/>
  <c r="J146" i="19" s="1"/>
  <c r="F280" i="19" s="1"/>
  <c r="F160" i="19"/>
  <c r="J160" i="19" s="1"/>
  <c r="F294" i="19" s="1"/>
  <c r="F169" i="19"/>
  <c r="J169" i="19" s="1"/>
  <c r="F303" i="19" s="1"/>
  <c r="F148" i="19"/>
  <c r="J148" i="19" s="1"/>
  <c r="F282" i="19" s="1"/>
  <c r="F154" i="19"/>
  <c r="J154" i="19" s="1"/>
  <c r="F288" i="19" s="1"/>
  <c r="F165" i="19"/>
  <c r="J165" i="19" s="1"/>
  <c r="F299" i="19" s="1"/>
  <c r="F167" i="19"/>
  <c r="J167" i="19" s="1"/>
  <c r="F301" i="19" s="1"/>
  <c r="F163" i="19"/>
  <c r="J163" i="19" s="1"/>
  <c r="F297" i="19" s="1"/>
  <c r="F151" i="19"/>
  <c r="J151" i="19" s="1"/>
  <c r="F285" i="19" s="1"/>
  <c r="F145" i="19"/>
  <c r="J145" i="19" s="1"/>
  <c r="F279" i="19" s="1"/>
  <c r="F156" i="19"/>
  <c r="J156" i="19" s="1"/>
  <c r="F290" i="19" s="1"/>
  <c r="F174" i="19"/>
  <c r="J174" i="19" s="1"/>
  <c r="F308" i="19" s="1"/>
  <c r="F152" i="19"/>
  <c r="J152" i="19" s="1"/>
  <c r="F286" i="19" s="1"/>
  <c r="F161" i="19"/>
  <c r="J161" i="19" s="1"/>
  <c r="F295" i="19" s="1"/>
  <c r="F170" i="19"/>
  <c r="J170" i="19" s="1"/>
  <c r="F304" i="19" s="1"/>
  <c r="F158" i="19"/>
  <c r="J158" i="19" s="1"/>
  <c r="F292" i="19" s="1"/>
  <c r="F153" i="19"/>
  <c r="J153" i="19" s="1"/>
  <c r="F287" i="19" s="1"/>
  <c r="F147" i="19"/>
  <c r="J147" i="19" s="1"/>
  <c r="F281" i="19" s="1"/>
  <c r="F144" i="19"/>
  <c r="J144" i="19" s="1"/>
  <c r="F278" i="19" s="1"/>
  <c r="F157" i="19"/>
  <c r="J157" i="19" s="1"/>
  <c r="F291" i="19" s="1"/>
  <c r="F172" i="19"/>
  <c r="J172" i="19" s="1"/>
  <c r="F306" i="19" s="1"/>
  <c r="AK10" i="6"/>
  <c r="AH10" i="6"/>
  <c r="L10" i="7"/>
  <c r="AA10" i="6"/>
  <c r="M10" i="6"/>
  <c r="V10" i="7"/>
  <c r="AM10" i="6"/>
  <c r="J10" i="7"/>
  <c r="AO10" i="7"/>
  <c r="AQ10" i="7"/>
  <c r="AM10" i="7"/>
  <c r="F10" i="7"/>
  <c r="R10" i="7"/>
  <c r="U10" i="7"/>
  <c r="K10" i="7"/>
  <c r="AG10" i="7"/>
  <c r="AL10" i="7"/>
  <c r="P10" i="7"/>
  <c r="AD10" i="7"/>
  <c r="AP10" i="7"/>
  <c r="E10" i="7"/>
  <c r="AC10" i="7"/>
  <c r="R235" i="19"/>
  <c r="N235" i="19"/>
  <c r="AS10" i="7"/>
  <c r="AB10" i="7"/>
  <c r="AE10" i="7"/>
  <c r="AN10" i="7"/>
  <c r="X10" i="7"/>
  <c r="AA10" i="7"/>
  <c r="Z10" i="7"/>
  <c r="AH10" i="7"/>
  <c r="AJ10" i="7"/>
  <c r="AF10" i="7"/>
  <c r="AI10" i="7"/>
  <c r="AR10" i="7"/>
  <c r="Q10" i="7"/>
  <c r="D10" i="7"/>
  <c r="N10" i="7"/>
  <c r="H10" i="7"/>
  <c r="AK10" i="7"/>
  <c r="T10" i="6"/>
  <c r="AB10" i="6"/>
  <c r="Y10" i="6"/>
  <c r="Q10" i="6"/>
  <c r="X10" i="6"/>
  <c r="P10" i="6"/>
  <c r="AC10" i="6"/>
  <c r="Z10" i="6"/>
  <c r="E10" i="6"/>
  <c r="N10" i="6"/>
  <c r="S10" i="6"/>
  <c r="AF10" i="6"/>
  <c r="AN10" i="6"/>
  <c r="J10" i="6"/>
  <c r="V10" i="6"/>
  <c r="U10" i="6"/>
  <c r="AS10" i="6"/>
  <c r="F10" i="6"/>
  <c r="AI10" i="6"/>
  <c r="AG10" i="6"/>
  <c r="AE10" i="6"/>
  <c r="AD10" i="6"/>
  <c r="AO10" i="6"/>
  <c r="I10" i="6"/>
  <c r="AR10" i="6"/>
  <c r="R10" i="6"/>
  <c r="AL10" i="6"/>
  <c r="K10" i="6"/>
  <c r="D10" i="6"/>
  <c r="J230" i="19"/>
  <c r="D32" i="7" l="1" a="1"/>
  <c r="D32" i="6" a="1"/>
  <c r="N281" i="19"/>
  <c r="R281" i="19"/>
  <c r="J281" i="19"/>
  <c r="J295" i="19"/>
  <c r="R295" i="19"/>
  <c r="N295" i="19"/>
  <c r="N279" i="19"/>
  <c r="J279" i="19"/>
  <c r="R279" i="19"/>
  <c r="J299" i="19"/>
  <c r="N299" i="19"/>
  <c r="R299" i="19"/>
  <c r="J294" i="19"/>
  <c r="N294" i="19"/>
  <c r="R294" i="19"/>
  <c r="J302" i="19"/>
  <c r="N302" i="19"/>
  <c r="R302" i="19"/>
  <c r="N293" i="19"/>
  <c r="J293" i="19"/>
  <c r="R293" i="19"/>
  <c r="N315" i="19"/>
  <c r="R315" i="19"/>
  <c r="J315" i="19"/>
  <c r="N309" i="19"/>
  <c r="J309" i="19"/>
  <c r="R309" i="19"/>
  <c r="N317" i="19"/>
  <c r="R317" i="19"/>
  <c r="F1138" i="19"/>
  <c r="J1138" i="19" s="1"/>
  <c r="F1141" i="19"/>
  <c r="J1141" i="19" s="1"/>
  <c r="F1143" i="19"/>
  <c r="J1143" i="19" s="1"/>
  <c r="F1144" i="19"/>
  <c r="J1144" i="19" s="1"/>
  <c r="F1139" i="19"/>
  <c r="J1139" i="19" s="1"/>
  <c r="F1140" i="19"/>
  <c r="J1140" i="19" s="1"/>
  <c r="F1137" i="19"/>
  <c r="J1137" i="19" s="1"/>
  <c r="F1136" i="19"/>
  <c r="J1136" i="19" s="1"/>
  <c r="F1142" i="19"/>
  <c r="J1142" i="19" s="1"/>
  <c r="F1145" i="19"/>
  <c r="J1145" i="19" s="1"/>
  <c r="F1121" i="19"/>
  <c r="J1121" i="19" s="1"/>
  <c r="F1110" i="19"/>
  <c r="J1110" i="19" s="1"/>
  <c r="F1108" i="19"/>
  <c r="J1108" i="19" s="1"/>
  <c r="F1114" i="19"/>
  <c r="J1114" i="19" s="1"/>
  <c r="F1124" i="19"/>
  <c r="J1124" i="19" s="1"/>
  <c r="F1126" i="19"/>
  <c r="J1126" i="19" s="1"/>
  <c r="F1105" i="19"/>
  <c r="J1105" i="19" s="1"/>
  <c r="F1135" i="19"/>
  <c r="J1135" i="19" s="1"/>
  <c r="F1130" i="19"/>
  <c r="J1130" i="19" s="1"/>
  <c r="F1112" i="19"/>
  <c r="J1112" i="19" s="1"/>
  <c r="F1125" i="19"/>
  <c r="J1125" i="19" s="1"/>
  <c r="F1129" i="19"/>
  <c r="J1129" i="19" s="1"/>
  <c r="F1123" i="19"/>
  <c r="J1123" i="19" s="1"/>
  <c r="F1128" i="19"/>
  <c r="J1128" i="19" s="1"/>
  <c r="F1109" i="19"/>
  <c r="J1109" i="19" s="1"/>
  <c r="F1106" i="19"/>
  <c r="J1106" i="19" s="1"/>
  <c r="F1116" i="19"/>
  <c r="J1116" i="19" s="1"/>
  <c r="F1120" i="19"/>
  <c r="J1120" i="19" s="1"/>
  <c r="F1132" i="19"/>
  <c r="J1132" i="19" s="1"/>
  <c r="F1131" i="19"/>
  <c r="J1131" i="19" s="1"/>
  <c r="F1133" i="19"/>
  <c r="J1133" i="19" s="1"/>
  <c r="F1113" i="19"/>
  <c r="J1113" i="19" s="1"/>
  <c r="F1107" i="19"/>
  <c r="J1107" i="19" s="1"/>
  <c r="F1115" i="19"/>
  <c r="J1115" i="19" s="1"/>
  <c r="F1119" i="19"/>
  <c r="J1119" i="19" s="1"/>
  <c r="F1127" i="19"/>
  <c r="J1127" i="19" s="1"/>
  <c r="F1134" i="19"/>
  <c r="J1134" i="19" s="1"/>
  <c r="F1118" i="19"/>
  <c r="J1118" i="19" s="1"/>
  <c r="F1122" i="19"/>
  <c r="J1122" i="19" s="1"/>
  <c r="F1117" i="19"/>
  <c r="J1117" i="19" s="1"/>
  <c r="F1111" i="19"/>
  <c r="J1111" i="19" s="1"/>
  <c r="F1104" i="19"/>
  <c r="R240" i="19"/>
  <c r="N240" i="19"/>
  <c r="J240" i="19"/>
  <c r="N251" i="19"/>
  <c r="J251" i="19"/>
  <c r="R251" i="19"/>
  <c r="N245" i="19"/>
  <c r="R245" i="19"/>
  <c r="J245" i="19"/>
  <c r="J265" i="19"/>
  <c r="N265" i="19"/>
  <c r="R265" i="19"/>
  <c r="R243" i="19"/>
  <c r="N243" i="19"/>
  <c r="J243" i="19"/>
  <c r="J261" i="19"/>
  <c r="N261" i="19"/>
  <c r="R261" i="19"/>
  <c r="R253" i="19"/>
  <c r="N253" i="19"/>
  <c r="J253" i="19"/>
  <c r="N259" i="19"/>
  <c r="J259" i="19"/>
  <c r="R259" i="19"/>
  <c r="R268" i="19"/>
  <c r="N268" i="19"/>
  <c r="J268" i="19"/>
  <c r="R276" i="19"/>
  <c r="J276" i="19"/>
  <c r="N276" i="19"/>
  <c r="F185" i="19"/>
  <c r="D11" i="8" a="1"/>
  <c r="AS11" i="8" s="1"/>
  <c r="J306" i="19"/>
  <c r="N306" i="19"/>
  <c r="R306" i="19"/>
  <c r="J287" i="19"/>
  <c r="R287" i="19"/>
  <c r="N287" i="19"/>
  <c r="J286" i="19"/>
  <c r="N286" i="19"/>
  <c r="R286" i="19"/>
  <c r="R285" i="19"/>
  <c r="N285" i="19"/>
  <c r="J285" i="19"/>
  <c r="N288" i="19"/>
  <c r="J288" i="19"/>
  <c r="R288" i="19"/>
  <c r="J280" i="19"/>
  <c r="N280" i="19"/>
  <c r="R280" i="19"/>
  <c r="R305" i="19"/>
  <c r="N305" i="19"/>
  <c r="J305" i="19"/>
  <c r="N296" i="19"/>
  <c r="J296" i="19"/>
  <c r="R296" i="19"/>
  <c r="R310" i="19"/>
  <c r="J310" i="19"/>
  <c r="N310" i="19"/>
  <c r="R312" i="19"/>
  <c r="J312" i="19"/>
  <c r="N312" i="19"/>
  <c r="J313" i="19"/>
  <c r="R313" i="19"/>
  <c r="N313" i="19"/>
  <c r="N248" i="19"/>
  <c r="R248" i="19"/>
  <c r="J248" i="19"/>
  <c r="N238" i="19"/>
  <c r="R238" i="19"/>
  <c r="N242" i="19"/>
  <c r="J242" i="19"/>
  <c r="R242" i="19"/>
  <c r="N236" i="19"/>
  <c r="R236" i="19"/>
  <c r="N262" i="19"/>
  <c r="J262" i="19"/>
  <c r="R262" i="19"/>
  <c r="N252" i="19"/>
  <c r="R252" i="19"/>
  <c r="J252" i="19"/>
  <c r="R241" i="19"/>
  <c r="J241" i="19"/>
  <c r="N241" i="19"/>
  <c r="N246" i="19"/>
  <c r="J246" i="19"/>
  <c r="R246" i="19"/>
  <c r="J274" i="19"/>
  <c r="N274" i="19"/>
  <c r="R274" i="19"/>
  <c r="J275" i="19"/>
  <c r="N275" i="19"/>
  <c r="R275" i="19"/>
  <c r="R291" i="19"/>
  <c r="N291" i="19"/>
  <c r="J291" i="19"/>
  <c r="N292" i="19"/>
  <c r="J292" i="19"/>
  <c r="R292" i="19"/>
  <c r="J308" i="19"/>
  <c r="N308" i="19"/>
  <c r="R308" i="19"/>
  <c r="J297" i="19"/>
  <c r="R297" i="19"/>
  <c r="N297" i="19"/>
  <c r="R282" i="19"/>
  <c r="J282" i="19"/>
  <c r="N282" i="19"/>
  <c r="N300" i="19"/>
  <c r="R300" i="19"/>
  <c r="J300" i="19"/>
  <c r="R307" i="19"/>
  <c r="N307" i="19"/>
  <c r="J307" i="19"/>
  <c r="N289" i="19"/>
  <c r="J289" i="19"/>
  <c r="R289" i="19"/>
  <c r="J311" i="19"/>
  <c r="R311" i="19"/>
  <c r="N311" i="19"/>
  <c r="R318" i="19"/>
  <c r="N318" i="19"/>
  <c r="F1185" i="19"/>
  <c r="J1185" i="19" s="1"/>
  <c r="F1186" i="19"/>
  <c r="J1186" i="19" s="1"/>
  <c r="F1188" i="19"/>
  <c r="J1188" i="19" s="1"/>
  <c r="F1182" i="19"/>
  <c r="J1182" i="19" s="1"/>
  <c r="F1191" i="19"/>
  <c r="J1191" i="19" s="1"/>
  <c r="F1187" i="19"/>
  <c r="J1187" i="19" s="1"/>
  <c r="F1190" i="19"/>
  <c r="J1190" i="19" s="1"/>
  <c r="F1184" i="19"/>
  <c r="J1184" i="19" s="1"/>
  <c r="F1183" i="19"/>
  <c r="J1183" i="19" s="1"/>
  <c r="F1189" i="19"/>
  <c r="J1189" i="19" s="1"/>
  <c r="F1179" i="19"/>
  <c r="J1179" i="19" s="1"/>
  <c r="F1165" i="19"/>
  <c r="J1165" i="19" s="1"/>
  <c r="F1173" i="19"/>
  <c r="J1173" i="19" s="1"/>
  <c r="F1168" i="19"/>
  <c r="J1168" i="19" s="1"/>
  <c r="F1163" i="19"/>
  <c r="J1163" i="19" s="1"/>
  <c r="F1162" i="19"/>
  <c r="J1162" i="19" s="1"/>
  <c r="F1160" i="19"/>
  <c r="J1160" i="19" s="1"/>
  <c r="F1164" i="19"/>
  <c r="J1164" i="19" s="1"/>
  <c r="F1170" i="19"/>
  <c r="J1170" i="19" s="1"/>
  <c r="F1181" i="19"/>
  <c r="J1181" i="19" s="1"/>
  <c r="F1167" i="19"/>
  <c r="J1167" i="19" s="1"/>
  <c r="F1171" i="19"/>
  <c r="J1171" i="19" s="1"/>
  <c r="F1180" i="19"/>
  <c r="J1180" i="19" s="1"/>
  <c r="F1169" i="19"/>
  <c r="J1169" i="19" s="1"/>
  <c r="F1172" i="19"/>
  <c r="J1172" i="19" s="1"/>
  <c r="F1151" i="19"/>
  <c r="F1176" i="19"/>
  <c r="J1176" i="19" s="1"/>
  <c r="F1157" i="19"/>
  <c r="J1157" i="19" s="1"/>
  <c r="F1152" i="19"/>
  <c r="J1152" i="19" s="1"/>
  <c r="F1166" i="19"/>
  <c r="J1166" i="19" s="1"/>
  <c r="F1178" i="19"/>
  <c r="J1178" i="19" s="1"/>
  <c r="F1156" i="19"/>
  <c r="J1156" i="19" s="1"/>
  <c r="F1154" i="19"/>
  <c r="J1154" i="19" s="1"/>
  <c r="F1177" i="19"/>
  <c r="J1177" i="19" s="1"/>
  <c r="F1175" i="19"/>
  <c r="J1175" i="19" s="1"/>
  <c r="F1159" i="19"/>
  <c r="J1159" i="19" s="1"/>
  <c r="F1153" i="19"/>
  <c r="J1153" i="19" s="1"/>
  <c r="F1174" i="19"/>
  <c r="J1174" i="19" s="1"/>
  <c r="F1161" i="19"/>
  <c r="J1161" i="19" s="1"/>
  <c r="F1155" i="19"/>
  <c r="J1155" i="19" s="1"/>
  <c r="F1158" i="19"/>
  <c r="J1158" i="19" s="1"/>
  <c r="F1150" i="19"/>
  <c r="R256" i="19"/>
  <c r="J256" i="19"/>
  <c r="N256" i="19"/>
  <c r="J247" i="19"/>
  <c r="N247" i="19"/>
  <c r="R247" i="19"/>
  <c r="R244" i="19"/>
  <c r="J244" i="19"/>
  <c r="N244" i="19"/>
  <c r="N239" i="19"/>
  <c r="J239" i="19"/>
  <c r="R239" i="19"/>
  <c r="R257" i="19"/>
  <c r="N257" i="19"/>
  <c r="J257" i="19"/>
  <c r="N250" i="19"/>
  <c r="J250" i="19"/>
  <c r="R250" i="19"/>
  <c r="J255" i="19"/>
  <c r="N255" i="19"/>
  <c r="R255" i="19"/>
  <c r="J271" i="19"/>
  <c r="N271" i="19"/>
  <c r="R271" i="19"/>
  <c r="N270" i="19"/>
  <c r="J270" i="19"/>
  <c r="R270" i="19"/>
  <c r="J269" i="19"/>
  <c r="R269" i="19"/>
  <c r="N269" i="19"/>
  <c r="R278" i="19"/>
  <c r="N278" i="19"/>
  <c r="J278" i="19"/>
  <c r="N304" i="19"/>
  <c r="J304" i="19"/>
  <c r="R304" i="19"/>
  <c r="R290" i="19"/>
  <c r="J290" i="19"/>
  <c r="N290" i="19"/>
  <c r="R301" i="19"/>
  <c r="J301" i="19"/>
  <c r="N301" i="19"/>
  <c r="R303" i="19"/>
  <c r="J303" i="19"/>
  <c r="N303" i="19"/>
  <c r="N283" i="19"/>
  <c r="J283" i="19"/>
  <c r="R283" i="19"/>
  <c r="R298" i="19"/>
  <c r="N298" i="19"/>
  <c r="J298" i="19"/>
  <c r="N284" i="19"/>
  <c r="J284" i="19"/>
  <c r="R284" i="19"/>
  <c r="R316" i="19"/>
  <c r="N316" i="19"/>
  <c r="R314" i="19"/>
  <c r="J314" i="19"/>
  <c r="N314" i="19"/>
  <c r="F1096" i="19"/>
  <c r="J1096" i="19" s="1"/>
  <c r="F1092" i="19"/>
  <c r="J1092" i="19" s="1"/>
  <c r="F1094" i="19"/>
  <c r="J1094" i="19" s="1"/>
  <c r="F1093" i="19"/>
  <c r="J1093" i="19" s="1"/>
  <c r="F1090" i="19"/>
  <c r="J1090" i="19" s="1"/>
  <c r="F1098" i="19"/>
  <c r="J1098" i="19" s="1"/>
  <c r="F1099" i="19"/>
  <c r="J1099" i="19" s="1"/>
  <c r="F1097" i="19"/>
  <c r="J1097" i="19" s="1"/>
  <c r="F1095" i="19"/>
  <c r="J1095" i="19" s="1"/>
  <c r="F1091" i="19"/>
  <c r="J1091" i="19" s="1"/>
  <c r="F1079" i="19"/>
  <c r="J1079" i="19" s="1"/>
  <c r="F1077" i="19"/>
  <c r="J1077" i="19" s="1"/>
  <c r="F1072" i="19"/>
  <c r="J1072" i="19" s="1"/>
  <c r="F1067" i="19"/>
  <c r="J1067" i="19" s="1"/>
  <c r="F1082" i="19"/>
  <c r="J1082" i="19" s="1"/>
  <c r="F1060" i="19"/>
  <c r="J1060" i="19" s="1"/>
  <c r="F1086" i="19"/>
  <c r="J1086" i="19" s="1"/>
  <c r="F1075" i="19"/>
  <c r="J1075" i="19" s="1"/>
  <c r="F1064" i="19"/>
  <c r="J1064" i="19" s="1"/>
  <c r="F1085" i="19"/>
  <c r="J1085" i="19" s="1"/>
  <c r="F1088" i="19"/>
  <c r="J1088" i="19" s="1"/>
  <c r="F1061" i="19"/>
  <c r="J1061" i="19" s="1"/>
  <c r="F1069" i="19"/>
  <c r="J1069" i="19" s="1"/>
  <c r="F1059" i="19"/>
  <c r="J1059" i="19" s="1"/>
  <c r="F1084" i="19"/>
  <c r="J1084" i="19" s="1"/>
  <c r="F1081" i="19"/>
  <c r="J1081" i="19" s="1"/>
  <c r="F1076" i="19"/>
  <c r="J1076" i="19" s="1"/>
  <c r="F1065" i="19"/>
  <c r="J1065" i="19" s="1"/>
  <c r="F1062" i="19"/>
  <c r="J1062" i="19" s="1"/>
  <c r="F1083" i="19"/>
  <c r="J1083" i="19" s="1"/>
  <c r="F1078" i="19"/>
  <c r="J1078" i="19" s="1"/>
  <c r="F1063" i="19"/>
  <c r="J1063" i="19" s="1"/>
  <c r="F1071" i="19"/>
  <c r="J1071" i="19" s="1"/>
  <c r="F1066" i="19"/>
  <c r="J1066" i="19" s="1"/>
  <c r="F1068" i="19"/>
  <c r="J1068" i="19" s="1"/>
  <c r="F1087" i="19"/>
  <c r="J1087" i="19" s="1"/>
  <c r="F1080" i="19"/>
  <c r="J1080" i="19" s="1"/>
  <c r="F1089" i="19"/>
  <c r="J1089" i="19" s="1"/>
  <c r="F1073" i="19"/>
  <c r="J1073" i="19" s="1"/>
  <c r="F1070" i="19"/>
  <c r="J1070" i="19" s="1"/>
  <c r="F1074" i="19"/>
  <c r="J1074" i="19" s="1"/>
  <c r="F1058" i="19"/>
  <c r="J264" i="19"/>
  <c r="N264" i="19"/>
  <c r="R264" i="19"/>
  <c r="R237" i="19"/>
  <c r="N237" i="19"/>
  <c r="R249" i="19"/>
  <c r="J249" i="19"/>
  <c r="N249" i="19"/>
  <c r="J263" i="19"/>
  <c r="N263" i="19"/>
  <c r="R263" i="19"/>
  <c r="R254" i="19"/>
  <c r="N254" i="19"/>
  <c r="J254" i="19"/>
  <c r="R266" i="19"/>
  <c r="N266" i="19"/>
  <c r="J266" i="19"/>
  <c r="R258" i="19"/>
  <c r="J258" i="19"/>
  <c r="N258" i="19"/>
  <c r="N260" i="19"/>
  <c r="J260" i="19"/>
  <c r="R260" i="19"/>
  <c r="N267" i="19"/>
  <c r="J267" i="19"/>
  <c r="R267" i="19"/>
  <c r="N272" i="19"/>
  <c r="R272" i="19"/>
  <c r="J272" i="19"/>
  <c r="N273" i="19"/>
  <c r="R273" i="19"/>
  <c r="J273" i="19"/>
  <c r="D11" i="7" a="1"/>
  <c r="Q15" i="7" s="1"/>
  <c r="D11" i="8"/>
  <c r="AL11" i="8"/>
  <c r="D11" i="6" a="1"/>
  <c r="U15" i="6" s="1"/>
  <c r="J1150" i="19"/>
  <c r="J143" i="19"/>
  <c r="D33" i="6" l="1" a="1"/>
  <c r="AG11" i="8"/>
  <c r="AD11" i="8"/>
  <c r="AJ11" i="8"/>
  <c r="T11" i="8"/>
  <c r="AK11" i="8"/>
  <c r="AH11" i="8"/>
  <c r="AR11" i="8"/>
  <c r="D32" i="6"/>
  <c r="O32" i="6"/>
  <c r="F32" i="6"/>
  <c r="AR32" i="6"/>
  <c r="AO32" i="6"/>
  <c r="AP32" i="6"/>
  <c r="AF32" i="6"/>
  <c r="AG32" i="6"/>
  <c r="AH32" i="6"/>
  <c r="X32" i="6"/>
  <c r="AM32" i="6"/>
  <c r="Y32" i="6"/>
  <c r="Z32" i="6"/>
  <c r="P32" i="6"/>
  <c r="AE32" i="6"/>
  <c r="V32" i="6"/>
  <c r="L32" i="6"/>
  <c r="AA32" i="6"/>
  <c r="M32" i="6"/>
  <c r="N32" i="6"/>
  <c r="K32" i="6"/>
  <c r="AS32" i="6"/>
  <c r="AN32" i="6"/>
  <c r="G32" i="6"/>
  <c r="AJ32" i="6"/>
  <c r="AK32" i="6"/>
  <c r="AL32" i="6"/>
  <c r="AB32" i="6"/>
  <c r="AQ32" i="6"/>
  <c r="AC32" i="6"/>
  <c r="AD32" i="6"/>
  <c r="T32" i="6"/>
  <c r="AI32" i="6"/>
  <c r="U32" i="6"/>
  <c r="Q32" i="6"/>
  <c r="R32" i="6"/>
  <c r="H32" i="6"/>
  <c r="W32" i="6"/>
  <c r="I32" i="6"/>
  <c r="J32" i="6"/>
  <c r="S32" i="6"/>
  <c r="E32" i="6"/>
  <c r="R11" i="8"/>
  <c r="E11" i="8"/>
  <c r="D32" i="7"/>
  <c r="Z32" i="7"/>
  <c r="U32" i="7"/>
  <c r="AR32" i="7"/>
  <c r="V32" i="7"/>
  <c r="Q32" i="7"/>
  <c r="AN32" i="7"/>
  <c r="R32" i="7"/>
  <c r="M32" i="7"/>
  <c r="AJ32" i="7"/>
  <c r="N32" i="7"/>
  <c r="I32" i="7"/>
  <c r="AF32" i="7"/>
  <c r="E32" i="7"/>
  <c r="AB32" i="7"/>
  <c r="AM32" i="7"/>
  <c r="F32" i="7"/>
  <c r="AQ32" i="7"/>
  <c r="X32" i="7"/>
  <c r="AS32" i="7"/>
  <c r="L32" i="7"/>
  <c r="AL32" i="7"/>
  <c r="AH32" i="7"/>
  <c r="AD32" i="7"/>
  <c r="J32" i="7"/>
  <c r="AE32" i="7"/>
  <c r="T32" i="7"/>
  <c r="AO32" i="7"/>
  <c r="P32" i="7"/>
  <c r="AK32" i="7"/>
  <c r="G32" i="7"/>
  <c r="K32" i="7"/>
  <c r="AC32" i="7"/>
  <c r="Y32" i="7"/>
  <c r="AI32" i="7"/>
  <c r="W32" i="7"/>
  <c r="AA32" i="7"/>
  <c r="O32" i="7"/>
  <c r="S32" i="7"/>
  <c r="AG32" i="7"/>
  <c r="H32" i="7"/>
  <c r="AP32" i="7"/>
  <c r="U11" i="8"/>
  <c r="AE11" i="8"/>
  <c r="AC11" i="8"/>
  <c r="AO11" i="8"/>
  <c r="AI11" i="8"/>
  <c r="P11" i="8"/>
  <c r="V11" i="8"/>
  <c r="AN11" i="8"/>
  <c r="S11" i="8"/>
  <c r="AB11" i="8"/>
  <c r="J11" i="8"/>
  <c r="G11" i="8"/>
  <c r="AM11" i="8"/>
  <c r="F11" i="8"/>
  <c r="N11" i="8"/>
  <c r="X11" i="8"/>
  <c r="Z11" i="8"/>
  <c r="W11" i="8"/>
  <c r="AP11" i="8"/>
  <c r="AF11" i="8"/>
  <c r="AQ11" i="8"/>
  <c r="I11" i="8"/>
  <c r="AA11" i="8"/>
  <c r="L11" i="8"/>
  <c r="O11" i="8"/>
  <c r="M11" i="8"/>
  <c r="K11" i="8"/>
  <c r="Y11" i="8"/>
  <c r="H11" i="8"/>
  <c r="Q11" i="8"/>
  <c r="G15" i="6"/>
  <c r="N15" i="6"/>
  <c r="E15" i="6"/>
  <c r="P15" i="6"/>
  <c r="W15" i="6"/>
  <c r="E15" i="7"/>
  <c r="W15" i="7"/>
  <c r="J15" i="7"/>
  <c r="E9" i="20" a="1"/>
  <c r="E9" i="20" s="1"/>
  <c r="M15" i="7"/>
  <c r="E11" i="7"/>
  <c r="U11" i="7"/>
  <c r="Q12" i="7"/>
  <c r="O11" i="7"/>
  <c r="O12" i="7"/>
  <c r="H11" i="7"/>
  <c r="H12" i="7"/>
  <c r="F11" i="7"/>
  <c r="V11" i="7"/>
  <c r="R12" i="7"/>
  <c r="P11" i="7"/>
  <c r="M12" i="7"/>
  <c r="K12" i="7"/>
  <c r="D12" i="7"/>
  <c r="R11" i="7"/>
  <c r="I11" i="7"/>
  <c r="E12" i="7"/>
  <c r="U12" i="7"/>
  <c r="W11" i="7"/>
  <c r="S12" i="7"/>
  <c r="L11" i="7"/>
  <c r="L12" i="7"/>
  <c r="J11" i="7"/>
  <c r="F12" i="7"/>
  <c r="V12" i="7"/>
  <c r="S11" i="7"/>
  <c r="M11" i="7"/>
  <c r="I12" i="7"/>
  <c r="G11" i="7"/>
  <c r="G12" i="7"/>
  <c r="W12" i="7"/>
  <c r="T11" i="7"/>
  <c r="P12" i="7"/>
  <c r="N11" i="7"/>
  <c r="J12" i="7"/>
  <c r="Q11" i="7"/>
  <c r="K11" i="7"/>
  <c r="D11" i="7"/>
  <c r="T12" i="7"/>
  <c r="N12" i="7"/>
  <c r="T14" i="7"/>
  <c r="F14" i="7"/>
  <c r="G14" i="7"/>
  <c r="W13" i="7"/>
  <c r="S14" i="7"/>
  <c r="Q13" i="7"/>
  <c r="W14" i="7"/>
  <c r="I13" i="7"/>
  <c r="L13" i="7"/>
  <c r="J13" i="7"/>
  <c r="F13" i="7"/>
  <c r="E13" i="7"/>
  <c r="V13" i="7"/>
  <c r="M13" i="7"/>
  <c r="V14" i="7"/>
  <c r="L14" i="7"/>
  <c r="J14" i="7"/>
  <c r="N14" i="7"/>
  <c r="P14" i="7"/>
  <c r="M14" i="7"/>
  <c r="K13" i="7"/>
  <c r="T13" i="7"/>
  <c r="R13" i="7"/>
  <c r="O13" i="7"/>
  <c r="R14" i="7"/>
  <c r="O14" i="7"/>
  <c r="S13" i="7"/>
  <c r="E14" i="7"/>
  <c r="D14" i="7"/>
  <c r="U13" i="7"/>
  <c r="H13" i="7"/>
  <c r="D13" i="7"/>
  <c r="N13" i="7"/>
  <c r="U14" i="7"/>
  <c r="K14" i="7"/>
  <c r="I14" i="7"/>
  <c r="H14" i="7"/>
  <c r="Q14" i="7"/>
  <c r="P13" i="7"/>
  <c r="G13" i="7"/>
  <c r="P15" i="7"/>
  <c r="V15" i="7"/>
  <c r="D15" i="7"/>
  <c r="E19" i="20"/>
  <c r="H15" i="7"/>
  <c r="H15" i="6"/>
  <c r="F15" i="6"/>
  <c r="I15" i="6"/>
  <c r="J15" i="6"/>
  <c r="L15" i="6"/>
  <c r="R15" i="6"/>
  <c r="T15" i="7"/>
  <c r="O15" i="7"/>
  <c r="E31" i="20"/>
  <c r="E15" i="20"/>
  <c r="K15" i="7"/>
  <c r="F15" i="7"/>
  <c r="E33" i="20"/>
  <c r="I15" i="7"/>
  <c r="K15" i="6"/>
  <c r="O15" i="6"/>
  <c r="S15" i="6"/>
  <c r="D15" i="6"/>
  <c r="Q15" i="6"/>
  <c r="T15" i="6"/>
  <c r="M15" i="6"/>
  <c r="G15" i="7"/>
  <c r="L15" i="7"/>
  <c r="U15" i="7"/>
  <c r="R15" i="7"/>
  <c r="S15" i="7"/>
  <c r="N15" i="7"/>
  <c r="J1151" i="19"/>
  <c r="D33" i="7" s="1" a="1"/>
  <c r="E11" i="6"/>
  <c r="I11" i="6"/>
  <c r="M11" i="6"/>
  <c r="Q11" i="6"/>
  <c r="U11" i="6"/>
  <c r="E12" i="6"/>
  <c r="I12" i="6"/>
  <c r="M12" i="6"/>
  <c r="Q12" i="6"/>
  <c r="U12" i="6"/>
  <c r="F11" i="6"/>
  <c r="J11" i="6"/>
  <c r="N11" i="6"/>
  <c r="R11" i="6"/>
  <c r="V11" i="6"/>
  <c r="F12" i="6"/>
  <c r="J12" i="6"/>
  <c r="N12" i="6"/>
  <c r="R12" i="6"/>
  <c r="V12" i="6"/>
  <c r="G11" i="6"/>
  <c r="K11" i="6"/>
  <c r="O11" i="6"/>
  <c r="S11" i="6"/>
  <c r="W11" i="6"/>
  <c r="G12" i="6"/>
  <c r="K12" i="6"/>
  <c r="O12" i="6"/>
  <c r="S12" i="6"/>
  <c r="W12" i="6"/>
  <c r="D11" i="6"/>
  <c r="H11" i="6"/>
  <c r="L11" i="6"/>
  <c r="P11" i="6"/>
  <c r="T11" i="6"/>
  <c r="D12" i="6"/>
  <c r="H12" i="6"/>
  <c r="L12" i="6"/>
  <c r="P12" i="6"/>
  <c r="T12" i="6"/>
  <c r="V14" i="6"/>
  <c r="W14" i="6"/>
  <c r="U14" i="6"/>
  <c r="V13" i="6"/>
  <c r="H14" i="6"/>
  <c r="G14" i="6"/>
  <c r="K14" i="6"/>
  <c r="S13" i="6"/>
  <c r="E14" i="6"/>
  <c r="P13" i="6"/>
  <c r="H13" i="6"/>
  <c r="M14" i="6"/>
  <c r="V15" i="6"/>
  <c r="R14" i="6"/>
  <c r="O13" i="6"/>
  <c r="N13" i="6"/>
  <c r="R13" i="6"/>
  <c r="D14" i="6"/>
  <c r="M13" i="6"/>
  <c r="I14" i="6"/>
  <c r="Q14" i="6"/>
  <c r="E13" i="6"/>
  <c r="S14" i="6"/>
  <c r="L14" i="6"/>
  <c r="I13" i="6"/>
  <c r="T13" i="6"/>
  <c r="W13" i="6"/>
  <c r="P14" i="6"/>
  <c r="G13" i="6"/>
  <c r="F13" i="6"/>
  <c r="J13" i="6"/>
  <c r="K13" i="6"/>
  <c r="F14" i="6"/>
  <c r="Q13" i="6"/>
  <c r="D13" i="6"/>
  <c r="N14" i="6"/>
  <c r="U13" i="6"/>
  <c r="O14" i="6"/>
  <c r="T14" i="6"/>
  <c r="L13" i="6"/>
  <c r="J14" i="6"/>
  <c r="J318" i="19"/>
  <c r="P2" i="21"/>
  <c r="H889" i="20"/>
  <c r="K841" i="20"/>
  <c r="K795" i="20"/>
  <c r="H144" i="20"/>
  <c r="K97" i="20"/>
  <c r="K51" i="20"/>
  <c r="D33" i="7" l="1"/>
  <c r="AQ33" i="7"/>
  <c r="AE33" i="7"/>
  <c r="AG33" i="7"/>
  <c r="X33" i="7"/>
  <c r="AI33" i="7"/>
  <c r="W33" i="7"/>
  <c r="AC33" i="7"/>
  <c r="T33" i="7"/>
  <c r="T34" i="7" s="1"/>
  <c r="AA33" i="7"/>
  <c r="O33" i="7"/>
  <c r="O34" i="7" s="1"/>
  <c r="Y33" i="7"/>
  <c r="P33" i="7"/>
  <c r="S33" i="7"/>
  <c r="Q33" i="7"/>
  <c r="L33" i="7"/>
  <c r="K33" i="7"/>
  <c r="AP33" i="7"/>
  <c r="M33" i="7"/>
  <c r="H33" i="7"/>
  <c r="H34" i="7" s="1"/>
  <c r="AL33" i="7"/>
  <c r="AH33" i="7"/>
  <c r="I33" i="7"/>
  <c r="I34" i="7" s="1"/>
  <c r="AD33" i="7"/>
  <c r="J33" i="7"/>
  <c r="AJ33" i="7"/>
  <c r="AF33" i="7"/>
  <c r="Z33" i="7"/>
  <c r="R33" i="7"/>
  <c r="AR33" i="7"/>
  <c r="N33" i="7"/>
  <c r="AS33" i="7"/>
  <c r="AO33" i="7"/>
  <c r="AM33" i="7"/>
  <c r="AK33" i="7"/>
  <c r="AB33" i="7"/>
  <c r="G33" i="7"/>
  <c r="E33" i="7"/>
  <c r="V33" i="7"/>
  <c r="AN33" i="7"/>
  <c r="F33" i="7"/>
  <c r="F34" i="7" s="1"/>
  <c r="U33" i="7"/>
  <c r="U34" i="7" s="1"/>
  <c r="D33" i="6"/>
  <c r="AQ33" i="6"/>
  <c r="R33" i="6"/>
  <c r="AG33" i="6"/>
  <c r="X33" i="6"/>
  <c r="AK33" i="6"/>
  <c r="P33" i="6"/>
  <c r="AE33" i="6"/>
  <c r="U33" i="6"/>
  <c r="AP33" i="6"/>
  <c r="AP34" i="6" s="1"/>
  <c r="H33" i="6"/>
  <c r="W33" i="6"/>
  <c r="M33" i="6"/>
  <c r="Z33" i="6"/>
  <c r="O33" i="6"/>
  <c r="AR33" i="6"/>
  <c r="N33" i="6"/>
  <c r="J33" i="6"/>
  <c r="AM33" i="6"/>
  <c r="F33" i="6"/>
  <c r="AC33" i="6"/>
  <c r="T33" i="6"/>
  <c r="AI33" i="6"/>
  <c r="Y33" i="6"/>
  <c r="E33" i="6"/>
  <c r="L33" i="6"/>
  <c r="AA33" i="6"/>
  <c r="Q33" i="6"/>
  <c r="AH33" i="6"/>
  <c r="S33" i="6"/>
  <c r="I33" i="6"/>
  <c r="V33" i="6"/>
  <c r="K33" i="6"/>
  <c r="AN33" i="6"/>
  <c r="G33" i="6"/>
  <c r="AJ33" i="6"/>
  <c r="AL33" i="6"/>
  <c r="AF33" i="6"/>
  <c r="AD33" i="6"/>
  <c r="AO33" i="6"/>
  <c r="AB33" i="6"/>
  <c r="AS33" i="6"/>
  <c r="E41" i="20"/>
  <c r="E28" i="20"/>
  <c r="X15" i="6"/>
  <c r="AV10" i="6" s="1"/>
  <c r="E44" i="20"/>
  <c r="E17" i="20"/>
  <c r="E36" i="20"/>
  <c r="E13" i="20"/>
  <c r="E32" i="20"/>
  <c r="E48" i="20"/>
  <c r="E45" i="20"/>
  <c r="E11" i="20"/>
  <c r="E29" i="20"/>
  <c r="X15" i="7"/>
  <c r="AV10" i="7" s="1"/>
  <c r="E38" i="20"/>
  <c r="E35" i="20"/>
  <c r="E16" i="20"/>
  <c r="E21" i="20"/>
  <c r="E46" i="20"/>
  <c r="E42" i="20"/>
  <c r="E49" i="20"/>
  <c r="E43" i="20"/>
  <c r="E23" i="20"/>
  <c r="E39" i="20"/>
  <c r="E12" i="20"/>
  <c r="E34" i="20"/>
  <c r="X14" i="7"/>
  <c r="AV9" i="7" s="1"/>
  <c r="E25" i="20"/>
  <c r="E22" i="20"/>
  <c r="E37" i="20"/>
  <c r="E26" i="20"/>
  <c r="E18" i="20"/>
  <c r="E14" i="20"/>
  <c r="E50" i="20"/>
  <c r="E40" i="20"/>
  <c r="E20" i="20"/>
  <c r="E30" i="20"/>
  <c r="X13" i="7"/>
  <c r="AV8" i="7" s="1"/>
  <c r="E27" i="20"/>
  <c r="E10" i="20"/>
  <c r="E24" i="20"/>
  <c r="E47" i="20"/>
  <c r="X13" i="6"/>
  <c r="AV8" i="6" s="1"/>
  <c r="D145" i="10" a="1"/>
  <c r="D186" i="10" a="1"/>
  <c r="Y34" i="7"/>
  <c r="E34" i="7"/>
  <c r="Q34" i="7"/>
  <c r="M34" i="7"/>
  <c r="J34" i="7"/>
  <c r="S34" i="7"/>
  <c r="L34" i="7"/>
  <c r="N34" i="7"/>
  <c r="G34" i="7"/>
  <c r="W34" i="7"/>
  <c r="P34" i="7"/>
  <c r="V34" i="7"/>
  <c r="X34" i="7"/>
  <c r="K34" i="7"/>
  <c r="R34" i="7"/>
  <c r="J1104" i="19"/>
  <c r="X14" i="6"/>
  <c r="AV9" i="6" s="1"/>
  <c r="J316" i="19"/>
  <c r="J236" i="19"/>
  <c r="J317" i="19"/>
  <c r="W186" i="10" l="1"/>
  <c r="M186" i="10"/>
  <c r="I186" i="10"/>
  <c r="U186" i="10"/>
  <c r="E186" i="10"/>
  <c r="Q186" i="10"/>
  <c r="P186" i="10"/>
  <c r="F186" i="10"/>
  <c r="V186" i="10"/>
  <c r="K186" i="10"/>
  <c r="D186" i="10"/>
  <c r="T186" i="10"/>
  <c r="J186" i="10"/>
  <c r="O186" i="10"/>
  <c r="H186" i="10"/>
  <c r="N186" i="10"/>
  <c r="S186" i="10"/>
  <c r="L186" i="10"/>
  <c r="R186" i="10"/>
  <c r="G186" i="10"/>
  <c r="W145" i="10"/>
  <c r="L145" i="10"/>
  <c r="H145" i="10"/>
  <c r="T145" i="10"/>
  <c r="D145" i="10"/>
  <c r="P145" i="10"/>
  <c r="Q145" i="10"/>
  <c r="F145" i="10"/>
  <c r="V145" i="10"/>
  <c r="G145" i="10"/>
  <c r="E145" i="10"/>
  <c r="U145" i="10"/>
  <c r="J145" i="10"/>
  <c r="K145" i="10"/>
  <c r="I145" i="10"/>
  <c r="N145" i="10"/>
  <c r="O145" i="10"/>
  <c r="M145" i="10"/>
  <c r="R145" i="10"/>
  <c r="S145" i="10"/>
  <c r="AJ34" i="7"/>
  <c r="AE34" i="7"/>
  <c r="AB34" i="7"/>
  <c r="AP34" i="7"/>
  <c r="AC34" i="7"/>
  <c r="AO34" i="7"/>
  <c r="D34" i="7"/>
  <c r="AM34" i="7"/>
  <c r="F1238" i="19" a="1"/>
  <c r="F1268" i="19" s="1"/>
  <c r="BY1376" i="19" s="1"/>
  <c r="AQ22" i="7" a="1"/>
  <c r="AQ22" i="7" s="1"/>
  <c r="AS22" i="7" a="1"/>
  <c r="AS22" i="7" s="1"/>
  <c r="AR22" i="7" a="1"/>
  <c r="AR22" i="7" s="1"/>
  <c r="D22" i="7" a="1"/>
  <c r="AH34" i="7"/>
  <c r="AF34" i="7"/>
  <c r="Z34" i="7"/>
  <c r="AK34" i="7"/>
  <c r="AN34" i="7"/>
  <c r="AA34" i="7"/>
  <c r="AL34" i="7"/>
  <c r="AD34" i="7"/>
  <c r="AI34" i="7"/>
  <c r="AG34" i="7"/>
  <c r="S34" i="6"/>
  <c r="M34" i="6"/>
  <c r="J34" i="6"/>
  <c r="E34" i="6"/>
  <c r="X34" i="6"/>
  <c r="G34" i="6"/>
  <c r="W34" i="6"/>
  <c r="D34" i="6"/>
  <c r="L34" i="6"/>
  <c r="H34" i="6"/>
  <c r="K34" i="6"/>
  <c r="R34" i="6"/>
  <c r="N34" i="6"/>
  <c r="F34" i="6"/>
  <c r="U34" i="6"/>
  <c r="O34" i="6"/>
  <c r="T34" i="6"/>
  <c r="Y34" i="6"/>
  <c r="P34" i="6"/>
  <c r="V34" i="6"/>
  <c r="I34" i="6"/>
  <c r="Q34" i="6"/>
  <c r="AM34" i="6"/>
  <c r="J238" i="19"/>
  <c r="J237" i="19"/>
  <c r="F49" i="13"/>
  <c r="F55" i="13"/>
  <c r="F50" i="13"/>
  <c r="F90" i="19"/>
  <c r="F59" i="13" s="1"/>
  <c r="F46" i="13"/>
  <c r="F48" i="13"/>
  <c r="F54" i="13"/>
  <c r="F53" i="13"/>
  <c r="F52" i="13"/>
  <c r="F47" i="13"/>
  <c r="F51" i="13"/>
  <c r="BY1383" i="19" l="1"/>
  <c r="BY1382" i="19"/>
  <c r="BY1381" i="19"/>
  <c r="BY1386" i="19"/>
  <c r="BY1380" i="19"/>
  <c r="BY1385" i="19"/>
  <c r="BY1384" i="19"/>
  <c r="BY1390" i="19"/>
  <c r="BY1389" i="19"/>
  <c r="BY1388" i="19"/>
  <c r="BY1393" i="19"/>
  <c r="BY1391" i="19"/>
  <c r="BY1396" i="19"/>
  <c r="BY1392" i="19"/>
  <c r="BY1397" i="19"/>
  <c r="BY1401" i="19"/>
  <c r="BY1405" i="19"/>
  <c r="BY1387" i="19"/>
  <c r="BY1394" i="19"/>
  <c r="BY1400" i="19"/>
  <c r="BY1404" i="19"/>
  <c r="BY1408" i="19"/>
  <c r="BY1403" i="19"/>
  <c r="BY1406" i="19"/>
  <c r="BY1410" i="19"/>
  <c r="BY1414" i="19"/>
  <c r="BY1398" i="19"/>
  <c r="BY1409" i="19"/>
  <c r="BY1413" i="19"/>
  <c r="BY1417" i="19"/>
  <c r="BY1402" i="19"/>
  <c r="BY1395" i="19"/>
  <c r="BY1399" i="19"/>
  <c r="BY1407" i="19"/>
  <c r="BY1411" i="19"/>
  <c r="BY1420" i="19"/>
  <c r="BY1412" i="19"/>
  <c r="BY1419" i="19"/>
  <c r="BY1415" i="19"/>
  <c r="BY1418" i="19"/>
  <c r="BY1422" i="19"/>
  <c r="BY1426" i="19"/>
  <c r="BY1430" i="19"/>
  <c r="BY1434" i="19"/>
  <c r="BY1438" i="19"/>
  <c r="BY1442" i="19"/>
  <c r="BY1446" i="19"/>
  <c r="BY1450" i="19"/>
  <c r="BY1421" i="19"/>
  <c r="BY1425" i="19"/>
  <c r="BY1429" i="19"/>
  <c r="BY1433" i="19"/>
  <c r="BY1437" i="19"/>
  <c r="BY1441" i="19"/>
  <c r="BY1424" i="19"/>
  <c r="BY1428" i="19"/>
  <c r="BY1432" i="19"/>
  <c r="BY1423" i="19"/>
  <c r="BY1439" i="19"/>
  <c r="BY1444" i="19"/>
  <c r="BY1452" i="19"/>
  <c r="BY1456" i="19"/>
  <c r="BY1460" i="19"/>
  <c r="BY1440" i="19"/>
  <c r="BY1448" i="19"/>
  <c r="BY1451" i="19"/>
  <c r="BY1455" i="19"/>
  <c r="BY1459" i="19"/>
  <c r="BY1463" i="19"/>
  <c r="BY1431" i="19"/>
  <c r="BY1435" i="19"/>
  <c r="BY1443" i="19"/>
  <c r="BY1445" i="19"/>
  <c r="BY1454" i="19"/>
  <c r="BY1458" i="19"/>
  <c r="BY1462" i="19"/>
  <c r="BY1416" i="19"/>
  <c r="BY1427" i="19"/>
  <c r="BY1436" i="19"/>
  <c r="BY1461" i="19"/>
  <c r="BY1449" i="19"/>
  <c r="BY1457" i="19"/>
  <c r="BY1447" i="19"/>
  <c r="BY1453" i="19"/>
  <c r="F1264" i="19"/>
  <c r="BU1376" i="19" s="1"/>
  <c r="F1278" i="19"/>
  <c r="CI1376" i="19" s="1"/>
  <c r="F1240" i="19"/>
  <c r="AW1376" i="19" s="1"/>
  <c r="F1258" i="19"/>
  <c r="BO1376" i="19" s="1"/>
  <c r="F1274" i="19"/>
  <c r="CE1376" i="19" s="1"/>
  <c r="F1262" i="19"/>
  <c r="BS1376" i="19" s="1"/>
  <c r="F1271" i="19"/>
  <c r="CB1376" i="19" s="1"/>
  <c r="F1267" i="19"/>
  <c r="BX1376" i="19" s="1"/>
  <c r="F1263" i="19"/>
  <c r="BT1376" i="19" s="1"/>
  <c r="F1242" i="19"/>
  <c r="AY1376" i="19" s="1"/>
  <c r="F1238" i="19"/>
  <c r="BD1464" i="19" s="1"/>
  <c r="F1254" i="19"/>
  <c r="BK1376" i="19" s="1"/>
  <c r="F1250" i="19"/>
  <c r="BG1376" i="19" s="1"/>
  <c r="F1243" i="19"/>
  <c r="AZ1376" i="19" s="1"/>
  <c r="F1273" i="19"/>
  <c r="CD1376" i="19" s="1"/>
  <c r="F1257" i="19"/>
  <c r="BN1376" i="19" s="1"/>
  <c r="F1256" i="19"/>
  <c r="BM1376" i="19" s="1"/>
  <c r="F1249" i="19"/>
  <c r="BF1376" i="19" s="1"/>
  <c r="F1269" i="19"/>
  <c r="BZ1376" i="19" s="1"/>
  <c r="F1246" i="19"/>
  <c r="BC1376" i="19" s="1"/>
  <c r="F1279" i="19"/>
  <c r="CJ1376" i="19" s="1"/>
  <c r="F1266" i="19"/>
  <c r="BW1376" i="19" s="1"/>
  <c r="F1261" i="19"/>
  <c r="BR1376" i="19" s="1"/>
  <c r="F1244" i="19"/>
  <c r="BA1376" i="19" s="1"/>
  <c r="F1248" i="19"/>
  <c r="BE1376" i="19" s="1"/>
  <c r="F1241" i="19"/>
  <c r="AX1376" i="19" s="1"/>
  <c r="F1275" i="19"/>
  <c r="CF1376" i="19" s="1"/>
  <c r="F1239" i="19"/>
  <c r="AV1376" i="19" s="1"/>
  <c r="F1277" i="19"/>
  <c r="CH1376" i="19" s="1"/>
  <c r="F1270" i="19"/>
  <c r="CA1376" i="19" s="1"/>
  <c r="F1245" i="19"/>
  <c r="BB1376" i="19" s="1"/>
  <c r="F1260" i="19"/>
  <c r="BQ1376" i="19" s="1"/>
  <c r="F1255" i="19"/>
  <c r="BL1376" i="19" s="1"/>
  <c r="F1276" i="19"/>
  <c r="CG1376" i="19" s="1"/>
  <c r="F1272" i="19"/>
  <c r="CC1376" i="19" s="1"/>
  <c r="F1259" i="19"/>
  <c r="BP1376" i="19" s="1"/>
  <c r="F1252" i="19"/>
  <c r="BI1376" i="19" s="1"/>
  <c r="F1251" i="19"/>
  <c r="BH1376" i="19" s="1"/>
  <c r="F1247" i="19"/>
  <c r="BD1376" i="19" s="1"/>
  <c r="F1265" i="19"/>
  <c r="BV1376" i="19" s="1"/>
  <c r="F1253" i="19"/>
  <c r="BJ1376" i="19" s="1"/>
  <c r="AN22" i="7"/>
  <c r="AL22" i="7"/>
  <c r="AD22" i="7"/>
  <c r="V22" i="7"/>
  <c r="N22" i="7"/>
  <c r="F22" i="7"/>
  <c r="AK22" i="7"/>
  <c r="AC22" i="7"/>
  <c r="U22" i="7"/>
  <c r="M22" i="7"/>
  <c r="E22" i="7"/>
  <c r="AP22" i="7"/>
  <c r="AH22" i="7"/>
  <c r="Z22" i="7"/>
  <c r="R22" i="7"/>
  <c r="J22" i="7"/>
  <c r="Q22" i="7"/>
  <c r="AO22" i="7"/>
  <c r="I22" i="7"/>
  <c r="AG22" i="7"/>
  <c r="Y22" i="7"/>
  <c r="K22" i="7"/>
  <c r="AA22" i="7"/>
  <c r="D22" i="7"/>
  <c r="T22" i="7"/>
  <c r="AJ22" i="7"/>
  <c r="O22" i="7"/>
  <c r="AE22" i="7"/>
  <c r="H22" i="7"/>
  <c r="X22" i="7"/>
  <c r="G22" i="7"/>
  <c r="W22" i="7"/>
  <c r="AM22" i="7"/>
  <c r="P22" i="7"/>
  <c r="AF22" i="7"/>
  <c r="S22" i="7"/>
  <c r="L22" i="7"/>
  <c r="AI22" i="7"/>
  <c r="AB22" i="7"/>
  <c r="BT1464" i="19"/>
  <c r="BC1464" i="19"/>
  <c r="CD1464" i="19"/>
  <c r="BN1464" i="19"/>
  <c r="J1264" i="19"/>
  <c r="N1264" i="19"/>
  <c r="R1264" i="19"/>
  <c r="N1278" i="19"/>
  <c r="J1278" i="19"/>
  <c r="R1278" i="19"/>
  <c r="N1240" i="19"/>
  <c r="J1240" i="19"/>
  <c r="R1240" i="19"/>
  <c r="N1274" i="19"/>
  <c r="J1274" i="19"/>
  <c r="R1274" i="19"/>
  <c r="J1262" i="19"/>
  <c r="N1262" i="19"/>
  <c r="R1262" i="19"/>
  <c r="J1271" i="19"/>
  <c r="N1271" i="19"/>
  <c r="R1271" i="19"/>
  <c r="R1267" i="19"/>
  <c r="R1242" i="19"/>
  <c r="N1250" i="19"/>
  <c r="J1250" i="19"/>
  <c r="R1250" i="19"/>
  <c r="J1243" i="19"/>
  <c r="N1243" i="19"/>
  <c r="R1243" i="19"/>
  <c r="N1273" i="19"/>
  <c r="J1273" i="19"/>
  <c r="R1273" i="19"/>
  <c r="J1256" i="19"/>
  <c r="N1256" i="19"/>
  <c r="R1256" i="19"/>
  <c r="N1249" i="19"/>
  <c r="J1249" i="19"/>
  <c r="R1249" i="19"/>
  <c r="J1269" i="19"/>
  <c r="N1269" i="19"/>
  <c r="R1269" i="19"/>
  <c r="J1279" i="19"/>
  <c r="N1279" i="19"/>
  <c r="R1255" i="19"/>
  <c r="J1276" i="19"/>
  <c r="N1276" i="19"/>
  <c r="R1276" i="19"/>
  <c r="J1252" i="19"/>
  <c r="N1252" i="19"/>
  <c r="R1252" i="19"/>
  <c r="J1251" i="19"/>
  <c r="N1251" i="19"/>
  <c r="R1251" i="19"/>
  <c r="N1247" i="19"/>
  <c r="J1247" i="19"/>
  <c r="R1247" i="19"/>
  <c r="N1253" i="19"/>
  <c r="J1253" i="19"/>
  <c r="R1253" i="19"/>
  <c r="N1268" i="19"/>
  <c r="J1268" i="19"/>
  <c r="R1268" i="19"/>
  <c r="N1266" i="19"/>
  <c r="R1266" i="19"/>
  <c r="N1261" i="19"/>
  <c r="N1248" i="19"/>
  <c r="J1248" i="19"/>
  <c r="R1248" i="19"/>
  <c r="N1241" i="19"/>
  <c r="J1241" i="19"/>
  <c r="R1241" i="19"/>
  <c r="N1275" i="19"/>
  <c r="J1275" i="19"/>
  <c r="R1275" i="19"/>
  <c r="N1277" i="19"/>
  <c r="J1277" i="19"/>
  <c r="R1277" i="19"/>
  <c r="N1270" i="19"/>
  <c r="J1270" i="19"/>
  <c r="R1270" i="19"/>
  <c r="N1245" i="19"/>
  <c r="J1245" i="19"/>
  <c r="R1245" i="19"/>
  <c r="AF34" i="6"/>
  <c r="AH34" i="6"/>
  <c r="AG34" i="6"/>
  <c r="AE34" i="6"/>
  <c r="AN34" i="6"/>
  <c r="AI34" i="6"/>
  <c r="AO34" i="6"/>
  <c r="AB34" i="6"/>
  <c r="AA34" i="6"/>
  <c r="Z34" i="6"/>
  <c r="AJ34" i="6"/>
  <c r="AK34" i="6"/>
  <c r="AL34" i="6"/>
  <c r="AC34" i="6"/>
  <c r="AD34" i="6"/>
  <c r="J51" i="13"/>
  <c r="J47" i="13"/>
  <c r="J52" i="13"/>
  <c r="J55" i="12"/>
  <c r="J40" i="13"/>
  <c r="J74" i="13"/>
  <c r="J35" i="13"/>
  <c r="F35" i="12"/>
  <c r="J52" i="12"/>
  <c r="F1192" i="19"/>
  <c r="J70" i="13"/>
  <c r="J42" i="13"/>
  <c r="J51" i="12"/>
  <c r="J69" i="13"/>
  <c r="J38" i="13"/>
  <c r="J34" i="13"/>
  <c r="J47" i="12"/>
  <c r="J24" i="12"/>
  <c r="J73" i="13"/>
  <c r="J54" i="13"/>
  <c r="F37" i="12"/>
  <c r="J68" i="13"/>
  <c r="J17" i="12"/>
  <c r="J21" i="12"/>
  <c r="F1146" i="19"/>
  <c r="J50" i="13"/>
  <c r="J75" i="13"/>
  <c r="J20" i="12"/>
  <c r="J71" i="13"/>
  <c r="J67" i="13"/>
  <c r="J39" i="13"/>
  <c r="J16" i="12"/>
  <c r="F42" i="12"/>
  <c r="J19" i="12"/>
  <c r="J48" i="13"/>
  <c r="J48" i="12"/>
  <c r="F91" i="19"/>
  <c r="F89" i="19"/>
  <c r="J49" i="13"/>
  <c r="J72" i="13"/>
  <c r="F34" i="12"/>
  <c r="J53" i="13"/>
  <c r="J41" i="13"/>
  <c r="J50" i="12"/>
  <c r="F39" i="12"/>
  <c r="J1058" i="19"/>
  <c r="F1100" i="19"/>
  <c r="J37" i="13"/>
  <c r="J55" i="13"/>
  <c r="F38" i="12"/>
  <c r="J36" i="13"/>
  <c r="J1261" i="19" l="1"/>
  <c r="AY1464" i="19"/>
  <c r="BL1464" i="19"/>
  <c r="R1238" i="19"/>
  <c r="BA1464" i="19"/>
  <c r="BG1464" i="19"/>
  <c r="CB1464" i="19"/>
  <c r="J1238" i="19"/>
  <c r="BI1464" i="19"/>
  <c r="BK1464" i="19"/>
  <c r="CJ1464" i="19"/>
  <c r="N1238" i="19"/>
  <c r="J1266" i="19"/>
  <c r="J1255" i="19"/>
  <c r="N1242" i="19"/>
  <c r="BU1464" i="19"/>
  <c r="BQ1464" i="19"/>
  <c r="BO1464" i="19"/>
  <c r="N1255" i="19"/>
  <c r="J1242" i="19"/>
  <c r="BV1464" i="19"/>
  <c r="BY1464" i="19"/>
  <c r="BS1464" i="19"/>
  <c r="R1279" i="19"/>
  <c r="R1263" i="19"/>
  <c r="BE1464" i="19"/>
  <c r="CG1464" i="19"/>
  <c r="BW1464" i="19"/>
  <c r="J1263" i="19"/>
  <c r="BF1464" i="19"/>
  <c r="BB1464" i="19"/>
  <c r="CA1464" i="19"/>
  <c r="R1259" i="19"/>
  <c r="N1263" i="19"/>
  <c r="AW1464" i="19"/>
  <c r="BJ1464" i="19"/>
  <c r="CE1464" i="19"/>
  <c r="R1272" i="19"/>
  <c r="BM1464" i="19"/>
  <c r="BR1464" i="19"/>
  <c r="CI1464" i="19"/>
  <c r="J1272" i="19"/>
  <c r="CC1464" i="19"/>
  <c r="BZ1464" i="19"/>
  <c r="AV1464" i="19"/>
  <c r="R1261" i="19"/>
  <c r="N1272" i="19"/>
  <c r="AX1464" i="19"/>
  <c r="CH1464" i="19"/>
  <c r="J1246" i="19"/>
  <c r="N1254" i="19"/>
  <c r="R1265" i="19"/>
  <c r="R1258" i="19"/>
  <c r="J1257" i="19"/>
  <c r="R1260" i="19"/>
  <c r="R1239" i="19"/>
  <c r="R1244" i="19"/>
  <c r="J1265" i="19"/>
  <c r="N1259" i="19"/>
  <c r="N1246" i="19"/>
  <c r="N1257" i="19"/>
  <c r="R1254" i="19"/>
  <c r="N1267" i="19"/>
  <c r="J1258" i="19"/>
  <c r="J1260" i="19"/>
  <c r="J1239" i="19"/>
  <c r="N1244" i="19"/>
  <c r="N1265" i="19"/>
  <c r="J1259" i="19"/>
  <c r="J1267" i="19"/>
  <c r="N1258" i="19"/>
  <c r="N1260" i="19"/>
  <c r="N1239" i="19"/>
  <c r="J1244" i="19"/>
  <c r="R1246" i="19"/>
  <c r="R1257" i="19"/>
  <c r="J1254" i="19"/>
  <c r="BV1380" i="19"/>
  <c r="BV1382" i="19"/>
  <c r="BV1381" i="19"/>
  <c r="BV1383" i="19"/>
  <c r="BV1385" i="19"/>
  <c r="BV1387" i="19"/>
  <c r="BV1391" i="19"/>
  <c r="BV1390" i="19"/>
  <c r="BV1386" i="19"/>
  <c r="BV1389" i="19"/>
  <c r="BV1394" i="19"/>
  <c r="BV1392" i="19"/>
  <c r="BV1393" i="19"/>
  <c r="BV1398" i="19"/>
  <c r="BV1402" i="19"/>
  <c r="BV1384" i="19"/>
  <c r="BV1388" i="19"/>
  <c r="BV1395" i="19"/>
  <c r="BV1397" i="19"/>
  <c r="BV1401" i="19"/>
  <c r="BV1405" i="19"/>
  <c r="BV1404" i="19"/>
  <c r="BV1407" i="19"/>
  <c r="BV1411" i="19"/>
  <c r="BV1415" i="19"/>
  <c r="BV1399" i="19"/>
  <c r="BV1410" i="19"/>
  <c r="BV1414" i="19"/>
  <c r="BV1396" i="19"/>
  <c r="BV1403" i="19"/>
  <c r="BV1400" i="19"/>
  <c r="BV1406" i="19"/>
  <c r="BV1412" i="19"/>
  <c r="BV1417" i="19"/>
  <c r="BV1408" i="19"/>
  <c r="BV1413" i="19"/>
  <c r="BV1416" i="19"/>
  <c r="BV1419" i="19"/>
  <c r="BV1423" i="19"/>
  <c r="BV1427" i="19"/>
  <c r="BV1431" i="19"/>
  <c r="BV1435" i="19"/>
  <c r="BV1439" i="19"/>
  <c r="BV1443" i="19"/>
  <c r="BV1447" i="19"/>
  <c r="BV1422" i="19"/>
  <c r="BV1426" i="19"/>
  <c r="BV1430" i="19"/>
  <c r="BV1434" i="19"/>
  <c r="BV1438" i="19"/>
  <c r="BV1442" i="19"/>
  <c r="BV1409" i="19"/>
  <c r="BV1418" i="19"/>
  <c r="BV1421" i="19"/>
  <c r="BV1425" i="19"/>
  <c r="BV1429" i="19"/>
  <c r="BV1433" i="19"/>
  <c r="BV1424" i="19"/>
  <c r="BV1440" i="19"/>
  <c r="BV1445" i="19"/>
  <c r="BV1453" i="19"/>
  <c r="BV1457" i="19"/>
  <c r="BV1461" i="19"/>
  <c r="BV1437" i="19"/>
  <c r="BV1420" i="19"/>
  <c r="BV1441" i="19"/>
  <c r="BV1449" i="19"/>
  <c r="BV1452" i="19"/>
  <c r="BV1456" i="19"/>
  <c r="BV1460" i="19"/>
  <c r="BV1432" i="19"/>
  <c r="BV1436" i="19"/>
  <c r="BV1444" i="19"/>
  <c r="BV1446" i="19"/>
  <c r="BV1451" i="19"/>
  <c r="BV1455" i="19"/>
  <c r="BV1459" i="19"/>
  <c r="BV1463" i="19"/>
  <c r="BV1428" i="19"/>
  <c r="BV1462" i="19"/>
  <c r="BV1450" i="19"/>
  <c r="BV1448" i="19"/>
  <c r="BV1458" i="19"/>
  <c r="BV1454" i="19"/>
  <c r="BP1382" i="19"/>
  <c r="BP1381" i="19"/>
  <c r="BP1380" i="19"/>
  <c r="BP1385" i="19"/>
  <c r="BP1383" i="19"/>
  <c r="BP1384" i="19"/>
  <c r="BP1389" i="19"/>
  <c r="BP1388" i="19"/>
  <c r="BP1392" i="19"/>
  <c r="BP1391" i="19"/>
  <c r="BP1396" i="19"/>
  <c r="BP1395" i="19"/>
  <c r="BP1394" i="19"/>
  <c r="BP1400" i="19"/>
  <c r="BP1404" i="19"/>
  <c r="BP1386" i="19"/>
  <c r="BP1390" i="19"/>
  <c r="BP1399" i="19"/>
  <c r="BP1403" i="19"/>
  <c r="BP1407" i="19"/>
  <c r="BP1387" i="19"/>
  <c r="BP1398" i="19"/>
  <c r="BP1409" i="19"/>
  <c r="BP1413" i="19"/>
  <c r="BP1401" i="19"/>
  <c r="BP1406" i="19"/>
  <c r="BP1412" i="19"/>
  <c r="BP1416" i="19"/>
  <c r="BP1393" i="19"/>
  <c r="BP1405" i="19"/>
  <c r="BP1402" i="19"/>
  <c r="BP1414" i="19"/>
  <c r="BP1417" i="19"/>
  <c r="BP1419" i="19"/>
  <c r="BP1415" i="19"/>
  <c r="BP1418" i="19"/>
  <c r="BP1410" i="19"/>
  <c r="BP1421" i="19"/>
  <c r="BP1425" i="19"/>
  <c r="BP1429" i="19"/>
  <c r="BP1433" i="19"/>
  <c r="BP1437" i="19"/>
  <c r="BP1441" i="19"/>
  <c r="BP1445" i="19"/>
  <c r="BP1449" i="19"/>
  <c r="BP1397" i="19"/>
  <c r="BP1408" i="19"/>
  <c r="BP1424" i="19"/>
  <c r="BP1428" i="19"/>
  <c r="BP1432" i="19"/>
  <c r="BP1436" i="19"/>
  <c r="BP1440" i="19"/>
  <c r="BP1411" i="19"/>
  <c r="BP1423" i="19"/>
  <c r="BP1427" i="19"/>
  <c r="BP1431" i="19"/>
  <c r="BP1420" i="19"/>
  <c r="BP1426" i="19"/>
  <c r="BP1442" i="19"/>
  <c r="BP1447" i="19"/>
  <c r="BP1451" i="19"/>
  <c r="BP1455" i="19"/>
  <c r="BP1459" i="19"/>
  <c r="BP1463" i="19"/>
  <c r="BP1430" i="19"/>
  <c r="BP1439" i="19"/>
  <c r="BP1422" i="19"/>
  <c r="BP1435" i="19"/>
  <c r="BP1444" i="19"/>
  <c r="BP1454" i="19"/>
  <c r="BP1458" i="19"/>
  <c r="BP1462" i="19"/>
  <c r="BP1443" i="19"/>
  <c r="BP1434" i="19"/>
  <c r="BP1438" i="19"/>
  <c r="BP1446" i="19"/>
  <c r="BP1448" i="19"/>
  <c r="BP1453" i="19"/>
  <c r="BP1457" i="19"/>
  <c r="BP1461" i="19"/>
  <c r="BP1450" i="19"/>
  <c r="BP1452" i="19"/>
  <c r="BP1460" i="19"/>
  <c r="BP1456" i="19"/>
  <c r="BQ1383" i="19"/>
  <c r="BQ1382" i="19"/>
  <c r="BQ1381" i="19"/>
  <c r="BQ1386" i="19"/>
  <c r="BQ1385" i="19"/>
  <c r="BQ1384" i="19"/>
  <c r="BQ1390" i="19"/>
  <c r="BQ1389" i="19"/>
  <c r="BQ1388" i="19"/>
  <c r="BQ1393" i="19"/>
  <c r="BQ1391" i="19"/>
  <c r="BQ1396" i="19"/>
  <c r="BQ1397" i="19"/>
  <c r="BQ1401" i="19"/>
  <c r="BQ1405" i="19"/>
  <c r="BQ1380" i="19"/>
  <c r="BQ1394" i="19"/>
  <c r="BQ1400" i="19"/>
  <c r="BQ1404" i="19"/>
  <c r="BQ1408" i="19"/>
  <c r="BQ1392" i="19"/>
  <c r="BQ1395" i="19"/>
  <c r="BQ1403" i="19"/>
  <c r="BQ1407" i="19"/>
  <c r="BQ1410" i="19"/>
  <c r="BQ1414" i="19"/>
  <c r="BQ1387" i="19"/>
  <c r="BQ1398" i="19"/>
  <c r="BQ1409" i="19"/>
  <c r="BQ1413" i="19"/>
  <c r="BQ1417" i="19"/>
  <c r="BQ1399" i="19"/>
  <c r="BQ1411" i="19"/>
  <c r="BQ1420" i="19"/>
  <c r="BQ1402" i="19"/>
  <c r="BQ1412" i="19"/>
  <c r="BQ1419" i="19"/>
  <c r="BQ1415" i="19"/>
  <c r="BQ1418" i="19"/>
  <c r="BQ1422" i="19"/>
  <c r="BQ1426" i="19"/>
  <c r="BQ1430" i="19"/>
  <c r="BQ1434" i="19"/>
  <c r="BQ1438" i="19"/>
  <c r="BQ1442" i="19"/>
  <c r="BQ1446" i="19"/>
  <c r="BQ1450" i="19"/>
  <c r="BQ1406" i="19"/>
  <c r="BQ1421" i="19"/>
  <c r="BQ1425" i="19"/>
  <c r="BQ1429" i="19"/>
  <c r="BQ1433" i="19"/>
  <c r="BQ1437" i="19"/>
  <c r="BQ1441" i="19"/>
  <c r="BQ1416" i="19"/>
  <c r="BQ1424" i="19"/>
  <c r="BQ1428" i="19"/>
  <c r="BQ1432" i="19"/>
  <c r="BQ1431" i="19"/>
  <c r="BQ1439" i="19"/>
  <c r="BQ1443" i="19"/>
  <c r="BQ1445" i="19"/>
  <c r="BQ1452" i="19"/>
  <c r="BQ1456" i="19"/>
  <c r="BQ1460" i="19"/>
  <c r="BQ1427" i="19"/>
  <c r="BQ1440" i="19"/>
  <c r="BQ1447" i="19"/>
  <c r="BQ1449" i="19"/>
  <c r="BQ1451" i="19"/>
  <c r="BQ1455" i="19"/>
  <c r="BQ1459" i="19"/>
  <c r="BQ1463" i="19"/>
  <c r="BQ1436" i="19"/>
  <c r="BQ1423" i="19"/>
  <c r="BQ1435" i="19"/>
  <c r="BQ1444" i="19"/>
  <c r="BQ1454" i="19"/>
  <c r="BQ1458" i="19"/>
  <c r="BQ1462" i="19"/>
  <c r="BQ1457" i="19"/>
  <c r="BQ1448" i="19"/>
  <c r="BQ1453" i="19"/>
  <c r="BQ1461" i="19"/>
  <c r="AV1382" i="19"/>
  <c r="AV1381" i="19"/>
  <c r="AV1380" i="19"/>
  <c r="AV1385" i="19"/>
  <c r="AV1384" i="19"/>
  <c r="AV1389" i="19"/>
  <c r="AV1386" i="19"/>
  <c r="AV1388" i="19"/>
  <c r="AV1392" i="19"/>
  <c r="AV1387" i="19"/>
  <c r="AV1396" i="19"/>
  <c r="AV1390" i="19"/>
  <c r="AV1395" i="19"/>
  <c r="AV1391" i="19"/>
  <c r="AV1400" i="19"/>
  <c r="AV1404" i="19"/>
  <c r="AV1383" i="19"/>
  <c r="AV1393" i="19"/>
  <c r="AV1399" i="19"/>
  <c r="AV1403" i="19"/>
  <c r="AV1407" i="19"/>
  <c r="AV1402" i="19"/>
  <c r="AV1413" i="19"/>
  <c r="AV1397" i="19"/>
  <c r="AV1405" i="19"/>
  <c r="AV1409" i="19"/>
  <c r="AV1412" i="19"/>
  <c r="AV1416" i="19"/>
  <c r="AV1394" i="19"/>
  <c r="AV1406" i="19"/>
  <c r="AV1401" i="19"/>
  <c r="AV1398" i="19"/>
  <c r="AV1408" i="19"/>
  <c r="AV1410" i="19"/>
  <c r="AV1419" i="19"/>
  <c r="AV1411" i="19"/>
  <c r="AV1417" i="19"/>
  <c r="AV1414" i="19"/>
  <c r="AV1418" i="19"/>
  <c r="AV1425" i="19"/>
  <c r="AV1429" i="19"/>
  <c r="AV1433" i="19"/>
  <c r="AV1437" i="19"/>
  <c r="AV1441" i="19"/>
  <c r="AV1445" i="19"/>
  <c r="AV1449" i="19"/>
  <c r="AV1415" i="19"/>
  <c r="AV1420" i="19"/>
  <c r="AV1424" i="19"/>
  <c r="AV1428" i="19"/>
  <c r="AV1432" i="19"/>
  <c r="AV1436" i="19"/>
  <c r="AV1440" i="19"/>
  <c r="AV1421" i="19"/>
  <c r="AV1423" i="19"/>
  <c r="AV1427" i="19"/>
  <c r="AV1431" i="19"/>
  <c r="AV1422" i="19"/>
  <c r="AV1438" i="19"/>
  <c r="AV1443" i="19"/>
  <c r="AV1450" i="19"/>
  <c r="AV1451" i="19"/>
  <c r="AV1455" i="19"/>
  <c r="AV1459" i="19"/>
  <c r="AV1463" i="19"/>
  <c r="AV1426" i="19"/>
  <c r="AV1446" i="19"/>
  <c r="AV1434" i="19"/>
  <c r="AV1439" i="19"/>
  <c r="AV1447" i="19"/>
  <c r="AV1454" i="19"/>
  <c r="AV1458" i="19"/>
  <c r="AV1462" i="19"/>
  <c r="AV1430" i="19"/>
  <c r="AV1442" i="19"/>
  <c r="AV1444" i="19"/>
  <c r="AV1453" i="19"/>
  <c r="AV1457" i="19"/>
  <c r="AV1461" i="19"/>
  <c r="AV1435" i="19"/>
  <c r="AV1456" i="19"/>
  <c r="AV1452" i="19"/>
  <c r="AV1448" i="19"/>
  <c r="AV1460" i="19"/>
  <c r="BA1383" i="19"/>
  <c r="BA1382" i="19"/>
  <c r="BA1381" i="19"/>
  <c r="BA1386" i="19"/>
  <c r="BA1385" i="19"/>
  <c r="BA1384" i="19"/>
  <c r="BA1390" i="19"/>
  <c r="BA1380" i="19"/>
  <c r="BA1389" i="19"/>
  <c r="BA1388" i="19"/>
  <c r="BA1393" i="19"/>
  <c r="BA1391" i="19"/>
  <c r="BA1396" i="19"/>
  <c r="BA1397" i="19"/>
  <c r="BA1401" i="19"/>
  <c r="BA1405" i="19"/>
  <c r="BA1394" i="19"/>
  <c r="BA1400" i="19"/>
  <c r="BA1404" i="19"/>
  <c r="BA1408" i="19"/>
  <c r="BA1395" i="19"/>
  <c r="BA1403" i="19"/>
  <c r="BA1407" i="19"/>
  <c r="BA1410" i="19"/>
  <c r="BA1414" i="19"/>
  <c r="BA1398" i="19"/>
  <c r="BA1409" i="19"/>
  <c r="BA1413" i="19"/>
  <c r="BA1417" i="19"/>
  <c r="BA1399" i="19"/>
  <c r="BA1387" i="19"/>
  <c r="BA1392" i="19"/>
  <c r="BA1406" i="19"/>
  <c r="BA1402" i="19"/>
  <c r="BA1411" i="19"/>
  <c r="BA1420" i="19"/>
  <c r="BA1412" i="19"/>
  <c r="BA1419" i="19"/>
  <c r="BA1415" i="19"/>
  <c r="BA1416" i="19"/>
  <c r="BA1422" i="19"/>
  <c r="BA1426" i="19"/>
  <c r="BA1430" i="19"/>
  <c r="BA1434" i="19"/>
  <c r="BA1438" i="19"/>
  <c r="BA1442" i="19"/>
  <c r="BA1446" i="19"/>
  <c r="BA1450" i="19"/>
  <c r="BA1418" i="19"/>
  <c r="BA1425" i="19"/>
  <c r="BA1429" i="19"/>
  <c r="BA1433" i="19"/>
  <c r="BA1437" i="19"/>
  <c r="BA1441" i="19"/>
  <c r="BA1421" i="19"/>
  <c r="BA1424" i="19"/>
  <c r="BA1428" i="19"/>
  <c r="BA1432" i="19"/>
  <c r="BA1431" i="19"/>
  <c r="BA1439" i="19"/>
  <c r="BA1443" i="19"/>
  <c r="BA1445" i="19"/>
  <c r="BA1452" i="19"/>
  <c r="BA1456" i="19"/>
  <c r="BA1460" i="19"/>
  <c r="BA1436" i="19"/>
  <c r="BA1427" i="19"/>
  <c r="BA1440" i="19"/>
  <c r="BA1447" i="19"/>
  <c r="BA1449" i="19"/>
  <c r="BA1451" i="19"/>
  <c r="BA1455" i="19"/>
  <c r="BA1459" i="19"/>
  <c r="BA1463" i="19"/>
  <c r="BA1423" i="19"/>
  <c r="BA1435" i="19"/>
  <c r="BA1444" i="19"/>
  <c r="BA1454" i="19"/>
  <c r="BA1458" i="19"/>
  <c r="BA1462" i="19"/>
  <c r="BA1457" i="19"/>
  <c r="BA1448" i="19"/>
  <c r="BA1461" i="19"/>
  <c r="BA1453" i="19"/>
  <c r="BC1381" i="19"/>
  <c r="BC1380" i="19"/>
  <c r="BC1384" i="19"/>
  <c r="BC1382" i="19"/>
  <c r="BC1386" i="19"/>
  <c r="BC1388" i="19"/>
  <c r="BC1392" i="19"/>
  <c r="BC1383" i="19"/>
  <c r="BC1387" i="19"/>
  <c r="BC1391" i="19"/>
  <c r="BC1390" i="19"/>
  <c r="BC1395" i="19"/>
  <c r="BC1394" i="19"/>
  <c r="BC1393" i="19"/>
  <c r="BC1399" i="19"/>
  <c r="BC1403" i="19"/>
  <c r="BC1385" i="19"/>
  <c r="BC1389" i="19"/>
  <c r="BC1396" i="19"/>
  <c r="BC1398" i="19"/>
  <c r="BC1402" i="19"/>
  <c r="BC1406" i="19"/>
  <c r="BC1397" i="19"/>
  <c r="BC1405" i="19"/>
  <c r="BC1408" i="19"/>
  <c r="BC1412" i="19"/>
  <c r="BC1416" i="19"/>
  <c r="BC1400" i="19"/>
  <c r="BC1411" i="19"/>
  <c r="BC1415" i="19"/>
  <c r="BC1404" i="19"/>
  <c r="BC1401" i="19"/>
  <c r="BC1407" i="19"/>
  <c r="BC1413" i="19"/>
  <c r="BC1418" i="19"/>
  <c r="BC1414" i="19"/>
  <c r="BC1409" i="19"/>
  <c r="BC1417" i="19"/>
  <c r="BC1420" i="19"/>
  <c r="BC1424" i="19"/>
  <c r="BC1428" i="19"/>
  <c r="BC1432" i="19"/>
  <c r="BC1436" i="19"/>
  <c r="BC1440" i="19"/>
  <c r="BC1444" i="19"/>
  <c r="BC1448" i="19"/>
  <c r="BC1423" i="19"/>
  <c r="BC1427" i="19"/>
  <c r="BC1431" i="19"/>
  <c r="BC1435" i="19"/>
  <c r="BC1439" i="19"/>
  <c r="BC1410" i="19"/>
  <c r="BC1419" i="19"/>
  <c r="BC1422" i="19"/>
  <c r="BC1426" i="19"/>
  <c r="BC1430" i="19"/>
  <c r="BC1434" i="19"/>
  <c r="BC1425" i="19"/>
  <c r="BC1441" i="19"/>
  <c r="BC1446" i="19"/>
  <c r="BC1454" i="19"/>
  <c r="BC1458" i="19"/>
  <c r="BC1462" i="19"/>
  <c r="BC1429" i="19"/>
  <c r="BC1438" i="19"/>
  <c r="BC1421" i="19"/>
  <c r="BC1442" i="19"/>
  <c r="BC1443" i="19"/>
  <c r="BC1450" i="19"/>
  <c r="BC1453" i="19"/>
  <c r="BC1457" i="19"/>
  <c r="BC1461" i="19"/>
  <c r="BC1433" i="19"/>
  <c r="BC1437" i="19"/>
  <c r="BC1445" i="19"/>
  <c r="BC1447" i="19"/>
  <c r="BC1452" i="19"/>
  <c r="BC1456" i="19"/>
  <c r="BC1460" i="19"/>
  <c r="BC1451" i="19"/>
  <c r="BC1463" i="19"/>
  <c r="BC1449" i="19"/>
  <c r="BC1459" i="19"/>
  <c r="BC1455" i="19"/>
  <c r="BN1380" i="19"/>
  <c r="BN1382" i="19"/>
  <c r="BN1386" i="19"/>
  <c r="BN1385" i="19"/>
  <c r="BN1387" i="19"/>
  <c r="BN1391" i="19"/>
  <c r="BN1381" i="19"/>
  <c r="BN1383" i="19"/>
  <c r="BN1390" i="19"/>
  <c r="BN1389" i="19"/>
  <c r="BN1394" i="19"/>
  <c r="BN1384" i="19"/>
  <c r="BN1392" i="19"/>
  <c r="BN1393" i="19"/>
  <c r="BN1398" i="19"/>
  <c r="BN1402" i="19"/>
  <c r="BN1395" i="19"/>
  <c r="BN1397" i="19"/>
  <c r="BN1401" i="19"/>
  <c r="BN1405" i="19"/>
  <c r="BN1396" i="19"/>
  <c r="BN1404" i="19"/>
  <c r="BN1406" i="19"/>
  <c r="BN1408" i="19"/>
  <c r="BN1411" i="19"/>
  <c r="BN1415" i="19"/>
  <c r="BN1399" i="19"/>
  <c r="BN1410" i="19"/>
  <c r="BN1414" i="19"/>
  <c r="BN1400" i="19"/>
  <c r="BN1407" i="19"/>
  <c r="BN1388" i="19"/>
  <c r="BN1412" i="19"/>
  <c r="BN1413" i="19"/>
  <c r="BN1420" i="19"/>
  <c r="BN1403" i="19"/>
  <c r="BN1416" i="19"/>
  <c r="BN1417" i="19"/>
  <c r="BN1419" i="19"/>
  <c r="BN1418" i="19"/>
  <c r="BN1423" i="19"/>
  <c r="BN1427" i="19"/>
  <c r="BN1431" i="19"/>
  <c r="BN1435" i="19"/>
  <c r="BN1439" i="19"/>
  <c r="BN1443" i="19"/>
  <c r="BN1447" i="19"/>
  <c r="BN1409" i="19"/>
  <c r="BN1422" i="19"/>
  <c r="BN1426" i="19"/>
  <c r="BN1430" i="19"/>
  <c r="BN1434" i="19"/>
  <c r="BN1438" i="19"/>
  <c r="BN1442" i="19"/>
  <c r="BN1421" i="19"/>
  <c r="BN1425" i="19"/>
  <c r="BN1429" i="19"/>
  <c r="BN1433" i="19"/>
  <c r="BN1432" i="19"/>
  <c r="BN1440" i="19"/>
  <c r="BN1444" i="19"/>
  <c r="BN1446" i="19"/>
  <c r="BN1453" i="19"/>
  <c r="BN1457" i="19"/>
  <c r="BN1461" i="19"/>
  <c r="BN1428" i="19"/>
  <c r="BN1441" i="19"/>
  <c r="BN1448" i="19"/>
  <c r="BN1450" i="19"/>
  <c r="BN1452" i="19"/>
  <c r="BN1456" i="19"/>
  <c r="BN1460" i="19"/>
  <c r="BN1424" i="19"/>
  <c r="BN1436" i="19"/>
  <c r="BN1445" i="19"/>
  <c r="BN1451" i="19"/>
  <c r="BN1455" i="19"/>
  <c r="BN1459" i="19"/>
  <c r="BN1463" i="19"/>
  <c r="BN1437" i="19"/>
  <c r="BN1449" i="19"/>
  <c r="BN1458" i="19"/>
  <c r="BN1462" i="19"/>
  <c r="BN1454" i="19"/>
  <c r="BK1381" i="19"/>
  <c r="BK1380" i="19"/>
  <c r="BK1384" i="19"/>
  <c r="BK1383" i="19"/>
  <c r="BK1386" i="19"/>
  <c r="BK1388" i="19"/>
  <c r="BK1392" i="19"/>
  <c r="BK1387" i="19"/>
  <c r="BK1391" i="19"/>
  <c r="BK1390" i="19"/>
  <c r="BK1395" i="19"/>
  <c r="BK1382" i="19"/>
  <c r="BK1385" i="19"/>
  <c r="BK1394" i="19"/>
  <c r="BK1393" i="19"/>
  <c r="BK1399" i="19"/>
  <c r="BK1403" i="19"/>
  <c r="BK1396" i="19"/>
  <c r="BK1398" i="19"/>
  <c r="BK1402" i="19"/>
  <c r="BK1406" i="19"/>
  <c r="BK1397" i="19"/>
  <c r="BK1405" i="19"/>
  <c r="BK1407" i="19"/>
  <c r="BK1412" i="19"/>
  <c r="BK1416" i="19"/>
  <c r="BK1389" i="19"/>
  <c r="BK1400" i="19"/>
  <c r="BK1411" i="19"/>
  <c r="BK1415" i="19"/>
  <c r="BK1401" i="19"/>
  <c r="BK1413" i="19"/>
  <c r="BK1417" i="19"/>
  <c r="BK1418" i="19"/>
  <c r="BK1408" i="19"/>
  <c r="BK1414" i="19"/>
  <c r="BK1409" i="19"/>
  <c r="BK1419" i="19"/>
  <c r="BK1420" i="19"/>
  <c r="BK1424" i="19"/>
  <c r="BK1428" i="19"/>
  <c r="BK1432" i="19"/>
  <c r="BK1436" i="19"/>
  <c r="BK1440" i="19"/>
  <c r="BK1444" i="19"/>
  <c r="BK1448" i="19"/>
  <c r="BK1423" i="19"/>
  <c r="BK1427" i="19"/>
  <c r="BK1431" i="19"/>
  <c r="BK1435" i="19"/>
  <c r="BK1439" i="19"/>
  <c r="BK1404" i="19"/>
  <c r="BK1422" i="19"/>
  <c r="BK1426" i="19"/>
  <c r="BK1430" i="19"/>
  <c r="BK1434" i="19"/>
  <c r="BK1433" i="19"/>
  <c r="BK1441" i="19"/>
  <c r="BK1445" i="19"/>
  <c r="BK1447" i="19"/>
  <c r="BK1454" i="19"/>
  <c r="BK1458" i="19"/>
  <c r="BK1462" i="19"/>
  <c r="BK1410" i="19"/>
  <c r="BK1429" i="19"/>
  <c r="BK1442" i="19"/>
  <c r="BK1449" i="19"/>
  <c r="BK1453" i="19"/>
  <c r="BK1457" i="19"/>
  <c r="BK1461" i="19"/>
  <c r="BK1421" i="19"/>
  <c r="BK1425" i="19"/>
  <c r="BK1437" i="19"/>
  <c r="BK1446" i="19"/>
  <c r="BK1452" i="19"/>
  <c r="BK1456" i="19"/>
  <c r="BK1460" i="19"/>
  <c r="BK1438" i="19"/>
  <c r="BK1443" i="19"/>
  <c r="BK1459" i="19"/>
  <c r="BK1451" i="19"/>
  <c r="BK1455" i="19"/>
  <c r="BK1450" i="19"/>
  <c r="BK1463" i="19"/>
  <c r="BX1382" i="19"/>
  <c r="BX1381" i="19"/>
  <c r="BX1380" i="19"/>
  <c r="BX1385" i="19"/>
  <c r="BX1384" i="19"/>
  <c r="BX1386" i="19"/>
  <c r="BX1389" i="19"/>
  <c r="BX1383" i="19"/>
  <c r="BX1388" i="19"/>
  <c r="BX1392" i="19"/>
  <c r="BX1391" i="19"/>
  <c r="BX1396" i="19"/>
  <c r="BX1395" i="19"/>
  <c r="BX1387" i="19"/>
  <c r="BX1394" i="19"/>
  <c r="BX1400" i="19"/>
  <c r="BX1404" i="19"/>
  <c r="BX1399" i="19"/>
  <c r="BX1403" i="19"/>
  <c r="BX1407" i="19"/>
  <c r="BX1398" i="19"/>
  <c r="BX1408" i="19"/>
  <c r="BX1409" i="19"/>
  <c r="BX1413" i="19"/>
  <c r="BX1390" i="19"/>
  <c r="BX1393" i="19"/>
  <c r="BX1401" i="19"/>
  <c r="BX1412" i="19"/>
  <c r="BX1416" i="19"/>
  <c r="BX1402" i="19"/>
  <c r="BX1397" i="19"/>
  <c r="BX1414" i="19"/>
  <c r="BX1419" i="19"/>
  <c r="BX1405" i="19"/>
  <c r="BX1406" i="19"/>
  <c r="BX1415" i="19"/>
  <c r="BX1418" i="19"/>
  <c r="BX1410" i="19"/>
  <c r="BX1417" i="19"/>
  <c r="BX1421" i="19"/>
  <c r="BX1425" i="19"/>
  <c r="BX1429" i="19"/>
  <c r="BX1433" i="19"/>
  <c r="BX1437" i="19"/>
  <c r="BX1441" i="19"/>
  <c r="BX1445" i="19"/>
  <c r="BX1449" i="19"/>
  <c r="BX1420" i="19"/>
  <c r="BX1424" i="19"/>
  <c r="BX1428" i="19"/>
  <c r="BX1432" i="19"/>
  <c r="BX1436" i="19"/>
  <c r="BX1440" i="19"/>
  <c r="BX1423" i="19"/>
  <c r="BX1427" i="19"/>
  <c r="BX1431" i="19"/>
  <c r="BX1434" i="19"/>
  <c r="BX1442" i="19"/>
  <c r="BX1446" i="19"/>
  <c r="BX1448" i="19"/>
  <c r="BX1451" i="19"/>
  <c r="BX1455" i="19"/>
  <c r="BX1459" i="19"/>
  <c r="BX1463" i="19"/>
  <c r="BX1444" i="19"/>
  <c r="BX1430" i="19"/>
  <c r="BX1435" i="19"/>
  <c r="BX1443" i="19"/>
  <c r="BX1450" i="19"/>
  <c r="BX1454" i="19"/>
  <c r="BX1458" i="19"/>
  <c r="BX1462" i="19"/>
  <c r="BX1411" i="19"/>
  <c r="BX1426" i="19"/>
  <c r="BX1438" i="19"/>
  <c r="BX1447" i="19"/>
  <c r="BX1453" i="19"/>
  <c r="BX1457" i="19"/>
  <c r="BX1461" i="19"/>
  <c r="BX1422" i="19"/>
  <c r="BX1439" i="19"/>
  <c r="BX1460" i="19"/>
  <c r="BX1452" i="19"/>
  <c r="BX1456" i="19"/>
  <c r="BO1381" i="19"/>
  <c r="BO1380" i="19"/>
  <c r="BO1382" i="19"/>
  <c r="BO1383" i="19"/>
  <c r="BO1384" i="19"/>
  <c r="BO1388" i="19"/>
  <c r="BO1392" i="19"/>
  <c r="BO1385" i="19"/>
  <c r="BO1387" i="19"/>
  <c r="BO1391" i="19"/>
  <c r="BO1395" i="19"/>
  <c r="BO1389" i="19"/>
  <c r="BO1394" i="19"/>
  <c r="BO1386" i="19"/>
  <c r="BO1390" i="19"/>
  <c r="BO1399" i="19"/>
  <c r="BO1403" i="19"/>
  <c r="BO1398" i="19"/>
  <c r="BO1402" i="19"/>
  <c r="BO1406" i="19"/>
  <c r="BO1401" i="19"/>
  <c r="BO1412" i="19"/>
  <c r="BO1416" i="19"/>
  <c r="BO1396" i="19"/>
  <c r="BO1404" i="19"/>
  <c r="BO1408" i="19"/>
  <c r="BO1411" i="19"/>
  <c r="BO1415" i="19"/>
  <c r="BO1393" i="19"/>
  <c r="BO1405" i="19"/>
  <c r="BO1400" i="19"/>
  <c r="BO1397" i="19"/>
  <c r="BO1409" i="19"/>
  <c r="BO1418" i="19"/>
  <c r="BO1410" i="19"/>
  <c r="BO1407" i="19"/>
  <c r="BO1413" i="19"/>
  <c r="BO1417" i="19"/>
  <c r="BO1424" i="19"/>
  <c r="BO1428" i="19"/>
  <c r="BO1432" i="19"/>
  <c r="BO1436" i="19"/>
  <c r="BO1440" i="19"/>
  <c r="BO1444" i="19"/>
  <c r="BO1448" i="19"/>
  <c r="BO1414" i="19"/>
  <c r="BO1419" i="19"/>
  <c r="BO1423" i="19"/>
  <c r="BO1427" i="19"/>
  <c r="BO1431" i="19"/>
  <c r="BO1435" i="19"/>
  <c r="BO1439" i="19"/>
  <c r="BO1420" i="19"/>
  <c r="BO1422" i="19"/>
  <c r="BO1426" i="19"/>
  <c r="BO1430" i="19"/>
  <c r="BO1434" i="19"/>
  <c r="BO1421" i="19"/>
  <c r="BO1437" i="19"/>
  <c r="BO1449" i="19"/>
  <c r="BO1454" i="19"/>
  <c r="BO1458" i="19"/>
  <c r="BO1462" i="19"/>
  <c r="BO1433" i="19"/>
  <c r="BO1438" i="19"/>
  <c r="BO1446" i="19"/>
  <c r="BO1453" i="19"/>
  <c r="BO1457" i="19"/>
  <c r="BO1461" i="19"/>
  <c r="BO1425" i="19"/>
  <c r="BO1429" i="19"/>
  <c r="BO1441" i="19"/>
  <c r="BO1443" i="19"/>
  <c r="BO1450" i="19"/>
  <c r="BO1452" i="19"/>
  <c r="BO1456" i="19"/>
  <c r="BO1460" i="19"/>
  <c r="BO1442" i="19"/>
  <c r="BO1445" i="19"/>
  <c r="BO1463" i="19"/>
  <c r="BO1455" i="19"/>
  <c r="BO1451" i="19"/>
  <c r="BO1447" i="19"/>
  <c r="BO1459" i="19"/>
  <c r="BD1382" i="19"/>
  <c r="BD1381" i="19"/>
  <c r="BD1380" i="19"/>
  <c r="BD1383" i="19"/>
  <c r="BD1385" i="19"/>
  <c r="BD1384" i="19"/>
  <c r="BD1389" i="19"/>
  <c r="BD1386" i="19"/>
  <c r="BD1388" i="19"/>
  <c r="BD1392" i="19"/>
  <c r="BD1387" i="19"/>
  <c r="BD1396" i="19"/>
  <c r="BD1390" i="19"/>
  <c r="BD1395" i="19"/>
  <c r="BD1400" i="19"/>
  <c r="BD1404" i="19"/>
  <c r="BD1393" i="19"/>
  <c r="BD1399" i="19"/>
  <c r="BD1403" i="19"/>
  <c r="BD1407" i="19"/>
  <c r="BD1391" i="19"/>
  <c r="BD1394" i="19"/>
  <c r="BD1402" i="19"/>
  <c r="BD1406" i="19"/>
  <c r="BD1409" i="19"/>
  <c r="BD1413" i="19"/>
  <c r="BD1397" i="19"/>
  <c r="BD1405" i="19"/>
  <c r="BD1408" i="19"/>
  <c r="BD1412" i="19"/>
  <c r="BD1416" i="19"/>
  <c r="BD1398" i="19"/>
  <c r="BD1410" i="19"/>
  <c r="BD1419" i="19"/>
  <c r="BD1411" i="19"/>
  <c r="BD1418" i="19"/>
  <c r="BD1414" i="19"/>
  <c r="BD1421" i="19"/>
  <c r="BD1425" i="19"/>
  <c r="BD1429" i="19"/>
  <c r="BD1433" i="19"/>
  <c r="BD1437" i="19"/>
  <c r="BD1441" i="19"/>
  <c r="BD1445" i="19"/>
  <c r="BD1449" i="19"/>
  <c r="BD1420" i="19"/>
  <c r="BD1424" i="19"/>
  <c r="BD1428" i="19"/>
  <c r="BD1432" i="19"/>
  <c r="BD1436" i="19"/>
  <c r="BD1440" i="19"/>
  <c r="BD1401" i="19"/>
  <c r="BD1415" i="19"/>
  <c r="BD1417" i="19"/>
  <c r="BD1423" i="19"/>
  <c r="BD1427" i="19"/>
  <c r="BD1431" i="19"/>
  <c r="BD1430" i="19"/>
  <c r="BD1438" i="19"/>
  <c r="BD1444" i="19"/>
  <c r="BD1451" i="19"/>
  <c r="BD1455" i="19"/>
  <c r="BD1459" i="19"/>
  <c r="BD1463" i="19"/>
  <c r="BD1434" i="19"/>
  <c r="BD1426" i="19"/>
  <c r="BD1439" i="19"/>
  <c r="BD1446" i="19"/>
  <c r="BD1448" i="19"/>
  <c r="BD1454" i="19"/>
  <c r="BD1458" i="19"/>
  <c r="BD1462" i="19"/>
  <c r="BD1435" i="19"/>
  <c r="BD1422" i="19"/>
  <c r="BD1442" i="19"/>
  <c r="BD1443" i="19"/>
  <c r="BD1450" i="19"/>
  <c r="BD1453" i="19"/>
  <c r="BD1457" i="19"/>
  <c r="BD1461" i="19"/>
  <c r="BD1456" i="19"/>
  <c r="BD1460" i="19"/>
  <c r="BD1452" i="19"/>
  <c r="BD1447" i="19"/>
  <c r="CC1383" i="19"/>
  <c r="CC1382" i="19"/>
  <c r="CC1381" i="19"/>
  <c r="CC1386" i="19"/>
  <c r="CC1385" i="19"/>
  <c r="CC1380" i="19"/>
  <c r="CC1390" i="19"/>
  <c r="CC1389" i="19"/>
  <c r="CC1384" i="19"/>
  <c r="CC1392" i="19"/>
  <c r="CC1393" i="19"/>
  <c r="CC1387" i="19"/>
  <c r="CC1396" i="19"/>
  <c r="CC1395" i="19"/>
  <c r="CC1397" i="19"/>
  <c r="CC1401" i="19"/>
  <c r="CC1405" i="19"/>
  <c r="CC1391" i="19"/>
  <c r="CC1400" i="19"/>
  <c r="CC1404" i="19"/>
  <c r="CC1408" i="19"/>
  <c r="CC1388" i="19"/>
  <c r="CC1399" i="19"/>
  <c r="CC1410" i="19"/>
  <c r="CC1414" i="19"/>
  <c r="CC1402" i="19"/>
  <c r="CC1407" i="19"/>
  <c r="CC1409" i="19"/>
  <c r="CC1413" i="19"/>
  <c r="CC1417" i="19"/>
  <c r="CC1394" i="19"/>
  <c r="CC1403" i="19"/>
  <c r="CC1415" i="19"/>
  <c r="CC1420" i="19"/>
  <c r="CC1398" i="19"/>
  <c r="CC1416" i="19"/>
  <c r="CC1419" i="19"/>
  <c r="CC1411" i="19"/>
  <c r="CC1418" i="19"/>
  <c r="CC1422" i="19"/>
  <c r="CC1426" i="19"/>
  <c r="CC1430" i="19"/>
  <c r="CC1434" i="19"/>
  <c r="CC1438" i="19"/>
  <c r="CC1442" i="19"/>
  <c r="CC1446" i="19"/>
  <c r="CC1450" i="19"/>
  <c r="CC1421" i="19"/>
  <c r="CC1425" i="19"/>
  <c r="CC1429" i="19"/>
  <c r="CC1433" i="19"/>
  <c r="CC1437" i="19"/>
  <c r="CC1441" i="19"/>
  <c r="CC1406" i="19"/>
  <c r="CC1412" i="19"/>
  <c r="CC1424" i="19"/>
  <c r="CC1428" i="19"/>
  <c r="CC1432" i="19"/>
  <c r="CC1427" i="19"/>
  <c r="CC1435" i="19"/>
  <c r="CC1448" i="19"/>
  <c r="CC1452" i="19"/>
  <c r="CC1456" i="19"/>
  <c r="CC1460" i="19"/>
  <c r="CC1431" i="19"/>
  <c r="CC1423" i="19"/>
  <c r="CC1436" i="19"/>
  <c r="CC1443" i="19"/>
  <c r="CC1445" i="19"/>
  <c r="CC1451" i="19"/>
  <c r="CC1455" i="19"/>
  <c r="CC1459" i="19"/>
  <c r="CC1463" i="19"/>
  <c r="CC1444" i="19"/>
  <c r="CC1439" i="19"/>
  <c r="CC1447" i="19"/>
  <c r="CC1449" i="19"/>
  <c r="CC1454" i="19"/>
  <c r="CC1458" i="19"/>
  <c r="CC1462" i="19"/>
  <c r="CC1440" i="19"/>
  <c r="CC1453" i="19"/>
  <c r="CC1461" i="19"/>
  <c r="CC1457" i="19"/>
  <c r="BB1380" i="19"/>
  <c r="BB1382" i="19"/>
  <c r="BB1381" i="19"/>
  <c r="BB1386" i="19"/>
  <c r="BB1383" i="19"/>
  <c r="BB1387" i="19"/>
  <c r="BB1391" i="19"/>
  <c r="BB1384" i="19"/>
  <c r="BB1390" i="19"/>
  <c r="BB1394" i="19"/>
  <c r="BB1388" i="19"/>
  <c r="BB1393" i="19"/>
  <c r="BB1385" i="19"/>
  <c r="BB1389" i="19"/>
  <c r="BB1396" i="19"/>
  <c r="BB1398" i="19"/>
  <c r="BB1402" i="19"/>
  <c r="BB1397" i="19"/>
  <c r="BB1401" i="19"/>
  <c r="BB1405" i="19"/>
  <c r="BB1400" i="19"/>
  <c r="BB1411" i="19"/>
  <c r="BB1415" i="19"/>
  <c r="BB1395" i="19"/>
  <c r="BB1403" i="19"/>
  <c r="BB1407" i="19"/>
  <c r="BB1410" i="19"/>
  <c r="BB1414" i="19"/>
  <c r="BB1418" i="19"/>
  <c r="BB1404" i="19"/>
  <c r="BB1399" i="19"/>
  <c r="BB1416" i="19"/>
  <c r="BB1421" i="19"/>
  <c r="BB1392" i="19"/>
  <c r="BB1406" i="19"/>
  <c r="BB1409" i="19"/>
  <c r="BB1417" i="19"/>
  <c r="BB1420" i="19"/>
  <c r="BB1408" i="19"/>
  <c r="BB1412" i="19"/>
  <c r="BB1419" i="19"/>
  <c r="BB1423" i="19"/>
  <c r="BB1427" i="19"/>
  <c r="BB1431" i="19"/>
  <c r="BB1435" i="19"/>
  <c r="BB1439" i="19"/>
  <c r="BB1443" i="19"/>
  <c r="BB1447" i="19"/>
  <c r="BB1413" i="19"/>
  <c r="BB1422" i="19"/>
  <c r="BB1426" i="19"/>
  <c r="BB1430" i="19"/>
  <c r="BB1434" i="19"/>
  <c r="BB1438" i="19"/>
  <c r="BB1442" i="19"/>
  <c r="BB1425" i="19"/>
  <c r="BB1429" i="19"/>
  <c r="BB1433" i="19"/>
  <c r="BB1436" i="19"/>
  <c r="BB1448" i="19"/>
  <c r="BB1450" i="19"/>
  <c r="BB1453" i="19"/>
  <c r="BB1457" i="19"/>
  <c r="BB1461" i="19"/>
  <c r="BB1424" i="19"/>
  <c r="BB1444" i="19"/>
  <c r="BB1432" i="19"/>
  <c r="BB1437" i="19"/>
  <c r="BB1445" i="19"/>
  <c r="BB1452" i="19"/>
  <c r="BB1456" i="19"/>
  <c r="BB1460" i="19"/>
  <c r="BB1446" i="19"/>
  <c r="BB1428" i="19"/>
  <c r="BB1440" i="19"/>
  <c r="BB1449" i="19"/>
  <c r="BB1451" i="19"/>
  <c r="BB1455" i="19"/>
  <c r="BB1459" i="19"/>
  <c r="BB1463" i="19"/>
  <c r="BB1441" i="19"/>
  <c r="BB1462" i="19"/>
  <c r="BB1458" i="19"/>
  <c r="BB1454" i="19"/>
  <c r="CF1382" i="19"/>
  <c r="CF1381" i="19"/>
  <c r="CF1380" i="19"/>
  <c r="CF1385" i="19"/>
  <c r="CF1383" i="19"/>
  <c r="CF1384" i="19"/>
  <c r="CF1389" i="19"/>
  <c r="CF1388" i="19"/>
  <c r="CF1392" i="19"/>
  <c r="CF1386" i="19"/>
  <c r="CF1391" i="19"/>
  <c r="CF1396" i="19"/>
  <c r="CF1395" i="19"/>
  <c r="CF1394" i="19"/>
  <c r="CF1400" i="19"/>
  <c r="CF1404" i="19"/>
  <c r="CF1390" i="19"/>
  <c r="CF1399" i="19"/>
  <c r="CF1403" i="19"/>
  <c r="CF1407" i="19"/>
  <c r="CF1398" i="19"/>
  <c r="CF1409" i="19"/>
  <c r="CF1413" i="19"/>
  <c r="CF1401" i="19"/>
  <c r="CF1406" i="19"/>
  <c r="CF1412" i="19"/>
  <c r="CF1416" i="19"/>
  <c r="CF1405" i="19"/>
  <c r="CF1387" i="19"/>
  <c r="CF1402" i="19"/>
  <c r="CF1393" i="19"/>
  <c r="CF1397" i="19"/>
  <c r="CF1414" i="19"/>
  <c r="CF1417" i="19"/>
  <c r="CF1419" i="19"/>
  <c r="CF1408" i="19"/>
  <c r="CF1415" i="19"/>
  <c r="CF1418" i="19"/>
  <c r="CF1410" i="19"/>
  <c r="CF1411" i="19"/>
  <c r="CF1421" i="19"/>
  <c r="CF1425" i="19"/>
  <c r="CF1429" i="19"/>
  <c r="CF1433" i="19"/>
  <c r="CF1437" i="19"/>
  <c r="CF1441" i="19"/>
  <c r="CF1445" i="19"/>
  <c r="CF1449" i="19"/>
  <c r="CF1424" i="19"/>
  <c r="CF1428" i="19"/>
  <c r="CF1432" i="19"/>
  <c r="CF1436" i="19"/>
  <c r="CF1440" i="19"/>
  <c r="CF1423" i="19"/>
  <c r="CF1427" i="19"/>
  <c r="CF1431" i="19"/>
  <c r="CF1426" i="19"/>
  <c r="CF1442" i="19"/>
  <c r="CF1447" i="19"/>
  <c r="CF1451" i="19"/>
  <c r="CF1455" i="19"/>
  <c r="CF1459" i="19"/>
  <c r="CF1463" i="19"/>
  <c r="CF1422" i="19"/>
  <c r="CF1435" i="19"/>
  <c r="CF1444" i="19"/>
  <c r="CF1454" i="19"/>
  <c r="CF1458" i="19"/>
  <c r="CF1462" i="19"/>
  <c r="CF1430" i="19"/>
  <c r="CF1439" i="19"/>
  <c r="CF1443" i="19"/>
  <c r="CF1434" i="19"/>
  <c r="CF1438" i="19"/>
  <c r="CF1446" i="19"/>
  <c r="CF1448" i="19"/>
  <c r="CF1453" i="19"/>
  <c r="CF1457" i="19"/>
  <c r="CF1461" i="19"/>
  <c r="CF1420" i="19"/>
  <c r="CF1452" i="19"/>
  <c r="CF1450" i="19"/>
  <c r="CF1456" i="19"/>
  <c r="CF1460" i="19"/>
  <c r="BR1380" i="19"/>
  <c r="BR1382" i="19"/>
  <c r="BR1381" i="19"/>
  <c r="BR1386" i="19"/>
  <c r="BR1387" i="19"/>
  <c r="BR1391" i="19"/>
  <c r="BR1384" i="19"/>
  <c r="BR1390" i="19"/>
  <c r="BR1394" i="19"/>
  <c r="BR1388" i="19"/>
  <c r="BR1393" i="19"/>
  <c r="BR1389" i="19"/>
  <c r="BR1396" i="19"/>
  <c r="BR1398" i="19"/>
  <c r="BR1402" i="19"/>
  <c r="BR1397" i="19"/>
  <c r="BR1401" i="19"/>
  <c r="BR1405" i="19"/>
  <c r="BR1383" i="19"/>
  <c r="BR1400" i="19"/>
  <c r="BR1411" i="19"/>
  <c r="BR1415" i="19"/>
  <c r="BR1392" i="19"/>
  <c r="BR1395" i="19"/>
  <c r="BR1403" i="19"/>
  <c r="BR1407" i="19"/>
  <c r="BR1410" i="19"/>
  <c r="BR1414" i="19"/>
  <c r="BR1404" i="19"/>
  <c r="BR1399" i="19"/>
  <c r="BR1385" i="19"/>
  <c r="BR1406" i="19"/>
  <c r="BR1408" i="19"/>
  <c r="BR1416" i="19"/>
  <c r="BR1409" i="19"/>
  <c r="BR1417" i="19"/>
  <c r="BR1412" i="19"/>
  <c r="BR1419" i="19"/>
  <c r="BR1420" i="19"/>
  <c r="BR1423" i="19"/>
  <c r="BR1427" i="19"/>
  <c r="BR1431" i="19"/>
  <c r="BR1435" i="19"/>
  <c r="BR1439" i="19"/>
  <c r="BR1443" i="19"/>
  <c r="BR1447" i="19"/>
  <c r="BR1418" i="19"/>
  <c r="BR1422" i="19"/>
  <c r="BR1426" i="19"/>
  <c r="BR1430" i="19"/>
  <c r="BR1434" i="19"/>
  <c r="BR1438" i="19"/>
  <c r="BR1442" i="19"/>
  <c r="BR1421" i="19"/>
  <c r="BR1425" i="19"/>
  <c r="BR1429" i="19"/>
  <c r="BR1433" i="19"/>
  <c r="BR1436" i="19"/>
  <c r="BR1448" i="19"/>
  <c r="BR1450" i="19"/>
  <c r="BR1453" i="19"/>
  <c r="BR1457" i="19"/>
  <c r="BR1461" i="19"/>
  <c r="BR1441" i="19"/>
  <c r="BR1432" i="19"/>
  <c r="BR1437" i="19"/>
  <c r="BR1445" i="19"/>
  <c r="BR1452" i="19"/>
  <c r="BR1456" i="19"/>
  <c r="BR1460" i="19"/>
  <c r="BR1424" i="19"/>
  <c r="BR1446" i="19"/>
  <c r="BR1428" i="19"/>
  <c r="BR1440" i="19"/>
  <c r="BR1449" i="19"/>
  <c r="BR1451" i="19"/>
  <c r="BR1455" i="19"/>
  <c r="BR1459" i="19"/>
  <c r="BR1463" i="19"/>
  <c r="BR1413" i="19"/>
  <c r="BR1444" i="19"/>
  <c r="BR1462" i="19"/>
  <c r="BR1454" i="19"/>
  <c r="BR1458" i="19"/>
  <c r="BZ1380" i="19"/>
  <c r="BZ1382" i="19"/>
  <c r="BZ1383" i="19"/>
  <c r="BZ1387" i="19"/>
  <c r="BZ1391" i="19"/>
  <c r="BZ1384" i="19"/>
  <c r="BZ1386" i="19"/>
  <c r="BZ1390" i="19"/>
  <c r="BZ1381" i="19"/>
  <c r="BZ1385" i="19"/>
  <c r="BZ1394" i="19"/>
  <c r="BZ1388" i="19"/>
  <c r="BZ1393" i="19"/>
  <c r="BZ1396" i="19"/>
  <c r="BZ1398" i="19"/>
  <c r="BZ1402" i="19"/>
  <c r="BZ1392" i="19"/>
  <c r="BZ1397" i="19"/>
  <c r="BZ1401" i="19"/>
  <c r="BZ1405" i="19"/>
  <c r="BZ1400" i="19"/>
  <c r="BZ1411" i="19"/>
  <c r="BZ1415" i="19"/>
  <c r="BZ1403" i="19"/>
  <c r="BZ1406" i="19"/>
  <c r="BZ1408" i="19"/>
  <c r="BZ1410" i="19"/>
  <c r="BZ1414" i="19"/>
  <c r="BZ1389" i="19"/>
  <c r="BZ1404" i="19"/>
  <c r="BZ1416" i="19"/>
  <c r="BZ1395" i="19"/>
  <c r="BZ1407" i="19"/>
  <c r="BZ1409" i="19"/>
  <c r="BZ1399" i="19"/>
  <c r="BZ1412" i="19"/>
  <c r="BZ1419" i="19"/>
  <c r="BZ1413" i="19"/>
  <c r="BZ1423" i="19"/>
  <c r="BZ1427" i="19"/>
  <c r="BZ1431" i="19"/>
  <c r="BZ1435" i="19"/>
  <c r="BZ1439" i="19"/>
  <c r="BZ1443" i="19"/>
  <c r="BZ1447" i="19"/>
  <c r="BZ1422" i="19"/>
  <c r="BZ1426" i="19"/>
  <c r="BZ1430" i="19"/>
  <c r="BZ1434" i="19"/>
  <c r="BZ1438" i="19"/>
  <c r="BZ1442" i="19"/>
  <c r="BZ1417" i="19"/>
  <c r="BZ1420" i="19"/>
  <c r="BZ1421" i="19"/>
  <c r="BZ1425" i="19"/>
  <c r="BZ1429" i="19"/>
  <c r="BZ1433" i="19"/>
  <c r="BZ1428" i="19"/>
  <c r="BZ1436" i="19"/>
  <c r="BZ1449" i="19"/>
  <c r="BZ1453" i="19"/>
  <c r="BZ1457" i="19"/>
  <c r="BZ1461" i="19"/>
  <c r="BZ1424" i="19"/>
  <c r="BZ1437" i="19"/>
  <c r="BZ1444" i="19"/>
  <c r="BZ1446" i="19"/>
  <c r="BZ1452" i="19"/>
  <c r="BZ1456" i="19"/>
  <c r="BZ1460" i="19"/>
  <c r="BZ1445" i="19"/>
  <c r="BZ1440" i="19"/>
  <c r="BZ1448" i="19"/>
  <c r="BZ1450" i="19"/>
  <c r="BZ1451" i="19"/>
  <c r="BZ1455" i="19"/>
  <c r="BZ1459" i="19"/>
  <c r="BZ1463" i="19"/>
  <c r="BZ1418" i="19"/>
  <c r="BZ1432" i="19"/>
  <c r="BZ1441" i="19"/>
  <c r="BZ1454" i="19"/>
  <c r="BZ1462" i="19"/>
  <c r="BZ1458" i="19"/>
  <c r="CD1380" i="19"/>
  <c r="CD1382" i="19"/>
  <c r="CD1385" i="19"/>
  <c r="CD1386" i="19"/>
  <c r="CD1387" i="19"/>
  <c r="CD1391" i="19"/>
  <c r="CD1390" i="19"/>
  <c r="CD1389" i="19"/>
  <c r="CD1394" i="19"/>
  <c r="CD1381" i="19"/>
  <c r="CD1383" i="19"/>
  <c r="CD1384" i="19"/>
  <c r="CD1392" i="19"/>
  <c r="CD1393" i="19"/>
  <c r="CD1398" i="19"/>
  <c r="CD1402" i="19"/>
  <c r="CD1395" i="19"/>
  <c r="CD1397" i="19"/>
  <c r="CD1401" i="19"/>
  <c r="CD1405" i="19"/>
  <c r="CD1396" i="19"/>
  <c r="CD1404" i="19"/>
  <c r="CD1406" i="19"/>
  <c r="CD1408" i="19"/>
  <c r="CD1411" i="19"/>
  <c r="CD1415" i="19"/>
  <c r="CD1388" i="19"/>
  <c r="CD1399" i="19"/>
  <c r="CD1410" i="19"/>
  <c r="CD1414" i="19"/>
  <c r="CD1400" i="19"/>
  <c r="CD1412" i="19"/>
  <c r="CD1413" i="19"/>
  <c r="CD1407" i="19"/>
  <c r="CD1416" i="19"/>
  <c r="CD1417" i="19"/>
  <c r="CD1419" i="19"/>
  <c r="CD1418" i="19"/>
  <c r="CD1423" i="19"/>
  <c r="CD1427" i="19"/>
  <c r="CD1431" i="19"/>
  <c r="CD1435" i="19"/>
  <c r="CD1439" i="19"/>
  <c r="CD1443" i="19"/>
  <c r="CD1447" i="19"/>
  <c r="CD1403" i="19"/>
  <c r="CD1420" i="19"/>
  <c r="CD1422" i="19"/>
  <c r="CD1426" i="19"/>
  <c r="CD1430" i="19"/>
  <c r="CD1434" i="19"/>
  <c r="CD1438" i="19"/>
  <c r="CD1442" i="19"/>
  <c r="CD1421" i="19"/>
  <c r="CD1425" i="19"/>
  <c r="CD1429" i="19"/>
  <c r="CD1433" i="19"/>
  <c r="CD1432" i="19"/>
  <c r="CD1440" i="19"/>
  <c r="CD1444" i="19"/>
  <c r="CD1446" i="19"/>
  <c r="CD1453" i="19"/>
  <c r="CD1457" i="19"/>
  <c r="CD1461" i="19"/>
  <c r="CD1409" i="19"/>
  <c r="CD1428" i="19"/>
  <c r="CD1441" i="19"/>
  <c r="CD1448" i="19"/>
  <c r="CD1450" i="19"/>
  <c r="CD1452" i="19"/>
  <c r="CD1456" i="19"/>
  <c r="CD1460" i="19"/>
  <c r="CD1437" i="19"/>
  <c r="CD1424" i="19"/>
  <c r="CD1436" i="19"/>
  <c r="CD1445" i="19"/>
  <c r="CD1451" i="19"/>
  <c r="CD1455" i="19"/>
  <c r="CD1459" i="19"/>
  <c r="CD1463" i="19"/>
  <c r="CD1458" i="19"/>
  <c r="CD1449" i="19"/>
  <c r="CD1454" i="19"/>
  <c r="CD1462" i="19"/>
  <c r="CF1464" i="19"/>
  <c r="AU1376" i="19"/>
  <c r="CB1382" i="19"/>
  <c r="CB1381" i="19"/>
  <c r="CB1380" i="19"/>
  <c r="CB1385" i="19"/>
  <c r="CB1384" i="19"/>
  <c r="CB1389" i="19"/>
  <c r="CB1388" i="19"/>
  <c r="CB1392" i="19"/>
  <c r="CB1383" i="19"/>
  <c r="CB1387" i="19"/>
  <c r="CB1396" i="19"/>
  <c r="CB1390" i="19"/>
  <c r="CB1395" i="19"/>
  <c r="CB1391" i="19"/>
  <c r="CB1400" i="19"/>
  <c r="CB1404" i="19"/>
  <c r="CB1393" i="19"/>
  <c r="CB1399" i="19"/>
  <c r="CB1403" i="19"/>
  <c r="CB1407" i="19"/>
  <c r="CB1402" i="19"/>
  <c r="CB1409" i="19"/>
  <c r="CB1413" i="19"/>
  <c r="CB1386" i="19"/>
  <c r="CB1397" i="19"/>
  <c r="CB1405" i="19"/>
  <c r="CB1412" i="19"/>
  <c r="CB1416" i="19"/>
  <c r="CB1394" i="19"/>
  <c r="CB1401" i="19"/>
  <c r="CB1398" i="19"/>
  <c r="CB1408" i="19"/>
  <c r="CB1410" i="19"/>
  <c r="CB1419" i="19"/>
  <c r="CB1411" i="19"/>
  <c r="CB1417" i="19"/>
  <c r="CB1418" i="19"/>
  <c r="CB1406" i="19"/>
  <c r="CB1414" i="19"/>
  <c r="CB1420" i="19"/>
  <c r="CB1421" i="19"/>
  <c r="CB1425" i="19"/>
  <c r="CB1429" i="19"/>
  <c r="CB1433" i="19"/>
  <c r="CB1437" i="19"/>
  <c r="CB1441" i="19"/>
  <c r="CB1445" i="19"/>
  <c r="CB1449" i="19"/>
  <c r="CB1415" i="19"/>
  <c r="CB1424" i="19"/>
  <c r="CB1428" i="19"/>
  <c r="CB1432" i="19"/>
  <c r="CB1436" i="19"/>
  <c r="CB1440" i="19"/>
  <c r="CB1423" i="19"/>
  <c r="CB1427" i="19"/>
  <c r="CB1431" i="19"/>
  <c r="CB1422" i="19"/>
  <c r="CB1438" i="19"/>
  <c r="CB1443" i="19"/>
  <c r="CB1450" i="19"/>
  <c r="CB1451" i="19"/>
  <c r="CB1455" i="19"/>
  <c r="CB1459" i="19"/>
  <c r="CB1463" i="19"/>
  <c r="CB1446" i="19"/>
  <c r="CB1434" i="19"/>
  <c r="CB1439" i="19"/>
  <c r="CB1447" i="19"/>
  <c r="CB1454" i="19"/>
  <c r="CB1458" i="19"/>
  <c r="CB1462" i="19"/>
  <c r="CB1426" i="19"/>
  <c r="CB1435" i="19"/>
  <c r="CB1430" i="19"/>
  <c r="CB1442" i="19"/>
  <c r="CB1444" i="19"/>
  <c r="CB1453" i="19"/>
  <c r="CB1457" i="19"/>
  <c r="CB1461" i="19"/>
  <c r="CB1448" i="19"/>
  <c r="CB1452" i="19"/>
  <c r="CB1460" i="19"/>
  <c r="CB1456" i="19"/>
  <c r="AW1383" i="19"/>
  <c r="AW1382" i="19"/>
  <c r="AW1381" i="19"/>
  <c r="AW1386" i="19"/>
  <c r="AW1385" i="19"/>
  <c r="AW1380" i="19"/>
  <c r="AW1390" i="19"/>
  <c r="AW1389" i="19"/>
  <c r="AW1384" i="19"/>
  <c r="AW1392" i="19"/>
  <c r="AW1393" i="19"/>
  <c r="AW1387" i="19"/>
  <c r="AW1396" i="19"/>
  <c r="AW1395" i="19"/>
  <c r="AW1397" i="19"/>
  <c r="AW1401" i="19"/>
  <c r="AW1405" i="19"/>
  <c r="AW1391" i="19"/>
  <c r="AW1400" i="19"/>
  <c r="AW1404" i="19"/>
  <c r="AW1408" i="19"/>
  <c r="AW1388" i="19"/>
  <c r="AW1399" i="19"/>
  <c r="AW1410" i="19"/>
  <c r="AW1414" i="19"/>
  <c r="AW1402" i="19"/>
  <c r="AW1407" i="19"/>
  <c r="AW1413" i="19"/>
  <c r="AW1417" i="19"/>
  <c r="AW1394" i="19"/>
  <c r="AW1406" i="19"/>
  <c r="AW1403" i="19"/>
  <c r="AW1415" i="19"/>
  <c r="AW1418" i="19"/>
  <c r="AW1420" i="19"/>
  <c r="AW1416" i="19"/>
  <c r="AW1419" i="19"/>
  <c r="AW1411" i="19"/>
  <c r="AW1422" i="19"/>
  <c r="AW1426" i="19"/>
  <c r="AW1430" i="19"/>
  <c r="AW1434" i="19"/>
  <c r="AW1438" i="19"/>
  <c r="AW1442" i="19"/>
  <c r="AW1446" i="19"/>
  <c r="AW1450" i="19"/>
  <c r="AW1425" i="19"/>
  <c r="AW1429" i="19"/>
  <c r="AW1433" i="19"/>
  <c r="AW1437" i="19"/>
  <c r="AW1441" i="19"/>
  <c r="AW1398" i="19"/>
  <c r="AW1412" i="19"/>
  <c r="AW1424" i="19"/>
  <c r="AW1428" i="19"/>
  <c r="AW1432" i="19"/>
  <c r="AW1409" i="19"/>
  <c r="AW1421" i="19"/>
  <c r="AW1427" i="19"/>
  <c r="AW1435" i="19"/>
  <c r="AW1448" i="19"/>
  <c r="AW1452" i="19"/>
  <c r="AW1456" i="19"/>
  <c r="AW1460" i="19"/>
  <c r="AW1423" i="19"/>
  <c r="AW1436" i="19"/>
  <c r="AW1443" i="19"/>
  <c r="AW1445" i="19"/>
  <c r="AW1451" i="19"/>
  <c r="AW1455" i="19"/>
  <c r="AW1459" i="19"/>
  <c r="AW1463" i="19"/>
  <c r="AW1431" i="19"/>
  <c r="AW1440" i="19"/>
  <c r="AW1444" i="19"/>
  <c r="AW1439" i="19"/>
  <c r="AW1447" i="19"/>
  <c r="AW1449" i="19"/>
  <c r="AW1454" i="19"/>
  <c r="AW1458" i="19"/>
  <c r="AW1462" i="19"/>
  <c r="AW1453" i="19"/>
  <c r="AW1461" i="19"/>
  <c r="AW1457" i="19"/>
  <c r="BH1382" i="19"/>
  <c r="BH1381" i="19"/>
  <c r="BH1380" i="19"/>
  <c r="BH1385" i="19"/>
  <c r="BH1384" i="19"/>
  <c r="BH1389" i="19"/>
  <c r="BH1388" i="19"/>
  <c r="BH1392" i="19"/>
  <c r="BH1391" i="19"/>
  <c r="BH1396" i="19"/>
  <c r="BH1383" i="19"/>
  <c r="BH1386" i="19"/>
  <c r="BH1395" i="19"/>
  <c r="BH1387" i="19"/>
  <c r="BH1394" i="19"/>
  <c r="BH1400" i="19"/>
  <c r="BH1404" i="19"/>
  <c r="BH1399" i="19"/>
  <c r="BH1403" i="19"/>
  <c r="BH1407" i="19"/>
  <c r="BH1398" i="19"/>
  <c r="BH1408" i="19"/>
  <c r="BH1409" i="19"/>
  <c r="BH1413" i="19"/>
  <c r="BH1393" i="19"/>
  <c r="BH1401" i="19"/>
  <c r="BH1412" i="19"/>
  <c r="BH1416" i="19"/>
  <c r="BH1402" i="19"/>
  <c r="BH1390" i="19"/>
  <c r="BH1397" i="19"/>
  <c r="BH1406" i="19"/>
  <c r="BH1405" i="19"/>
  <c r="BH1414" i="19"/>
  <c r="BH1419" i="19"/>
  <c r="BH1415" i="19"/>
  <c r="BH1418" i="19"/>
  <c r="BH1410" i="19"/>
  <c r="BH1417" i="19"/>
  <c r="BH1421" i="19"/>
  <c r="BH1425" i="19"/>
  <c r="BH1429" i="19"/>
  <c r="BH1433" i="19"/>
  <c r="BH1437" i="19"/>
  <c r="BH1441" i="19"/>
  <c r="BH1445" i="19"/>
  <c r="BH1449" i="19"/>
  <c r="BH1411" i="19"/>
  <c r="BH1424" i="19"/>
  <c r="BH1428" i="19"/>
  <c r="BH1432" i="19"/>
  <c r="BH1436" i="19"/>
  <c r="BH1440" i="19"/>
  <c r="BH1423" i="19"/>
  <c r="BH1427" i="19"/>
  <c r="BH1431" i="19"/>
  <c r="BH1434" i="19"/>
  <c r="BH1442" i="19"/>
  <c r="BH1446" i="19"/>
  <c r="BH1448" i="19"/>
  <c r="BH1451" i="19"/>
  <c r="BH1455" i="19"/>
  <c r="BH1459" i="19"/>
  <c r="BH1463" i="19"/>
  <c r="BH1420" i="19"/>
  <c r="BH1430" i="19"/>
  <c r="BH1435" i="19"/>
  <c r="BH1443" i="19"/>
  <c r="BH1450" i="19"/>
  <c r="BH1454" i="19"/>
  <c r="BH1458" i="19"/>
  <c r="BH1462" i="19"/>
  <c r="BH1422" i="19"/>
  <c r="BH1439" i="19"/>
  <c r="BH1426" i="19"/>
  <c r="BH1438" i="19"/>
  <c r="BH1447" i="19"/>
  <c r="BH1453" i="19"/>
  <c r="BH1457" i="19"/>
  <c r="BH1461" i="19"/>
  <c r="BH1444" i="19"/>
  <c r="BH1460" i="19"/>
  <c r="BH1456" i="19"/>
  <c r="BH1452" i="19"/>
  <c r="CG1383" i="19"/>
  <c r="CG1382" i="19"/>
  <c r="CG1381" i="19"/>
  <c r="CG1386" i="19"/>
  <c r="CG1385" i="19"/>
  <c r="CG1384" i="19"/>
  <c r="CG1390" i="19"/>
  <c r="CG1380" i="19"/>
  <c r="CG1389" i="19"/>
  <c r="CG1388" i="19"/>
  <c r="CG1393" i="19"/>
  <c r="CG1391" i="19"/>
  <c r="CG1396" i="19"/>
  <c r="CG1397" i="19"/>
  <c r="CG1401" i="19"/>
  <c r="CG1405" i="19"/>
  <c r="CG1394" i="19"/>
  <c r="CG1400" i="19"/>
  <c r="CG1404" i="19"/>
  <c r="CG1408" i="19"/>
  <c r="CG1395" i="19"/>
  <c r="CG1403" i="19"/>
  <c r="CG1407" i="19"/>
  <c r="CG1410" i="19"/>
  <c r="CG1414" i="19"/>
  <c r="CG1398" i="19"/>
  <c r="CG1409" i="19"/>
  <c r="CG1413" i="19"/>
  <c r="CG1417" i="19"/>
  <c r="CG1399" i="19"/>
  <c r="CG1392" i="19"/>
  <c r="CG1406" i="19"/>
  <c r="CG1411" i="19"/>
  <c r="CG1420" i="19"/>
  <c r="CG1412" i="19"/>
  <c r="CG1419" i="19"/>
  <c r="CG1402" i="19"/>
  <c r="CG1415" i="19"/>
  <c r="CG1418" i="19"/>
  <c r="CG1387" i="19"/>
  <c r="CG1416" i="19"/>
  <c r="CG1422" i="19"/>
  <c r="CG1426" i="19"/>
  <c r="CG1430" i="19"/>
  <c r="CG1434" i="19"/>
  <c r="CG1438" i="19"/>
  <c r="CG1442" i="19"/>
  <c r="CG1446" i="19"/>
  <c r="CG1450" i="19"/>
  <c r="CG1421" i="19"/>
  <c r="CG1425" i="19"/>
  <c r="CG1429" i="19"/>
  <c r="CG1433" i="19"/>
  <c r="CG1437" i="19"/>
  <c r="CG1441" i="19"/>
  <c r="CG1424" i="19"/>
  <c r="CG1428" i="19"/>
  <c r="CG1432" i="19"/>
  <c r="CG1431" i="19"/>
  <c r="CG1439" i="19"/>
  <c r="CG1443" i="19"/>
  <c r="CG1445" i="19"/>
  <c r="CG1452" i="19"/>
  <c r="CG1456" i="19"/>
  <c r="CG1460" i="19"/>
  <c r="CG1436" i="19"/>
  <c r="CG1427" i="19"/>
  <c r="CG1440" i="19"/>
  <c r="CG1447" i="19"/>
  <c r="CG1449" i="19"/>
  <c r="CG1451" i="19"/>
  <c r="CG1455" i="19"/>
  <c r="CG1459" i="19"/>
  <c r="CG1463" i="19"/>
  <c r="CG1423" i="19"/>
  <c r="CG1435" i="19"/>
  <c r="CG1444" i="19"/>
  <c r="CG1454" i="19"/>
  <c r="CG1458" i="19"/>
  <c r="CG1462" i="19"/>
  <c r="CG1448" i="19"/>
  <c r="CG1457" i="19"/>
  <c r="CG1461" i="19"/>
  <c r="CG1453" i="19"/>
  <c r="CA1381" i="19"/>
  <c r="CA1380" i="19"/>
  <c r="CA1384" i="19"/>
  <c r="CA1383" i="19"/>
  <c r="CA1388" i="19"/>
  <c r="CA1392" i="19"/>
  <c r="CA1382" i="19"/>
  <c r="CA1387" i="19"/>
  <c r="CA1391" i="19"/>
  <c r="CA1390" i="19"/>
  <c r="CA1395" i="19"/>
  <c r="CA1385" i="19"/>
  <c r="CA1394" i="19"/>
  <c r="CA1393" i="19"/>
  <c r="CA1399" i="19"/>
  <c r="CA1403" i="19"/>
  <c r="CA1396" i="19"/>
  <c r="CA1398" i="19"/>
  <c r="CA1402" i="19"/>
  <c r="CA1406" i="19"/>
  <c r="CA1386" i="19"/>
  <c r="CA1397" i="19"/>
  <c r="CA1405" i="19"/>
  <c r="CA1407" i="19"/>
  <c r="CA1412" i="19"/>
  <c r="CA1416" i="19"/>
  <c r="CA1400" i="19"/>
  <c r="CA1411" i="19"/>
  <c r="CA1415" i="19"/>
  <c r="CA1401" i="19"/>
  <c r="CA1389" i="19"/>
  <c r="CA1404" i="19"/>
  <c r="CA1413" i="19"/>
  <c r="CA1417" i="19"/>
  <c r="CA1418" i="19"/>
  <c r="CA1414" i="19"/>
  <c r="CA1409" i="19"/>
  <c r="CA1419" i="19"/>
  <c r="CA1424" i="19"/>
  <c r="CA1428" i="19"/>
  <c r="CA1432" i="19"/>
  <c r="CA1436" i="19"/>
  <c r="CA1440" i="19"/>
  <c r="CA1444" i="19"/>
  <c r="CA1448" i="19"/>
  <c r="CA1410" i="19"/>
  <c r="CA1423" i="19"/>
  <c r="CA1427" i="19"/>
  <c r="CA1431" i="19"/>
  <c r="CA1435" i="19"/>
  <c r="CA1439" i="19"/>
  <c r="CA1408" i="19"/>
  <c r="CA1422" i="19"/>
  <c r="CA1426" i="19"/>
  <c r="CA1430" i="19"/>
  <c r="CA1434" i="19"/>
  <c r="CA1433" i="19"/>
  <c r="CA1441" i="19"/>
  <c r="CA1445" i="19"/>
  <c r="CA1447" i="19"/>
  <c r="CA1454" i="19"/>
  <c r="CA1458" i="19"/>
  <c r="CA1462" i="19"/>
  <c r="CA1421" i="19"/>
  <c r="CA1438" i="19"/>
  <c r="CA1429" i="19"/>
  <c r="CA1442" i="19"/>
  <c r="CA1449" i="19"/>
  <c r="CA1453" i="19"/>
  <c r="CA1457" i="19"/>
  <c r="CA1461" i="19"/>
  <c r="CA1420" i="19"/>
  <c r="CA1425" i="19"/>
  <c r="CA1437" i="19"/>
  <c r="CA1446" i="19"/>
  <c r="CA1452" i="19"/>
  <c r="CA1456" i="19"/>
  <c r="CA1460" i="19"/>
  <c r="CA1443" i="19"/>
  <c r="CA1459" i="19"/>
  <c r="CA1463" i="19"/>
  <c r="CA1455" i="19"/>
  <c r="CA1450" i="19"/>
  <c r="CA1451" i="19"/>
  <c r="AX1380" i="19"/>
  <c r="AX1383" i="19"/>
  <c r="AX1382" i="19"/>
  <c r="AX1386" i="19"/>
  <c r="AX1385" i="19"/>
  <c r="AX1387" i="19"/>
  <c r="AX1391" i="19"/>
  <c r="AX1390" i="19"/>
  <c r="AX1389" i="19"/>
  <c r="AX1394" i="19"/>
  <c r="AX1384" i="19"/>
  <c r="AX1392" i="19"/>
  <c r="AX1393" i="19"/>
  <c r="AX1398" i="19"/>
  <c r="AX1402" i="19"/>
  <c r="AX1395" i="19"/>
  <c r="AX1397" i="19"/>
  <c r="AX1401" i="19"/>
  <c r="AX1405" i="19"/>
  <c r="AX1409" i="19"/>
  <c r="AX1396" i="19"/>
  <c r="AX1404" i="19"/>
  <c r="AX1406" i="19"/>
  <c r="AX1408" i="19"/>
  <c r="AX1411" i="19"/>
  <c r="AX1415" i="19"/>
  <c r="AX1381" i="19"/>
  <c r="AX1388" i="19"/>
  <c r="AX1399" i="19"/>
  <c r="AX1410" i="19"/>
  <c r="AX1414" i="19"/>
  <c r="AX1418" i="19"/>
  <c r="AX1400" i="19"/>
  <c r="AX1412" i="19"/>
  <c r="AX1421" i="19"/>
  <c r="AX1403" i="19"/>
  <c r="AX1407" i="19"/>
  <c r="AX1413" i="19"/>
  <c r="AX1420" i="19"/>
  <c r="AX1416" i="19"/>
  <c r="AX1417" i="19"/>
  <c r="AX1419" i="19"/>
  <c r="AX1423" i="19"/>
  <c r="AX1427" i="19"/>
  <c r="AX1431" i="19"/>
  <c r="AX1435" i="19"/>
  <c r="AX1439" i="19"/>
  <c r="AX1443" i="19"/>
  <c r="AX1447" i="19"/>
  <c r="AX1422" i="19"/>
  <c r="AX1426" i="19"/>
  <c r="AX1430" i="19"/>
  <c r="AX1434" i="19"/>
  <c r="AX1438" i="19"/>
  <c r="AX1442" i="19"/>
  <c r="AX1425" i="19"/>
  <c r="AX1429" i="19"/>
  <c r="AX1433" i="19"/>
  <c r="AX1432" i="19"/>
  <c r="AX1440" i="19"/>
  <c r="AX1444" i="19"/>
  <c r="AX1446" i="19"/>
  <c r="AX1453" i="19"/>
  <c r="AX1457" i="19"/>
  <c r="AX1461" i="19"/>
  <c r="AX1437" i="19"/>
  <c r="AX1428" i="19"/>
  <c r="AX1441" i="19"/>
  <c r="AX1448" i="19"/>
  <c r="AX1450" i="19"/>
  <c r="AX1452" i="19"/>
  <c r="AX1456" i="19"/>
  <c r="AX1460" i="19"/>
  <c r="AX1424" i="19"/>
  <c r="AX1436" i="19"/>
  <c r="AX1445" i="19"/>
  <c r="AX1451" i="19"/>
  <c r="AX1455" i="19"/>
  <c r="AX1459" i="19"/>
  <c r="AX1463" i="19"/>
  <c r="AX1458" i="19"/>
  <c r="AX1449" i="19"/>
  <c r="AX1454" i="19"/>
  <c r="AX1462" i="19"/>
  <c r="BW1381" i="19"/>
  <c r="BW1380" i="19"/>
  <c r="BW1384" i="19"/>
  <c r="BW1382" i="19"/>
  <c r="BW1383" i="19"/>
  <c r="BW1388" i="19"/>
  <c r="BW1392" i="19"/>
  <c r="BW1385" i="19"/>
  <c r="BW1387" i="19"/>
  <c r="BW1391" i="19"/>
  <c r="BW1395" i="19"/>
  <c r="BW1386" i="19"/>
  <c r="BW1389" i="19"/>
  <c r="BW1394" i="19"/>
  <c r="BW1399" i="19"/>
  <c r="BW1403" i="19"/>
  <c r="BW1398" i="19"/>
  <c r="BW1402" i="19"/>
  <c r="BW1406" i="19"/>
  <c r="BW1390" i="19"/>
  <c r="BW1393" i="19"/>
  <c r="BW1401" i="19"/>
  <c r="BW1412" i="19"/>
  <c r="BW1416" i="19"/>
  <c r="BW1404" i="19"/>
  <c r="BW1407" i="19"/>
  <c r="BW1411" i="19"/>
  <c r="BW1415" i="19"/>
  <c r="BW1397" i="19"/>
  <c r="BW1396" i="19"/>
  <c r="BW1405" i="19"/>
  <c r="BW1409" i="19"/>
  <c r="BW1418" i="19"/>
  <c r="BW1410" i="19"/>
  <c r="BW1417" i="19"/>
  <c r="BW1408" i="19"/>
  <c r="BW1413" i="19"/>
  <c r="BW1420" i="19"/>
  <c r="BW1424" i="19"/>
  <c r="BW1428" i="19"/>
  <c r="BW1432" i="19"/>
  <c r="BW1436" i="19"/>
  <c r="BW1440" i="19"/>
  <c r="BW1444" i="19"/>
  <c r="BW1448" i="19"/>
  <c r="BW1400" i="19"/>
  <c r="BW1423" i="19"/>
  <c r="BW1427" i="19"/>
  <c r="BW1431" i="19"/>
  <c r="BW1435" i="19"/>
  <c r="BW1439" i="19"/>
  <c r="BW1414" i="19"/>
  <c r="BW1422" i="19"/>
  <c r="BW1426" i="19"/>
  <c r="BW1430" i="19"/>
  <c r="BW1434" i="19"/>
  <c r="BW1419" i="19"/>
  <c r="BW1429" i="19"/>
  <c r="BW1437" i="19"/>
  <c r="BW1443" i="19"/>
  <c r="BW1450" i="19"/>
  <c r="BW1454" i="19"/>
  <c r="BW1458" i="19"/>
  <c r="BW1462" i="19"/>
  <c r="BW1425" i="19"/>
  <c r="BW1438" i="19"/>
  <c r="BW1445" i="19"/>
  <c r="BW1447" i="19"/>
  <c r="BW1453" i="19"/>
  <c r="BW1457" i="19"/>
  <c r="BW1461" i="19"/>
  <c r="BW1433" i="19"/>
  <c r="BW1442" i="19"/>
  <c r="BW1421" i="19"/>
  <c r="BW1441" i="19"/>
  <c r="BW1449" i="19"/>
  <c r="BW1452" i="19"/>
  <c r="BW1456" i="19"/>
  <c r="BW1460" i="19"/>
  <c r="BW1446" i="19"/>
  <c r="BW1455" i="19"/>
  <c r="BW1463" i="19"/>
  <c r="BW1451" i="19"/>
  <c r="BW1459" i="19"/>
  <c r="BF1380" i="19"/>
  <c r="BF1382" i="19"/>
  <c r="BF1381" i="19"/>
  <c r="BF1383" i="19"/>
  <c r="BF1386" i="19"/>
  <c r="BF1385" i="19"/>
  <c r="BF1387" i="19"/>
  <c r="BF1391" i="19"/>
  <c r="BF1390" i="19"/>
  <c r="BF1389" i="19"/>
  <c r="BF1394" i="19"/>
  <c r="BF1392" i="19"/>
  <c r="BF1393" i="19"/>
  <c r="BF1398" i="19"/>
  <c r="BF1402" i="19"/>
  <c r="BF1388" i="19"/>
  <c r="BF1395" i="19"/>
  <c r="BF1397" i="19"/>
  <c r="BF1401" i="19"/>
  <c r="BF1405" i="19"/>
  <c r="BF1404" i="19"/>
  <c r="BF1407" i="19"/>
  <c r="BF1411" i="19"/>
  <c r="BF1415" i="19"/>
  <c r="BF1384" i="19"/>
  <c r="BF1399" i="19"/>
  <c r="BF1410" i="19"/>
  <c r="BF1414" i="19"/>
  <c r="BF1406" i="19"/>
  <c r="BF1403" i="19"/>
  <c r="BF1396" i="19"/>
  <c r="BF1400" i="19"/>
  <c r="BF1412" i="19"/>
  <c r="BF1417" i="19"/>
  <c r="BF1413" i="19"/>
  <c r="BF1420" i="19"/>
  <c r="BF1416" i="19"/>
  <c r="BF1419" i="19"/>
  <c r="BF1408" i="19"/>
  <c r="BF1409" i="19"/>
  <c r="BF1423" i="19"/>
  <c r="BF1427" i="19"/>
  <c r="BF1431" i="19"/>
  <c r="BF1435" i="19"/>
  <c r="BF1439" i="19"/>
  <c r="BF1443" i="19"/>
  <c r="BF1447" i="19"/>
  <c r="BF1422" i="19"/>
  <c r="BF1426" i="19"/>
  <c r="BF1430" i="19"/>
  <c r="BF1434" i="19"/>
  <c r="BF1438" i="19"/>
  <c r="BF1442" i="19"/>
  <c r="BF1418" i="19"/>
  <c r="BF1421" i="19"/>
  <c r="BF1425" i="19"/>
  <c r="BF1429" i="19"/>
  <c r="BF1433" i="19"/>
  <c r="BF1424" i="19"/>
  <c r="BF1440" i="19"/>
  <c r="BF1445" i="19"/>
  <c r="BF1453" i="19"/>
  <c r="BF1457" i="19"/>
  <c r="BF1461" i="19"/>
  <c r="BF1441" i="19"/>
  <c r="BF1449" i="19"/>
  <c r="BF1452" i="19"/>
  <c r="BF1456" i="19"/>
  <c r="BF1460" i="19"/>
  <c r="BF1428" i="19"/>
  <c r="BF1437" i="19"/>
  <c r="BF1432" i="19"/>
  <c r="BF1436" i="19"/>
  <c r="BF1444" i="19"/>
  <c r="BF1446" i="19"/>
  <c r="BF1451" i="19"/>
  <c r="BF1455" i="19"/>
  <c r="BF1459" i="19"/>
  <c r="BF1463" i="19"/>
  <c r="BF1450" i="19"/>
  <c r="BF1458" i="19"/>
  <c r="BF1448" i="19"/>
  <c r="BF1454" i="19"/>
  <c r="BF1462" i="19"/>
  <c r="AZ1382" i="19"/>
  <c r="AZ1381" i="19"/>
  <c r="AZ1380" i="19"/>
  <c r="AZ1385" i="19"/>
  <c r="AZ1383" i="19"/>
  <c r="AZ1384" i="19"/>
  <c r="AZ1389" i="19"/>
  <c r="AZ1388" i="19"/>
  <c r="AZ1392" i="19"/>
  <c r="AZ1391" i="19"/>
  <c r="AZ1396" i="19"/>
  <c r="AZ1395" i="19"/>
  <c r="AZ1394" i="19"/>
  <c r="AZ1400" i="19"/>
  <c r="AZ1404" i="19"/>
  <c r="AZ1390" i="19"/>
  <c r="AZ1399" i="19"/>
  <c r="AZ1403" i="19"/>
  <c r="AZ1407" i="19"/>
  <c r="AZ1398" i="19"/>
  <c r="AZ1409" i="19"/>
  <c r="AZ1413" i="19"/>
  <c r="AZ1401" i="19"/>
  <c r="AZ1406" i="19"/>
  <c r="AZ1412" i="19"/>
  <c r="AZ1416" i="19"/>
  <c r="AZ1387" i="19"/>
  <c r="AZ1386" i="19"/>
  <c r="AZ1405" i="19"/>
  <c r="AZ1402" i="19"/>
  <c r="AZ1414" i="19"/>
  <c r="AZ1417" i="19"/>
  <c r="AZ1419" i="19"/>
  <c r="AZ1408" i="19"/>
  <c r="AZ1415" i="19"/>
  <c r="AZ1397" i="19"/>
  <c r="AZ1410" i="19"/>
  <c r="AZ1418" i="19"/>
  <c r="AZ1411" i="19"/>
  <c r="AZ1425" i="19"/>
  <c r="AZ1429" i="19"/>
  <c r="AZ1433" i="19"/>
  <c r="AZ1437" i="19"/>
  <c r="AZ1441" i="19"/>
  <c r="AZ1445" i="19"/>
  <c r="AZ1449" i="19"/>
  <c r="AZ1421" i="19"/>
  <c r="AZ1424" i="19"/>
  <c r="AZ1428" i="19"/>
  <c r="AZ1432" i="19"/>
  <c r="AZ1436" i="19"/>
  <c r="AZ1440" i="19"/>
  <c r="AZ1393" i="19"/>
  <c r="AZ1423" i="19"/>
  <c r="AZ1427" i="19"/>
  <c r="AZ1431" i="19"/>
  <c r="AZ1426" i="19"/>
  <c r="AZ1442" i="19"/>
  <c r="AZ1447" i="19"/>
  <c r="AZ1451" i="19"/>
  <c r="AZ1455" i="19"/>
  <c r="AZ1459" i="19"/>
  <c r="AZ1463" i="19"/>
  <c r="AZ1439" i="19"/>
  <c r="AZ1422" i="19"/>
  <c r="AZ1435" i="19"/>
  <c r="AZ1444" i="19"/>
  <c r="AZ1454" i="19"/>
  <c r="AZ1458" i="19"/>
  <c r="AZ1462" i="19"/>
  <c r="AZ1443" i="19"/>
  <c r="AZ1420" i="19"/>
  <c r="AZ1434" i="19"/>
  <c r="AZ1438" i="19"/>
  <c r="AZ1446" i="19"/>
  <c r="AZ1448" i="19"/>
  <c r="AZ1453" i="19"/>
  <c r="AZ1457" i="19"/>
  <c r="AZ1461" i="19"/>
  <c r="AZ1430" i="19"/>
  <c r="AZ1452" i="19"/>
  <c r="AZ1456" i="19"/>
  <c r="AZ1450" i="19"/>
  <c r="AZ1460" i="19"/>
  <c r="AY1381" i="19"/>
  <c r="AY1380" i="19"/>
  <c r="AY1382" i="19"/>
  <c r="AY1383" i="19"/>
  <c r="AY1384" i="19"/>
  <c r="AY1388" i="19"/>
  <c r="AY1392" i="19"/>
  <c r="AY1385" i="19"/>
  <c r="AY1387" i="19"/>
  <c r="AY1391" i="19"/>
  <c r="AY1395" i="19"/>
  <c r="AY1389" i="19"/>
  <c r="AY1394" i="19"/>
  <c r="AY1390" i="19"/>
  <c r="AY1399" i="19"/>
  <c r="AY1403" i="19"/>
  <c r="AY1398" i="19"/>
  <c r="AY1402" i="19"/>
  <c r="AY1406" i="19"/>
  <c r="AY1401" i="19"/>
  <c r="AY1412" i="19"/>
  <c r="AY1416" i="19"/>
  <c r="AY1396" i="19"/>
  <c r="AY1404" i="19"/>
  <c r="AY1408" i="19"/>
  <c r="AY1411" i="19"/>
  <c r="AY1415" i="19"/>
  <c r="AY1386" i="19"/>
  <c r="AY1405" i="19"/>
  <c r="AY1400" i="19"/>
  <c r="AY1393" i="19"/>
  <c r="AY1397" i="19"/>
  <c r="AY1409" i="19"/>
  <c r="AY1410" i="19"/>
  <c r="AY1418" i="19"/>
  <c r="AY1407" i="19"/>
  <c r="AY1413" i="19"/>
  <c r="AY1421" i="19"/>
  <c r="AY1424" i="19"/>
  <c r="AY1428" i="19"/>
  <c r="AY1432" i="19"/>
  <c r="AY1436" i="19"/>
  <c r="AY1440" i="19"/>
  <c r="AY1444" i="19"/>
  <c r="AY1448" i="19"/>
  <c r="AY1417" i="19"/>
  <c r="AY1419" i="19"/>
  <c r="AY1423" i="19"/>
  <c r="AY1427" i="19"/>
  <c r="AY1431" i="19"/>
  <c r="AY1435" i="19"/>
  <c r="AY1439" i="19"/>
  <c r="AY1420" i="19"/>
  <c r="AY1422" i="19"/>
  <c r="AY1426" i="19"/>
  <c r="AY1430" i="19"/>
  <c r="AY1434" i="19"/>
  <c r="AY1437" i="19"/>
  <c r="AY1449" i="19"/>
  <c r="AY1454" i="19"/>
  <c r="AY1458" i="19"/>
  <c r="AY1462" i="19"/>
  <c r="AY1445" i="19"/>
  <c r="AY1414" i="19"/>
  <c r="AY1433" i="19"/>
  <c r="AY1438" i="19"/>
  <c r="AY1446" i="19"/>
  <c r="AY1453" i="19"/>
  <c r="AY1457" i="19"/>
  <c r="AY1461" i="19"/>
  <c r="AY1442" i="19"/>
  <c r="AY1429" i="19"/>
  <c r="AY1441" i="19"/>
  <c r="AY1443" i="19"/>
  <c r="AY1450" i="19"/>
  <c r="AY1452" i="19"/>
  <c r="AY1456" i="19"/>
  <c r="AY1460" i="19"/>
  <c r="AY1425" i="19"/>
  <c r="AY1463" i="19"/>
  <c r="AY1459" i="19"/>
  <c r="AY1447" i="19"/>
  <c r="AY1455" i="19"/>
  <c r="AY1451" i="19"/>
  <c r="BS1381" i="19"/>
  <c r="BS1380" i="19"/>
  <c r="BS1384" i="19"/>
  <c r="BS1382" i="19"/>
  <c r="BS1386" i="19"/>
  <c r="BS1388" i="19"/>
  <c r="BS1392" i="19"/>
  <c r="BS1387" i="19"/>
  <c r="BS1391" i="19"/>
  <c r="BS1390" i="19"/>
  <c r="BS1395" i="19"/>
  <c r="BS1394" i="19"/>
  <c r="BS1393" i="19"/>
  <c r="BS1399" i="19"/>
  <c r="BS1403" i="19"/>
  <c r="BS1389" i="19"/>
  <c r="BS1396" i="19"/>
  <c r="BS1398" i="19"/>
  <c r="BS1402" i="19"/>
  <c r="BS1406" i="19"/>
  <c r="BS1397" i="19"/>
  <c r="BS1405" i="19"/>
  <c r="BS1408" i="19"/>
  <c r="BS1412" i="19"/>
  <c r="BS1416" i="19"/>
  <c r="BS1383" i="19"/>
  <c r="BS1400" i="19"/>
  <c r="BS1411" i="19"/>
  <c r="BS1415" i="19"/>
  <c r="BS1404" i="19"/>
  <c r="BS1401" i="19"/>
  <c r="BS1413" i="19"/>
  <c r="BS1418" i="19"/>
  <c r="BS1385" i="19"/>
  <c r="BS1414" i="19"/>
  <c r="BS1409" i="19"/>
  <c r="BS1417" i="19"/>
  <c r="BS1410" i="19"/>
  <c r="BS1424" i="19"/>
  <c r="BS1428" i="19"/>
  <c r="BS1432" i="19"/>
  <c r="BS1436" i="19"/>
  <c r="BS1440" i="19"/>
  <c r="BS1444" i="19"/>
  <c r="BS1448" i="19"/>
  <c r="BS1420" i="19"/>
  <c r="BS1423" i="19"/>
  <c r="BS1427" i="19"/>
  <c r="BS1431" i="19"/>
  <c r="BS1435" i="19"/>
  <c r="BS1439" i="19"/>
  <c r="BS1419" i="19"/>
  <c r="BS1422" i="19"/>
  <c r="BS1426" i="19"/>
  <c r="BS1430" i="19"/>
  <c r="BS1434" i="19"/>
  <c r="BS1425" i="19"/>
  <c r="BS1441" i="19"/>
  <c r="BS1446" i="19"/>
  <c r="BS1454" i="19"/>
  <c r="BS1458" i="19"/>
  <c r="BS1462" i="19"/>
  <c r="BS1407" i="19"/>
  <c r="BS1421" i="19"/>
  <c r="BS1442" i="19"/>
  <c r="BS1443" i="19"/>
  <c r="BS1450" i="19"/>
  <c r="BS1453" i="19"/>
  <c r="BS1457" i="19"/>
  <c r="BS1461" i="19"/>
  <c r="BS1429" i="19"/>
  <c r="BS1438" i="19"/>
  <c r="BS1433" i="19"/>
  <c r="BS1437" i="19"/>
  <c r="BS1445" i="19"/>
  <c r="BS1447" i="19"/>
  <c r="BS1452" i="19"/>
  <c r="BS1456" i="19"/>
  <c r="BS1460" i="19"/>
  <c r="BS1451" i="19"/>
  <c r="BS1455" i="19"/>
  <c r="BS1449" i="19"/>
  <c r="BS1463" i="19"/>
  <c r="BS1459" i="19"/>
  <c r="CI1381" i="19"/>
  <c r="CI1380" i="19"/>
  <c r="CI1384" i="19"/>
  <c r="CI1382" i="19"/>
  <c r="CI1386" i="19"/>
  <c r="CI1388" i="19"/>
  <c r="CI1383" i="19"/>
  <c r="CI1387" i="19"/>
  <c r="CI1391" i="19"/>
  <c r="CI1390" i="19"/>
  <c r="CI1395" i="19"/>
  <c r="CI1392" i="19"/>
  <c r="CI1394" i="19"/>
  <c r="CI1393" i="19"/>
  <c r="CI1399" i="19"/>
  <c r="CI1403" i="19"/>
  <c r="CI1385" i="19"/>
  <c r="CI1389" i="19"/>
  <c r="CI1396" i="19"/>
  <c r="CI1398" i="19"/>
  <c r="CI1402" i="19"/>
  <c r="CI1406" i="19"/>
  <c r="CI1397" i="19"/>
  <c r="CI1405" i="19"/>
  <c r="CI1408" i="19"/>
  <c r="CI1412" i="19"/>
  <c r="CI1416" i="19"/>
  <c r="CI1400" i="19"/>
  <c r="CI1411" i="19"/>
  <c r="CI1415" i="19"/>
  <c r="CI1404" i="19"/>
  <c r="CI1401" i="19"/>
  <c r="CI1407" i="19"/>
  <c r="CI1413" i="19"/>
  <c r="CI1418" i="19"/>
  <c r="CI1414" i="19"/>
  <c r="CI1409" i="19"/>
  <c r="CI1417" i="19"/>
  <c r="CI1424" i="19"/>
  <c r="CI1428" i="19"/>
  <c r="CI1432" i="19"/>
  <c r="CI1436" i="19"/>
  <c r="CI1440" i="19"/>
  <c r="CI1444" i="19"/>
  <c r="CI1448" i="19"/>
  <c r="CI1420" i="19"/>
  <c r="CI1423" i="19"/>
  <c r="CI1427" i="19"/>
  <c r="CI1431" i="19"/>
  <c r="CI1435" i="19"/>
  <c r="CI1439" i="19"/>
  <c r="CI1410" i="19"/>
  <c r="CI1419" i="19"/>
  <c r="CI1422" i="19"/>
  <c r="CI1426" i="19"/>
  <c r="CI1430" i="19"/>
  <c r="CI1434" i="19"/>
  <c r="CI1425" i="19"/>
  <c r="CI1441" i="19"/>
  <c r="CI1446" i="19"/>
  <c r="CI1454" i="19"/>
  <c r="CI1458" i="19"/>
  <c r="CI1462" i="19"/>
  <c r="CI1421" i="19"/>
  <c r="CI1442" i="19"/>
  <c r="CI1443" i="19"/>
  <c r="CI1450" i="19"/>
  <c r="CI1453" i="19"/>
  <c r="CI1457" i="19"/>
  <c r="CI1461" i="19"/>
  <c r="CI1433" i="19"/>
  <c r="CI1437" i="19"/>
  <c r="CI1445" i="19"/>
  <c r="CI1447" i="19"/>
  <c r="CI1452" i="19"/>
  <c r="CI1456" i="19"/>
  <c r="CI1460" i="19"/>
  <c r="CI1429" i="19"/>
  <c r="CI1438" i="19"/>
  <c r="CI1449" i="19"/>
  <c r="CI1451" i="19"/>
  <c r="CI1463" i="19"/>
  <c r="CI1459" i="19"/>
  <c r="CI1455" i="19"/>
  <c r="BJ1380" i="19"/>
  <c r="BJ1382" i="19"/>
  <c r="BJ1383" i="19"/>
  <c r="BJ1386" i="19"/>
  <c r="BJ1381" i="19"/>
  <c r="BJ1387" i="19"/>
  <c r="BJ1391" i="19"/>
  <c r="BJ1384" i="19"/>
  <c r="BJ1390" i="19"/>
  <c r="BJ1385" i="19"/>
  <c r="BJ1394" i="19"/>
  <c r="BJ1388" i="19"/>
  <c r="BJ1393" i="19"/>
  <c r="BJ1396" i="19"/>
  <c r="BJ1398" i="19"/>
  <c r="BJ1402" i="19"/>
  <c r="BJ1392" i="19"/>
  <c r="BJ1397" i="19"/>
  <c r="BJ1401" i="19"/>
  <c r="BJ1405" i="19"/>
  <c r="BJ1389" i="19"/>
  <c r="BJ1400" i="19"/>
  <c r="BJ1411" i="19"/>
  <c r="BJ1415" i="19"/>
  <c r="BJ1403" i="19"/>
  <c r="BJ1406" i="19"/>
  <c r="BJ1408" i="19"/>
  <c r="BJ1410" i="19"/>
  <c r="BJ1414" i="19"/>
  <c r="BJ1395" i="19"/>
  <c r="BJ1404" i="19"/>
  <c r="BJ1416" i="19"/>
  <c r="BJ1399" i="19"/>
  <c r="BJ1407" i="19"/>
  <c r="BJ1409" i="19"/>
  <c r="BJ1420" i="19"/>
  <c r="BJ1412" i="19"/>
  <c r="BJ1419" i="19"/>
  <c r="BJ1423" i="19"/>
  <c r="BJ1427" i="19"/>
  <c r="BJ1431" i="19"/>
  <c r="BJ1435" i="19"/>
  <c r="BJ1439" i="19"/>
  <c r="BJ1443" i="19"/>
  <c r="BJ1447" i="19"/>
  <c r="BJ1422" i="19"/>
  <c r="BJ1426" i="19"/>
  <c r="BJ1430" i="19"/>
  <c r="BJ1434" i="19"/>
  <c r="BJ1438" i="19"/>
  <c r="BJ1442" i="19"/>
  <c r="BJ1413" i="19"/>
  <c r="BJ1421" i="19"/>
  <c r="BJ1425" i="19"/>
  <c r="BJ1429" i="19"/>
  <c r="BJ1433" i="19"/>
  <c r="BJ1428" i="19"/>
  <c r="BJ1436" i="19"/>
  <c r="BJ1449" i="19"/>
  <c r="BJ1453" i="19"/>
  <c r="BJ1457" i="19"/>
  <c r="BJ1461" i="19"/>
  <c r="BJ1424" i="19"/>
  <c r="BJ1437" i="19"/>
  <c r="BJ1444" i="19"/>
  <c r="BJ1446" i="19"/>
  <c r="BJ1452" i="19"/>
  <c r="BJ1456" i="19"/>
  <c r="BJ1460" i="19"/>
  <c r="BJ1432" i="19"/>
  <c r="BJ1441" i="19"/>
  <c r="BJ1445" i="19"/>
  <c r="BJ1417" i="19"/>
  <c r="BJ1418" i="19"/>
  <c r="BJ1440" i="19"/>
  <c r="BJ1448" i="19"/>
  <c r="BJ1450" i="19"/>
  <c r="BJ1451" i="19"/>
  <c r="BJ1455" i="19"/>
  <c r="BJ1459" i="19"/>
  <c r="BJ1463" i="19"/>
  <c r="BJ1454" i="19"/>
  <c r="BJ1462" i="19"/>
  <c r="BJ1458" i="19"/>
  <c r="BI1383" i="19"/>
  <c r="BI1382" i="19"/>
  <c r="BI1381" i="19"/>
  <c r="BI1386" i="19"/>
  <c r="BI1380" i="19"/>
  <c r="BI1385" i="19"/>
  <c r="BI1384" i="19"/>
  <c r="BI1390" i="19"/>
  <c r="BI1389" i="19"/>
  <c r="BI1388" i="19"/>
  <c r="BI1393" i="19"/>
  <c r="BI1391" i="19"/>
  <c r="BI1396" i="19"/>
  <c r="BI1392" i="19"/>
  <c r="BI1397" i="19"/>
  <c r="BI1401" i="19"/>
  <c r="BI1405" i="19"/>
  <c r="BI1387" i="19"/>
  <c r="BI1394" i="19"/>
  <c r="BI1400" i="19"/>
  <c r="BI1404" i="19"/>
  <c r="BI1408" i="19"/>
  <c r="BI1403" i="19"/>
  <c r="BI1406" i="19"/>
  <c r="BI1410" i="19"/>
  <c r="BI1414" i="19"/>
  <c r="BI1398" i="19"/>
  <c r="BI1409" i="19"/>
  <c r="BI1413" i="19"/>
  <c r="BI1417" i="19"/>
  <c r="BI1395" i="19"/>
  <c r="BI1402" i="19"/>
  <c r="BI1399" i="19"/>
  <c r="BI1407" i="19"/>
  <c r="BI1411" i="19"/>
  <c r="BI1420" i="19"/>
  <c r="BI1412" i="19"/>
  <c r="BI1419" i="19"/>
  <c r="BI1415" i="19"/>
  <c r="BI1418" i="19"/>
  <c r="BI1422" i="19"/>
  <c r="BI1426" i="19"/>
  <c r="BI1430" i="19"/>
  <c r="BI1434" i="19"/>
  <c r="BI1438" i="19"/>
  <c r="BI1442" i="19"/>
  <c r="BI1446" i="19"/>
  <c r="BI1450" i="19"/>
  <c r="BI1416" i="19"/>
  <c r="BI1421" i="19"/>
  <c r="BI1425" i="19"/>
  <c r="BI1429" i="19"/>
  <c r="BI1433" i="19"/>
  <c r="BI1437" i="19"/>
  <c r="BI1441" i="19"/>
  <c r="BI1424" i="19"/>
  <c r="BI1428" i="19"/>
  <c r="BI1432" i="19"/>
  <c r="BI1423" i="19"/>
  <c r="BI1439" i="19"/>
  <c r="BI1444" i="19"/>
  <c r="BI1452" i="19"/>
  <c r="BI1456" i="19"/>
  <c r="BI1460" i="19"/>
  <c r="BI1427" i="19"/>
  <c r="BI1440" i="19"/>
  <c r="BI1448" i="19"/>
  <c r="BI1451" i="19"/>
  <c r="BI1455" i="19"/>
  <c r="BI1459" i="19"/>
  <c r="BI1463" i="19"/>
  <c r="BI1431" i="19"/>
  <c r="BI1435" i="19"/>
  <c r="BI1443" i="19"/>
  <c r="BI1445" i="19"/>
  <c r="BI1454" i="19"/>
  <c r="BI1458" i="19"/>
  <c r="BI1462" i="19"/>
  <c r="BI1436" i="19"/>
  <c r="BI1447" i="19"/>
  <c r="BI1461" i="19"/>
  <c r="BI1457" i="19"/>
  <c r="BI1449" i="19"/>
  <c r="BI1453" i="19"/>
  <c r="BL1382" i="19"/>
  <c r="BL1381" i="19"/>
  <c r="BL1380" i="19"/>
  <c r="BL1385" i="19"/>
  <c r="BL1384" i="19"/>
  <c r="BL1383" i="19"/>
  <c r="BL1389" i="19"/>
  <c r="BL1386" i="19"/>
  <c r="BL1388" i="19"/>
  <c r="BL1392" i="19"/>
  <c r="BL1387" i="19"/>
  <c r="BL1396" i="19"/>
  <c r="BL1390" i="19"/>
  <c r="BL1395" i="19"/>
  <c r="BL1391" i="19"/>
  <c r="BL1400" i="19"/>
  <c r="BL1404" i="19"/>
  <c r="BL1393" i="19"/>
  <c r="BL1399" i="19"/>
  <c r="BL1403" i="19"/>
  <c r="BL1407" i="19"/>
  <c r="BL1402" i="19"/>
  <c r="BL1409" i="19"/>
  <c r="BL1413" i="19"/>
  <c r="BL1397" i="19"/>
  <c r="BL1405" i="19"/>
  <c r="BL1412" i="19"/>
  <c r="BL1416" i="19"/>
  <c r="BL1401" i="19"/>
  <c r="BL1394" i="19"/>
  <c r="BL1398" i="19"/>
  <c r="BL1406" i="19"/>
  <c r="BL1410" i="19"/>
  <c r="BL1419" i="19"/>
  <c r="BL1411" i="19"/>
  <c r="BL1417" i="19"/>
  <c r="BL1418" i="19"/>
  <c r="BL1408" i="19"/>
  <c r="BL1414" i="19"/>
  <c r="BL1421" i="19"/>
  <c r="BL1425" i="19"/>
  <c r="BL1429" i="19"/>
  <c r="BL1433" i="19"/>
  <c r="BL1437" i="19"/>
  <c r="BL1441" i="19"/>
  <c r="BL1445" i="19"/>
  <c r="BL1449" i="19"/>
  <c r="BL1420" i="19"/>
  <c r="BL1424" i="19"/>
  <c r="BL1428" i="19"/>
  <c r="BL1432" i="19"/>
  <c r="BL1436" i="19"/>
  <c r="BL1440" i="19"/>
  <c r="BL1423" i="19"/>
  <c r="BL1427" i="19"/>
  <c r="BL1431" i="19"/>
  <c r="BL1415" i="19"/>
  <c r="BL1422" i="19"/>
  <c r="BL1438" i="19"/>
  <c r="BL1443" i="19"/>
  <c r="BL1450" i="19"/>
  <c r="BL1451" i="19"/>
  <c r="BL1455" i="19"/>
  <c r="BL1459" i="19"/>
  <c r="BL1463" i="19"/>
  <c r="BL1446" i="19"/>
  <c r="BL1434" i="19"/>
  <c r="BL1439" i="19"/>
  <c r="BL1447" i="19"/>
  <c r="BL1454" i="19"/>
  <c r="BL1458" i="19"/>
  <c r="BL1462" i="19"/>
  <c r="BL1430" i="19"/>
  <c r="BL1442" i="19"/>
  <c r="BL1444" i="19"/>
  <c r="BL1453" i="19"/>
  <c r="BL1457" i="19"/>
  <c r="BL1461" i="19"/>
  <c r="BL1426" i="19"/>
  <c r="BL1435" i="19"/>
  <c r="BL1448" i="19"/>
  <c r="BL1460" i="19"/>
  <c r="BL1456" i="19"/>
  <c r="BL1452" i="19"/>
  <c r="CH1380" i="19"/>
  <c r="CH1382" i="19"/>
  <c r="CH1381" i="19"/>
  <c r="CH1383" i="19"/>
  <c r="CH1387" i="19"/>
  <c r="CH1391" i="19"/>
  <c r="CH1384" i="19"/>
  <c r="CH1390" i="19"/>
  <c r="CH1392" i="19"/>
  <c r="CH1394" i="19"/>
  <c r="CH1386" i="19"/>
  <c r="CH1388" i="19"/>
  <c r="CH1393" i="19"/>
  <c r="CH1385" i="19"/>
  <c r="CH1389" i="19"/>
  <c r="CH1396" i="19"/>
  <c r="CH1398" i="19"/>
  <c r="CH1402" i="19"/>
  <c r="CH1397" i="19"/>
  <c r="CH1401" i="19"/>
  <c r="CH1405" i="19"/>
  <c r="CH1400" i="19"/>
  <c r="CH1411" i="19"/>
  <c r="CH1415" i="19"/>
  <c r="CH1395" i="19"/>
  <c r="CH1403" i="19"/>
  <c r="CH1407" i="19"/>
  <c r="CH1410" i="19"/>
  <c r="CH1414" i="19"/>
  <c r="CH1404" i="19"/>
  <c r="CH1399" i="19"/>
  <c r="CH1406" i="19"/>
  <c r="CH1416" i="19"/>
  <c r="CH1409" i="19"/>
  <c r="CH1417" i="19"/>
  <c r="CH1408" i="19"/>
  <c r="CH1412" i="19"/>
  <c r="CH1419" i="19"/>
  <c r="CH1420" i="19"/>
  <c r="CH1423" i="19"/>
  <c r="CH1427" i="19"/>
  <c r="CH1431" i="19"/>
  <c r="CH1435" i="19"/>
  <c r="CH1439" i="19"/>
  <c r="CH1443" i="19"/>
  <c r="CH1447" i="19"/>
  <c r="CH1413" i="19"/>
  <c r="CH1418" i="19"/>
  <c r="CH1422" i="19"/>
  <c r="CH1426" i="19"/>
  <c r="CH1430" i="19"/>
  <c r="CH1434" i="19"/>
  <c r="CH1438" i="19"/>
  <c r="CH1442" i="19"/>
  <c r="CH1421" i="19"/>
  <c r="CH1425" i="19"/>
  <c r="CH1429" i="19"/>
  <c r="CH1433" i="19"/>
  <c r="CH1436" i="19"/>
  <c r="CH1448" i="19"/>
  <c r="CH1450" i="19"/>
  <c r="CH1453" i="19"/>
  <c r="CH1457" i="19"/>
  <c r="CH1461" i="19"/>
  <c r="CH1432" i="19"/>
  <c r="CH1437" i="19"/>
  <c r="CH1445" i="19"/>
  <c r="CH1452" i="19"/>
  <c r="CH1456" i="19"/>
  <c r="CH1460" i="19"/>
  <c r="CH1441" i="19"/>
  <c r="CH1446" i="19"/>
  <c r="CH1428" i="19"/>
  <c r="CH1440" i="19"/>
  <c r="CH1449" i="19"/>
  <c r="CH1451" i="19"/>
  <c r="CH1455" i="19"/>
  <c r="CH1459" i="19"/>
  <c r="CH1463" i="19"/>
  <c r="CH1424" i="19"/>
  <c r="CH1444" i="19"/>
  <c r="CH1462" i="19"/>
  <c r="CH1454" i="19"/>
  <c r="CH1458" i="19"/>
  <c r="BE1383" i="19"/>
  <c r="BE1382" i="19"/>
  <c r="BE1381" i="19"/>
  <c r="BE1380" i="19"/>
  <c r="BE1386" i="19"/>
  <c r="BE1385" i="19"/>
  <c r="BE1390" i="19"/>
  <c r="BE1389" i="19"/>
  <c r="BE1392" i="19"/>
  <c r="BE1393" i="19"/>
  <c r="BE1387" i="19"/>
  <c r="BE1396" i="19"/>
  <c r="BE1388" i="19"/>
  <c r="BE1395" i="19"/>
  <c r="BE1397" i="19"/>
  <c r="BE1401" i="19"/>
  <c r="BE1405" i="19"/>
  <c r="BE1400" i="19"/>
  <c r="BE1404" i="19"/>
  <c r="BE1408" i="19"/>
  <c r="BE1384" i="19"/>
  <c r="BE1399" i="19"/>
  <c r="BE1410" i="19"/>
  <c r="BE1414" i="19"/>
  <c r="BE1391" i="19"/>
  <c r="BE1394" i="19"/>
  <c r="BE1402" i="19"/>
  <c r="BE1406" i="19"/>
  <c r="BE1409" i="19"/>
  <c r="BE1413" i="19"/>
  <c r="BE1417" i="19"/>
  <c r="BE1403" i="19"/>
  <c r="BE1398" i="19"/>
  <c r="BE1415" i="19"/>
  <c r="BE1420" i="19"/>
  <c r="BE1416" i="19"/>
  <c r="BE1419" i="19"/>
  <c r="BE1411" i="19"/>
  <c r="BE1418" i="19"/>
  <c r="BE1422" i="19"/>
  <c r="BE1426" i="19"/>
  <c r="BE1430" i="19"/>
  <c r="BE1434" i="19"/>
  <c r="BE1438" i="19"/>
  <c r="BE1442" i="19"/>
  <c r="BE1446" i="19"/>
  <c r="BE1450" i="19"/>
  <c r="BE1421" i="19"/>
  <c r="BE1425" i="19"/>
  <c r="BE1429" i="19"/>
  <c r="BE1433" i="19"/>
  <c r="BE1437" i="19"/>
  <c r="BE1441" i="19"/>
  <c r="BE1407" i="19"/>
  <c r="BE1424" i="19"/>
  <c r="BE1428" i="19"/>
  <c r="BE1432" i="19"/>
  <c r="BE1412" i="19"/>
  <c r="BE1435" i="19"/>
  <c r="BE1447" i="19"/>
  <c r="BE1449" i="19"/>
  <c r="BE1452" i="19"/>
  <c r="BE1456" i="19"/>
  <c r="BE1460" i="19"/>
  <c r="BE1443" i="19"/>
  <c r="BE1431" i="19"/>
  <c r="BE1436" i="19"/>
  <c r="BE1444" i="19"/>
  <c r="BE1451" i="19"/>
  <c r="BE1455" i="19"/>
  <c r="BE1459" i="19"/>
  <c r="BE1463" i="19"/>
  <c r="BE1423" i="19"/>
  <c r="BE1427" i="19"/>
  <c r="BE1439" i="19"/>
  <c r="BE1448" i="19"/>
  <c r="BE1454" i="19"/>
  <c r="BE1458" i="19"/>
  <c r="BE1462" i="19"/>
  <c r="BE1440" i="19"/>
  <c r="BE1445" i="19"/>
  <c r="BE1461" i="19"/>
  <c r="BE1453" i="19"/>
  <c r="BE1457" i="19"/>
  <c r="CJ1382" i="19"/>
  <c r="CJ1381" i="19"/>
  <c r="CJ1380" i="19"/>
  <c r="CJ1383" i="19"/>
  <c r="CJ1385" i="19"/>
  <c r="CJ1384" i="19"/>
  <c r="CJ1389" i="19"/>
  <c r="CJ1386" i="19"/>
  <c r="CJ1388" i="19"/>
  <c r="CJ1392" i="19"/>
  <c r="CJ1387" i="19"/>
  <c r="CJ1396" i="19"/>
  <c r="CJ1390" i="19"/>
  <c r="CJ1395" i="19"/>
  <c r="CJ1400" i="19"/>
  <c r="CJ1404" i="19"/>
  <c r="CJ1393" i="19"/>
  <c r="CJ1399" i="19"/>
  <c r="CJ1403" i="19"/>
  <c r="CJ1407" i="19"/>
  <c r="CJ1391" i="19"/>
  <c r="CJ1394" i="19"/>
  <c r="CJ1402" i="19"/>
  <c r="CJ1406" i="19"/>
  <c r="CJ1409" i="19"/>
  <c r="CJ1413" i="19"/>
  <c r="CJ1397" i="19"/>
  <c r="CJ1405" i="19"/>
  <c r="CJ1408" i="19"/>
  <c r="CJ1412" i="19"/>
  <c r="CJ1416" i="19"/>
  <c r="CJ1398" i="19"/>
  <c r="CJ1410" i="19"/>
  <c r="CJ1419" i="19"/>
  <c r="CJ1401" i="19"/>
  <c r="CJ1411" i="19"/>
  <c r="CJ1418" i="19"/>
  <c r="CJ1414" i="19"/>
  <c r="CJ1417" i="19"/>
  <c r="CJ1421" i="19"/>
  <c r="CJ1425" i="19"/>
  <c r="CJ1429" i="19"/>
  <c r="CJ1433" i="19"/>
  <c r="CJ1437" i="19"/>
  <c r="CJ1441" i="19"/>
  <c r="CJ1445" i="19"/>
  <c r="CJ1449" i="19"/>
  <c r="CJ1424" i="19"/>
  <c r="CJ1428" i="19"/>
  <c r="CJ1432" i="19"/>
  <c r="CJ1436" i="19"/>
  <c r="CJ1440" i="19"/>
  <c r="CJ1415" i="19"/>
  <c r="CJ1420" i="19"/>
  <c r="CJ1423" i="19"/>
  <c r="CJ1427" i="19"/>
  <c r="CJ1431" i="19"/>
  <c r="CJ1430" i="19"/>
  <c r="CJ1438" i="19"/>
  <c r="CJ1444" i="19"/>
  <c r="CJ1451" i="19"/>
  <c r="CJ1455" i="19"/>
  <c r="CJ1459" i="19"/>
  <c r="CJ1463" i="19"/>
  <c r="CJ1426" i="19"/>
  <c r="CJ1439" i="19"/>
  <c r="CJ1446" i="19"/>
  <c r="CJ1448" i="19"/>
  <c r="CJ1454" i="19"/>
  <c r="CJ1458" i="19"/>
  <c r="CJ1462" i="19"/>
  <c r="CJ1434" i="19"/>
  <c r="CJ1422" i="19"/>
  <c r="CJ1442" i="19"/>
  <c r="CJ1443" i="19"/>
  <c r="CJ1450" i="19"/>
  <c r="CJ1453" i="19"/>
  <c r="CJ1457" i="19"/>
  <c r="CJ1461" i="19"/>
  <c r="CJ1435" i="19"/>
  <c r="CJ1456" i="19"/>
  <c r="CJ1460" i="19"/>
  <c r="CJ1447" i="19"/>
  <c r="CJ1452" i="19"/>
  <c r="BM1383" i="19"/>
  <c r="BM1382" i="19"/>
  <c r="BM1381" i="19"/>
  <c r="BM1386" i="19"/>
  <c r="BM1385" i="19"/>
  <c r="BM1390" i="19"/>
  <c r="BM1389" i="19"/>
  <c r="BM1384" i="19"/>
  <c r="BM1392" i="19"/>
  <c r="BM1393" i="19"/>
  <c r="BM1387" i="19"/>
  <c r="BM1396" i="19"/>
  <c r="BM1380" i="19"/>
  <c r="BM1395" i="19"/>
  <c r="BM1397" i="19"/>
  <c r="BM1401" i="19"/>
  <c r="BM1405" i="19"/>
  <c r="BM1391" i="19"/>
  <c r="BM1400" i="19"/>
  <c r="BM1404" i="19"/>
  <c r="BM1408" i="19"/>
  <c r="BM1399" i="19"/>
  <c r="BM1410" i="19"/>
  <c r="BM1414" i="19"/>
  <c r="BM1402" i="19"/>
  <c r="BM1407" i="19"/>
  <c r="BM1409" i="19"/>
  <c r="BM1413" i="19"/>
  <c r="BM1417" i="19"/>
  <c r="BM1388" i="19"/>
  <c r="BM1403" i="19"/>
  <c r="BM1398" i="19"/>
  <c r="BM1415" i="19"/>
  <c r="BM1420" i="19"/>
  <c r="BM1416" i="19"/>
  <c r="BM1419" i="19"/>
  <c r="BM1394" i="19"/>
  <c r="BM1406" i="19"/>
  <c r="BM1411" i="19"/>
  <c r="BM1418" i="19"/>
  <c r="BM1412" i="19"/>
  <c r="BM1422" i="19"/>
  <c r="BM1426" i="19"/>
  <c r="BM1430" i="19"/>
  <c r="BM1434" i="19"/>
  <c r="BM1438" i="19"/>
  <c r="BM1442" i="19"/>
  <c r="BM1446" i="19"/>
  <c r="BM1450" i="19"/>
  <c r="BM1421" i="19"/>
  <c r="BM1425" i="19"/>
  <c r="BM1429" i="19"/>
  <c r="BM1433" i="19"/>
  <c r="BM1437" i="19"/>
  <c r="BM1441" i="19"/>
  <c r="BM1424" i="19"/>
  <c r="BM1428" i="19"/>
  <c r="BM1432" i="19"/>
  <c r="BM1427" i="19"/>
  <c r="BM1435" i="19"/>
  <c r="BM1448" i="19"/>
  <c r="BM1452" i="19"/>
  <c r="BM1456" i="19"/>
  <c r="BM1460" i="19"/>
  <c r="BM1440" i="19"/>
  <c r="BM1423" i="19"/>
  <c r="BM1436" i="19"/>
  <c r="BM1443" i="19"/>
  <c r="BM1445" i="19"/>
  <c r="BM1451" i="19"/>
  <c r="BM1455" i="19"/>
  <c r="BM1459" i="19"/>
  <c r="BM1463" i="19"/>
  <c r="BM1444" i="19"/>
  <c r="BM1439" i="19"/>
  <c r="BM1447" i="19"/>
  <c r="BM1449" i="19"/>
  <c r="BM1454" i="19"/>
  <c r="BM1458" i="19"/>
  <c r="BM1462" i="19"/>
  <c r="BM1431" i="19"/>
  <c r="BM1453" i="19"/>
  <c r="BM1457" i="19"/>
  <c r="BM1461" i="19"/>
  <c r="BG1381" i="19"/>
  <c r="BG1380" i="19"/>
  <c r="BG1384" i="19"/>
  <c r="BG1388" i="19"/>
  <c r="BG1392" i="19"/>
  <c r="BG1385" i="19"/>
  <c r="BG1387" i="19"/>
  <c r="BG1391" i="19"/>
  <c r="BG1382" i="19"/>
  <c r="BG1383" i="19"/>
  <c r="BG1386" i="19"/>
  <c r="BG1395" i="19"/>
  <c r="BG1389" i="19"/>
  <c r="BG1394" i="19"/>
  <c r="BG1399" i="19"/>
  <c r="BG1403" i="19"/>
  <c r="BG1398" i="19"/>
  <c r="BG1402" i="19"/>
  <c r="BG1406" i="19"/>
  <c r="BG1393" i="19"/>
  <c r="BG1401" i="19"/>
  <c r="BG1412" i="19"/>
  <c r="BG1416" i="19"/>
  <c r="BG1404" i="19"/>
  <c r="BG1407" i="19"/>
  <c r="BG1411" i="19"/>
  <c r="BG1415" i="19"/>
  <c r="BG1390" i="19"/>
  <c r="BG1397" i="19"/>
  <c r="BG1405" i="19"/>
  <c r="BG1408" i="19"/>
  <c r="BG1409" i="19"/>
  <c r="BG1418" i="19"/>
  <c r="BG1410" i="19"/>
  <c r="BG1417" i="19"/>
  <c r="BG1400" i="19"/>
  <c r="BG1413" i="19"/>
  <c r="BG1396" i="19"/>
  <c r="BG1414" i="19"/>
  <c r="BG1424" i="19"/>
  <c r="BG1428" i="19"/>
  <c r="BG1432" i="19"/>
  <c r="BG1436" i="19"/>
  <c r="BG1440" i="19"/>
  <c r="BG1444" i="19"/>
  <c r="BG1448" i="19"/>
  <c r="BG1423" i="19"/>
  <c r="BG1427" i="19"/>
  <c r="BG1431" i="19"/>
  <c r="BG1435" i="19"/>
  <c r="BG1439" i="19"/>
  <c r="BG1420" i="19"/>
  <c r="BG1422" i="19"/>
  <c r="BG1426" i="19"/>
  <c r="BG1430" i="19"/>
  <c r="BG1434" i="19"/>
  <c r="BG1429" i="19"/>
  <c r="BG1437" i="19"/>
  <c r="BG1443" i="19"/>
  <c r="BG1450" i="19"/>
  <c r="BG1454" i="19"/>
  <c r="BG1458" i="19"/>
  <c r="BG1462" i="19"/>
  <c r="BG1419" i="19"/>
  <c r="BG1442" i="19"/>
  <c r="BG1425" i="19"/>
  <c r="BG1438" i="19"/>
  <c r="BG1445" i="19"/>
  <c r="BG1447" i="19"/>
  <c r="BG1453" i="19"/>
  <c r="BG1457" i="19"/>
  <c r="BG1461" i="19"/>
  <c r="BG1421" i="19"/>
  <c r="BG1441" i="19"/>
  <c r="BG1449" i="19"/>
  <c r="BG1452" i="19"/>
  <c r="BG1456" i="19"/>
  <c r="BG1460" i="19"/>
  <c r="BG1433" i="19"/>
  <c r="BG1446" i="19"/>
  <c r="BG1455" i="19"/>
  <c r="BG1463" i="19"/>
  <c r="BG1459" i="19"/>
  <c r="BG1451" i="19"/>
  <c r="BT1382" i="19"/>
  <c r="BT1381" i="19"/>
  <c r="BT1380" i="19"/>
  <c r="BT1383" i="19"/>
  <c r="BT1385" i="19"/>
  <c r="BT1384" i="19"/>
  <c r="BT1389" i="19"/>
  <c r="BT1386" i="19"/>
  <c r="BT1388" i="19"/>
  <c r="BT1392" i="19"/>
  <c r="BT1387" i="19"/>
  <c r="BT1396" i="19"/>
  <c r="BT1390" i="19"/>
  <c r="BT1395" i="19"/>
  <c r="BT1400" i="19"/>
  <c r="BT1404" i="19"/>
  <c r="BT1393" i="19"/>
  <c r="BT1399" i="19"/>
  <c r="BT1403" i="19"/>
  <c r="BT1407" i="19"/>
  <c r="BT1394" i="19"/>
  <c r="BT1402" i="19"/>
  <c r="BT1406" i="19"/>
  <c r="BT1409" i="19"/>
  <c r="BT1413" i="19"/>
  <c r="BT1397" i="19"/>
  <c r="BT1405" i="19"/>
  <c r="BT1408" i="19"/>
  <c r="BT1412" i="19"/>
  <c r="BT1416" i="19"/>
  <c r="BT1398" i="19"/>
  <c r="BT1391" i="19"/>
  <c r="BT1401" i="19"/>
  <c r="BT1410" i="19"/>
  <c r="BT1419" i="19"/>
  <c r="BT1411" i="19"/>
  <c r="BT1418" i="19"/>
  <c r="BT1414" i="19"/>
  <c r="BT1415" i="19"/>
  <c r="BT1421" i="19"/>
  <c r="BT1425" i="19"/>
  <c r="BT1429" i="19"/>
  <c r="BT1433" i="19"/>
  <c r="BT1437" i="19"/>
  <c r="BT1441" i="19"/>
  <c r="BT1445" i="19"/>
  <c r="BT1449" i="19"/>
  <c r="BT1417" i="19"/>
  <c r="BT1424" i="19"/>
  <c r="BT1428" i="19"/>
  <c r="BT1432" i="19"/>
  <c r="BT1436" i="19"/>
  <c r="BT1440" i="19"/>
  <c r="BT1420" i="19"/>
  <c r="BT1423" i="19"/>
  <c r="BT1427" i="19"/>
  <c r="BT1431" i="19"/>
  <c r="BT1430" i="19"/>
  <c r="BT1438" i="19"/>
  <c r="BT1444" i="19"/>
  <c r="BT1451" i="19"/>
  <c r="BT1455" i="19"/>
  <c r="BT1459" i="19"/>
  <c r="BT1463" i="19"/>
  <c r="BT1435" i="19"/>
  <c r="BT1426" i="19"/>
  <c r="BT1439" i="19"/>
  <c r="BT1446" i="19"/>
  <c r="BT1448" i="19"/>
  <c r="BT1454" i="19"/>
  <c r="BT1458" i="19"/>
  <c r="BT1462" i="19"/>
  <c r="BT1422" i="19"/>
  <c r="BT1442" i="19"/>
  <c r="BT1443" i="19"/>
  <c r="BT1450" i="19"/>
  <c r="BT1453" i="19"/>
  <c r="BT1457" i="19"/>
  <c r="BT1461" i="19"/>
  <c r="BT1434" i="19"/>
  <c r="BT1456" i="19"/>
  <c r="BT1452" i="19"/>
  <c r="BT1447" i="19"/>
  <c r="BT1460" i="19"/>
  <c r="CE1381" i="19"/>
  <c r="CE1380" i="19"/>
  <c r="CE1382" i="19"/>
  <c r="CE1383" i="19"/>
  <c r="CE1384" i="19"/>
  <c r="CE1388" i="19"/>
  <c r="CE1385" i="19"/>
  <c r="CE1386" i="19"/>
  <c r="CE1387" i="19"/>
  <c r="CE1391" i="19"/>
  <c r="CE1395" i="19"/>
  <c r="CE1389" i="19"/>
  <c r="CE1394" i="19"/>
  <c r="CE1390" i="19"/>
  <c r="CE1399" i="19"/>
  <c r="CE1403" i="19"/>
  <c r="CE1398" i="19"/>
  <c r="CE1402" i="19"/>
  <c r="CE1406" i="19"/>
  <c r="CE1401" i="19"/>
  <c r="CE1412" i="19"/>
  <c r="CE1416" i="19"/>
  <c r="CE1396" i="19"/>
  <c r="CE1404" i="19"/>
  <c r="CE1408" i="19"/>
  <c r="CE1411" i="19"/>
  <c r="CE1415" i="19"/>
  <c r="CE1392" i="19"/>
  <c r="CE1405" i="19"/>
  <c r="CE1400" i="19"/>
  <c r="CE1393" i="19"/>
  <c r="CE1397" i="19"/>
  <c r="CE1409" i="19"/>
  <c r="CE1418" i="19"/>
  <c r="CE1410" i="19"/>
  <c r="CE1413" i="19"/>
  <c r="CE1407" i="19"/>
  <c r="CE1424" i="19"/>
  <c r="CE1428" i="19"/>
  <c r="CE1432" i="19"/>
  <c r="CE1436" i="19"/>
  <c r="CE1440" i="19"/>
  <c r="CE1444" i="19"/>
  <c r="CE1448" i="19"/>
  <c r="CE1419" i="19"/>
  <c r="CE1423" i="19"/>
  <c r="CE1427" i="19"/>
  <c r="CE1431" i="19"/>
  <c r="CE1435" i="19"/>
  <c r="CE1439" i="19"/>
  <c r="CE1420" i="19"/>
  <c r="CE1422" i="19"/>
  <c r="CE1426" i="19"/>
  <c r="CE1430" i="19"/>
  <c r="CE1434" i="19"/>
  <c r="CE1421" i="19"/>
  <c r="CE1437" i="19"/>
  <c r="CE1449" i="19"/>
  <c r="CE1454" i="19"/>
  <c r="CE1458" i="19"/>
  <c r="CE1462" i="19"/>
  <c r="CE1417" i="19"/>
  <c r="CE1425" i="19"/>
  <c r="CE1433" i="19"/>
  <c r="CE1438" i="19"/>
  <c r="CE1446" i="19"/>
  <c r="CE1453" i="19"/>
  <c r="CE1457" i="19"/>
  <c r="CE1461" i="19"/>
  <c r="CE1414" i="19"/>
  <c r="CE1429" i="19"/>
  <c r="CE1441" i="19"/>
  <c r="CE1443" i="19"/>
  <c r="CE1450" i="19"/>
  <c r="CE1452" i="19"/>
  <c r="CE1456" i="19"/>
  <c r="CE1460" i="19"/>
  <c r="CE1442" i="19"/>
  <c r="CE1445" i="19"/>
  <c r="CE1447" i="19"/>
  <c r="CE1463" i="19"/>
  <c r="CE1459" i="19"/>
  <c r="CE1455" i="19"/>
  <c r="CE1451" i="19"/>
  <c r="BU1383" i="19"/>
  <c r="BU1382" i="19"/>
  <c r="BU1381" i="19"/>
  <c r="BU1380" i="19"/>
  <c r="BU1386" i="19"/>
  <c r="BU1385" i="19"/>
  <c r="BU1390" i="19"/>
  <c r="BU1389" i="19"/>
  <c r="BU1392" i="19"/>
  <c r="BU1393" i="19"/>
  <c r="BU1387" i="19"/>
  <c r="BU1396" i="19"/>
  <c r="BU1384" i="19"/>
  <c r="BU1388" i="19"/>
  <c r="BU1395" i="19"/>
  <c r="BU1397" i="19"/>
  <c r="BU1401" i="19"/>
  <c r="BU1405" i="19"/>
  <c r="BU1400" i="19"/>
  <c r="BU1404" i="19"/>
  <c r="BU1408" i="19"/>
  <c r="BU1399" i="19"/>
  <c r="BU1410" i="19"/>
  <c r="BU1414" i="19"/>
  <c r="BU1394" i="19"/>
  <c r="BU1402" i="19"/>
  <c r="BU1406" i="19"/>
  <c r="BU1409" i="19"/>
  <c r="BU1413" i="19"/>
  <c r="BU1417" i="19"/>
  <c r="BU1403" i="19"/>
  <c r="BU1398" i="19"/>
  <c r="BU1391" i="19"/>
  <c r="BU1407" i="19"/>
  <c r="BU1415" i="19"/>
  <c r="BU1420" i="19"/>
  <c r="BU1416" i="19"/>
  <c r="BU1419" i="19"/>
  <c r="BU1411" i="19"/>
  <c r="BU1418" i="19"/>
  <c r="BU1422" i="19"/>
  <c r="BU1426" i="19"/>
  <c r="BU1430" i="19"/>
  <c r="BU1434" i="19"/>
  <c r="BU1438" i="19"/>
  <c r="BU1442" i="19"/>
  <c r="BU1446" i="19"/>
  <c r="BU1450" i="19"/>
  <c r="BU1412" i="19"/>
  <c r="BU1421" i="19"/>
  <c r="BU1425" i="19"/>
  <c r="BU1429" i="19"/>
  <c r="BU1433" i="19"/>
  <c r="BU1437" i="19"/>
  <c r="BU1441" i="19"/>
  <c r="BU1424" i="19"/>
  <c r="BU1428" i="19"/>
  <c r="BU1432" i="19"/>
  <c r="BU1435" i="19"/>
  <c r="BU1447" i="19"/>
  <c r="BU1449" i="19"/>
  <c r="BU1452" i="19"/>
  <c r="BU1456" i="19"/>
  <c r="BU1460" i="19"/>
  <c r="BU1423" i="19"/>
  <c r="BU1443" i="19"/>
  <c r="BU1445" i="19"/>
  <c r="BU1431" i="19"/>
  <c r="BU1436" i="19"/>
  <c r="BU1444" i="19"/>
  <c r="BU1451" i="19"/>
  <c r="BU1455" i="19"/>
  <c r="BU1459" i="19"/>
  <c r="BU1463" i="19"/>
  <c r="BU1440" i="19"/>
  <c r="BU1427" i="19"/>
  <c r="BU1439" i="19"/>
  <c r="BU1448" i="19"/>
  <c r="BU1454" i="19"/>
  <c r="BU1458" i="19"/>
  <c r="BU1462" i="19"/>
  <c r="BU1461" i="19"/>
  <c r="BU1457" i="19"/>
  <c r="BU1453" i="19"/>
  <c r="BH1464" i="19"/>
  <c r="BX1464" i="19"/>
  <c r="BY1465" i="19"/>
  <c r="AZ1464" i="19"/>
  <c r="BP1464" i="19"/>
  <c r="D72" i="8" a="1"/>
  <c r="E72" i="8" s="1"/>
  <c r="E799" i="20" a="1"/>
  <c r="E835" i="20" s="1"/>
  <c r="E802" i="20"/>
  <c r="E820" i="20"/>
  <c r="E830" i="20"/>
  <c r="E806" i="20"/>
  <c r="E819" i="20"/>
  <c r="D21" i="7" a="1"/>
  <c r="AR21" i="7" a="1"/>
  <c r="AR21" i="7" s="1"/>
  <c r="AQ21" i="7" a="1"/>
  <c r="AQ21" i="7" s="1"/>
  <c r="AS21" i="7" a="1"/>
  <c r="AS21" i="7" s="1"/>
  <c r="BV1465" i="19"/>
  <c r="BO1465" i="19"/>
  <c r="BA1465" i="19"/>
  <c r="CA1465" i="19"/>
  <c r="F1196" i="19" a="1"/>
  <c r="O268" i="13"/>
  <c r="O273" i="13"/>
  <c r="O267" i="13"/>
  <c r="O269" i="13"/>
  <c r="O271" i="13"/>
  <c r="O270" i="13"/>
  <c r="S268" i="12"/>
  <c r="O268" i="12"/>
  <c r="S266" i="12"/>
  <c r="O266" i="12"/>
  <c r="J54" i="12"/>
  <c r="J1146" i="19"/>
  <c r="J60" i="13" s="1"/>
  <c r="J46" i="13"/>
  <c r="F139" i="19"/>
  <c r="F46" i="12" s="1"/>
  <c r="F33" i="12"/>
  <c r="J53" i="12"/>
  <c r="F36" i="12"/>
  <c r="S269" i="12"/>
  <c r="O269" i="12"/>
  <c r="S270" i="12"/>
  <c r="O270" i="12"/>
  <c r="S273" i="12"/>
  <c r="O273" i="12"/>
  <c r="F41" i="12"/>
  <c r="J22" i="12"/>
  <c r="J49" i="12"/>
  <c r="S265" i="12"/>
  <c r="O265" i="12"/>
  <c r="J1192" i="19"/>
  <c r="J79" i="13" s="1"/>
  <c r="J66" i="13"/>
  <c r="J34" i="12"/>
  <c r="J38" i="12"/>
  <c r="J1100" i="19"/>
  <c r="J59" i="13" s="1"/>
  <c r="J33" i="13"/>
  <c r="J39" i="12"/>
  <c r="F231" i="19"/>
  <c r="J42" i="12"/>
  <c r="J23" i="12"/>
  <c r="F40" i="12"/>
  <c r="J18" i="12"/>
  <c r="J37" i="12"/>
  <c r="J35" i="12"/>
  <c r="E804" i="20" l="1"/>
  <c r="E805" i="20"/>
  <c r="E817" i="20"/>
  <c r="E810" i="20"/>
  <c r="E839" i="20"/>
  <c r="E829" i="20"/>
  <c r="BU1465" i="19"/>
  <c r="BG1465" i="19"/>
  <c r="BE1465" i="19"/>
  <c r="CG1465" i="19"/>
  <c r="CF1465" i="19"/>
  <c r="BB1465" i="19"/>
  <c r="CC1465" i="19"/>
  <c r="BD1465" i="19"/>
  <c r="BK1465" i="19"/>
  <c r="BN1465" i="19"/>
  <c r="BC1465" i="19"/>
  <c r="AV1465" i="19"/>
  <c r="BQ1465" i="19"/>
  <c r="BP1465" i="19"/>
  <c r="CE1465" i="19"/>
  <c r="BT1465" i="19"/>
  <c r="BM1465" i="19"/>
  <c r="CJ1465" i="19"/>
  <c r="CH1465" i="19"/>
  <c r="BL1465" i="19"/>
  <c r="BI1465" i="19"/>
  <c r="BJ1465" i="19"/>
  <c r="CI1465" i="19"/>
  <c r="BS1465" i="19"/>
  <c r="AY1465" i="19"/>
  <c r="AZ1465" i="19"/>
  <c r="BF1465" i="19"/>
  <c r="BW1465" i="19"/>
  <c r="AX1465" i="19"/>
  <c r="AW1465" i="19"/>
  <c r="CB1465" i="19"/>
  <c r="CD1465" i="19"/>
  <c r="BZ1465" i="19"/>
  <c r="BR1465" i="19"/>
  <c r="BX1465" i="19"/>
  <c r="AB72" i="8"/>
  <c r="AF72" i="8"/>
  <c r="N72" i="8"/>
  <c r="AI72" i="8"/>
  <c r="AM72" i="8"/>
  <c r="R72" i="8"/>
  <c r="AL72" i="8"/>
  <c r="Q72" i="8"/>
  <c r="AK72" i="8"/>
  <c r="O72" i="8"/>
  <c r="BH1465" i="19"/>
  <c r="P72" i="8"/>
  <c r="Y72" i="8"/>
  <c r="AQ72" i="8"/>
  <c r="D72" i="8"/>
  <c r="AU1381" i="19"/>
  <c r="AU1380" i="19"/>
  <c r="AU1384" i="19"/>
  <c r="AU1386" i="19"/>
  <c r="AU1388" i="19"/>
  <c r="AU1392" i="19"/>
  <c r="AU1382" i="19"/>
  <c r="AU1387" i="19"/>
  <c r="AU1391" i="19"/>
  <c r="AU1390" i="19"/>
  <c r="AU1395" i="19"/>
  <c r="AU1385" i="19"/>
  <c r="AU1394" i="19"/>
  <c r="AU1383" i="19"/>
  <c r="AU1393" i="19"/>
  <c r="AU1399" i="19"/>
  <c r="AU1403" i="19"/>
  <c r="AU1396" i="19"/>
  <c r="AU1398" i="19"/>
  <c r="AU1402" i="19"/>
  <c r="AU1406" i="19"/>
  <c r="AU1397" i="19"/>
  <c r="AU1405" i="19"/>
  <c r="AU1407" i="19"/>
  <c r="AU1409" i="19"/>
  <c r="AU1412" i="19"/>
  <c r="AU1416" i="19"/>
  <c r="AU1400" i="19"/>
  <c r="AU1411" i="19"/>
  <c r="AU1415" i="19"/>
  <c r="AU1401" i="19"/>
  <c r="AU1408" i="19"/>
  <c r="AU1413" i="19"/>
  <c r="AU1417" i="19"/>
  <c r="AU1389" i="19"/>
  <c r="AU1414" i="19"/>
  <c r="AU1404" i="19"/>
  <c r="AU1418" i="19"/>
  <c r="AU1419" i="19"/>
  <c r="AU1420" i="19"/>
  <c r="AU1424" i="19"/>
  <c r="AU1428" i="19"/>
  <c r="AU1432" i="19"/>
  <c r="AU1436" i="19"/>
  <c r="AU1440" i="19"/>
  <c r="AU1444" i="19"/>
  <c r="AU1448" i="19"/>
  <c r="AU1410" i="19"/>
  <c r="AU1421" i="19"/>
  <c r="AU1423" i="19"/>
  <c r="AU1427" i="19"/>
  <c r="AU1431" i="19"/>
  <c r="AU1435" i="19"/>
  <c r="AU1439" i="19"/>
  <c r="AU1422" i="19"/>
  <c r="AU1426" i="19"/>
  <c r="AU1430" i="19"/>
  <c r="AU1434" i="19"/>
  <c r="AU1433" i="19"/>
  <c r="AU1441" i="19"/>
  <c r="AU1445" i="19"/>
  <c r="AU1447" i="19"/>
  <c r="AU1454" i="19"/>
  <c r="AU1458" i="19"/>
  <c r="AU1462" i="19"/>
  <c r="AU1429" i="19"/>
  <c r="AU1442" i="19"/>
  <c r="AU1449" i="19"/>
  <c r="AU1453" i="19"/>
  <c r="AU1457" i="19"/>
  <c r="AU1461" i="19"/>
  <c r="AU1438" i="19"/>
  <c r="AU1425" i="19"/>
  <c r="AU1437" i="19"/>
  <c r="AU1446" i="19"/>
  <c r="AU1452" i="19"/>
  <c r="AU1456" i="19"/>
  <c r="AU1460" i="19"/>
  <c r="AU1443" i="19"/>
  <c r="AU1450" i="19"/>
  <c r="AU1459" i="19"/>
  <c r="AU1451" i="19"/>
  <c r="AU1463" i="19"/>
  <c r="AU1455" i="19"/>
  <c r="L72" i="8"/>
  <c r="AJ72" i="8"/>
  <c r="AS72" i="8"/>
  <c r="W72" i="8"/>
  <c r="V72" i="8"/>
  <c r="AP72" i="8"/>
  <c r="U72" i="8"/>
  <c r="AR72" i="8"/>
  <c r="H72" i="8"/>
  <c r="AD72" i="8"/>
  <c r="AO72" i="8"/>
  <c r="AH72" i="8"/>
  <c r="M72" i="8"/>
  <c r="AG72" i="8"/>
  <c r="K72" i="8"/>
  <c r="AE72" i="8"/>
  <c r="J72" i="8"/>
  <c r="X72" i="8"/>
  <c r="AN72" i="8"/>
  <c r="T72" i="8"/>
  <c r="I72" i="8"/>
  <c r="S72" i="8"/>
  <c r="AC72" i="8"/>
  <c r="G72" i="8"/>
  <c r="AA72" i="8"/>
  <c r="F72" i="8"/>
  <c r="Z72" i="8"/>
  <c r="E826" i="20"/>
  <c r="E828" i="20"/>
  <c r="E840" i="20"/>
  <c r="E821" i="20"/>
  <c r="E815" i="20"/>
  <c r="E809" i="20"/>
  <c r="E824" i="20"/>
  <c r="E803" i="20"/>
  <c r="E811" i="20"/>
  <c r="E822" i="20"/>
  <c r="E823" i="20"/>
  <c r="E818" i="20"/>
  <c r="E833" i="20"/>
  <c r="E831" i="20"/>
  <c r="E834" i="20"/>
  <c r="E838" i="20"/>
  <c r="E800" i="20"/>
  <c r="E816" i="20"/>
  <c r="E812" i="20"/>
  <c r="E825" i="20"/>
  <c r="E813" i="20"/>
  <c r="E836" i="20"/>
  <c r="E814" i="20"/>
  <c r="E801" i="20"/>
  <c r="E807" i="20"/>
  <c r="E808" i="20"/>
  <c r="E837" i="20"/>
  <c r="E832" i="20"/>
  <c r="E827" i="20"/>
  <c r="E799" i="20"/>
  <c r="AS23" i="7"/>
  <c r="AQ23" i="7"/>
  <c r="AR34" i="7"/>
  <c r="AR23" i="7"/>
  <c r="AQ34" i="7"/>
  <c r="AM21" i="7"/>
  <c r="AO21" i="7"/>
  <c r="AG21" i="7"/>
  <c r="Y21" i="7"/>
  <c r="Y23" i="7" s="1"/>
  <c r="Q21" i="7"/>
  <c r="Q23" i="7" s="1"/>
  <c r="I21" i="7"/>
  <c r="I23" i="7" s="1"/>
  <c r="AN21" i="7"/>
  <c r="AF21" i="7"/>
  <c r="X21" i="7"/>
  <c r="X23" i="7" s="1"/>
  <c r="P21" i="7"/>
  <c r="P23" i="7" s="1"/>
  <c r="H21" i="7"/>
  <c r="H23" i="7" s="1"/>
  <c r="AK21" i="7"/>
  <c r="AC21" i="7"/>
  <c r="U21" i="7"/>
  <c r="U23" i="7" s="1"/>
  <c r="M21" i="7"/>
  <c r="M23" i="7" s="1"/>
  <c r="E21" i="7"/>
  <c r="E23" i="7" s="1"/>
  <c r="AJ21" i="7"/>
  <c r="D21" i="7"/>
  <c r="AB21" i="7"/>
  <c r="T21" i="7"/>
  <c r="T23" i="7" s="1"/>
  <c r="L21" i="7"/>
  <c r="L23" i="7" s="1"/>
  <c r="R21" i="7"/>
  <c r="R23" i="7" s="1"/>
  <c r="AH21" i="7"/>
  <c r="G21" i="7"/>
  <c r="G23" i="7" s="1"/>
  <c r="W21" i="7"/>
  <c r="W23" i="7" s="1"/>
  <c r="F21" i="7"/>
  <c r="F23" i="7" s="1"/>
  <c r="V21" i="7"/>
  <c r="V23" i="7" s="1"/>
  <c r="AL21" i="7"/>
  <c r="K21" i="7"/>
  <c r="K23" i="7" s="1"/>
  <c r="AA21" i="7"/>
  <c r="N21" i="7"/>
  <c r="N23" i="7" s="1"/>
  <c r="AD21" i="7"/>
  <c r="S21" i="7"/>
  <c r="S23" i="7" s="1"/>
  <c r="AI21" i="7"/>
  <c r="Z21" i="7"/>
  <c r="O21" i="7"/>
  <c r="O23" i="7" s="1"/>
  <c r="AP21" i="7"/>
  <c r="AE21" i="7"/>
  <c r="J21" i="7"/>
  <c r="J23" i="7" s="1"/>
  <c r="AS34" i="7"/>
  <c r="F1219" i="19"/>
  <c r="AB1376" i="19" s="1"/>
  <c r="F1220" i="19"/>
  <c r="AC1376" i="19" s="1"/>
  <c r="F1209" i="19"/>
  <c r="R1376" i="19" s="1"/>
  <c r="F1221" i="19"/>
  <c r="AD1376" i="19" s="1"/>
  <c r="F1201" i="19"/>
  <c r="J1376" i="19" s="1"/>
  <c r="F1210" i="19"/>
  <c r="S1376" i="19" s="1"/>
  <c r="F1215" i="19"/>
  <c r="X1376" i="19" s="1"/>
  <c r="F1232" i="19"/>
  <c r="AO1376" i="19" s="1"/>
  <c r="F1199" i="19"/>
  <c r="H1376" i="19" s="1"/>
  <c r="F1217" i="19"/>
  <c r="Z1376" i="19" s="1"/>
  <c r="F1216" i="19"/>
  <c r="Y1376" i="19" s="1"/>
  <c r="F1228" i="19"/>
  <c r="AK1376" i="19" s="1"/>
  <c r="F1213" i="19"/>
  <c r="V1376" i="19" s="1"/>
  <c r="F1230" i="19"/>
  <c r="AM1376" i="19" s="1"/>
  <c r="F1223" i="19"/>
  <c r="AF1376" i="19" s="1"/>
  <c r="F1198" i="19"/>
  <c r="G1376" i="19" s="1"/>
  <c r="F1202" i="19"/>
  <c r="K1376" i="19" s="1"/>
  <c r="F1234" i="19"/>
  <c r="AQ1376" i="19" s="1"/>
  <c r="F1208" i="19"/>
  <c r="Q1376" i="19" s="1"/>
  <c r="F1236" i="19"/>
  <c r="AS1376" i="19" s="1"/>
  <c r="F1204" i="19"/>
  <c r="M1376" i="19" s="1"/>
  <c r="F1224" i="19"/>
  <c r="AG1376" i="19" s="1"/>
  <c r="F1231" i="19"/>
  <c r="AN1376" i="19" s="1"/>
  <c r="F1214" i="19"/>
  <c r="W1376" i="19" s="1"/>
  <c r="F1222" i="19"/>
  <c r="AE1376" i="19" s="1"/>
  <c r="F1218" i="19"/>
  <c r="AA1376" i="19" s="1"/>
  <c r="F1226" i="19"/>
  <c r="AI1376" i="19" s="1"/>
  <c r="F1237" i="19"/>
  <c r="AT1376" i="19" s="1"/>
  <c r="F1200" i="19"/>
  <c r="I1376" i="19" s="1"/>
  <c r="F1203" i="19"/>
  <c r="L1376" i="19" s="1"/>
  <c r="F1206" i="19"/>
  <c r="O1376" i="19" s="1"/>
  <c r="F1211" i="19"/>
  <c r="T1376" i="19" s="1"/>
  <c r="F1212" i="19"/>
  <c r="U1376" i="19" s="1"/>
  <c r="F1233" i="19"/>
  <c r="AP1376" i="19" s="1"/>
  <c r="F1227" i="19"/>
  <c r="AJ1376" i="19" s="1"/>
  <c r="F1225" i="19"/>
  <c r="AH1376" i="19" s="1"/>
  <c r="F1235" i="19"/>
  <c r="AR1376" i="19" s="1"/>
  <c r="F1205" i="19"/>
  <c r="N1376" i="19" s="1"/>
  <c r="F1207" i="19"/>
  <c r="P1376" i="19" s="1"/>
  <c r="F1229" i="19"/>
  <c r="AL1376" i="19" s="1"/>
  <c r="F1197" i="19"/>
  <c r="F1376" i="19" s="1"/>
  <c r="F1196" i="19"/>
  <c r="E1376" i="19" s="1"/>
  <c r="O272" i="13"/>
  <c r="O266" i="13"/>
  <c r="O67" i="13"/>
  <c r="S265" i="13"/>
  <c r="O74" i="13"/>
  <c r="S272" i="13"/>
  <c r="S267" i="13"/>
  <c r="O69" i="13"/>
  <c r="S273" i="13"/>
  <c r="O75" i="13"/>
  <c r="S269" i="13"/>
  <c r="O71" i="13"/>
  <c r="S266" i="13"/>
  <c r="O68" i="13"/>
  <c r="O70" i="13"/>
  <c r="S268" i="13"/>
  <c r="O265" i="13"/>
  <c r="S270" i="13"/>
  <c r="O72" i="13"/>
  <c r="O73" i="13"/>
  <c r="S271" i="13"/>
  <c r="AU1464" i="19"/>
  <c r="J61" i="13"/>
  <c r="J231" i="19"/>
  <c r="J28" i="12" s="1"/>
  <c r="J15" i="12"/>
  <c r="S256" i="12"/>
  <c r="O256" i="12"/>
  <c r="S252" i="12"/>
  <c r="O252" i="12"/>
  <c r="O67" i="12"/>
  <c r="S267" i="12"/>
  <c r="O267" i="12"/>
  <c r="S271" i="12"/>
  <c r="O271" i="12"/>
  <c r="J139" i="19"/>
  <c r="J59" i="12" s="1"/>
  <c r="J33" i="12"/>
  <c r="F1281" i="19"/>
  <c r="O264" i="13"/>
  <c r="O70" i="12"/>
  <c r="J40" i="12"/>
  <c r="O72" i="12"/>
  <c r="J36" i="12"/>
  <c r="S272" i="12"/>
  <c r="O272" i="12"/>
  <c r="S253" i="12"/>
  <c r="O253" i="12"/>
  <c r="J41" i="12"/>
  <c r="O75" i="12"/>
  <c r="J185" i="19"/>
  <c r="J60" i="12" s="1"/>
  <c r="F277" i="19"/>
  <c r="E414" i="19" s="1" a="1"/>
  <c r="J46" i="12"/>
  <c r="S255" i="12"/>
  <c r="O255" i="12"/>
  <c r="S260" i="12"/>
  <c r="O260" i="12"/>
  <c r="S257" i="12"/>
  <c r="O257" i="12"/>
  <c r="O71" i="12"/>
  <c r="O68" i="12"/>
  <c r="D35" i="7" l="1" a="1"/>
  <c r="P1382" i="19"/>
  <c r="P1381" i="19"/>
  <c r="P1380" i="19"/>
  <c r="P1383" i="19"/>
  <c r="P1385" i="19"/>
  <c r="P1384" i="19"/>
  <c r="P1389" i="19"/>
  <c r="P1386" i="19"/>
  <c r="P1387" i="19"/>
  <c r="P1388" i="19"/>
  <c r="P1392" i="19"/>
  <c r="P1396" i="19"/>
  <c r="P1390" i="19"/>
  <c r="P1395" i="19"/>
  <c r="P1391" i="19"/>
  <c r="P1400" i="19"/>
  <c r="P1404" i="19"/>
  <c r="P1393" i="19"/>
  <c r="P1399" i="19"/>
  <c r="P1403" i="19"/>
  <c r="P1407" i="19"/>
  <c r="P1402" i="19"/>
  <c r="P1413" i="19"/>
  <c r="P1397" i="19"/>
  <c r="P1405" i="19"/>
  <c r="P1409" i="19"/>
  <c r="P1412" i="19"/>
  <c r="P1416" i="19"/>
  <c r="P1394" i="19"/>
  <c r="P1406" i="19"/>
  <c r="P1401" i="19"/>
  <c r="P1398" i="19"/>
  <c r="P1410" i="19"/>
  <c r="P1419" i="19"/>
  <c r="P1411" i="19"/>
  <c r="P1417" i="19"/>
  <c r="P1414" i="19"/>
  <c r="P1425" i="19"/>
  <c r="P1429" i="19"/>
  <c r="P1433" i="19"/>
  <c r="P1437" i="19"/>
  <c r="P1441" i="19"/>
  <c r="P1445" i="19"/>
  <c r="P1449" i="19"/>
  <c r="P1408" i="19"/>
  <c r="P1415" i="19"/>
  <c r="P1420" i="19"/>
  <c r="P1424" i="19"/>
  <c r="P1428" i="19"/>
  <c r="P1432" i="19"/>
  <c r="P1436" i="19"/>
  <c r="P1440" i="19"/>
  <c r="P1418" i="19"/>
  <c r="P1421" i="19"/>
  <c r="P1423" i="19"/>
  <c r="P1427" i="19"/>
  <c r="P1431" i="19"/>
  <c r="P1422" i="19"/>
  <c r="P1438" i="19"/>
  <c r="P1450" i="19"/>
  <c r="P1451" i="19"/>
  <c r="P1455" i="19"/>
  <c r="P1459" i="19"/>
  <c r="P1463" i="19"/>
  <c r="P1435" i="19"/>
  <c r="P1443" i="19"/>
  <c r="P1434" i="19"/>
  <c r="P1439" i="19"/>
  <c r="P1447" i="19"/>
  <c r="P1454" i="19"/>
  <c r="P1458" i="19"/>
  <c r="P1462" i="19"/>
  <c r="P1430" i="19"/>
  <c r="P1442" i="19"/>
  <c r="P1444" i="19"/>
  <c r="P1453" i="19"/>
  <c r="P1457" i="19"/>
  <c r="P1461" i="19"/>
  <c r="P1426" i="19"/>
  <c r="P1446" i="19"/>
  <c r="P1456" i="19"/>
  <c r="P1448" i="19"/>
  <c r="P1452" i="19"/>
  <c r="P1460" i="19"/>
  <c r="AJ1382" i="19"/>
  <c r="AJ1381" i="19"/>
  <c r="AJ1380" i="19"/>
  <c r="AJ1385" i="19"/>
  <c r="AJ1383" i="19"/>
  <c r="AJ1384" i="19"/>
  <c r="AJ1389" i="19"/>
  <c r="AJ1388" i="19"/>
  <c r="AJ1392" i="19"/>
  <c r="AJ1391" i="19"/>
  <c r="AJ1396" i="19"/>
  <c r="AJ1395" i="19"/>
  <c r="AJ1394" i="19"/>
  <c r="AJ1400" i="19"/>
  <c r="AJ1404" i="19"/>
  <c r="AJ1386" i="19"/>
  <c r="AJ1390" i="19"/>
  <c r="AJ1399" i="19"/>
  <c r="AJ1403" i="19"/>
  <c r="AJ1407" i="19"/>
  <c r="AJ1387" i="19"/>
  <c r="AJ1397" i="19"/>
  <c r="AJ1398" i="19"/>
  <c r="AJ1406" i="19"/>
  <c r="AJ1409" i="19"/>
  <c r="AJ1413" i="19"/>
  <c r="AJ1401" i="19"/>
  <c r="AJ1412" i="19"/>
  <c r="AJ1416" i="19"/>
  <c r="AJ1393" i="19"/>
  <c r="AJ1405" i="19"/>
  <c r="AJ1402" i="19"/>
  <c r="AJ1408" i="19"/>
  <c r="AJ1414" i="19"/>
  <c r="AJ1417" i="19"/>
  <c r="AJ1419" i="19"/>
  <c r="AJ1415" i="19"/>
  <c r="AJ1410" i="19"/>
  <c r="AJ1418" i="19"/>
  <c r="AJ1425" i="19"/>
  <c r="AJ1429" i="19"/>
  <c r="AJ1433" i="19"/>
  <c r="AJ1437" i="19"/>
  <c r="AJ1441" i="19"/>
  <c r="AJ1445" i="19"/>
  <c r="AJ1449" i="19"/>
  <c r="AJ1421" i="19"/>
  <c r="AJ1424" i="19"/>
  <c r="AJ1428" i="19"/>
  <c r="AJ1432" i="19"/>
  <c r="AJ1436" i="19"/>
  <c r="AJ1440" i="19"/>
  <c r="AJ1411" i="19"/>
  <c r="AJ1423" i="19"/>
  <c r="AJ1427" i="19"/>
  <c r="AJ1431" i="19"/>
  <c r="AJ1420" i="19"/>
  <c r="AJ1426" i="19"/>
  <c r="AJ1442" i="19"/>
  <c r="AJ1447" i="19"/>
  <c r="AJ1451" i="19"/>
  <c r="AJ1455" i="19"/>
  <c r="AJ1459" i="19"/>
  <c r="AJ1463" i="19"/>
  <c r="AJ1422" i="19"/>
  <c r="AJ1435" i="19"/>
  <c r="AJ1443" i="19"/>
  <c r="AJ1444" i="19"/>
  <c r="AJ1454" i="19"/>
  <c r="AJ1458" i="19"/>
  <c r="AJ1462" i="19"/>
  <c r="AJ1430" i="19"/>
  <c r="AJ1439" i="19"/>
  <c r="AJ1434" i="19"/>
  <c r="AJ1438" i="19"/>
  <c r="AJ1446" i="19"/>
  <c r="AJ1448" i="19"/>
  <c r="AJ1453" i="19"/>
  <c r="AJ1457" i="19"/>
  <c r="AJ1461" i="19"/>
  <c r="AJ1452" i="19"/>
  <c r="AJ1450" i="19"/>
  <c r="AJ1460" i="19"/>
  <c r="AJ1456" i="19"/>
  <c r="O1381" i="19"/>
  <c r="O1380" i="19"/>
  <c r="O1383" i="19"/>
  <c r="O1384" i="19"/>
  <c r="O1386" i="19"/>
  <c r="O1387" i="19"/>
  <c r="O1388" i="19"/>
  <c r="O1392" i="19"/>
  <c r="O1382" i="19"/>
  <c r="O1391" i="19"/>
  <c r="O1390" i="19"/>
  <c r="O1395" i="19"/>
  <c r="O1385" i="19"/>
  <c r="O1394" i="19"/>
  <c r="O1393" i="19"/>
  <c r="O1399" i="19"/>
  <c r="O1403" i="19"/>
  <c r="O1396" i="19"/>
  <c r="O1398" i="19"/>
  <c r="O1402" i="19"/>
  <c r="O1406" i="19"/>
  <c r="O1397" i="19"/>
  <c r="O1405" i="19"/>
  <c r="O1407" i="19"/>
  <c r="O1409" i="19"/>
  <c r="O1412" i="19"/>
  <c r="O1416" i="19"/>
  <c r="O1400" i="19"/>
  <c r="O1411" i="19"/>
  <c r="O1415" i="19"/>
  <c r="O1401" i="19"/>
  <c r="O1389" i="19"/>
  <c r="O1408" i="19"/>
  <c r="O1404" i="19"/>
  <c r="O1413" i="19"/>
  <c r="O1417" i="19"/>
  <c r="O1414" i="19"/>
  <c r="O1418" i="19"/>
  <c r="O1420" i="19"/>
  <c r="O1419" i="19"/>
  <c r="O1424" i="19"/>
  <c r="O1428" i="19"/>
  <c r="O1432" i="19"/>
  <c r="O1436" i="19"/>
  <c r="O1440" i="19"/>
  <c r="O1444" i="19"/>
  <c r="O1448" i="19"/>
  <c r="O1410" i="19"/>
  <c r="O1421" i="19"/>
  <c r="O1423" i="19"/>
  <c r="O1427" i="19"/>
  <c r="O1431" i="19"/>
  <c r="O1435" i="19"/>
  <c r="O1439" i="19"/>
  <c r="O1443" i="19"/>
  <c r="O1422" i="19"/>
  <c r="O1426" i="19"/>
  <c r="O1430" i="19"/>
  <c r="O1434" i="19"/>
  <c r="O1433" i="19"/>
  <c r="O1441" i="19"/>
  <c r="O1445" i="19"/>
  <c r="O1447" i="19"/>
  <c r="O1454" i="19"/>
  <c r="O1458" i="19"/>
  <c r="O1462" i="19"/>
  <c r="O1438" i="19"/>
  <c r="O1429" i="19"/>
  <c r="O1442" i="19"/>
  <c r="O1449" i="19"/>
  <c r="O1453" i="19"/>
  <c r="O1457" i="19"/>
  <c r="O1461" i="19"/>
  <c r="O1425" i="19"/>
  <c r="O1437" i="19"/>
  <c r="O1446" i="19"/>
  <c r="O1452" i="19"/>
  <c r="O1456" i="19"/>
  <c r="O1460" i="19"/>
  <c r="O1459" i="19"/>
  <c r="O1451" i="19"/>
  <c r="O1463" i="19"/>
  <c r="O1455" i="19"/>
  <c r="O1450" i="19"/>
  <c r="AI1381" i="19"/>
  <c r="AI1380" i="19"/>
  <c r="AI1382" i="19"/>
  <c r="AI1383" i="19"/>
  <c r="AI1384" i="19"/>
  <c r="AI1388" i="19"/>
  <c r="AI1392" i="19"/>
  <c r="AI1385" i="19"/>
  <c r="AI1387" i="19"/>
  <c r="AI1391" i="19"/>
  <c r="AI1395" i="19"/>
  <c r="AI1389" i="19"/>
  <c r="AI1394" i="19"/>
  <c r="AI1386" i="19"/>
  <c r="AI1390" i="19"/>
  <c r="AI1399" i="19"/>
  <c r="AI1403" i="19"/>
  <c r="AI1397" i="19"/>
  <c r="AI1398" i="19"/>
  <c r="AI1402" i="19"/>
  <c r="AI1406" i="19"/>
  <c r="AI1401" i="19"/>
  <c r="AI1412" i="19"/>
  <c r="AI1416" i="19"/>
  <c r="AI1396" i="19"/>
  <c r="AI1404" i="19"/>
  <c r="AI1408" i="19"/>
  <c r="AI1411" i="19"/>
  <c r="AI1415" i="19"/>
  <c r="AI1393" i="19"/>
  <c r="AI1405" i="19"/>
  <c r="AI1400" i="19"/>
  <c r="AI1407" i="19"/>
  <c r="AI1410" i="19"/>
  <c r="AI1418" i="19"/>
  <c r="AI1409" i="19"/>
  <c r="AI1413" i="19"/>
  <c r="AI1421" i="19"/>
  <c r="AI1424" i="19"/>
  <c r="AI1428" i="19"/>
  <c r="AI1432" i="19"/>
  <c r="AI1436" i="19"/>
  <c r="AI1440" i="19"/>
  <c r="AI1444" i="19"/>
  <c r="AI1448" i="19"/>
  <c r="AI1414" i="19"/>
  <c r="AI1419" i="19"/>
  <c r="AI1423" i="19"/>
  <c r="AI1427" i="19"/>
  <c r="AI1431" i="19"/>
  <c r="AI1435" i="19"/>
  <c r="AI1439" i="19"/>
  <c r="AI1443" i="19"/>
  <c r="AI1417" i="19"/>
  <c r="AI1420" i="19"/>
  <c r="AI1422" i="19"/>
  <c r="AI1426" i="19"/>
  <c r="AI1430" i="19"/>
  <c r="AI1434" i="19"/>
  <c r="AI1437" i="19"/>
  <c r="AI1449" i="19"/>
  <c r="AI1454" i="19"/>
  <c r="AI1458" i="19"/>
  <c r="AI1462" i="19"/>
  <c r="AI1425" i="19"/>
  <c r="AI1445" i="19"/>
  <c r="AI1433" i="19"/>
  <c r="AI1438" i="19"/>
  <c r="AI1446" i="19"/>
  <c r="AI1453" i="19"/>
  <c r="AI1457" i="19"/>
  <c r="AI1461" i="19"/>
  <c r="AI1447" i="19"/>
  <c r="AI1429" i="19"/>
  <c r="AI1441" i="19"/>
  <c r="AI1450" i="19"/>
  <c r="AI1452" i="19"/>
  <c r="AI1456" i="19"/>
  <c r="AI1460" i="19"/>
  <c r="AI1442" i="19"/>
  <c r="AI1463" i="19"/>
  <c r="AI1455" i="19"/>
  <c r="AI1451" i="19"/>
  <c r="AI1459" i="19"/>
  <c r="AN1382" i="19"/>
  <c r="AN1381" i="19"/>
  <c r="AN1380" i="19"/>
  <c r="AN1385" i="19"/>
  <c r="AN1384" i="19"/>
  <c r="AN1389" i="19"/>
  <c r="AN1383" i="19"/>
  <c r="AN1386" i="19"/>
  <c r="AN1388" i="19"/>
  <c r="AN1392" i="19"/>
  <c r="AN1387" i="19"/>
  <c r="AN1396" i="19"/>
  <c r="AN1390" i="19"/>
  <c r="AN1395" i="19"/>
  <c r="AN1400" i="19"/>
  <c r="AN1404" i="19"/>
  <c r="AN1393" i="19"/>
  <c r="AN1397" i="19"/>
  <c r="AN1399" i="19"/>
  <c r="AN1403" i="19"/>
  <c r="AN1407" i="19"/>
  <c r="AN1394" i="19"/>
  <c r="AN1402" i="19"/>
  <c r="AN1413" i="19"/>
  <c r="AN1405" i="19"/>
  <c r="AN1408" i="19"/>
  <c r="AN1412" i="19"/>
  <c r="AN1416" i="19"/>
  <c r="AN1391" i="19"/>
  <c r="AN1398" i="19"/>
  <c r="AN1406" i="19"/>
  <c r="AN1409" i="19"/>
  <c r="AN1410" i="19"/>
  <c r="AN1419" i="19"/>
  <c r="AN1411" i="19"/>
  <c r="AN1418" i="19"/>
  <c r="AN1401" i="19"/>
  <c r="AN1414" i="19"/>
  <c r="AN1415" i="19"/>
  <c r="AN1421" i="19"/>
  <c r="AN1425" i="19"/>
  <c r="AN1429" i="19"/>
  <c r="AN1433" i="19"/>
  <c r="AN1437" i="19"/>
  <c r="AN1441" i="19"/>
  <c r="AN1445" i="19"/>
  <c r="AN1449" i="19"/>
  <c r="AN1420" i="19"/>
  <c r="AN1424" i="19"/>
  <c r="AN1428" i="19"/>
  <c r="AN1432" i="19"/>
  <c r="AN1436" i="19"/>
  <c r="AN1440" i="19"/>
  <c r="AN1423" i="19"/>
  <c r="AN1427" i="19"/>
  <c r="AN1431" i="19"/>
  <c r="AN1430" i="19"/>
  <c r="AN1438" i="19"/>
  <c r="AN1444" i="19"/>
  <c r="AN1451" i="19"/>
  <c r="AN1455" i="19"/>
  <c r="AN1459" i="19"/>
  <c r="AN1463" i="19"/>
  <c r="AN1435" i="19"/>
  <c r="AN1443" i="19"/>
  <c r="AN1417" i="19"/>
  <c r="AN1426" i="19"/>
  <c r="AN1439" i="19"/>
  <c r="AN1446" i="19"/>
  <c r="AN1448" i="19"/>
  <c r="AN1454" i="19"/>
  <c r="AN1458" i="19"/>
  <c r="AN1462" i="19"/>
  <c r="AN1434" i="19"/>
  <c r="AN1422" i="19"/>
  <c r="AN1442" i="19"/>
  <c r="AN1450" i="19"/>
  <c r="AN1453" i="19"/>
  <c r="AN1457" i="19"/>
  <c r="AN1461" i="19"/>
  <c r="AN1447" i="19"/>
  <c r="AN1456" i="19"/>
  <c r="AN1452" i="19"/>
  <c r="AN1460" i="19"/>
  <c r="Q1383" i="19"/>
  <c r="Q1382" i="19"/>
  <c r="Q1381" i="19"/>
  <c r="Q1386" i="19"/>
  <c r="Q1385" i="19"/>
  <c r="Q1380" i="19"/>
  <c r="Q1390" i="19"/>
  <c r="Q1389" i="19"/>
  <c r="Q1384" i="19"/>
  <c r="Q1392" i="19"/>
  <c r="Q1393" i="19"/>
  <c r="Q1396" i="19"/>
  <c r="Q1395" i="19"/>
  <c r="Q1397" i="19"/>
  <c r="Q1401" i="19"/>
  <c r="Q1405" i="19"/>
  <c r="Q1391" i="19"/>
  <c r="Q1400" i="19"/>
  <c r="Q1404" i="19"/>
  <c r="Q1408" i="19"/>
  <c r="Q1388" i="19"/>
  <c r="Q1399" i="19"/>
  <c r="Q1410" i="19"/>
  <c r="Q1414" i="19"/>
  <c r="Q1402" i="19"/>
  <c r="Q1407" i="19"/>
  <c r="Q1413" i="19"/>
  <c r="Q1417" i="19"/>
  <c r="Q1394" i="19"/>
  <c r="Q1406" i="19"/>
  <c r="Q1387" i="19"/>
  <c r="Q1403" i="19"/>
  <c r="Q1415" i="19"/>
  <c r="Q1418" i="19"/>
  <c r="Q1420" i="19"/>
  <c r="Q1398" i="19"/>
  <c r="Q1416" i="19"/>
  <c r="Q1419" i="19"/>
  <c r="Q1411" i="19"/>
  <c r="Q1409" i="19"/>
  <c r="Q1422" i="19"/>
  <c r="Q1426" i="19"/>
  <c r="Q1430" i="19"/>
  <c r="Q1434" i="19"/>
  <c r="Q1438" i="19"/>
  <c r="Q1442" i="19"/>
  <c r="Q1446" i="19"/>
  <c r="Q1450" i="19"/>
  <c r="Q1425" i="19"/>
  <c r="Q1429" i="19"/>
  <c r="Q1433" i="19"/>
  <c r="Q1437" i="19"/>
  <c r="Q1441" i="19"/>
  <c r="Q1412" i="19"/>
  <c r="Q1424" i="19"/>
  <c r="Q1428" i="19"/>
  <c r="Q1432" i="19"/>
  <c r="Q1427" i="19"/>
  <c r="Q1435" i="19"/>
  <c r="Q1443" i="19"/>
  <c r="Q1448" i="19"/>
  <c r="Q1452" i="19"/>
  <c r="Q1456" i="19"/>
  <c r="Q1460" i="19"/>
  <c r="Q1440" i="19"/>
  <c r="Q1423" i="19"/>
  <c r="Q1436" i="19"/>
  <c r="Q1445" i="19"/>
  <c r="Q1451" i="19"/>
  <c r="Q1455" i="19"/>
  <c r="Q1459" i="19"/>
  <c r="Q1463" i="19"/>
  <c r="Q1444" i="19"/>
  <c r="Q1421" i="19"/>
  <c r="Q1439" i="19"/>
  <c r="Q1447" i="19"/>
  <c r="Q1449" i="19"/>
  <c r="Q1454" i="19"/>
  <c r="Q1458" i="19"/>
  <c r="Q1462" i="19"/>
  <c r="Q1431" i="19"/>
  <c r="Q1453" i="19"/>
  <c r="Q1461" i="19"/>
  <c r="Q1457" i="19"/>
  <c r="AF1382" i="19"/>
  <c r="AF1381" i="19"/>
  <c r="AF1380" i="19"/>
  <c r="AF1385" i="19"/>
  <c r="AF1384" i="19"/>
  <c r="AF1389" i="19"/>
  <c r="AF1386" i="19"/>
  <c r="AF1388" i="19"/>
  <c r="AF1392" i="19"/>
  <c r="AF1387" i="19"/>
  <c r="AF1396" i="19"/>
  <c r="AF1383" i="19"/>
  <c r="AF1390" i="19"/>
  <c r="AF1395" i="19"/>
  <c r="AF1391" i="19"/>
  <c r="AF1400" i="19"/>
  <c r="AF1404" i="19"/>
  <c r="AF1393" i="19"/>
  <c r="AF1399" i="19"/>
  <c r="AF1403" i="19"/>
  <c r="AF1407" i="19"/>
  <c r="AF1402" i="19"/>
  <c r="AF1413" i="19"/>
  <c r="AF1405" i="19"/>
  <c r="AF1409" i="19"/>
  <c r="AF1412" i="19"/>
  <c r="AF1416" i="19"/>
  <c r="AF1406" i="19"/>
  <c r="AF1401" i="19"/>
  <c r="AF1394" i="19"/>
  <c r="AF1398" i="19"/>
  <c r="AF1408" i="19"/>
  <c r="AF1410" i="19"/>
  <c r="AF1419" i="19"/>
  <c r="AF1397" i="19"/>
  <c r="AF1411" i="19"/>
  <c r="AF1417" i="19"/>
  <c r="AF1414" i="19"/>
  <c r="AF1425" i="19"/>
  <c r="AF1429" i="19"/>
  <c r="AF1433" i="19"/>
  <c r="AF1437" i="19"/>
  <c r="AF1441" i="19"/>
  <c r="AF1445" i="19"/>
  <c r="AF1449" i="19"/>
  <c r="AF1418" i="19"/>
  <c r="AF1420" i="19"/>
  <c r="AF1424" i="19"/>
  <c r="AF1428" i="19"/>
  <c r="AF1432" i="19"/>
  <c r="AF1436" i="19"/>
  <c r="AF1440" i="19"/>
  <c r="AF1421" i="19"/>
  <c r="AF1423" i="19"/>
  <c r="AF1427" i="19"/>
  <c r="AF1431" i="19"/>
  <c r="AF1422" i="19"/>
  <c r="AF1438" i="19"/>
  <c r="AF1450" i="19"/>
  <c r="AF1451" i="19"/>
  <c r="AF1455" i="19"/>
  <c r="AF1459" i="19"/>
  <c r="AF1463" i="19"/>
  <c r="AF1415" i="19"/>
  <c r="AF1434" i="19"/>
  <c r="AF1439" i="19"/>
  <c r="AF1447" i="19"/>
  <c r="AF1454" i="19"/>
  <c r="AF1458" i="19"/>
  <c r="AF1462" i="19"/>
  <c r="AF1426" i="19"/>
  <c r="AF1435" i="19"/>
  <c r="AF1443" i="19"/>
  <c r="AF1430" i="19"/>
  <c r="AF1442" i="19"/>
  <c r="AF1444" i="19"/>
  <c r="AF1453" i="19"/>
  <c r="AF1457" i="19"/>
  <c r="AF1461" i="19"/>
  <c r="AF1446" i="19"/>
  <c r="AF1460" i="19"/>
  <c r="AF1448" i="19"/>
  <c r="AF1456" i="19"/>
  <c r="AF1452" i="19"/>
  <c r="Y1383" i="19"/>
  <c r="Y1382" i="19"/>
  <c r="Y1381" i="19"/>
  <c r="Y1380" i="19"/>
  <c r="Y1386" i="19"/>
  <c r="Y1385" i="19"/>
  <c r="Y1387" i="19"/>
  <c r="Y1390" i="19"/>
  <c r="Y1389" i="19"/>
  <c r="Y1392" i="19"/>
  <c r="Y1393" i="19"/>
  <c r="Y1396" i="19"/>
  <c r="Y1388" i="19"/>
  <c r="Y1395" i="19"/>
  <c r="Y1401" i="19"/>
  <c r="Y1405" i="19"/>
  <c r="Y1400" i="19"/>
  <c r="Y1404" i="19"/>
  <c r="Y1408" i="19"/>
  <c r="Y1397" i="19"/>
  <c r="Y1399" i="19"/>
  <c r="Y1409" i="19"/>
  <c r="Y1410" i="19"/>
  <c r="Y1414" i="19"/>
  <c r="Y1391" i="19"/>
  <c r="Y1394" i="19"/>
  <c r="Y1402" i="19"/>
  <c r="Y1413" i="19"/>
  <c r="Y1417" i="19"/>
  <c r="Y1403" i="19"/>
  <c r="Y1398" i="19"/>
  <c r="Y1384" i="19"/>
  <c r="Y1415" i="19"/>
  <c r="Y1420" i="19"/>
  <c r="Y1416" i="19"/>
  <c r="Y1419" i="19"/>
  <c r="Y1407" i="19"/>
  <c r="Y1411" i="19"/>
  <c r="Y1418" i="19"/>
  <c r="Y1406" i="19"/>
  <c r="Y1422" i="19"/>
  <c r="Y1426" i="19"/>
  <c r="Y1430" i="19"/>
  <c r="Y1434" i="19"/>
  <c r="Y1438" i="19"/>
  <c r="Y1442" i="19"/>
  <c r="Y1446" i="19"/>
  <c r="Y1450" i="19"/>
  <c r="Y1421" i="19"/>
  <c r="Y1425" i="19"/>
  <c r="Y1429" i="19"/>
  <c r="Y1433" i="19"/>
  <c r="Y1437" i="19"/>
  <c r="Y1441" i="19"/>
  <c r="Y1424" i="19"/>
  <c r="Y1428" i="19"/>
  <c r="Y1432" i="19"/>
  <c r="Y1435" i="19"/>
  <c r="Y1443" i="19"/>
  <c r="Y1447" i="19"/>
  <c r="Y1449" i="19"/>
  <c r="Y1452" i="19"/>
  <c r="Y1456" i="19"/>
  <c r="Y1460" i="19"/>
  <c r="Y1412" i="19"/>
  <c r="Y1423" i="19"/>
  <c r="Y1431" i="19"/>
  <c r="Y1436" i="19"/>
  <c r="Y1444" i="19"/>
  <c r="Y1451" i="19"/>
  <c r="Y1455" i="19"/>
  <c r="Y1459" i="19"/>
  <c r="Y1463" i="19"/>
  <c r="Y1440" i="19"/>
  <c r="Y1427" i="19"/>
  <c r="Y1439" i="19"/>
  <c r="Y1448" i="19"/>
  <c r="Y1454" i="19"/>
  <c r="Y1458" i="19"/>
  <c r="Y1462" i="19"/>
  <c r="Y1445" i="19"/>
  <c r="Y1461" i="19"/>
  <c r="Y1453" i="19"/>
  <c r="Y1457" i="19"/>
  <c r="X1382" i="19"/>
  <c r="X1381" i="19"/>
  <c r="X1380" i="19"/>
  <c r="X1385" i="19"/>
  <c r="X1384" i="19"/>
  <c r="X1389" i="19"/>
  <c r="X1383" i="19"/>
  <c r="X1386" i="19"/>
  <c r="X1388" i="19"/>
  <c r="X1392" i="19"/>
  <c r="X1396" i="19"/>
  <c r="X1387" i="19"/>
  <c r="X1390" i="19"/>
  <c r="X1395" i="19"/>
  <c r="X1400" i="19"/>
  <c r="X1404" i="19"/>
  <c r="X1393" i="19"/>
  <c r="X1397" i="19"/>
  <c r="X1399" i="19"/>
  <c r="X1403" i="19"/>
  <c r="X1407" i="19"/>
  <c r="X1391" i="19"/>
  <c r="X1394" i="19"/>
  <c r="X1402" i="19"/>
  <c r="X1413" i="19"/>
  <c r="X1405" i="19"/>
  <c r="X1408" i="19"/>
  <c r="X1412" i="19"/>
  <c r="X1416" i="19"/>
  <c r="X1398" i="19"/>
  <c r="X1406" i="19"/>
  <c r="X1410" i="19"/>
  <c r="X1419" i="19"/>
  <c r="X1401" i="19"/>
  <c r="X1411" i="19"/>
  <c r="X1418" i="19"/>
  <c r="X1409" i="19"/>
  <c r="X1414" i="19"/>
  <c r="X1417" i="19"/>
  <c r="X1421" i="19"/>
  <c r="X1425" i="19"/>
  <c r="X1429" i="19"/>
  <c r="X1433" i="19"/>
  <c r="X1437" i="19"/>
  <c r="X1441" i="19"/>
  <c r="X1445" i="19"/>
  <c r="X1449" i="19"/>
  <c r="X1420" i="19"/>
  <c r="X1424" i="19"/>
  <c r="X1428" i="19"/>
  <c r="X1432" i="19"/>
  <c r="X1436" i="19"/>
  <c r="X1440" i="19"/>
  <c r="X1415" i="19"/>
  <c r="X1423" i="19"/>
  <c r="X1427" i="19"/>
  <c r="X1431" i="19"/>
  <c r="X1430" i="19"/>
  <c r="X1438" i="19"/>
  <c r="X1444" i="19"/>
  <c r="X1451" i="19"/>
  <c r="X1455" i="19"/>
  <c r="X1459" i="19"/>
  <c r="X1463" i="19"/>
  <c r="X1447" i="19"/>
  <c r="X1426" i="19"/>
  <c r="X1439" i="19"/>
  <c r="X1446" i="19"/>
  <c r="X1448" i="19"/>
  <c r="X1454" i="19"/>
  <c r="X1458" i="19"/>
  <c r="X1462" i="19"/>
  <c r="X1422" i="19"/>
  <c r="X1442" i="19"/>
  <c r="X1450" i="19"/>
  <c r="X1453" i="19"/>
  <c r="X1457" i="19"/>
  <c r="X1461" i="19"/>
  <c r="X1434" i="19"/>
  <c r="X1435" i="19"/>
  <c r="X1443" i="19"/>
  <c r="X1456" i="19"/>
  <c r="X1452" i="19"/>
  <c r="X1460" i="19"/>
  <c r="R1380" i="19"/>
  <c r="R1383" i="19"/>
  <c r="R1382" i="19"/>
  <c r="R1387" i="19"/>
  <c r="R1386" i="19"/>
  <c r="R1385" i="19"/>
  <c r="R1391" i="19"/>
  <c r="R1390" i="19"/>
  <c r="R1389" i="19"/>
  <c r="R1394" i="19"/>
  <c r="R1381" i="19"/>
  <c r="R1384" i="19"/>
  <c r="R1392" i="19"/>
  <c r="R1393" i="19"/>
  <c r="R1397" i="19"/>
  <c r="R1398" i="19"/>
  <c r="R1402" i="19"/>
  <c r="R1406" i="19"/>
  <c r="R1395" i="19"/>
  <c r="R1401" i="19"/>
  <c r="R1405" i="19"/>
  <c r="R1409" i="19"/>
  <c r="R1396" i="19"/>
  <c r="R1404" i="19"/>
  <c r="R1408" i="19"/>
  <c r="R1411" i="19"/>
  <c r="R1415" i="19"/>
  <c r="R1388" i="19"/>
  <c r="R1399" i="19"/>
  <c r="R1410" i="19"/>
  <c r="R1414" i="19"/>
  <c r="R1418" i="19"/>
  <c r="R1400" i="19"/>
  <c r="R1407" i="19"/>
  <c r="R1412" i="19"/>
  <c r="R1421" i="19"/>
  <c r="R1413" i="19"/>
  <c r="R1420" i="19"/>
  <c r="R1416" i="19"/>
  <c r="R1417" i="19"/>
  <c r="R1419" i="19"/>
  <c r="R1403" i="19"/>
  <c r="R1423" i="19"/>
  <c r="R1427" i="19"/>
  <c r="R1431" i="19"/>
  <c r="R1435" i="19"/>
  <c r="R1439" i="19"/>
  <c r="R1443" i="19"/>
  <c r="R1447" i="19"/>
  <c r="R1422" i="19"/>
  <c r="R1426" i="19"/>
  <c r="R1430" i="19"/>
  <c r="R1434" i="19"/>
  <c r="R1438" i="19"/>
  <c r="R1442" i="19"/>
  <c r="R1425" i="19"/>
  <c r="R1429" i="19"/>
  <c r="R1433" i="19"/>
  <c r="R1432" i="19"/>
  <c r="R1440" i="19"/>
  <c r="R1444" i="19"/>
  <c r="R1446" i="19"/>
  <c r="R1453" i="19"/>
  <c r="R1457" i="19"/>
  <c r="R1461" i="19"/>
  <c r="R1428" i="19"/>
  <c r="R1441" i="19"/>
  <c r="R1448" i="19"/>
  <c r="R1450" i="19"/>
  <c r="R1452" i="19"/>
  <c r="R1456" i="19"/>
  <c r="R1460" i="19"/>
  <c r="R1424" i="19"/>
  <c r="R1436" i="19"/>
  <c r="R1445" i="19"/>
  <c r="R1451" i="19"/>
  <c r="R1455" i="19"/>
  <c r="R1459" i="19"/>
  <c r="R1463" i="19"/>
  <c r="R1437" i="19"/>
  <c r="R1458" i="19"/>
  <c r="R1454" i="19"/>
  <c r="R1449" i="19"/>
  <c r="R1462" i="19"/>
  <c r="E1384" i="19"/>
  <c r="E1388" i="19"/>
  <c r="E1392" i="19"/>
  <c r="E1396" i="19"/>
  <c r="E1400" i="19"/>
  <c r="E1404" i="19"/>
  <c r="E1408" i="19"/>
  <c r="E1412" i="19"/>
  <c r="E1416" i="19"/>
  <c r="E1420" i="19"/>
  <c r="E1424" i="19"/>
  <c r="E1428" i="19"/>
  <c r="E1432" i="19"/>
  <c r="E1436" i="19"/>
  <c r="E1440" i="19"/>
  <c r="E1444" i="19"/>
  <c r="E1448" i="19"/>
  <c r="E1452" i="19"/>
  <c r="E1456" i="19"/>
  <c r="E1460" i="19"/>
  <c r="E1380" i="19"/>
  <c r="E1381" i="19"/>
  <c r="E1385" i="19"/>
  <c r="E1389" i="19"/>
  <c r="E1393" i="19"/>
  <c r="E1397" i="19"/>
  <c r="E1401" i="19"/>
  <c r="E1405" i="19"/>
  <c r="E1409" i="19"/>
  <c r="E1413" i="19"/>
  <c r="E1417" i="19"/>
  <c r="E1421" i="19"/>
  <c r="E1425" i="19"/>
  <c r="E1429" i="19"/>
  <c r="E1433" i="19"/>
  <c r="E1437" i="19"/>
  <c r="E1441" i="19"/>
  <c r="E1445" i="19"/>
  <c r="E1449" i="19"/>
  <c r="E1453" i="19"/>
  <c r="E1457" i="19"/>
  <c r="E1461" i="19"/>
  <c r="E1382" i="19"/>
  <c r="E1386" i="19"/>
  <c r="E1390" i="19"/>
  <c r="E1394" i="19"/>
  <c r="E1398" i="19"/>
  <c r="E1402" i="19"/>
  <c r="E1406" i="19"/>
  <c r="E1410" i="19"/>
  <c r="E1414" i="19"/>
  <c r="E1418" i="19"/>
  <c r="E1422" i="19"/>
  <c r="E1426" i="19"/>
  <c r="E1430" i="19"/>
  <c r="E1434" i="19"/>
  <c r="E1438" i="19"/>
  <c r="E1442" i="19"/>
  <c r="E1446" i="19"/>
  <c r="E1450" i="19"/>
  <c r="E1454" i="19"/>
  <c r="E1458" i="19"/>
  <c r="E1462" i="19"/>
  <c r="E1391" i="19"/>
  <c r="E1407" i="19"/>
  <c r="E1423" i="19"/>
  <c r="E1439" i="19"/>
  <c r="E1455" i="19"/>
  <c r="E1395" i="19"/>
  <c r="E1411" i="19"/>
  <c r="E1443" i="19"/>
  <c r="E1459" i="19"/>
  <c r="E1399" i="19"/>
  <c r="E1431" i="19"/>
  <c r="E1447" i="19"/>
  <c r="E1419" i="19"/>
  <c r="E1451" i="19"/>
  <c r="E1427" i="19"/>
  <c r="E1383" i="19"/>
  <c r="E1415" i="19"/>
  <c r="E1463" i="19"/>
  <c r="E1387" i="19"/>
  <c r="E1403" i="19"/>
  <c r="E1435" i="19"/>
  <c r="N1380" i="19"/>
  <c r="N1383" i="19"/>
  <c r="N1382" i="19"/>
  <c r="N1387" i="19"/>
  <c r="N1386" i="19"/>
  <c r="N1391" i="19"/>
  <c r="N1384" i="19"/>
  <c r="N1390" i="19"/>
  <c r="N1381" i="19"/>
  <c r="N1385" i="19"/>
  <c r="N1394" i="19"/>
  <c r="N1388" i="19"/>
  <c r="N1393" i="19"/>
  <c r="N1397" i="19"/>
  <c r="N1396" i="19"/>
  <c r="N1398" i="19"/>
  <c r="N1402" i="19"/>
  <c r="N1406" i="19"/>
  <c r="N1392" i="19"/>
  <c r="N1401" i="19"/>
  <c r="N1405" i="19"/>
  <c r="N1409" i="19"/>
  <c r="N1400" i="19"/>
  <c r="N1411" i="19"/>
  <c r="N1415" i="19"/>
  <c r="N1403" i="19"/>
  <c r="N1408" i="19"/>
  <c r="N1410" i="19"/>
  <c r="N1414" i="19"/>
  <c r="N1418" i="19"/>
  <c r="N1389" i="19"/>
  <c r="N1404" i="19"/>
  <c r="N1416" i="19"/>
  <c r="N1421" i="19"/>
  <c r="N1420" i="19"/>
  <c r="N1399" i="19"/>
  <c r="N1412" i="19"/>
  <c r="N1419" i="19"/>
  <c r="N1413" i="19"/>
  <c r="N1423" i="19"/>
  <c r="N1427" i="19"/>
  <c r="N1431" i="19"/>
  <c r="N1435" i="19"/>
  <c r="N1439" i="19"/>
  <c r="N1443" i="19"/>
  <c r="N1447" i="19"/>
  <c r="N1422" i="19"/>
  <c r="N1426" i="19"/>
  <c r="N1430" i="19"/>
  <c r="N1434" i="19"/>
  <c r="N1438" i="19"/>
  <c r="N1442" i="19"/>
  <c r="N1417" i="19"/>
  <c r="N1425" i="19"/>
  <c r="N1429" i="19"/>
  <c r="N1433" i="19"/>
  <c r="N1395" i="19"/>
  <c r="N1407" i="19"/>
  <c r="N1428" i="19"/>
  <c r="N1436" i="19"/>
  <c r="N1449" i="19"/>
  <c r="N1453" i="19"/>
  <c r="N1457" i="19"/>
  <c r="N1461" i="19"/>
  <c r="N1424" i="19"/>
  <c r="N1437" i="19"/>
  <c r="N1444" i="19"/>
  <c r="N1446" i="19"/>
  <c r="N1452" i="19"/>
  <c r="N1456" i="19"/>
  <c r="N1460" i="19"/>
  <c r="N1432" i="19"/>
  <c r="N1441" i="19"/>
  <c r="N1445" i="19"/>
  <c r="N1440" i="19"/>
  <c r="N1448" i="19"/>
  <c r="N1450" i="19"/>
  <c r="N1451" i="19"/>
  <c r="N1455" i="19"/>
  <c r="N1459" i="19"/>
  <c r="N1463" i="19"/>
  <c r="N1454" i="19"/>
  <c r="N1462" i="19"/>
  <c r="N1458" i="19"/>
  <c r="AP1380" i="19"/>
  <c r="AP1383" i="19"/>
  <c r="AP1382" i="19"/>
  <c r="AP1381" i="19"/>
  <c r="AP1386" i="19"/>
  <c r="AP1385" i="19"/>
  <c r="AP1387" i="19"/>
  <c r="AP1391" i="19"/>
  <c r="AP1390" i="19"/>
  <c r="AP1389" i="19"/>
  <c r="AP1394" i="19"/>
  <c r="AP1392" i="19"/>
  <c r="AP1393" i="19"/>
  <c r="AP1397" i="19"/>
  <c r="AP1398" i="19"/>
  <c r="AP1402" i="19"/>
  <c r="AP1406" i="19"/>
  <c r="AP1384" i="19"/>
  <c r="AP1388" i="19"/>
  <c r="AP1395" i="19"/>
  <c r="AP1401" i="19"/>
  <c r="AP1405" i="19"/>
  <c r="AP1409" i="19"/>
  <c r="AP1404" i="19"/>
  <c r="AP1407" i="19"/>
  <c r="AP1411" i="19"/>
  <c r="AP1415" i="19"/>
  <c r="AP1399" i="19"/>
  <c r="AP1410" i="19"/>
  <c r="AP1414" i="19"/>
  <c r="AP1418" i="19"/>
  <c r="AP1396" i="19"/>
  <c r="AP1403" i="19"/>
  <c r="AP1400" i="19"/>
  <c r="AP1412" i="19"/>
  <c r="AP1417" i="19"/>
  <c r="AP1421" i="19"/>
  <c r="AP1413" i="19"/>
  <c r="AP1420" i="19"/>
  <c r="AP1408" i="19"/>
  <c r="AP1416" i="19"/>
  <c r="AP1419" i="19"/>
  <c r="AP1423" i="19"/>
  <c r="AP1427" i="19"/>
  <c r="AP1431" i="19"/>
  <c r="AP1435" i="19"/>
  <c r="AP1439" i="19"/>
  <c r="AP1443" i="19"/>
  <c r="AP1447" i="19"/>
  <c r="AP1422" i="19"/>
  <c r="AP1426" i="19"/>
  <c r="AP1430" i="19"/>
  <c r="AP1434" i="19"/>
  <c r="AP1438" i="19"/>
  <c r="AP1442" i="19"/>
  <c r="AP1425" i="19"/>
  <c r="AP1429" i="19"/>
  <c r="AP1433" i="19"/>
  <c r="AP1424" i="19"/>
  <c r="AP1440" i="19"/>
  <c r="AP1445" i="19"/>
  <c r="AP1453" i="19"/>
  <c r="AP1457" i="19"/>
  <c r="AP1461" i="19"/>
  <c r="AP1428" i="19"/>
  <c r="AP1441" i="19"/>
  <c r="AP1449" i="19"/>
  <c r="AP1452" i="19"/>
  <c r="AP1456" i="19"/>
  <c r="AP1460" i="19"/>
  <c r="AP1432" i="19"/>
  <c r="AP1436" i="19"/>
  <c r="AP1444" i="19"/>
  <c r="AP1446" i="19"/>
  <c r="AP1451" i="19"/>
  <c r="AP1455" i="19"/>
  <c r="AP1459" i="19"/>
  <c r="AP1463" i="19"/>
  <c r="AP1437" i="19"/>
  <c r="AP1448" i="19"/>
  <c r="AP1462" i="19"/>
  <c r="AP1450" i="19"/>
  <c r="AP1458" i="19"/>
  <c r="AP1454" i="19"/>
  <c r="L1382" i="19"/>
  <c r="L1381" i="19"/>
  <c r="L1380" i="19"/>
  <c r="L1385" i="19"/>
  <c r="L1384" i="19"/>
  <c r="L1389" i="19"/>
  <c r="L1388" i="19"/>
  <c r="L1392" i="19"/>
  <c r="L1387" i="19"/>
  <c r="L1391" i="19"/>
  <c r="L1396" i="19"/>
  <c r="L1386" i="19"/>
  <c r="L1395" i="19"/>
  <c r="L1394" i="19"/>
  <c r="L1400" i="19"/>
  <c r="L1404" i="19"/>
  <c r="L1397" i="19"/>
  <c r="L1399" i="19"/>
  <c r="L1403" i="19"/>
  <c r="L1407" i="19"/>
  <c r="L1398" i="19"/>
  <c r="L1406" i="19"/>
  <c r="L1408" i="19"/>
  <c r="L1413" i="19"/>
  <c r="L1390" i="19"/>
  <c r="L1393" i="19"/>
  <c r="L1401" i="19"/>
  <c r="L1412" i="19"/>
  <c r="L1416" i="19"/>
  <c r="L1402" i="19"/>
  <c r="L1383" i="19"/>
  <c r="L1414" i="19"/>
  <c r="L1418" i="19"/>
  <c r="L1419" i="19"/>
  <c r="L1405" i="19"/>
  <c r="L1409" i="19"/>
  <c r="L1415" i="19"/>
  <c r="L1410" i="19"/>
  <c r="L1417" i="19"/>
  <c r="L1420" i="19"/>
  <c r="L1425" i="19"/>
  <c r="L1429" i="19"/>
  <c r="L1433" i="19"/>
  <c r="L1437" i="19"/>
  <c r="L1441" i="19"/>
  <c r="L1445" i="19"/>
  <c r="L1449" i="19"/>
  <c r="L1424" i="19"/>
  <c r="L1428" i="19"/>
  <c r="L1432" i="19"/>
  <c r="L1436" i="19"/>
  <c r="L1440" i="19"/>
  <c r="L1423" i="19"/>
  <c r="L1427" i="19"/>
  <c r="L1431" i="19"/>
  <c r="L1411" i="19"/>
  <c r="L1434" i="19"/>
  <c r="L1442" i="19"/>
  <c r="L1446" i="19"/>
  <c r="L1448" i="19"/>
  <c r="L1451" i="19"/>
  <c r="L1455" i="19"/>
  <c r="L1459" i="19"/>
  <c r="L1463" i="19"/>
  <c r="L1421" i="19"/>
  <c r="L1430" i="19"/>
  <c r="L1435" i="19"/>
  <c r="L1443" i="19"/>
  <c r="L1450" i="19"/>
  <c r="L1454" i="19"/>
  <c r="L1458" i="19"/>
  <c r="L1462" i="19"/>
  <c r="L1439" i="19"/>
  <c r="L1426" i="19"/>
  <c r="L1438" i="19"/>
  <c r="L1447" i="19"/>
  <c r="L1453" i="19"/>
  <c r="L1457" i="19"/>
  <c r="L1461" i="19"/>
  <c r="L1422" i="19"/>
  <c r="L1444" i="19"/>
  <c r="L1460" i="19"/>
  <c r="L1452" i="19"/>
  <c r="L1456" i="19"/>
  <c r="AA1381" i="19"/>
  <c r="AA1380" i="19"/>
  <c r="AA1383" i="19"/>
  <c r="AA1384" i="19"/>
  <c r="AA1388" i="19"/>
  <c r="AA1392" i="19"/>
  <c r="AA1385" i="19"/>
  <c r="AA1387" i="19"/>
  <c r="AA1391" i="19"/>
  <c r="AA1386" i="19"/>
  <c r="AA1395" i="19"/>
  <c r="AA1389" i="19"/>
  <c r="AA1394" i="19"/>
  <c r="AA1382" i="19"/>
  <c r="AA1399" i="19"/>
  <c r="AA1403" i="19"/>
  <c r="AA1398" i="19"/>
  <c r="AA1402" i="19"/>
  <c r="AA1406" i="19"/>
  <c r="AA1393" i="19"/>
  <c r="AA1401" i="19"/>
  <c r="AA1412" i="19"/>
  <c r="AA1416" i="19"/>
  <c r="AA1397" i="19"/>
  <c r="AA1404" i="19"/>
  <c r="AA1407" i="19"/>
  <c r="AA1409" i="19"/>
  <c r="AA1411" i="19"/>
  <c r="AA1415" i="19"/>
  <c r="AA1390" i="19"/>
  <c r="AA1405" i="19"/>
  <c r="AA1400" i="19"/>
  <c r="AA1410" i="19"/>
  <c r="AA1417" i="19"/>
  <c r="AA1396" i="19"/>
  <c r="AA1408" i="19"/>
  <c r="AA1413" i="19"/>
  <c r="AA1414" i="19"/>
  <c r="AA1418" i="19"/>
  <c r="AA1424" i="19"/>
  <c r="AA1428" i="19"/>
  <c r="AA1432" i="19"/>
  <c r="AA1436" i="19"/>
  <c r="AA1440" i="19"/>
  <c r="AA1444" i="19"/>
  <c r="AA1448" i="19"/>
  <c r="AA1423" i="19"/>
  <c r="AA1427" i="19"/>
  <c r="AA1431" i="19"/>
  <c r="AA1435" i="19"/>
  <c r="AA1439" i="19"/>
  <c r="AA1443" i="19"/>
  <c r="AA1420" i="19"/>
  <c r="AA1421" i="19"/>
  <c r="AA1422" i="19"/>
  <c r="AA1426" i="19"/>
  <c r="AA1430" i="19"/>
  <c r="AA1434" i="19"/>
  <c r="AA1429" i="19"/>
  <c r="AA1437" i="19"/>
  <c r="AA1450" i="19"/>
  <c r="AA1454" i="19"/>
  <c r="AA1458" i="19"/>
  <c r="AA1462" i="19"/>
  <c r="AA1446" i="19"/>
  <c r="AA1419" i="19"/>
  <c r="AA1425" i="19"/>
  <c r="AA1438" i="19"/>
  <c r="AA1445" i="19"/>
  <c r="AA1447" i="19"/>
  <c r="AA1453" i="19"/>
  <c r="AA1457" i="19"/>
  <c r="AA1461" i="19"/>
  <c r="AA1433" i="19"/>
  <c r="AA1442" i="19"/>
  <c r="AA1441" i="19"/>
  <c r="AA1449" i="19"/>
  <c r="AA1452" i="19"/>
  <c r="AA1456" i="19"/>
  <c r="AA1460" i="19"/>
  <c r="AA1455" i="19"/>
  <c r="AA1463" i="19"/>
  <c r="AA1459" i="19"/>
  <c r="AA1451" i="19"/>
  <c r="AG1383" i="19"/>
  <c r="AG1382" i="19"/>
  <c r="AG1381" i="19"/>
  <c r="AG1386" i="19"/>
  <c r="AG1385" i="19"/>
  <c r="AG1390" i="19"/>
  <c r="AG1389" i="19"/>
  <c r="AG1380" i="19"/>
  <c r="AG1384" i="19"/>
  <c r="AG1392" i="19"/>
  <c r="AG1393" i="19"/>
  <c r="AG1387" i="19"/>
  <c r="AG1396" i="19"/>
  <c r="AG1395" i="19"/>
  <c r="AG1397" i="19"/>
  <c r="AG1401" i="19"/>
  <c r="AG1405" i="19"/>
  <c r="AG1391" i="19"/>
  <c r="AG1400" i="19"/>
  <c r="AG1404" i="19"/>
  <c r="AG1408" i="19"/>
  <c r="AG1399" i="19"/>
  <c r="AG1410" i="19"/>
  <c r="AG1414" i="19"/>
  <c r="AG1402" i="19"/>
  <c r="AG1407" i="19"/>
  <c r="AG1413" i="19"/>
  <c r="AG1417" i="19"/>
  <c r="AG1388" i="19"/>
  <c r="AG1406" i="19"/>
  <c r="AG1403" i="19"/>
  <c r="AG1415" i="19"/>
  <c r="AG1418" i="19"/>
  <c r="AG1420" i="19"/>
  <c r="AG1394" i="19"/>
  <c r="AG1409" i="19"/>
  <c r="AG1416" i="19"/>
  <c r="AG1419" i="19"/>
  <c r="AG1398" i="19"/>
  <c r="AG1411" i="19"/>
  <c r="AG1412" i="19"/>
  <c r="AG1422" i="19"/>
  <c r="AG1426" i="19"/>
  <c r="AG1430" i="19"/>
  <c r="AG1434" i="19"/>
  <c r="AG1438" i="19"/>
  <c r="AG1442" i="19"/>
  <c r="AG1446" i="19"/>
  <c r="AG1450" i="19"/>
  <c r="AG1425" i="19"/>
  <c r="AG1429" i="19"/>
  <c r="AG1433" i="19"/>
  <c r="AG1437" i="19"/>
  <c r="AG1441" i="19"/>
  <c r="AG1424" i="19"/>
  <c r="AG1428" i="19"/>
  <c r="AG1432" i="19"/>
  <c r="AG1427" i="19"/>
  <c r="AG1435" i="19"/>
  <c r="AG1443" i="19"/>
  <c r="AG1448" i="19"/>
  <c r="AG1452" i="19"/>
  <c r="AG1456" i="19"/>
  <c r="AG1460" i="19"/>
  <c r="AG1431" i="19"/>
  <c r="AG1421" i="19"/>
  <c r="AG1423" i="19"/>
  <c r="AG1436" i="19"/>
  <c r="AG1445" i="19"/>
  <c r="AG1451" i="19"/>
  <c r="AG1455" i="19"/>
  <c r="AG1459" i="19"/>
  <c r="AG1463" i="19"/>
  <c r="AG1444" i="19"/>
  <c r="AG1439" i="19"/>
  <c r="AG1447" i="19"/>
  <c r="AG1449" i="19"/>
  <c r="AG1454" i="19"/>
  <c r="AG1458" i="19"/>
  <c r="AG1462" i="19"/>
  <c r="AG1440" i="19"/>
  <c r="AG1453" i="19"/>
  <c r="AG1457" i="19"/>
  <c r="AG1461" i="19"/>
  <c r="AQ1381" i="19"/>
  <c r="AQ1380" i="19"/>
  <c r="AQ1383" i="19"/>
  <c r="AQ1384" i="19"/>
  <c r="AQ1382" i="19"/>
  <c r="AQ1388" i="19"/>
  <c r="AQ1392" i="19"/>
  <c r="AQ1385" i="19"/>
  <c r="AQ1387" i="19"/>
  <c r="AQ1391" i="19"/>
  <c r="AQ1386" i="19"/>
  <c r="AQ1395" i="19"/>
  <c r="AQ1389" i="19"/>
  <c r="AQ1394" i="19"/>
  <c r="AQ1399" i="19"/>
  <c r="AQ1403" i="19"/>
  <c r="AQ1398" i="19"/>
  <c r="AQ1402" i="19"/>
  <c r="AQ1406" i="19"/>
  <c r="AQ1390" i="19"/>
  <c r="AQ1393" i="19"/>
  <c r="AQ1401" i="19"/>
  <c r="AQ1412" i="19"/>
  <c r="AQ1416" i="19"/>
  <c r="AQ1404" i="19"/>
  <c r="AQ1407" i="19"/>
  <c r="AQ1409" i="19"/>
  <c r="AQ1411" i="19"/>
  <c r="AQ1415" i="19"/>
  <c r="AQ1396" i="19"/>
  <c r="AQ1397" i="19"/>
  <c r="AQ1405" i="19"/>
  <c r="AQ1400" i="19"/>
  <c r="AQ1410" i="19"/>
  <c r="AQ1417" i="19"/>
  <c r="AQ1413" i="19"/>
  <c r="AQ1424" i="19"/>
  <c r="AQ1428" i="19"/>
  <c r="AQ1432" i="19"/>
  <c r="AQ1436" i="19"/>
  <c r="AQ1440" i="19"/>
  <c r="AQ1444" i="19"/>
  <c r="AQ1448" i="19"/>
  <c r="AQ1423" i="19"/>
  <c r="AQ1427" i="19"/>
  <c r="AQ1431" i="19"/>
  <c r="AQ1435" i="19"/>
  <c r="AQ1439" i="19"/>
  <c r="AQ1443" i="19"/>
  <c r="AQ1414" i="19"/>
  <c r="AQ1420" i="19"/>
  <c r="AQ1421" i="19"/>
  <c r="AQ1422" i="19"/>
  <c r="AQ1426" i="19"/>
  <c r="AQ1430" i="19"/>
  <c r="AQ1434" i="19"/>
  <c r="AQ1429" i="19"/>
  <c r="AQ1437" i="19"/>
  <c r="AQ1450" i="19"/>
  <c r="AQ1454" i="19"/>
  <c r="AQ1458" i="19"/>
  <c r="AQ1462" i="19"/>
  <c r="AQ1433" i="19"/>
  <c r="AQ1442" i="19"/>
  <c r="AQ1418" i="19"/>
  <c r="AQ1425" i="19"/>
  <c r="AQ1438" i="19"/>
  <c r="AQ1445" i="19"/>
  <c r="AQ1447" i="19"/>
  <c r="AQ1453" i="19"/>
  <c r="AQ1457" i="19"/>
  <c r="AQ1461" i="19"/>
  <c r="AQ1408" i="19"/>
  <c r="AQ1419" i="19"/>
  <c r="AQ1441" i="19"/>
  <c r="AQ1449" i="19"/>
  <c r="AQ1452" i="19"/>
  <c r="AQ1456" i="19"/>
  <c r="AQ1460" i="19"/>
  <c r="AQ1446" i="19"/>
  <c r="AQ1455" i="19"/>
  <c r="AQ1451" i="19"/>
  <c r="AQ1463" i="19"/>
  <c r="AQ1459" i="19"/>
  <c r="AM1381" i="19"/>
  <c r="AM1380" i="19"/>
  <c r="AM1384" i="19"/>
  <c r="AM1382" i="19"/>
  <c r="AM1383" i="19"/>
  <c r="AM1386" i="19"/>
  <c r="AM1388" i="19"/>
  <c r="AM1392" i="19"/>
  <c r="AM1387" i="19"/>
  <c r="AM1391" i="19"/>
  <c r="AM1390" i="19"/>
  <c r="AM1395" i="19"/>
  <c r="AM1394" i="19"/>
  <c r="AM1393" i="19"/>
  <c r="AM1397" i="19"/>
  <c r="AM1399" i="19"/>
  <c r="AM1403" i="19"/>
  <c r="AM1389" i="19"/>
  <c r="AM1396" i="19"/>
  <c r="AM1398" i="19"/>
  <c r="AM1402" i="19"/>
  <c r="AM1406" i="19"/>
  <c r="AM1405" i="19"/>
  <c r="AM1408" i="19"/>
  <c r="AM1412" i="19"/>
  <c r="AM1416" i="19"/>
  <c r="AM1385" i="19"/>
  <c r="AM1400" i="19"/>
  <c r="AM1411" i="19"/>
  <c r="AM1415" i="19"/>
  <c r="AM1404" i="19"/>
  <c r="AM1401" i="19"/>
  <c r="AM1413" i="19"/>
  <c r="AM1418" i="19"/>
  <c r="AM1414" i="19"/>
  <c r="AM1407" i="19"/>
  <c r="AM1417" i="19"/>
  <c r="AM1410" i="19"/>
  <c r="AM1420" i="19"/>
  <c r="AM1424" i="19"/>
  <c r="AM1428" i="19"/>
  <c r="AM1432" i="19"/>
  <c r="AM1436" i="19"/>
  <c r="AM1440" i="19"/>
  <c r="AM1444" i="19"/>
  <c r="AM1448" i="19"/>
  <c r="AM1423" i="19"/>
  <c r="AM1427" i="19"/>
  <c r="AM1431" i="19"/>
  <c r="AM1435" i="19"/>
  <c r="AM1439" i="19"/>
  <c r="AM1443" i="19"/>
  <c r="AM1409" i="19"/>
  <c r="AM1419" i="19"/>
  <c r="AM1422" i="19"/>
  <c r="AM1426" i="19"/>
  <c r="AM1430" i="19"/>
  <c r="AM1434" i="19"/>
  <c r="AM1425" i="19"/>
  <c r="AM1441" i="19"/>
  <c r="AM1446" i="19"/>
  <c r="AM1454" i="19"/>
  <c r="AM1458" i="19"/>
  <c r="AM1462" i="19"/>
  <c r="AM1442" i="19"/>
  <c r="AM1450" i="19"/>
  <c r="AM1453" i="19"/>
  <c r="AM1457" i="19"/>
  <c r="AM1461" i="19"/>
  <c r="AM1421" i="19"/>
  <c r="AM1433" i="19"/>
  <c r="AM1437" i="19"/>
  <c r="AM1445" i="19"/>
  <c r="AM1447" i="19"/>
  <c r="AM1452" i="19"/>
  <c r="AM1456" i="19"/>
  <c r="AM1460" i="19"/>
  <c r="AM1429" i="19"/>
  <c r="AM1438" i="19"/>
  <c r="AM1451" i="19"/>
  <c r="AM1463" i="19"/>
  <c r="AM1449" i="19"/>
  <c r="AM1455" i="19"/>
  <c r="AM1459" i="19"/>
  <c r="Z1380" i="19"/>
  <c r="Z1383" i="19"/>
  <c r="Z1382" i="19"/>
  <c r="Z1387" i="19"/>
  <c r="Z1381" i="19"/>
  <c r="Z1386" i="19"/>
  <c r="Z1385" i="19"/>
  <c r="Z1391" i="19"/>
  <c r="Z1390" i="19"/>
  <c r="Z1389" i="19"/>
  <c r="Z1394" i="19"/>
  <c r="Z1392" i="19"/>
  <c r="Z1393" i="19"/>
  <c r="Z1397" i="19"/>
  <c r="Z1398" i="19"/>
  <c r="Z1402" i="19"/>
  <c r="Z1406" i="19"/>
  <c r="Z1388" i="19"/>
  <c r="Z1395" i="19"/>
  <c r="Z1401" i="19"/>
  <c r="Z1405" i="19"/>
  <c r="Z1409" i="19"/>
  <c r="Z1404" i="19"/>
  <c r="Z1407" i="19"/>
  <c r="Z1411" i="19"/>
  <c r="Z1415" i="19"/>
  <c r="Z1399" i="19"/>
  <c r="Z1410" i="19"/>
  <c r="Z1414" i="19"/>
  <c r="Z1418" i="19"/>
  <c r="Z1403" i="19"/>
  <c r="Z1396" i="19"/>
  <c r="Z1400" i="19"/>
  <c r="Z1408" i="19"/>
  <c r="Z1384" i="19"/>
  <c r="Z1412" i="19"/>
  <c r="Z1417" i="19"/>
  <c r="Z1421" i="19"/>
  <c r="Z1413" i="19"/>
  <c r="Z1420" i="19"/>
  <c r="Z1416" i="19"/>
  <c r="Z1419" i="19"/>
  <c r="Z1423" i="19"/>
  <c r="Z1427" i="19"/>
  <c r="Z1431" i="19"/>
  <c r="Z1435" i="19"/>
  <c r="Z1439" i="19"/>
  <c r="Z1443" i="19"/>
  <c r="Z1447" i="19"/>
  <c r="Z1422" i="19"/>
  <c r="Z1426" i="19"/>
  <c r="Z1430" i="19"/>
  <c r="Z1434" i="19"/>
  <c r="Z1438" i="19"/>
  <c r="Z1442" i="19"/>
  <c r="Z1425" i="19"/>
  <c r="Z1429" i="19"/>
  <c r="Z1433" i="19"/>
  <c r="Z1424" i="19"/>
  <c r="Z1440" i="19"/>
  <c r="Z1445" i="19"/>
  <c r="Z1453" i="19"/>
  <c r="Z1457" i="19"/>
  <c r="Z1461" i="19"/>
  <c r="Z1437" i="19"/>
  <c r="Z1441" i="19"/>
  <c r="Z1449" i="19"/>
  <c r="Z1452" i="19"/>
  <c r="Z1456" i="19"/>
  <c r="Z1460" i="19"/>
  <c r="Z1432" i="19"/>
  <c r="Z1436" i="19"/>
  <c r="Z1444" i="19"/>
  <c r="Z1446" i="19"/>
  <c r="Z1451" i="19"/>
  <c r="Z1455" i="19"/>
  <c r="Z1459" i="19"/>
  <c r="Z1463" i="19"/>
  <c r="Z1428" i="19"/>
  <c r="Z1450" i="19"/>
  <c r="Z1462" i="19"/>
  <c r="Z1458" i="19"/>
  <c r="Z1454" i="19"/>
  <c r="Z1448" i="19"/>
  <c r="S1381" i="19"/>
  <c r="S1380" i="19"/>
  <c r="S1383" i="19"/>
  <c r="S1382" i="19"/>
  <c r="S1384" i="19"/>
  <c r="S1388" i="19"/>
  <c r="S1392" i="19"/>
  <c r="S1385" i="19"/>
  <c r="S1391" i="19"/>
  <c r="S1395" i="19"/>
  <c r="S1389" i="19"/>
  <c r="S1394" i="19"/>
  <c r="S1390" i="19"/>
  <c r="S1399" i="19"/>
  <c r="S1403" i="19"/>
  <c r="S1397" i="19"/>
  <c r="S1398" i="19"/>
  <c r="S1402" i="19"/>
  <c r="S1406" i="19"/>
  <c r="S1386" i="19"/>
  <c r="S1401" i="19"/>
  <c r="S1412" i="19"/>
  <c r="S1416" i="19"/>
  <c r="S1396" i="19"/>
  <c r="S1404" i="19"/>
  <c r="S1408" i="19"/>
  <c r="S1411" i="19"/>
  <c r="S1415" i="19"/>
  <c r="S1405" i="19"/>
  <c r="S1400" i="19"/>
  <c r="S1393" i="19"/>
  <c r="S1409" i="19"/>
  <c r="S1407" i="19"/>
  <c r="S1410" i="19"/>
  <c r="S1418" i="19"/>
  <c r="S1387" i="19"/>
  <c r="S1413" i="19"/>
  <c r="S1421" i="19"/>
  <c r="S1424" i="19"/>
  <c r="S1428" i="19"/>
  <c r="S1432" i="19"/>
  <c r="S1436" i="19"/>
  <c r="S1440" i="19"/>
  <c r="S1444" i="19"/>
  <c r="S1448" i="19"/>
  <c r="S1419" i="19"/>
  <c r="S1423" i="19"/>
  <c r="S1427" i="19"/>
  <c r="S1431" i="19"/>
  <c r="S1435" i="19"/>
  <c r="S1439" i="19"/>
  <c r="S1443" i="19"/>
  <c r="S1420" i="19"/>
  <c r="S1422" i="19"/>
  <c r="S1426" i="19"/>
  <c r="S1430" i="19"/>
  <c r="S1434" i="19"/>
  <c r="S1414" i="19"/>
  <c r="S1417" i="19"/>
  <c r="S1437" i="19"/>
  <c r="S1449" i="19"/>
  <c r="S1454" i="19"/>
  <c r="S1458" i="19"/>
  <c r="S1462" i="19"/>
  <c r="S1442" i="19"/>
  <c r="S1445" i="19"/>
  <c r="S1433" i="19"/>
  <c r="S1438" i="19"/>
  <c r="S1446" i="19"/>
  <c r="S1453" i="19"/>
  <c r="S1457" i="19"/>
  <c r="S1461" i="19"/>
  <c r="S1425" i="19"/>
  <c r="S1447" i="19"/>
  <c r="S1429" i="19"/>
  <c r="S1441" i="19"/>
  <c r="S1450" i="19"/>
  <c r="S1452" i="19"/>
  <c r="S1456" i="19"/>
  <c r="S1460" i="19"/>
  <c r="S1463" i="19"/>
  <c r="S1459" i="19"/>
  <c r="S1455" i="19"/>
  <c r="S1451" i="19"/>
  <c r="AC1383" i="19"/>
  <c r="AC1382" i="19"/>
  <c r="AC1381" i="19"/>
  <c r="AC1386" i="19"/>
  <c r="AC1380" i="19"/>
  <c r="AC1385" i="19"/>
  <c r="AC1384" i="19"/>
  <c r="AC1390" i="19"/>
  <c r="AC1389" i="19"/>
  <c r="AC1388" i="19"/>
  <c r="AC1393" i="19"/>
  <c r="AC1391" i="19"/>
  <c r="AC1396" i="19"/>
  <c r="AC1392" i="19"/>
  <c r="AC1401" i="19"/>
  <c r="AC1405" i="19"/>
  <c r="AC1387" i="19"/>
  <c r="AC1394" i="19"/>
  <c r="AC1397" i="19"/>
  <c r="AC1400" i="19"/>
  <c r="AC1404" i="19"/>
  <c r="AC1408" i="19"/>
  <c r="AC1403" i="19"/>
  <c r="AC1410" i="19"/>
  <c r="AC1414" i="19"/>
  <c r="AC1398" i="19"/>
  <c r="AC1406" i="19"/>
  <c r="AC1413" i="19"/>
  <c r="AC1417" i="19"/>
  <c r="AC1395" i="19"/>
  <c r="AC1402" i="19"/>
  <c r="AC1399" i="19"/>
  <c r="AC1409" i="19"/>
  <c r="AC1411" i="19"/>
  <c r="AC1420" i="19"/>
  <c r="AC1412" i="19"/>
  <c r="AC1418" i="19"/>
  <c r="AC1419" i="19"/>
  <c r="AC1415" i="19"/>
  <c r="AC1407" i="19"/>
  <c r="AC1421" i="19"/>
  <c r="AC1422" i="19"/>
  <c r="AC1426" i="19"/>
  <c r="AC1430" i="19"/>
  <c r="AC1434" i="19"/>
  <c r="AC1438" i="19"/>
  <c r="AC1442" i="19"/>
  <c r="AC1446" i="19"/>
  <c r="AC1450" i="19"/>
  <c r="AC1416" i="19"/>
  <c r="AC1425" i="19"/>
  <c r="AC1429" i="19"/>
  <c r="AC1433" i="19"/>
  <c r="AC1437" i="19"/>
  <c r="AC1441" i="19"/>
  <c r="AC1424" i="19"/>
  <c r="AC1428" i="19"/>
  <c r="AC1432" i="19"/>
  <c r="AC1423" i="19"/>
  <c r="AC1439" i="19"/>
  <c r="AC1444" i="19"/>
  <c r="AC1452" i="19"/>
  <c r="AC1456" i="19"/>
  <c r="AC1460" i="19"/>
  <c r="AC1436" i="19"/>
  <c r="AC1440" i="19"/>
  <c r="AC1448" i="19"/>
  <c r="AC1451" i="19"/>
  <c r="AC1455" i="19"/>
  <c r="AC1459" i="19"/>
  <c r="AC1463" i="19"/>
  <c r="AC1431" i="19"/>
  <c r="AC1435" i="19"/>
  <c r="AC1443" i="19"/>
  <c r="AC1445" i="19"/>
  <c r="AC1454" i="19"/>
  <c r="AC1458" i="19"/>
  <c r="AC1462" i="19"/>
  <c r="AC1427" i="19"/>
  <c r="AC1447" i="19"/>
  <c r="AC1461" i="19"/>
  <c r="AC1449" i="19"/>
  <c r="AC1457" i="19"/>
  <c r="AC1453" i="19"/>
  <c r="F1380" i="19"/>
  <c r="F1384" i="19"/>
  <c r="F1383" i="19"/>
  <c r="F1382" i="19"/>
  <c r="F1381" i="19"/>
  <c r="F1387" i="19"/>
  <c r="F1386" i="19"/>
  <c r="F1391" i="19"/>
  <c r="F1390" i="19"/>
  <c r="F1394" i="19"/>
  <c r="F1388" i="19"/>
  <c r="F1397" i="19"/>
  <c r="F1389" i="19"/>
  <c r="F1393" i="19"/>
  <c r="F1396" i="19"/>
  <c r="F1398" i="19"/>
  <c r="F1402" i="19"/>
  <c r="F1406" i="19"/>
  <c r="F1401" i="19"/>
  <c r="F1405" i="19"/>
  <c r="F1409" i="19"/>
  <c r="F1400" i="19"/>
  <c r="F1411" i="19"/>
  <c r="F1415" i="19"/>
  <c r="F1392" i="19"/>
  <c r="F1395" i="19"/>
  <c r="F1403" i="19"/>
  <c r="F1407" i="19"/>
  <c r="F1410" i="19"/>
  <c r="F1414" i="19"/>
  <c r="F1418" i="19"/>
  <c r="F1385" i="19"/>
  <c r="F1404" i="19"/>
  <c r="F1399" i="19"/>
  <c r="F1408" i="19"/>
  <c r="F1416" i="19"/>
  <c r="F1421" i="19"/>
  <c r="F1417" i="19"/>
  <c r="F1420" i="19"/>
  <c r="F1412" i="19"/>
  <c r="F1419" i="19"/>
  <c r="F1423" i="19"/>
  <c r="F1427" i="19"/>
  <c r="F1431" i="19"/>
  <c r="F1435" i="19"/>
  <c r="F1439" i="19"/>
  <c r="F1443" i="19"/>
  <c r="F1447" i="19"/>
  <c r="F1451" i="19"/>
  <c r="F1422" i="19"/>
  <c r="F1426" i="19"/>
  <c r="F1430" i="19"/>
  <c r="F1434" i="19"/>
  <c r="F1438" i="19"/>
  <c r="F1442" i="19"/>
  <c r="F1425" i="19"/>
  <c r="F1429" i="19"/>
  <c r="F1433" i="19"/>
  <c r="F1436" i="19"/>
  <c r="F1448" i="19"/>
  <c r="F1450" i="19"/>
  <c r="F1453" i="19"/>
  <c r="F1457" i="19"/>
  <c r="F1461" i="19"/>
  <c r="F1441" i="19"/>
  <c r="F1444" i="19"/>
  <c r="F1446" i="19"/>
  <c r="F1413" i="19"/>
  <c r="F1432" i="19"/>
  <c r="F1437" i="19"/>
  <c r="F1445" i="19"/>
  <c r="F1452" i="19"/>
  <c r="F1456" i="19"/>
  <c r="F1460" i="19"/>
  <c r="F1428" i="19"/>
  <c r="F1440" i="19"/>
  <c r="F1449" i="19"/>
  <c r="F1455" i="19"/>
  <c r="F1459" i="19"/>
  <c r="F1463" i="19"/>
  <c r="F1424" i="19"/>
  <c r="F1462" i="19"/>
  <c r="F1454" i="19"/>
  <c r="F1458" i="19"/>
  <c r="AR1382" i="19"/>
  <c r="AR1381" i="19"/>
  <c r="AR1380" i="19"/>
  <c r="AR1385" i="19"/>
  <c r="AR1383" i="19"/>
  <c r="AR1384" i="19"/>
  <c r="AR1389" i="19"/>
  <c r="AR1388" i="19"/>
  <c r="AR1392" i="19"/>
  <c r="AR1391" i="19"/>
  <c r="AR1396" i="19"/>
  <c r="AR1386" i="19"/>
  <c r="AR1395" i="19"/>
  <c r="AR1387" i="19"/>
  <c r="AR1394" i="19"/>
  <c r="AR1397" i="19"/>
  <c r="AR1400" i="19"/>
  <c r="AR1404" i="19"/>
  <c r="AR1399" i="19"/>
  <c r="AR1403" i="19"/>
  <c r="AR1407" i="19"/>
  <c r="AR1398" i="19"/>
  <c r="AR1406" i="19"/>
  <c r="AR1408" i="19"/>
  <c r="AR1413" i="19"/>
  <c r="AR1390" i="19"/>
  <c r="AR1393" i="19"/>
  <c r="AR1401" i="19"/>
  <c r="AR1412" i="19"/>
  <c r="AR1416" i="19"/>
  <c r="AR1402" i="19"/>
  <c r="AR1414" i="19"/>
  <c r="AR1418" i="19"/>
  <c r="AR1419" i="19"/>
  <c r="AR1409" i="19"/>
  <c r="AR1415" i="19"/>
  <c r="AR1410" i="19"/>
  <c r="AR1417" i="19"/>
  <c r="AR1425" i="19"/>
  <c r="AR1429" i="19"/>
  <c r="AR1433" i="19"/>
  <c r="AR1437" i="19"/>
  <c r="AR1441" i="19"/>
  <c r="AR1445" i="19"/>
  <c r="AR1449" i="19"/>
  <c r="AR1424" i="19"/>
  <c r="AR1428" i="19"/>
  <c r="AR1432" i="19"/>
  <c r="AR1436" i="19"/>
  <c r="AR1440" i="19"/>
  <c r="AR1423" i="19"/>
  <c r="AR1427" i="19"/>
  <c r="AR1431" i="19"/>
  <c r="AR1434" i="19"/>
  <c r="AR1442" i="19"/>
  <c r="AR1446" i="19"/>
  <c r="AR1448" i="19"/>
  <c r="AR1451" i="19"/>
  <c r="AR1455" i="19"/>
  <c r="AR1459" i="19"/>
  <c r="AR1463" i="19"/>
  <c r="AR1422" i="19"/>
  <c r="AR1411" i="19"/>
  <c r="AR1420" i="19"/>
  <c r="AR1430" i="19"/>
  <c r="AR1435" i="19"/>
  <c r="AR1443" i="19"/>
  <c r="AR1450" i="19"/>
  <c r="AR1454" i="19"/>
  <c r="AR1458" i="19"/>
  <c r="AR1462" i="19"/>
  <c r="AR1426" i="19"/>
  <c r="AR1438" i="19"/>
  <c r="AR1447" i="19"/>
  <c r="AR1453" i="19"/>
  <c r="AR1457" i="19"/>
  <c r="AR1461" i="19"/>
  <c r="AR1405" i="19"/>
  <c r="AR1421" i="19"/>
  <c r="AR1439" i="19"/>
  <c r="AR1444" i="19"/>
  <c r="AR1460" i="19"/>
  <c r="AR1452" i="19"/>
  <c r="AR1456" i="19"/>
  <c r="U1383" i="19"/>
  <c r="U1382" i="19"/>
  <c r="U1381" i="19"/>
  <c r="U1386" i="19"/>
  <c r="U1385" i="19"/>
  <c r="U1384" i="19"/>
  <c r="U1390" i="19"/>
  <c r="U1380" i="19"/>
  <c r="U1387" i="19"/>
  <c r="U1389" i="19"/>
  <c r="U1388" i="19"/>
  <c r="U1393" i="19"/>
  <c r="U1391" i="19"/>
  <c r="U1396" i="19"/>
  <c r="U1401" i="19"/>
  <c r="U1405" i="19"/>
  <c r="U1394" i="19"/>
  <c r="U1400" i="19"/>
  <c r="U1404" i="19"/>
  <c r="U1408" i="19"/>
  <c r="U1395" i="19"/>
  <c r="U1403" i="19"/>
  <c r="U1407" i="19"/>
  <c r="U1410" i="19"/>
  <c r="U1414" i="19"/>
  <c r="U1398" i="19"/>
  <c r="U1406" i="19"/>
  <c r="U1409" i="19"/>
  <c r="U1413" i="19"/>
  <c r="U1417" i="19"/>
  <c r="U1392" i="19"/>
  <c r="U1399" i="19"/>
  <c r="U1397" i="19"/>
  <c r="U1411" i="19"/>
  <c r="U1420" i="19"/>
  <c r="U1412" i="19"/>
  <c r="U1419" i="19"/>
  <c r="U1402" i="19"/>
  <c r="U1415" i="19"/>
  <c r="U1416" i="19"/>
  <c r="U1422" i="19"/>
  <c r="U1426" i="19"/>
  <c r="U1430" i="19"/>
  <c r="U1434" i="19"/>
  <c r="U1438" i="19"/>
  <c r="U1442" i="19"/>
  <c r="U1446" i="19"/>
  <c r="U1450" i="19"/>
  <c r="U1425" i="19"/>
  <c r="U1429" i="19"/>
  <c r="U1433" i="19"/>
  <c r="U1437" i="19"/>
  <c r="U1441" i="19"/>
  <c r="U1421" i="19"/>
  <c r="U1424" i="19"/>
  <c r="U1428" i="19"/>
  <c r="U1432" i="19"/>
  <c r="U1418" i="19"/>
  <c r="U1431" i="19"/>
  <c r="U1439" i="19"/>
  <c r="U1445" i="19"/>
  <c r="U1452" i="19"/>
  <c r="U1456" i="19"/>
  <c r="U1460" i="19"/>
  <c r="U1427" i="19"/>
  <c r="U1440" i="19"/>
  <c r="U1447" i="19"/>
  <c r="U1449" i="19"/>
  <c r="U1451" i="19"/>
  <c r="U1455" i="19"/>
  <c r="U1459" i="19"/>
  <c r="U1463" i="19"/>
  <c r="U1436" i="19"/>
  <c r="U1423" i="19"/>
  <c r="U1435" i="19"/>
  <c r="U1443" i="19"/>
  <c r="U1444" i="19"/>
  <c r="U1454" i="19"/>
  <c r="U1458" i="19"/>
  <c r="U1462" i="19"/>
  <c r="U1448" i="19"/>
  <c r="U1457" i="19"/>
  <c r="U1461" i="19"/>
  <c r="U1453" i="19"/>
  <c r="I1383" i="19"/>
  <c r="I1382" i="19"/>
  <c r="I1381" i="19"/>
  <c r="I1380" i="19"/>
  <c r="I1386" i="19"/>
  <c r="I1385" i="19"/>
  <c r="I1387" i="19"/>
  <c r="I1390" i="19"/>
  <c r="I1389" i="19"/>
  <c r="I1393" i="19"/>
  <c r="I1392" i="19"/>
  <c r="I1397" i="19"/>
  <c r="I1396" i="19"/>
  <c r="I1388" i="19"/>
  <c r="I1395" i="19"/>
  <c r="I1401" i="19"/>
  <c r="I1405" i="19"/>
  <c r="I1384" i="19"/>
  <c r="I1400" i="19"/>
  <c r="I1404" i="19"/>
  <c r="I1408" i="19"/>
  <c r="I1399" i="19"/>
  <c r="I1409" i="19"/>
  <c r="I1410" i="19"/>
  <c r="I1414" i="19"/>
  <c r="I1394" i="19"/>
  <c r="I1402" i="19"/>
  <c r="I1413" i="19"/>
  <c r="I1417" i="19"/>
  <c r="I1403" i="19"/>
  <c r="I1398" i="19"/>
  <c r="I1415" i="19"/>
  <c r="I1420" i="19"/>
  <c r="I1416" i="19"/>
  <c r="I1419" i="19"/>
  <c r="I1406" i="19"/>
  <c r="I1407" i="19"/>
  <c r="I1411" i="19"/>
  <c r="I1418" i="19"/>
  <c r="I1422" i="19"/>
  <c r="I1426" i="19"/>
  <c r="I1430" i="19"/>
  <c r="I1434" i="19"/>
  <c r="I1438" i="19"/>
  <c r="I1442" i="19"/>
  <c r="I1446" i="19"/>
  <c r="I1450" i="19"/>
  <c r="I1391" i="19"/>
  <c r="I1412" i="19"/>
  <c r="I1421" i="19"/>
  <c r="I1425" i="19"/>
  <c r="I1429" i="19"/>
  <c r="I1433" i="19"/>
  <c r="I1437" i="19"/>
  <c r="I1441" i="19"/>
  <c r="I1424" i="19"/>
  <c r="I1428" i="19"/>
  <c r="I1432" i="19"/>
  <c r="I1435" i="19"/>
  <c r="I1443" i="19"/>
  <c r="I1447" i="19"/>
  <c r="I1449" i="19"/>
  <c r="I1452" i="19"/>
  <c r="I1456" i="19"/>
  <c r="I1460" i="19"/>
  <c r="I1445" i="19"/>
  <c r="I1431" i="19"/>
  <c r="I1436" i="19"/>
  <c r="I1444" i="19"/>
  <c r="I1451" i="19"/>
  <c r="I1455" i="19"/>
  <c r="I1459" i="19"/>
  <c r="I1463" i="19"/>
  <c r="I1423" i="19"/>
  <c r="I1427" i="19"/>
  <c r="I1439" i="19"/>
  <c r="I1448" i="19"/>
  <c r="I1454" i="19"/>
  <c r="I1458" i="19"/>
  <c r="I1462" i="19"/>
  <c r="I1440" i="19"/>
  <c r="I1461" i="19"/>
  <c r="I1457" i="19"/>
  <c r="I1453" i="19"/>
  <c r="AE1381" i="19"/>
  <c r="AE1380" i="19"/>
  <c r="AE1384" i="19"/>
  <c r="AE1386" i="19"/>
  <c r="AE1388" i="19"/>
  <c r="AE1392" i="19"/>
  <c r="AE1387" i="19"/>
  <c r="AE1391" i="19"/>
  <c r="AE1383" i="19"/>
  <c r="AE1390" i="19"/>
  <c r="AE1395" i="19"/>
  <c r="AE1385" i="19"/>
  <c r="AE1394" i="19"/>
  <c r="AE1393" i="19"/>
  <c r="AE1399" i="19"/>
  <c r="AE1403" i="19"/>
  <c r="AE1382" i="19"/>
  <c r="AE1396" i="19"/>
  <c r="AE1398" i="19"/>
  <c r="AE1402" i="19"/>
  <c r="AE1406" i="19"/>
  <c r="AE1405" i="19"/>
  <c r="AE1407" i="19"/>
  <c r="AE1409" i="19"/>
  <c r="AE1412" i="19"/>
  <c r="AE1416" i="19"/>
  <c r="AE1389" i="19"/>
  <c r="AE1400" i="19"/>
  <c r="AE1411" i="19"/>
  <c r="AE1415" i="19"/>
  <c r="AE1401" i="19"/>
  <c r="AE1397" i="19"/>
  <c r="AE1413" i="19"/>
  <c r="AE1417" i="19"/>
  <c r="AE1404" i="19"/>
  <c r="AE1414" i="19"/>
  <c r="AE1418" i="19"/>
  <c r="AE1419" i="19"/>
  <c r="AE1420" i="19"/>
  <c r="AE1424" i="19"/>
  <c r="AE1428" i="19"/>
  <c r="AE1432" i="19"/>
  <c r="AE1436" i="19"/>
  <c r="AE1440" i="19"/>
  <c r="AE1444" i="19"/>
  <c r="AE1448" i="19"/>
  <c r="AE1421" i="19"/>
  <c r="AE1423" i="19"/>
  <c r="AE1427" i="19"/>
  <c r="AE1431" i="19"/>
  <c r="AE1435" i="19"/>
  <c r="AE1439" i="19"/>
  <c r="AE1443" i="19"/>
  <c r="AE1408" i="19"/>
  <c r="AE1422" i="19"/>
  <c r="AE1426" i="19"/>
  <c r="AE1430" i="19"/>
  <c r="AE1434" i="19"/>
  <c r="AE1433" i="19"/>
  <c r="AE1441" i="19"/>
  <c r="AE1445" i="19"/>
  <c r="AE1447" i="19"/>
  <c r="AE1454" i="19"/>
  <c r="AE1458" i="19"/>
  <c r="AE1462" i="19"/>
  <c r="AE1438" i="19"/>
  <c r="AE1429" i="19"/>
  <c r="AE1442" i="19"/>
  <c r="AE1449" i="19"/>
  <c r="AE1453" i="19"/>
  <c r="AE1457" i="19"/>
  <c r="AE1461" i="19"/>
  <c r="AE1410" i="19"/>
  <c r="AE1425" i="19"/>
  <c r="AE1437" i="19"/>
  <c r="AE1446" i="19"/>
  <c r="AE1452" i="19"/>
  <c r="AE1456" i="19"/>
  <c r="AE1460" i="19"/>
  <c r="AE1459" i="19"/>
  <c r="AE1450" i="19"/>
  <c r="AE1455" i="19"/>
  <c r="AE1451" i="19"/>
  <c r="AE1463" i="19"/>
  <c r="M1383" i="19"/>
  <c r="M1382" i="19"/>
  <c r="M1381" i="19"/>
  <c r="M1386" i="19"/>
  <c r="M1380" i="19"/>
  <c r="M1385" i="19"/>
  <c r="M1384" i="19"/>
  <c r="M1390" i="19"/>
  <c r="M1389" i="19"/>
  <c r="M1388" i="19"/>
  <c r="M1393" i="19"/>
  <c r="M1397" i="19"/>
  <c r="M1387" i="19"/>
  <c r="M1391" i="19"/>
  <c r="M1396" i="19"/>
  <c r="M1392" i="19"/>
  <c r="M1401" i="19"/>
  <c r="M1405" i="19"/>
  <c r="M1394" i="19"/>
  <c r="M1400" i="19"/>
  <c r="M1404" i="19"/>
  <c r="M1408" i="19"/>
  <c r="M1403" i="19"/>
  <c r="M1410" i="19"/>
  <c r="M1414" i="19"/>
  <c r="M1398" i="19"/>
  <c r="M1406" i="19"/>
  <c r="M1413" i="19"/>
  <c r="M1417" i="19"/>
  <c r="M1402" i="19"/>
  <c r="M1395" i="19"/>
  <c r="M1399" i="19"/>
  <c r="M1407" i="19"/>
  <c r="M1411" i="19"/>
  <c r="M1420" i="19"/>
  <c r="M1412" i="19"/>
  <c r="M1418" i="19"/>
  <c r="M1419" i="19"/>
  <c r="M1409" i="19"/>
  <c r="M1415" i="19"/>
  <c r="M1421" i="19"/>
  <c r="M1422" i="19"/>
  <c r="M1426" i="19"/>
  <c r="M1430" i="19"/>
  <c r="M1434" i="19"/>
  <c r="M1438" i="19"/>
  <c r="M1442" i="19"/>
  <c r="M1446" i="19"/>
  <c r="M1450" i="19"/>
  <c r="M1425" i="19"/>
  <c r="M1429" i="19"/>
  <c r="M1433" i="19"/>
  <c r="M1437" i="19"/>
  <c r="M1441" i="19"/>
  <c r="M1424" i="19"/>
  <c r="M1428" i="19"/>
  <c r="M1432" i="19"/>
  <c r="M1423" i="19"/>
  <c r="M1439" i="19"/>
  <c r="M1444" i="19"/>
  <c r="M1452" i="19"/>
  <c r="M1456" i="19"/>
  <c r="M1460" i="19"/>
  <c r="M1427" i="19"/>
  <c r="M1436" i="19"/>
  <c r="M1447" i="19"/>
  <c r="M1416" i="19"/>
  <c r="M1440" i="19"/>
  <c r="M1448" i="19"/>
  <c r="M1451" i="19"/>
  <c r="M1455" i="19"/>
  <c r="M1459" i="19"/>
  <c r="M1463" i="19"/>
  <c r="M1431" i="19"/>
  <c r="M1435" i="19"/>
  <c r="M1443" i="19"/>
  <c r="M1445" i="19"/>
  <c r="M1454" i="19"/>
  <c r="M1458" i="19"/>
  <c r="M1462" i="19"/>
  <c r="M1461" i="19"/>
  <c r="M1449" i="19"/>
  <c r="M1457" i="19"/>
  <c r="M1453" i="19"/>
  <c r="K1381" i="19"/>
  <c r="K1380" i="19"/>
  <c r="K1383" i="19"/>
  <c r="K1384" i="19"/>
  <c r="K1382" i="19"/>
  <c r="K1388" i="19"/>
  <c r="K1392" i="19"/>
  <c r="K1385" i="19"/>
  <c r="K1387" i="19"/>
  <c r="K1391" i="19"/>
  <c r="K1386" i="19"/>
  <c r="K1395" i="19"/>
  <c r="K1389" i="19"/>
  <c r="K1394" i="19"/>
  <c r="K1397" i="19"/>
  <c r="K1399" i="19"/>
  <c r="K1403" i="19"/>
  <c r="K1398" i="19"/>
  <c r="K1402" i="19"/>
  <c r="K1406" i="19"/>
  <c r="K1390" i="19"/>
  <c r="K1393" i="19"/>
  <c r="K1401" i="19"/>
  <c r="K1412" i="19"/>
  <c r="K1416" i="19"/>
  <c r="K1404" i="19"/>
  <c r="K1407" i="19"/>
  <c r="K1409" i="19"/>
  <c r="K1411" i="19"/>
  <c r="K1415" i="19"/>
  <c r="K1396" i="19"/>
  <c r="K1405" i="19"/>
  <c r="K1410" i="19"/>
  <c r="K1417" i="19"/>
  <c r="K1408" i="19"/>
  <c r="K1413" i="19"/>
  <c r="K1420" i="19"/>
  <c r="K1400" i="19"/>
  <c r="K1424" i="19"/>
  <c r="K1428" i="19"/>
  <c r="K1432" i="19"/>
  <c r="K1436" i="19"/>
  <c r="K1440" i="19"/>
  <c r="K1444" i="19"/>
  <c r="K1448" i="19"/>
  <c r="K1418" i="19"/>
  <c r="K1423" i="19"/>
  <c r="K1427" i="19"/>
  <c r="K1431" i="19"/>
  <c r="K1435" i="19"/>
  <c r="K1439" i="19"/>
  <c r="K1443" i="19"/>
  <c r="K1414" i="19"/>
  <c r="K1421" i="19"/>
  <c r="K1422" i="19"/>
  <c r="K1426" i="19"/>
  <c r="K1430" i="19"/>
  <c r="K1434" i="19"/>
  <c r="K1419" i="19"/>
  <c r="K1429" i="19"/>
  <c r="K1437" i="19"/>
  <c r="K1450" i="19"/>
  <c r="K1454" i="19"/>
  <c r="K1458" i="19"/>
  <c r="K1462" i="19"/>
  <c r="K1433" i="19"/>
  <c r="K1425" i="19"/>
  <c r="K1438" i="19"/>
  <c r="K1445" i="19"/>
  <c r="K1447" i="19"/>
  <c r="K1453" i="19"/>
  <c r="K1457" i="19"/>
  <c r="K1461" i="19"/>
  <c r="K1446" i="19"/>
  <c r="K1441" i="19"/>
  <c r="K1449" i="19"/>
  <c r="K1452" i="19"/>
  <c r="K1456" i="19"/>
  <c r="K1460" i="19"/>
  <c r="K1442" i="19"/>
  <c r="K1455" i="19"/>
  <c r="K1451" i="19"/>
  <c r="K1463" i="19"/>
  <c r="K1459" i="19"/>
  <c r="V1380" i="19"/>
  <c r="V1383" i="19"/>
  <c r="V1382" i="19"/>
  <c r="V1381" i="19"/>
  <c r="V1387" i="19"/>
  <c r="V1386" i="19"/>
  <c r="V1391" i="19"/>
  <c r="V1384" i="19"/>
  <c r="V1390" i="19"/>
  <c r="V1394" i="19"/>
  <c r="V1388" i="19"/>
  <c r="V1393" i="19"/>
  <c r="V1397" i="19"/>
  <c r="V1385" i="19"/>
  <c r="V1389" i="19"/>
  <c r="V1396" i="19"/>
  <c r="V1398" i="19"/>
  <c r="V1402" i="19"/>
  <c r="V1406" i="19"/>
  <c r="V1401" i="19"/>
  <c r="V1405" i="19"/>
  <c r="V1409" i="19"/>
  <c r="V1400" i="19"/>
  <c r="V1411" i="19"/>
  <c r="V1415" i="19"/>
  <c r="V1395" i="19"/>
  <c r="V1403" i="19"/>
  <c r="V1407" i="19"/>
  <c r="V1410" i="19"/>
  <c r="V1414" i="19"/>
  <c r="V1418" i="19"/>
  <c r="V1404" i="19"/>
  <c r="V1392" i="19"/>
  <c r="V1399" i="19"/>
  <c r="V1416" i="19"/>
  <c r="V1421" i="19"/>
  <c r="V1408" i="19"/>
  <c r="V1417" i="19"/>
  <c r="V1420" i="19"/>
  <c r="V1412" i="19"/>
  <c r="V1419" i="19"/>
  <c r="V1423" i="19"/>
  <c r="V1427" i="19"/>
  <c r="V1431" i="19"/>
  <c r="V1435" i="19"/>
  <c r="V1439" i="19"/>
  <c r="V1443" i="19"/>
  <c r="V1447" i="19"/>
  <c r="V1413" i="19"/>
  <c r="V1422" i="19"/>
  <c r="V1426" i="19"/>
  <c r="V1430" i="19"/>
  <c r="V1434" i="19"/>
  <c r="V1438" i="19"/>
  <c r="V1442" i="19"/>
  <c r="V1425" i="19"/>
  <c r="V1429" i="19"/>
  <c r="V1433" i="19"/>
  <c r="V1436" i="19"/>
  <c r="V1448" i="19"/>
  <c r="V1450" i="19"/>
  <c r="V1453" i="19"/>
  <c r="V1457" i="19"/>
  <c r="V1461" i="19"/>
  <c r="V1444" i="19"/>
  <c r="V1432" i="19"/>
  <c r="V1437" i="19"/>
  <c r="V1445" i="19"/>
  <c r="V1452" i="19"/>
  <c r="V1456" i="19"/>
  <c r="V1460" i="19"/>
  <c r="V1424" i="19"/>
  <c r="V1446" i="19"/>
  <c r="V1428" i="19"/>
  <c r="V1440" i="19"/>
  <c r="V1449" i="19"/>
  <c r="V1451" i="19"/>
  <c r="V1455" i="19"/>
  <c r="V1459" i="19"/>
  <c r="V1463" i="19"/>
  <c r="V1441" i="19"/>
  <c r="V1462" i="19"/>
  <c r="V1458" i="19"/>
  <c r="V1454" i="19"/>
  <c r="H1382" i="19"/>
  <c r="H1381" i="19"/>
  <c r="H1380" i="19"/>
  <c r="H1385" i="19"/>
  <c r="H1389" i="19"/>
  <c r="H1386" i="19"/>
  <c r="H1388" i="19"/>
  <c r="H1392" i="19"/>
  <c r="H1393" i="19"/>
  <c r="H1396" i="19"/>
  <c r="H1390" i="19"/>
  <c r="H1395" i="19"/>
  <c r="H1384" i="19"/>
  <c r="H1400" i="19"/>
  <c r="H1404" i="19"/>
  <c r="H1387" i="19"/>
  <c r="H1399" i="19"/>
  <c r="H1403" i="19"/>
  <c r="H1407" i="19"/>
  <c r="H1394" i="19"/>
  <c r="H1402" i="19"/>
  <c r="H1413" i="19"/>
  <c r="H1405" i="19"/>
  <c r="H1408" i="19"/>
  <c r="H1412" i="19"/>
  <c r="H1416" i="19"/>
  <c r="H1383" i="19"/>
  <c r="H1398" i="19"/>
  <c r="H1391" i="19"/>
  <c r="H1406" i="19"/>
  <c r="H1397" i="19"/>
  <c r="H1401" i="19"/>
  <c r="H1409" i="19"/>
  <c r="H1410" i="19"/>
  <c r="H1419" i="19"/>
  <c r="H1411" i="19"/>
  <c r="H1418" i="19"/>
  <c r="H1414" i="19"/>
  <c r="H1415" i="19"/>
  <c r="H1421" i="19"/>
  <c r="H1425" i="19"/>
  <c r="H1429" i="19"/>
  <c r="H1433" i="19"/>
  <c r="H1437" i="19"/>
  <c r="H1441" i="19"/>
  <c r="H1445" i="19"/>
  <c r="H1449" i="19"/>
  <c r="H1417" i="19"/>
  <c r="H1424" i="19"/>
  <c r="H1428" i="19"/>
  <c r="H1432" i="19"/>
  <c r="H1436" i="19"/>
  <c r="H1440" i="19"/>
  <c r="H1423" i="19"/>
  <c r="H1427" i="19"/>
  <c r="H1431" i="19"/>
  <c r="H1435" i="19"/>
  <c r="H1430" i="19"/>
  <c r="H1438" i="19"/>
  <c r="H1444" i="19"/>
  <c r="H1451" i="19"/>
  <c r="H1455" i="19"/>
  <c r="H1459" i="19"/>
  <c r="H1463" i="19"/>
  <c r="H1434" i="19"/>
  <c r="H1420" i="19"/>
  <c r="H1426" i="19"/>
  <c r="H1439" i="19"/>
  <c r="H1446" i="19"/>
  <c r="H1448" i="19"/>
  <c r="H1454" i="19"/>
  <c r="H1458" i="19"/>
  <c r="H1462" i="19"/>
  <c r="H1443" i="19"/>
  <c r="H1422" i="19"/>
  <c r="H1442" i="19"/>
  <c r="H1450" i="19"/>
  <c r="H1453" i="19"/>
  <c r="H1457" i="19"/>
  <c r="H1461" i="19"/>
  <c r="H1447" i="19"/>
  <c r="H1456" i="19"/>
  <c r="H1460" i="19"/>
  <c r="H1452" i="19"/>
  <c r="J1380" i="19"/>
  <c r="J1384" i="19"/>
  <c r="J1383" i="19"/>
  <c r="J1382" i="19"/>
  <c r="J1387" i="19"/>
  <c r="J1381" i="19"/>
  <c r="J1386" i="19"/>
  <c r="J1385" i="19"/>
  <c r="J1391" i="19"/>
  <c r="J1390" i="19"/>
  <c r="J1389" i="19"/>
  <c r="J1394" i="19"/>
  <c r="J1392" i="19"/>
  <c r="J1393" i="19"/>
  <c r="J1397" i="19"/>
  <c r="J1398" i="19"/>
  <c r="J1402" i="19"/>
  <c r="J1406" i="19"/>
  <c r="J1388" i="19"/>
  <c r="J1395" i="19"/>
  <c r="J1401" i="19"/>
  <c r="J1405" i="19"/>
  <c r="J1409" i="19"/>
  <c r="J1404" i="19"/>
  <c r="J1407" i="19"/>
  <c r="J1411" i="19"/>
  <c r="J1415" i="19"/>
  <c r="J1399" i="19"/>
  <c r="J1410" i="19"/>
  <c r="J1414" i="19"/>
  <c r="J1418" i="19"/>
  <c r="J1396" i="19"/>
  <c r="J1403" i="19"/>
  <c r="J1400" i="19"/>
  <c r="J1412" i="19"/>
  <c r="J1417" i="19"/>
  <c r="J1421" i="19"/>
  <c r="J1408" i="19"/>
  <c r="J1413" i="19"/>
  <c r="J1420" i="19"/>
  <c r="J1416" i="19"/>
  <c r="J1419" i="19"/>
  <c r="J1423" i="19"/>
  <c r="J1427" i="19"/>
  <c r="J1431" i="19"/>
  <c r="J1435" i="19"/>
  <c r="J1439" i="19"/>
  <c r="J1443" i="19"/>
  <c r="J1447" i="19"/>
  <c r="J1422" i="19"/>
  <c r="J1426" i="19"/>
  <c r="J1430" i="19"/>
  <c r="J1434" i="19"/>
  <c r="J1438" i="19"/>
  <c r="J1442" i="19"/>
  <c r="J1425" i="19"/>
  <c r="J1429" i="19"/>
  <c r="J1433" i="19"/>
  <c r="J1424" i="19"/>
  <c r="J1440" i="19"/>
  <c r="J1445" i="19"/>
  <c r="J1453" i="19"/>
  <c r="J1457" i="19"/>
  <c r="J1461" i="19"/>
  <c r="J1441" i="19"/>
  <c r="J1449" i="19"/>
  <c r="J1452" i="19"/>
  <c r="J1456" i="19"/>
  <c r="J1460" i="19"/>
  <c r="J1428" i="19"/>
  <c r="J1437" i="19"/>
  <c r="J1432" i="19"/>
  <c r="J1436" i="19"/>
  <c r="J1444" i="19"/>
  <c r="J1446" i="19"/>
  <c r="J1451" i="19"/>
  <c r="J1455" i="19"/>
  <c r="J1459" i="19"/>
  <c r="J1463" i="19"/>
  <c r="J1448" i="19"/>
  <c r="J1450" i="19"/>
  <c r="J1462" i="19"/>
  <c r="J1458" i="19"/>
  <c r="J1454" i="19"/>
  <c r="AB1382" i="19"/>
  <c r="AB1381" i="19"/>
  <c r="AB1380" i="19"/>
  <c r="AB1385" i="19"/>
  <c r="AB1383" i="19"/>
  <c r="AB1384" i="19"/>
  <c r="AB1389" i="19"/>
  <c r="AB1388" i="19"/>
  <c r="AB1392" i="19"/>
  <c r="AB1391" i="19"/>
  <c r="AB1396" i="19"/>
  <c r="AB1386" i="19"/>
  <c r="AB1395" i="19"/>
  <c r="AB1387" i="19"/>
  <c r="AB1394" i="19"/>
  <c r="AB1397" i="19"/>
  <c r="AB1400" i="19"/>
  <c r="AB1404" i="19"/>
  <c r="AB1399" i="19"/>
  <c r="AB1403" i="19"/>
  <c r="AB1407" i="19"/>
  <c r="AB1398" i="19"/>
  <c r="AB1406" i="19"/>
  <c r="AB1408" i="19"/>
  <c r="AB1413" i="19"/>
  <c r="AB1393" i="19"/>
  <c r="AB1401" i="19"/>
  <c r="AB1412" i="19"/>
  <c r="AB1416" i="19"/>
  <c r="AB1402" i="19"/>
  <c r="AB1414" i="19"/>
  <c r="AB1418" i="19"/>
  <c r="AB1419" i="19"/>
  <c r="AB1415" i="19"/>
  <c r="AB1390" i="19"/>
  <c r="AB1405" i="19"/>
  <c r="AB1410" i="19"/>
  <c r="AB1417" i="19"/>
  <c r="AB1425" i="19"/>
  <c r="AB1429" i="19"/>
  <c r="AB1433" i="19"/>
  <c r="AB1437" i="19"/>
  <c r="AB1441" i="19"/>
  <c r="AB1445" i="19"/>
  <c r="AB1449" i="19"/>
  <c r="AB1409" i="19"/>
  <c r="AB1411" i="19"/>
  <c r="AB1424" i="19"/>
  <c r="AB1428" i="19"/>
  <c r="AB1432" i="19"/>
  <c r="AB1436" i="19"/>
  <c r="AB1440" i="19"/>
  <c r="AB1423" i="19"/>
  <c r="AB1427" i="19"/>
  <c r="AB1431" i="19"/>
  <c r="AB1421" i="19"/>
  <c r="AB1434" i="19"/>
  <c r="AB1442" i="19"/>
  <c r="AB1446" i="19"/>
  <c r="AB1448" i="19"/>
  <c r="AB1451" i="19"/>
  <c r="AB1455" i="19"/>
  <c r="AB1459" i="19"/>
  <c r="AB1463" i="19"/>
  <c r="AB1439" i="19"/>
  <c r="AB1430" i="19"/>
  <c r="AB1435" i="19"/>
  <c r="AB1443" i="19"/>
  <c r="AB1450" i="19"/>
  <c r="AB1454" i="19"/>
  <c r="AB1458" i="19"/>
  <c r="AB1462" i="19"/>
  <c r="AB1426" i="19"/>
  <c r="AB1438" i="19"/>
  <c r="AB1447" i="19"/>
  <c r="AB1453" i="19"/>
  <c r="AB1457" i="19"/>
  <c r="AB1461" i="19"/>
  <c r="AB1420" i="19"/>
  <c r="AB1422" i="19"/>
  <c r="AB1444" i="19"/>
  <c r="AB1460" i="19"/>
  <c r="AB1456" i="19"/>
  <c r="AB1452" i="19"/>
  <c r="AL1380" i="19"/>
  <c r="AL1383" i="19"/>
  <c r="AL1382" i="19"/>
  <c r="AL1381" i="19"/>
  <c r="AL1386" i="19"/>
  <c r="AL1387" i="19"/>
  <c r="AL1391" i="19"/>
  <c r="AL1384" i="19"/>
  <c r="AL1390" i="19"/>
  <c r="AL1394" i="19"/>
  <c r="AL1388" i="19"/>
  <c r="AL1393" i="19"/>
  <c r="AL1397" i="19"/>
  <c r="AL1389" i="19"/>
  <c r="AL1396" i="19"/>
  <c r="AL1398" i="19"/>
  <c r="AL1402" i="19"/>
  <c r="AL1406" i="19"/>
  <c r="AL1401" i="19"/>
  <c r="AL1405" i="19"/>
  <c r="AL1409" i="19"/>
  <c r="AL1385" i="19"/>
  <c r="AL1400" i="19"/>
  <c r="AL1411" i="19"/>
  <c r="AL1415" i="19"/>
  <c r="AL1392" i="19"/>
  <c r="AL1395" i="19"/>
  <c r="AL1403" i="19"/>
  <c r="AL1407" i="19"/>
  <c r="AL1410" i="19"/>
  <c r="AL1414" i="19"/>
  <c r="AL1418" i="19"/>
  <c r="AL1404" i="19"/>
  <c r="AL1399" i="19"/>
  <c r="AL1416" i="19"/>
  <c r="AL1421" i="19"/>
  <c r="AL1408" i="19"/>
  <c r="AL1417" i="19"/>
  <c r="AL1420" i="19"/>
  <c r="AL1412" i="19"/>
  <c r="AL1419" i="19"/>
  <c r="AL1423" i="19"/>
  <c r="AL1427" i="19"/>
  <c r="AL1431" i="19"/>
  <c r="AL1435" i="19"/>
  <c r="AL1439" i="19"/>
  <c r="AL1443" i="19"/>
  <c r="AL1447" i="19"/>
  <c r="AL1422" i="19"/>
  <c r="AL1426" i="19"/>
  <c r="AL1430" i="19"/>
  <c r="AL1434" i="19"/>
  <c r="AL1438" i="19"/>
  <c r="AL1442" i="19"/>
  <c r="AL1425" i="19"/>
  <c r="AL1429" i="19"/>
  <c r="AL1433" i="19"/>
  <c r="AL1436" i="19"/>
  <c r="AL1448" i="19"/>
  <c r="AL1450" i="19"/>
  <c r="AL1453" i="19"/>
  <c r="AL1457" i="19"/>
  <c r="AL1461" i="19"/>
  <c r="AL1444" i="19"/>
  <c r="AL1432" i="19"/>
  <c r="AL1437" i="19"/>
  <c r="AL1445" i="19"/>
  <c r="AL1452" i="19"/>
  <c r="AL1456" i="19"/>
  <c r="AL1460" i="19"/>
  <c r="AL1441" i="19"/>
  <c r="AL1446" i="19"/>
  <c r="AL1413" i="19"/>
  <c r="AL1428" i="19"/>
  <c r="AL1440" i="19"/>
  <c r="AL1449" i="19"/>
  <c r="AL1451" i="19"/>
  <c r="AL1455" i="19"/>
  <c r="AL1459" i="19"/>
  <c r="AL1463" i="19"/>
  <c r="AL1424" i="19"/>
  <c r="AL1462" i="19"/>
  <c r="AL1454" i="19"/>
  <c r="AL1458" i="19"/>
  <c r="AH1380" i="19"/>
  <c r="AH1383" i="19"/>
  <c r="AH1382" i="19"/>
  <c r="AH1386" i="19"/>
  <c r="AH1385" i="19"/>
  <c r="AH1387" i="19"/>
  <c r="AH1391" i="19"/>
  <c r="AH1381" i="19"/>
  <c r="AH1390" i="19"/>
  <c r="AH1389" i="19"/>
  <c r="AH1394" i="19"/>
  <c r="AH1384" i="19"/>
  <c r="AH1392" i="19"/>
  <c r="AH1393" i="19"/>
  <c r="AH1397" i="19"/>
  <c r="AH1398" i="19"/>
  <c r="AH1402" i="19"/>
  <c r="AH1406" i="19"/>
  <c r="AH1395" i="19"/>
  <c r="AH1401" i="19"/>
  <c r="AH1405" i="19"/>
  <c r="AH1409" i="19"/>
  <c r="AH1396" i="19"/>
  <c r="AH1404" i="19"/>
  <c r="AH1408" i="19"/>
  <c r="AH1411" i="19"/>
  <c r="AH1415" i="19"/>
  <c r="AH1399" i="19"/>
  <c r="AH1410" i="19"/>
  <c r="AH1414" i="19"/>
  <c r="AH1418" i="19"/>
  <c r="AH1400" i="19"/>
  <c r="AH1388" i="19"/>
  <c r="AH1407" i="19"/>
  <c r="AH1403" i="19"/>
  <c r="AH1412" i="19"/>
  <c r="AH1421" i="19"/>
  <c r="AH1413" i="19"/>
  <c r="AH1420" i="19"/>
  <c r="AH1416" i="19"/>
  <c r="AH1417" i="19"/>
  <c r="AH1419" i="19"/>
  <c r="AH1423" i="19"/>
  <c r="AH1427" i="19"/>
  <c r="AH1431" i="19"/>
  <c r="AH1435" i="19"/>
  <c r="AH1439" i="19"/>
  <c r="AH1443" i="19"/>
  <c r="AH1447" i="19"/>
  <c r="AH1422" i="19"/>
  <c r="AH1426" i="19"/>
  <c r="AH1430" i="19"/>
  <c r="AH1434" i="19"/>
  <c r="AH1438" i="19"/>
  <c r="AH1442" i="19"/>
  <c r="AH1425" i="19"/>
  <c r="AH1429" i="19"/>
  <c r="AH1433" i="19"/>
  <c r="AH1432" i="19"/>
  <c r="AH1440" i="19"/>
  <c r="AH1444" i="19"/>
  <c r="AH1446" i="19"/>
  <c r="AH1453" i="19"/>
  <c r="AH1457" i="19"/>
  <c r="AH1461" i="19"/>
  <c r="AH1428" i="19"/>
  <c r="AH1441" i="19"/>
  <c r="AH1448" i="19"/>
  <c r="AH1450" i="19"/>
  <c r="AH1452" i="19"/>
  <c r="AH1456" i="19"/>
  <c r="AH1460" i="19"/>
  <c r="AH1437" i="19"/>
  <c r="AH1424" i="19"/>
  <c r="AH1436" i="19"/>
  <c r="AH1445" i="19"/>
  <c r="AH1451" i="19"/>
  <c r="AH1455" i="19"/>
  <c r="AH1459" i="19"/>
  <c r="AH1463" i="19"/>
  <c r="AH1458" i="19"/>
  <c r="AH1449" i="19"/>
  <c r="AH1462" i="19"/>
  <c r="AH1454" i="19"/>
  <c r="T1382" i="19"/>
  <c r="T1381" i="19"/>
  <c r="T1380" i="19"/>
  <c r="T1385" i="19"/>
  <c r="T1383" i="19"/>
  <c r="T1384" i="19"/>
  <c r="T1387" i="19"/>
  <c r="T1389" i="19"/>
  <c r="T1388" i="19"/>
  <c r="T1392" i="19"/>
  <c r="T1391" i="19"/>
  <c r="T1396" i="19"/>
  <c r="T1395" i="19"/>
  <c r="T1394" i="19"/>
  <c r="T1400" i="19"/>
  <c r="T1404" i="19"/>
  <c r="T1390" i="19"/>
  <c r="T1399" i="19"/>
  <c r="T1403" i="19"/>
  <c r="T1407" i="19"/>
  <c r="T1398" i="19"/>
  <c r="T1406" i="19"/>
  <c r="T1409" i="19"/>
  <c r="T1413" i="19"/>
  <c r="T1386" i="19"/>
  <c r="T1401" i="19"/>
  <c r="T1412" i="19"/>
  <c r="T1416" i="19"/>
  <c r="T1397" i="19"/>
  <c r="T1405" i="19"/>
  <c r="T1402" i="19"/>
  <c r="T1408" i="19"/>
  <c r="T1414" i="19"/>
  <c r="T1417" i="19"/>
  <c r="T1419" i="19"/>
  <c r="T1415" i="19"/>
  <c r="T1393" i="19"/>
  <c r="T1410" i="19"/>
  <c r="T1418" i="19"/>
  <c r="T1411" i="19"/>
  <c r="T1425" i="19"/>
  <c r="T1429" i="19"/>
  <c r="T1433" i="19"/>
  <c r="T1437" i="19"/>
  <c r="T1441" i="19"/>
  <c r="T1445" i="19"/>
  <c r="T1449" i="19"/>
  <c r="T1421" i="19"/>
  <c r="T1424" i="19"/>
  <c r="T1428" i="19"/>
  <c r="T1432" i="19"/>
  <c r="T1436" i="19"/>
  <c r="T1440" i="19"/>
  <c r="T1423" i="19"/>
  <c r="T1427" i="19"/>
  <c r="T1431" i="19"/>
  <c r="T1426" i="19"/>
  <c r="T1442" i="19"/>
  <c r="T1447" i="19"/>
  <c r="T1451" i="19"/>
  <c r="T1455" i="19"/>
  <c r="T1459" i="19"/>
  <c r="T1463" i="19"/>
  <c r="T1430" i="19"/>
  <c r="T1422" i="19"/>
  <c r="T1435" i="19"/>
  <c r="T1443" i="19"/>
  <c r="T1444" i="19"/>
  <c r="T1454" i="19"/>
  <c r="T1458" i="19"/>
  <c r="T1462" i="19"/>
  <c r="T1420" i="19"/>
  <c r="T1434" i="19"/>
  <c r="T1438" i="19"/>
  <c r="T1446" i="19"/>
  <c r="T1448" i="19"/>
  <c r="T1453" i="19"/>
  <c r="T1457" i="19"/>
  <c r="T1461" i="19"/>
  <c r="T1439" i="19"/>
  <c r="T1452" i="19"/>
  <c r="T1456" i="19"/>
  <c r="T1460" i="19"/>
  <c r="T1450" i="19"/>
  <c r="AT1380" i="19"/>
  <c r="AT1383" i="19"/>
  <c r="AT1382" i="19"/>
  <c r="AT1386" i="19"/>
  <c r="AT1387" i="19"/>
  <c r="AT1391" i="19"/>
  <c r="AT1384" i="19"/>
  <c r="AT1390" i="19"/>
  <c r="AT1385" i="19"/>
  <c r="AT1394" i="19"/>
  <c r="AT1388" i="19"/>
  <c r="AT1393" i="19"/>
  <c r="AT1397" i="19"/>
  <c r="AT1396" i="19"/>
  <c r="AT1398" i="19"/>
  <c r="AT1402" i="19"/>
  <c r="AT1406" i="19"/>
  <c r="AT1392" i="19"/>
  <c r="AT1401" i="19"/>
  <c r="AT1405" i="19"/>
  <c r="AT1409" i="19"/>
  <c r="AT1381" i="19"/>
  <c r="AT1400" i="19"/>
  <c r="AT1411" i="19"/>
  <c r="AT1415" i="19"/>
  <c r="AT1403" i="19"/>
  <c r="AT1408" i="19"/>
  <c r="AT1410" i="19"/>
  <c r="AT1414" i="19"/>
  <c r="AT1418" i="19"/>
  <c r="AT1389" i="19"/>
  <c r="AT1404" i="19"/>
  <c r="AT1395" i="19"/>
  <c r="AT1399" i="19"/>
  <c r="AT1407" i="19"/>
  <c r="AT1416" i="19"/>
  <c r="AT1421" i="19"/>
  <c r="AT1420" i="19"/>
  <c r="AT1412" i="19"/>
  <c r="AT1419" i="19"/>
  <c r="AT1413" i="19"/>
  <c r="AT1417" i="19"/>
  <c r="AT1423" i="19"/>
  <c r="AT1427" i="19"/>
  <c r="AT1431" i="19"/>
  <c r="AT1435" i="19"/>
  <c r="AT1439" i="19"/>
  <c r="AT1443" i="19"/>
  <c r="AT1447" i="19"/>
  <c r="AT1422" i="19"/>
  <c r="AT1426" i="19"/>
  <c r="AT1430" i="19"/>
  <c r="AT1434" i="19"/>
  <c r="AT1438" i="19"/>
  <c r="AT1442" i="19"/>
  <c r="AT1425" i="19"/>
  <c r="AT1429" i="19"/>
  <c r="AT1433" i="19"/>
  <c r="AT1428" i="19"/>
  <c r="AT1436" i="19"/>
  <c r="AT1449" i="19"/>
  <c r="AT1453" i="19"/>
  <c r="AT1457" i="19"/>
  <c r="AT1461" i="19"/>
  <c r="AT1441" i="19"/>
  <c r="AT1424" i="19"/>
  <c r="AT1437" i="19"/>
  <c r="AT1444" i="19"/>
  <c r="AT1446" i="19"/>
  <c r="AT1452" i="19"/>
  <c r="AT1456" i="19"/>
  <c r="AT1460" i="19"/>
  <c r="AT1445" i="19"/>
  <c r="AT1440" i="19"/>
  <c r="AT1448" i="19"/>
  <c r="AT1450" i="19"/>
  <c r="AT1451" i="19"/>
  <c r="AT1455" i="19"/>
  <c r="AT1459" i="19"/>
  <c r="AT1463" i="19"/>
  <c r="AT1432" i="19"/>
  <c r="AT1454" i="19"/>
  <c r="AT1462" i="19"/>
  <c r="AT1458" i="19"/>
  <c r="W1381" i="19"/>
  <c r="W1380" i="19"/>
  <c r="W1384" i="19"/>
  <c r="W1382" i="19"/>
  <c r="W1383" i="19"/>
  <c r="W1386" i="19"/>
  <c r="W1388" i="19"/>
  <c r="W1392" i="19"/>
  <c r="W1391" i="19"/>
  <c r="W1387" i="19"/>
  <c r="W1390" i="19"/>
  <c r="W1395" i="19"/>
  <c r="W1394" i="19"/>
  <c r="W1393" i="19"/>
  <c r="W1397" i="19"/>
  <c r="W1399" i="19"/>
  <c r="W1403" i="19"/>
  <c r="W1385" i="19"/>
  <c r="W1389" i="19"/>
  <c r="W1396" i="19"/>
  <c r="W1398" i="19"/>
  <c r="W1402" i="19"/>
  <c r="W1406" i="19"/>
  <c r="W1405" i="19"/>
  <c r="W1408" i="19"/>
  <c r="W1412" i="19"/>
  <c r="W1416" i="19"/>
  <c r="W1400" i="19"/>
  <c r="W1411" i="19"/>
  <c r="W1415" i="19"/>
  <c r="W1404" i="19"/>
  <c r="W1401" i="19"/>
  <c r="W1407" i="19"/>
  <c r="W1413" i="19"/>
  <c r="W1418" i="19"/>
  <c r="W1409" i="19"/>
  <c r="W1414" i="19"/>
  <c r="W1417" i="19"/>
  <c r="W1420" i="19"/>
  <c r="W1424" i="19"/>
  <c r="W1428" i="19"/>
  <c r="W1432" i="19"/>
  <c r="W1436" i="19"/>
  <c r="W1440" i="19"/>
  <c r="W1444" i="19"/>
  <c r="W1448" i="19"/>
  <c r="W1423" i="19"/>
  <c r="W1427" i="19"/>
  <c r="W1431" i="19"/>
  <c r="W1435" i="19"/>
  <c r="W1439" i="19"/>
  <c r="W1443" i="19"/>
  <c r="W1410" i="19"/>
  <c r="W1419" i="19"/>
  <c r="W1422" i="19"/>
  <c r="W1426" i="19"/>
  <c r="W1430" i="19"/>
  <c r="W1434" i="19"/>
  <c r="W1425" i="19"/>
  <c r="W1441" i="19"/>
  <c r="W1446" i="19"/>
  <c r="W1454" i="19"/>
  <c r="W1458" i="19"/>
  <c r="W1462" i="19"/>
  <c r="W1421" i="19"/>
  <c r="W1442" i="19"/>
  <c r="W1450" i="19"/>
  <c r="W1453" i="19"/>
  <c r="W1457" i="19"/>
  <c r="W1461" i="19"/>
  <c r="W1429" i="19"/>
  <c r="W1438" i="19"/>
  <c r="W1433" i="19"/>
  <c r="W1437" i="19"/>
  <c r="W1445" i="19"/>
  <c r="W1447" i="19"/>
  <c r="W1452" i="19"/>
  <c r="W1456" i="19"/>
  <c r="W1460" i="19"/>
  <c r="W1449" i="19"/>
  <c r="W1451" i="19"/>
  <c r="W1459" i="19"/>
  <c r="W1463" i="19"/>
  <c r="W1455" i="19"/>
  <c r="AS1383" i="19"/>
  <c r="AS1382" i="19"/>
  <c r="AS1381" i="19"/>
  <c r="AS1386" i="19"/>
  <c r="AS1380" i="19"/>
  <c r="AS1385" i="19"/>
  <c r="AS1384" i="19"/>
  <c r="AS1390" i="19"/>
  <c r="AS1389" i="19"/>
  <c r="AS1388" i="19"/>
  <c r="AS1393" i="19"/>
  <c r="AS1391" i="19"/>
  <c r="AS1396" i="19"/>
  <c r="AS1392" i="19"/>
  <c r="AS1401" i="19"/>
  <c r="AS1405" i="19"/>
  <c r="AS1387" i="19"/>
  <c r="AS1394" i="19"/>
  <c r="AS1397" i="19"/>
  <c r="AS1400" i="19"/>
  <c r="AS1404" i="19"/>
  <c r="AS1408" i="19"/>
  <c r="AS1403" i="19"/>
  <c r="AS1410" i="19"/>
  <c r="AS1414" i="19"/>
  <c r="AS1398" i="19"/>
  <c r="AS1406" i="19"/>
  <c r="AS1413" i="19"/>
  <c r="AS1417" i="19"/>
  <c r="AS1402" i="19"/>
  <c r="AS1395" i="19"/>
  <c r="AS1399" i="19"/>
  <c r="AS1407" i="19"/>
  <c r="AS1411" i="19"/>
  <c r="AS1420" i="19"/>
  <c r="AS1412" i="19"/>
  <c r="AS1418" i="19"/>
  <c r="AS1419" i="19"/>
  <c r="AS1409" i="19"/>
  <c r="AS1415" i="19"/>
  <c r="AS1421" i="19"/>
  <c r="AS1422" i="19"/>
  <c r="AS1426" i="19"/>
  <c r="AS1430" i="19"/>
  <c r="AS1434" i="19"/>
  <c r="AS1438" i="19"/>
  <c r="AS1442" i="19"/>
  <c r="AS1446" i="19"/>
  <c r="AS1450" i="19"/>
  <c r="AS1425" i="19"/>
  <c r="AS1429" i="19"/>
  <c r="AS1433" i="19"/>
  <c r="AS1437" i="19"/>
  <c r="AS1441" i="19"/>
  <c r="AS1424" i="19"/>
  <c r="AS1428" i="19"/>
  <c r="AS1432" i="19"/>
  <c r="AS1423" i="19"/>
  <c r="AS1439" i="19"/>
  <c r="AS1444" i="19"/>
  <c r="AS1452" i="19"/>
  <c r="AS1456" i="19"/>
  <c r="AS1460" i="19"/>
  <c r="AS1440" i="19"/>
  <c r="AS1448" i="19"/>
  <c r="AS1451" i="19"/>
  <c r="AS1455" i="19"/>
  <c r="AS1459" i="19"/>
  <c r="AS1463" i="19"/>
  <c r="AS1427" i="19"/>
  <c r="AS1436" i="19"/>
  <c r="AS1416" i="19"/>
  <c r="AS1431" i="19"/>
  <c r="AS1435" i="19"/>
  <c r="AS1443" i="19"/>
  <c r="AS1445" i="19"/>
  <c r="AS1454" i="19"/>
  <c r="AS1458" i="19"/>
  <c r="AS1462" i="19"/>
  <c r="AS1449" i="19"/>
  <c r="AS1457" i="19"/>
  <c r="AS1453" i="19"/>
  <c r="AS1447" i="19"/>
  <c r="AS1461" i="19"/>
  <c r="G1381" i="19"/>
  <c r="G1380" i="19"/>
  <c r="G1383" i="19"/>
  <c r="G1382" i="19"/>
  <c r="G1384" i="19"/>
  <c r="G1386" i="19"/>
  <c r="G1388" i="19"/>
  <c r="G1392" i="19"/>
  <c r="G1391" i="19"/>
  <c r="G1390" i="19"/>
  <c r="G1395" i="19"/>
  <c r="G1394" i="19"/>
  <c r="G1387" i="19"/>
  <c r="G1399" i="19"/>
  <c r="G1403" i="19"/>
  <c r="G1389" i="19"/>
  <c r="G1393" i="19"/>
  <c r="G1396" i="19"/>
  <c r="G1398" i="19"/>
  <c r="G1402" i="19"/>
  <c r="G1406" i="19"/>
  <c r="G1405" i="19"/>
  <c r="G1408" i="19"/>
  <c r="G1412" i="19"/>
  <c r="G1416" i="19"/>
  <c r="G1400" i="19"/>
  <c r="G1411" i="19"/>
  <c r="G1415" i="19"/>
  <c r="G1385" i="19"/>
  <c r="G1404" i="19"/>
  <c r="G1397" i="19"/>
  <c r="G1401" i="19"/>
  <c r="G1413" i="19"/>
  <c r="G1418" i="19"/>
  <c r="G1407" i="19"/>
  <c r="G1414" i="19"/>
  <c r="G1417" i="19"/>
  <c r="G1420" i="19"/>
  <c r="G1410" i="19"/>
  <c r="G1424" i="19"/>
  <c r="G1428" i="19"/>
  <c r="G1432" i="19"/>
  <c r="G1436" i="19"/>
  <c r="G1440" i="19"/>
  <c r="G1444" i="19"/>
  <c r="G1448" i="19"/>
  <c r="G1423" i="19"/>
  <c r="G1427" i="19"/>
  <c r="G1431" i="19"/>
  <c r="G1435" i="19"/>
  <c r="G1439" i="19"/>
  <c r="G1443" i="19"/>
  <c r="G1419" i="19"/>
  <c r="G1422" i="19"/>
  <c r="G1426" i="19"/>
  <c r="G1430" i="19"/>
  <c r="G1434" i="19"/>
  <c r="G1421" i="19"/>
  <c r="G1425" i="19"/>
  <c r="G1441" i="19"/>
  <c r="G1446" i="19"/>
  <c r="G1454" i="19"/>
  <c r="G1458" i="19"/>
  <c r="G1462" i="19"/>
  <c r="G1429" i="19"/>
  <c r="G1442" i="19"/>
  <c r="G1450" i="19"/>
  <c r="G1453" i="19"/>
  <c r="G1457" i="19"/>
  <c r="G1461" i="19"/>
  <c r="G1409" i="19"/>
  <c r="G1433" i="19"/>
  <c r="G1437" i="19"/>
  <c r="G1445" i="19"/>
  <c r="G1447" i="19"/>
  <c r="G1452" i="19"/>
  <c r="G1456" i="19"/>
  <c r="G1460" i="19"/>
  <c r="G1438" i="19"/>
  <c r="G1451" i="19"/>
  <c r="G1463" i="19"/>
  <c r="G1459" i="19"/>
  <c r="G1455" i="19"/>
  <c r="G1449" i="19"/>
  <c r="AK1383" i="19"/>
  <c r="AK1382" i="19"/>
  <c r="AK1381" i="19"/>
  <c r="AK1386" i="19"/>
  <c r="AK1385" i="19"/>
  <c r="AK1384" i="19"/>
  <c r="AK1390" i="19"/>
  <c r="AK1389" i="19"/>
  <c r="AK1388" i="19"/>
  <c r="AK1393" i="19"/>
  <c r="AK1380" i="19"/>
  <c r="AK1391" i="19"/>
  <c r="AK1396" i="19"/>
  <c r="AK1401" i="19"/>
  <c r="AK1405" i="19"/>
  <c r="AK1394" i="19"/>
  <c r="AK1400" i="19"/>
  <c r="AK1404" i="19"/>
  <c r="AK1408" i="19"/>
  <c r="AK1392" i="19"/>
  <c r="AK1395" i="19"/>
  <c r="AK1403" i="19"/>
  <c r="AK1407" i="19"/>
  <c r="AK1410" i="19"/>
  <c r="AK1414" i="19"/>
  <c r="AK1387" i="19"/>
  <c r="AK1397" i="19"/>
  <c r="AK1398" i="19"/>
  <c r="AK1406" i="19"/>
  <c r="AK1409" i="19"/>
  <c r="AK1413" i="19"/>
  <c r="AK1417" i="19"/>
  <c r="AK1399" i="19"/>
  <c r="AK1411" i="19"/>
  <c r="AK1420" i="19"/>
  <c r="AK1412" i="19"/>
  <c r="AK1419" i="19"/>
  <c r="AK1415" i="19"/>
  <c r="AK1422" i="19"/>
  <c r="AK1426" i="19"/>
  <c r="AK1430" i="19"/>
  <c r="AK1434" i="19"/>
  <c r="AK1438" i="19"/>
  <c r="AK1442" i="19"/>
  <c r="AK1446" i="19"/>
  <c r="AK1450" i="19"/>
  <c r="AK1425" i="19"/>
  <c r="AK1429" i="19"/>
  <c r="AK1433" i="19"/>
  <c r="AK1437" i="19"/>
  <c r="AK1441" i="19"/>
  <c r="AK1416" i="19"/>
  <c r="AK1418" i="19"/>
  <c r="AK1421" i="19"/>
  <c r="AK1424" i="19"/>
  <c r="AK1428" i="19"/>
  <c r="AK1432" i="19"/>
  <c r="AK1431" i="19"/>
  <c r="AK1439" i="19"/>
  <c r="AK1445" i="19"/>
  <c r="AK1452" i="19"/>
  <c r="AK1456" i="19"/>
  <c r="AK1460" i="19"/>
  <c r="AK1427" i="19"/>
  <c r="AK1440" i="19"/>
  <c r="AK1447" i="19"/>
  <c r="AK1449" i="19"/>
  <c r="AK1451" i="19"/>
  <c r="AK1455" i="19"/>
  <c r="AK1459" i="19"/>
  <c r="AK1463" i="19"/>
  <c r="AK1402" i="19"/>
  <c r="AK1423" i="19"/>
  <c r="AK1435" i="19"/>
  <c r="AK1443" i="19"/>
  <c r="AK1444" i="19"/>
  <c r="AK1454" i="19"/>
  <c r="AK1458" i="19"/>
  <c r="AK1462" i="19"/>
  <c r="AK1436" i="19"/>
  <c r="AK1457" i="19"/>
  <c r="AK1448" i="19"/>
  <c r="AK1453" i="19"/>
  <c r="AK1461" i="19"/>
  <c r="AO1383" i="19"/>
  <c r="AO1382" i="19"/>
  <c r="AO1381" i="19"/>
  <c r="AO1380" i="19"/>
  <c r="AO1386" i="19"/>
  <c r="AO1385" i="19"/>
  <c r="AO1390" i="19"/>
  <c r="AO1389" i="19"/>
  <c r="AO1392" i="19"/>
  <c r="AO1393" i="19"/>
  <c r="AO1387" i="19"/>
  <c r="AO1396" i="19"/>
  <c r="AO1384" i="19"/>
  <c r="AO1388" i="19"/>
  <c r="AO1395" i="19"/>
  <c r="AO1401" i="19"/>
  <c r="AO1405" i="19"/>
  <c r="AO1400" i="19"/>
  <c r="AO1404" i="19"/>
  <c r="AO1408" i="19"/>
  <c r="AO1399" i="19"/>
  <c r="AO1409" i="19"/>
  <c r="AO1410" i="19"/>
  <c r="AO1414" i="19"/>
  <c r="AO1394" i="19"/>
  <c r="AO1402" i="19"/>
  <c r="AO1413" i="19"/>
  <c r="AO1417" i="19"/>
  <c r="AO1397" i="19"/>
  <c r="AO1403" i="19"/>
  <c r="AO1391" i="19"/>
  <c r="AO1398" i="19"/>
  <c r="AO1406" i="19"/>
  <c r="AO1415" i="19"/>
  <c r="AO1420" i="19"/>
  <c r="AO1416" i="19"/>
  <c r="AO1419" i="19"/>
  <c r="AO1411" i="19"/>
  <c r="AO1418" i="19"/>
  <c r="AO1422" i="19"/>
  <c r="AO1426" i="19"/>
  <c r="AO1430" i="19"/>
  <c r="AO1434" i="19"/>
  <c r="AO1438" i="19"/>
  <c r="AO1442" i="19"/>
  <c r="AO1446" i="19"/>
  <c r="AO1450" i="19"/>
  <c r="AO1407" i="19"/>
  <c r="AO1412" i="19"/>
  <c r="AO1421" i="19"/>
  <c r="AO1425" i="19"/>
  <c r="AO1429" i="19"/>
  <c r="AO1433" i="19"/>
  <c r="AO1437" i="19"/>
  <c r="AO1441" i="19"/>
  <c r="AO1424" i="19"/>
  <c r="AO1428" i="19"/>
  <c r="AO1432" i="19"/>
  <c r="AO1435" i="19"/>
  <c r="AO1443" i="19"/>
  <c r="AO1447" i="19"/>
  <c r="AO1449" i="19"/>
  <c r="AO1452" i="19"/>
  <c r="AO1456" i="19"/>
  <c r="AO1460" i="19"/>
  <c r="AO1440" i="19"/>
  <c r="AO1431" i="19"/>
  <c r="AO1436" i="19"/>
  <c r="AO1444" i="19"/>
  <c r="AO1451" i="19"/>
  <c r="AO1455" i="19"/>
  <c r="AO1459" i="19"/>
  <c r="AO1463" i="19"/>
  <c r="AO1427" i="19"/>
  <c r="AO1439" i="19"/>
  <c r="AO1448" i="19"/>
  <c r="AO1454" i="19"/>
  <c r="AO1458" i="19"/>
  <c r="AO1462" i="19"/>
  <c r="AO1423" i="19"/>
  <c r="AO1445" i="19"/>
  <c r="AO1461" i="19"/>
  <c r="AO1457" i="19"/>
  <c r="AO1453" i="19"/>
  <c r="AD1380" i="19"/>
  <c r="AD1383" i="19"/>
  <c r="AD1382" i="19"/>
  <c r="AD1386" i="19"/>
  <c r="AD1381" i="19"/>
  <c r="AD1387" i="19"/>
  <c r="AD1391" i="19"/>
  <c r="AD1384" i="19"/>
  <c r="AD1390" i="19"/>
  <c r="AD1385" i="19"/>
  <c r="AD1394" i="19"/>
  <c r="AD1388" i="19"/>
  <c r="AD1393" i="19"/>
  <c r="AD1397" i="19"/>
  <c r="AD1396" i="19"/>
  <c r="AD1398" i="19"/>
  <c r="AD1402" i="19"/>
  <c r="AD1406" i="19"/>
  <c r="AD1392" i="19"/>
  <c r="AD1401" i="19"/>
  <c r="AD1405" i="19"/>
  <c r="AD1409" i="19"/>
  <c r="AD1389" i="19"/>
  <c r="AD1400" i="19"/>
  <c r="AD1411" i="19"/>
  <c r="AD1415" i="19"/>
  <c r="AD1403" i="19"/>
  <c r="AD1408" i="19"/>
  <c r="AD1410" i="19"/>
  <c r="AD1414" i="19"/>
  <c r="AD1418" i="19"/>
  <c r="AD1395" i="19"/>
  <c r="AD1404" i="19"/>
  <c r="AD1407" i="19"/>
  <c r="AD1416" i="19"/>
  <c r="AD1421" i="19"/>
  <c r="AD1420" i="19"/>
  <c r="AD1412" i="19"/>
  <c r="AD1419" i="19"/>
  <c r="AD1423" i="19"/>
  <c r="AD1427" i="19"/>
  <c r="AD1431" i="19"/>
  <c r="AD1435" i="19"/>
  <c r="AD1439" i="19"/>
  <c r="AD1443" i="19"/>
  <c r="AD1447" i="19"/>
  <c r="AD1417" i="19"/>
  <c r="AD1422" i="19"/>
  <c r="AD1426" i="19"/>
  <c r="AD1430" i="19"/>
  <c r="AD1434" i="19"/>
  <c r="AD1438" i="19"/>
  <c r="AD1442" i="19"/>
  <c r="AD1413" i="19"/>
  <c r="AD1425" i="19"/>
  <c r="AD1429" i="19"/>
  <c r="AD1433" i="19"/>
  <c r="AD1428" i="19"/>
  <c r="AD1436" i="19"/>
  <c r="AD1449" i="19"/>
  <c r="AD1453" i="19"/>
  <c r="AD1457" i="19"/>
  <c r="AD1461" i="19"/>
  <c r="AD1432" i="19"/>
  <c r="AD1441" i="19"/>
  <c r="AD1399" i="19"/>
  <c r="AD1424" i="19"/>
  <c r="AD1437" i="19"/>
  <c r="AD1444" i="19"/>
  <c r="AD1446" i="19"/>
  <c r="AD1452" i="19"/>
  <c r="AD1456" i="19"/>
  <c r="AD1460" i="19"/>
  <c r="AD1445" i="19"/>
  <c r="AD1440" i="19"/>
  <c r="AD1448" i="19"/>
  <c r="AD1450" i="19"/>
  <c r="AD1451" i="19"/>
  <c r="AD1455" i="19"/>
  <c r="AD1459" i="19"/>
  <c r="AD1463" i="19"/>
  <c r="AD1454" i="19"/>
  <c r="AD1462" i="19"/>
  <c r="AD1458" i="19"/>
  <c r="E414" i="19"/>
  <c r="CF414" i="19"/>
  <c r="AZ414" i="19"/>
  <c r="T414" i="19"/>
  <c r="BS414" i="19"/>
  <c r="AM414" i="19"/>
  <c r="G414" i="19"/>
  <c r="BV414" i="19"/>
  <c r="BF414" i="19"/>
  <c r="AP414" i="19"/>
  <c r="Z414" i="19"/>
  <c r="J414" i="19"/>
  <c r="BP414" i="19"/>
  <c r="AN414" i="19"/>
  <c r="L414" i="19"/>
  <c r="BG414" i="19"/>
  <c r="AA414" i="19"/>
  <c r="CC414" i="19"/>
  <c r="BM414" i="19"/>
  <c r="AW414" i="19"/>
  <c r="AG414" i="19"/>
  <c r="Q414" i="19"/>
  <c r="CJ414" i="19"/>
  <c r="CA414" i="19"/>
  <c r="BU414" i="19"/>
  <c r="Y414" i="19"/>
  <c r="BL414" i="19"/>
  <c r="O414" i="19"/>
  <c r="AT414" i="19"/>
  <c r="BX414" i="19"/>
  <c r="BO414" i="19"/>
  <c r="CG414" i="19"/>
  <c r="AK414" i="19"/>
  <c r="CB414" i="19"/>
  <c r="AR414" i="19"/>
  <c r="H414" i="19"/>
  <c r="BK414" i="19"/>
  <c r="AE414" i="19"/>
  <c r="CH414" i="19"/>
  <c r="BR414" i="19"/>
  <c r="BB414" i="19"/>
  <c r="AL414" i="19"/>
  <c r="V414" i="19"/>
  <c r="F414" i="19"/>
  <c r="BH414" i="19"/>
  <c r="AF414" i="19"/>
  <c r="CI414" i="19"/>
  <c r="AY414" i="19"/>
  <c r="S414" i="19"/>
  <c r="BY414" i="19"/>
  <c r="BI414" i="19"/>
  <c r="AS414" i="19"/>
  <c r="AC414" i="19"/>
  <c r="M414" i="19"/>
  <c r="BD414" i="19"/>
  <c r="K414" i="19"/>
  <c r="AO414" i="19"/>
  <c r="AB414" i="19"/>
  <c r="AU414" i="19"/>
  <c r="BJ414" i="19"/>
  <c r="N414" i="19"/>
  <c r="AV414" i="19"/>
  <c r="AI414" i="19"/>
  <c r="BA414" i="19"/>
  <c r="BT414" i="19"/>
  <c r="AJ414" i="19"/>
  <c r="CE414" i="19"/>
  <c r="BC414" i="19"/>
  <c r="W414" i="19"/>
  <c r="CD414" i="19"/>
  <c r="BN414" i="19"/>
  <c r="AX414" i="19"/>
  <c r="AH414" i="19"/>
  <c r="R414" i="19"/>
  <c r="X414" i="19"/>
  <c r="AQ414" i="19"/>
  <c r="BE414" i="19"/>
  <c r="I414" i="19"/>
  <c r="BW414" i="19"/>
  <c r="BZ414" i="19"/>
  <c r="AD414" i="19"/>
  <c r="P414" i="19"/>
  <c r="BQ414" i="19"/>
  <c r="U414" i="19"/>
  <c r="D25" i="8" a="1"/>
  <c r="K25" i="8" s="1"/>
  <c r="G36" i="7"/>
  <c r="M35" i="7"/>
  <c r="I36" i="7"/>
  <c r="K35" i="7"/>
  <c r="K36" i="7"/>
  <c r="D35" i="7"/>
  <c r="D36" i="7"/>
  <c r="T36" i="7"/>
  <c r="R35" i="7"/>
  <c r="N36" i="7"/>
  <c r="I35" i="7"/>
  <c r="U36" i="7"/>
  <c r="W36" i="7"/>
  <c r="P36" i="7"/>
  <c r="J36" i="7"/>
  <c r="L35" i="7"/>
  <c r="Q35" i="7"/>
  <c r="M36" i="7"/>
  <c r="O35" i="7"/>
  <c r="O36" i="7"/>
  <c r="H35" i="7"/>
  <c r="H36" i="7"/>
  <c r="F35" i="7"/>
  <c r="V35" i="7"/>
  <c r="R36" i="7"/>
  <c r="E35" i="7"/>
  <c r="U35" i="7"/>
  <c r="Q36" i="7"/>
  <c r="S35" i="7"/>
  <c r="S36" i="7"/>
  <c r="P35" i="7"/>
  <c r="L36" i="7"/>
  <c r="J35" i="7"/>
  <c r="F36" i="7"/>
  <c r="V36" i="7"/>
  <c r="G35" i="7"/>
  <c r="E36" i="7"/>
  <c r="W35" i="7"/>
  <c r="T35" i="7"/>
  <c r="N35" i="7"/>
  <c r="E37" i="7"/>
  <c r="I37" i="7"/>
  <c r="Q37" i="7"/>
  <c r="K37" i="7"/>
  <c r="S37" i="7"/>
  <c r="P37" i="7"/>
  <c r="D37" i="7"/>
  <c r="M37" i="7"/>
  <c r="R37" i="7"/>
  <c r="G37" i="7"/>
  <c r="T37" i="7"/>
  <c r="L37" i="7"/>
  <c r="J37" i="7"/>
  <c r="H37" i="7"/>
  <c r="O37" i="7"/>
  <c r="N37" i="7"/>
  <c r="F37" i="7"/>
  <c r="G38" i="7"/>
  <c r="L38" i="7"/>
  <c r="D38" i="7"/>
  <c r="R38" i="7"/>
  <c r="P38" i="7"/>
  <c r="M38" i="7"/>
  <c r="N38" i="7"/>
  <c r="F38" i="7"/>
  <c r="J38" i="7"/>
  <c r="O38" i="7"/>
  <c r="E38" i="7"/>
  <c r="H38" i="7"/>
  <c r="K38" i="7"/>
  <c r="I38" i="7"/>
  <c r="T38" i="7"/>
  <c r="S38" i="7"/>
  <c r="Q38" i="7"/>
  <c r="I39" i="7"/>
  <c r="O39" i="7"/>
  <c r="S39" i="7"/>
  <c r="G39" i="7"/>
  <c r="R39" i="7"/>
  <c r="K39" i="7"/>
  <c r="J39" i="7"/>
  <c r="T39" i="7"/>
  <c r="D39" i="7"/>
  <c r="F39" i="7"/>
  <c r="H39" i="7"/>
  <c r="W38" i="7"/>
  <c r="U38" i="7"/>
  <c r="M39" i="7"/>
  <c r="L39" i="7"/>
  <c r="N39" i="7"/>
  <c r="E39" i="7"/>
  <c r="V38" i="7"/>
  <c r="Q39" i="7"/>
  <c r="P39" i="7"/>
  <c r="V37" i="7"/>
  <c r="W37" i="7"/>
  <c r="U37" i="7"/>
  <c r="U39" i="7"/>
  <c r="V39" i="7"/>
  <c r="W39" i="7"/>
  <c r="AD23" i="7"/>
  <c r="AL23" i="7"/>
  <c r="AK23" i="7"/>
  <c r="AF23" i="7"/>
  <c r="Z23" i="7"/>
  <c r="AH23" i="7"/>
  <c r="AB23" i="7"/>
  <c r="AN23" i="7"/>
  <c r="AG23" i="7"/>
  <c r="E1464" i="19"/>
  <c r="D58" i="8" a="1"/>
  <c r="AE23" i="7"/>
  <c r="AI23" i="7"/>
  <c r="AA23" i="7"/>
  <c r="D23" i="7"/>
  <c r="AO23" i="7"/>
  <c r="W25" i="8"/>
  <c r="AI25" i="8"/>
  <c r="AM25" i="8"/>
  <c r="X25" i="8"/>
  <c r="AB25" i="8"/>
  <c r="AN25" i="8"/>
  <c r="N25" i="8"/>
  <c r="AH25" i="8"/>
  <c r="E25" i="8"/>
  <c r="I25" i="8"/>
  <c r="AK25" i="8"/>
  <c r="AO25" i="8"/>
  <c r="AP23" i="7"/>
  <c r="AJ23" i="7"/>
  <c r="AC23" i="7"/>
  <c r="AM23" i="7"/>
  <c r="O251" i="13"/>
  <c r="N1196" i="19"/>
  <c r="AR1464" i="19"/>
  <c r="AN1464" i="19"/>
  <c r="AJ1464" i="19"/>
  <c r="AF1464" i="19"/>
  <c r="AB1464" i="19"/>
  <c r="X1464" i="19"/>
  <c r="T1464" i="19"/>
  <c r="P1464" i="19"/>
  <c r="L1464" i="19"/>
  <c r="H1464" i="19"/>
  <c r="AQ1464" i="19"/>
  <c r="AM1464" i="19"/>
  <c r="AI1464" i="19"/>
  <c r="AE1464" i="19"/>
  <c r="AA1464" i="19"/>
  <c r="W1464" i="19"/>
  <c r="S1464" i="19"/>
  <c r="O1464" i="19"/>
  <c r="K1464" i="19"/>
  <c r="G1464" i="19"/>
  <c r="AP1464" i="19"/>
  <c r="AH1464" i="19"/>
  <c r="Z1464" i="19"/>
  <c r="R1464" i="19"/>
  <c r="J1464" i="19"/>
  <c r="AO1464" i="19"/>
  <c r="AG1464" i="19"/>
  <c r="Y1464" i="19"/>
  <c r="Q1464" i="19"/>
  <c r="I1464" i="19"/>
  <c r="AL1464" i="19"/>
  <c r="V1464" i="19"/>
  <c r="F1464" i="19"/>
  <c r="AD1464" i="19"/>
  <c r="AS1464" i="19"/>
  <c r="AC1464" i="19"/>
  <c r="M1464" i="19"/>
  <c r="AK1464" i="19"/>
  <c r="U1464" i="19"/>
  <c r="AT1464" i="19"/>
  <c r="N1464" i="19"/>
  <c r="J1196" i="19"/>
  <c r="S251" i="13" s="1"/>
  <c r="N1229" i="19"/>
  <c r="J1229" i="19"/>
  <c r="R1229" i="19"/>
  <c r="J1225" i="19"/>
  <c r="N1225" i="19"/>
  <c r="R1225" i="19"/>
  <c r="J1211" i="19"/>
  <c r="N1211" i="19"/>
  <c r="R1211" i="19"/>
  <c r="N1237" i="19"/>
  <c r="J1237" i="19"/>
  <c r="R1237" i="19"/>
  <c r="N1214" i="19"/>
  <c r="J1214" i="19"/>
  <c r="R1214" i="19"/>
  <c r="J1236" i="19"/>
  <c r="N1236" i="19"/>
  <c r="R1236" i="19"/>
  <c r="J1198" i="19"/>
  <c r="S253" i="13" s="1"/>
  <c r="N1198" i="19"/>
  <c r="R1198" i="19"/>
  <c r="J1228" i="19"/>
  <c r="N1228" i="19"/>
  <c r="R1228" i="19"/>
  <c r="N1232" i="19"/>
  <c r="J1232" i="19"/>
  <c r="R1232" i="19"/>
  <c r="N1207" i="19"/>
  <c r="J1207" i="19"/>
  <c r="R1207" i="19"/>
  <c r="N1227" i="19"/>
  <c r="J1227" i="19"/>
  <c r="R1227" i="19"/>
  <c r="N1206" i="19"/>
  <c r="J1206" i="19"/>
  <c r="R1206" i="19"/>
  <c r="N1226" i="19"/>
  <c r="J1226" i="19"/>
  <c r="R1226" i="19"/>
  <c r="N1231" i="19"/>
  <c r="J1231" i="19"/>
  <c r="R1231" i="19"/>
  <c r="N1208" i="19"/>
  <c r="J1208" i="19"/>
  <c r="R1208" i="19"/>
  <c r="J1223" i="19"/>
  <c r="R1223" i="19"/>
  <c r="N1223" i="19"/>
  <c r="N1216" i="19"/>
  <c r="J1216" i="19"/>
  <c r="R1216" i="19"/>
  <c r="N1215" i="19"/>
  <c r="J1215" i="19"/>
  <c r="R1215" i="19"/>
  <c r="J1205" i="19"/>
  <c r="S260" i="13" s="1"/>
  <c r="N1205" i="19"/>
  <c r="R1205" i="19"/>
  <c r="N1233" i="19"/>
  <c r="J1233" i="19"/>
  <c r="R1233" i="19"/>
  <c r="J1203" i="19"/>
  <c r="S258" i="13" s="1"/>
  <c r="N1203" i="19"/>
  <c r="R1203" i="19"/>
  <c r="N1218" i="19"/>
  <c r="J1218" i="19"/>
  <c r="R1218" i="19"/>
  <c r="N1224" i="19"/>
  <c r="J1224" i="19"/>
  <c r="R1224" i="19"/>
  <c r="J1234" i="19"/>
  <c r="N1234" i="19"/>
  <c r="R1234" i="19"/>
  <c r="N1230" i="19"/>
  <c r="J1230" i="19"/>
  <c r="R1230" i="19"/>
  <c r="N1217" i="19"/>
  <c r="J1217" i="19"/>
  <c r="R1217" i="19"/>
  <c r="N1210" i="19"/>
  <c r="J1210" i="19"/>
  <c r="R1210" i="19"/>
  <c r="N1220" i="19"/>
  <c r="J1220" i="19"/>
  <c r="R1220" i="19"/>
  <c r="N1221" i="19"/>
  <c r="J1221" i="19"/>
  <c r="R1221" i="19"/>
  <c r="N1209" i="19"/>
  <c r="J1209" i="19"/>
  <c r="R1209" i="19"/>
  <c r="R1196" i="19"/>
  <c r="N1197" i="19"/>
  <c r="R1197" i="19"/>
  <c r="N1235" i="19"/>
  <c r="J1235" i="19"/>
  <c r="R1235" i="19"/>
  <c r="J1212" i="19"/>
  <c r="N1212" i="19"/>
  <c r="R1212" i="19"/>
  <c r="N1200" i="19"/>
  <c r="J1200" i="19"/>
  <c r="S255" i="13" s="1"/>
  <c r="R1200" i="19"/>
  <c r="N1222" i="19"/>
  <c r="J1222" i="19"/>
  <c r="R1222" i="19"/>
  <c r="J1204" i="19"/>
  <c r="S259" i="13" s="1"/>
  <c r="N1204" i="19"/>
  <c r="R1204" i="19"/>
  <c r="J1202" i="19"/>
  <c r="S257" i="13" s="1"/>
  <c r="N1202" i="19"/>
  <c r="R1202" i="19"/>
  <c r="N1213" i="19"/>
  <c r="J1213" i="19"/>
  <c r="R1213" i="19"/>
  <c r="R1199" i="19"/>
  <c r="N1199" i="19"/>
  <c r="J1199" i="19"/>
  <c r="S254" i="13" s="1"/>
  <c r="N1201" i="19"/>
  <c r="J1201" i="19"/>
  <c r="S256" i="13" s="1"/>
  <c r="R1201" i="19"/>
  <c r="J1219" i="19"/>
  <c r="N1219" i="19"/>
  <c r="R1219" i="19"/>
  <c r="R277" i="19"/>
  <c r="R320" i="19" s="1"/>
  <c r="N277" i="19"/>
  <c r="J277" i="19"/>
  <c r="F1280" i="19"/>
  <c r="O277" i="13" s="1"/>
  <c r="R1281" i="19"/>
  <c r="F1282" i="19"/>
  <c r="O257" i="13"/>
  <c r="O260" i="13"/>
  <c r="O255" i="13"/>
  <c r="O259" i="13"/>
  <c r="O254" i="13"/>
  <c r="J1197" i="19"/>
  <c r="S252" i="13" s="1"/>
  <c r="O252" i="13"/>
  <c r="O253" i="13"/>
  <c r="O256" i="13"/>
  <c r="AU1465" i="19"/>
  <c r="O258" i="13"/>
  <c r="AS23" i="6"/>
  <c r="AQ34" i="6"/>
  <c r="AS34" i="6"/>
  <c r="AR34" i="6"/>
  <c r="AQ23" i="6"/>
  <c r="AR23" i="6"/>
  <c r="F23" i="6"/>
  <c r="M23" i="6"/>
  <c r="AP23" i="6"/>
  <c r="V23" i="6"/>
  <c r="H23" i="6"/>
  <c r="X23" i="6"/>
  <c r="Y23" i="6"/>
  <c r="O23" i="6"/>
  <c r="G23" i="6"/>
  <c r="Q23" i="6"/>
  <c r="L23" i="6"/>
  <c r="S23" i="6"/>
  <c r="W23" i="6"/>
  <c r="K23" i="6"/>
  <c r="R23" i="6"/>
  <c r="E23" i="6"/>
  <c r="P23" i="6"/>
  <c r="U23" i="6"/>
  <c r="N23" i="6"/>
  <c r="T23" i="6"/>
  <c r="J23" i="6"/>
  <c r="I23" i="6"/>
  <c r="J235" i="19"/>
  <c r="O21" i="12"/>
  <c r="O19" i="12"/>
  <c r="F321" i="19"/>
  <c r="F319" i="19"/>
  <c r="O251" i="12"/>
  <c r="O73" i="12"/>
  <c r="O24" i="12"/>
  <c r="O17" i="12"/>
  <c r="J1281" i="19"/>
  <c r="S278" i="13" s="1"/>
  <c r="S264" i="13"/>
  <c r="O278" i="13"/>
  <c r="G55" i="6"/>
  <c r="O16" i="12"/>
  <c r="F320" i="19"/>
  <c r="O264" i="12"/>
  <c r="S259" i="12"/>
  <c r="O259" i="12"/>
  <c r="O74" i="12"/>
  <c r="S254" i="12"/>
  <c r="O254" i="12"/>
  <c r="S258" i="12"/>
  <c r="O258" i="12"/>
  <c r="N1281" i="19"/>
  <c r="O79" i="13" s="1"/>
  <c r="F190" i="13" s="1"/>
  <c r="O66" i="13"/>
  <c r="J61" i="12"/>
  <c r="O69" i="12"/>
  <c r="O20" i="12"/>
  <c r="AR25" i="8" l="1"/>
  <c r="D35" i="6" a="1"/>
  <c r="Q36" i="6" s="1"/>
  <c r="Y25" i="8"/>
  <c r="L25" i="8"/>
  <c r="U25" i="8"/>
  <c r="H25" i="8"/>
  <c r="AD25" i="8"/>
  <c r="S25" i="8"/>
  <c r="R25" i="8"/>
  <c r="G25" i="8"/>
  <c r="G119" i="8" s="1"/>
  <c r="AG25" i="8"/>
  <c r="Q25" i="8"/>
  <c r="AP25" i="8"/>
  <c r="Z25" i="8"/>
  <c r="J25" i="8"/>
  <c r="AJ25" i="8"/>
  <c r="T25" i="8"/>
  <c r="D25" i="8"/>
  <c r="AE25" i="8"/>
  <c r="O25" i="8"/>
  <c r="AS25" i="8"/>
  <c r="AS119" i="8" s="1"/>
  <c r="AC25" i="8"/>
  <c r="M25" i="8"/>
  <c r="AL25" i="8"/>
  <c r="V25" i="8"/>
  <c r="F25" i="8"/>
  <c r="AF25" i="8"/>
  <c r="P25" i="8"/>
  <c r="AQ25" i="8"/>
  <c r="AA25" i="8"/>
  <c r="X39" i="7"/>
  <c r="AV34" i="7" s="1"/>
  <c r="X37" i="7"/>
  <c r="AV32" i="7" s="1"/>
  <c r="K35" i="6"/>
  <c r="E35" i="6"/>
  <c r="U35" i="6"/>
  <c r="Q35" i="6"/>
  <c r="M36" i="6"/>
  <c r="H36" i="6"/>
  <c r="N35" i="6"/>
  <c r="N36" i="6"/>
  <c r="O36" i="6"/>
  <c r="V36" i="6"/>
  <c r="W35" i="6"/>
  <c r="W36" i="6"/>
  <c r="M35" i="6"/>
  <c r="I36" i="6"/>
  <c r="O35" i="6"/>
  <c r="T35" i="6"/>
  <c r="P36" i="6"/>
  <c r="S35" i="6"/>
  <c r="G36" i="6"/>
  <c r="L36" i="6"/>
  <c r="J36" i="6"/>
  <c r="T37" i="6"/>
  <c r="D37" i="6"/>
  <c r="H37" i="6"/>
  <c r="Q37" i="6"/>
  <c r="O37" i="6"/>
  <c r="J37" i="6"/>
  <c r="Q38" i="6"/>
  <c r="F38" i="6"/>
  <c r="G38" i="6"/>
  <c r="O38" i="6"/>
  <c r="N38" i="6"/>
  <c r="V38" i="6"/>
  <c r="I38" i="6"/>
  <c r="T38" i="6"/>
  <c r="Q39" i="6"/>
  <c r="P38" i="6"/>
  <c r="U38" i="6"/>
  <c r="J38" i="6"/>
  <c r="N39" i="6"/>
  <c r="D39" i="6"/>
  <c r="E39" i="6"/>
  <c r="J39" i="6"/>
  <c r="F39" i="6"/>
  <c r="M39" i="6"/>
  <c r="H39" i="6"/>
  <c r="W37" i="6"/>
  <c r="U37" i="6"/>
  <c r="V37" i="6"/>
  <c r="X38" i="7"/>
  <c r="AV33" i="7" s="1"/>
  <c r="W39" i="6"/>
  <c r="E55" i="20" a="1"/>
  <c r="E753" i="20" a="1"/>
  <c r="E775" i="20" s="1"/>
  <c r="V39" i="6"/>
  <c r="U39" i="6"/>
  <c r="D24" i="7" a="1"/>
  <c r="R28" i="7" s="1"/>
  <c r="AK119" i="8"/>
  <c r="AK39" i="8"/>
  <c r="E119" i="8"/>
  <c r="E39" i="8"/>
  <c r="AD119" i="8"/>
  <c r="AD39" i="8"/>
  <c r="N119" i="8"/>
  <c r="N39" i="8"/>
  <c r="AN119" i="8"/>
  <c r="AN39" i="8"/>
  <c r="X119" i="8"/>
  <c r="X39" i="8"/>
  <c r="H39" i="8"/>
  <c r="AI119" i="8"/>
  <c r="AI39" i="8"/>
  <c r="S119" i="8"/>
  <c r="S39" i="8"/>
  <c r="D58" i="8"/>
  <c r="G58" i="8"/>
  <c r="M58" i="8"/>
  <c r="R58" i="8"/>
  <c r="W58" i="8"/>
  <c r="AC58" i="8"/>
  <c r="AH58" i="8"/>
  <c r="AM58" i="8"/>
  <c r="AS58" i="8"/>
  <c r="E58" i="8"/>
  <c r="J58" i="8"/>
  <c r="O58" i="8"/>
  <c r="U58" i="8"/>
  <c r="Z58" i="8"/>
  <c r="AE58" i="8"/>
  <c r="AK58" i="8"/>
  <c r="AP58" i="8"/>
  <c r="K58" i="8"/>
  <c r="V58" i="8"/>
  <c r="AG58" i="8"/>
  <c r="AQ58" i="8"/>
  <c r="AD58" i="8"/>
  <c r="N58" i="8"/>
  <c r="Y58" i="8"/>
  <c r="AI58" i="8"/>
  <c r="S58" i="8"/>
  <c r="F58" i="8"/>
  <c r="Q58" i="8"/>
  <c r="AA58" i="8"/>
  <c r="AL58" i="8"/>
  <c r="I58" i="8"/>
  <c r="AO58" i="8"/>
  <c r="AR58" i="8"/>
  <c r="AB58" i="8"/>
  <c r="L58" i="8"/>
  <c r="P58" i="8"/>
  <c r="AN58" i="8"/>
  <c r="X58" i="8"/>
  <c r="H58" i="8"/>
  <c r="AJ58" i="8"/>
  <c r="T58" i="8"/>
  <c r="AF58" i="8"/>
  <c r="O18" i="13"/>
  <c r="O19" i="13"/>
  <c r="O24" i="13"/>
  <c r="O17" i="13"/>
  <c r="Q119" i="8"/>
  <c r="Q39" i="8"/>
  <c r="AP119" i="8"/>
  <c r="AP39" i="8"/>
  <c r="Z119" i="8"/>
  <c r="Z39" i="8"/>
  <c r="J119" i="8"/>
  <c r="J39" i="8"/>
  <c r="AJ119" i="8"/>
  <c r="AJ39" i="8"/>
  <c r="T119" i="8"/>
  <c r="T39" i="8"/>
  <c r="AE39" i="8"/>
  <c r="O119" i="8"/>
  <c r="O39" i="8"/>
  <c r="O23" i="13"/>
  <c r="O15" i="13"/>
  <c r="AS39" i="8"/>
  <c r="AL119" i="8"/>
  <c r="AL39" i="8"/>
  <c r="V119" i="8"/>
  <c r="V39" i="8"/>
  <c r="F119" i="8"/>
  <c r="F39" i="8"/>
  <c r="AF119" i="8"/>
  <c r="AF39" i="8"/>
  <c r="P119" i="8"/>
  <c r="P39" i="8"/>
  <c r="AQ119" i="8"/>
  <c r="AQ39" i="8"/>
  <c r="AA119" i="8"/>
  <c r="AA39" i="8"/>
  <c r="K119" i="8"/>
  <c r="K39" i="8"/>
  <c r="O20" i="13"/>
  <c r="O21" i="13"/>
  <c r="O22" i="13"/>
  <c r="AO119" i="8"/>
  <c r="AO39" i="8"/>
  <c r="Y119" i="8"/>
  <c r="Y39" i="8"/>
  <c r="I119" i="8"/>
  <c r="I39" i="8"/>
  <c r="AH119" i="8"/>
  <c r="AH39" i="8"/>
  <c r="R119" i="8"/>
  <c r="R39" i="8"/>
  <c r="AR119" i="8"/>
  <c r="AR39" i="8"/>
  <c r="AB119" i="8"/>
  <c r="AB39" i="8"/>
  <c r="L119" i="8"/>
  <c r="L39" i="8"/>
  <c r="AM119" i="8"/>
  <c r="AM39" i="8"/>
  <c r="W119" i="8"/>
  <c r="W39" i="8"/>
  <c r="G39" i="8"/>
  <c r="E1465" i="19"/>
  <c r="CK1407" i="19"/>
  <c r="CK1453" i="19"/>
  <c r="CK1422" i="19"/>
  <c r="CK1440" i="19"/>
  <c r="AT1465" i="19"/>
  <c r="CK1436" i="19"/>
  <c r="AP1465" i="19"/>
  <c r="CK1444" i="19"/>
  <c r="I1465" i="19"/>
  <c r="CK1432" i="19"/>
  <c r="AL1465" i="19"/>
  <c r="CK1400" i="19"/>
  <c r="CK1437" i="19"/>
  <c r="AN1465" i="19"/>
  <c r="AE1465" i="19"/>
  <c r="N1465" i="19"/>
  <c r="AK1465" i="19"/>
  <c r="CK1403" i="19"/>
  <c r="J1465" i="19"/>
  <c r="AG1465" i="19"/>
  <c r="CK1411" i="19"/>
  <c r="R1465" i="19"/>
  <c r="AO1465" i="19"/>
  <c r="CK1399" i="19"/>
  <c r="F1465" i="19"/>
  <c r="AC1465" i="19"/>
  <c r="CK1384" i="19"/>
  <c r="CK1416" i="19"/>
  <c r="CK1393" i="19"/>
  <c r="CK1409" i="19"/>
  <c r="CK1426" i="19"/>
  <c r="CK1442" i="19"/>
  <c r="CK1458" i="19"/>
  <c r="P1465" i="19"/>
  <c r="AF1465" i="19"/>
  <c r="G1465" i="19"/>
  <c r="W1465" i="19"/>
  <c r="AM1465" i="19"/>
  <c r="CK1388" i="19"/>
  <c r="CK1420" i="19"/>
  <c r="CK1449" i="19"/>
  <c r="CK1394" i="19"/>
  <c r="CK1410" i="19"/>
  <c r="CK1427" i="19"/>
  <c r="CK1443" i="19"/>
  <c r="CK1459" i="19"/>
  <c r="CK1424" i="19"/>
  <c r="AD1465" i="19"/>
  <c r="CK1419" i="19"/>
  <c r="Z1465" i="19"/>
  <c r="CK1428" i="19"/>
  <c r="AH1465" i="19"/>
  <c r="CK1415" i="19"/>
  <c r="V1465" i="19"/>
  <c r="AS1465" i="19"/>
  <c r="CK1392" i="19"/>
  <c r="CK1429" i="19"/>
  <c r="CK1461" i="19"/>
  <c r="CK1397" i="19"/>
  <c r="CK1413" i="19"/>
  <c r="CK1430" i="19"/>
  <c r="CK1446" i="19"/>
  <c r="T1465" i="19"/>
  <c r="AJ1465" i="19"/>
  <c r="K1465" i="19"/>
  <c r="AA1465" i="19"/>
  <c r="AQ1465" i="19"/>
  <c r="CK1396" i="19"/>
  <c r="CK1425" i="19"/>
  <c r="CK1457" i="19"/>
  <c r="CK1382" i="19"/>
  <c r="CK1398" i="19"/>
  <c r="CK1414" i="19"/>
  <c r="CK1431" i="19"/>
  <c r="CK1447" i="19"/>
  <c r="CK1385" i="19"/>
  <c r="CK1401" i="19"/>
  <c r="CK1417" i="19"/>
  <c r="CK1434" i="19"/>
  <c r="CK1450" i="19"/>
  <c r="H1465" i="19"/>
  <c r="X1465" i="19"/>
  <c r="O1465" i="19"/>
  <c r="CK1404" i="19"/>
  <c r="CK1433" i="19"/>
  <c r="CK1386" i="19"/>
  <c r="CK1402" i="19"/>
  <c r="CK1418" i="19"/>
  <c r="CK1435" i="19"/>
  <c r="CK1451" i="19"/>
  <c r="D55" i="6"/>
  <c r="J55" i="6" s="1"/>
  <c r="CK1391" i="19"/>
  <c r="CK1456" i="19"/>
  <c r="U1465" i="19"/>
  <c r="CK1387" i="19"/>
  <c r="CK1452" i="19"/>
  <c r="Q1465" i="19"/>
  <c r="CK1395" i="19"/>
  <c r="CK1460" i="19"/>
  <c r="Y1465" i="19"/>
  <c r="CK1383" i="19"/>
  <c r="CK1448" i="19"/>
  <c r="M1465" i="19"/>
  <c r="CK1408" i="19"/>
  <c r="CK1445" i="19"/>
  <c r="CK1389" i="19"/>
  <c r="CK1405" i="19"/>
  <c r="CK1421" i="19"/>
  <c r="CK1438" i="19"/>
  <c r="CK1454" i="19"/>
  <c r="L1465" i="19"/>
  <c r="AB1465" i="19"/>
  <c r="AR1465" i="19"/>
  <c r="S1465" i="19"/>
  <c r="AI1465" i="19"/>
  <c r="CK1412" i="19"/>
  <c r="CK1441" i="19"/>
  <c r="CK1390" i="19"/>
  <c r="CK1406" i="19"/>
  <c r="CK1423" i="19"/>
  <c r="CK1439" i="19"/>
  <c r="CK1455" i="19"/>
  <c r="CK1381" i="19"/>
  <c r="R1280" i="19"/>
  <c r="R1282" i="19"/>
  <c r="CK1462" i="19"/>
  <c r="CK1463" i="19"/>
  <c r="CK1464" i="19"/>
  <c r="J1280" i="19"/>
  <c r="S277" i="13" s="1"/>
  <c r="S279" i="13" s="1"/>
  <c r="CK1380" i="19"/>
  <c r="J1282" i="19"/>
  <c r="N1282" i="19"/>
  <c r="N1280" i="19"/>
  <c r="O28" i="13" s="1"/>
  <c r="F125" i="13" s="1"/>
  <c r="O16" i="13"/>
  <c r="AE23" i="6"/>
  <c r="AL23" i="6"/>
  <c r="Z23" i="6"/>
  <c r="D23" i="6"/>
  <c r="AK23" i="6"/>
  <c r="AB23" i="6"/>
  <c r="AN23" i="6"/>
  <c r="AA23" i="6"/>
  <c r="AD23" i="6"/>
  <c r="AI23" i="6"/>
  <c r="AC23" i="6"/>
  <c r="AM23" i="6"/>
  <c r="AG23" i="6"/>
  <c r="AJ23" i="6"/>
  <c r="AF23" i="6"/>
  <c r="AO23" i="6"/>
  <c r="AH23" i="6"/>
  <c r="O22" i="12"/>
  <c r="N320" i="19"/>
  <c r="O79" i="12" s="1"/>
  <c r="F190" i="12" s="1"/>
  <c r="O66" i="12"/>
  <c r="O278" i="12"/>
  <c r="G49" i="6"/>
  <c r="O277" i="12"/>
  <c r="D49" i="6"/>
  <c r="O18" i="12"/>
  <c r="N321" i="19"/>
  <c r="N319" i="19"/>
  <c r="O28" i="12" s="1"/>
  <c r="F125" i="12" s="1"/>
  <c r="O15" i="12"/>
  <c r="J320" i="19"/>
  <c r="S278" i="12" s="1"/>
  <c r="S264" i="12"/>
  <c r="G56" i="6"/>
  <c r="O279" i="13"/>
  <c r="R321" i="19"/>
  <c r="R319" i="19"/>
  <c r="O23" i="12"/>
  <c r="J321" i="19"/>
  <c r="J319" i="19"/>
  <c r="S277" i="12" s="1"/>
  <c r="S251" i="12"/>
  <c r="E759" i="20" l="1"/>
  <c r="E755" i="20"/>
  <c r="E782" i="20"/>
  <c r="E769" i="20"/>
  <c r="E771" i="20"/>
  <c r="E776" i="20"/>
  <c r="E783" i="20"/>
  <c r="E758" i="20"/>
  <c r="E762" i="20"/>
  <c r="E789" i="20"/>
  <c r="E764" i="20"/>
  <c r="E787" i="20"/>
  <c r="E774" i="20"/>
  <c r="S39" i="6"/>
  <c r="R39" i="6"/>
  <c r="H38" i="6"/>
  <c r="G37" i="6"/>
  <c r="N37" i="6"/>
  <c r="S36" i="6"/>
  <c r="V35" i="6"/>
  <c r="H35" i="6"/>
  <c r="H119" i="8"/>
  <c r="U119" i="8"/>
  <c r="E772" i="20"/>
  <c r="E784" i="20"/>
  <c r="T39" i="6"/>
  <c r="P39" i="6"/>
  <c r="L38" i="6"/>
  <c r="M37" i="6"/>
  <c r="P37" i="6"/>
  <c r="D35" i="6"/>
  <c r="F35" i="6"/>
  <c r="R36" i="6"/>
  <c r="E765" i="20"/>
  <c r="L39" i="6"/>
  <c r="K39" i="6"/>
  <c r="W38" i="6"/>
  <c r="E37" i="6"/>
  <c r="I37" i="6"/>
  <c r="P35" i="6"/>
  <c r="L35" i="6"/>
  <c r="R35" i="6"/>
  <c r="E761" i="20"/>
  <c r="E757" i="20"/>
  <c r="E773" i="20"/>
  <c r="M39" i="8"/>
  <c r="M119" i="8"/>
  <c r="AE119" i="8"/>
  <c r="E794" i="20"/>
  <c r="E767" i="20"/>
  <c r="I39" i="6"/>
  <c r="E38" i="6"/>
  <c r="K38" i="6"/>
  <c r="F37" i="6"/>
  <c r="L37" i="6"/>
  <c r="F36" i="6"/>
  <c r="U36" i="6"/>
  <c r="T36" i="6"/>
  <c r="E753" i="20"/>
  <c r="E756" i="20"/>
  <c r="U39" i="8"/>
  <c r="E760" i="20"/>
  <c r="AC39" i="8"/>
  <c r="AG39" i="8"/>
  <c r="E763" i="20"/>
  <c r="E754" i="20"/>
  <c r="O39" i="6"/>
  <c r="D38" i="6"/>
  <c r="S38" i="6"/>
  <c r="R37" i="6"/>
  <c r="S37" i="6"/>
  <c r="J35" i="6"/>
  <c r="E36" i="6"/>
  <c r="K36" i="6"/>
  <c r="E778" i="20"/>
  <c r="AC119" i="8"/>
  <c r="AG119" i="8"/>
  <c r="E786" i="20"/>
  <c r="E777" i="20"/>
  <c r="G39" i="6"/>
  <c r="M38" i="6"/>
  <c r="R38" i="6"/>
  <c r="K37" i="6"/>
  <c r="G35" i="6"/>
  <c r="D36" i="6"/>
  <c r="I35" i="6"/>
  <c r="U502" i="19"/>
  <c r="U420" i="19"/>
  <c r="U419" i="19"/>
  <c r="U418" i="19"/>
  <c r="U421" i="19"/>
  <c r="U425" i="19"/>
  <c r="U429" i="19"/>
  <c r="U422" i="19"/>
  <c r="U428" i="19"/>
  <c r="U427" i="19"/>
  <c r="U430" i="19"/>
  <c r="U431" i="19"/>
  <c r="U424" i="19"/>
  <c r="U434" i="19"/>
  <c r="U423" i="19"/>
  <c r="U433" i="19"/>
  <c r="U438" i="19"/>
  <c r="U442" i="19"/>
  <c r="U446" i="19"/>
  <c r="U437" i="19"/>
  <c r="U441" i="19"/>
  <c r="U445" i="19"/>
  <c r="U436" i="19"/>
  <c r="U444" i="19"/>
  <c r="U450" i="19"/>
  <c r="U454" i="19"/>
  <c r="U426" i="19"/>
  <c r="U432" i="19"/>
  <c r="U439" i="19"/>
  <c r="U449" i="19"/>
  <c r="U453" i="19"/>
  <c r="U447" i="19"/>
  <c r="U456" i="19"/>
  <c r="U460" i="19"/>
  <c r="U464" i="19"/>
  <c r="U468" i="19"/>
  <c r="U435" i="19"/>
  <c r="U448" i="19"/>
  <c r="U455" i="19"/>
  <c r="U459" i="19"/>
  <c r="U463" i="19"/>
  <c r="U467" i="19"/>
  <c r="U471" i="19"/>
  <c r="U443" i="19"/>
  <c r="U457" i="19"/>
  <c r="U465" i="19"/>
  <c r="U451" i="19"/>
  <c r="U458" i="19"/>
  <c r="U440" i="19"/>
  <c r="U452" i="19"/>
  <c r="U461" i="19"/>
  <c r="U475" i="19"/>
  <c r="U479" i="19"/>
  <c r="U483" i="19"/>
  <c r="U474" i="19"/>
  <c r="U478" i="19"/>
  <c r="U462" i="19"/>
  <c r="U469" i="19"/>
  <c r="U473" i="19"/>
  <c r="U477" i="19"/>
  <c r="U481" i="19"/>
  <c r="U466" i="19"/>
  <c r="U482" i="19"/>
  <c r="U484" i="19"/>
  <c r="U488" i="19"/>
  <c r="U492" i="19"/>
  <c r="U496" i="19"/>
  <c r="U500" i="19"/>
  <c r="U470" i="19"/>
  <c r="U480" i="19"/>
  <c r="U487" i="19"/>
  <c r="U491" i="19"/>
  <c r="U495" i="19"/>
  <c r="U499" i="19"/>
  <c r="U476" i="19"/>
  <c r="U486" i="19"/>
  <c r="U490" i="19"/>
  <c r="U494" i="19"/>
  <c r="U498" i="19"/>
  <c r="U472" i="19"/>
  <c r="U493" i="19"/>
  <c r="U501" i="19"/>
  <c r="U497" i="19"/>
  <c r="U489" i="19"/>
  <c r="U485" i="19"/>
  <c r="BN418" i="19"/>
  <c r="BN502" i="19"/>
  <c r="BN420" i="19"/>
  <c r="BN419" i="19"/>
  <c r="BN422" i="19"/>
  <c r="BN421" i="19"/>
  <c r="BN426" i="19"/>
  <c r="BN423" i="19"/>
  <c r="BN425" i="19"/>
  <c r="BN429" i="19"/>
  <c r="BN428" i="19"/>
  <c r="BN432" i="19"/>
  <c r="BN431" i="19"/>
  <c r="BN424" i="19"/>
  <c r="BN435" i="19"/>
  <c r="BN439" i="19"/>
  <c r="BN443" i="19"/>
  <c r="BN434" i="19"/>
  <c r="BN438" i="19"/>
  <c r="BN442" i="19"/>
  <c r="BN437" i="19"/>
  <c r="BN445" i="19"/>
  <c r="BN447" i="19"/>
  <c r="BN451" i="19"/>
  <c r="BN427" i="19"/>
  <c r="BN433" i="19"/>
  <c r="BN440" i="19"/>
  <c r="BN450" i="19"/>
  <c r="BN454" i="19"/>
  <c r="BN430" i="19"/>
  <c r="BN436" i="19"/>
  <c r="BN448" i="19"/>
  <c r="BN457" i="19"/>
  <c r="BN461" i="19"/>
  <c r="BN465" i="19"/>
  <c r="BN469" i="19"/>
  <c r="BN446" i="19"/>
  <c r="BN449" i="19"/>
  <c r="BN456" i="19"/>
  <c r="BN460" i="19"/>
  <c r="BN464" i="19"/>
  <c r="BN468" i="19"/>
  <c r="BN444" i="19"/>
  <c r="BN458" i="19"/>
  <c r="BN466" i="19"/>
  <c r="BN452" i="19"/>
  <c r="BN459" i="19"/>
  <c r="BN441" i="19"/>
  <c r="BN453" i="19"/>
  <c r="BN462" i="19"/>
  <c r="BN472" i="19"/>
  <c r="BN476" i="19"/>
  <c r="BN480" i="19"/>
  <c r="BN471" i="19"/>
  <c r="BN475" i="19"/>
  <c r="BN479" i="19"/>
  <c r="BN463" i="19"/>
  <c r="BN470" i="19"/>
  <c r="BN474" i="19"/>
  <c r="BN478" i="19"/>
  <c r="BN482" i="19"/>
  <c r="BN467" i="19"/>
  <c r="BN485" i="19"/>
  <c r="BN489" i="19"/>
  <c r="BN493" i="19"/>
  <c r="BN497" i="19"/>
  <c r="BN501" i="19"/>
  <c r="BN455" i="19"/>
  <c r="BN481" i="19"/>
  <c r="BN484" i="19"/>
  <c r="BN488" i="19"/>
  <c r="BN492" i="19"/>
  <c r="BN496" i="19"/>
  <c r="BN500" i="19"/>
  <c r="BN477" i="19"/>
  <c r="BN483" i="19"/>
  <c r="BN487" i="19"/>
  <c r="BN491" i="19"/>
  <c r="BN495" i="19"/>
  <c r="BN499" i="19"/>
  <c r="BN473" i="19"/>
  <c r="BN494" i="19"/>
  <c r="BN498" i="19"/>
  <c r="BN490" i="19"/>
  <c r="BN486" i="19"/>
  <c r="I502" i="19"/>
  <c r="I421" i="19"/>
  <c r="I420" i="19"/>
  <c r="I419" i="19"/>
  <c r="I418" i="19"/>
  <c r="I423" i="19"/>
  <c r="I425" i="19"/>
  <c r="I429" i="19"/>
  <c r="I428" i="19"/>
  <c r="I424" i="19"/>
  <c r="I431" i="19"/>
  <c r="I426" i="19"/>
  <c r="I434" i="19"/>
  <c r="I427" i="19"/>
  <c r="I438" i="19"/>
  <c r="I442" i="19"/>
  <c r="I446" i="19"/>
  <c r="I422" i="19"/>
  <c r="I430" i="19"/>
  <c r="I432" i="19"/>
  <c r="I437" i="19"/>
  <c r="I441" i="19"/>
  <c r="I445" i="19"/>
  <c r="I440" i="19"/>
  <c r="I450" i="19"/>
  <c r="I454" i="19"/>
  <c r="I435" i="19"/>
  <c r="I443" i="19"/>
  <c r="I449" i="19"/>
  <c r="I453" i="19"/>
  <c r="I433" i="19"/>
  <c r="I436" i="19"/>
  <c r="I439" i="19"/>
  <c r="I451" i="19"/>
  <c r="I456" i="19"/>
  <c r="I460" i="19"/>
  <c r="I464" i="19"/>
  <c r="I468" i="19"/>
  <c r="I452" i="19"/>
  <c r="I455" i="19"/>
  <c r="I459" i="19"/>
  <c r="I463" i="19"/>
  <c r="I467" i="19"/>
  <c r="I471" i="19"/>
  <c r="I447" i="19"/>
  <c r="I461" i="19"/>
  <c r="I462" i="19"/>
  <c r="I444" i="19"/>
  <c r="I448" i="19"/>
  <c r="I457" i="19"/>
  <c r="I465" i="19"/>
  <c r="I469" i="19"/>
  <c r="I475" i="19"/>
  <c r="I479" i="19"/>
  <c r="I483" i="19"/>
  <c r="I470" i="19"/>
  <c r="I474" i="19"/>
  <c r="I478" i="19"/>
  <c r="I473" i="19"/>
  <c r="I477" i="19"/>
  <c r="I481" i="19"/>
  <c r="I472" i="19"/>
  <c r="I484" i="19"/>
  <c r="I488" i="19"/>
  <c r="I492" i="19"/>
  <c r="I496" i="19"/>
  <c r="I500" i="19"/>
  <c r="I458" i="19"/>
  <c r="I487" i="19"/>
  <c r="I491" i="19"/>
  <c r="I495" i="19"/>
  <c r="I499" i="19"/>
  <c r="I480" i="19"/>
  <c r="I482" i="19"/>
  <c r="I486" i="19"/>
  <c r="I490" i="19"/>
  <c r="I494" i="19"/>
  <c r="I498" i="19"/>
  <c r="I476" i="19"/>
  <c r="I497" i="19"/>
  <c r="I493" i="19"/>
  <c r="I466" i="19"/>
  <c r="I489" i="19"/>
  <c r="I485" i="19"/>
  <c r="I501" i="19"/>
  <c r="BR418" i="19"/>
  <c r="BR502" i="19"/>
  <c r="BR422" i="19"/>
  <c r="BR419" i="19"/>
  <c r="BR421" i="19"/>
  <c r="BR426" i="19"/>
  <c r="BR425" i="19"/>
  <c r="BR429" i="19"/>
  <c r="BR424" i="19"/>
  <c r="BR432" i="19"/>
  <c r="BR427" i="19"/>
  <c r="BR431" i="19"/>
  <c r="BR420" i="19"/>
  <c r="BR428" i="19"/>
  <c r="BR430" i="19"/>
  <c r="BR434" i="19"/>
  <c r="BR435" i="19"/>
  <c r="BR439" i="19"/>
  <c r="BR443" i="19"/>
  <c r="BR433" i="19"/>
  <c r="BR438" i="19"/>
  <c r="BR442" i="19"/>
  <c r="BR441" i="19"/>
  <c r="BR447" i="19"/>
  <c r="BR451" i="19"/>
  <c r="BR436" i="19"/>
  <c r="BR444" i="19"/>
  <c r="BR446" i="19"/>
  <c r="BR450" i="19"/>
  <c r="BR454" i="19"/>
  <c r="BR423" i="19"/>
  <c r="BR440" i="19"/>
  <c r="BR452" i="19"/>
  <c r="BR457" i="19"/>
  <c r="BR461" i="19"/>
  <c r="BR465" i="19"/>
  <c r="BR469" i="19"/>
  <c r="BR437" i="19"/>
  <c r="BR453" i="19"/>
  <c r="BR456" i="19"/>
  <c r="BR460" i="19"/>
  <c r="BR464" i="19"/>
  <c r="BR468" i="19"/>
  <c r="BR449" i="19"/>
  <c r="BR462" i="19"/>
  <c r="BR455" i="19"/>
  <c r="BR463" i="19"/>
  <c r="BR458" i="19"/>
  <c r="BR472" i="19"/>
  <c r="BR476" i="19"/>
  <c r="BR480" i="19"/>
  <c r="BR459" i="19"/>
  <c r="BR467" i="19"/>
  <c r="BR470" i="19"/>
  <c r="BR471" i="19"/>
  <c r="BR475" i="19"/>
  <c r="BR479" i="19"/>
  <c r="BR466" i="19"/>
  <c r="BR474" i="19"/>
  <c r="BR478" i="19"/>
  <c r="BR482" i="19"/>
  <c r="BR473" i="19"/>
  <c r="BR485" i="19"/>
  <c r="BR489" i="19"/>
  <c r="BR493" i="19"/>
  <c r="BR497" i="19"/>
  <c r="BR501" i="19"/>
  <c r="BR445" i="19"/>
  <c r="BR448" i="19"/>
  <c r="BR484" i="19"/>
  <c r="BR488" i="19"/>
  <c r="BR492" i="19"/>
  <c r="BR496" i="19"/>
  <c r="BR500" i="19"/>
  <c r="BR483" i="19"/>
  <c r="BR487" i="19"/>
  <c r="BR491" i="19"/>
  <c r="BR495" i="19"/>
  <c r="BR499" i="19"/>
  <c r="BR498" i="19"/>
  <c r="BR486" i="19"/>
  <c r="BR477" i="19"/>
  <c r="BR494" i="19"/>
  <c r="BR490" i="19"/>
  <c r="BR481" i="19"/>
  <c r="M502" i="19"/>
  <c r="M420" i="19"/>
  <c r="M419" i="19"/>
  <c r="M421" i="19"/>
  <c r="M425" i="19"/>
  <c r="M429" i="19"/>
  <c r="M422" i="19"/>
  <c r="M424" i="19"/>
  <c r="M428" i="19"/>
  <c r="M418" i="19"/>
  <c r="M423" i="19"/>
  <c r="M427" i="19"/>
  <c r="M431" i="19"/>
  <c r="M434" i="19"/>
  <c r="M433" i="19"/>
  <c r="M438" i="19"/>
  <c r="M442" i="19"/>
  <c r="M446" i="19"/>
  <c r="M426" i="19"/>
  <c r="M437" i="19"/>
  <c r="M441" i="19"/>
  <c r="M445" i="19"/>
  <c r="M436" i="19"/>
  <c r="M444" i="19"/>
  <c r="M450" i="19"/>
  <c r="M454" i="19"/>
  <c r="M439" i="19"/>
  <c r="M449" i="19"/>
  <c r="M453" i="19"/>
  <c r="M430" i="19"/>
  <c r="M435" i="19"/>
  <c r="M443" i="19"/>
  <c r="M447" i="19"/>
  <c r="M456" i="19"/>
  <c r="M460" i="19"/>
  <c r="M464" i="19"/>
  <c r="M468" i="19"/>
  <c r="M440" i="19"/>
  <c r="M448" i="19"/>
  <c r="M455" i="19"/>
  <c r="M459" i="19"/>
  <c r="M463" i="19"/>
  <c r="M467" i="19"/>
  <c r="M471" i="19"/>
  <c r="M432" i="19"/>
  <c r="M452" i="19"/>
  <c r="M457" i="19"/>
  <c r="M465" i="19"/>
  <c r="M458" i="19"/>
  <c r="M461" i="19"/>
  <c r="M466" i="19"/>
  <c r="M475" i="19"/>
  <c r="M479" i="19"/>
  <c r="M483" i="19"/>
  <c r="M462" i="19"/>
  <c r="M474" i="19"/>
  <c r="M478" i="19"/>
  <c r="M469" i="19"/>
  <c r="M473" i="19"/>
  <c r="M477" i="19"/>
  <c r="M481" i="19"/>
  <c r="M451" i="19"/>
  <c r="M470" i="19"/>
  <c r="M476" i="19"/>
  <c r="M482" i="19"/>
  <c r="M484" i="19"/>
  <c r="M488" i="19"/>
  <c r="M492" i="19"/>
  <c r="M496" i="19"/>
  <c r="M500" i="19"/>
  <c r="M472" i="19"/>
  <c r="M487" i="19"/>
  <c r="M491" i="19"/>
  <c r="M495" i="19"/>
  <c r="M499" i="19"/>
  <c r="M486" i="19"/>
  <c r="M490" i="19"/>
  <c r="M494" i="19"/>
  <c r="M498" i="19"/>
  <c r="M485" i="19"/>
  <c r="M501" i="19"/>
  <c r="M489" i="19"/>
  <c r="M480" i="19"/>
  <c r="M497" i="19"/>
  <c r="M493" i="19"/>
  <c r="BY502" i="19"/>
  <c r="BY420" i="19"/>
  <c r="BY419" i="19"/>
  <c r="BY421" i="19"/>
  <c r="BY425" i="19"/>
  <c r="BY429" i="19"/>
  <c r="BY422" i="19"/>
  <c r="BY424" i="19"/>
  <c r="BY428" i="19"/>
  <c r="BY418" i="19"/>
  <c r="BY423" i="19"/>
  <c r="BY427" i="19"/>
  <c r="BY431" i="19"/>
  <c r="BY430" i="19"/>
  <c r="BY433" i="19"/>
  <c r="BY438" i="19"/>
  <c r="BY442" i="19"/>
  <c r="BY426" i="19"/>
  <c r="BY434" i="19"/>
  <c r="BY437" i="19"/>
  <c r="BY441" i="19"/>
  <c r="BY445" i="19"/>
  <c r="BY436" i="19"/>
  <c r="BY444" i="19"/>
  <c r="BY446" i="19"/>
  <c r="BY450" i="19"/>
  <c r="BY454" i="19"/>
  <c r="BY439" i="19"/>
  <c r="BY449" i="19"/>
  <c r="BY453" i="19"/>
  <c r="BY435" i="19"/>
  <c r="BY443" i="19"/>
  <c r="BY447" i="19"/>
  <c r="BY456" i="19"/>
  <c r="BY460" i="19"/>
  <c r="BY464" i="19"/>
  <c r="BY468" i="19"/>
  <c r="BY440" i="19"/>
  <c r="BY448" i="19"/>
  <c r="BY455" i="19"/>
  <c r="BY459" i="19"/>
  <c r="BY463" i="19"/>
  <c r="BY467" i="19"/>
  <c r="BY432" i="19"/>
  <c r="BY452" i="19"/>
  <c r="BY457" i="19"/>
  <c r="BY465" i="19"/>
  <c r="BY458" i="19"/>
  <c r="BY461" i="19"/>
  <c r="BY466" i="19"/>
  <c r="BY471" i="19"/>
  <c r="BY475" i="19"/>
  <c r="BY479" i="19"/>
  <c r="BY462" i="19"/>
  <c r="BY474" i="19"/>
  <c r="BY478" i="19"/>
  <c r="BY469" i="19"/>
  <c r="BY470" i="19"/>
  <c r="BY473" i="19"/>
  <c r="BY477" i="19"/>
  <c r="BY481" i="19"/>
  <c r="BY476" i="19"/>
  <c r="BY482" i="19"/>
  <c r="BY484" i="19"/>
  <c r="BY488" i="19"/>
  <c r="BY492" i="19"/>
  <c r="BY496" i="19"/>
  <c r="BY500" i="19"/>
  <c r="BY451" i="19"/>
  <c r="BY472" i="19"/>
  <c r="BY480" i="19"/>
  <c r="BY483" i="19"/>
  <c r="BY487" i="19"/>
  <c r="BY491" i="19"/>
  <c r="BY495" i="19"/>
  <c r="BY499" i="19"/>
  <c r="BY486" i="19"/>
  <c r="BY490" i="19"/>
  <c r="BY494" i="19"/>
  <c r="BY498" i="19"/>
  <c r="BY485" i="19"/>
  <c r="BY501" i="19"/>
  <c r="BY489" i="19"/>
  <c r="BY497" i="19"/>
  <c r="BY493" i="19"/>
  <c r="BF418" i="19"/>
  <c r="BF502" i="19"/>
  <c r="BF420" i="19"/>
  <c r="BF422" i="19"/>
  <c r="BF421" i="19"/>
  <c r="BF426" i="19"/>
  <c r="BF423" i="19"/>
  <c r="BF425" i="19"/>
  <c r="BF429" i="19"/>
  <c r="BF419" i="19"/>
  <c r="BF428" i="19"/>
  <c r="BF432" i="19"/>
  <c r="BF431" i="19"/>
  <c r="BF435" i="19"/>
  <c r="BF439" i="19"/>
  <c r="BF443" i="19"/>
  <c r="BF427" i="19"/>
  <c r="BF438" i="19"/>
  <c r="BF442" i="19"/>
  <c r="BF430" i="19"/>
  <c r="BF437" i="19"/>
  <c r="BF445" i="19"/>
  <c r="BF446" i="19"/>
  <c r="BF447" i="19"/>
  <c r="BF451" i="19"/>
  <c r="BF424" i="19"/>
  <c r="BF440" i="19"/>
  <c r="BF450" i="19"/>
  <c r="BF454" i="19"/>
  <c r="BF434" i="19"/>
  <c r="BF444" i="19"/>
  <c r="BF448" i="19"/>
  <c r="BF457" i="19"/>
  <c r="BF461" i="19"/>
  <c r="BF465" i="19"/>
  <c r="BF469" i="19"/>
  <c r="BF441" i="19"/>
  <c r="BF449" i="19"/>
  <c r="BF456" i="19"/>
  <c r="BF460" i="19"/>
  <c r="BF464" i="19"/>
  <c r="BF468" i="19"/>
  <c r="BF433" i="19"/>
  <c r="BF436" i="19"/>
  <c r="BF453" i="19"/>
  <c r="BF458" i="19"/>
  <c r="BF466" i="19"/>
  <c r="BF459" i="19"/>
  <c r="BF462" i="19"/>
  <c r="BF467" i="19"/>
  <c r="BF470" i="19"/>
  <c r="BF472" i="19"/>
  <c r="BF476" i="19"/>
  <c r="BF480" i="19"/>
  <c r="BF463" i="19"/>
  <c r="BF471" i="19"/>
  <c r="BF475" i="19"/>
  <c r="BF479" i="19"/>
  <c r="BF455" i="19"/>
  <c r="BF474" i="19"/>
  <c r="BF478" i="19"/>
  <c r="BF482" i="19"/>
  <c r="BF477" i="19"/>
  <c r="BF483" i="19"/>
  <c r="BF485" i="19"/>
  <c r="BF489" i="19"/>
  <c r="BF493" i="19"/>
  <c r="BF497" i="19"/>
  <c r="BF501" i="19"/>
  <c r="BF473" i="19"/>
  <c r="BF481" i="19"/>
  <c r="BF484" i="19"/>
  <c r="BF488" i="19"/>
  <c r="BF492" i="19"/>
  <c r="BF496" i="19"/>
  <c r="BF500" i="19"/>
  <c r="BF452" i="19"/>
  <c r="BF487" i="19"/>
  <c r="BF491" i="19"/>
  <c r="BF495" i="19"/>
  <c r="BF499" i="19"/>
  <c r="BF486" i="19"/>
  <c r="BF490" i="19"/>
  <c r="BF498" i="19"/>
  <c r="BF494" i="19"/>
  <c r="AM419" i="19"/>
  <c r="AM418" i="19"/>
  <c r="AM502" i="19"/>
  <c r="AM423" i="19"/>
  <c r="AM422" i="19"/>
  <c r="AM421" i="19"/>
  <c r="AM427" i="19"/>
  <c r="AM424" i="19"/>
  <c r="AM426" i="19"/>
  <c r="AM420" i="19"/>
  <c r="AM429" i="19"/>
  <c r="AM433" i="19"/>
  <c r="AM432" i="19"/>
  <c r="AM436" i="19"/>
  <c r="AM440" i="19"/>
  <c r="AM444" i="19"/>
  <c r="AM428" i="19"/>
  <c r="AM430" i="19"/>
  <c r="AM434" i="19"/>
  <c r="AM435" i="19"/>
  <c r="AM439" i="19"/>
  <c r="AM443" i="19"/>
  <c r="AM425" i="19"/>
  <c r="AM431" i="19"/>
  <c r="AM438" i="19"/>
  <c r="AM446" i="19"/>
  <c r="AM448" i="19"/>
  <c r="AM452" i="19"/>
  <c r="AM441" i="19"/>
  <c r="AM447" i="19"/>
  <c r="AM451" i="19"/>
  <c r="AM445" i="19"/>
  <c r="AM449" i="19"/>
  <c r="AM458" i="19"/>
  <c r="AM462" i="19"/>
  <c r="AM466" i="19"/>
  <c r="AM470" i="19"/>
  <c r="AM442" i="19"/>
  <c r="AM450" i="19"/>
  <c r="AM457" i="19"/>
  <c r="AM461" i="19"/>
  <c r="AM465" i="19"/>
  <c r="AM469" i="19"/>
  <c r="AM437" i="19"/>
  <c r="AM454" i="19"/>
  <c r="AM459" i="19"/>
  <c r="AM467" i="19"/>
  <c r="AM460" i="19"/>
  <c r="AM455" i="19"/>
  <c r="AM463" i="19"/>
  <c r="AM464" i="19"/>
  <c r="AM473" i="19"/>
  <c r="AM477" i="19"/>
  <c r="AM481" i="19"/>
  <c r="AM468" i="19"/>
  <c r="AM472" i="19"/>
  <c r="AM476" i="19"/>
  <c r="AM480" i="19"/>
  <c r="AM456" i="19"/>
  <c r="AM471" i="19"/>
  <c r="AM475" i="19"/>
  <c r="AM479" i="19"/>
  <c r="AM478" i="19"/>
  <c r="AM486" i="19"/>
  <c r="AM490" i="19"/>
  <c r="AM494" i="19"/>
  <c r="AM498" i="19"/>
  <c r="AM474" i="19"/>
  <c r="AM482" i="19"/>
  <c r="AM485" i="19"/>
  <c r="AM489" i="19"/>
  <c r="AM493" i="19"/>
  <c r="AM497" i="19"/>
  <c r="AM501" i="19"/>
  <c r="AM453" i="19"/>
  <c r="AM483" i="19"/>
  <c r="AM484" i="19"/>
  <c r="AM488" i="19"/>
  <c r="AM492" i="19"/>
  <c r="AM496" i="19"/>
  <c r="AM500" i="19"/>
  <c r="AM487" i="19"/>
  <c r="AM491" i="19"/>
  <c r="AM499" i="19"/>
  <c r="AM495" i="19"/>
  <c r="AK502" i="19"/>
  <c r="AK420" i="19"/>
  <c r="AK419" i="19"/>
  <c r="AK418" i="19"/>
  <c r="AK421" i="19"/>
  <c r="AK425" i="19"/>
  <c r="AK429" i="19"/>
  <c r="AK422" i="19"/>
  <c r="AK428" i="19"/>
  <c r="AK427" i="19"/>
  <c r="AK431" i="19"/>
  <c r="AK430" i="19"/>
  <c r="AK433" i="19"/>
  <c r="AK438" i="19"/>
  <c r="AK442" i="19"/>
  <c r="AK446" i="19"/>
  <c r="AK437" i="19"/>
  <c r="AK441" i="19"/>
  <c r="AK445" i="19"/>
  <c r="AK423" i="19"/>
  <c r="AK436" i="19"/>
  <c r="AK444" i="19"/>
  <c r="AK450" i="19"/>
  <c r="AK454" i="19"/>
  <c r="AK432" i="19"/>
  <c r="AK439" i="19"/>
  <c r="AK449" i="19"/>
  <c r="AK453" i="19"/>
  <c r="AK447" i="19"/>
  <c r="AK456" i="19"/>
  <c r="AK460" i="19"/>
  <c r="AK464" i="19"/>
  <c r="AK468" i="19"/>
  <c r="AK424" i="19"/>
  <c r="AK448" i="19"/>
  <c r="AK455" i="19"/>
  <c r="AK459" i="19"/>
  <c r="AK463" i="19"/>
  <c r="AK467" i="19"/>
  <c r="AK426" i="19"/>
  <c r="AK434" i="19"/>
  <c r="AK443" i="19"/>
  <c r="AK435" i="19"/>
  <c r="AK457" i="19"/>
  <c r="AK465" i="19"/>
  <c r="AK451" i="19"/>
  <c r="AK458" i="19"/>
  <c r="AK452" i="19"/>
  <c r="AK461" i="19"/>
  <c r="AK440" i="19"/>
  <c r="AK462" i="19"/>
  <c r="AK471" i="19"/>
  <c r="AK475" i="19"/>
  <c r="AK479" i="19"/>
  <c r="AK483" i="19"/>
  <c r="AK466" i="19"/>
  <c r="AK474" i="19"/>
  <c r="AK478" i="19"/>
  <c r="AK469" i="19"/>
  <c r="AK473" i="19"/>
  <c r="AK477" i="19"/>
  <c r="AK481" i="19"/>
  <c r="AK482" i="19"/>
  <c r="AK484" i="19"/>
  <c r="AK488" i="19"/>
  <c r="AK492" i="19"/>
  <c r="AK496" i="19"/>
  <c r="AK500" i="19"/>
  <c r="AK480" i="19"/>
  <c r="AK487" i="19"/>
  <c r="AK491" i="19"/>
  <c r="AK495" i="19"/>
  <c r="AK499" i="19"/>
  <c r="AK476" i="19"/>
  <c r="AK486" i="19"/>
  <c r="AK490" i="19"/>
  <c r="AK494" i="19"/>
  <c r="AK498" i="19"/>
  <c r="AK470" i="19"/>
  <c r="AK493" i="19"/>
  <c r="AK497" i="19"/>
  <c r="AK472" i="19"/>
  <c r="AK489" i="19"/>
  <c r="AK485" i="19"/>
  <c r="AK501" i="19"/>
  <c r="CD418" i="19"/>
  <c r="CD502" i="19"/>
  <c r="CD419" i="19"/>
  <c r="CD422" i="19"/>
  <c r="CD420" i="19"/>
  <c r="CD421" i="19"/>
  <c r="CD426" i="19"/>
  <c r="CD423" i="19"/>
  <c r="CD425" i="19"/>
  <c r="CD428" i="19"/>
  <c r="CD432" i="19"/>
  <c r="CD431" i="19"/>
  <c r="CD424" i="19"/>
  <c r="CD435" i="19"/>
  <c r="CD439" i="19"/>
  <c r="CD443" i="19"/>
  <c r="CD429" i="19"/>
  <c r="CD434" i="19"/>
  <c r="CD438" i="19"/>
  <c r="CD442" i="19"/>
  <c r="CD437" i="19"/>
  <c r="CD445" i="19"/>
  <c r="CD447" i="19"/>
  <c r="CD451" i="19"/>
  <c r="CD433" i="19"/>
  <c r="CD440" i="19"/>
  <c r="CD446" i="19"/>
  <c r="CD450" i="19"/>
  <c r="CD454" i="19"/>
  <c r="CD430" i="19"/>
  <c r="CD436" i="19"/>
  <c r="CD448" i="19"/>
  <c r="CD457" i="19"/>
  <c r="CD461" i="19"/>
  <c r="CD465" i="19"/>
  <c r="CD469" i="19"/>
  <c r="CD449" i="19"/>
  <c r="CD456" i="19"/>
  <c r="CD460" i="19"/>
  <c r="CD464" i="19"/>
  <c r="CD468" i="19"/>
  <c r="CD427" i="19"/>
  <c r="CD444" i="19"/>
  <c r="CD458" i="19"/>
  <c r="CD466" i="19"/>
  <c r="CD452" i="19"/>
  <c r="CD459" i="19"/>
  <c r="CD453" i="19"/>
  <c r="CD462" i="19"/>
  <c r="CD463" i="19"/>
  <c r="CD472" i="19"/>
  <c r="CD476" i="19"/>
  <c r="CD480" i="19"/>
  <c r="CD455" i="19"/>
  <c r="CD467" i="19"/>
  <c r="CD471" i="19"/>
  <c r="CD475" i="19"/>
  <c r="CD479" i="19"/>
  <c r="CD441" i="19"/>
  <c r="CD470" i="19"/>
  <c r="CD474" i="19"/>
  <c r="CD478" i="19"/>
  <c r="CD482" i="19"/>
  <c r="CD485" i="19"/>
  <c r="CD489" i="19"/>
  <c r="CD493" i="19"/>
  <c r="CD497" i="19"/>
  <c r="CD501" i="19"/>
  <c r="CD481" i="19"/>
  <c r="CD484" i="19"/>
  <c r="CD488" i="19"/>
  <c r="CD492" i="19"/>
  <c r="CD496" i="19"/>
  <c r="CD500" i="19"/>
  <c r="CD477" i="19"/>
  <c r="CD483" i="19"/>
  <c r="CD487" i="19"/>
  <c r="CD491" i="19"/>
  <c r="CD495" i="19"/>
  <c r="CD499" i="19"/>
  <c r="CD494" i="19"/>
  <c r="CD473" i="19"/>
  <c r="CD490" i="19"/>
  <c r="CD486" i="19"/>
  <c r="CD498" i="19"/>
  <c r="BE502" i="19"/>
  <c r="BE420" i="19"/>
  <c r="BE419" i="19"/>
  <c r="BE421" i="19"/>
  <c r="BE418" i="19"/>
  <c r="BE423" i="19"/>
  <c r="BE425" i="19"/>
  <c r="BE429" i="19"/>
  <c r="BE428" i="19"/>
  <c r="BE431" i="19"/>
  <c r="BE426" i="19"/>
  <c r="BE430" i="19"/>
  <c r="BE427" i="19"/>
  <c r="BE438" i="19"/>
  <c r="BE442" i="19"/>
  <c r="BE446" i="19"/>
  <c r="BE432" i="19"/>
  <c r="BE437" i="19"/>
  <c r="BE441" i="19"/>
  <c r="BE445" i="19"/>
  <c r="BE424" i="19"/>
  <c r="BE440" i="19"/>
  <c r="BE450" i="19"/>
  <c r="BE454" i="19"/>
  <c r="BE422" i="19"/>
  <c r="BE435" i="19"/>
  <c r="BE443" i="19"/>
  <c r="BE449" i="19"/>
  <c r="BE453" i="19"/>
  <c r="BE433" i="19"/>
  <c r="BE434" i="19"/>
  <c r="BE439" i="19"/>
  <c r="BE451" i="19"/>
  <c r="BE456" i="19"/>
  <c r="BE460" i="19"/>
  <c r="BE464" i="19"/>
  <c r="BE468" i="19"/>
  <c r="BE436" i="19"/>
  <c r="BE452" i="19"/>
  <c r="BE455" i="19"/>
  <c r="BE459" i="19"/>
  <c r="BE463" i="19"/>
  <c r="BE467" i="19"/>
  <c r="BE447" i="19"/>
  <c r="BE448" i="19"/>
  <c r="BE461" i="19"/>
  <c r="BE444" i="19"/>
  <c r="BE462" i="19"/>
  <c r="BE457" i="19"/>
  <c r="BE465" i="19"/>
  <c r="BE469" i="19"/>
  <c r="BE471" i="19"/>
  <c r="BE475" i="19"/>
  <c r="BE479" i="19"/>
  <c r="BE483" i="19"/>
  <c r="BE458" i="19"/>
  <c r="BE466" i="19"/>
  <c r="BE474" i="19"/>
  <c r="BE478" i="19"/>
  <c r="BE473" i="19"/>
  <c r="BE477" i="19"/>
  <c r="BE481" i="19"/>
  <c r="BE472" i="19"/>
  <c r="BE484" i="19"/>
  <c r="BE488" i="19"/>
  <c r="BE492" i="19"/>
  <c r="BE496" i="19"/>
  <c r="BE500" i="19"/>
  <c r="BE487" i="19"/>
  <c r="BE491" i="19"/>
  <c r="BE495" i="19"/>
  <c r="BE499" i="19"/>
  <c r="BE470" i="19"/>
  <c r="BE480" i="19"/>
  <c r="BE482" i="19"/>
  <c r="BE486" i="19"/>
  <c r="BE490" i="19"/>
  <c r="BE494" i="19"/>
  <c r="BE498" i="19"/>
  <c r="BE497" i="19"/>
  <c r="BE476" i="19"/>
  <c r="BE485" i="19"/>
  <c r="BE501" i="19"/>
  <c r="BE493" i="19"/>
  <c r="BE489" i="19"/>
  <c r="CH418" i="19"/>
  <c r="CH502" i="19"/>
  <c r="CH420" i="19"/>
  <c r="CH422" i="19"/>
  <c r="CH419" i="19"/>
  <c r="CH421" i="19"/>
  <c r="CH426" i="19"/>
  <c r="CH425" i="19"/>
  <c r="CH424" i="19"/>
  <c r="CH432" i="19"/>
  <c r="CH427" i="19"/>
  <c r="CH431" i="19"/>
  <c r="CH428" i="19"/>
  <c r="CH430" i="19"/>
  <c r="CH435" i="19"/>
  <c r="CH439" i="19"/>
  <c r="CH443" i="19"/>
  <c r="CH423" i="19"/>
  <c r="CH433" i="19"/>
  <c r="CH434" i="19"/>
  <c r="CH438" i="19"/>
  <c r="CH442" i="19"/>
  <c r="CH429" i="19"/>
  <c r="CH441" i="19"/>
  <c r="CH447" i="19"/>
  <c r="CH451" i="19"/>
  <c r="CH436" i="19"/>
  <c r="CH444" i="19"/>
  <c r="CH446" i="19"/>
  <c r="CH450" i="19"/>
  <c r="CH440" i="19"/>
  <c r="CH452" i="19"/>
  <c r="CH457" i="19"/>
  <c r="CH461" i="19"/>
  <c r="CH465" i="19"/>
  <c r="CH469" i="19"/>
  <c r="CH437" i="19"/>
  <c r="CH453" i="19"/>
  <c r="CH456" i="19"/>
  <c r="CH460" i="19"/>
  <c r="CH464" i="19"/>
  <c r="CH468" i="19"/>
  <c r="CH445" i="19"/>
  <c r="CH449" i="19"/>
  <c r="CH454" i="19"/>
  <c r="CH462" i="19"/>
  <c r="CH455" i="19"/>
  <c r="CH463" i="19"/>
  <c r="CH458" i="19"/>
  <c r="CH448" i="19"/>
  <c r="CH466" i="19"/>
  <c r="CH472" i="19"/>
  <c r="CH476" i="19"/>
  <c r="CH480" i="19"/>
  <c r="CH470" i="19"/>
  <c r="CH471" i="19"/>
  <c r="CH475" i="19"/>
  <c r="CH479" i="19"/>
  <c r="CH474" i="19"/>
  <c r="CH478" i="19"/>
  <c r="CH473" i="19"/>
  <c r="CH485" i="19"/>
  <c r="CH489" i="19"/>
  <c r="CH493" i="19"/>
  <c r="CH497" i="19"/>
  <c r="CH501" i="19"/>
  <c r="CH484" i="19"/>
  <c r="CH488" i="19"/>
  <c r="CH492" i="19"/>
  <c r="CH496" i="19"/>
  <c r="CH500" i="19"/>
  <c r="CH459" i="19"/>
  <c r="CH467" i="19"/>
  <c r="CH483" i="19"/>
  <c r="CH487" i="19"/>
  <c r="CH491" i="19"/>
  <c r="CH495" i="19"/>
  <c r="CH499" i="19"/>
  <c r="CH482" i="19"/>
  <c r="CH498" i="19"/>
  <c r="CH481" i="19"/>
  <c r="CH494" i="19"/>
  <c r="CH477" i="19"/>
  <c r="CH490" i="19"/>
  <c r="CH486" i="19"/>
  <c r="AG502" i="19"/>
  <c r="AG420" i="19"/>
  <c r="AG419" i="19"/>
  <c r="AG421" i="19"/>
  <c r="AG423" i="19"/>
  <c r="AG424" i="19"/>
  <c r="AG425" i="19"/>
  <c r="AG429" i="19"/>
  <c r="AG418" i="19"/>
  <c r="AG428" i="19"/>
  <c r="AG431" i="19"/>
  <c r="AG422" i="19"/>
  <c r="AG426" i="19"/>
  <c r="AG430" i="19"/>
  <c r="AG434" i="19"/>
  <c r="AG438" i="19"/>
  <c r="AG442" i="19"/>
  <c r="AG446" i="19"/>
  <c r="AG432" i="19"/>
  <c r="AG437" i="19"/>
  <c r="AG441" i="19"/>
  <c r="AG445" i="19"/>
  <c r="AG427" i="19"/>
  <c r="AG433" i="19"/>
  <c r="AG440" i="19"/>
  <c r="AG450" i="19"/>
  <c r="AG454" i="19"/>
  <c r="AG435" i="19"/>
  <c r="AG443" i="19"/>
  <c r="AG449" i="19"/>
  <c r="AG453" i="19"/>
  <c r="AG436" i="19"/>
  <c r="AG451" i="19"/>
  <c r="AG456" i="19"/>
  <c r="AG460" i="19"/>
  <c r="AG464" i="19"/>
  <c r="AG468" i="19"/>
  <c r="AG444" i="19"/>
  <c r="AG452" i="19"/>
  <c r="AG455" i="19"/>
  <c r="AG459" i="19"/>
  <c r="AG463" i="19"/>
  <c r="AG467" i="19"/>
  <c r="AG439" i="19"/>
  <c r="AG447" i="19"/>
  <c r="AG461" i="19"/>
  <c r="AG462" i="19"/>
  <c r="AG448" i="19"/>
  <c r="AG457" i="19"/>
  <c r="AG465" i="19"/>
  <c r="AG466" i="19"/>
  <c r="AG469" i="19"/>
  <c r="AG471" i="19"/>
  <c r="AG475" i="19"/>
  <c r="AG479" i="19"/>
  <c r="AG483" i="19"/>
  <c r="AG470" i="19"/>
  <c r="AG474" i="19"/>
  <c r="AG478" i="19"/>
  <c r="AG458" i="19"/>
  <c r="AG473" i="19"/>
  <c r="AG477" i="19"/>
  <c r="AG481" i="19"/>
  <c r="AG480" i="19"/>
  <c r="AG484" i="19"/>
  <c r="AG488" i="19"/>
  <c r="AG492" i="19"/>
  <c r="AG496" i="19"/>
  <c r="AG500" i="19"/>
  <c r="AG476" i="19"/>
  <c r="AG487" i="19"/>
  <c r="AG491" i="19"/>
  <c r="AG495" i="19"/>
  <c r="AG499" i="19"/>
  <c r="AG472" i="19"/>
  <c r="AG482" i="19"/>
  <c r="AG486" i="19"/>
  <c r="AG490" i="19"/>
  <c r="AG494" i="19"/>
  <c r="AG498" i="19"/>
  <c r="AG489" i="19"/>
  <c r="AG493" i="19"/>
  <c r="AG485" i="19"/>
  <c r="AG501" i="19"/>
  <c r="AG497" i="19"/>
  <c r="N418" i="19"/>
  <c r="N502" i="19"/>
  <c r="N420" i="19"/>
  <c r="N422" i="19"/>
  <c r="N421" i="19"/>
  <c r="N426" i="19"/>
  <c r="N430" i="19"/>
  <c r="N419" i="19"/>
  <c r="N425" i="19"/>
  <c r="N429" i="19"/>
  <c r="N432" i="19"/>
  <c r="N423" i="19"/>
  <c r="N427" i="19"/>
  <c r="N431" i="19"/>
  <c r="N435" i="19"/>
  <c r="N439" i="19"/>
  <c r="N443" i="19"/>
  <c r="N433" i="19"/>
  <c r="N438" i="19"/>
  <c r="N442" i="19"/>
  <c r="N446" i="19"/>
  <c r="N424" i="19"/>
  <c r="N428" i="19"/>
  <c r="N434" i="19"/>
  <c r="N441" i="19"/>
  <c r="N447" i="19"/>
  <c r="N451" i="19"/>
  <c r="N436" i="19"/>
  <c r="N444" i="19"/>
  <c r="N450" i="19"/>
  <c r="N454" i="19"/>
  <c r="N452" i="19"/>
  <c r="N457" i="19"/>
  <c r="N461" i="19"/>
  <c r="N465" i="19"/>
  <c r="N469" i="19"/>
  <c r="N445" i="19"/>
  <c r="N453" i="19"/>
  <c r="N456" i="19"/>
  <c r="N460" i="19"/>
  <c r="N464" i="19"/>
  <c r="N468" i="19"/>
  <c r="N440" i="19"/>
  <c r="N448" i="19"/>
  <c r="N462" i="19"/>
  <c r="N455" i="19"/>
  <c r="N463" i="19"/>
  <c r="N437" i="19"/>
  <c r="N449" i="19"/>
  <c r="N458" i="19"/>
  <c r="N467" i="19"/>
  <c r="N470" i="19"/>
  <c r="N472" i="19"/>
  <c r="N476" i="19"/>
  <c r="N480" i="19"/>
  <c r="N466" i="19"/>
  <c r="N471" i="19"/>
  <c r="N475" i="19"/>
  <c r="N479" i="19"/>
  <c r="N459" i="19"/>
  <c r="N474" i="19"/>
  <c r="N478" i="19"/>
  <c r="N482" i="19"/>
  <c r="N485" i="19"/>
  <c r="N489" i="19"/>
  <c r="N493" i="19"/>
  <c r="N497" i="19"/>
  <c r="N501" i="19"/>
  <c r="N477" i="19"/>
  <c r="N484" i="19"/>
  <c r="N488" i="19"/>
  <c r="N492" i="19"/>
  <c r="N496" i="19"/>
  <c r="N500" i="19"/>
  <c r="N473" i="19"/>
  <c r="N487" i="19"/>
  <c r="N491" i="19"/>
  <c r="N495" i="19"/>
  <c r="N499" i="19"/>
  <c r="N481" i="19"/>
  <c r="N490" i="19"/>
  <c r="N494" i="19"/>
  <c r="N486" i="19"/>
  <c r="N483" i="19"/>
  <c r="N498" i="19"/>
  <c r="BZ418" i="19"/>
  <c r="BZ502" i="19"/>
  <c r="BZ422" i="19"/>
  <c r="BZ421" i="19"/>
  <c r="BZ420" i="19"/>
  <c r="BZ426" i="19"/>
  <c r="BZ419" i="19"/>
  <c r="BZ425" i="19"/>
  <c r="BZ424" i="19"/>
  <c r="BZ429" i="19"/>
  <c r="BZ432" i="19"/>
  <c r="BZ423" i="19"/>
  <c r="BZ427" i="19"/>
  <c r="BZ431" i="19"/>
  <c r="BZ430" i="19"/>
  <c r="BZ435" i="19"/>
  <c r="BZ439" i="19"/>
  <c r="BZ443" i="19"/>
  <c r="BZ433" i="19"/>
  <c r="BZ438" i="19"/>
  <c r="BZ442" i="19"/>
  <c r="BZ428" i="19"/>
  <c r="BZ441" i="19"/>
  <c r="BZ447" i="19"/>
  <c r="BZ451" i="19"/>
  <c r="BZ436" i="19"/>
  <c r="BZ444" i="19"/>
  <c r="BZ446" i="19"/>
  <c r="BZ450" i="19"/>
  <c r="BZ454" i="19"/>
  <c r="BZ434" i="19"/>
  <c r="BZ452" i="19"/>
  <c r="BZ457" i="19"/>
  <c r="BZ461" i="19"/>
  <c r="BZ465" i="19"/>
  <c r="BZ469" i="19"/>
  <c r="BZ445" i="19"/>
  <c r="BZ453" i="19"/>
  <c r="BZ456" i="19"/>
  <c r="BZ460" i="19"/>
  <c r="BZ464" i="19"/>
  <c r="BZ468" i="19"/>
  <c r="BZ440" i="19"/>
  <c r="BZ462" i="19"/>
  <c r="BZ448" i="19"/>
  <c r="BZ455" i="19"/>
  <c r="BZ463" i="19"/>
  <c r="BZ437" i="19"/>
  <c r="BZ449" i="19"/>
  <c r="BZ458" i="19"/>
  <c r="BZ467" i="19"/>
  <c r="BZ472" i="19"/>
  <c r="BZ476" i="19"/>
  <c r="BZ480" i="19"/>
  <c r="BZ466" i="19"/>
  <c r="BZ471" i="19"/>
  <c r="BZ475" i="19"/>
  <c r="BZ479" i="19"/>
  <c r="BZ459" i="19"/>
  <c r="BZ474" i="19"/>
  <c r="BZ478" i="19"/>
  <c r="BZ485" i="19"/>
  <c r="BZ489" i="19"/>
  <c r="BZ493" i="19"/>
  <c r="BZ497" i="19"/>
  <c r="BZ501" i="19"/>
  <c r="BZ477" i="19"/>
  <c r="BZ482" i="19"/>
  <c r="BZ484" i="19"/>
  <c r="BZ488" i="19"/>
  <c r="BZ492" i="19"/>
  <c r="BZ496" i="19"/>
  <c r="BZ500" i="19"/>
  <c r="BZ470" i="19"/>
  <c r="BZ473" i="19"/>
  <c r="BZ483" i="19"/>
  <c r="BZ487" i="19"/>
  <c r="BZ491" i="19"/>
  <c r="BZ495" i="19"/>
  <c r="BZ499" i="19"/>
  <c r="BZ481" i="19"/>
  <c r="BZ490" i="19"/>
  <c r="BZ494" i="19"/>
  <c r="BZ486" i="19"/>
  <c r="BZ498" i="19"/>
  <c r="BG419" i="19"/>
  <c r="BG418" i="19"/>
  <c r="BG502" i="19"/>
  <c r="BG423" i="19"/>
  <c r="BG422" i="19"/>
  <c r="BG424" i="19"/>
  <c r="BG427" i="19"/>
  <c r="BG420" i="19"/>
  <c r="BG426" i="19"/>
  <c r="BG425" i="19"/>
  <c r="BG433" i="19"/>
  <c r="BG428" i="19"/>
  <c r="BG432" i="19"/>
  <c r="BG421" i="19"/>
  <c r="BG431" i="19"/>
  <c r="BG434" i="19"/>
  <c r="BG436" i="19"/>
  <c r="BG440" i="19"/>
  <c r="BG444" i="19"/>
  <c r="BG435" i="19"/>
  <c r="BG439" i="19"/>
  <c r="BG443" i="19"/>
  <c r="BG429" i="19"/>
  <c r="BG442" i="19"/>
  <c r="BG448" i="19"/>
  <c r="BG452" i="19"/>
  <c r="BG430" i="19"/>
  <c r="BG437" i="19"/>
  <c r="BG445" i="19"/>
  <c r="BG446" i="19"/>
  <c r="BG447" i="19"/>
  <c r="BG451" i="19"/>
  <c r="BG453" i="19"/>
  <c r="BG458" i="19"/>
  <c r="BG462" i="19"/>
  <c r="BG466" i="19"/>
  <c r="BG454" i="19"/>
  <c r="BG457" i="19"/>
  <c r="BG461" i="19"/>
  <c r="BG465" i="19"/>
  <c r="BG469" i="19"/>
  <c r="BG441" i="19"/>
  <c r="BG455" i="19"/>
  <c r="BG463" i="19"/>
  <c r="BG449" i="19"/>
  <c r="BG456" i="19"/>
  <c r="BG438" i="19"/>
  <c r="BG450" i="19"/>
  <c r="BG459" i="19"/>
  <c r="BG473" i="19"/>
  <c r="BG477" i="19"/>
  <c r="BG481" i="19"/>
  <c r="BG464" i="19"/>
  <c r="BG467" i="19"/>
  <c r="BG470" i="19"/>
  <c r="BG472" i="19"/>
  <c r="BG476" i="19"/>
  <c r="BG480" i="19"/>
  <c r="BG460" i="19"/>
  <c r="BG471" i="19"/>
  <c r="BG475" i="19"/>
  <c r="BG479" i="19"/>
  <c r="BG486" i="19"/>
  <c r="BG490" i="19"/>
  <c r="BG494" i="19"/>
  <c r="BG498" i="19"/>
  <c r="BG468" i="19"/>
  <c r="BG478" i="19"/>
  <c r="BG483" i="19"/>
  <c r="BG485" i="19"/>
  <c r="BG489" i="19"/>
  <c r="BG493" i="19"/>
  <c r="BG497" i="19"/>
  <c r="BG501" i="19"/>
  <c r="BG474" i="19"/>
  <c r="BG484" i="19"/>
  <c r="BG488" i="19"/>
  <c r="BG492" i="19"/>
  <c r="BG496" i="19"/>
  <c r="BG500" i="19"/>
  <c r="BG482" i="19"/>
  <c r="BG491" i="19"/>
  <c r="BG499" i="19"/>
  <c r="BG495" i="19"/>
  <c r="BG487" i="19"/>
  <c r="T420" i="19"/>
  <c r="T419" i="19"/>
  <c r="T418" i="19"/>
  <c r="T424" i="19"/>
  <c r="T423" i="19"/>
  <c r="T422" i="19"/>
  <c r="T428" i="19"/>
  <c r="T502" i="19"/>
  <c r="T427" i="19"/>
  <c r="T434" i="19"/>
  <c r="T421" i="19"/>
  <c r="T425" i="19"/>
  <c r="T433" i="19"/>
  <c r="T437" i="19"/>
  <c r="T441" i="19"/>
  <c r="T445" i="19"/>
  <c r="T429" i="19"/>
  <c r="T430" i="19"/>
  <c r="T431" i="19"/>
  <c r="T436" i="19"/>
  <c r="T440" i="19"/>
  <c r="T444" i="19"/>
  <c r="T426" i="19"/>
  <c r="T432" i="19"/>
  <c r="T439" i="19"/>
  <c r="T449" i="19"/>
  <c r="T453" i="19"/>
  <c r="T442" i="19"/>
  <c r="T448" i="19"/>
  <c r="T452" i="19"/>
  <c r="T435" i="19"/>
  <c r="T446" i="19"/>
  <c r="T450" i="19"/>
  <c r="T455" i="19"/>
  <c r="T459" i="19"/>
  <c r="T463" i="19"/>
  <c r="T467" i="19"/>
  <c r="T443" i="19"/>
  <c r="T451" i="19"/>
  <c r="T458" i="19"/>
  <c r="T462" i="19"/>
  <c r="T466" i="19"/>
  <c r="T470" i="19"/>
  <c r="T438" i="19"/>
  <c r="T460" i="19"/>
  <c r="T447" i="19"/>
  <c r="T461" i="19"/>
  <c r="T456" i="19"/>
  <c r="T464" i="19"/>
  <c r="T465" i="19"/>
  <c r="T468" i="19"/>
  <c r="T474" i="19"/>
  <c r="T478" i="19"/>
  <c r="T482" i="19"/>
  <c r="T469" i="19"/>
  <c r="T473" i="19"/>
  <c r="T477" i="19"/>
  <c r="T457" i="19"/>
  <c r="T471" i="19"/>
  <c r="T472" i="19"/>
  <c r="T476" i="19"/>
  <c r="T480" i="19"/>
  <c r="T454" i="19"/>
  <c r="T479" i="19"/>
  <c r="T483" i="19"/>
  <c r="T487" i="19"/>
  <c r="T491" i="19"/>
  <c r="T495" i="19"/>
  <c r="T499" i="19"/>
  <c r="T475" i="19"/>
  <c r="T486" i="19"/>
  <c r="T490" i="19"/>
  <c r="T494" i="19"/>
  <c r="T498" i="19"/>
  <c r="T481" i="19"/>
  <c r="T485" i="19"/>
  <c r="T489" i="19"/>
  <c r="T493" i="19"/>
  <c r="T497" i="19"/>
  <c r="T501" i="19"/>
  <c r="T488" i="19"/>
  <c r="T492" i="19"/>
  <c r="T484" i="19"/>
  <c r="T500" i="19"/>
  <c r="T496" i="19"/>
  <c r="BL420" i="19"/>
  <c r="BL419" i="19"/>
  <c r="BL418" i="19"/>
  <c r="BL423" i="19"/>
  <c r="BL424" i="19"/>
  <c r="BL428" i="19"/>
  <c r="BL421" i="19"/>
  <c r="BL427" i="19"/>
  <c r="BL422" i="19"/>
  <c r="BL426" i="19"/>
  <c r="BL430" i="19"/>
  <c r="BL434" i="19"/>
  <c r="BL429" i="19"/>
  <c r="BL433" i="19"/>
  <c r="BL502" i="19"/>
  <c r="BL432" i="19"/>
  <c r="BL437" i="19"/>
  <c r="BL441" i="19"/>
  <c r="BL445" i="19"/>
  <c r="BL425" i="19"/>
  <c r="BL436" i="19"/>
  <c r="BL440" i="19"/>
  <c r="BL444" i="19"/>
  <c r="BL435" i="19"/>
  <c r="BL443" i="19"/>
  <c r="BL449" i="19"/>
  <c r="BL453" i="19"/>
  <c r="BL438" i="19"/>
  <c r="BL446" i="19"/>
  <c r="BL448" i="19"/>
  <c r="BL452" i="19"/>
  <c r="BL431" i="19"/>
  <c r="BL442" i="19"/>
  <c r="BL454" i="19"/>
  <c r="BL455" i="19"/>
  <c r="BL459" i="19"/>
  <c r="BL463" i="19"/>
  <c r="BL467" i="19"/>
  <c r="BL439" i="19"/>
  <c r="BL447" i="19"/>
  <c r="BL458" i="19"/>
  <c r="BL462" i="19"/>
  <c r="BL466" i="19"/>
  <c r="BL470" i="19"/>
  <c r="BL451" i="19"/>
  <c r="BL456" i="19"/>
  <c r="BL464" i="19"/>
  <c r="BL457" i="19"/>
  <c r="BL460" i="19"/>
  <c r="BL474" i="19"/>
  <c r="BL478" i="19"/>
  <c r="BL482" i="19"/>
  <c r="BL450" i="19"/>
  <c r="BL461" i="19"/>
  <c r="BL473" i="19"/>
  <c r="BL477" i="19"/>
  <c r="BL468" i="19"/>
  <c r="BL472" i="19"/>
  <c r="BL476" i="19"/>
  <c r="BL480" i="19"/>
  <c r="BL469" i="19"/>
  <c r="BL475" i="19"/>
  <c r="BL481" i="19"/>
  <c r="BL487" i="19"/>
  <c r="BL491" i="19"/>
  <c r="BL495" i="19"/>
  <c r="BL499" i="19"/>
  <c r="BL465" i="19"/>
  <c r="BL471" i="19"/>
  <c r="BL483" i="19"/>
  <c r="BL486" i="19"/>
  <c r="BL490" i="19"/>
  <c r="BL494" i="19"/>
  <c r="BL498" i="19"/>
  <c r="BL485" i="19"/>
  <c r="BL489" i="19"/>
  <c r="BL493" i="19"/>
  <c r="BL497" i="19"/>
  <c r="BL501" i="19"/>
  <c r="BL484" i="19"/>
  <c r="BL500" i="19"/>
  <c r="BL488" i="19"/>
  <c r="BL496" i="19"/>
  <c r="BL492" i="19"/>
  <c r="BL479" i="19"/>
  <c r="BX420" i="19"/>
  <c r="BX419" i="19"/>
  <c r="BX418" i="19"/>
  <c r="BX502" i="19"/>
  <c r="BX423" i="19"/>
  <c r="BX422" i="19"/>
  <c r="BX424" i="19"/>
  <c r="BX428" i="19"/>
  <c r="BX427" i="19"/>
  <c r="BX430" i="19"/>
  <c r="BX434" i="19"/>
  <c r="BX425" i="19"/>
  <c r="BX433" i="19"/>
  <c r="BX426" i="19"/>
  <c r="BX437" i="19"/>
  <c r="BX441" i="19"/>
  <c r="BX445" i="19"/>
  <c r="BX431" i="19"/>
  <c r="BX436" i="19"/>
  <c r="BX440" i="19"/>
  <c r="BX444" i="19"/>
  <c r="BX439" i="19"/>
  <c r="BX449" i="19"/>
  <c r="BX453" i="19"/>
  <c r="BX421" i="19"/>
  <c r="BX442" i="19"/>
  <c r="BX448" i="19"/>
  <c r="BX452" i="19"/>
  <c r="BX432" i="19"/>
  <c r="BX435" i="19"/>
  <c r="BX438" i="19"/>
  <c r="BX450" i="19"/>
  <c r="BX455" i="19"/>
  <c r="BX459" i="19"/>
  <c r="BX463" i="19"/>
  <c r="BX467" i="19"/>
  <c r="BX451" i="19"/>
  <c r="BX458" i="19"/>
  <c r="BX462" i="19"/>
  <c r="BX466" i="19"/>
  <c r="BX470" i="19"/>
  <c r="BX446" i="19"/>
  <c r="BX429" i="19"/>
  <c r="BX447" i="19"/>
  <c r="BX460" i="19"/>
  <c r="BX443" i="19"/>
  <c r="BX454" i="19"/>
  <c r="BX461" i="19"/>
  <c r="BX456" i="19"/>
  <c r="BX464" i="19"/>
  <c r="BX468" i="19"/>
  <c r="BX474" i="19"/>
  <c r="BX478" i="19"/>
  <c r="BX482" i="19"/>
  <c r="BX457" i="19"/>
  <c r="BX469" i="19"/>
  <c r="BX473" i="19"/>
  <c r="BX477" i="19"/>
  <c r="BX465" i="19"/>
  <c r="BX472" i="19"/>
  <c r="BX476" i="19"/>
  <c r="BX480" i="19"/>
  <c r="BX471" i="19"/>
  <c r="BX483" i="19"/>
  <c r="BX487" i="19"/>
  <c r="BX491" i="19"/>
  <c r="BX495" i="19"/>
  <c r="BX499" i="19"/>
  <c r="BX486" i="19"/>
  <c r="BX490" i="19"/>
  <c r="BX494" i="19"/>
  <c r="BX498" i="19"/>
  <c r="BX479" i="19"/>
  <c r="BX481" i="19"/>
  <c r="BX485" i="19"/>
  <c r="BX489" i="19"/>
  <c r="BX493" i="19"/>
  <c r="BX497" i="19"/>
  <c r="BX501" i="19"/>
  <c r="BX496" i="19"/>
  <c r="BX484" i="19"/>
  <c r="BX500" i="19"/>
  <c r="BX492" i="19"/>
  <c r="BX488" i="19"/>
  <c r="BX475" i="19"/>
  <c r="L420" i="19"/>
  <c r="L419" i="19"/>
  <c r="L418" i="19"/>
  <c r="L424" i="19"/>
  <c r="L502" i="19"/>
  <c r="L423" i="19"/>
  <c r="L422" i="19"/>
  <c r="L428" i="19"/>
  <c r="L427" i="19"/>
  <c r="L434" i="19"/>
  <c r="L425" i="19"/>
  <c r="L430" i="19"/>
  <c r="L433" i="19"/>
  <c r="L426" i="19"/>
  <c r="L437" i="19"/>
  <c r="L441" i="19"/>
  <c r="L445" i="19"/>
  <c r="L431" i="19"/>
  <c r="L436" i="19"/>
  <c r="L440" i="19"/>
  <c r="L444" i="19"/>
  <c r="L439" i="19"/>
  <c r="L449" i="19"/>
  <c r="L453" i="19"/>
  <c r="L421" i="19"/>
  <c r="L442" i="19"/>
  <c r="L448" i="19"/>
  <c r="L452" i="19"/>
  <c r="L432" i="19"/>
  <c r="L435" i="19"/>
  <c r="L438" i="19"/>
  <c r="L450" i="19"/>
  <c r="L455" i="19"/>
  <c r="L459" i="19"/>
  <c r="L463" i="19"/>
  <c r="L467" i="19"/>
  <c r="L429" i="19"/>
  <c r="L451" i="19"/>
  <c r="L458" i="19"/>
  <c r="L462" i="19"/>
  <c r="L466" i="19"/>
  <c r="L470" i="19"/>
  <c r="L446" i="19"/>
  <c r="L447" i="19"/>
  <c r="L460" i="19"/>
  <c r="L443" i="19"/>
  <c r="L454" i="19"/>
  <c r="L461" i="19"/>
  <c r="L456" i="19"/>
  <c r="L464" i="19"/>
  <c r="L468" i="19"/>
  <c r="L471" i="19"/>
  <c r="L474" i="19"/>
  <c r="L478" i="19"/>
  <c r="L482" i="19"/>
  <c r="L457" i="19"/>
  <c r="L469" i="19"/>
  <c r="L473" i="19"/>
  <c r="L477" i="19"/>
  <c r="L465" i="19"/>
  <c r="L472" i="19"/>
  <c r="L476" i="19"/>
  <c r="L480" i="19"/>
  <c r="L487" i="19"/>
  <c r="L491" i="19"/>
  <c r="L495" i="19"/>
  <c r="L499" i="19"/>
  <c r="L486" i="19"/>
  <c r="L490" i="19"/>
  <c r="L494" i="19"/>
  <c r="L498" i="19"/>
  <c r="L479" i="19"/>
  <c r="L481" i="19"/>
  <c r="L483" i="19"/>
  <c r="L485" i="19"/>
  <c r="L489" i="19"/>
  <c r="L493" i="19"/>
  <c r="L497" i="19"/>
  <c r="L501" i="19"/>
  <c r="L496" i="19"/>
  <c r="L475" i="19"/>
  <c r="L484" i="19"/>
  <c r="L492" i="19"/>
  <c r="L488" i="19"/>
  <c r="L500" i="19"/>
  <c r="AN420" i="19"/>
  <c r="AN419" i="19"/>
  <c r="AN418" i="19"/>
  <c r="AN502" i="19"/>
  <c r="AN424" i="19"/>
  <c r="AN423" i="19"/>
  <c r="AN428" i="19"/>
  <c r="AN421" i="19"/>
  <c r="AN427" i="19"/>
  <c r="AN426" i="19"/>
  <c r="AN430" i="19"/>
  <c r="AN434" i="19"/>
  <c r="AN429" i="19"/>
  <c r="AN433" i="19"/>
  <c r="AN422" i="19"/>
  <c r="AN432" i="19"/>
  <c r="AN437" i="19"/>
  <c r="AN441" i="19"/>
  <c r="AN445" i="19"/>
  <c r="AN436" i="19"/>
  <c r="AN440" i="19"/>
  <c r="AN444" i="19"/>
  <c r="AN435" i="19"/>
  <c r="AN443" i="19"/>
  <c r="AN449" i="19"/>
  <c r="AN453" i="19"/>
  <c r="AN425" i="19"/>
  <c r="AN431" i="19"/>
  <c r="AN438" i="19"/>
  <c r="AN446" i="19"/>
  <c r="AN448" i="19"/>
  <c r="AN452" i="19"/>
  <c r="AN454" i="19"/>
  <c r="AN455" i="19"/>
  <c r="AN459" i="19"/>
  <c r="AN463" i="19"/>
  <c r="AN467" i="19"/>
  <c r="AN447" i="19"/>
  <c r="AN458" i="19"/>
  <c r="AN462" i="19"/>
  <c r="AN466" i="19"/>
  <c r="AN470" i="19"/>
  <c r="AN442" i="19"/>
  <c r="AN456" i="19"/>
  <c r="AN464" i="19"/>
  <c r="AN450" i="19"/>
  <c r="AN457" i="19"/>
  <c r="AN439" i="19"/>
  <c r="AN451" i="19"/>
  <c r="AN460" i="19"/>
  <c r="AN474" i="19"/>
  <c r="AN478" i="19"/>
  <c r="AN482" i="19"/>
  <c r="AN465" i="19"/>
  <c r="AN473" i="19"/>
  <c r="AN477" i="19"/>
  <c r="AN461" i="19"/>
  <c r="AN468" i="19"/>
  <c r="AN472" i="19"/>
  <c r="AN476" i="19"/>
  <c r="AN480" i="19"/>
  <c r="AN481" i="19"/>
  <c r="AN487" i="19"/>
  <c r="AN491" i="19"/>
  <c r="AN495" i="19"/>
  <c r="AN499" i="19"/>
  <c r="AN469" i="19"/>
  <c r="AN479" i="19"/>
  <c r="AN486" i="19"/>
  <c r="AN490" i="19"/>
  <c r="AN494" i="19"/>
  <c r="AN498" i="19"/>
  <c r="AN475" i="19"/>
  <c r="AN485" i="19"/>
  <c r="AN489" i="19"/>
  <c r="AN493" i="19"/>
  <c r="AN497" i="19"/>
  <c r="AN501" i="19"/>
  <c r="AN471" i="19"/>
  <c r="AN492" i="19"/>
  <c r="AN500" i="19"/>
  <c r="AN496" i="19"/>
  <c r="AN488" i="19"/>
  <c r="AN484" i="19"/>
  <c r="AN483" i="19"/>
  <c r="BA502" i="19"/>
  <c r="BA420" i="19"/>
  <c r="BA419" i="19"/>
  <c r="BA418" i="19"/>
  <c r="BA421" i="19"/>
  <c r="BA425" i="19"/>
  <c r="BA429" i="19"/>
  <c r="BA422" i="19"/>
  <c r="BA428" i="19"/>
  <c r="BA427" i="19"/>
  <c r="BA431" i="19"/>
  <c r="BA424" i="19"/>
  <c r="BA430" i="19"/>
  <c r="BA423" i="19"/>
  <c r="BA433" i="19"/>
  <c r="BA438" i="19"/>
  <c r="BA442" i="19"/>
  <c r="BA446" i="19"/>
  <c r="BA437" i="19"/>
  <c r="BA441" i="19"/>
  <c r="BA445" i="19"/>
  <c r="BA436" i="19"/>
  <c r="BA444" i="19"/>
  <c r="BA450" i="19"/>
  <c r="BA454" i="19"/>
  <c r="BA426" i="19"/>
  <c r="BA432" i="19"/>
  <c r="BA434" i="19"/>
  <c r="BA439" i="19"/>
  <c r="BA449" i="19"/>
  <c r="BA453" i="19"/>
  <c r="BA447" i="19"/>
  <c r="BA456" i="19"/>
  <c r="BA460" i="19"/>
  <c r="BA464" i="19"/>
  <c r="BA468" i="19"/>
  <c r="BA435" i="19"/>
  <c r="BA448" i="19"/>
  <c r="BA455" i="19"/>
  <c r="BA459" i="19"/>
  <c r="BA463" i="19"/>
  <c r="BA467" i="19"/>
  <c r="BA443" i="19"/>
  <c r="BA440" i="19"/>
  <c r="BA457" i="19"/>
  <c r="BA465" i="19"/>
  <c r="BA451" i="19"/>
  <c r="BA458" i="19"/>
  <c r="BA452" i="19"/>
  <c r="BA461" i="19"/>
  <c r="BA470" i="19"/>
  <c r="BA471" i="19"/>
  <c r="BA475" i="19"/>
  <c r="BA479" i="19"/>
  <c r="BA483" i="19"/>
  <c r="BA474" i="19"/>
  <c r="BA478" i="19"/>
  <c r="BA462" i="19"/>
  <c r="BA469" i="19"/>
  <c r="BA473" i="19"/>
  <c r="BA477" i="19"/>
  <c r="BA481" i="19"/>
  <c r="BA482" i="19"/>
  <c r="BA484" i="19"/>
  <c r="BA488" i="19"/>
  <c r="BA492" i="19"/>
  <c r="BA496" i="19"/>
  <c r="BA500" i="19"/>
  <c r="BA480" i="19"/>
  <c r="BA487" i="19"/>
  <c r="BA491" i="19"/>
  <c r="BA495" i="19"/>
  <c r="BA499" i="19"/>
  <c r="BA476" i="19"/>
  <c r="BA486" i="19"/>
  <c r="BA490" i="19"/>
  <c r="BA494" i="19"/>
  <c r="BA498" i="19"/>
  <c r="BA493" i="19"/>
  <c r="BA501" i="19"/>
  <c r="BA489" i="19"/>
  <c r="BA472" i="19"/>
  <c r="BA485" i="19"/>
  <c r="BA466" i="19"/>
  <c r="BA497" i="19"/>
  <c r="O419" i="19"/>
  <c r="O418" i="19"/>
  <c r="O502" i="19"/>
  <c r="O420" i="19"/>
  <c r="O423" i="19"/>
  <c r="O422" i="19"/>
  <c r="O421" i="19"/>
  <c r="O427" i="19"/>
  <c r="O426" i="19"/>
  <c r="O429" i="19"/>
  <c r="O433" i="19"/>
  <c r="O432" i="19"/>
  <c r="O425" i="19"/>
  <c r="O436" i="19"/>
  <c r="O440" i="19"/>
  <c r="O444" i="19"/>
  <c r="O435" i="19"/>
  <c r="O439" i="19"/>
  <c r="O443" i="19"/>
  <c r="O438" i="19"/>
  <c r="O446" i="19"/>
  <c r="O448" i="19"/>
  <c r="O452" i="19"/>
  <c r="O424" i="19"/>
  <c r="O428" i="19"/>
  <c r="O434" i="19"/>
  <c r="O441" i="19"/>
  <c r="O447" i="19"/>
  <c r="O451" i="19"/>
  <c r="O431" i="19"/>
  <c r="O430" i="19"/>
  <c r="O437" i="19"/>
  <c r="O449" i="19"/>
  <c r="O458" i="19"/>
  <c r="O462" i="19"/>
  <c r="O466" i="19"/>
  <c r="O470" i="19"/>
  <c r="O450" i="19"/>
  <c r="O457" i="19"/>
  <c r="O461" i="19"/>
  <c r="O465" i="19"/>
  <c r="O469" i="19"/>
  <c r="O445" i="19"/>
  <c r="O442" i="19"/>
  <c r="O459" i="19"/>
  <c r="O467" i="19"/>
  <c r="O453" i="19"/>
  <c r="O460" i="19"/>
  <c r="O454" i="19"/>
  <c r="O455" i="19"/>
  <c r="O463" i="19"/>
  <c r="O473" i="19"/>
  <c r="O477" i="19"/>
  <c r="O481" i="19"/>
  <c r="O468" i="19"/>
  <c r="O472" i="19"/>
  <c r="O476" i="19"/>
  <c r="O480" i="19"/>
  <c r="O464" i="19"/>
  <c r="O471" i="19"/>
  <c r="O475" i="19"/>
  <c r="O479" i="19"/>
  <c r="O456" i="19"/>
  <c r="O483" i="19"/>
  <c r="O486" i="19"/>
  <c r="O490" i="19"/>
  <c r="O494" i="19"/>
  <c r="O498" i="19"/>
  <c r="O482" i="19"/>
  <c r="O485" i="19"/>
  <c r="O489" i="19"/>
  <c r="O493" i="19"/>
  <c r="O497" i="19"/>
  <c r="O501" i="19"/>
  <c r="O478" i="19"/>
  <c r="O484" i="19"/>
  <c r="O488" i="19"/>
  <c r="O492" i="19"/>
  <c r="O496" i="19"/>
  <c r="O500" i="19"/>
  <c r="O495" i="19"/>
  <c r="O499" i="19"/>
  <c r="O491" i="19"/>
  <c r="O474" i="19"/>
  <c r="O487" i="19"/>
  <c r="AO502" i="19"/>
  <c r="AO420" i="19"/>
  <c r="AO419" i="19"/>
  <c r="AO421" i="19"/>
  <c r="AO418" i="19"/>
  <c r="AO423" i="19"/>
  <c r="AO425" i="19"/>
  <c r="AO429" i="19"/>
  <c r="AO428" i="19"/>
  <c r="AO424" i="19"/>
  <c r="AO431" i="19"/>
  <c r="AO426" i="19"/>
  <c r="AO430" i="19"/>
  <c r="AO427" i="19"/>
  <c r="AO438" i="19"/>
  <c r="AO442" i="19"/>
  <c r="AO446" i="19"/>
  <c r="AO422" i="19"/>
  <c r="AO432" i="19"/>
  <c r="AO437" i="19"/>
  <c r="AO441" i="19"/>
  <c r="AO445" i="19"/>
  <c r="AO434" i="19"/>
  <c r="AO440" i="19"/>
  <c r="AO450" i="19"/>
  <c r="AO454" i="19"/>
  <c r="AO435" i="19"/>
  <c r="AO443" i="19"/>
  <c r="AO449" i="19"/>
  <c r="AO453" i="19"/>
  <c r="AO433" i="19"/>
  <c r="AO436" i="19"/>
  <c r="AO439" i="19"/>
  <c r="AO451" i="19"/>
  <c r="AO456" i="19"/>
  <c r="AO460" i="19"/>
  <c r="AO464" i="19"/>
  <c r="AO468" i="19"/>
  <c r="AO452" i="19"/>
  <c r="AO455" i="19"/>
  <c r="AO459" i="19"/>
  <c r="AO463" i="19"/>
  <c r="AO467" i="19"/>
  <c r="AO447" i="19"/>
  <c r="AO444" i="19"/>
  <c r="AO448" i="19"/>
  <c r="AO461" i="19"/>
  <c r="AO462" i="19"/>
  <c r="AO457" i="19"/>
  <c r="AO465" i="19"/>
  <c r="AO469" i="19"/>
  <c r="AO471" i="19"/>
  <c r="AO475" i="19"/>
  <c r="AO479" i="19"/>
  <c r="AO483" i="19"/>
  <c r="AO470" i="19"/>
  <c r="AO474" i="19"/>
  <c r="AO478" i="19"/>
  <c r="AO473" i="19"/>
  <c r="AO477" i="19"/>
  <c r="AO481" i="19"/>
  <c r="AO472" i="19"/>
  <c r="AO484" i="19"/>
  <c r="AO488" i="19"/>
  <c r="AO492" i="19"/>
  <c r="AO496" i="19"/>
  <c r="AO500" i="19"/>
  <c r="AO487" i="19"/>
  <c r="AO491" i="19"/>
  <c r="AO495" i="19"/>
  <c r="AO499" i="19"/>
  <c r="AO458" i="19"/>
  <c r="AO466" i="19"/>
  <c r="AO480" i="19"/>
  <c r="AO482" i="19"/>
  <c r="AO486" i="19"/>
  <c r="AO490" i="19"/>
  <c r="AO494" i="19"/>
  <c r="AO498" i="19"/>
  <c r="AO497" i="19"/>
  <c r="AO493" i="19"/>
  <c r="AO476" i="19"/>
  <c r="AO489" i="19"/>
  <c r="AO485" i="19"/>
  <c r="AO501" i="19"/>
  <c r="S419" i="19"/>
  <c r="S418" i="19"/>
  <c r="S502" i="19"/>
  <c r="S423" i="19"/>
  <c r="S420" i="19"/>
  <c r="S422" i="19"/>
  <c r="S427" i="19"/>
  <c r="S426" i="19"/>
  <c r="S421" i="19"/>
  <c r="S424" i="19"/>
  <c r="S425" i="19"/>
  <c r="S433" i="19"/>
  <c r="S428" i="19"/>
  <c r="S432" i="19"/>
  <c r="S429" i="19"/>
  <c r="S430" i="19"/>
  <c r="S431" i="19"/>
  <c r="S436" i="19"/>
  <c r="S440" i="19"/>
  <c r="S444" i="19"/>
  <c r="S434" i="19"/>
  <c r="S435" i="19"/>
  <c r="S439" i="19"/>
  <c r="S443" i="19"/>
  <c r="S442" i="19"/>
  <c r="S448" i="19"/>
  <c r="S452" i="19"/>
  <c r="S437" i="19"/>
  <c r="S445" i="19"/>
  <c r="S447" i="19"/>
  <c r="S451" i="19"/>
  <c r="S441" i="19"/>
  <c r="S453" i="19"/>
  <c r="S458" i="19"/>
  <c r="S462" i="19"/>
  <c r="S466" i="19"/>
  <c r="S470" i="19"/>
  <c r="S438" i="19"/>
  <c r="S454" i="19"/>
  <c r="S457" i="19"/>
  <c r="S461" i="19"/>
  <c r="S465" i="19"/>
  <c r="S469" i="19"/>
  <c r="S450" i="19"/>
  <c r="S455" i="19"/>
  <c r="S463" i="19"/>
  <c r="S446" i="19"/>
  <c r="S456" i="19"/>
  <c r="S459" i="19"/>
  <c r="S473" i="19"/>
  <c r="S477" i="19"/>
  <c r="S481" i="19"/>
  <c r="S449" i="19"/>
  <c r="S460" i="19"/>
  <c r="S471" i="19"/>
  <c r="S472" i="19"/>
  <c r="S476" i="19"/>
  <c r="S480" i="19"/>
  <c r="S467" i="19"/>
  <c r="S475" i="19"/>
  <c r="S479" i="19"/>
  <c r="S468" i="19"/>
  <c r="S474" i="19"/>
  <c r="S486" i="19"/>
  <c r="S490" i="19"/>
  <c r="S494" i="19"/>
  <c r="S498" i="19"/>
  <c r="S464" i="19"/>
  <c r="S485" i="19"/>
  <c r="S489" i="19"/>
  <c r="S493" i="19"/>
  <c r="S497" i="19"/>
  <c r="S501" i="19"/>
  <c r="S484" i="19"/>
  <c r="S488" i="19"/>
  <c r="S492" i="19"/>
  <c r="S496" i="19"/>
  <c r="S500" i="19"/>
  <c r="S499" i="19"/>
  <c r="S482" i="19"/>
  <c r="S483" i="19"/>
  <c r="S487" i="19"/>
  <c r="S495" i="19"/>
  <c r="S491" i="19"/>
  <c r="S478" i="19"/>
  <c r="AC502" i="19"/>
  <c r="AC420" i="19"/>
  <c r="AC419" i="19"/>
  <c r="AC421" i="19"/>
  <c r="AC418" i="19"/>
  <c r="AC425" i="19"/>
  <c r="AC429" i="19"/>
  <c r="AC422" i="19"/>
  <c r="AC424" i="19"/>
  <c r="AC428" i="19"/>
  <c r="AC423" i="19"/>
  <c r="AC427" i="19"/>
  <c r="AC431" i="19"/>
  <c r="AC434" i="19"/>
  <c r="AC430" i="19"/>
  <c r="AC433" i="19"/>
  <c r="AC438" i="19"/>
  <c r="AC442" i="19"/>
  <c r="AC446" i="19"/>
  <c r="AC426" i="19"/>
  <c r="AC437" i="19"/>
  <c r="AC441" i="19"/>
  <c r="AC445" i="19"/>
  <c r="AC436" i="19"/>
  <c r="AC444" i="19"/>
  <c r="AC450" i="19"/>
  <c r="AC454" i="19"/>
  <c r="AC439" i="19"/>
  <c r="AC449" i="19"/>
  <c r="AC453" i="19"/>
  <c r="AC443" i="19"/>
  <c r="AC447" i="19"/>
  <c r="AC456" i="19"/>
  <c r="AC460" i="19"/>
  <c r="AC464" i="19"/>
  <c r="AC468" i="19"/>
  <c r="AC440" i="19"/>
  <c r="AC448" i="19"/>
  <c r="AC455" i="19"/>
  <c r="AC459" i="19"/>
  <c r="AC463" i="19"/>
  <c r="AC467" i="19"/>
  <c r="AC471" i="19"/>
  <c r="AC435" i="19"/>
  <c r="AC452" i="19"/>
  <c r="AC457" i="19"/>
  <c r="AC465" i="19"/>
  <c r="AC458" i="19"/>
  <c r="AC461" i="19"/>
  <c r="AC451" i="19"/>
  <c r="AC475" i="19"/>
  <c r="AC479" i="19"/>
  <c r="AC483" i="19"/>
  <c r="AC432" i="19"/>
  <c r="AC474" i="19"/>
  <c r="AC478" i="19"/>
  <c r="AC466" i="19"/>
  <c r="AC469" i="19"/>
  <c r="AC473" i="19"/>
  <c r="AC477" i="19"/>
  <c r="AC481" i="19"/>
  <c r="AC462" i="19"/>
  <c r="AC476" i="19"/>
  <c r="AC482" i="19"/>
  <c r="AC484" i="19"/>
  <c r="AC488" i="19"/>
  <c r="AC492" i="19"/>
  <c r="AC496" i="19"/>
  <c r="AC500" i="19"/>
  <c r="AC472" i="19"/>
  <c r="AC487" i="19"/>
  <c r="AC491" i="19"/>
  <c r="AC495" i="19"/>
  <c r="AC499" i="19"/>
  <c r="AC470" i="19"/>
  <c r="AC486" i="19"/>
  <c r="AC490" i="19"/>
  <c r="AC494" i="19"/>
  <c r="AC498" i="19"/>
  <c r="AC485" i="19"/>
  <c r="AC501" i="19"/>
  <c r="AC497" i="19"/>
  <c r="AC480" i="19"/>
  <c r="AC493" i="19"/>
  <c r="AC489" i="19"/>
  <c r="J418" i="19"/>
  <c r="J502" i="19"/>
  <c r="J420" i="19"/>
  <c r="J422" i="19"/>
  <c r="J421" i="19"/>
  <c r="J419" i="19"/>
  <c r="J426" i="19"/>
  <c r="J430" i="19"/>
  <c r="J423" i="19"/>
  <c r="J425" i="19"/>
  <c r="J429" i="19"/>
  <c r="J428" i="19"/>
  <c r="J432" i="19"/>
  <c r="J424" i="19"/>
  <c r="J431" i="19"/>
  <c r="J434" i="19"/>
  <c r="J435" i="19"/>
  <c r="J439" i="19"/>
  <c r="J443" i="19"/>
  <c r="J427" i="19"/>
  <c r="J438" i="19"/>
  <c r="J442" i="19"/>
  <c r="J446" i="19"/>
  <c r="J437" i="19"/>
  <c r="J445" i="19"/>
  <c r="J447" i="19"/>
  <c r="J451" i="19"/>
  <c r="J440" i="19"/>
  <c r="J450" i="19"/>
  <c r="J454" i="19"/>
  <c r="J444" i="19"/>
  <c r="J448" i="19"/>
  <c r="J457" i="19"/>
  <c r="J461" i="19"/>
  <c r="J465" i="19"/>
  <c r="J469" i="19"/>
  <c r="J441" i="19"/>
  <c r="J449" i="19"/>
  <c r="J456" i="19"/>
  <c r="J460" i="19"/>
  <c r="J464" i="19"/>
  <c r="J468" i="19"/>
  <c r="J436" i="19"/>
  <c r="J433" i="19"/>
  <c r="J453" i="19"/>
  <c r="J458" i="19"/>
  <c r="J466" i="19"/>
  <c r="J459" i="19"/>
  <c r="J462" i="19"/>
  <c r="J452" i="19"/>
  <c r="J455" i="19"/>
  <c r="J472" i="19"/>
  <c r="J476" i="19"/>
  <c r="J480" i="19"/>
  <c r="J475" i="19"/>
  <c r="J479" i="19"/>
  <c r="J467" i="19"/>
  <c r="J470" i="19"/>
  <c r="J471" i="19"/>
  <c r="J474" i="19"/>
  <c r="J478" i="19"/>
  <c r="J482" i="19"/>
  <c r="J477" i="19"/>
  <c r="J483" i="19"/>
  <c r="J485" i="19"/>
  <c r="J489" i="19"/>
  <c r="J493" i="19"/>
  <c r="J497" i="19"/>
  <c r="J501" i="19"/>
  <c r="J473" i="19"/>
  <c r="J481" i="19"/>
  <c r="J484" i="19"/>
  <c r="J488" i="19"/>
  <c r="J492" i="19"/>
  <c r="J496" i="19"/>
  <c r="J500" i="19"/>
  <c r="J463" i="19"/>
  <c r="J487" i="19"/>
  <c r="J491" i="19"/>
  <c r="J495" i="19"/>
  <c r="J499" i="19"/>
  <c r="J486" i="19"/>
  <c r="J498" i="19"/>
  <c r="J494" i="19"/>
  <c r="J490" i="19"/>
  <c r="BV418" i="19"/>
  <c r="BV502" i="19"/>
  <c r="BV420" i="19"/>
  <c r="BV422" i="19"/>
  <c r="BV421" i="19"/>
  <c r="BV419" i="19"/>
  <c r="BV426" i="19"/>
  <c r="BV423" i="19"/>
  <c r="BV425" i="19"/>
  <c r="BV429" i="19"/>
  <c r="BV428" i="19"/>
  <c r="BV432" i="19"/>
  <c r="BV431" i="19"/>
  <c r="BV435" i="19"/>
  <c r="BV439" i="19"/>
  <c r="BV443" i="19"/>
  <c r="BV427" i="19"/>
  <c r="BV438" i="19"/>
  <c r="BV442" i="19"/>
  <c r="BV430" i="19"/>
  <c r="BV437" i="19"/>
  <c r="BV445" i="19"/>
  <c r="BV447" i="19"/>
  <c r="BV451" i="19"/>
  <c r="BV434" i="19"/>
  <c r="BV440" i="19"/>
  <c r="BV446" i="19"/>
  <c r="BV450" i="19"/>
  <c r="BV454" i="19"/>
  <c r="BV424" i="19"/>
  <c r="BV444" i="19"/>
  <c r="BV448" i="19"/>
  <c r="BV457" i="19"/>
  <c r="BV461" i="19"/>
  <c r="BV465" i="19"/>
  <c r="BV469" i="19"/>
  <c r="BV441" i="19"/>
  <c r="BV449" i="19"/>
  <c r="BV456" i="19"/>
  <c r="BV460" i="19"/>
  <c r="BV464" i="19"/>
  <c r="BV468" i="19"/>
  <c r="BV436" i="19"/>
  <c r="BV453" i="19"/>
  <c r="BV458" i="19"/>
  <c r="BV466" i="19"/>
  <c r="BV433" i="19"/>
  <c r="BV459" i="19"/>
  <c r="BV462" i="19"/>
  <c r="BV452" i="19"/>
  <c r="BV455" i="19"/>
  <c r="BV470" i="19"/>
  <c r="BV472" i="19"/>
  <c r="BV476" i="19"/>
  <c r="BV480" i="19"/>
  <c r="BV471" i="19"/>
  <c r="BV475" i="19"/>
  <c r="BV479" i="19"/>
  <c r="BV467" i="19"/>
  <c r="BV474" i="19"/>
  <c r="BV478" i="19"/>
  <c r="BV482" i="19"/>
  <c r="BV463" i="19"/>
  <c r="BV477" i="19"/>
  <c r="BV485" i="19"/>
  <c r="BV489" i="19"/>
  <c r="BV493" i="19"/>
  <c r="BV497" i="19"/>
  <c r="BV501" i="19"/>
  <c r="BV473" i="19"/>
  <c r="BV481" i="19"/>
  <c r="BV484" i="19"/>
  <c r="BV488" i="19"/>
  <c r="BV492" i="19"/>
  <c r="BV496" i="19"/>
  <c r="BV500" i="19"/>
  <c r="BV483" i="19"/>
  <c r="BV487" i="19"/>
  <c r="BV491" i="19"/>
  <c r="BV495" i="19"/>
  <c r="BV499" i="19"/>
  <c r="BV486" i="19"/>
  <c r="BV494" i="19"/>
  <c r="BV498" i="19"/>
  <c r="BV490" i="19"/>
  <c r="BC419" i="19"/>
  <c r="BC418" i="19"/>
  <c r="BC502" i="19"/>
  <c r="BC423" i="19"/>
  <c r="BC422" i="19"/>
  <c r="BC420" i="19"/>
  <c r="BC421" i="19"/>
  <c r="BC427" i="19"/>
  <c r="BC424" i="19"/>
  <c r="BC426" i="19"/>
  <c r="BC429" i="19"/>
  <c r="BC433" i="19"/>
  <c r="BC432" i="19"/>
  <c r="BC436" i="19"/>
  <c r="BC440" i="19"/>
  <c r="BC444" i="19"/>
  <c r="BC428" i="19"/>
  <c r="BC430" i="19"/>
  <c r="BC434" i="19"/>
  <c r="BC435" i="19"/>
  <c r="BC439" i="19"/>
  <c r="BC443" i="19"/>
  <c r="BC431" i="19"/>
  <c r="BC438" i="19"/>
  <c r="BC448" i="19"/>
  <c r="BC452" i="19"/>
  <c r="BC441" i="19"/>
  <c r="BC447" i="19"/>
  <c r="BC451" i="19"/>
  <c r="BC425" i="19"/>
  <c r="BC445" i="19"/>
  <c r="BC449" i="19"/>
  <c r="BC458" i="19"/>
  <c r="BC462" i="19"/>
  <c r="BC466" i="19"/>
  <c r="BC442" i="19"/>
  <c r="BC446" i="19"/>
  <c r="BC450" i="19"/>
  <c r="BC457" i="19"/>
  <c r="BC461" i="19"/>
  <c r="BC465" i="19"/>
  <c r="BC469" i="19"/>
  <c r="BC437" i="19"/>
  <c r="BC454" i="19"/>
  <c r="BC459" i="19"/>
  <c r="BC467" i="19"/>
  <c r="BC460" i="19"/>
  <c r="BC455" i="19"/>
  <c r="BC463" i="19"/>
  <c r="BC453" i="19"/>
  <c r="BC456" i="19"/>
  <c r="BC464" i="19"/>
  <c r="BC473" i="19"/>
  <c r="BC477" i="19"/>
  <c r="BC481" i="19"/>
  <c r="BC468" i="19"/>
  <c r="BC472" i="19"/>
  <c r="BC476" i="19"/>
  <c r="BC480" i="19"/>
  <c r="BC470" i="19"/>
  <c r="BC471" i="19"/>
  <c r="BC475" i="19"/>
  <c r="BC479" i="19"/>
  <c r="BC478" i="19"/>
  <c r="BC486" i="19"/>
  <c r="BC490" i="19"/>
  <c r="BC494" i="19"/>
  <c r="BC498" i="19"/>
  <c r="BC474" i="19"/>
  <c r="BC482" i="19"/>
  <c r="BC485" i="19"/>
  <c r="BC489" i="19"/>
  <c r="BC493" i="19"/>
  <c r="BC497" i="19"/>
  <c r="BC501" i="19"/>
  <c r="BC483" i="19"/>
  <c r="BC484" i="19"/>
  <c r="BC488" i="19"/>
  <c r="BC492" i="19"/>
  <c r="BC496" i="19"/>
  <c r="BC500" i="19"/>
  <c r="BC487" i="19"/>
  <c r="BC495" i="19"/>
  <c r="BC499" i="19"/>
  <c r="BC491" i="19"/>
  <c r="BQ502" i="19"/>
  <c r="BQ420" i="19"/>
  <c r="BQ419" i="19"/>
  <c r="BQ418" i="19"/>
  <c r="BQ421" i="19"/>
  <c r="BQ425" i="19"/>
  <c r="BQ429" i="19"/>
  <c r="BQ422" i="19"/>
  <c r="BQ424" i="19"/>
  <c r="BQ428" i="19"/>
  <c r="BQ427" i="19"/>
  <c r="BQ431" i="19"/>
  <c r="BQ430" i="19"/>
  <c r="BQ433" i="19"/>
  <c r="BQ438" i="19"/>
  <c r="BQ442" i="19"/>
  <c r="BQ446" i="19"/>
  <c r="BQ437" i="19"/>
  <c r="BQ441" i="19"/>
  <c r="BQ445" i="19"/>
  <c r="BQ436" i="19"/>
  <c r="BQ444" i="19"/>
  <c r="BQ450" i="19"/>
  <c r="BQ454" i="19"/>
  <c r="BQ432" i="19"/>
  <c r="BQ439" i="19"/>
  <c r="BQ449" i="19"/>
  <c r="BQ453" i="19"/>
  <c r="BQ423" i="19"/>
  <c r="BQ447" i="19"/>
  <c r="BQ456" i="19"/>
  <c r="BQ460" i="19"/>
  <c r="BQ464" i="19"/>
  <c r="BQ468" i="19"/>
  <c r="BQ434" i="19"/>
  <c r="BQ448" i="19"/>
  <c r="BQ455" i="19"/>
  <c r="BQ459" i="19"/>
  <c r="BQ463" i="19"/>
  <c r="BQ467" i="19"/>
  <c r="BQ443" i="19"/>
  <c r="BQ457" i="19"/>
  <c r="BQ465" i="19"/>
  <c r="BQ435" i="19"/>
  <c r="BQ440" i="19"/>
  <c r="BQ451" i="19"/>
  <c r="BQ458" i="19"/>
  <c r="BQ426" i="19"/>
  <c r="BQ452" i="19"/>
  <c r="BQ461" i="19"/>
  <c r="BQ462" i="19"/>
  <c r="BQ470" i="19"/>
  <c r="BQ471" i="19"/>
  <c r="BQ475" i="19"/>
  <c r="BQ479" i="19"/>
  <c r="BQ466" i="19"/>
  <c r="BQ474" i="19"/>
  <c r="BQ478" i="19"/>
  <c r="BQ469" i="19"/>
  <c r="BQ473" i="19"/>
  <c r="BQ477" i="19"/>
  <c r="BQ481" i="19"/>
  <c r="BQ482" i="19"/>
  <c r="BQ484" i="19"/>
  <c r="BQ488" i="19"/>
  <c r="BQ492" i="19"/>
  <c r="BQ496" i="19"/>
  <c r="BQ500" i="19"/>
  <c r="BQ480" i="19"/>
  <c r="BQ483" i="19"/>
  <c r="BQ487" i="19"/>
  <c r="BQ491" i="19"/>
  <c r="BQ495" i="19"/>
  <c r="BQ499" i="19"/>
  <c r="BQ476" i="19"/>
  <c r="BQ486" i="19"/>
  <c r="BQ490" i="19"/>
  <c r="BQ494" i="19"/>
  <c r="BQ498" i="19"/>
  <c r="BQ493" i="19"/>
  <c r="BQ497" i="19"/>
  <c r="BQ489" i="19"/>
  <c r="BQ485" i="19"/>
  <c r="BQ501" i="19"/>
  <c r="BQ472" i="19"/>
  <c r="AE419" i="19"/>
  <c r="AE418" i="19"/>
  <c r="AE502" i="19"/>
  <c r="AE420" i="19"/>
  <c r="AE423" i="19"/>
  <c r="AE422" i="19"/>
  <c r="AE421" i="19"/>
  <c r="AE427" i="19"/>
  <c r="AE426" i="19"/>
  <c r="AE429" i="19"/>
  <c r="AE433" i="19"/>
  <c r="AE424" i="19"/>
  <c r="AE432" i="19"/>
  <c r="AE425" i="19"/>
  <c r="AE436" i="19"/>
  <c r="AE440" i="19"/>
  <c r="AE444" i="19"/>
  <c r="AE430" i="19"/>
  <c r="AE435" i="19"/>
  <c r="AE439" i="19"/>
  <c r="AE443" i="19"/>
  <c r="AE438" i="19"/>
  <c r="AE446" i="19"/>
  <c r="AE448" i="19"/>
  <c r="AE452" i="19"/>
  <c r="AE434" i="19"/>
  <c r="AE441" i="19"/>
  <c r="AE447" i="19"/>
  <c r="AE451" i="19"/>
  <c r="AE431" i="19"/>
  <c r="AE437" i="19"/>
  <c r="AE449" i="19"/>
  <c r="AE458" i="19"/>
  <c r="AE462" i="19"/>
  <c r="AE466" i="19"/>
  <c r="AE470" i="19"/>
  <c r="AE450" i="19"/>
  <c r="AE457" i="19"/>
  <c r="AE461" i="19"/>
  <c r="AE465" i="19"/>
  <c r="AE469" i="19"/>
  <c r="AE445" i="19"/>
  <c r="AE459" i="19"/>
  <c r="AE467" i="19"/>
  <c r="AE442" i="19"/>
  <c r="AE453" i="19"/>
  <c r="AE460" i="19"/>
  <c r="AE454" i="19"/>
  <c r="AE455" i="19"/>
  <c r="AE463" i="19"/>
  <c r="AE428" i="19"/>
  <c r="AE473" i="19"/>
  <c r="AE477" i="19"/>
  <c r="AE481" i="19"/>
  <c r="AE456" i="19"/>
  <c r="AE468" i="19"/>
  <c r="AE472" i="19"/>
  <c r="AE476" i="19"/>
  <c r="AE480" i="19"/>
  <c r="AE464" i="19"/>
  <c r="AE471" i="19"/>
  <c r="AE475" i="19"/>
  <c r="AE479" i="19"/>
  <c r="AE483" i="19"/>
  <c r="AE486" i="19"/>
  <c r="AE490" i="19"/>
  <c r="AE494" i="19"/>
  <c r="AE498" i="19"/>
  <c r="AE482" i="19"/>
  <c r="AE485" i="19"/>
  <c r="AE489" i="19"/>
  <c r="AE493" i="19"/>
  <c r="AE497" i="19"/>
  <c r="AE501" i="19"/>
  <c r="AE478" i="19"/>
  <c r="AE484" i="19"/>
  <c r="AE488" i="19"/>
  <c r="AE492" i="19"/>
  <c r="AE496" i="19"/>
  <c r="AE500" i="19"/>
  <c r="AE495" i="19"/>
  <c r="AE491" i="19"/>
  <c r="AE487" i="19"/>
  <c r="AE474" i="19"/>
  <c r="AE499" i="19"/>
  <c r="BU502" i="19"/>
  <c r="BU420" i="19"/>
  <c r="BU419" i="19"/>
  <c r="BU421" i="19"/>
  <c r="BU418" i="19"/>
  <c r="BU423" i="19"/>
  <c r="BU425" i="19"/>
  <c r="BU429" i="19"/>
  <c r="BU424" i="19"/>
  <c r="BU428" i="19"/>
  <c r="BU431" i="19"/>
  <c r="BU426" i="19"/>
  <c r="BU430" i="19"/>
  <c r="BU427" i="19"/>
  <c r="BU438" i="19"/>
  <c r="BU442" i="19"/>
  <c r="BU422" i="19"/>
  <c r="BU432" i="19"/>
  <c r="BU437" i="19"/>
  <c r="BU441" i="19"/>
  <c r="BU445" i="19"/>
  <c r="BU434" i="19"/>
  <c r="BU440" i="19"/>
  <c r="BU446" i="19"/>
  <c r="BU450" i="19"/>
  <c r="BU454" i="19"/>
  <c r="BU435" i="19"/>
  <c r="BU443" i="19"/>
  <c r="BU449" i="19"/>
  <c r="BU453" i="19"/>
  <c r="BU433" i="19"/>
  <c r="BU439" i="19"/>
  <c r="BU451" i="19"/>
  <c r="BU456" i="19"/>
  <c r="BU460" i="19"/>
  <c r="BU464" i="19"/>
  <c r="BU468" i="19"/>
  <c r="BU436" i="19"/>
  <c r="BU452" i="19"/>
  <c r="BU455" i="19"/>
  <c r="BU459" i="19"/>
  <c r="BU463" i="19"/>
  <c r="BU467" i="19"/>
  <c r="BU447" i="19"/>
  <c r="BU448" i="19"/>
  <c r="BU461" i="19"/>
  <c r="BU462" i="19"/>
  <c r="BU444" i="19"/>
  <c r="BU457" i="19"/>
  <c r="BU465" i="19"/>
  <c r="BU469" i="19"/>
  <c r="BU471" i="19"/>
  <c r="BU475" i="19"/>
  <c r="BU479" i="19"/>
  <c r="BU474" i="19"/>
  <c r="BU478" i="19"/>
  <c r="BU473" i="19"/>
  <c r="BU477" i="19"/>
  <c r="BU481" i="19"/>
  <c r="BU472" i="19"/>
  <c r="BU484" i="19"/>
  <c r="BU488" i="19"/>
  <c r="BU492" i="19"/>
  <c r="BU496" i="19"/>
  <c r="BU500" i="19"/>
  <c r="BU466" i="19"/>
  <c r="BU470" i="19"/>
  <c r="BU483" i="19"/>
  <c r="BU487" i="19"/>
  <c r="BU491" i="19"/>
  <c r="BU495" i="19"/>
  <c r="BU499" i="19"/>
  <c r="BU458" i="19"/>
  <c r="BU482" i="19"/>
  <c r="BU486" i="19"/>
  <c r="BU490" i="19"/>
  <c r="BU494" i="19"/>
  <c r="BU498" i="19"/>
  <c r="BU476" i="19"/>
  <c r="BU497" i="19"/>
  <c r="BU480" i="19"/>
  <c r="BU493" i="19"/>
  <c r="BU489" i="19"/>
  <c r="BU485" i="19"/>
  <c r="BU501" i="19"/>
  <c r="AI419" i="19"/>
  <c r="AI418" i="19"/>
  <c r="AI502" i="19"/>
  <c r="AI423" i="19"/>
  <c r="AI420" i="19"/>
  <c r="AI422" i="19"/>
  <c r="AI427" i="19"/>
  <c r="AI426" i="19"/>
  <c r="AI421" i="19"/>
  <c r="AI425" i="19"/>
  <c r="AI433" i="19"/>
  <c r="AI428" i="19"/>
  <c r="AI432" i="19"/>
  <c r="AI429" i="19"/>
  <c r="AI431" i="19"/>
  <c r="AI436" i="19"/>
  <c r="AI440" i="19"/>
  <c r="AI444" i="19"/>
  <c r="AI435" i="19"/>
  <c r="AI439" i="19"/>
  <c r="AI443" i="19"/>
  <c r="AI442" i="19"/>
  <c r="AI448" i="19"/>
  <c r="AI452" i="19"/>
  <c r="AI437" i="19"/>
  <c r="AI445" i="19"/>
  <c r="AI447" i="19"/>
  <c r="AI451" i="19"/>
  <c r="AI424" i="19"/>
  <c r="AI434" i="19"/>
  <c r="AI441" i="19"/>
  <c r="AI453" i="19"/>
  <c r="AI458" i="19"/>
  <c r="AI462" i="19"/>
  <c r="AI466" i="19"/>
  <c r="AI470" i="19"/>
  <c r="AI430" i="19"/>
  <c r="AI438" i="19"/>
  <c r="AI454" i="19"/>
  <c r="AI457" i="19"/>
  <c r="AI461" i="19"/>
  <c r="AI465" i="19"/>
  <c r="AI469" i="19"/>
  <c r="AI450" i="19"/>
  <c r="AI455" i="19"/>
  <c r="AI463" i="19"/>
  <c r="AI456" i="19"/>
  <c r="AI446" i="19"/>
  <c r="AI459" i="19"/>
  <c r="AI467" i="19"/>
  <c r="AI473" i="19"/>
  <c r="AI477" i="19"/>
  <c r="AI481" i="19"/>
  <c r="AI472" i="19"/>
  <c r="AI476" i="19"/>
  <c r="AI480" i="19"/>
  <c r="AI449" i="19"/>
  <c r="AI471" i="19"/>
  <c r="AI475" i="19"/>
  <c r="AI479" i="19"/>
  <c r="AI474" i="19"/>
  <c r="AI486" i="19"/>
  <c r="AI490" i="19"/>
  <c r="AI494" i="19"/>
  <c r="AI498" i="19"/>
  <c r="AI460" i="19"/>
  <c r="AI485" i="19"/>
  <c r="AI489" i="19"/>
  <c r="AI493" i="19"/>
  <c r="AI497" i="19"/>
  <c r="AI501" i="19"/>
  <c r="AI464" i="19"/>
  <c r="AI468" i="19"/>
  <c r="AI484" i="19"/>
  <c r="AI488" i="19"/>
  <c r="AI492" i="19"/>
  <c r="AI496" i="19"/>
  <c r="AI500" i="19"/>
  <c r="AI478" i="19"/>
  <c r="AI499" i="19"/>
  <c r="AI482" i="19"/>
  <c r="AI495" i="19"/>
  <c r="AI483" i="19"/>
  <c r="AI491" i="19"/>
  <c r="AI487" i="19"/>
  <c r="AW502" i="19"/>
  <c r="AW420" i="19"/>
  <c r="AW419" i="19"/>
  <c r="AW421" i="19"/>
  <c r="AW423" i="19"/>
  <c r="AW424" i="19"/>
  <c r="AW425" i="19"/>
  <c r="AW429" i="19"/>
  <c r="AW428" i="19"/>
  <c r="AW431" i="19"/>
  <c r="AW422" i="19"/>
  <c r="AW426" i="19"/>
  <c r="AW430" i="19"/>
  <c r="AW434" i="19"/>
  <c r="AW438" i="19"/>
  <c r="AW442" i="19"/>
  <c r="AW446" i="19"/>
  <c r="AW432" i="19"/>
  <c r="AW437" i="19"/>
  <c r="AW441" i="19"/>
  <c r="AW445" i="19"/>
  <c r="AW433" i="19"/>
  <c r="AW440" i="19"/>
  <c r="AW450" i="19"/>
  <c r="AW454" i="19"/>
  <c r="AW418" i="19"/>
  <c r="AW435" i="19"/>
  <c r="AW443" i="19"/>
  <c r="AW449" i="19"/>
  <c r="AW453" i="19"/>
  <c r="AW427" i="19"/>
  <c r="AW451" i="19"/>
  <c r="AW456" i="19"/>
  <c r="AW460" i="19"/>
  <c r="AW464" i="19"/>
  <c r="AW468" i="19"/>
  <c r="AW444" i="19"/>
  <c r="AW452" i="19"/>
  <c r="AW455" i="19"/>
  <c r="AW459" i="19"/>
  <c r="AW463" i="19"/>
  <c r="AW467" i="19"/>
  <c r="AW439" i="19"/>
  <c r="AW447" i="19"/>
  <c r="AW461" i="19"/>
  <c r="AW462" i="19"/>
  <c r="AW448" i="19"/>
  <c r="AW457" i="19"/>
  <c r="AW465" i="19"/>
  <c r="AW458" i="19"/>
  <c r="AW469" i="19"/>
  <c r="AW471" i="19"/>
  <c r="AW475" i="19"/>
  <c r="AW479" i="19"/>
  <c r="AW483" i="19"/>
  <c r="AW470" i="19"/>
  <c r="AW474" i="19"/>
  <c r="AW478" i="19"/>
  <c r="AW466" i="19"/>
  <c r="AW473" i="19"/>
  <c r="AW477" i="19"/>
  <c r="AW481" i="19"/>
  <c r="AW436" i="19"/>
  <c r="AW480" i="19"/>
  <c r="AW484" i="19"/>
  <c r="AW488" i="19"/>
  <c r="AW492" i="19"/>
  <c r="AW496" i="19"/>
  <c r="AW500" i="19"/>
  <c r="AW476" i="19"/>
  <c r="AW487" i="19"/>
  <c r="AW491" i="19"/>
  <c r="AW495" i="19"/>
  <c r="AW499" i="19"/>
  <c r="AW472" i="19"/>
  <c r="AW482" i="19"/>
  <c r="AW486" i="19"/>
  <c r="AW490" i="19"/>
  <c r="AW494" i="19"/>
  <c r="AW498" i="19"/>
  <c r="AW489" i="19"/>
  <c r="AW497" i="19"/>
  <c r="AW485" i="19"/>
  <c r="AW501" i="19"/>
  <c r="AW493" i="19"/>
  <c r="AD418" i="19"/>
  <c r="AD502" i="19"/>
  <c r="AD420" i="19"/>
  <c r="AD422" i="19"/>
  <c r="AD421" i="19"/>
  <c r="AD426" i="19"/>
  <c r="AD430" i="19"/>
  <c r="AD425" i="19"/>
  <c r="AD429" i="19"/>
  <c r="AD424" i="19"/>
  <c r="AD432" i="19"/>
  <c r="AD423" i="19"/>
  <c r="AD427" i="19"/>
  <c r="AD431" i="19"/>
  <c r="AD435" i="19"/>
  <c r="AD439" i="19"/>
  <c r="AD443" i="19"/>
  <c r="AD419" i="19"/>
  <c r="AD433" i="19"/>
  <c r="AD438" i="19"/>
  <c r="AD442" i="19"/>
  <c r="AD446" i="19"/>
  <c r="AD434" i="19"/>
  <c r="AD441" i="19"/>
  <c r="AD447" i="19"/>
  <c r="AD451" i="19"/>
  <c r="AD436" i="19"/>
  <c r="AD444" i="19"/>
  <c r="AD450" i="19"/>
  <c r="AD454" i="19"/>
  <c r="AD428" i="19"/>
  <c r="AD452" i="19"/>
  <c r="AD457" i="19"/>
  <c r="AD461" i="19"/>
  <c r="AD465" i="19"/>
  <c r="AD469" i="19"/>
  <c r="AD445" i="19"/>
  <c r="AD453" i="19"/>
  <c r="AD456" i="19"/>
  <c r="AD460" i="19"/>
  <c r="AD464" i="19"/>
  <c r="AD468" i="19"/>
  <c r="AD440" i="19"/>
  <c r="AD462" i="19"/>
  <c r="AD448" i="19"/>
  <c r="AD455" i="19"/>
  <c r="AD463" i="19"/>
  <c r="AD449" i="19"/>
  <c r="AD458" i="19"/>
  <c r="AD437" i="19"/>
  <c r="AD459" i="19"/>
  <c r="AD470" i="19"/>
  <c r="AD472" i="19"/>
  <c r="AD476" i="19"/>
  <c r="AD480" i="19"/>
  <c r="AD471" i="19"/>
  <c r="AD475" i="19"/>
  <c r="AD479" i="19"/>
  <c r="AD467" i="19"/>
  <c r="AD474" i="19"/>
  <c r="AD478" i="19"/>
  <c r="AD482" i="19"/>
  <c r="AD485" i="19"/>
  <c r="AD489" i="19"/>
  <c r="AD493" i="19"/>
  <c r="AD497" i="19"/>
  <c r="AD501" i="19"/>
  <c r="AD466" i="19"/>
  <c r="AD477" i="19"/>
  <c r="AD484" i="19"/>
  <c r="AD488" i="19"/>
  <c r="AD492" i="19"/>
  <c r="AD496" i="19"/>
  <c r="AD500" i="19"/>
  <c r="AD473" i="19"/>
  <c r="AD487" i="19"/>
  <c r="AD491" i="19"/>
  <c r="AD495" i="19"/>
  <c r="AD499" i="19"/>
  <c r="AD490" i="19"/>
  <c r="AD498" i="19"/>
  <c r="AD483" i="19"/>
  <c r="AD486" i="19"/>
  <c r="AD481" i="19"/>
  <c r="AD494" i="19"/>
  <c r="K419" i="19"/>
  <c r="K418" i="19"/>
  <c r="K502" i="19"/>
  <c r="K423" i="19"/>
  <c r="K422" i="19"/>
  <c r="K424" i="19"/>
  <c r="K427" i="19"/>
  <c r="K426" i="19"/>
  <c r="K425" i="19"/>
  <c r="K430" i="19"/>
  <c r="K433" i="19"/>
  <c r="K428" i="19"/>
  <c r="K432" i="19"/>
  <c r="K431" i="19"/>
  <c r="K436" i="19"/>
  <c r="K440" i="19"/>
  <c r="K444" i="19"/>
  <c r="K434" i="19"/>
  <c r="K435" i="19"/>
  <c r="K439" i="19"/>
  <c r="K443" i="19"/>
  <c r="K421" i="19"/>
  <c r="K442" i="19"/>
  <c r="K448" i="19"/>
  <c r="K452" i="19"/>
  <c r="K437" i="19"/>
  <c r="K445" i="19"/>
  <c r="K447" i="19"/>
  <c r="K451" i="19"/>
  <c r="K429" i="19"/>
  <c r="K420" i="19"/>
  <c r="K453" i="19"/>
  <c r="K458" i="19"/>
  <c r="K462" i="19"/>
  <c r="K466" i="19"/>
  <c r="K470" i="19"/>
  <c r="K446" i="19"/>
  <c r="K454" i="19"/>
  <c r="K457" i="19"/>
  <c r="K461" i="19"/>
  <c r="K465" i="19"/>
  <c r="K469" i="19"/>
  <c r="K441" i="19"/>
  <c r="K455" i="19"/>
  <c r="K463" i="19"/>
  <c r="K449" i="19"/>
  <c r="K456" i="19"/>
  <c r="K464" i="19"/>
  <c r="K450" i="19"/>
  <c r="K459" i="19"/>
  <c r="K460" i="19"/>
  <c r="K473" i="19"/>
  <c r="K477" i="19"/>
  <c r="K481" i="19"/>
  <c r="K438" i="19"/>
  <c r="K472" i="19"/>
  <c r="K476" i="19"/>
  <c r="K480" i="19"/>
  <c r="K475" i="19"/>
  <c r="K479" i="19"/>
  <c r="K486" i="19"/>
  <c r="K490" i="19"/>
  <c r="K494" i="19"/>
  <c r="K498" i="19"/>
  <c r="K471" i="19"/>
  <c r="K478" i="19"/>
  <c r="K483" i="19"/>
  <c r="K485" i="19"/>
  <c r="K489" i="19"/>
  <c r="K493" i="19"/>
  <c r="K497" i="19"/>
  <c r="K501" i="19"/>
  <c r="K474" i="19"/>
  <c r="K484" i="19"/>
  <c r="K488" i="19"/>
  <c r="K492" i="19"/>
  <c r="K496" i="19"/>
  <c r="K500" i="19"/>
  <c r="K467" i="19"/>
  <c r="K491" i="19"/>
  <c r="K499" i="19"/>
  <c r="K487" i="19"/>
  <c r="K468" i="19"/>
  <c r="K482" i="19"/>
  <c r="K495" i="19"/>
  <c r="BW419" i="19"/>
  <c r="BW418" i="19"/>
  <c r="BW502" i="19"/>
  <c r="BW423" i="19"/>
  <c r="BW420" i="19"/>
  <c r="BW422" i="19"/>
  <c r="BW427" i="19"/>
  <c r="BW426" i="19"/>
  <c r="BW425" i="19"/>
  <c r="BW433" i="19"/>
  <c r="BW428" i="19"/>
  <c r="BW432" i="19"/>
  <c r="BW431" i="19"/>
  <c r="BW434" i="19"/>
  <c r="BW436" i="19"/>
  <c r="BW440" i="19"/>
  <c r="BW444" i="19"/>
  <c r="BW435" i="19"/>
  <c r="BW439" i="19"/>
  <c r="BW443" i="19"/>
  <c r="BW421" i="19"/>
  <c r="BW442" i="19"/>
  <c r="BW448" i="19"/>
  <c r="BW452" i="19"/>
  <c r="BW430" i="19"/>
  <c r="BW437" i="19"/>
  <c r="BW445" i="19"/>
  <c r="BW447" i="19"/>
  <c r="BW451" i="19"/>
  <c r="BW429" i="19"/>
  <c r="BW453" i="19"/>
  <c r="BW458" i="19"/>
  <c r="BW462" i="19"/>
  <c r="BW466" i="19"/>
  <c r="BW446" i="19"/>
  <c r="BW454" i="19"/>
  <c r="BW457" i="19"/>
  <c r="BW461" i="19"/>
  <c r="BW465" i="19"/>
  <c r="BW469" i="19"/>
  <c r="BW424" i="19"/>
  <c r="BW441" i="19"/>
  <c r="BW455" i="19"/>
  <c r="BW463" i="19"/>
  <c r="BW449" i="19"/>
  <c r="BW456" i="19"/>
  <c r="BW450" i="19"/>
  <c r="BW459" i="19"/>
  <c r="BW460" i="19"/>
  <c r="BW473" i="19"/>
  <c r="BW477" i="19"/>
  <c r="BW481" i="19"/>
  <c r="BW464" i="19"/>
  <c r="BW470" i="19"/>
  <c r="BW472" i="19"/>
  <c r="BW476" i="19"/>
  <c r="BW438" i="19"/>
  <c r="BW471" i="19"/>
  <c r="BW475" i="19"/>
  <c r="BW479" i="19"/>
  <c r="BW480" i="19"/>
  <c r="BW486" i="19"/>
  <c r="BW490" i="19"/>
  <c r="BW494" i="19"/>
  <c r="BW498" i="19"/>
  <c r="BW467" i="19"/>
  <c r="BW478" i="19"/>
  <c r="BW485" i="19"/>
  <c r="BW489" i="19"/>
  <c r="BW493" i="19"/>
  <c r="BW497" i="19"/>
  <c r="BW501" i="19"/>
  <c r="BW474" i="19"/>
  <c r="BW484" i="19"/>
  <c r="BW488" i="19"/>
  <c r="BW492" i="19"/>
  <c r="BW496" i="19"/>
  <c r="BW500" i="19"/>
  <c r="BW468" i="19"/>
  <c r="BW491" i="19"/>
  <c r="BW487" i="19"/>
  <c r="BW482" i="19"/>
  <c r="BW483" i="19"/>
  <c r="BW499" i="19"/>
  <c r="BW495" i="19"/>
  <c r="AZ420" i="19"/>
  <c r="AZ419" i="19"/>
  <c r="AZ418" i="19"/>
  <c r="AZ424" i="19"/>
  <c r="AZ423" i="19"/>
  <c r="AZ422" i="19"/>
  <c r="AZ428" i="19"/>
  <c r="AZ502" i="19"/>
  <c r="AZ427" i="19"/>
  <c r="AZ430" i="19"/>
  <c r="AZ434" i="19"/>
  <c r="AZ421" i="19"/>
  <c r="AZ425" i="19"/>
  <c r="AZ433" i="19"/>
  <c r="AZ437" i="19"/>
  <c r="AZ441" i="19"/>
  <c r="AZ445" i="19"/>
  <c r="AZ429" i="19"/>
  <c r="AZ431" i="19"/>
  <c r="AZ436" i="19"/>
  <c r="AZ440" i="19"/>
  <c r="AZ444" i="19"/>
  <c r="AZ426" i="19"/>
  <c r="AZ432" i="19"/>
  <c r="AZ439" i="19"/>
  <c r="AZ446" i="19"/>
  <c r="AZ449" i="19"/>
  <c r="AZ453" i="19"/>
  <c r="AZ442" i="19"/>
  <c r="AZ448" i="19"/>
  <c r="AZ452" i="19"/>
  <c r="AZ435" i="19"/>
  <c r="AZ450" i="19"/>
  <c r="AZ455" i="19"/>
  <c r="AZ459" i="19"/>
  <c r="AZ463" i="19"/>
  <c r="AZ467" i="19"/>
  <c r="AZ443" i="19"/>
  <c r="AZ451" i="19"/>
  <c r="AZ458" i="19"/>
  <c r="AZ462" i="19"/>
  <c r="AZ466" i="19"/>
  <c r="AZ470" i="19"/>
  <c r="AZ438" i="19"/>
  <c r="AZ460" i="19"/>
  <c r="AZ447" i="19"/>
  <c r="AZ461" i="19"/>
  <c r="AZ456" i="19"/>
  <c r="AZ464" i="19"/>
  <c r="AZ465" i="19"/>
  <c r="AZ468" i="19"/>
  <c r="AZ474" i="19"/>
  <c r="AZ478" i="19"/>
  <c r="AZ482" i="19"/>
  <c r="AZ454" i="19"/>
  <c r="AZ469" i="19"/>
  <c r="AZ473" i="19"/>
  <c r="AZ477" i="19"/>
  <c r="AZ457" i="19"/>
  <c r="AZ472" i="19"/>
  <c r="AZ476" i="19"/>
  <c r="AZ480" i="19"/>
  <c r="AZ479" i="19"/>
  <c r="AZ483" i="19"/>
  <c r="AZ487" i="19"/>
  <c r="AZ491" i="19"/>
  <c r="AZ495" i="19"/>
  <c r="AZ499" i="19"/>
  <c r="AZ475" i="19"/>
  <c r="AZ486" i="19"/>
  <c r="AZ490" i="19"/>
  <c r="AZ494" i="19"/>
  <c r="AZ498" i="19"/>
  <c r="AZ471" i="19"/>
  <c r="AZ481" i="19"/>
  <c r="AZ485" i="19"/>
  <c r="AZ489" i="19"/>
  <c r="AZ493" i="19"/>
  <c r="AZ497" i="19"/>
  <c r="AZ501" i="19"/>
  <c r="AZ488" i="19"/>
  <c r="AZ492" i="19"/>
  <c r="AZ484" i="19"/>
  <c r="AZ500" i="19"/>
  <c r="AZ496" i="19"/>
  <c r="AV420" i="19"/>
  <c r="AV419" i="19"/>
  <c r="AV418" i="19"/>
  <c r="AV424" i="19"/>
  <c r="AV423" i="19"/>
  <c r="AV502" i="19"/>
  <c r="AV428" i="19"/>
  <c r="AV421" i="19"/>
  <c r="AV427" i="19"/>
  <c r="AV422" i="19"/>
  <c r="AV426" i="19"/>
  <c r="AV430" i="19"/>
  <c r="AV434" i="19"/>
  <c r="AV429" i="19"/>
  <c r="AV433" i="19"/>
  <c r="AV432" i="19"/>
  <c r="AV437" i="19"/>
  <c r="AV441" i="19"/>
  <c r="AV445" i="19"/>
  <c r="AV425" i="19"/>
  <c r="AV436" i="19"/>
  <c r="AV440" i="19"/>
  <c r="AV444" i="19"/>
  <c r="AV435" i="19"/>
  <c r="AV443" i="19"/>
  <c r="AV449" i="19"/>
  <c r="AV453" i="19"/>
  <c r="AV438" i="19"/>
  <c r="AV446" i="19"/>
  <c r="AV448" i="19"/>
  <c r="AV452" i="19"/>
  <c r="AV442" i="19"/>
  <c r="AV454" i="19"/>
  <c r="AV455" i="19"/>
  <c r="AV459" i="19"/>
  <c r="AV463" i="19"/>
  <c r="AV467" i="19"/>
  <c r="AV439" i="19"/>
  <c r="AV447" i="19"/>
  <c r="AV458" i="19"/>
  <c r="AV462" i="19"/>
  <c r="AV466" i="19"/>
  <c r="AV470" i="19"/>
  <c r="AV451" i="19"/>
  <c r="AV456" i="19"/>
  <c r="AV464" i="19"/>
  <c r="AV457" i="19"/>
  <c r="AV431" i="19"/>
  <c r="AV460" i="19"/>
  <c r="AV450" i="19"/>
  <c r="AV474" i="19"/>
  <c r="AV478" i="19"/>
  <c r="AV482" i="19"/>
  <c r="AV473" i="19"/>
  <c r="AV477" i="19"/>
  <c r="AV468" i="19"/>
  <c r="AV472" i="19"/>
  <c r="AV476" i="19"/>
  <c r="AV480" i="19"/>
  <c r="AV465" i="19"/>
  <c r="AV475" i="19"/>
  <c r="AV481" i="19"/>
  <c r="AV487" i="19"/>
  <c r="AV491" i="19"/>
  <c r="AV495" i="19"/>
  <c r="AV499" i="19"/>
  <c r="AV471" i="19"/>
  <c r="AV483" i="19"/>
  <c r="AV486" i="19"/>
  <c r="AV490" i="19"/>
  <c r="AV494" i="19"/>
  <c r="AV498" i="19"/>
  <c r="AV461" i="19"/>
  <c r="AV469" i="19"/>
  <c r="AV485" i="19"/>
  <c r="AV489" i="19"/>
  <c r="AV493" i="19"/>
  <c r="AV497" i="19"/>
  <c r="AV501" i="19"/>
  <c r="AV484" i="19"/>
  <c r="AV500" i="19"/>
  <c r="AV496" i="19"/>
  <c r="AV479" i="19"/>
  <c r="AV492" i="19"/>
  <c r="AV488" i="19"/>
  <c r="BH420" i="19"/>
  <c r="BH419" i="19"/>
  <c r="BH418" i="19"/>
  <c r="BH424" i="19"/>
  <c r="BH502" i="19"/>
  <c r="BH423" i="19"/>
  <c r="BH422" i="19"/>
  <c r="BH428" i="19"/>
  <c r="BH427" i="19"/>
  <c r="BH430" i="19"/>
  <c r="BH434" i="19"/>
  <c r="BH425" i="19"/>
  <c r="BH433" i="19"/>
  <c r="BH426" i="19"/>
  <c r="BH437" i="19"/>
  <c r="BH441" i="19"/>
  <c r="BH445" i="19"/>
  <c r="BH421" i="19"/>
  <c r="BH431" i="19"/>
  <c r="BH436" i="19"/>
  <c r="BH440" i="19"/>
  <c r="BH444" i="19"/>
  <c r="BH439" i="19"/>
  <c r="BH449" i="19"/>
  <c r="BH453" i="19"/>
  <c r="BH429" i="19"/>
  <c r="BH442" i="19"/>
  <c r="BH448" i="19"/>
  <c r="BH452" i="19"/>
  <c r="BH432" i="19"/>
  <c r="BH435" i="19"/>
  <c r="BH438" i="19"/>
  <c r="BH450" i="19"/>
  <c r="BH455" i="19"/>
  <c r="BH459" i="19"/>
  <c r="BH463" i="19"/>
  <c r="BH467" i="19"/>
  <c r="BH451" i="19"/>
  <c r="BH458" i="19"/>
  <c r="BH462" i="19"/>
  <c r="BH466" i="19"/>
  <c r="BH470" i="19"/>
  <c r="BH443" i="19"/>
  <c r="BH446" i="19"/>
  <c r="BH460" i="19"/>
  <c r="BH454" i="19"/>
  <c r="BH461" i="19"/>
  <c r="BH447" i="19"/>
  <c r="BH456" i="19"/>
  <c r="BH464" i="19"/>
  <c r="BH468" i="19"/>
  <c r="BH474" i="19"/>
  <c r="BH478" i="19"/>
  <c r="BH482" i="19"/>
  <c r="BH469" i="19"/>
  <c r="BH473" i="19"/>
  <c r="BH477" i="19"/>
  <c r="BH465" i="19"/>
  <c r="BH472" i="19"/>
  <c r="BH476" i="19"/>
  <c r="BH480" i="19"/>
  <c r="BH457" i="19"/>
  <c r="BH471" i="19"/>
  <c r="BH487" i="19"/>
  <c r="BH491" i="19"/>
  <c r="BH495" i="19"/>
  <c r="BH499" i="19"/>
  <c r="BH486" i="19"/>
  <c r="BH490" i="19"/>
  <c r="BH494" i="19"/>
  <c r="BH498" i="19"/>
  <c r="BH479" i="19"/>
  <c r="BH481" i="19"/>
  <c r="BH483" i="19"/>
  <c r="BH485" i="19"/>
  <c r="BH489" i="19"/>
  <c r="BH493" i="19"/>
  <c r="BH497" i="19"/>
  <c r="BH501" i="19"/>
  <c r="BH496" i="19"/>
  <c r="BH492" i="19"/>
  <c r="BH475" i="19"/>
  <c r="BH488" i="19"/>
  <c r="BH484" i="19"/>
  <c r="BH500" i="19"/>
  <c r="CJ420" i="19"/>
  <c r="CJ419" i="19"/>
  <c r="CJ418" i="19"/>
  <c r="CJ502" i="19"/>
  <c r="CJ423" i="19"/>
  <c r="CJ424" i="19"/>
  <c r="CJ428" i="19"/>
  <c r="CJ421" i="19"/>
  <c r="CJ427" i="19"/>
  <c r="CJ426" i="19"/>
  <c r="CJ429" i="19"/>
  <c r="CJ430" i="19"/>
  <c r="CJ433" i="19"/>
  <c r="CJ432" i="19"/>
  <c r="CJ437" i="19"/>
  <c r="CJ441" i="19"/>
  <c r="CJ445" i="19"/>
  <c r="CJ436" i="19"/>
  <c r="CJ440" i="19"/>
  <c r="CJ444" i="19"/>
  <c r="CJ435" i="19"/>
  <c r="CJ443" i="19"/>
  <c r="CJ449" i="19"/>
  <c r="CJ453" i="19"/>
  <c r="CJ431" i="19"/>
  <c r="CJ438" i="19"/>
  <c r="CJ448" i="19"/>
  <c r="CJ452" i="19"/>
  <c r="CJ422" i="19"/>
  <c r="CJ446" i="19"/>
  <c r="CJ455" i="19"/>
  <c r="CJ459" i="19"/>
  <c r="CJ463" i="19"/>
  <c r="CJ467" i="19"/>
  <c r="CJ425" i="19"/>
  <c r="CJ447" i="19"/>
  <c r="CJ454" i="19"/>
  <c r="CJ458" i="19"/>
  <c r="CJ462" i="19"/>
  <c r="CJ466" i="19"/>
  <c r="CJ470" i="19"/>
  <c r="CJ442" i="19"/>
  <c r="CJ456" i="19"/>
  <c r="CJ464" i="19"/>
  <c r="CJ439" i="19"/>
  <c r="CJ450" i="19"/>
  <c r="CJ457" i="19"/>
  <c r="CJ451" i="19"/>
  <c r="CJ460" i="19"/>
  <c r="CJ461" i="19"/>
  <c r="CJ474" i="19"/>
  <c r="CJ478" i="19"/>
  <c r="CJ482" i="19"/>
  <c r="CJ465" i="19"/>
  <c r="CJ473" i="19"/>
  <c r="CJ477" i="19"/>
  <c r="CJ434" i="19"/>
  <c r="CJ468" i="19"/>
  <c r="CJ472" i="19"/>
  <c r="CJ476" i="19"/>
  <c r="CJ480" i="19"/>
  <c r="CJ481" i="19"/>
  <c r="CJ483" i="19"/>
  <c r="CJ487" i="19"/>
  <c r="CJ491" i="19"/>
  <c r="CJ495" i="19"/>
  <c r="CJ499" i="19"/>
  <c r="CJ479" i="19"/>
  <c r="CJ486" i="19"/>
  <c r="CJ490" i="19"/>
  <c r="CJ494" i="19"/>
  <c r="CJ498" i="19"/>
  <c r="CJ475" i="19"/>
  <c r="CJ485" i="19"/>
  <c r="CJ489" i="19"/>
  <c r="CJ493" i="19"/>
  <c r="CJ497" i="19"/>
  <c r="CJ501" i="19"/>
  <c r="CJ492" i="19"/>
  <c r="CJ488" i="19"/>
  <c r="CJ484" i="19"/>
  <c r="CJ500" i="19"/>
  <c r="CJ469" i="19"/>
  <c r="CJ471" i="19"/>
  <c r="CJ496" i="19"/>
  <c r="X420" i="19"/>
  <c r="X419" i="19"/>
  <c r="X418" i="19"/>
  <c r="X502" i="19"/>
  <c r="X424" i="19"/>
  <c r="X423" i="19"/>
  <c r="X428" i="19"/>
  <c r="X421" i="19"/>
  <c r="X427" i="19"/>
  <c r="X426" i="19"/>
  <c r="X434" i="19"/>
  <c r="X429" i="19"/>
  <c r="X433" i="19"/>
  <c r="X432" i="19"/>
  <c r="X437" i="19"/>
  <c r="X441" i="19"/>
  <c r="X445" i="19"/>
  <c r="X436" i="19"/>
  <c r="X440" i="19"/>
  <c r="X444" i="19"/>
  <c r="X430" i="19"/>
  <c r="X435" i="19"/>
  <c r="X443" i="19"/>
  <c r="X449" i="19"/>
  <c r="X453" i="19"/>
  <c r="X431" i="19"/>
  <c r="X438" i="19"/>
  <c r="X446" i="19"/>
  <c r="X448" i="19"/>
  <c r="X452" i="19"/>
  <c r="X422" i="19"/>
  <c r="X454" i="19"/>
  <c r="X455" i="19"/>
  <c r="X459" i="19"/>
  <c r="X463" i="19"/>
  <c r="X467" i="19"/>
  <c r="X447" i="19"/>
  <c r="X458" i="19"/>
  <c r="X462" i="19"/>
  <c r="X466" i="19"/>
  <c r="X470" i="19"/>
  <c r="X442" i="19"/>
  <c r="X456" i="19"/>
  <c r="X464" i="19"/>
  <c r="X425" i="19"/>
  <c r="X439" i="19"/>
  <c r="X450" i="19"/>
  <c r="X457" i="19"/>
  <c r="X451" i="19"/>
  <c r="X460" i="19"/>
  <c r="X461" i="19"/>
  <c r="X474" i="19"/>
  <c r="X478" i="19"/>
  <c r="X482" i="19"/>
  <c r="X465" i="19"/>
  <c r="X471" i="19"/>
  <c r="X473" i="19"/>
  <c r="X477" i="19"/>
  <c r="X468" i="19"/>
  <c r="X472" i="19"/>
  <c r="X476" i="19"/>
  <c r="X480" i="19"/>
  <c r="X481" i="19"/>
  <c r="X487" i="19"/>
  <c r="X491" i="19"/>
  <c r="X495" i="19"/>
  <c r="X499" i="19"/>
  <c r="X479" i="19"/>
  <c r="X486" i="19"/>
  <c r="X490" i="19"/>
  <c r="X494" i="19"/>
  <c r="X498" i="19"/>
  <c r="X475" i="19"/>
  <c r="X485" i="19"/>
  <c r="X489" i="19"/>
  <c r="X493" i="19"/>
  <c r="X497" i="19"/>
  <c r="X501" i="19"/>
  <c r="X483" i="19"/>
  <c r="X492" i="19"/>
  <c r="X469" i="19"/>
  <c r="X488" i="19"/>
  <c r="X484" i="19"/>
  <c r="X500" i="19"/>
  <c r="X496" i="19"/>
  <c r="CG502" i="19"/>
  <c r="CG419" i="19"/>
  <c r="CG418" i="19"/>
  <c r="CG421" i="19"/>
  <c r="CG425" i="19"/>
  <c r="CG429" i="19"/>
  <c r="CG422" i="19"/>
  <c r="CG424" i="19"/>
  <c r="CG428" i="19"/>
  <c r="CG427" i="19"/>
  <c r="CG431" i="19"/>
  <c r="CG420" i="19"/>
  <c r="CG430" i="19"/>
  <c r="CG423" i="19"/>
  <c r="CG433" i="19"/>
  <c r="CG434" i="19"/>
  <c r="CG438" i="19"/>
  <c r="CG442" i="19"/>
  <c r="CG437" i="19"/>
  <c r="CG441" i="19"/>
  <c r="CG445" i="19"/>
  <c r="CG436" i="19"/>
  <c r="CG444" i="19"/>
  <c r="CG446" i="19"/>
  <c r="CG450" i="19"/>
  <c r="CG454" i="19"/>
  <c r="CG426" i="19"/>
  <c r="CG432" i="19"/>
  <c r="CG439" i="19"/>
  <c r="CG449" i="19"/>
  <c r="CG453" i="19"/>
  <c r="CG447" i="19"/>
  <c r="CG456" i="19"/>
  <c r="CG460" i="19"/>
  <c r="CG464" i="19"/>
  <c r="CG468" i="19"/>
  <c r="CG435" i="19"/>
  <c r="CG448" i="19"/>
  <c r="CG455" i="19"/>
  <c r="CG459" i="19"/>
  <c r="CG463" i="19"/>
  <c r="CG467" i="19"/>
  <c r="CG443" i="19"/>
  <c r="CG457" i="19"/>
  <c r="CG465" i="19"/>
  <c r="CG451" i="19"/>
  <c r="CG458" i="19"/>
  <c r="CG440" i="19"/>
  <c r="CG452" i="19"/>
  <c r="CG461" i="19"/>
  <c r="CG470" i="19"/>
  <c r="CG471" i="19"/>
  <c r="CG475" i="19"/>
  <c r="CG479" i="19"/>
  <c r="CG474" i="19"/>
  <c r="CG478" i="19"/>
  <c r="CG462" i="19"/>
  <c r="CG469" i="19"/>
  <c r="CG473" i="19"/>
  <c r="CG477" i="19"/>
  <c r="CG481" i="19"/>
  <c r="CG484" i="19"/>
  <c r="CG488" i="19"/>
  <c r="CG492" i="19"/>
  <c r="CG496" i="19"/>
  <c r="CG500" i="19"/>
  <c r="CG480" i="19"/>
  <c r="CG483" i="19"/>
  <c r="CG487" i="19"/>
  <c r="CG491" i="19"/>
  <c r="CG495" i="19"/>
  <c r="CG499" i="19"/>
  <c r="CG466" i="19"/>
  <c r="CG476" i="19"/>
  <c r="CG482" i="19"/>
  <c r="CG486" i="19"/>
  <c r="CG490" i="19"/>
  <c r="CG494" i="19"/>
  <c r="CG498" i="19"/>
  <c r="CG472" i="19"/>
  <c r="CG493" i="19"/>
  <c r="CG501" i="19"/>
  <c r="CG497" i="19"/>
  <c r="CG489" i="19"/>
  <c r="CG485" i="19"/>
  <c r="AU419" i="19"/>
  <c r="AU418" i="19"/>
  <c r="AU502" i="19"/>
  <c r="AU420" i="19"/>
  <c r="AU423" i="19"/>
  <c r="AU422" i="19"/>
  <c r="AU421" i="19"/>
  <c r="AU427" i="19"/>
  <c r="AU426" i="19"/>
  <c r="AU429" i="19"/>
  <c r="AU433" i="19"/>
  <c r="AU432" i="19"/>
  <c r="AU425" i="19"/>
  <c r="AU436" i="19"/>
  <c r="AU440" i="19"/>
  <c r="AU444" i="19"/>
  <c r="AU424" i="19"/>
  <c r="AU430" i="19"/>
  <c r="AU435" i="19"/>
  <c r="AU439" i="19"/>
  <c r="AU443" i="19"/>
  <c r="AU438" i="19"/>
  <c r="AU446" i="19"/>
  <c r="AU448" i="19"/>
  <c r="AU452" i="19"/>
  <c r="AU428" i="19"/>
  <c r="AU441" i="19"/>
  <c r="AU447" i="19"/>
  <c r="AU451" i="19"/>
  <c r="AU431" i="19"/>
  <c r="AU437" i="19"/>
  <c r="AU449" i="19"/>
  <c r="AU458" i="19"/>
  <c r="AU462" i="19"/>
  <c r="AU466" i="19"/>
  <c r="AU470" i="19"/>
  <c r="AU450" i="19"/>
  <c r="AU457" i="19"/>
  <c r="AU461" i="19"/>
  <c r="AU465" i="19"/>
  <c r="AU469" i="19"/>
  <c r="AU445" i="19"/>
  <c r="AU459" i="19"/>
  <c r="AU467" i="19"/>
  <c r="AU453" i="19"/>
  <c r="AU460" i="19"/>
  <c r="AU434" i="19"/>
  <c r="AU442" i="19"/>
  <c r="AU454" i="19"/>
  <c r="AU455" i="19"/>
  <c r="AU463" i="19"/>
  <c r="AU473" i="19"/>
  <c r="AU477" i="19"/>
  <c r="AU481" i="19"/>
  <c r="AU468" i="19"/>
  <c r="AU472" i="19"/>
  <c r="AU476" i="19"/>
  <c r="AU480" i="19"/>
  <c r="AU464" i="19"/>
  <c r="AU471" i="19"/>
  <c r="AU475" i="19"/>
  <c r="AU479" i="19"/>
  <c r="AU483" i="19"/>
  <c r="AU486" i="19"/>
  <c r="AU490" i="19"/>
  <c r="AU494" i="19"/>
  <c r="AU498" i="19"/>
  <c r="AU456" i="19"/>
  <c r="AU482" i="19"/>
  <c r="AU485" i="19"/>
  <c r="AU489" i="19"/>
  <c r="AU493" i="19"/>
  <c r="AU497" i="19"/>
  <c r="AU501" i="19"/>
  <c r="AU478" i="19"/>
  <c r="AU484" i="19"/>
  <c r="AU488" i="19"/>
  <c r="AU492" i="19"/>
  <c r="AU496" i="19"/>
  <c r="AU500" i="19"/>
  <c r="AU474" i="19"/>
  <c r="AU495" i="19"/>
  <c r="AU499" i="19"/>
  <c r="AU491" i="19"/>
  <c r="AU487" i="19"/>
  <c r="F418" i="19"/>
  <c r="F502" i="19"/>
  <c r="F420" i="19"/>
  <c r="F422" i="19"/>
  <c r="F419" i="19"/>
  <c r="F421" i="19"/>
  <c r="F424" i="19"/>
  <c r="F426" i="19"/>
  <c r="F430" i="19"/>
  <c r="F425" i="19"/>
  <c r="F429" i="19"/>
  <c r="F432" i="19"/>
  <c r="F427" i="19"/>
  <c r="F431" i="19"/>
  <c r="F428" i="19"/>
  <c r="F435" i="19"/>
  <c r="F439" i="19"/>
  <c r="F443" i="19"/>
  <c r="F433" i="19"/>
  <c r="F438" i="19"/>
  <c r="F442" i="19"/>
  <c r="F446" i="19"/>
  <c r="F441" i="19"/>
  <c r="F447" i="19"/>
  <c r="F451" i="19"/>
  <c r="F436" i="19"/>
  <c r="F444" i="19"/>
  <c r="F450" i="19"/>
  <c r="F454" i="19"/>
  <c r="F434" i="19"/>
  <c r="F440" i="19"/>
  <c r="F452" i="19"/>
  <c r="F457" i="19"/>
  <c r="F461" i="19"/>
  <c r="F465" i="19"/>
  <c r="F469" i="19"/>
  <c r="F437" i="19"/>
  <c r="F453" i="19"/>
  <c r="F456" i="19"/>
  <c r="F460" i="19"/>
  <c r="F464" i="19"/>
  <c r="F468" i="19"/>
  <c r="F448" i="19"/>
  <c r="F423" i="19"/>
  <c r="F449" i="19"/>
  <c r="F462" i="19"/>
  <c r="F455" i="19"/>
  <c r="F463" i="19"/>
  <c r="F458" i="19"/>
  <c r="F470" i="19"/>
  <c r="F472" i="19"/>
  <c r="F476" i="19"/>
  <c r="F480" i="19"/>
  <c r="F459" i="19"/>
  <c r="F467" i="19"/>
  <c r="F475" i="19"/>
  <c r="F479" i="19"/>
  <c r="F445" i="19"/>
  <c r="F466" i="19"/>
  <c r="F474" i="19"/>
  <c r="F478" i="19"/>
  <c r="F482" i="19"/>
  <c r="F471" i="19"/>
  <c r="F473" i="19"/>
  <c r="F485" i="19"/>
  <c r="F489" i="19"/>
  <c r="F493" i="19"/>
  <c r="F497" i="19"/>
  <c r="F501" i="19"/>
  <c r="F483" i="19"/>
  <c r="F484" i="19"/>
  <c r="F488" i="19"/>
  <c r="F492" i="19"/>
  <c r="F496" i="19"/>
  <c r="F500" i="19"/>
  <c r="F487" i="19"/>
  <c r="F491" i="19"/>
  <c r="F495" i="19"/>
  <c r="F499" i="19"/>
  <c r="F498" i="19"/>
  <c r="F486" i="19"/>
  <c r="F477" i="19"/>
  <c r="F494" i="19"/>
  <c r="F490" i="19"/>
  <c r="F481" i="19"/>
  <c r="AY419" i="19"/>
  <c r="AY418" i="19"/>
  <c r="AY502" i="19"/>
  <c r="AY423" i="19"/>
  <c r="AY420" i="19"/>
  <c r="AY422" i="19"/>
  <c r="AY427" i="19"/>
  <c r="AY426" i="19"/>
  <c r="AY421" i="19"/>
  <c r="AY424" i="19"/>
  <c r="AY425" i="19"/>
  <c r="AY433" i="19"/>
  <c r="AY428" i="19"/>
  <c r="AY432" i="19"/>
  <c r="AY429" i="19"/>
  <c r="AY431" i="19"/>
  <c r="AY436" i="19"/>
  <c r="AY440" i="19"/>
  <c r="AY444" i="19"/>
  <c r="AY435" i="19"/>
  <c r="AY439" i="19"/>
  <c r="AY443" i="19"/>
  <c r="AY434" i="19"/>
  <c r="AY442" i="19"/>
  <c r="AY448" i="19"/>
  <c r="AY452" i="19"/>
  <c r="AY437" i="19"/>
  <c r="AY445" i="19"/>
  <c r="AY447" i="19"/>
  <c r="AY451" i="19"/>
  <c r="AY441" i="19"/>
  <c r="AY446" i="19"/>
  <c r="AY453" i="19"/>
  <c r="AY458" i="19"/>
  <c r="AY462" i="19"/>
  <c r="AY466" i="19"/>
  <c r="AY438" i="19"/>
  <c r="AY454" i="19"/>
  <c r="AY457" i="19"/>
  <c r="AY461" i="19"/>
  <c r="AY465" i="19"/>
  <c r="AY469" i="19"/>
  <c r="AY430" i="19"/>
  <c r="AY450" i="19"/>
  <c r="AY455" i="19"/>
  <c r="AY463" i="19"/>
  <c r="AY456" i="19"/>
  <c r="AY459" i="19"/>
  <c r="AY473" i="19"/>
  <c r="AY477" i="19"/>
  <c r="AY481" i="19"/>
  <c r="AY460" i="19"/>
  <c r="AY472" i="19"/>
  <c r="AY476" i="19"/>
  <c r="AY480" i="19"/>
  <c r="AY467" i="19"/>
  <c r="AY471" i="19"/>
  <c r="AY475" i="19"/>
  <c r="AY479" i="19"/>
  <c r="AY468" i="19"/>
  <c r="AY474" i="19"/>
  <c r="AY486" i="19"/>
  <c r="AY490" i="19"/>
  <c r="AY494" i="19"/>
  <c r="AY498" i="19"/>
  <c r="AY470" i="19"/>
  <c r="AY485" i="19"/>
  <c r="AY489" i="19"/>
  <c r="AY493" i="19"/>
  <c r="AY497" i="19"/>
  <c r="AY501" i="19"/>
  <c r="AY449" i="19"/>
  <c r="AY484" i="19"/>
  <c r="AY488" i="19"/>
  <c r="AY492" i="19"/>
  <c r="AY496" i="19"/>
  <c r="AY500" i="19"/>
  <c r="AY464" i="19"/>
  <c r="AY499" i="19"/>
  <c r="AY482" i="19"/>
  <c r="AY487" i="19"/>
  <c r="AY478" i="19"/>
  <c r="AY483" i="19"/>
  <c r="AY495" i="19"/>
  <c r="AY491" i="19"/>
  <c r="AS502" i="19"/>
  <c r="AS420" i="19"/>
  <c r="AS419" i="19"/>
  <c r="AS421" i="19"/>
  <c r="AS425" i="19"/>
  <c r="AS429" i="19"/>
  <c r="AS422" i="19"/>
  <c r="AS424" i="19"/>
  <c r="AS428" i="19"/>
  <c r="AS423" i="19"/>
  <c r="AS427" i="19"/>
  <c r="AS431" i="19"/>
  <c r="AS430" i="19"/>
  <c r="AS433" i="19"/>
  <c r="AS438" i="19"/>
  <c r="AS442" i="19"/>
  <c r="AS446" i="19"/>
  <c r="AS426" i="19"/>
  <c r="AS434" i="19"/>
  <c r="AS437" i="19"/>
  <c r="AS441" i="19"/>
  <c r="AS445" i="19"/>
  <c r="AS418" i="19"/>
  <c r="AS436" i="19"/>
  <c r="AS444" i="19"/>
  <c r="AS450" i="19"/>
  <c r="AS454" i="19"/>
  <c r="AS439" i="19"/>
  <c r="AS449" i="19"/>
  <c r="AS453" i="19"/>
  <c r="AS432" i="19"/>
  <c r="AS435" i="19"/>
  <c r="AS443" i="19"/>
  <c r="AS447" i="19"/>
  <c r="AS456" i="19"/>
  <c r="AS460" i="19"/>
  <c r="AS464" i="19"/>
  <c r="AS468" i="19"/>
  <c r="AS440" i="19"/>
  <c r="AS448" i="19"/>
  <c r="AS455" i="19"/>
  <c r="AS459" i="19"/>
  <c r="AS463" i="19"/>
  <c r="AS467" i="19"/>
  <c r="AS452" i="19"/>
  <c r="AS457" i="19"/>
  <c r="AS465" i="19"/>
  <c r="AS458" i="19"/>
  <c r="AS461" i="19"/>
  <c r="AS466" i="19"/>
  <c r="AS471" i="19"/>
  <c r="AS475" i="19"/>
  <c r="AS479" i="19"/>
  <c r="AS483" i="19"/>
  <c r="AS451" i="19"/>
  <c r="AS462" i="19"/>
  <c r="AS474" i="19"/>
  <c r="AS478" i="19"/>
  <c r="AS469" i="19"/>
  <c r="AS473" i="19"/>
  <c r="AS477" i="19"/>
  <c r="AS481" i="19"/>
  <c r="AS470" i="19"/>
  <c r="AS476" i="19"/>
  <c r="AS482" i="19"/>
  <c r="AS484" i="19"/>
  <c r="AS488" i="19"/>
  <c r="AS492" i="19"/>
  <c r="AS496" i="19"/>
  <c r="AS500" i="19"/>
  <c r="AS472" i="19"/>
  <c r="AS487" i="19"/>
  <c r="AS491" i="19"/>
  <c r="AS495" i="19"/>
  <c r="AS499" i="19"/>
  <c r="AS486" i="19"/>
  <c r="AS490" i="19"/>
  <c r="AS494" i="19"/>
  <c r="AS498" i="19"/>
  <c r="AS485" i="19"/>
  <c r="AS501" i="19"/>
  <c r="AS480" i="19"/>
  <c r="AS489" i="19"/>
  <c r="AS497" i="19"/>
  <c r="AS493" i="19"/>
  <c r="Z418" i="19"/>
  <c r="Z502" i="19"/>
  <c r="Z420" i="19"/>
  <c r="Z422" i="19"/>
  <c r="Z421" i="19"/>
  <c r="Z426" i="19"/>
  <c r="Z430" i="19"/>
  <c r="Z423" i="19"/>
  <c r="Z425" i="19"/>
  <c r="Z429" i="19"/>
  <c r="Z428" i="19"/>
  <c r="Z432" i="19"/>
  <c r="Z431" i="19"/>
  <c r="Z419" i="19"/>
  <c r="Z434" i="19"/>
  <c r="Z435" i="19"/>
  <c r="Z439" i="19"/>
  <c r="Z443" i="19"/>
  <c r="Z424" i="19"/>
  <c r="Z427" i="19"/>
  <c r="Z438" i="19"/>
  <c r="Z442" i="19"/>
  <c r="Z446" i="19"/>
  <c r="Z437" i="19"/>
  <c r="Z445" i="19"/>
  <c r="Z447" i="19"/>
  <c r="Z451" i="19"/>
  <c r="Z440" i="19"/>
  <c r="Z450" i="19"/>
  <c r="Z454" i="19"/>
  <c r="Z433" i="19"/>
  <c r="Z436" i="19"/>
  <c r="Z444" i="19"/>
  <c r="Z448" i="19"/>
  <c r="Z457" i="19"/>
  <c r="Z461" i="19"/>
  <c r="Z465" i="19"/>
  <c r="Z469" i="19"/>
  <c r="Z441" i="19"/>
  <c r="Z449" i="19"/>
  <c r="Z456" i="19"/>
  <c r="Z460" i="19"/>
  <c r="Z464" i="19"/>
  <c r="Z468" i="19"/>
  <c r="Z453" i="19"/>
  <c r="Z458" i="19"/>
  <c r="Z466" i="19"/>
  <c r="Z459" i="19"/>
  <c r="Z462" i="19"/>
  <c r="Z467" i="19"/>
  <c r="Z472" i="19"/>
  <c r="Z476" i="19"/>
  <c r="Z480" i="19"/>
  <c r="Z452" i="19"/>
  <c r="Z463" i="19"/>
  <c r="Z475" i="19"/>
  <c r="Z479" i="19"/>
  <c r="Z455" i="19"/>
  <c r="Z470" i="19"/>
  <c r="Z471" i="19"/>
  <c r="Z474" i="19"/>
  <c r="Z478" i="19"/>
  <c r="Z482" i="19"/>
  <c r="Z477" i="19"/>
  <c r="Z483" i="19"/>
  <c r="Z485" i="19"/>
  <c r="Z489" i="19"/>
  <c r="Z493" i="19"/>
  <c r="Z497" i="19"/>
  <c r="Z501" i="19"/>
  <c r="Z473" i="19"/>
  <c r="Z481" i="19"/>
  <c r="Z484" i="19"/>
  <c r="Z488" i="19"/>
  <c r="Z492" i="19"/>
  <c r="Z496" i="19"/>
  <c r="Z500" i="19"/>
  <c r="Z487" i="19"/>
  <c r="Z491" i="19"/>
  <c r="Z495" i="19"/>
  <c r="Z499" i="19"/>
  <c r="Z486" i="19"/>
  <c r="Z490" i="19"/>
  <c r="Z498" i="19"/>
  <c r="Z494" i="19"/>
  <c r="G419" i="19"/>
  <c r="G418" i="19"/>
  <c r="G502" i="19"/>
  <c r="G423" i="19"/>
  <c r="G422" i="19"/>
  <c r="G427" i="19"/>
  <c r="G421" i="19"/>
  <c r="G424" i="19"/>
  <c r="G426" i="19"/>
  <c r="G429" i="19"/>
  <c r="G433" i="19"/>
  <c r="G430" i="19"/>
  <c r="G432" i="19"/>
  <c r="G436" i="19"/>
  <c r="G440" i="19"/>
  <c r="G444" i="19"/>
  <c r="G428" i="19"/>
  <c r="G435" i="19"/>
  <c r="G439" i="19"/>
  <c r="G443" i="19"/>
  <c r="G425" i="19"/>
  <c r="G431" i="19"/>
  <c r="G438" i="19"/>
  <c r="G446" i="19"/>
  <c r="G448" i="19"/>
  <c r="G452" i="19"/>
  <c r="G441" i="19"/>
  <c r="G447" i="19"/>
  <c r="G451" i="19"/>
  <c r="G420" i="19"/>
  <c r="G434" i="19"/>
  <c r="G445" i="19"/>
  <c r="G449" i="19"/>
  <c r="G458" i="19"/>
  <c r="G462" i="19"/>
  <c r="G466" i="19"/>
  <c r="G470" i="19"/>
  <c r="G442" i="19"/>
  <c r="G450" i="19"/>
  <c r="G457" i="19"/>
  <c r="G461" i="19"/>
  <c r="G465" i="19"/>
  <c r="G469" i="19"/>
  <c r="G437" i="19"/>
  <c r="G454" i="19"/>
  <c r="G459" i="19"/>
  <c r="G467" i="19"/>
  <c r="G460" i="19"/>
  <c r="G455" i="19"/>
  <c r="G463" i="19"/>
  <c r="G471" i="19"/>
  <c r="G473" i="19"/>
  <c r="G477" i="19"/>
  <c r="G481" i="19"/>
  <c r="G453" i="19"/>
  <c r="G464" i="19"/>
  <c r="G468" i="19"/>
  <c r="G472" i="19"/>
  <c r="G476" i="19"/>
  <c r="G480" i="19"/>
  <c r="G456" i="19"/>
  <c r="G475" i="19"/>
  <c r="G479" i="19"/>
  <c r="G478" i="19"/>
  <c r="G486" i="19"/>
  <c r="G490" i="19"/>
  <c r="G494" i="19"/>
  <c r="G498" i="19"/>
  <c r="G474" i="19"/>
  <c r="G482" i="19"/>
  <c r="G485" i="19"/>
  <c r="G489" i="19"/>
  <c r="G493" i="19"/>
  <c r="G497" i="19"/>
  <c r="G501" i="19"/>
  <c r="G483" i="19"/>
  <c r="G484" i="19"/>
  <c r="G488" i="19"/>
  <c r="G492" i="19"/>
  <c r="G496" i="19"/>
  <c r="G500" i="19"/>
  <c r="G487" i="19"/>
  <c r="G491" i="19"/>
  <c r="G499" i="19"/>
  <c r="G495" i="19"/>
  <c r="BS419" i="19"/>
  <c r="BS418" i="19"/>
  <c r="BS502" i="19"/>
  <c r="BS423" i="19"/>
  <c r="BS422" i="19"/>
  <c r="BS421" i="19"/>
  <c r="BS427" i="19"/>
  <c r="BS426" i="19"/>
  <c r="BS429" i="19"/>
  <c r="BS433" i="19"/>
  <c r="BS424" i="19"/>
  <c r="BS432" i="19"/>
  <c r="BS436" i="19"/>
  <c r="BS440" i="19"/>
  <c r="BS444" i="19"/>
  <c r="BS420" i="19"/>
  <c r="BS428" i="19"/>
  <c r="BS430" i="19"/>
  <c r="BS434" i="19"/>
  <c r="BS435" i="19"/>
  <c r="BS439" i="19"/>
  <c r="BS443" i="19"/>
  <c r="BS425" i="19"/>
  <c r="BS431" i="19"/>
  <c r="BS438" i="19"/>
  <c r="BS448" i="19"/>
  <c r="BS452" i="19"/>
  <c r="BS441" i="19"/>
  <c r="BS447" i="19"/>
  <c r="BS451" i="19"/>
  <c r="BS445" i="19"/>
  <c r="BS449" i="19"/>
  <c r="BS458" i="19"/>
  <c r="BS462" i="19"/>
  <c r="BS466" i="19"/>
  <c r="BS442" i="19"/>
  <c r="BS450" i="19"/>
  <c r="BS457" i="19"/>
  <c r="BS461" i="19"/>
  <c r="BS465" i="19"/>
  <c r="BS469" i="19"/>
  <c r="BS437" i="19"/>
  <c r="BS454" i="19"/>
  <c r="BS459" i="19"/>
  <c r="BS467" i="19"/>
  <c r="BS446" i="19"/>
  <c r="BS460" i="19"/>
  <c r="BS455" i="19"/>
  <c r="BS463" i="19"/>
  <c r="BS464" i="19"/>
  <c r="BS473" i="19"/>
  <c r="BS477" i="19"/>
  <c r="BS481" i="19"/>
  <c r="BS453" i="19"/>
  <c r="BS468" i="19"/>
  <c r="BS472" i="19"/>
  <c r="BS476" i="19"/>
  <c r="BS456" i="19"/>
  <c r="BS470" i="19"/>
  <c r="BS471" i="19"/>
  <c r="BS475" i="19"/>
  <c r="BS479" i="19"/>
  <c r="BS478" i="19"/>
  <c r="BS486" i="19"/>
  <c r="BS490" i="19"/>
  <c r="BS494" i="19"/>
  <c r="BS498" i="19"/>
  <c r="BS474" i="19"/>
  <c r="BS482" i="19"/>
  <c r="BS485" i="19"/>
  <c r="BS489" i="19"/>
  <c r="BS493" i="19"/>
  <c r="BS497" i="19"/>
  <c r="BS501" i="19"/>
  <c r="BS480" i="19"/>
  <c r="BS484" i="19"/>
  <c r="BS488" i="19"/>
  <c r="BS492" i="19"/>
  <c r="BS496" i="19"/>
  <c r="BS500" i="19"/>
  <c r="BS487" i="19"/>
  <c r="BS491" i="19"/>
  <c r="BS483" i="19"/>
  <c r="BS499" i="19"/>
  <c r="BS495" i="19"/>
  <c r="R418" i="19"/>
  <c r="R502" i="19"/>
  <c r="R420" i="19"/>
  <c r="R419" i="19"/>
  <c r="R422" i="19"/>
  <c r="R421" i="19"/>
  <c r="R426" i="19"/>
  <c r="R430" i="19"/>
  <c r="R423" i="19"/>
  <c r="R424" i="19"/>
  <c r="R425" i="19"/>
  <c r="R429" i="19"/>
  <c r="R428" i="19"/>
  <c r="R432" i="19"/>
  <c r="R431" i="19"/>
  <c r="R434" i="19"/>
  <c r="R435" i="19"/>
  <c r="R439" i="19"/>
  <c r="R443" i="19"/>
  <c r="R438" i="19"/>
  <c r="R442" i="19"/>
  <c r="R446" i="19"/>
  <c r="R437" i="19"/>
  <c r="R445" i="19"/>
  <c r="R447" i="19"/>
  <c r="R451" i="19"/>
  <c r="R433" i="19"/>
  <c r="R440" i="19"/>
  <c r="R450" i="19"/>
  <c r="R454" i="19"/>
  <c r="R427" i="19"/>
  <c r="R448" i="19"/>
  <c r="R457" i="19"/>
  <c r="R461" i="19"/>
  <c r="R465" i="19"/>
  <c r="R469" i="19"/>
  <c r="R449" i="19"/>
  <c r="R456" i="19"/>
  <c r="R460" i="19"/>
  <c r="R464" i="19"/>
  <c r="R468" i="19"/>
  <c r="R444" i="19"/>
  <c r="R458" i="19"/>
  <c r="R466" i="19"/>
  <c r="R452" i="19"/>
  <c r="R459" i="19"/>
  <c r="R436" i="19"/>
  <c r="R453" i="19"/>
  <c r="R462" i="19"/>
  <c r="R463" i="19"/>
  <c r="R471" i="19"/>
  <c r="R472" i="19"/>
  <c r="R476" i="19"/>
  <c r="R480" i="19"/>
  <c r="R441" i="19"/>
  <c r="R455" i="19"/>
  <c r="R467" i="19"/>
  <c r="R475" i="19"/>
  <c r="R479" i="19"/>
  <c r="R470" i="19"/>
  <c r="R474" i="19"/>
  <c r="R478" i="19"/>
  <c r="R482" i="19"/>
  <c r="R485" i="19"/>
  <c r="R489" i="19"/>
  <c r="R493" i="19"/>
  <c r="R497" i="19"/>
  <c r="R501" i="19"/>
  <c r="R481" i="19"/>
  <c r="R484" i="19"/>
  <c r="R488" i="19"/>
  <c r="R492" i="19"/>
  <c r="R496" i="19"/>
  <c r="R500" i="19"/>
  <c r="R477" i="19"/>
  <c r="R483" i="19"/>
  <c r="R487" i="19"/>
  <c r="R491" i="19"/>
  <c r="R495" i="19"/>
  <c r="R499" i="19"/>
  <c r="R494" i="19"/>
  <c r="R473" i="19"/>
  <c r="R490" i="19"/>
  <c r="R486" i="19"/>
  <c r="R498" i="19"/>
  <c r="BK419" i="19"/>
  <c r="BK418" i="19"/>
  <c r="BK502" i="19"/>
  <c r="BK420" i="19"/>
  <c r="BK423" i="19"/>
  <c r="BK422" i="19"/>
  <c r="BK421" i="19"/>
  <c r="BK427" i="19"/>
  <c r="BK426" i="19"/>
  <c r="BK429" i="19"/>
  <c r="BK433" i="19"/>
  <c r="BK424" i="19"/>
  <c r="BK432" i="19"/>
  <c r="BK425" i="19"/>
  <c r="BK436" i="19"/>
  <c r="BK440" i="19"/>
  <c r="BK444" i="19"/>
  <c r="BK430" i="19"/>
  <c r="BK435" i="19"/>
  <c r="BK439" i="19"/>
  <c r="BK443" i="19"/>
  <c r="BK438" i="19"/>
  <c r="BK446" i="19"/>
  <c r="BK448" i="19"/>
  <c r="BK452" i="19"/>
  <c r="BK434" i="19"/>
  <c r="BK441" i="19"/>
  <c r="BK447" i="19"/>
  <c r="BK451" i="19"/>
  <c r="BK431" i="19"/>
  <c r="BK428" i="19"/>
  <c r="BK437" i="19"/>
  <c r="BK449" i="19"/>
  <c r="BK458" i="19"/>
  <c r="BK462" i="19"/>
  <c r="BK466" i="19"/>
  <c r="BK450" i="19"/>
  <c r="BK457" i="19"/>
  <c r="BK461" i="19"/>
  <c r="BK465" i="19"/>
  <c r="BK469" i="19"/>
  <c r="BK445" i="19"/>
  <c r="BK459" i="19"/>
  <c r="BK467" i="19"/>
  <c r="BK453" i="19"/>
  <c r="BK460" i="19"/>
  <c r="BK454" i="19"/>
  <c r="BK455" i="19"/>
  <c r="BK463" i="19"/>
  <c r="BK470" i="19"/>
  <c r="BK473" i="19"/>
  <c r="BK477" i="19"/>
  <c r="BK481" i="19"/>
  <c r="BK456" i="19"/>
  <c r="BK468" i="19"/>
  <c r="BK472" i="19"/>
  <c r="BK476" i="19"/>
  <c r="BK480" i="19"/>
  <c r="BK464" i="19"/>
  <c r="BK471" i="19"/>
  <c r="BK475" i="19"/>
  <c r="BK479" i="19"/>
  <c r="BK483" i="19"/>
  <c r="BK486" i="19"/>
  <c r="BK490" i="19"/>
  <c r="BK494" i="19"/>
  <c r="BK498" i="19"/>
  <c r="BK482" i="19"/>
  <c r="BK485" i="19"/>
  <c r="BK489" i="19"/>
  <c r="BK493" i="19"/>
  <c r="BK497" i="19"/>
  <c r="BK501" i="19"/>
  <c r="BK442" i="19"/>
  <c r="BK478" i="19"/>
  <c r="BK484" i="19"/>
  <c r="BK488" i="19"/>
  <c r="BK492" i="19"/>
  <c r="BK496" i="19"/>
  <c r="BK500" i="19"/>
  <c r="BK495" i="19"/>
  <c r="BK474" i="19"/>
  <c r="BK491" i="19"/>
  <c r="BK487" i="19"/>
  <c r="BK499" i="19"/>
  <c r="V418" i="19"/>
  <c r="V502" i="19"/>
  <c r="V420" i="19"/>
  <c r="V422" i="19"/>
  <c r="V419" i="19"/>
  <c r="V421" i="19"/>
  <c r="V424" i="19"/>
  <c r="V426" i="19"/>
  <c r="V430" i="19"/>
  <c r="V425" i="19"/>
  <c r="V429" i="19"/>
  <c r="V432" i="19"/>
  <c r="V427" i="19"/>
  <c r="V431" i="19"/>
  <c r="V428" i="19"/>
  <c r="V435" i="19"/>
  <c r="V439" i="19"/>
  <c r="V443" i="19"/>
  <c r="V423" i="19"/>
  <c r="V433" i="19"/>
  <c r="V438" i="19"/>
  <c r="V442" i="19"/>
  <c r="V446" i="19"/>
  <c r="V441" i="19"/>
  <c r="V447" i="19"/>
  <c r="V451" i="19"/>
  <c r="V436" i="19"/>
  <c r="V444" i="19"/>
  <c r="V450" i="19"/>
  <c r="V454" i="19"/>
  <c r="V434" i="19"/>
  <c r="V440" i="19"/>
  <c r="V452" i="19"/>
  <c r="V457" i="19"/>
  <c r="V461" i="19"/>
  <c r="V465" i="19"/>
  <c r="V469" i="19"/>
  <c r="V437" i="19"/>
  <c r="V453" i="19"/>
  <c r="V456" i="19"/>
  <c r="V460" i="19"/>
  <c r="V464" i="19"/>
  <c r="V468" i="19"/>
  <c r="V448" i="19"/>
  <c r="V445" i="19"/>
  <c r="V449" i="19"/>
  <c r="V462" i="19"/>
  <c r="V455" i="19"/>
  <c r="V463" i="19"/>
  <c r="V458" i="19"/>
  <c r="V466" i="19"/>
  <c r="V470" i="19"/>
  <c r="V472" i="19"/>
  <c r="V476" i="19"/>
  <c r="V480" i="19"/>
  <c r="V475" i="19"/>
  <c r="V479" i="19"/>
  <c r="V474" i="19"/>
  <c r="V478" i="19"/>
  <c r="V482" i="19"/>
  <c r="V459" i="19"/>
  <c r="V467" i="19"/>
  <c r="V473" i="19"/>
  <c r="V485" i="19"/>
  <c r="V489" i="19"/>
  <c r="V493" i="19"/>
  <c r="V497" i="19"/>
  <c r="V501" i="19"/>
  <c r="V483" i="19"/>
  <c r="V484" i="19"/>
  <c r="V488" i="19"/>
  <c r="V492" i="19"/>
  <c r="V496" i="19"/>
  <c r="V500" i="19"/>
  <c r="V487" i="19"/>
  <c r="V491" i="19"/>
  <c r="V495" i="19"/>
  <c r="V499" i="19"/>
  <c r="V498" i="19"/>
  <c r="V481" i="19"/>
  <c r="V494" i="19"/>
  <c r="V477" i="19"/>
  <c r="V490" i="19"/>
  <c r="V471" i="19"/>
  <c r="V486" i="19"/>
  <c r="BO419" i="19"/>
  <c r="BO418" i="19"/>
  <c r="BO502" i="19"/>
  <c r="BO423" i="19"/>
  <c r="BO420" i="19"/>
  <c r="BO422" i="19"/>
  <c r="BO427" i="19"/>
  <c r="BO426" i="19"/>
  <c r="BO421" i="19"/>
  <c r="BO425" i="19"/>
  <c r="BO433" i="19"/>
  <c r="BO428" i="19"/>
  <c r="BO432" i="19"/>
  <c r="BO429" i="19"/>
  <c r="BO431" i="19"/>
  <c r="BO436" i="19"/>
  <c r="BO440" i="19"/>
  <c r="BO444" i="19"/>
  <c r="BO424" i="19"/>
  <c r="BO435" i="19"/>
  <c r="BO439" i="19"/>
  <c r="BO443" i="19"/>
  <c r="BO442" i="19"/>
  <c r="BO448" i="19"/>
  <c r="BO452" i="19"/>
  <c r="BO437" i="19"/>
  <c r="BO445" i="19"/>
  <c r="BO447" i="19"/>
  <c r="BO451" i="19"/>
  <c r="BO434" i="19"/>
  <c r="BO441" i="19"/>
  <c r="BO453" i="19"/>
  <c r="BO458" i="19"/>
  <c r="BO462" i="19"/>
  <c r="BO466" i="19"/>
  <c r="BO438" i="19"/>
  <c r="BO454" i="19"/>
  <c r="BO457" i="19"/>
  <c r="BO461" i="19"/>
  <c r="BO465" i="19"/>
  <c r="BO469" i="19"/>
  <c r="BO446" i="19"/>
  <c r="BO450" i="19"/>
  <c r="BO455" i="19"/>
  <c r="BO463" i="19"/>
  <c r="BO430" i="19"/>
  <c r="BO456" i="19"/>
  <c r="BO459" i="19"/>
  <c r="BO449" i="19"/>
  <c r="BO467" i="19"/>
  <c r="BO473" i="19"/>
  <c r="BO477" i="19"/>
  <c r="BO481" i="19"/>
  <c r="BO472" i="19"/>
  <c r="BO476" i="19"/>
  <c r="BO480" i="19"/>
  <c r="BO471" i="19"/>
  <c r="BO475" i="19"/>
  <c r="BO479" i="19"/>
  <c r="BO460" i="19"/>
  <c r="BO464" i="19"/>
  <c r="BO470" i="19"/>
  <c r="BO474" i="19"/>
  <c r="BO486" i="19"/>
  <c r="BO490" i="19"/>
  <c r="BO494" i="19"/>
  <c r="BO498" i="19"/>
  <c r="BO485" i="19"/>
  <c r="BO489" i="19"/>
  <c r="BO493" i="19"/>
  <c r="BO497" i="19"/>
  <c r="BO501" i="19"/>
  <c r="BO468" i="19"/>
  <c r="BO484" i="19"/>
  <c r="BO488" i="19"/>
  <c r="BO492" i="19"/>
  <c r="BO496" i="19"/>
  <c r="BO500" i="19"/>
  <c r="BO483" i="19"/>
  <c r="BO499" i="19"/>
  <c r="BO482" i="19"/>
  <c r="BO495" i="19"/>
  <c r="BO478" i="19"/>
  <c r="BO491" i="19"/>
  <c r="BO487" i="19"/>
  <c r="BM502" i="19"/>
  <c r="BM420" i="19"/>
  <c r="BM419" i="19"/>
  <c r="BM421" i="19"/>
  <c r="BM423" i="19"/>
  <c r="BM425" i="19"/>
  <c r="BM429" i="19"/>
  <c r="BM418" i="19"/>
  <c r="BM424" i="19"/>
  <c r="BM428" i="19"/>
  <c r="BM431" i="19"/>
  <c r="BM422" i="19"/>
  <c r="BM426" i="19"/>
  <c r="BM430" i="19"/>
  <c r="BM434" i="19"/>
  <c r="BM438" i="19"/>
  <c r="BM442" i="19"/>
  <c r="BM446" i="19"/>
  <c r="BM432" i="19"/>
  <c r="BM437" i="19"/>
  <c r="BM441" i="19"/>
  <c r="BM445" i="19"/>
  <c r="BM427" i="19"/>
  <c r="BM433" i="19"/>
  <c r="BM440" i="19"/>
  <c r="BM450" i="19"/>
  <c r="BM454" i="19"/>
  <c r="BM435" i="19"/>
  <c r="BM443" i="19"/>
  <c r="BM449" i="19"/>
  <c r="BM453" i="19"/>
  <c r="BM451" i="19"/>
  <c r="BM456" i="19"/>
  <c r="BM460" i="19"/>
  <c r="BM464" i="19"/>
  <c r="BM468" i="19"/>
  <c r="BM444" i="19"/>
  <c r="BM452" i="19"/>
  <c r="BM455" i="19"/>
  <c r="BM459" i="19"/>
  <c r="BM463" i="19"/>
  <c r="BM467" i="19"/>
  <c r="BM439" i="19"/>
  <c r="BM447" i="19"/>
  <c r="BM436" i="19"/>
  <c r="BM461" i="19"/>
  <c r="BM462" i="19"/>
  <c r="BM448" i="19"/>
  <c r="BM457" i="19"/>
  <c r="BM465" i="19"/>
  <c r="BM466" i="19"/>
  <c r="BM469" i="19"/>
  <c r="BM471" i="19"/>
  <c r="BM475" i="19"/>
  <c r="BM479" i="19"/>
  <c r="BM483" i="19"/>
  <c r="BM470" i="19"/>
  <c r="BM474" i="19"/>
  <c r="BM478" i="19"/>
  <c r="BM458" i="19"/>
  <c r="BM473" i="19"/>
  <c r="BM477" i="19"/>
  <c r="BM481" i="19"/>
  <c r="BM480" i="19"/>
  <c r="BM484" i="19"/>
  <c r="BM488" i="19"/>
  <c r="BM492" i="19"/>
  <c r="BM496" i="19"/>
  <c r="BM500" i="19"/>
  <c r="BM476" i="19"/>
  <c r="BM487" i="19"/>
  <c r="BM491" i="19"/>
  <c r="BM495" i="19"/>
  <c r="BM499" i="19"/>
  <c r="BM472" i="19"/>
  <c r="BM482" i="19"/>
  <c r="BM486" i="19"/>
  <c r="BM490" i="19"/>
  <c r="BM494" i="19"/>
  <c r="BM498" i="19"/>
  <c r="BM489" i="19"/>
  <c r="BM493" i="19"/>
  <c r="BM485" i="19"/>
  <c r="BM501" i="19"/>
  <c r="BM497" i="19"/>
  <c r="AT418" i="19"/>
  <c r="AT502" i="19"/>
  <c r="AT420" i="19"/>
  <c r="AT422" i="19"/>
  <c r="AT421" i="19"/>
  <c r="AT426" i="19"/>
  <c r="AT419" i="19"/>
  <c r="AT425" i="19"/>
  <c r="AT429" i="19"/>
  <c r="AT432" i="19"/>
  <c r="AT423" i="19"/>
  <c r="AT427" i="19"/>
  <c r="AT431" i="19"/>
  <c r="AT424" i="19"/>
  <c r="AT430" i="19"/>
  <c r="AT435" i="19"/>
  <c r="AT439" i="19"/>
  <c r="AT443" i="19"/>
  <c r="AT433" i="19"/>
  <c r="AT438" i="19"/>
  <c r="AT442" i="19"/>
  <c r="AT446" i="19"/>
  <c r="AT428" i="19"/>
  <c r="AT441" i="19"/>
  <c r="AT447" i="19"/>
  <c r="AT451" i="19"/>
  <c r="AT436" i="19"/>
  <c r="AT444" i="19"/>
  <c r="AT450" i="19"/>
  <c r="AT454" i="19"/>
  <c r="AT434" i="19"/>
  <c r="AT452" i="19"/>
  <c r="AT457" i="19"/>
  <c r="AT461" i="19"/>
  <c r="AT465" i="19"/>
  <c r="AT469" i="19"/>
  <c r="AT445" i="19"/>
  <c r="AT453" i="19"/>
  <c r="AT456" i="19"/>
  <c r="AT460" i="19"/>
  <c r="AT464" i="19"/>
  <c r="AT468" i="19"/>
  <c r="AT440" i="19"/>
  <c r="AT437" i="19"/>
  <c r="AT462" i="19"/>
  <c r="AT448" i="19"/>
  <c r="AT455" i="19"/>
  <c r="AT463" i="19"/>
  <c r="AT449" i="19"/>
  <c r="AT458" i="19"/>
  <c r="AT467" i="19"/>
  <c r="AT470" i="19"/>
  <c r="AT472" i="19"/>
  <c r="AT476" i="19"/>
  <c r="AT480" i="19"/>
  <c r="AT466" i="19"/>
  <c r="AT471" i="19"/>
  <c r="AT475" i="19"/>
  <c r="AT479" i="19"/>
  <c r="AT459" i="19"/>
  <c r="AT474" i="19"/>
  <c r="AT478" i="19"/>
  <c r="AT482" i="19"/>
  <c r="AT485" i="19"/>
  <c r="AT489" i="19"/>
  <c r="AT493" i="19"/>
  <c r="AT497" i="19"/>
  <c r="AT501" i="19"/>
  <c r="AT477" i="19"/>
  <c r="AT484" i="19"/>
  <c r="AT488" i="19"/>
  <c r="AT492" i="19"/>
  <c r="AT496" i="19"/>
  <c r="AT500" i="19"/>
  <c r="AT473" i="19"/>
  <c r="AT487" i="19"/>
  <c r="AT491" i="19"/>
  <c r="AT495" i="19"/>
  <c r="AT499" i="19"/>
  <c r="AT481" i="19"/>
  <c r="AT483" i="19"/>
  <c r="AT490" i="19"/>
  <c r="AT494" i="19"/>
  <c r="AT486" i="19"/>
  <c r="AT498" i="19"/>
  <c r="AA419" i="19"/>
  <c r="AA418" i="19"/>
  <c r="AA502" i="19"/>
  <c r="AA423" i="19"/>
  <c r="AA422" i="19"/>
  <c r="AA424" i="19"/>
  <c r="AA427" i="19"/>
  <c r="AA420" i="19"/>
  <c r="AA426" i="19"/>
  <c r="AA425" i="19"/>
  <c r="AA430" i="19"/>
  <c r="AA433" i="19"/>
  <c r="AA428" i="19"/>
  <c r="AA432" i="19"/>
  <c r="AA421" i="19"/>
  <c r="AA431" i="19"/>
  <c r="AA436" i="19"/>
  <c r="AA440" i="19"/>
  <c r="AA444" i="19"/>
  <c r="AA434" i="19"/>
  <c r="AA435" i="19"/>
  <c r="AA439" i="19"/>
  <c r="AA443" i="19"/>
  <c r="AA429" i="19"/>
  <c r="AA442" i="19"/>
  <c r="AA448" i="19"/>
  <c r="AA452" i="19"/>
  <c r="AA437" i="19"/>
  <c r="AA445" i="19"/>
  <c r="AA447" i="19"/>
  <c r="AA451" i="19"/>
  <c r="AA453" i="19"/>
  <c r="AA458" i="19"/>
  <c r="AA462" i="19"/>
  <c r="AA466" i="19"/>
  <c r="AA470" i="19"/>
  <c r="AA446" i="19"/>
  <c r="AA454" i="19"/>
  <c r="AA457" i="19"/>
  <c r="AA461" i="19"/>
  <c r="AA465" i="19"/>
  <c r="AA469" i="19"/>
  <c r="AA441" i="19"/>
  <c r="AA438" i="19"/>
  <c r="AA455" i="19"/>
  <c r="AA463" i="19"/>
  <c r="AA449" i="19"/>
  <c r="AA456" i="19"/>
  <c r="AA450" i="19"/>
  <c r="AA459" i="19"/>
  <c r="AA473" i="19"/>
  <c r="AA477" i="19"/>
  <c r="AA481" i="19"/>
  <c r="AA464" i="19"/>
  <c r="AA467" i="19"/>
  <c r="AA472" i="19"/>
  <c r="AA476" i="19"/>
  <c r="AA480" i="19"/>
  <c r="AA460" i="19"/>
  <c r="AA475" i="19"/>
  <c r="AA479" i="19"/>
  <c r="AA471" i="19"/>
  <c r="AA486" i="19"/>
  <c r="AA490" i="19"/>
  <c r="AA494" i="19"/>
  <c r="AA498" i="19"/>
  <c r="AA468" i="19"/>
  <c r="AA478" i="19"/>
  <c r="AA483" i="19"/>
  <c r="AA485" i="19"/>
  <c r="AA489" i="19"/>
  <c r="AA493" i="19"/>
  <c r="AA497" i="19"/>
  <c r="AA501" i="19"/>
  <c r="AA474" i="19"/>
  <c r="AA484" i="19"/>
  <c r="AA488" i="19"/>
  <c r="AA492" i="19"/>
  <c r="AA496" i="19"/>
  <c r="AA500" i="19"/>
  <c r="AA482" i="19"/>
  <c r="AA491" i="19"/>
  <c r="AA495" i="19"/>
  <c r="AA487" i="19"/>
  <c r="AA499" i="19"/>
  <c r="AJ420" i="19"/>
  <c r="AJ419" i="19"/>
  <c r="AJ418" i="19"/>
  <c r="AJ424" i="19"/>
  <c r="AJ423" i="19"/>
  <c r="AJ422" i="19"/>
  <c r="AJ428" i="19"/>
  <c r="AJ427" i="19"/>
  <c r="AJ430" i="19"/>
  <c r="AJ434" i="19"/>
  <c r="AJ502" i="19"/>
  <c r="AJ421" i="19"/>
  <c r="AJ425" i="19"/>
  <c r="AJ433" i="19"/>
  <c r="AJ437" i="19"/>
  <c r="AJ441" i="19"/>
  <c r="AJ445" i="19"/>
  <c r="AJ429" i="19"/>
  <c r="AJ431" i="19"/>
  <c r="AJ436" i="19"/>
  <c r="AJ440" i="19"/>
  <c r="AJ444" i="19"/>
  <c r="AJ432" i="19"/>
  <c r="AJ439" i="19"/>
  <c r="AJ449" i="19"/>
  <c r="AJ453" i="19"/>
  <c r="AJ442" i="19"/>
  <c r="AJ448" i="19"/>
  <c r="AJ452" i="19"/>
  <c r="AJ426" i="19"/>
  <c r="AJ435" i="19"/>
  <c r="AJ446" i="19"/>
  <c r="AJ450" i="19"/>
  <c r="AJ455" i="19"/>
  <c r="AJ459" i="19"/>
  <c r="AJ463" i="19"/>
  <c r="AJ467" i="19"/>
  <c r="AJ443" i="19"/>
  <c r="AJ451" i="19"/>
  <c r="AJ458" i="19"/>
  <c r="AJ462" i="19"/>
  <c r="AJ466" i="19"/>
  <c r="AJ470" i="19"/>
  <c r="AJ438" i="19"/>
  <c r="AJ460" i="19"/>
  <c r="AJ461" i="19"/>
  <c r="AJ456" i="19"/>
  <c r="AJ464" i="19"/>
  <c r="AJ454" i="19"/>
  <c r="AJ457" i="19"/>
  <c r="AJ465" i="19"/>
  <c r="AJ468" i="19"/>
  <c r="AJ474" i="19"/>
  <c r="AJ478" i="19"/>
  <c r="AJ482" i="19"/>
  <c r="AJ469" i="19"/>
  <c r="AJ473" i="19"/>
  <c r="AJ477" i="19"/>
  <c r="AJ447" i="19"/>
  <c r="AJ472" i="19"/>
  <c r="AJ476" i="19"/>
  <c r="AJ480" i="19"/>
  <c r="AJ479" i="19"/>
  <c r="AJ483" i="19"/>
  <c r="AJ487" i="19"/>
  <c r="AJ491" i="19"/>
  <c r="AJ495" i="19"/>
  <c r="AJ499" i="19"/>
  <c r="AJ475" i="19"/>
  <c r="AJ486" i="19"/>
  <c r="AJ490" i="19"/>
  <c r="AJ494" i="19"/>
  <c r="AJ498" i="19"/>
  <c r="AJ471" i="19"/>
  <c r="AJ481" i="19"/>
  <c r="AJ485" i="19"/>
  <c r="AJ489" i="19"/>
  <c r="AJ493" i="19"/>
  <c r="AJ497" i="19"/>
  <c r="AJ501" i="19"/>
  <c r="AJ488" i="19"/>
  <c r="AJ496" i="19"/>
  <c r="AJ484" i="19"/>
  <c r="AJ500" i="19"/>
  <c r="AJ492" i="19"/>
  <c r="BP420" i="19"/>
  <c r="BP419" i="19"/>
  <c r="BP418" i="19"/>
  <c r="BP423" i="19"/>
  <c r="BP422" i="19"/>
  <c r="BP424" i="19"/>
  <c r="BP428" i="19"/>
  <c r="BP427" i="19"/>
  <c r="BP430" i="19"/>
  <c r="BP434" i="19"/>
  <c r="BP421" i="19"/>
  <c r="BP425" i="19"/>
  <c r="BP433" i="19"/>
  <c r="BP437" i="19"/>
  <c r="BP441" i="19"/>
  <c r="BP445" i="19"/>
  <c r="BP502" i="19"/>
  <c r="BP429" i="19"/>
  <c r="BP431" i="19"/>
  <c r="BP436" i="19"/>
  <c r="BP440" i="19"/>
  <c r="BP444" i="19"/>
  <c r="BP432" i="19"/>
  <c r="BP439" i="19"/>
  <c r="BP446" i="19"/>
  <c r="BP449" i="19"/>
  <c r="BP453" i="19"/>
  <c r="BP442" i="19"/>
  <c r="BP448" i="19"/>
  <c r="BP452" i="19"/>
  <c r="BP426" i="19"/>
  <c r="BP435" i="19"/>
  <c r="BP450" i="19"/>
  <c r="BP455" i="19"/>
  <c r="BP459" i="19"/>
  <c r="BP463" i="19"/>
  <c r="BP467" i="19"/>
  <c r="BP443" i="19"/>
  <c r="BP451" i="19"/>
  <c r="BP458" i="19"/>
  <c r="BP462" i="19"/>
  <c r="BP466" i="19"/>
  <c r="BP470" i="19"/>
  <c r="BP438" i="19"/>
  <c r="BP460" i="19"/>
  <c r="BP461" i="19"/>
  <c r="BP456" i="19"/>
  <c r="BP464" i="19"/>
  <c r="BP457" i="19"/>
  <c r="BP465" i="19"/>
  <c r="BP468" i="19"/>
  <c r="BP474" i="19"/>
  <c r="BP478" i="19"/>
  <c r="BP482" i="19"/>
  <c r="BP469" i="19"/>
  <c r="BP473" i="19"/>
  <c r="BP477" i="19"/>
  <c r="BP454" i="19"/>
  <c r="BP472" i="19"/>
  <c r="BP476" i="19"/>
  <c r="BP480" i="19"/>
  <c r="BP447" i="19"/>
  <c r="BP479" i="19"/>
  <c r="BP483" i="19"/>
  <c r="BP487" i="19"/>
  <c r="BP491" i="19"/>
  <c r="BP495" i="19"/>
  <c r="BP499" i="19"/>
  <c r="BP475" i="19"/>
  <c r="BP486" i="19"/>
  <c r="BP490" i="19"/>
  <c r="BP494" i="19"/>
  <c r="BP498" i="19"/>
  <c r="BP471" i="19"/>
  <c r="BP481" i="19"/>
  <c r="BP485" i="19"/>
  <c r="BP489" i="19"/>
  <c r="BP493" i="19"/>
  <c r="BP497" i="19"/>
  <c r="BP501" i="19"/>
  <c r="BP488" i="19"/>
  <c r="BP496" i="19"/>
  <c r="BP484" i="19"/>
  <c r="BP500" i="19"/>
  <c r="BP492" i="19"/>
  <c r="AF420" i="19"/>
  <c r="AF419" i="19"/>
  <c r="AF418" i="19"/>
  <c r="AF424" i="19"/>
  <c r="AF423" i="19"/>
  <c r="AF428" i="19"/>
  <c r="AF421" i="19"/>
  <c r="AF427" i="19"/>
  <c r="AF502" i="19"/>
  <c r="AF422" i="19"/>
  <c r="AF426" i="19"/>
  <c r="AF430" i="19"/>
  <c r="AF434" i="19"/>
  <c r="AF429" i="19"/>
  <c r="AF433" i="19"/>
  <c r="AF432" i="19"/>
  <c r="AF437" i="19"/>
  <c r="AF441" i="19"/>
  <c r="AF445" i="19"/>
  <c r="AF425" i="19"/>
  <c r="AF436" i="19"/>
  <c r="AF440" i="19"/>
  <c r="AF444" i="19"/>
  <c r="AF435" i="19"/>
  <c r="AF443" i="19"/>
  <c r="AF449" i="19"/>
  <c r="AF453" i="19"/>
  <c r="AF438" i="19"/>
  <c r="AF446" i="19"/>
  <c r="AF448" i="19"/>
  <c r="AF452" i="19"/>
  <c r="AF442" i="19"/>
  <c r="AF454" i="19"/>
  <c r="AF455" i="19"/>
  <c r="AF459" i="19"/>
  <c r="AF463" i="19"/>
  <c r="AF467" i="19"/>
  <c r="AF439" i="19"/>
  <c r="AF447" i="19"/>
  <c r="AF458" i="19"/>
  <c r="AF462" i="19"/>
  <c r="AF466" i="19"/>
  <c r="AF470" i="19"/>
  <c r="AF431" i="19"/>
  <c r="AF451" i="19"/>
  <c r="AF456" i="19"/>
  <c r="AF464" i="19"/>
  <c r="AF457" i="19"/>
  <c r="AF460" i="19"/>
  <c r="AF474" i="19"/>
  <c r="AF478" i="19"/>
  <c r="AF482" i="19"/>
  <c r="AF461" i="19"/>
  <c r="AF473" i="19"/>
  <c r="AF477" i="19"/>
  <c r="AF468" i="19"/>
  <c r="AF472" i="19"/>
  <c r="AF476" i="19"/>
  <c r="AF480" i="19"/>
  <c r="AF469" i="19"/>
  <c r="AF475" i="19"/>
  <c r="AF481" i="19"/>
  <c r="AF487" i="19"/>
  <c r="AF491" i="19"/>
  <c r="AF495" i="19"/>
  <c r="AF499" i="19"/>
  <c r="AF471" i="19"/>
  <c r="AF483" i="19"/>
  <c r="AF486" i="19"/>
  <c r="AF490" i="19"/>
  <c r="AF494" i="19"/>
  <c r="AF498" i="19"/>
  <c r="AF485" i="19"/>
  <c r="AF489" i="19"/>
  <c r="AF493" i="19"/>
  <c r="AF497" i="19"/>
  <c r="AF501" i="19"/>
  <c r="AF450" i="19"/>
  <c r="AF484" i="19"/>
  <c r="AF500" i="19"/>
  <c r="AF488" i="19"/>
  <c r="AF465" i="19"/>
  <c r="AF479" i="19"/>
  <c r="AF496" i="19"/>
  <c r="AF492" i="19"/>
  <c r="AR420" i="19"/>
  <c r="AR419" i="19"/>
  <c r="AR418" i="19"/>
  <c r="AR424" i="19"/>
  <c r="AR502" i="19"/>
  <c r="AR423" i="19"/>
  <c r="AR422" i="19"/>
  <c r="AR428" i="19"/>
  <c r="AR427" i="19"/>
  <c r="AR430" i="19"/>
  <c r="AR434" i="19"/>
  <c r="AR425" i="19"/>
  <c r="AR433" i="19"/>
  <c r="AR426" i="19"/>
  <c r="AR437" i="19"/>
  <c r="AR441" i="19"/>
  <c r="AR445" i="19"/>
  <c r="AR431" i="19"/>
  <c r="AR436" i="19"/>
  <c r="AR440" i="19"/>
  <c r="AR444" i="19"/>
  <c r="AR439" i="19"/>
  <c r="AR449" i="19"/>
  <c r="AR453" i="19"/>
  <c r="AR442" i="19"/>
  <c r="AR448" i="19"/>
  <c r="AR452" i="19"/>
  <c r="AR432" i="19"/>
  <c r="AR435" i="19"/>
  <c r="AR438" i="19"/>
  <c r="AR450" i="19"/>
  <c r="AR455" i="19"/>
  <c r="AR459" i="19"/>
  <c r="AR463" i="19"/>
  <c r="AR467" i="19"/>
  <c r="AR421" i="19"/>
  <c r="AR451" i="19"/>
  <c r="AR458" i="19"/>
  <c r="AR462" i="19"/>
  <c r="AR466" i="19"/>
  <c r="AR470" i="19"/>
  <c r="AR429" i="19"/>
  <c r="AR446" i="19"/>
  <c r="AR447" i="19"/>
  <c r="AR460" i="19"/>
  <c r="AR454" i="19"/>
  <c r="AR461" i="19"/>
  <c r="AR456" i="19"/>
  <c r="AR464" i="19"/>
  <c r="AR443" i="19"/>
  <c r="AR468" i="19"/>
  <c r="AR474" i="19"/>
  <c r="AR478" i="19"/>
  <c r="AR482" i="19"/>
  <c r="AR457" i="19"/>
  <c r="AR469" i="19"/>
  <c r="AR473" i="19"/>
  <c r="AR477" i="19"/>
  <c r="AR465" i="19"/>
  <c r="AR472" i="19"/>
  <c r="AR476" i="19"/>
  <c r="AR480" i="19"/>
  <c r="AR471" i="19"/>
  <c r="AR487" i="19"/>
  <c r="AR491" i="19"/>
  <c r="AR495" i="19"/>
  <c r="AR499" i="19"/>
  <c r="AR486" i="19"/>
  <c r="AR490" i="19"/>
  <c r="AR494" i="19"/>
  <c r="AR498" i="19"/>
  <c r="AR479" i="19"/>
  <c r="AR481" i="19"/>
  <c r="AR483" i="19"/>
  <c r="AR485" i="19"/>
  <c r="AR489" i="19"/>
  <c r="AR493" i="19"/>
  <c r="AR497" i="19"/>
  <c r="AR501" i="19"/>
  <c r="AR496" i="19"/>
  <c r="AR484" i="19"/>
  <c r="AR500" i="19"/>
  <c r="AR475" i="19"/>
  <c r="AR492" i="19"/>
  <c r="AR488" i="19"/>
  <c r="BT420" i="19"/>
  <c r="BT419" i="19"/>
  <c r="BT418" i="19"/>
  <c r="BT502" i="19"/>
  <c r="BT423" i="19"/>
  <c r="BT424" i="19"/>
  <c r="BT428" i="19"/>
  <c r="BT421" i="19"/>
  <c r="BT427" i="19"/>
  <c r="BT426" i="19"/>
  <c r="BT430" i="19"/>
  <c r="BT434" i="19"/>
  <c r="BT429" i="19"/>
  <c r="BT433" i="19"/>
  <c r="BT422" i="19"/>
  <c r="BT432" i="19"/>
  <c r="BT437" i="19"/>
  <c r="BT441" i="19"/>
  <c r="BT445" i="19"/>
  <c r="BT436" i="19"/>
  <c r="BT440" i="19"/>
  <c r="BT444" i="19"/>
  <c r="BT435" i="19"/>
  <c r="BT443" i="19"/>
  <c r="BT449" i="19"/>
  <c r="BT453" i="19"/>
  <c r="BT425" i="19"/>
  <c r="BT431" i="19"/>
  <c r="BT438" i="19"/>
  <c r="BT448" i="19"/>
  <c r="BT452" i="19"/>
  <c r="BT446" i="19"/>
  <c r="BT454" i="19"/>
  <c r="BT455" i="19"/>
  <c r="BT459" i="19"/>
  <c r="BT463" i="19"/>
  <c r="BT467" i="19"/>
  <c r="BT447" i="19"/>
  <c r="BT458" i="19"/>
  <c r="BT462" i="19"/>
  <c r="BT466" i="19"/>
  <c r="BT470" i="19"/>
  <c r="BT442" i="19"/>
  <c r="BT439" i="19"/>
  <c r="BT456" i="19"/>
  <c r="BT464" i="19"/>
  <c r="BT450" i="19"/>
  <c r="BT457" i="19"/>
  <c r="BT451" i="19"/>
  <c r="BT460" i="19"/>
  <c r="BT474" i="19"/>
  <c r="BT478" i="19"/>
  <c r="BT482" i="19"/>
  <c r="BT465" i="19"/>
  <c r="BT473" i="19"/>
  <c r="BT477" i="19"/>
  <c r="BT461" i="19"/>
  <c r="BT468" i="19"/>
  <c r="BT472" i="19"/>
  <c r="BT476" i="19"/>
  <c r="BT480" i="19"/>
  <c r="BT481" i="19"/>
  <c r="BT483" i="19"/>
  <c r="BT487" i="19"/>
  <c r="BT491" i="19"/>
  <c r="BT495" i="19"/>
  <c r="BT499" i="19"/>
  <c r="BT469" i="19"/>
  <c r="BT479" i="19"/>
  <c r="BT486" i="19"/>
  <c r="BT490" i="19"/>
  <c r="BT494" i="19"/>
  <c r="BT498" i="19"/>
  <c r="BT475" i="19"/>
  <c r="BT485" i="19"/>
  <c r="BT489" i="19"/>
  <c r="BT493" i="19"/>
  <c r="BT497" i="19"/>
  <c r="BT501" i="19"/>
  <c r="BT492" i="19"/>
  <c r="BT500" i="19"/>
  <c r="BT496" i="19"/>
  <c r="BT488" i="19"/>
  <c r="BT471" i="19"/>
  <c r="BT484" i="19"/>
  <c r="H420" i="19"/>
  <c r="H419" i="19"/>
  <c r="H418" i="19"/>
  <c r="H502" i="19"/>
  <c r="H421" i="19"/>
  <c r="H424" i="19"/>
  <c r="H423" i="19"/>
  <c r="H428" i="19"/>
  <c r="H427" i="19"/>
  <c r="H426" i="19"/>
  <c r="H434" i="19"/>
  <c r="H429" i="19"/>
  <c r="H433" i="19"/>
  <c r="H422" i="19"/>
  <c r="H430" i="19"/>
  <c r="H432" i="19"/>
  <c r="H437" i="19"/>
  <c r="H441" i="19"/>
  <c r="H445" i="19"/>
  <c r="H436" i="19"/>
  <c r="H440" i="19"/>
  <c r="H444" i="19"/>
  <c r="H435" i="19"/>
  <c r="H443" i="19"/>
  <c r="H449" i="19"/>
  <c r="H453" i="19"/>
  <c r="H425" i="19"/>
  <c r="H431" i="19"/>
  <c r="H438" i="19"/>
  <c r="H446" i="19"/>
  <c r="H448" i="19"/>
  <c r="H452" i="19"/>
  <c r="H454" i="19"/>
  <c r="H455" i="19"/>
  <c r="H459" i="19"/>
  <c r="H463" i="19"/>
  <c r="H467" i="19"/>
  <c r="H447" i="19"/>
  <c r="H458" i="19"/>
  <c r="H462" i="19"/>
  <c r="H466" i="19"/>
  <c r="H470" i="19"/>
  <c r="H442" i="19"/>
  <c r="H439" i="19"/>
  <c r="H456" i="19"/>
  <c r="H464" i="19"/>
  <c r="H450" i="19"/>
  <c r="H457" i="19"/>
  <c r="H451" i="19"/>
  <c r="H460" i="19"/>
  <c r="H474" i="19"/>
  <c r="H478" i="19"/>
  <c r="H482" i="19"/>
  <c r="H465" i="19"/>
  <c r="H471" i="19"/>
  <c r="H473" i="19"/>
  <c r="H477" i="19"/>
  <c r="H461" i="19"/>
  <c r="H468" i="19"/>
  <c r="H472" i="19"/>
  <c r="H476" i="19"/>
  <c r="H480" i="19"/>
  <c r="H481" i="19"/>
  <c r="H487" i="19"/>
  <c r="H491" i="19"/>
  <c r="H495" i="19"/>
  <c r="H499" i="19"/>
  <c r="H469" i="19"/>
  <c r="H479" i="19"/>
  <c r="H486" i="19"/>
  <c r="H490" i="19"/>
  <c r="H494" i="19"/>
  <c r="H498" i="19"/>
  <c r="H475" i="19"/>
  <c r="H485" i="19"/>
  <c r="H489" i="19"/>
  <c r="H493" i="19"/>
  <c r="H497" i="19"/>
  <c r="H501" i="19"/>
  <c r="H492" i="19"/>
  <c r="H500" i="19"/>
  <c r="H496" i="19"/>
  <c r="H483" i="19"/>
  <c r="H488" i="19"/>
  <c r="H484" i="19"/>
  <c r="AH418" i="19"/>
  <c r="AH502" i="19"/>
  <c r="AH420" i="19"/>
  <c r="AH419" i="19"/>
  <c r="AH422" i="19"/>
  <c r="AH421" i="19"/>
  <c r="AH426" i="19"/>
  <c r="AH423" i="19"/>
  <c r="AH424" i="19"/>
  <c r="AH425" i="19"/>
  <c r="AH429" i="19"/>
  <c r="AH428" i="19"/>
  <c r="AH432" i="19"/>
  <c r="AH431" i="19"/>
  <c r="AH435" i="19"/>
  <c r="AH439" i="19"/>
  <c r="AH443" i="19"/>
  <c r="AH434" i="19"/>
  <c r="AH438" i="19"/>
  <c r="AH442" i="19"/>
  <c r="AH446" i="19"/>
  <c r="AH437" i="19"/>
  <c r="AH445" i="19"/>
  <c r="AH447" i="19"/>
  <c r="AH451" i="19"/>
  <c r="AH427" i="19"/>
  <c r="AH433" i="19"/>
  <c r="AH440" i="19"/>
  <c r="AH450" i="19"/>
  <c r="AH454" i="19"/>
  <c r="AH430" i="19"/>
  <c r="AH448" i="19"/>
  <c r="AH457" i="19"/>
  <c r="AH461" i="19"/>
  <c r="AH465" i="19"/>
  <c r="AH469" i="19"/>
  <c r="AH436" i="19"/>
  <c r="AH449" i="19"/>
  <c r="AH456" i="19"/>
  <c r="AH460" i="19"/>
  <c r="AH464" i="19"/>
  <c r="AH468" i="19"/>
  <c r="AH444" i="19"/>
  <c r="AH441" i="19"/>
  <c r="AH458" i="19"/>
  <c r="AH466" i="19"/>
  <c r="AH452" i="19"/>
  <c r="AH459" i="19"/>
  <c r="AH453" i="19"/>
  <c r="AH462" i="19"/>
  <c r="AH472" i="19"/>
  <c r="AH476" i="19"/>
  <c r="AH480" i="19"/>
  <c r="AH471" i="19"/>
  <c r="AH475" i="19"/>
  <c r="AH479" i="19"/>
  <c r="AH463" i="19"/>
  <c r="AH470" i="19"/>
  <c r="AH474" i="19"/>
  <c r="AH478" i="19"/>
  <c r="AH482" i="19"/>
  <c r="AH485" i="19"/>
  <c r="AH489" i="19"/>
  <c r="AH493" i="19"/>
  <c r="AH497" i="19"/>
  <c r="AH501" i="19"/>
  <c r="AH467" i="19"/>
  <c r="AH481" i="19"/>
  <c r="AH484" i="19"/>
  <c r="AH488" i="19"/>
  <c r="AH492" i="19"/>
  <c r="AH496" i="19"/>
  <c r="AH500" i="19"/>
  <c r="AH455" i="19"/>
  <c r="AH477" i="19"/>
  <c r="AH483" i="19"/>
  <c r="AH487" i="19"/>
  <c r="AH491" i="19"/>
  <c r="AH495" i="19"/>
  <c r="AH499" i="19"/>
  <c r="AH494" i="19"/>
  <c r="AH498" i="19"/>
  <c r="AH490" i="19"/>
  <c r="AH473" i="19"/>
  <c r="AH486" i="19"/>
  <c r="CA419" i="19"/>
  <c r="CA418" i="19"/>
  <c r="CA502" i="19"/>
  <c r="CA423" i="19"/>
  <c r="CA422" i="19"/>
  <c r="CA421" i="19"/>
  <c r="CA427" i="19"/>
  <c r="CA420" i="19"/>
  <c r="CA426" i="19"/>
  <c r="CA433" i="19"/>
  <c r="CA424" i="19"/>
  <c r="CA429" i="19"/>
  <c r="CA432" i="19"/>
  <c r="CA425" i="19"/>
  <c r="CA436" i="19"/>
  <c r="CA440" i="19"/>
  <c r="CA444" i="19"/>
  <c r="CA430" i="19"/>
  <c r="CA435" i="19"/>
  <c r="CA439" i="19"/>
  <c r="CA443" i="19"/>
  <c r="CA438" i="19"/>
  <c r="CA448" i="19"/>
  <c r="CA452" i="19"/>
  <c r="CA428" i="19"/>
  <c r="CA441" i="19"/>
  <c r="CA447" i="19"/>
  <c r="CA451" i="19"/>
  <c r="CA431" i="19"/>
  <c r="CA437" i="19"/>
  <c r="CA449" i="19"/>
  <c r="CA458" i="19"/>
  <c r="CA462" i="19"/>
  <c r="CA466" i="19"/>
  <c r="CA450" i="19"/>
  <c r="CA457" i="19"/>
  <c r="CA461" i="19"/>
  <c r="CA465" i="19"/>
  <c r="CA469" i="19"/>
  <c r="CA434" i="19"/>
  <c r="CA445" i="19"/>
  <c r="CA442" i="19"/>
  <c r="CA459" i="19"/>
  <c r="CA467" i="19"/>
  <c r="CA453" i="19"/>
  <c r="CA460" i="19"/>
  <c r="CA446" i="19"/>
  <c r="CA454" i="19"/>
  <c r="CA455" i="19"/>
  <c r="CA463" i="19"/>
  <c r="CA470" i="19"/>
  <c r="CA473" i="19"/>
  <c r="CA477" i="19"/>
  <c r="CA481" i="19"/>
  <c r="CA468" i="19"/>
  <c r="CA472" i="19"/>
  <c r="CA476" i="19"/>
  <c r="CA464" i="19"/>
  <c r="CA471" i="19"/>
  <c r="CA475" i="19"/>
  <c r="CA479" i="19"/>
  <c r="CA486" i="19"/>
  <c r="CA490" i="19"/>
  <c r="CA494" i="19"/>
  <c r="CA498" i="19"/>
  <c r="CA485" i="19"/>
  <c r="CA489" i="19"/>
  <c r="CA493" i="19"/>
  <c r="CA497" i="19"/>
  <c r="CA501" i="19"/>
  <c r="CA456" i="19"/>
  <c r="CA478" i="19"/>
  <c r="CA480" i="19"/>
  <c r="CA482" i="19"/>
  <c r="CA484" i="19"/>
  <c r="CA488" i="19"/>
  <c r="CA492" i="19"/>
  <c r="CA496" i="19"/>
  <c r="CA500" i="19"/>
  <c r="CA495" i="19"/>
  <c r="CA499" i="19"/>
  <c r="CA491" i="19"/>
  <c r="CA474" i="19"/>
  <c r="CA487" i="19"/>
  <c r="CA483" i="19"/>
  <c r="AL418" i="19"/>
  <c r="AL502" i="19"/>
  <c r="AL420" i="19"/>
  <c r="AL422" i="19"/>
  <c r="AL419" i="19"/>
  <c r="AL421" i="19"/>
  <c r="AL424" i="19"/>
  <c r="AL426" i="19"/>
  <c r="AL425" i="19"/>
  <c r="AL429" i="19"/>
  <c r="AL432" i="19"/>
  <c r="AL427" i="19"/>
  <c r="AL431" i="19"/>
  <c r="AL428" i="19"/>
  <c r="AL430" i="19"/>
  <c r="AL434" i="19"/>
  <c r="AL435" i="19"/>
  <c r="AL439" i="19"/>
  <c r="AL443" i="19"/>
  <c r="AL433" i="19"/>
  <c r="AL438" i="19"/>
  <c r="AL442" i="19"/>
  <c r="AL446" i="19"/>
  <c r="AL441" i="19"/>
  <c r="AL447" i="19"/>
  <c r="AL451" i="19"/>
  <c r="AL423" i="19"/>
  <c r="AL436" i="19"/>
  <c r="AL444" i="19"/>
  <c r="AL450" i="19"/>
  <c r="AL454" i="19"/>
  <c r="AL440" i="19"/>
  <c r="AL452" i="19"/>
  <c r="AL457" i="19"/>
  <c r="AL461" i="19"/>
  <c r="AL465" i="19"/>
  <c r="AL469" i="19"/>
  <c r="AL437" i="19"/>
  <c r="AL453" i="19"/>
  <c r="AL456" i="19"/>
  <c r="AL460" i="19"/>
  <c r="AL464" i="19"/>
  <c r="AL468" i="19"/>
  <c r="AL449" i="19"/>
  <c r="AL462" i="19"/>
  <c r="AL445" i="19"/>
  <c r="AL455" i="19"/>
  <c r="AL463" i="19"/>
  <c r="AL458" i="19"/>
  <c r="AL470" i="19"/>
  <c r="AL472" i="19"/>
  <c r="AL476" i="19"/>
  <c r="AL480" i="19"/>
  <c r="AL448" i="19"/>
  <c r="AL459" i="19"/>
  <c r="AL467" i="19"/>
  <c r="AL471" i="19"/>
  <c r="AL475" i="19"/>
  <c r="AL479" i="19"/>
  <c r="AL466" i="19"/>
  <c r="AL474" i="19"/>
  <c r="AL478" i="19"/>
  <c r="AL482" i="19"/>
  <c r="AL473" i="19"/>
  <c r="AL485" i="19"/>
  <c r="AL489" i="19"/>
  <c r="AL493" i="19"/>
  <c r="AL497" i="19"/>
  <c r="AL501" i="19"/>
  <c r="AL483" i="19"/>
  <c r="AL484" i="19"/>
  <c r="AL488" i="19"/>
  <c r="AL492" i="19"/>
  <c r="AL496" i="19"/>
  <c r="AL500" i="19"/>
  <c r="AL487" i="19"/>
  <c r="AL491" i="19"/>
  <c r="AL495" i="19"/>
  <c r="AL499" i="19"/>
  <c r="AL498" i="19"/>
  <c r="AL490" i="19"/>
  <c r="AL481" i="19"/>
  <c r="AL486" i="19"/>
  <c r="AL494" i="19"/>
  <c r="AL477" i="19"/>
  <c r="CE419" i="19"/>
  <c r="CE418" i="19"/>
  <c r="CE502" i="19"/>
  <c r="CE423" i="19"/>
  <c r="CE422" i="19"/>
  <c r="CE427" i="19"/>
  <c r="CE426" i="19"/>
  <c r="CE420" i="19"/>
  <c r="CE421" i="19"/>
  <c r="CE425" i="19"/>
  <c r="CE429" i="19"/>
  <c r="CE433" i="19"/>
  <c r="CE428" i="19"/>
  <c r="CE432" i="19"/>
  <c r="CE431" i="19"/>
  <c r="CE436" i="19"/>
  <c r="CE440" i="19"/>
  <c r="CE444" i="19"/>
  <c r="CE424" i="19"/>
  <c r="CE435" i="19"/>
  <c r="CE439" i="19"/>
  <c r="CE443" i="19"/>
  <c r="CE434" i="19"/>
  <c r="CE442" i="19"/>
  <c r="CE448" i="19"/>
  <c r="CE452" i="19"/>
  <c r="CE437" i="19"/>
  <c r="CE445" i="19"/>
  <c r="CE447" i="19"/>
  <c r="CE451" i="19"/>
  <c r="CE430" i="19"/>
  <c r="CE441" i="19"/>
  <c r="CE453" i="19"/>
  <c r="CE458" i="19"/>
  <c r="CE462" i="19"/>
  <c r="CE466" i="19"/>
  <c r="CE438" i="19"/>
  <c r="CE446" i="19"/>
  <c r="CE454" i="19"/>
  <c r="CE457" i="19"/>
  <c r="CE461" i="19"/>
  <c r="CE465" i="19"/>
  <c r="CE469" i="19"/>
  <c r="CE450" i="19"/>
  <c r="CE455" i="19"/>
  <c r="CE463" i="19"/>
  <c r="CE456" i="19"/>
  <c r="CE459" i="19"/>
  <c r="CE473" i="19"/>
  <c r="CE477" i="19"/>
  <c r="CE481" i="19"/>
  <c r="CE449" i="19"/>
  <c r="CE460" i="19"/>
  <c r="CE472" i="19"/>
  <c r="CE476" i="19"/>
  <c r="CE467" i="19"/>
  <c r="CE471" i="19"/>
  <c r="CE475" i="19"/>
  <c r="CE479" i="19"/>
  <c r="CE468" i="19"/>
  <c r="CE474" i="19"/>
  <c r="CE480" i="19"/>
  <c r="CE486" i="19"/>
  <c r="CE490" i="19"/>
  <c r="CE494" i="19"/>
  <c r="CE498" i="19"/>
  <c r="CE464" i="19"/>
  <c r="CE482" i="19"/>
  <c r="CE485" i="19"/>
  <c r="CE489" i="19"/>
  <c r="CE493" i="19"/>
  <c r="CE497" i="19"/>
  <c r="CE501" i="19"/>
  <c r="CE484" i="19"/>
  <c r="CE488" i="19"/>
  <c r="CE492" i="19"/>
  <c r="CE496" i="19"/>
  <c r="CE500" i="19"/>
  <c r="CE483" i="19"/>
  <c r="CE499" i="19"/>
  <c r="CE478" i="19"/>
  <c r="CE487" i="19"/>
  <c r="CE495" i="19"/>
  <c r="CE470" i="19"/>
  <c r="CE491" i="19"/>
  <c r="BI502" i="19"/>
  <c r="BI420" i="19"/>
  <c r="BI419" i="19"/>
  <c r="BI421" i="19"/>
  <c r="BI418" i="19"/>
  <c r="BI425" i="19"/>
  <c r="BI429" i="19"/>
  <c r="BI422" i="19"/>
  <c r="BI424" i="19"/>
  <c r="BI428" i="19"/>
  <c r="BI423" i="19"/>
  <c r="BI427" i="19"/>
  <c r="BI431" i="19"/>
  <c r="BI430" i="19"/>
  <c r="BI433" i="19"/>
  <c r="BI438" i="19"/>
  <c r="BI442" i="19"/>
  <c r="BI446" i="19"/>
  <c r="BI426" i="19"/>
  <c r="BI434" i="19"/>
  <c r="BI437" i="19"/>
  <c r="BI441" i="19"/>
  <c r="BI445" i="19"/>
  <c r="BI436" i="19"/>
  <c r="BI444" i="19"/>
  <c r="BI450" i="19"/>
  <c r="BI454" i="19"/>
  <c r="BI439" i="19"/>
  <c r="BI449" i="19"/>
  <c r="BI453" i="19"/>
  <c r="BI443" i="19"/>
  <c r="BI447" i="19"/>
  <c r="BI456" i="19"/>
  <c r="BI460" i="19"/>
  <c r="BI464" i="19"/>
  <c r="BI468" i="19"/>
  <c r="BI432" i="19"/>
  <c r="BI440" i="19"/>
  <c r="BI448" i="19"/>
  <c r="BI455" i="19"/>
  <c r="BI459" i="19"/>
  <c r="BI463" i="19"/>
  <c r="BI467" i="19"/>
  <c r="BI435" i="19"/>
  <c r="BI452" i="19"/>
  <c r="BI457" i="19"/>
  <c r="BI465" i="19"/>
  <c r="BI458" i="19"/>
  <c r="BI461" i="19"/>
  <c r="BI471" i="19"/>
  <c r="BI475" i="19"/>
  <c r="BI479" i="19"/>
  <c r="BI483" i="19"/>
  <c r="BI474" i="19"/>
  <c r="BI478" i="19"/>
  <c r="BI451" i="19"/>
  <c r="BI466" i="19"/>
  <c r="BI469" i="19"/>
  <c r="BI470" i="19"/>
  <c r="BI473" i="19"/>
  <c r="BI477" i="19"/>
  <c r="BI481" i="19"/>
  <c r="BI476" i="19"/>
  <c r="BI482" i="19"/>
  <c r="BI484" i="19"/>
  <c r="BI488" i="19"/>
  <c r="BI492" i="19"/>
  <c r="BI496" i="19"/>
  <c r="BI500" i="19"/>
  <c r="BI462" i="19"/>
  <c r="BI472" i="19"/>
  <c r="BI487" i="19"/>
  <c r="BI491" i="19"/>
  <c r="BI495" i="19"/>
  <c r="BI499" i="19"/>
  <c r="BI486" i="19"/>
  <c r="BI490" i="19"/>
  <c r="BI494" i="19"/>
  <c r="BI498" i="19"/>
  <c r="BI480" i="19"/>
  <c r="BI485" i="19"/>
  <c r="BI501" i="19"/>
  <c r="BI497" i="19"/>
  <c r="BI493" i="19"/>
  <c r="BI489" i="19"/>
  <c r="AP418" i="19"/>
  <c r="AP502" i="19"/>
  <c r="AP420" i="19"/>
  <c r="AP422" i="19"/>
  <c r="AP421" i="19"/>
  <c r="AP419" i="19"/>
  <c r="AP426" i="19"/>
  <c r="AP423" i="19"/>
  <c r="AP425" i="19"/>
  <c r="AP429" i="19"/>
  <c r="AP428" i="19"/>
  <c r="AP432" i="19"/>
  <c r="AP424" i="19"/>
  <c r="AP431" i="19"/>
  <c r="AP435" i="19"/>
  <c r="AP439" i="19"/>
  <c r="AP443" i="19"/>
  <c r="AP427" i="19"/>
  <c r="AP438" i="19"/>
  <c r="AP442" i="19"/>
  <c r="AP446" i="19"/>
  <c r="AP430" i="19"/>
  <c r="AP437" i="19"/>
  <c r="AP445" i="19"/>
  <c r="AP447" i="19"/>
  <c r="AP451" i="19"/>
  <c r="AP434" i="19"/>
  <c r="AP440" i="19"/>
  <c r="AP450" i="19"/>
  <c r="AP454" i="19"/>
  <c r="AP444" i="19"/>
  <c r="AP448" i="19"/>
  <c r="AP457" i="19"/>
  <c r="AP461" i="19"/>
  <c r="AP465" i="19"/>
  <c r="AP469" i="19"/>
  <c r="AP433" i="19"/>
  <c r="AP441" i="19"/>
  <c r="AP449" i="19"/>
  <c r="AP456" i="19"/>
  <c r="AP460" i="19"/>
  <c r="AP464" i="19"/>
  <c r="AP468" i="19"/>
  <c r="AP436" i="19"/>
  <c r="AP453" i="19"/>
  <c r="AP458" i="19"/>
  <c r="AP466" i="19"/>
  <c r="AP459" i="19"/>
  <c r="AP462" i="19"/>
  <c r="AP455" i="19"/>
  <c r="AP472" i="19"/>
  <c r="AP476" i="19"/>
  <c r="AP480" i="19"/>
  <c r="AP471" i="19"/>
  <c r="AP475" i="19"/>
  <c r="AP479" i="19"/>
  <c r="AP452" i="19"/>
  <c r="AP467" i="19"/>
  <c r="AP470" i="19"/>
  <c r="AP474" i="19"/>
  <c r="AP478" i="19"/>
  <c r="AP482" i="19"/>
  <c r="AP477" i="19"/>
  <c r="AP483" i="19"/>
  <c r="AP485" i="19"/>
  <c r="AP489" i="19"/>
  <c r="AP493" i="19"/>
  <c r="AP497" i="19"/>
  <c r="AP501" i="19"/>
  <c r="AP473" i="19"/>
  <c r="AP481" i="19"/>
  <c r="AP484" i="19"/>
  <c r="AP488" i="19"/>
  <c r="AP492" i="19"/>
  <c r="AP496" i="19"/>
  <c r="AP500" i="19"/>
  <c r="AP463" i="19"/>
  <c r="AP487" i="19"/>
  <c r="AP491" i="19"/>
  <c r="AP495" i="19"/>
  <c r="AP499" i="19"/>
  <c r="AP486" i="19"/>
  <c r="AP498" i="19"/>
  <c r="AP494" i="19"/>
  <c r="AP490" i="19"/>
  <c r="W419" i="19"/>
  <c r="W418" i="19"/>
  <c r="W502" i="19"/>
  <c r="W423" i="19"/>
  <c r="W422" i="19"/>
  <c r="W420" i="19"/>
  <c r="W421" i="19"/>
  <c r="W427" i="19"/>
  <c r="W424" i="19"/>
  <c r="W426" i="19"/>
  <c r="W429" i="19"/>
  <c r="W433" i="19"/>
  <c r="W430" i="19"/>
  <c r="W432" i="19"/>
  <c r="W436" i="19"/>
  <c r="W440" i="19"/>
  <c r="W444" i="19"/>
  <c r="W428" i="19"/>
  <c r="W435" i="19"/>
  <c r="W439" i="19"/>
  <c r="W443" i="19"/>
  <c r="W431" i="19"/>
  <c r="W438" i="19"/>
  <c r="W446" i="19"/>
  <c r="W448" i="19"/>
  <c r="W452" i="19"/>
  <c r="W441" i="19"/>
  <c r="W447" i="19"/>
  <c r="W451" i="19"/>
  <c r="W425" i="19"/>
  <c r="W445" i="19"/>
  <c r="W449" i="19"/>
  <c r="W458" i="19"/>
  <c r="W462" i="19"/>
  <c r="W466" i="19"/>
  <c r="W470" i="19"/>
  <c r="W434" i="19"/>
  <c r="W442" i="19"/>
  <c r="W450" i="19"/>
  <c r="W457" i="19"/>
  <c r="W461" i="19"/>
  <c r="W465" i="19"/>
  <c r="W469" i="19"/>
  <c r="W437" i="19"/>
  <c r="W454" i="19"/>
  <c r="W459" i="19"/>
  <c r="W467" i="19"/>
  <c r="W460" i="19"/>
  <c r="W455" i="19"/>
  <c r="W463" i="19"/>
  <c r="W456" i="19"/>
  <c r="W464" i="19"/>
  <c r="W471" i="19"/>
  <c r="W473" i="19"/>
  <c r="W477" i="19"/>
  <c r="W481" i="19"/>
  <c r="W468" i="19"/>
  <c r="W472" i="19"/>
  <c r="W476" i="19"/>
  <c r="W480" i="19"/>
  <c r="W453" i="19"/>
  <c r="W475" i="19"/>
  <c r="W479" i="19"/>
  <c r="W478" i="19"/>
  <c r="W486" i="19"/>
  <c r="W490" i="19"/>
  <c r="W494" i="19"/>
  <c r="W498" i="19"/>
  <c r="W474" i="19"/>
  <c r="W482" i="19"/>
  <c r="W485" i="19"/>
  <c r="W489" i="19"/>
  <c r="W493" i="19"/>
  <c r="W497" i="19"/>
  <c r="W501" i="19"/>
  <c r="W483" i="19"/>
  <c r="W484" i="19"/>
  <c r="W488" i="19"/>
  <c r="W492" i="19"/>
  <c r="W496" i="19"/>
  <c r="W500" i="19"/>
  <c r="W487" i="19"/>
  <c r="W499" i="19"/>
  <c r="W495" i="19"/>
  <c r="W491" i="19"/>
  <c r="CI419" i="19"/>
  <c r="CI418" i="19"/>
  <c r="CI502" i="19"/>
  <c r="CI423" i="19"/>
  <c r="CI420" i="19"/>
  <c r="CI422" i="19"/>
  <c r="CI421" i="19"/>
  <c r="CI427" i="19"/>
  <c r="CI426" i="19"/>
  <c r="CI433" i="19"/>
  <c r="CI424" i="19"/>
  <c r="CI432" i="19"/>
  <c r="CI436" i="19"/>
  <c r="CI440" i="19"/>
  <c r="CI444" i="19"/>
  <c r="CI428" i="19"/>
  <c r="CI430" i="19"/>
  <c r="CI435" i="19"/>
  <c r="CI439" i="19"/>
  <c r="CI443" i="19"/>
  <c r="CI431" i="19"/>
  <c r="CI438" i="19"/>
  <c r="CI448" i="19"/>
  <c r="CI452" i="19"/>
  <c r="CI429" i="19"/>
  <c r="CI441" i="19"/>
  <c r="CI447" i="19"/>
  <c r="CI451" i="19"/>
  <c r="CI425" i="19"/>
  <c r="CI434" i="19"/>
  <c r="CI445" i="19"/>
  <c r="CI449" i="19"/>
  <c r="CI454" i="19"/>
  <c r="CI458" i="19"/>
  <c r="CI462" i="19"/>
  <c r="CI466" i="19"/>
  <c r="CI442" i="19"/>
  <c r="CI450" i="19"/>
  <c r="CI457" i="19"/>
  <c r="CI461" i="19"/>
  <c r="CI465" i="19"/>
  <c r="CI469" i="19"/>
  <c r="CI437" i="19"/>
  <c r="CI459" i="19"/>
  <c r="CI460" i="19"/>
  <c r="CI455" i="19"/>
  <c r="CI463" i="19"/>
  <c r="CI456" i="19"/>
  <c r="CI464" i="19"/>
  <c r="CI467" i="19"/>
  <c r="CI473" i="19"/>
  <c r="CI477" i="19"/>
  <c r="CI481" i="19"/>
  <c r="CI446" i="19"/>
  <c r="CI468" i="19"/>
  <c r="CI472" i="19"/>
  <c r="CI476" i="19"/>
  <c r="CI453" i="19"/>
  <c r="CI470" i="19"/>
  <c r="CI471" i="19"/>
  <c r="CI475" i="19"/>
  <c r="CI479" i="19"/>
  <c r="CI478" i="19"/>
  <c r="CI482" i="19"/>
  <c r="CI486" i="19"/>
  <c r="CI490" i="19"/>
  <c r="CI494" i="19"/>
  <c r="CI498" i="19"/>
  <c r="CI474" i="19"/>
  <c r="CI485" i="19"/>
  <c r="CI489" i="19"/>
  <c r="CI493" i="19"/>
  <c r="CI497" i="19"/>
  <c r="CI501" i="19"/>
  <c r="CI480" i="19"/>
  <c r="CI484" i="19"/>
  <c r="CI488" i="19"/>
  <c r="CI492" i="19"/>
  <c r="CI496" i="19"/>
  <c r="CI500" i="19"/>
  <c r="CI487" i="19"/>
  <c r="CI495" i="19"/>
  <c r="CI483" i="19"/>
  <c r="CI499" i="19"/>
  <c r="CI491" i="19"/>
  <c r="AX418" i="19"/>
  <c r="AX502" i="19"/>
  <c r="AX420" i="19"/>
  <c r="AX419" i="19"/>
  <c r="AX422" i="19"/>
  <c r="AX421" i="19"/>
  <c r="AX426" i="19"/>
  <c r="AX423" i="19"/>
  <c r="AX424" i="19"/>
  <c r="AX425" i="19"/>
  <c r="AX429" i="19"/>
  <c r="AX428" i="19"/>
  <c r="AX432" i="19"/>
  <c r="AX431" i="19"/>
  <c r="AX435" i="19"/>
  <c r="AX439" i="19"/>
  <c r="AX443" i="19"/>
  <c r="AX434" i="19"/>
  <c r="AX438" i="19"/>
  <c r="AX442" i="19"/>
  <c r="AX437" i="19"/>
  <c r="AX445" i="19"/>
  <c r="AX447" i="19"/>
  <c r="AX451" i="19"/>
  <c r="AX433" i="19"/>
  <c r="AX440" i="19"/>
  <c r="AX450" i="19"/>
  <c r="AX454" i="19"/>
  <c r="AX430" i="19"/>
  <c r="AX436" i="19"/>
  <c r="AX448" i="19"/>
  <c r="AX457" i="19"/>
  <c r="AX461" i="19"/>
  <c r="AX465" i="19"/>
  <c r="AX469" i="19"/>
  <c r="AX427" i="19"/>
  <c r="AX449" i="19"/>
  <c r="AX456" i="19"/>
  <c r="AX460" i="19"/>
  <c r="AX464" i="19"/>
  <c r="AX468" i="19"/>
  <c r="AX444" i="19"/>
  <c r="AX458" i="19"/>
  <c r="AX466" i="19"/>
  <c r="AX441" i="19"/>
  <c r="AX452" i="19"/>
  <c r="AX459" i="19"/>
  <c r="AX453" i="19"/>
  <c r="AX462" i="19"/>
  <c r="AX446" i="19"/>
  <c r="AX463" i="19"/>
  <c r="AX472" i="19"/>
  <c r="AX476" i="19"/>
  <c r="AX480" i="19"/>
  <c r="AX455" i="19"/>
  <c r="AX467" i="19"/>
  <c r="AX471" i="19"/>
  <c r="AX475" i="19"/>
  <c r="AX479" i="19"/>
  <c r="AX470" i="19"/>
  <c r="AX474" i="19"/>
  <c r="AX478" i="19"/>
  <c r="AX482" i="19"/>
  <c r="AX485" i="19"/>
  <c r="AX489" i="19"/>
  <c r="AX493" i="19"/>
  <c r="AX497" i="19"/>
  <c r="AX501" i="19"/>
  <c r="AX481" i="19"/>
  <c r="AX484" i="19"/>
  <c r="AX488" i="19"/>
  <c r="AX492" i="19"/>
  <c r="AX496" i="19"/>
  <c r="AX500" i="19"/>
  <c r="AX477" i="19"/>
  <c r="AX483" i="19"/>
  <c r="AX487" i="19"/>
  <c r="AX491" i="19"/>
  <c r="AX495" i="19"/>
  <c r="AX499" i="19"/>
  <c r="AX494" i="19"/>
  <c r="AX473" i="19"/>
  <c r="AX490" i="19"/>
  <c r="AX486" i="19"/>
  <c r="AX498" i="19"/>
  <c r="Y502" i="19"/>
  <c r="Y420" i="19"/>
  <c r="Y419" i="19"/>
  <c r="Y421" i="19"/>
  <c r="Y418" i="19"/>
  <c r="Y423" i="19"/>
  <c r="Y425" i="19"/>
  <c r="Y429" i="19"/>
  <c r="Y428" i="19"/>
  <c r="Y431" i="19"/>
  <c r="Y426" i="19"/>
  <c r="Y434" i="19"/>
  <c r="Y424" i="19"/>
  <c r="Y427" i="19"/>
  <c r="Y438" i="19"/>
  <c r="Y442" i="19"/>
  <c r="Y446" i="19"/>
  <c r="Y432" i="19"/>
  <c r="Y437" i="19"/>
  <c r="Y441" i="19"/>
  <c r="Y445" i="19"/>
  <c r="Y440" i="19"/>
  <c r="Y450" i="19"/>
  <c r="Y454" i="19"/>
  <c r="Y430" i="19"/>
  <c r="Y435" i="19"/>
  <c r="Y443" i="19"/>
  <c r="Y449" i="19"/>
  <c r="Y453" i="19"/>
  <c r="Y433" i="19"/>
  <c r="Y436" i="19"/>
  <c r="Y439" i="19"/>
  <c r="Y451" i="19"/>
  <c r="Y456" i="19"/>
  <c r="Y460" i="19"/>
  <c r="Y464" i="19"/>
  <c r="Y468" i="19"/>
  <c r="Y452" i="19"/>
  <c r="Y455" i="19"/>
  <c r="Y459" i="19"/>
  <c r="Y463" i="19"/>
  <c r="Y467" i="19"/>
  <c r="Y471" i="19"/>
  <c r="Y422" i="19"/>
  <c r="Y447" i="19"/>
  <c r="Y448" i="19"/>
  <c r="Y461" i="19"/>
  <c r="Y462" i="19"/>
  <c r="Y457" i="19"/>
  <c r="Y465" i="19"/>
  <c r="Y469" i="19"/>
  <c r="Y475" i="19"/>
  <c r="Y479" i="19"/>
  <c r="Y483" i="19"/>
  <c r="Y444" i="19"/>
  <c r="Y458" i="19"/>
  <c r="Y466" i="19"/>
  <c r="Y470" i="19"/>
  <c r="Y474" i="19"/>
  <c r="Y478" i="19"/>
  <c r="Y473" i="19"/>
  <c r="Y477" i="19"/>
  <c r="Y481" i="19"/>
  <c r="Y472" i="19"/>
  <c r="Y484" i="19"/>
  <c r="Y488" i="19"/>
  <c r="Y492" i="19"/>
  <c r="Y496" i="19"/>
  <c r="Y500" i="19"/>
  <c r="Y487" i="19"/>
  <c r="Y491" i="19"/>
  <c r="Y495" i="19"/>
  <c r="Y499" i="19"/>
  <c r="Y480" i="19"/>
  <c r="Y482" i="19"/>
  <c r="Y486" i="19"/>
  <c r="Y490" i="19"/>
  <c r="Y494" i="19"/>
  <c r="Y498" i="19"/>
  <c r="Y497" i="19"/>
  <c r="Y485" i="19"/>
  <c r="Y501" i="19"/>
  <c r="Y476" i="19"/>
  <c r="Y493" i="19"/>
  <c r="Y489" i="19"/>
  <c r="BB418" i="19"/>
  <c r="BB502" i="19"/>
  <c r="BB420" i="19"/>
  <c r="BB422" i="19"/>
  <c r="BB419" i="19"/>
  <c r="BB421" i="19"/>
  <c r="BB424" i="19"/>
  <c r="BB426" i="19"/>
  <c r="BB425" i="19"/>
  <c r="BB429" i="19"/>
  <c r="BB432" i="19"/>
  <c r="BB427" i="19"/>
  <c r="BB431" i="19"/>
  <c r="BB428" i="19"/>
  <c r="BB430" i="19"/>
  <c r="BB434" i="19"/>
  <c r="BB435" i="19"/>
  <c r="BB439" i="19"/>
  <c r="BB443" i="19"/>
  <c r="BB423" i="19"/>
  <c r="BB433" i="19"/>
  <c r="BB438" i="19"/>
  <c r="BB442" i="19"/>
  <c r="BB441" i="19"/>
  <c r="BB447" i="19"/>
  <c r="BB451" i="19"/>
  <c r="BB436" i="19"/>
  <c r="BB444" i="19"/>
  <c r="BB446" i="19"/>
  <c r="BB450" i="19"/>
  <c r="BB454" i="19"/>
  <c r="BB440" i="19"/>
  <c r="BB452" i="19"/>
  <c r="BB457" i="19"/>
  <c r="BB461" i="19"/>
  <c r="BB465" i="19"/>
  <c r="BB469" i="19"/>
  <c r="BB437" i="19"/>
  <c r="BB453" i="19"/>
  <c r="BB456" i="19"/>
  <c r="BB460" i="19"/>
  <c r="BB464" i="19"/>
  <c r="BB468" i="19"/>
  <c r="BB449" i="19"/>
  <c r="BB462" i="19"/>
  <c r="BB455" i="19"/>
  <c r="BB463" i="19"/>
  <c r="BB445" i="19"/>
  <c r="BB458" i="19"/>
  <c r="BB466" i="19"/>
  <c r="BB472" i="19"/>
  <c r="BB476" i="19"/>
  <c r="BB480" i="19"/>
  <c r="BB470" i="19"/>
  <c r="BB471" i="19"/>
  <c r="BB475" i="19"/>
  <c r="BB479" i="19"/>
  <c r="BB448" i="19"/>
  <c r="BB474" i="19"/>
  <c r="BB478" i="19"/>
  <c r="BB482" i="19"/>
  <c r="BB473" i="19"/>
  <c r="BB485" i="19"/>
  <c r="BB489" i="19"/>
  <c r="BB493" i="19"/>
  <c r="BB497" i="19"/>
  <c r="BB501" i="19"/>
  <c r="BB459" i="19"/>
  <c r="BB483" i="19"/>
  <c r="BB484" i="19"/>
  <c r="BB488" i="19"/>
  <c r="BB492" i="19"/>
  <c r="BB496" i="19"/>
  <c r="BB500" i="19"/>
  <c r="BB487" i="19"/>
  <c r="BB491" i="19"/>
  <c r="BB495" i="19"/>
  <c r="BB499" i="19"/>
  <c r="BB477" i="19"/>
  <c r="BB498" i="19"/>
  <c r="BB467" i="19"/>
  <c r="BB481" i="19"/>
  <c r="BB494" i="19"/>
  <c r="BB490" i="19"/>
  <c r="BB486" i="19"/>
  <c r="Q502" i="19"/>
  <c r="Q420" i="19"/>
  <c r="Q419" i="19"/>
  <c r="Q421" i="19"/>
  <c r="Q423" i="19"/>
  <c r="Q424" i="19"/>
  <c r="Q425" i="19"/>
  <c r="Q429" i="19"/>
  <c r="Q428" i="19"/>
  <c r="Q431" i="19"/>
  <c r="Q418" i="19"/>
  <c r="Q422" i="19"/>
  <c r="Q426" i="19"/>
  <c r="Q430" i="19"/>
  <c r="Q434" i="19"/>
  <c r="Q438" i="19"/>
  <c r="Q442" i="19"/>
  <c r="Q446" i="19"/>
  <c r="Q432" i="19"/>
  <c r="Q437" i="19"/>
  <c r="Q441" i="19"/>
  <c r="Q445" i="19"/>
  <c r="Q433" i="19"/>
  <c r="Q440" i="19"/>
  <c r="Q450" i="19"/>
  <c r="Q454" i="19"/>
  <c r="Q435" i="19"/>
  <c r="Q443" i="19"/>
  <c r="Q449" i="19"/>
  <c r="Q453" i="19"/>
  <c r="Q427" i="19"/>
  <c r="Q436" i="19"/>
  <c r="Q451" i="19"/>
  <c r="Q456" i="19"/>
  <c r="Q460" i="19"/>
  <c r="Q464" i="19"/>
  <c r="Q468" i="19"/>
  <c r="Q444" i="19"/>
  <c r="Q452" i="19"/>
  <c r="Q455" i="19"/>
  <c r="Q459" i="19"/>
  <c r="Q463" i="19"/>
  <c r="Q467" i="19"/>
  <c r="Q471" i="19"/>
  <c r="Q439" i="19"/>
  <c r="Q447" i="19"/>
  <c r="Q461" i="19"/>
  <c r="Q462" i="19"/>
  <c r="Q457" i="19"/>
  <c r="Q465" i="19"/>
  <c r="Q448" i="19"/>
  <c r="Q458" i="19"/>
  <c r="Q469" i="19"/>
  <c r="Q475" i="19"/>
  <c r="Q479" i="19"/>
  <c r="Q483" i="19"/>
  <c r="Q470" i="19"/>
  <c r="Q474" i="19"/>
  <c r="Q478" i="19"/>
  <c r="Q466" i="19"/>
  <c r="Q473" i="19"/>
  <c r="Q477" i="19"/>
  <c r="Q481" i="19"/>
  <c r="Q480" i="19"/>
  <c r="Q484" i="19"/>
  <c r="Q488" i="19"/>
  <c r="Q492" i="19"/>
  <c r="Q496" i="19"/>
  <c r="Q500" i="19"/>
  <c r="Q476" i="19"/>
  <c r="Q487" i="19"/>
  <c r="Q491" i="19"/>
  <c r="Q495" i="19"/>
  <c r="Q499" i="19"/>
  <c r="Q472" i="19"/>
  <c r="Q482" i="19"/>
  <c r="Q486" i="19"/>
  <c r="Q490" i="19"/>
  <c r="Q494" i="19"/>
  <c r="Q498" i="19"/>
  <c r="Q489" i="19"/>
  <c r="Q497" i="19"/>
  <c r="Q485" i="19"/>
  <c r="Q501" i="19"/>
  <c r="Q493" i="19"/>
  <c r="CC502" i="19"/>
  <c r="CC419" i="19"/>
  <c r="CC420" i="19"/>
  <c r="CC421" i="19"/>
  <c r="CC423" i="19"/>
  <c r="CC425" i="19"/>
  <c r="CC429" i="19"/>
  <c r="CC424" i="19"/>
  <c r="CC428" i="19"/>
  <c r="CC431" i="19"/>
  <c r="CC418" i="19"/>
  <c r="CC422" i="19"/>
  <c r="CC426" i="19"/>
  <c r="CC430" i="19"/>
  <c r="CC434" i="19"/>
  <c r="CC438" i="19"/>
  <c r="CC442" i="19"/>
  <c r="CC432" i="19"/>
  <c r="CC437" i="19"/>
  <c r="CC441" i="19"/>
  <c r="CC445" i="19"/>
  <c r="CC433" i="19"/>
  <c r="CC440" i="19"/>
  <c r="CC446" i="19"/>
  <c r="CC450" i="19"/>
  <c r="CC454" i="19"/>
  <c r="CC435" i="19"/>
  <c r="CC443" i="19"/>
  <c r="CC449" i="19"/>
  <c r="CC453" i="19"/>
  <c r="CC427" i="19"/>
  <c r="CC451" i="19"/>
  <c r="CC456" i="19"/>
  <c r="CC460" i="19"/>
  <c r="CC464" i="19"/>
  <c r="CC468" i="19"/>
  <c r="CC444" i="19"/>
  <c r="CC452" i="19"/>
  <c r="CC455" i="19"/>
  <c r="CC459" i="19"/>
  <c r="CC463" i="19"/>
  <c r="CC467" i="19"/>
  <c r="CC439" i="19"/>
  <c r="CC447" i="19"/>
  <c r="CC461" i="19"/>
  <c r="CC436" i="19"/>
  <c r="CC462" i="19"/>
  <c r="CC448" i="19"/>
  <c r="CC457" i="19"/>
  <c r="CC465" i="19"/>
  <c r="CC458" i="19"/>
  <c r="CC469" i="19"/>
  <c r="CC471" i="19"/>
  <c r="CC475" i="19"/>
  <c r="CC479" i="19"/>
  <c r="CC470" i="19"/>
  <c r="CC474" i="19"/>
  <c r="CC478" i="19"/>
  <c r="CC466" i="19"/>
  <c r="CC473" i="19"/>
  <c r="CC477" i="19"/>
  <c r="CC481" i="19"/>
  <c r="CC484" i="19"/>
  <c r="CC488" i="19"/>
  <c r="CC492" i="19"/>
  <c r="CC496" i="19"/>
  <c r="CC500" i="19"/>
  <c r="CC476" i="19"/>
  <c r="CC483" i="19"/>
  <c r="CC487" i="19"/>
  <c r="CC491" i="19"/>
  <c r="CC495" i="19"/>
  <c r="CC499" i="19"/>
  <c r="CC472" i="19"/>
  <c r="CC486" i="19"/>
  <c r="CC490" i="19"/>
  <c r="CC494" i="19"/>
  <c r="CC498" i="19"/>
  <c r="CC489" i="19"/>
  <c r="CC497" i="19"/>
  <c r="CC485" i="19"/>
  <c r="CC501" i="19"/>
  <c r="CC480" i="19"/>
  <c r="CC482" i="19"/>
  <c r="CC493" i="19"/>
  <c r="BJ418" i="19"/>
  <c r="BJ502" i="19"/>
  <c r="BJ420" i="19"/>
  <c r="BJ422" i="19"/>
  <c r="BJ421" i="19"/>
  <c r="BJ426" i="19"/>
  <c r="BJ425" i="19"/>
  <c r="BJ429" i="19"/>
  <c r="BJ424" i="19"/>
  <c r="BJ432" i="19"/>
  <c r="BJ419" i="19"/>
  <c r="BJ423" i="19"/>
  <c r="BJ427" i="19"/>
  <c r="BJ431" i="19"/>
  <c r="BJ430" i="19"/>
  <c r="BJ435" i="19"/>
  <c r="BJ439" i="19"/>
  <c r="BJ443" i="19"/>
  <c r="BJ433" i="19"/>
  <c r="BJ438" i="19"/>
  <c r="BJ442" i="19"/>
  <c r="BJ434" i="19"/>
  <c r="BJ441" i="19"/>
  <c r="BJ447" i="19"/>
  <c r="BJ451" i="19"/>
  <c r="BJ436" i="19"/>
  <c r="BJ444" i="19"/>
  <c r="BJ450" i="19"/>
  <c r="BJ454" i="19"/>
  <c r="BJ428" i="19"/>
  <c r="BJ446" i="19"/>
  <c r="BJ452" i="19"/>
  <c r="BJ457" i="19"/>
  <c r="BJ461" i="19"/>
  <c r="BJ465" i="19"/>
  <c r="BJ469" i="19"/>
  <c r="BJ445" i="19"/>
  <c r="BJ453" i="19"/>
  <c r="BJ456" i="19"/>
  <c r="BJ460" i="19"/>
  <c r="BJ464" i="19"/>
  <c r="BJ468" i="19"/>
  <c r="BJ440" i="19"/>
  <c r="BJ462" i="19"/>
  <c r="BJ437" i="19"/>
  <c r="BJ448" i="19"/>
  <c r="BJ455" i="19"/>
  <c r="BJ463" i="19"/>
  <c r="BJ449" i="19"/>
  <c r="BJ458" i="19"/>
  <c r="BJ459" i="19"/>
  <c r="BJ472" i="19"/>
  <c r="BJ476" i="19"/>
  <c r="BJ480" i="19"/>
  <c r="BJ471" i="19"/>
  <c r="BJ475" i="19"/>
  <c r="BJ479" i="19"/>
  <c r="BJ467" i="19"/>
  <c r="BJ474" i="19"/>
  <c r="BJ478" i="19"/>
  <c r="BJ482" i="19"/>
  <c r="BJ466" i="19"/>
  <c r="BJ485" i="19"/>
  <c r="BJ489" i="19"/>
  <c r="BJ493" i="19"/>
  <c r="BJ497" i="19"/>
  <c r="BJ501" i="19"/>
  <c r="BJ477" i="19"/>
  <c r="BJ484" i="19"/>
  <c r="BJ488" i="19"/>
  <c r="BJ492" i="19"/>
  <c r="BJ496" i="19"/>
  <c r="BJ500" i="19"/>
  <c r="BJ473" i="19"/>
  <c r="BJ487" i="19"/>
  <c r="BJ491" i="19"/>
  <c r="BJ495" i="19"/>
  <c r="BJ499" i="19"/>
  <c r="BJ490" i="19"/>
  <c r="BJ498" i="19"/>
  <c r="BJ483" i="19"/>
  <c r="BJ470" i="19"/>
  <c r="BJ486" i="19"/>
  <c r="BJ481" i="19"/>
  <c r="BJ494" i="19"/>
  <c r="AQ419" i="19"/>
  <c r="AQ418" i="19"/>
  <c r="AQ502" i="19"/>
  <c r="AQ423" i="19"/>
  <c r="AQ422" i="19"/>
  <c r="AQ424" i="19"/>
  <c r="AQ427" i="19"/>
  <c r="AQ426" i="19"/>
  <c r="AQ425" i="19"/>
  <c r="AQ433" i="19"/>
  <c r="AQ420" i="19"/>
  <c r="AQ428" i="19"/>
  <c r="AQ432" i="19"/>
  <c r="AQ431" i="19"/>
  <c r="AQ434" i="19"/>
  <c r="AQ436" i="19"/>
  <c r="AQ440" i="19"/>
  <c r="AQ444" i="19"/>
  <c r="AQ435" i="19"/>
  <c r="AQ439" i="19"/>
  <c r="AQ443" i="19"/>
  <c r="AQ442" i="19"/>
  <c r="AQ448" i="19"/>
  <c r="AQ452" i="19"/>
  <c r="AQ430" i="19"/>
  <c r="AQ437" i="19"/>
  <c r="AQ445" i="19"/>
  <c r="AQ447" i="19"/>
  <c r="AQ451" i="19"/>
  <c r="AQ421" i="19"/>
  <c r="AQ429" i="19"/>
  <c r="AQ453" i="19"/>
  <c r="AQ458" i="19"/>
  <c r="AQ462" i="19"/>
  <c r="AQ466" i="19"/>
  <c r="AQ470" i="19"/>
  <c r="AQ446" i="19"/>
  <c r="AQ454" i="19"/>
  <c r="AQ457" i="19"/>
  <c r="AQ461" i="19"/>
  <c r="AQ465" i="19"/>
  <c r="AQ469" i="19"/>
  <c r="AQ441" i="19"/>
  <c r="AQ455" i="19"/>
  <c r="AQ463" i="19"/>
  <c r="AQ438" i="19"/>
  <c r="AQ449" i="19"/>
  <c r="AQ456" i="19"/>
  <c r="AQ450" i="19"/>
  <c r="AQ459" i="19"/>
  <c r="AQ460" i="19"/>
  <c r="AQ473" i="19"/>
  <c r="AQ477" i="19"/>
  <c r="AQ481" i="19"/>
  <c r="AQ464" i="19"/>
  <c r="AQ472" i="19"/>
  <c r="AQ476" i="19"/>
  <c r="AQ480" i="19"/>
  <c r="AQ471" i="19"/>
  <c r="AQ475" i="19"/>
  <c r="AQ479" i="19"/>
  <c r="AQ486" i="19"/>
  <c r="AQ490" i="19"/>
  <c r="AQ494" i="19"/>
  <c r="AQ498" i="19"/>
  <c r="AQ478" i="19"/>
  <c r="AQ483" i="19"/>
  <c r="AQ485" i="19"/>
  <c r="AQ489" i="19"/>
  <c r="AQ493" i="19"/>
  <c r="AQ497" i="19"/>
  <c r="AQ501" i="19"/>
  <c r="AQ467" i="19"/>
  <c r="AQ474" i="19"/>
  <c r="AQ484" i="19"/>
  <c r="AQ488" i="19"/>
  <c r="AQ492" i="19"/>
  <c r="AQ496" i="19"/>
  <c r="AQ500" i="19"/>
  <c r="AQ491" i="19"/>
  <c r="AQ499" i="19"/>
  <c r="AQ468" i="19"/>
  <c r="AQ487" i="19"/>
  <c r="AQ482" i="19"/>
  <c r="AQ495" i="19"/>
  <c r="CF420" i="19"/>
  <c r="CF419" i="19"/>
  <c r="CF418" i="19"/>
  <c r="CF423" i="19"/>
  <c r="CF422" i="19"/>
  <c r="CF424" i="19"/>
  <c r="CF428" i="19"/>
  <c r="CF502" i="19"/>
  <c r="CF427" i="19"/>
  <c r="CF430" i="19"/>
  <c r="CF421" i="19"/>
  <c r="CF425" i="19"/>
  <c r="CF429" i="19"/>
  <c r="CF433" i="19"/>
  <c r="CF437" i="19"/>
  <c r="CF441" i="19"/>
  <c r="CF445" i="19"/>
  <c r="CF431" i="19"/>
  <c r="CF436" i="19"/>
  <c r="CF440" i="19"/>
  <c r="CF444" i="19"/>
  <c r="CF426" i="19"/>
  <c r="CF432" i="19"/>
  <c r="CF439" i="19"/>
  <c r="CF449" i="19"/>
  <c r="CF453" i="19"/>
  <c r="CF434" i="19"/>
  <c r="CF442" i="19"/>
  <c r="CF448" i="19"/>
  <c r="CF452" i="19"/>
  <c r="CF435" i="19"/>
  <c r="CF450" i="19"/>
  <c r="CF455" i="19"/>
  <c r="CF459" i="19"/>
  <c r="CF463" i="19"/>
  <c r="CF467" i="19"/>
  <c r="CF443" i="19"/>
  <c r="CF451" i="19"/>
  <c r="CF458" i="19"/>
  <c r="CF462" i="19"/>
  <c r="CF466" i="19"/>
  <c r="CF470" i="19"/>
  <c r="CF438" i="19"/>
  <c r="CF446" i="19"/>
  <c r="CF460" i="19"/>
  <c r="CF447" i="19"/>
  <c r="CF461" i="19"/>
  <c r="CF456" i="19"/>
  <c r="CF464" i="19"/>
  <c r="CF465" i="19"/>
  <c r="CF468" i="19"/>
  <c r="CF474" i="19"/>
  <c r="CF478" i="19"/>
  <c r="CF482" i="19"/>
  <c r="CF469" i="19"/>
  <c r="CF473" i="19"/>
  <c r="CF477" i="19"/>
  <c r="CF457" i="19"/>
  <c r="CF472" i="19"/>
  <c r="CF476" i="19"/>
  <c r="CF480" i="19"/>
  <c r="CF479" i="19"/>
  <c r="CF483" i="19"/>
  <c r="CF487" i="19"/>
  <c r="CF491" i="19"/>
  <c r="CF495" i="19"/>
  <c r="CF499" i="19"/>
  <c r="CF454" i="19"/>
  <c r="CF475" i="19"/>
  <c r="CF486" i="19"/>
  <c r="CF490" i="19"/>
  <c r="CF494" i="19"/>
  <c r="CF498" i="19"/>
  <c r="CF471" i="19"/>
  <c r="CF481" i="19"/>
  <c r="CF485" i="19"/>
  <c r="CF489" i="19"/>
  <c r="CF493" i="19"/>
  <c r="CF497" i="19"/>
  <c r="CF501" i="19"/>
  <c r="CF488" i="19"/>
  <c r="CF492" i="19"/>
  <c r="CF484" i="19"/>
  <c r="CF500" i="19"/>
  <c r="CF496" i="19"/>
  <c r="CB420" i="19"/>
  <c r="CB419" i="19"/>
  <c r="CB418" i="19"/>
  <c r="CB423" i="19"/>
  <c r="CB502" i="19"/>
  <c r="CB424" i="19"/>
  <c r="CB428" i="19"/>
  <c r="CB421" i="19"/>
  <c r="CB427" i="19"/>
  <c r="CB422" i="19"/>
  <c r="CB426" i="19"/>
  <c r="CB430" i="19"/>
  <c r="CB434" i="19"/>
  <c r="CB433" i="19"/>
  <c r="CB429" i="19"/>
  <c r="CB432" i="19"/>
  <c r="CB437" i="19"/>
  <c r="CB441" i="19"/>
  <c r="CB445" i="19"/>
  <c r="CB425" i="19"/>
  <c r="CB436" i="19"/>
  <c r="CB440" i="19"/>
  <c r="CB444" i="19"/>
  <c r="CB435" i="19"/>
  <c r="CB443" i="19"/>
  <c r="CB449" i="19"/>
  <c r="CB453" i="19"/>
  <c r="CB438" i="19"/>
  <c r="CB448" i="19"/>
  <c r="CB452" i="19"/>
  <c r="CB442" i="19"/>
  <c r="CB446" i="19"/>
  <c r="CB454" i="19"/>
  <c r="CB455" i="19"/>
  <c r="CB459" i="19"/>
  <c r="CB463" i="19"/>
  <c r="CB467" i="19"/>
  <c r="CB431" i="19"/>
  <c r="CB439" i="19"/>
  <c r="CB447" i="19"/>
  <c r="CB458" i="19"/>
  <c r="CB462" i="19"/>
  <c r="CB466" i="19"/>
  <c r="CB470" i="19"/>
  <c r="CB451" i="19"/>
  <c r="CB456" i="19"/>
  <c r="CB464" i="19"/>
  <c r="CB457" i="19"/>
  <c r="CB460" i="19"/>
  <c r="CB474" i="19"/>
  <c r="CB478" i="19"/>
  <c r="CB482" i="19"/>
  <c r="CB473" i="19"/>
  <c r="CB477" i="19"/>
  <c r="CB450" i="19"/>
  <c r="CB468" i="19"/>
  <c r="CB472" i="19"/>
  <c r="CB476" i="19"/>
  <c r="CB480" i="19"/>
  <c r="CB475" i="19"/>
  <c r="CB481" i="19"/>
  <c r="CB483" i="19"/>
  <c r="CB487" i="19"/>
  <c r="CB491" i="19"/>
  <c r="CB495" i="19"/>
  <c r="CB499" i="19"/>
  <c r="CB471" i="19"/>
  <c r="CB486" i="19"/>
  <c r="CB490" i="19"/>
  <c r="CB494" i="19"/>
  <c r="CB498" i="19"/>
  <c r="CB465" i="19"/>
  <c r="CB469" i="19"/>
  <c r="CB485" i="19"/>
  <c r="CB489" i="19"/>
  <c r="CB493" i="19"/>
  <c r="CB497" i="19"/>
  <c r="CB501" i="19"/>
  <c r="CB461" i="19"/>
  <c r="CB479" i="19"/>
  <c r="CB484" i="19"/>
  <c r="CB500" i="19"/>
  <c r="CB496" i="19"/>
  <c r="CB492" i="19"/>
  <c r="CB488" i="19"/>
  <c r="P420" i="19"/>
  <c r="P419" i="19"/>
  <c r="P418" i="19"/>
  <c r="P424" i="19"/>
  <c r="P423" i="19"/>
  <c r="P502" i="19"/>
  <c r="P428" i="19"/>
  <c r="P421" i="19"/>
  <c r="P427" i="19"/>
  <c r="P422" i="19"/>
  <c r="P426" i="19"/>
  <c r="P430" i="19"/>
  <c r="P434" i="19"/>
  <c r="P429" i="19"/>
  <c r="P433" i="19"/>
  <c r="P432" i="19"/>
  <c r="P437" i="19"/>
  <c r="P441" i="19"/>
  <c r="P445" i="19"/>
  <c r="P425" i="19"/>
  <c r="P436" i="19"/>
  <c r="P440" i="19"/>
  <c r="P444" i="19"/>
  <c r="P435" i="19"/>
  <c r="P443" i="19"/>
  <c r="P449" i="19"/>
  <c r="P453" i="19"/>
  <c r="P438" i="19"/>
  <c r="P446" i="19"/>
  <c r="P448" i="19"/>
  <c r="P452" i="19"/>
  <c r="P442" i="19"/>
  <c r="P454" i="19"/>
  <c r="P455" i="19"/>
  <c r="P459" i="19"/>
  <c r="P463" i="19"/>
  <c r="P467" i="19"/>
  <c r="P431" i="19"/>
  <c r="P439" i="19"/>
  <c r="P447" i="19"/>
  <c r="P458" i="19"/>
  <c r="P462" i="19"/>
  <c r="P466" i="19"/>
  <c r="P470" i="19"/>
  <c r="P451" i="19"/>
  <c r="P456" i="19"/>
  <c r="P464" i="19"/>
  <c r="P457" i="19"/>
  <c r="P460" i="19"/>
  <c r="P474" i="19"/>
  <c r="P478" i="19"/>
  <c r="P482" i="19"/>
  <c r="P473" i="19"/>
  <c r="P477" i="19"/>
  <c r="P450" i="19"/>
  <c r="P468" i="19"/>
  <c r="P472" i="19"/>
  <c r="P476" i="19"/>
  <c r="P480" i="19"/>
  <c r="P475" i="19"/>
  <c r="P481" i="19"/>
  <c r="P487" i="19"/>
  <c r="P491" i="19"/>
  <c r="P495" i="19"/>
  <c r="P499" i="19"/>
  <c r="P461" i="19"/>
  <c r="P483" i="19"/>
  <c r="P486" i="19"/>
  <c r="P490" i="19"/>
  <c r="P494" i="19"/>
  <c r="P498" i="19"/>
  <c r="P465" i="19"/>
  <c r="P469" i="19"/>
  <c r="P471" i="19"/>
  <c r="P485" i="19"/>
  <c r="P489" i="19"/>
  <c r="P493" i="19"/>
  <c r="P497" i="19"/>
  <c r="P501" i="19"/>
  <c r="P479" i="19"/>
  <c r="P484" i="19"/>
  <c r="P500" i="19"/>
  <c r="P496" i="19"/>
  <c r="P492" i="19"/>
  <c r="P488" i="19"/>
  <c r="AB420" i="19"/>
  <c r="AB419" i="19"/>
  <c r="AB418" i="19"/>
  <c r="AB424" i="19"/>
  <c r="AB502" i="19"/>
  <c r="AB423" i="19"/>
  <c r="AB422" i="19"/>
  <c r="AB428" i="19"/>
  <c r="AB427" i="19"/>
  <c r="AB434" i="19"/>
  <c r="AB425" i="19"/>
  <c r="AB430" i="19"/>
  <c r="AB433" i="19"/>
  <c r="AB426" i="19"/>
  <c r="AB437" i="19"/>
  <c r="AB441" i="19"/>
  <c r="AB445" i="19"/>
  <c r="AB421" i="19"/>
  <c r="AB431" i="19"/>
  <c r="AB436" i="19"/>
  <c r="AB440" i="19"/>
  <c r="AB444" i="19"/>
  <c r="AB439" i="19"/>
  <c r="AB449" i="19"/>
  <c r="AB453" i="19"/>
  <c r="AB429" i="19"/>
  <c r="AB442" i="19"/>
  <c r="AB448" i="19"/>
  <c r="AB452" i="19"/>
  <c r="AB432" i="19"/>
  <c r="AB435" i="19"/>
  <c r="AB438" i="19"/>
  <c r="AB450" i="19"/>
  <c r="AB455" i="19"/>
  <c r="AB459" i="19"/>
  <c r="AB463" i="19"/>
  <c r="AB467" i="19"/>
  <c r="AB451" i="19"/>
  <c r="AB458" i="19"/>
  <c r="AB462" i="19"/>
  <c r="AB466" i="19"/>
  <c r="AB470" i="19"/>
  <c r="AB446" i="19"/>
  <c r="AB460" i="19"/>
  <c r="AB454" i="19"/>
  <c r="AB461" i="19"/>
  <c r="AB443" i="19"/>
  <c r="AB447" i="19"/>
  <c r="AB456" i="19"/>
  <c r="AB464" i="19"/>
  <c r="AB468" i="19"/>
  <c r="AB471" i="19"/>
  <c r="AB474" i="19"/>
  <c r="AB478" i="19"/>
  <c r="AB482" i="19"/>
  <c r="AB469" i="19"/>
  <c r="AB473" i="19"/>
  <c r="AB477" i="19"/>
  <c r="AB465" i="19"/>
  <c r="AB472" i="19"/>
  <c r="AB476" i="19"/>
  <c r="AB480" i="19"/>
  <c r="AB487" i="19"/>
  <c r="AB491" i="19"/>
  <c r="AB495" i="19"/>
  <c r="AB499" i="19"/>
  <c r="AB486" i="19"/>
  <c r="AB490" i="19"/>
  <c r="AB494" i="19"/>
  <c r="AB498" i="19"/>
  <c r="AB479" i="19"/>
  <c r="AB481" i="19"/>
  <c r="AB483" i="19"/>
  <c r="AB485" i="19"/>
  <c r="AB489" i="19"/>
  <c r="AB493" i="19"/>
  <c r="AB497" i="19"/>
  <c r="AB501" i="19"/>
  <c r="AB457" i="19"/>
  <c r="AB475" i="19"/>
  <c r="AB496" i="19"/>
  <c r="AB492" i="19"/>
  <c r="AB488" i="19"/>
  <c r="AB484" i="19"/>
  <c r="AB500" i="19"/>
  <c r="BD420" i="19"/>
  <c r="BD419" i="19"/>
  <c r="BD418" i="19"/>
  <c r="BD502" i="19"/>
  <c r="BD424" i="19"/>
  <c r="BD423" i="19"/>
  <c r="BD428" i="19"/>
  <c r="BD421" i="19"/>
  <c r="BD427" i="19"/>
  <c r="BD426" i="19"/>
  <c r="BD430" i="19"/>
  <c r="BD434" i="19"/>
  <c r="BD429" i="19"/>
  <c r="BD433" i="19"/>
  <c r="BD432" i="19"/>
  <c r="BD437" i="19"/>
  <c r="BD441" i="19"/>
  <c r="BD445" i="19"/>
  <c r="BD436" i="19"/>
  <c r="BD440" i="19"/>
  <c r="BD444" i="19"/>
  <c r="BD422" i="19"/>
  <c r="BD435" i="19"/>
  <c r="BD443" i="19"/>
  <c r="BD449" i="19"/>
  <c r="BD453" i="19"/>
  <c r="BD431" i="19"/>
  <c r="BD438" i="19"/>
  <c r="BD448" i="19"/>
  <c r="BD452" i="19"/>
  <c r="BD425" i="19"/>
  <c r="BD454" i="19"/>
  <c r="BD455" i="19"/>
  <c r="BD459" i="19"/>
  <c r="BD463" i="19"/>
  <c r="BD467" i="19"/>
  <c r="BD447" i="19"/>
  <c r="BD458" i="19"/>
  <c r="BD462" i="19"/>
  <c r="BD466" i="19"/>
  <c r="BD470" i="19"/>
  <c r="BD442" i="19"/>
  <c r="BD446" i="19"/>
  <c r="BD456" i="19"/>
  <c r="BD464" i="19"/>
  <c r="BD450" i="19"/>
  <c r="BD457" i="19"/>
  <c r="BD451" i="19"/>
  <c r="BD460" i="19"/>
  <c r="BD461" i="19"/>
  <c r="BD474" i="19"/>
  <c r="BD478" i="19"/>
  <c r="BD482" i="19"/>
  <c r="BD465" i="19"/>
  <c r="BD473" i="19"/>
  <c r="BD477" i="19"/>
  <c r="BD468" i="19"/>
  <c r="BD472" i="19"/>
  <c r="BD476" i="19"/>
  <c r="BD480" i="19"/>
  <c r="BD481" i="19"/>
  <c r="BD487" i="19"/>
  <c r="BD491" i="19"/>
  <c r="BD495" i="19"/>
  <c r="BD499" i="19"/>
  <c r="BD439" i="19"/>
  <c r="BD479" i="19"/>
  <c r="BD486" i="19"/>
  <c r="BD490" i="19"/>
  <c r="BD494" i="19"/>
  <c r="BD498" i="19"/>
  <c r="BD475" i="19"/>
  <c r="BD485" i="19"/>
  <c r="BD489" i="19"/>
  <c r="BD493" i="19"/>
  <c r="BD497" i="19"/>
  <c r="BD501" i="19"/>
  <c r="BD492" i="19"/>
  <c r="BD471" i="19"/>
  <c r="BD488" i="19"/>
  <c r="BD469" i="19"/>
  <c r="BD483" i="19"/>
  <c r="BD484" i="19"/>
  <c r="BD500" i="19"/>
  <c r="BD496" i="19"/>
  <c r="E502" i="19"/>
  <c r="E420" i="19"/>
  <c r="E424" i="19"/>
  <c r="E428" i="19"/>
  <c r="E432" i="19"/>
  <c r="E436" i="19"/>
  <c r="E440" i="19"/>
  <c r="E444" i="19"/>
  <c r="E448" i="19"/>
  <c r="E452" i="19"/>
  <c r="E456" i="19"/>
  <c r="E460" i="19"/>
  <c r="E464" i="19"/>
  <c r="E468" i="19"/>
  <c r="E472" i="19"/>
  <c r="E476" i="19"/>
  <c r="E480" i="19"/>
  <c r="E484" i="19"/>
  <c r="E488" i="19"/>
  <c r="E492" i="19"/>
  <c r="E496" i="19"/>
  <c r="E500" i="19"/>
  <c r="E421" i="19"/>
  <c r="E425" i="19"/>
  <c r="E429" i="19"/>
  <c r="E433" i="19"/>
  <c r="E437" i="19"/>
  <c r="E441" i="19"/>
  <c r="E445" i="19"/>
  <c r="E449" i="19"/>
  <c r="E453" i="19"/>
  <c r="E457" i="19"/>
  <c r="E461" i="19"/>
  <c r="E465" i="19"/>
  <c r="E469" i="19"/>
  <c r="E473" i="19"/>
  <c r="E477" i="19"/>
  <c r="E481" i="19"/>
  <c r="E485" i="19"/>
  <c r="E489" i="19"/>
  <c r="E493" i="19"/>
  <c r="E497" i="19"/>
  <c r="E501" i="19"/>
  <c r="E422" i="19"/>
  <c r="E426" i="19"/>
  <c r="E430" i="19"/>
  <c r="E434" i="19"/>
  <c r="E438" i="19"/>
  <c r="E442" i="19"/>
  <c r="E446" i="19"/>
  <c r="E450" i="19"/>
  <c r="E454" i="19"/>
  <c r="E458" i="19"/>
  <c r="E462" i="19"/>
  <c r="E466" i="19"/>
  <c r="E470" i="19"/>
  <c r="E474" i="19"/>
  <c r="E478" i="19"/>
  <c r="E482" i="19"/>
  <c r="E486" i="19"/>
  <c r="E490" i="19"/>
  <c r="E494" i="19"/>
  <c r="E498" i="19"/>
  <c r="E418" i="19"/>
  <c r="E423" i="19"/>
  <c r="E439" i="19"/>
  <c r="E455" i="19"/>
  <c r="E471" i="19"/>
  <c r="E487" i="19"/>
  <c r="E431" i="19"/>
  <c r="E463" i="19"/>
  <c r="E495" i="19"/>
  <c r="E419" i="19"/>
  <c r="E451" i="19"/>
  <c r="E483" i="19"/>
  <c r="E499" i="19"/>
  <c r="E427" i="19"/>
  <c r="E443" i="19"/>
  <c r="E459" i="19"/>
  <c r="E475" i="19"/>
  <c r="E491" i="19"/>
  <c r="E447" i="19"/>
  <c r="E479" i="19"/>
  <c r="E435" i="19"/>
  <c r="E467" i="19"/>
  <c r="S24" i="7"/>
  <c r="O25" i="7"/>
  <c r="H24" i="7"/>
  <c r="D25" i="7"/>
  <c r="T25" i="7"/>
  <c r="Q24" i="7"/>
  <c r="M25" i="7"/>
  <c r="J24" i="7"/>
  <c r="F25" i="7"/>
  <c r="V25" i="7"/>
  <c r="O24" i="7"/>
  <c r="D24" i="7"/>
  <c r="P25" i="7"/>
  <c r="I25" i="7"/>
  <c r="V24" i="7"/>
  <c r="G24" i="7"/>
  <c r="W24" i="7"/>
  <c r="S25" i="7"/>
  <c r="L24" i="7"/>
  <c r="H25" i="7"/>
  <c r="E24" i="7"/>
  <c r="U24" i="7"/>
  <c r="Q25" i="7"/>
  <c r="N24" i="7"/>
  <c r="J25" i="7"/>
  <c r="K24" i="7"/>
  <c r="G25" i="7"/>
  <c r="W25" i="7"/>
  <c r="P24" i="7"/>
  <c r="L25" i="7"/>
  <c r="I24" i="7"/>
  <c r="E25" i="7"/>
  <c r="U25" i="7"/>
  <c r="R24" i="7"/>
  <c r="N25" i="7"/>
  <c r="K25" i="7"/>
  <c r="T24" i="7"/>
  <c r="M24" i="7"/>
  <c r="F24" i="7"/>
  <c r="R25" i="7"/>
  <c r="U27" i="7"/>
  <c r="V27" i="7"/>
  <c r="W27" i="7"/>
  <c r="H27" i="7"/>
  <c r="D27" i="7"/>
  <c r="G27" i="7"/>
  <c r="J27" i="7"/>
  <c r="P27" i="7"/>
  <c r="L27" i="7"/>
  <c r="I27" i="7"/>
  <c r="N27" i="7"/>
  <c r="E27" i="7"/>
  <c r="M27" i="7"/>
  <c r="R27" i="7"/>
  <c r="K27" i="7"/>
  <c r="Q27" i="7"/>
  <c r="F27" i="7"/>
  <c r="O27" i="7"/>
  <c r="S27" i="7"/>
  <c r="T27" i="7"/>
  <c r="W26" i="7"/>
  <c r="V26" i="7"/>
  <c r="U26" i="7"/>
  <c r="J26" i="7"/>
  <c r="T26" i="7"/>
  <c r="G26" i="7"/>
  <c r="P26" i="7"/>
  <c r="L26" i="7"/>
  <c r="R26" i="7"/>
  <c r="M26" i="7"/>
  <c r="N26" i="7"/>
  <c r="Q26" i="7"/>
  <c r="V28" i="7"/>
  <c r="F26" i="7"/>
  <c r="I26" i="7"/>
  <c r="E26" i="7"/>
  <c r="S26" i="7"/>
  <c r="W28" i="7"/>
  <c r="U28" i="7"/>
  <c r="H26" i="7"/>
  <c r="O26" i="7"/>
  <c r="D26" i="7"/>
  <c r="K26" i="7"/>
  <c r="H28" i="7"/>
  <c r="N28" i="7"/>
  <c r="E68" i="20"/>
  <c r="E65" i="20"/>
  <c r="E57" i="20"/>
  <c r="E76" i="20"/>
  <c r="E66" i="20"/>
  <c r="E72" i="20"/>
  <c r="E96" i="20"/>
  <c r="E83" i="20"/>
  <c r="E56" i="20"/>
  <c r="E75" i="20"/>
  <c r="E89" i="20"/>
  <c r="E84" i="20"/>
  <c r="E61" i="20"/>
  <c r="E67" i="20"/>
  <c r="E73" i="20"/>
  <c r="E64" i="20"/>
  <c r="E87" i="20"/>
  <c r="E86" i="20"/>
  <c r="E60" i="20"/>
  <c r="E90" i="20"/>
  <c r="E71" i="20"/>
  <c r="E79" i="20"/>
  <c r="E69" i="20"/>
  <c r="E91" i="20"/>
  <c r="E81" i="20"/>
  <c r="E80" i="20"/>
  <c r="E94" i="20"/>
  <c r="E85" i="20"/>
  <c r="E70" i="20"/>
  <c r="E88" i="20"/>
  <c r="E95" i="20"/>
  <c r="E92" i="20"/>
  <c r="E74" i="20"/>
  <c r="E77" i="20"/>
  <c r="E82" i="20"/>
  <c r="E58" i="20"/>
  <c r="E93" i="20"/>
  <c r="E59" i="20"/>
  <c r="E62" i="20"/>
  <c r="E78" i="20"/>
  <c r="E63" i="20"/>
  <c r="F28" i="7"/>
  <c r="G28" i="7"/>
  <c r="E766" i="20"/>
  <c r="M28" i="7"/>
  <c r="E793" i="20"/>
  <c r="J28" i="7"/>
  <c r="E790" i="20"/>
  <c r="O28" i="7"/>
  <c r="Q28" i="7"/>
  <c r="E779" i="20"/>
  <c r="E55" i="20"/>
  <c r="I28" i="7"/>
  <c r="E768" i="20"/>
  <c r="E770" i="20"/>
  <c r="P28" i="7"/>
  <c r="S28" i="7"/>
  <c r="D28" i="7"/>
  <c r="E781" i="20"/>
  <c r="E788" i="20"/>
  <c r="E28" i="7"/>
  <c r="E780" i="20"/>
  <c r="L28" i="7"/>
  <c r="E792" i="20"/>
  <c r="K28" i="7"/>
  <c r="E785" i="20"/>
  <c r="E791" i="20"/>
  <c r="T28" i="7"/>
  <c r="X38" i="6"/>
  <c r="AV33" i="6" s="1"/>
  <c r="H86" i="8"/>
  <c r="H105" i="8"/>
  <c r="L86" i="8"/>
  <c r="L105" i="8"/>
  <c r="I86" i="8"/>
  <c r="I105" i="8"/>
  <c r="F86" i="8"/>
  <c r="F105" i="8"/>
  <c r="N86" i="8"/>
  <c r="N105" i="8"/>
  <c r="V86" i="8"/>
  <c r="V105" i="8"/>
  <c r="AE86" i="8"/>
  <c r="AE105" i="8"/>
  <c r="J86" i="8"/>
  <c r="J105" i="8"/>
  <c r="AH86" i="8"/>
  <c r="AH105" i="8"/>
  <c r="M86" i="8"/>
  <c r="M105" i="8"/>
  <c r="AF86" i="8"/>
  <c r="AF105" i="8"/>
  <c r="X86" i="8"/>
  <c r="X105" i="8"/>
  <c r="AB86" i="8"/>
  <c r="AB105" i="8"/>
  <c r="AL86" i="8"/>
  <c r="AL105" i="8"/>
  <c r="S86" i="8"/>
  <c r="S105" i="8"/>
  <c r="AD86" i="8"/>
  <c r="AD105" i="8"/>
  <c r="K86" i="8"/>
  <c r="K105" i="8"/>
  <c r="Z86" i="8"/>
  <c r="Z105" i="8"/>
  <c r="E86" i="8"/>
  <c r="E105" i="8"/>
  <c r="AC86" i="8"/>
  <c r="AC105" i="8"/>
  <c r="G86" i="8"/>
  <c r="G105" i="8"/>
  <c r="T86" i="8"/>
  <c r="T105" i="8"/>
  <c r="AN86" i="8"/>
  <c r="AN105" i="8"/>
  <c r="AR86" i="8"/>
  <c r="AR105" i="8"/>
  <c r="AA86" i="8"/>
  <c r="AA105" i="8"/>
  <c r="AI86" i="8"/>
  <c r="AI105" i="8"/>
  <c r="AQ86" i="8"/>
  <c r="AQ105" i="8"/>
  <c r="AP86" i="8"/>
  <c r="AP105" i="8"/>
  <c r="U86" i="8"/>
  <c r="U105" i="8"/>
  <c r="AS86" i="8"/>
  <c r="AS105" i="8"/>
  <c r="W86" i="8"/>
  <c r="W105" i="8"/>
  <c r="AJ86" i="8"/>
  <c r="AJ105" i="8"/>
  <c r="P86" i="8"/>
  <c r="P105" i="8"/>
  <c r="AO86" i="8"/>
  <c r="AO105" i="8"/>
  <c r="Q86" i="8"/>
  <c r="Q105" i="8"/>
  <c r="Y86" i="8"/>
  <c r="Y105" i="8"/>
  <c r="AG86" i="8"/>
  <c r="AG105" i="8"/>
  <c r="AK86" i="8"/>
  <c r="AK105" i="8"/>
  <c r="O86" i="8"/>
  <c r="O105" i="8"/>
  <c r="AM86" i="8"/>
  <c r="AM105" i="8"/>
  <c r="R86" i="8"/>
  <c r="R105" i="8"/>
  <c r="E1469" i="19" a="1"/>
  <c r="E1495" i="19" s="1"/>
  <c r="D56" i="6"/>
  <c r="J56" i="6" s="1"/>
  <c r="D119" i="8"/>
  <c r="D105" i="8"/>
  <c r="CK1465" i="19"/>
  <c r="E841" i="20"/>
  <c r="D86" i="8"/>
  <c r="D24" i="6" a="1"/>
  <c r="G28" i="6" s="1"/>
  <c r="D39" i="8"/>
  <c r="O279" i="12"/>
  <c r="S279" i="12"/>
  <c r="G50" i="6"/>
  <c r="G61" i="6"/>
  <c r="J49" i="6"/>
  <c r="D50" i="6"/>
  <c r="D61" i="6"/>
  <c r="X37" i="6" l="1"/>
  <c r="AV32" i="6" s="1"/>
  <c r="X39" i="6"/>
  <c r="AV34" i="6" s="1"/>
  <c r="CK471" i="19"/>
  <c r="CK470" i="19"/>
  <c r="CK489" i="19"/>
  <c r="CK428" i="19"/>
  <c r="CK475" i="19"/>
  <c r="CK495" i="19"/>
  <c r="CK486" i="19"/>
  <c r="CK454" i="19"/>
  <c r="CK473" i="19"/>
  <c r="CK441" i="19"/>
  <c r="CK476" i="19"/>
  <c r="CK444" i="19"/>
  <c r="CK459" i="19"/>
  <c r="CK483" i="19"/>
  <c r="CK463" i="19"/>
  <c r="CK455" i="19"/>
  <c r="CK482" i="19"/>
  <c r="CK466" i="19"/>
  <c r="CK450" i="19"/>
  <c r="CK434" i="19"/>
  <c r="CK501" i="19"/>
  <c r="CK485" i="19"/>
  <c r="CK469" i="19"/>
  <c r="CK453" i="19"/>
  <c r="CK437" i="19"/>
  <c r="CK421" i="19"/>
  <c r="CK488" i="19"/>
  <c r="CK472" i="19"/>
  <c r="CK456" i="19"/>
  <c r="CK440" i="19"/>
  <c r="CK424" i="19"/>
  <c r="CK435" i="19"/>
  <c r="CK499" i="19"/>
  <c r="CK438" i="19"/>
  <c r="CK422" i="19"/>
  <c r="CK457" i="19"/>
  <c r="CK425" i="19"/>
  <c r="CK492" i="19"/>
  <c r="CK460" i="19"/>
  <c r="CK479" i="19"/>
  <c r="CK498" i="19"/>
  <c r="O133" i="8"/>
  <c r="W133" i="8"/>
  <c r="G133" i="8"/>
  <c r="K133" i="8"/>
  <c r="S133" i="8"/>
  <c r="CK467" i="19"/>
  <c r="CK491" i="19"/>
  <c r="CK427" i="19"/>
  <c r="CK419" i="19"/>
  <c r="CK487" i="19"/>
  <c r="CK423" i="19"/>
  <c r="CK490" i="19"/>
  <c r="CK474" i="19"/>
  <c r="CK458" i="19"/>
  <c r="CK442" i="19"/>
  <c r="CK426" i="19"/>
  <c r="CK493" i="19"/>
  <c r="CK477" i="19"/>
  <c r="CK461" i="19"/>
  <c r="CK445" i="19"/>
  <c r="CK429" i="19"/>
  <c r="CK496" i="19"/>
  <c r="CK480" i="19"/>
  <c r="CK464" i="19"/>
  <c r="CK448" i="19"/>
  <c r="CK432" i="19"/>
  <c r="CK502" i="19"/>
  <c r="AB503" i="19"/>
  <c r="AX503" i="19"/>
  <c r="CI503" i="19"/>
  <c r="BI503" i="19"/>
  <c r="CE503" i="19"/>
  <c r="AH503" i="19"/>
  <c r="BT503" i="19"/>
  <c r="AJ503" i="19"/>
  <c r="AT503" i="19"/>
  <c r="Z503" i="19"/>
  <c r="X503" i="19"/>
  <c r="AZ503" i="19"/>
  <c r="BU503" i="19"/>
  <c r="AE503" i="19"/>
  <c r="BV503" i="19"/>
  <c r="AO503" i="19"/>
  <c r="O503" i="19"/>
  <c r="BL503" i="19"/>
  <c r="CH503" i="19"/>
  <c r="AK503" i="19"/>
  <c r="BR503" i="19"/>
  <c r="U503" i="19"/>
  <c r="CK418" i="19"/>
  <c r="E503" i="19"/>
  <c r="P503" i="19"/>
  <c r="AQ503" i="19"/>
  <c r="W503" i="19"/>
  <c r="AR503" i="19"/>
  <c r="BO503" i="19"/>
  <c r="R503" i="19"/>
  <c r="BS503" i="19"/>
  <c r="AY503" i="19"/>
  <c r="CJ503" i="19"/>
  <c r="AD503" i="19"/>
  <c r="AW503" i="19"/>
  <c r="J503" i="19"/>
  <c r="AN503" i="19"/>
  <c r="T503" i="19"/>
  <c r="BZ503" i="19"/>
  <c r="BE503" i="19"/>
  <c r="BF503" i="19"/>
  <c r="BY503" i="19"/>
  <c r="I503" i="19"/>
  <c r="CB503" i="19"/>
  <c r="CC503" i="19"/>
  <c r="BB503" i="19"/>
  <c r="AL503" i="19"/>
  <c r="CA503" i="19"/>
  <c r="AF503" i="19"/>
  <c r="AA503" i="19"/>
  <c r="BM503" i="19"/>
  <c r="G503" i="19"/>
  <c r="BH503" i="19"/>
  <c r="BW503" i="19"/>
  <c r="AI503" i="19"/>
  <c r="BC503" i="19"/>
  <c r="AC503" i="19"/>
  <c r="S503" i="19"/>
  <c r="L503" i="19"/>
  <c r="N503" i="19"/>
  <c r="CD503" i="19"/>
  <c r="M503" i="19"/>
  <c r="BN503" i="19"/>
  <c r="CK447" i="19"/>
  <c r="CK443" i="19"/>
  <c r="CK451" i="19"/>
  <c r="CK431" i="19"/>
  <c r="CK439" i="19"/>
  <c r="CK494" i="19"/>
  <c r="CK478" i="19"/>
  <c r="CK462" i="19"/>
  <c r="CK446" i="19"/>
  <c r="CK430" i="19"/>
  <c r="CK497" i="19"/>
  <c r="CK481" i="19"/>
  <c r="CK465" i="19"/>
  <c r="CK449" i="19"/>
  <c r="CK433" i="19"/>
  <c r="CK500" i="19"/>
  <c r="CK484" i="19"/>
  <c r="CK468" i="19"/>
  <c r="CK452" i="19"/>
  <c r="CK436" i="19"/>
  <c r="CK420" i="19"/>
  <c r="BD503" i="19"/>
  <c r="CF503" i="19"/>
  <c r="BJ503" i="19"/>
  <c r="Q503" i="19"/>
  <c r="Y503" i="19"/>
  <c r="AP503" i="19"/>
  <c r="H503" i="19"/>
  <c r="BP503" i="19"/>
  <c r="V503" i="19"/>
  <c r="BK503" i="19"/>
  <c r="AS503" i="19"/>
  <c r="F503" i="19"/>
  <c r="AU503" i="19"/>
  <c r="CG503" i="19"/>
  <c r="AV503" i="19"/>
  <c r="K503" i="19"/>
  <c r="BQ503" i="19"/>
  <c r="BA503" i="19"/>
  <c r="BX503" i="19"/>
  <c r="BG503" i="19"/>
  <c r="AG503" i="19"/>
  <c r="AM503" i="19"/>
  <c r="M28" i="6"/>
  <c r="J28" i="6"/>
  <c r="R28" i="6"/>
  <c r="X27" i="7"/>
  <c r="AV22" i="7" s="1"/>
  <c r="G25" i="6"/>
  <c r="K25" i="6"/>
  <c r="N25" i="6"/>
  <c r="M24" i="6"/>
  <c r="H25" i="6"/>
  <c r="S24" i="6"/>
  <c r="W24" i="6"/>
  <c r="J25" i="6"/>
  <c r="U25" i="6"/>
  <c r="T25" i="6"/>
  <c r="O24" i="6"/>
  <c r="I24" i="6"/>
  <c r="R24" i="6"/>
  <c r="D24" i="6"/>
  <c r="M25" i="6"/>
  <c r="E25" i="6"/>
  <c r="R25" i="6"/>
  <c r="E24" i="6"/>
  <c r="P24" i="6"/>
  <c r="K24" i="6"/>
  <c r="I25" i="6"/>
  <c r="J24" i="6"/>
  <c r="D25" i="6"/>
  <c r="L24" i="6"/>
  <c r="O25" i="6"/>
  <c r="G24" i="6"/>
  <c r="F24" i="6"/>
  <c r="U24" i="6"/>
  <c r="W25" i="6"/>
  <c r="F25" i="6"/>
  <c r="Q24" i="6"/>
  <c r="S25" i="6"/>
  <c r="V24" i="6"/>
  <c r="P25" i="6"/>
  <c r="L25" i="6"/>
  <c r="Q25" i="6"/>
  <c r="H24" i="6"/>
  <c r="V25" i="6"/>
  <c r="N24" i="6"/>
  <c r="T24" i="6"/>
  <c r="W27" i="6"/>
  <c r="V27" i="6"/>
  <c r="U27" i="6"/>
  <c r="D27" i="6"/>
  <c r="F27" i="6"/>
  <c r="Q27" i="6"/>
  <c r="T27" i="6"/>
  <c r="P27" i="6"/>
  <c r="N27" i="6"/>
  <c r="M27" i="6"/>
  <c r="K27" i="6"/>
  <c r="E27" i="6"/>
  <c r="I27" i="6"/>
  <c r="R27" i="6"/>
  <c r="L27" i="6"/>
  <c r="H27" i="6"/>
  <c r="G27" i="6"/>
  <c r="O27" i="6"/>
  <c r="J27" i="6"/>
  <c r="S27" i="6"/>
  <c r="W26" i="6"/>
  <c r="U26" i="6"/>
  <c r="V26" i="6"/>
  <c r="U28" i="6"/>
  <c r="I26" i="6"/>
  <c r="D26" i="6"/>
  <c r="O26" i="6"/>
  <c r="R26" i="6"/>
  <c r="K26" i="6"/>
  <c r="W28" i="6"/>
  <c r="E26" i="6"/>
  <c r="M26" i="6"/>
  <c r="Q26" i="6"/>
  <c r="N26" i="6"/>
  <c r="S26" i="6"/>
  <c r="J26" i="6"/>
  <c r="P26" i="6"/>
  <c r="F26" i="6"/>
  <c r="T26" i="6"/>
  <c r="V28" i="6"/>
  <c r="H26" i="6"/>
  <c r="G26" i="6"/>
  <c r="L26" i="6"/>
  <c r="Q28" i="6"/>
  <c r="O28" i="6"/>
  <c r="P28" i="6"/>
  <c r="K28" i="6"/>
  <c r="N28" i="6"/>
  <c r="X28" i="7"/>
  <c r="AV23" i="7" s="1"/>
  <c r="F28" i="6"/>
  <c r="L28" i="6"/>
  <c r="D28" i="6"/>
  <c r="E28" i="6"/>
  <c r="S28" i="6"/>
  <c r="T28" i="6"/>
  <c r="H28" i="6"/>
  <c r="I28" i="6"/>
  <c r="X26" i="7"/>
  <c r="AV21" i="7" s="1"/>
  <c r="R133" i="8"/>
  <c r="AO133" i="8"/>
  <c r="P133" i="8"/>
  <c r="AS133" i="8"/>
  <c r="U133" i="8"/>
  <c r="AD133" i="8"/>
  <c r="AE133" i="8"/>
  <c r="V133" i="8"/>
  <c r="L133" i="8"/>
  <c r="Q133" i="8"/>
  <c r="Z133" i="8"/>
  <c r="AH133" i="8"/>
  <c r="J133" i="8"/>
  <c r="I133" i="8"/>
  <c r="AK133" i="8"/>
  <c r="AG133" i="8"/>
  <c r="Y133" i="8"/>
  <c r="AC133" i="8"/>
  <c r="E133" i="8"/>
  <c r="AF133" i="8"/>
  <c r="M133" i="8"/>
  <c r="F133" i="8"/>
  <c r="AM133" i="8"/>
  <c r="AJ133" i="8"/>
  <c r="AP133" i="8"/>
  <c r="AQ133" i="8"/>
  <c r="AI133" i="8"/>
  <c r="AA133" i="8"/>
  <c r="AR133" i="8"/>
  <c r="AN133" i="8"/>
  <c r="T133" i="8"/>
  <c r="AL133" i="8"/>
  <c r="AB133" i="8"/>
  <c r="X133" i="8"/>
  <c r="N133" i="8"/>
  <c r="H133" i="8"/>
  <c r="E1471" i="19"/>
  <c r="O35" i="13" s="1"/>
  <c r="E1533" i="19"/>
  <c r="E1509" i="19"/>
  <c r="E1487" i="19"/>
  <c r="E1541" i="19"/>
  <c r="E1538" i="19"/>
  <c r="E1528" i="19"/>
  <c r="E1511" i="19"/>
  <c r="E1489" i="19"/>
  <c r="E1516" i="19"/>
  <c r="O51" i="13" s="1"/>
  <c r="E1539" i="19"/>
  <c r="E1497" i="19"/>
  <c r="E1469" i="19"/>
  <c r="O33" i="13" s="1"/>
  <c r="E1508" i="19"/>
  <c r="E1524" i="19"/>
  <c r="E1542" i="19"/>
  <c r="E1535" i="19"/>
  <c r="E1478" i="19"/>
  <c r="O42" i="13" s="1"/>
  <c r="E1515" i="19"/>
  <c r="O50" i="13" s="1"/>
  <c r="E1523" i="19"/>
  <c r="E1490" i="19"/>
  <c r="E1548" i="19"/>
  <c r="E1484" i="19"/>
  <c r="E1488" i="19"/>
  <c r="E1502" i="19"/>
  <c r="E1493" i="19"/>
  <c r="E1510" i="19"/>
  <c r="E1526" i="19"/>
  <c r="E1518" i="19"/>
  <c r="O53" i="13" s="1"/>
  <c r="E1472" i="19"/>
  <c r="O36" i="13" s="1"/>
  <c r="E1521" i="19"/>
  <c r="E1520" i="19"/>
  <c r="O55" i="13" s="1"/>
  <c r="E1479" i="19"/>
  <c r="E1499" i="19"/>
  <c r="E1476" i="19"/>
  <c r="O40" i="13" s="1"/>
  <c r="E1531" i="19"/>
  <c r="E1485" i="19"/>
  <c r="E1507" i="19"/>
  <c r="E1512" i="19"/>
  <c r="O47" i="13" s="1"/>
  <c r="E1482" i="19"/>
  <c r="E1514" i="19"/>
  <c r="O49" i="13" s="1"/>
  <c r="E1527" i="19"/>
  <c r="E1498" i="19"/>
  <c r="E1475" i="19"/>
  <c r="O39" i="13" s="1"/>
  <c r="E1470" i="19"/>
  <c r="O34" i="13" s="1"/>
  <c r="E1517" i="19"/>
  <c r="O52" i="13" s="1"/>
  <c r="E1494" i="19"/>
  <c r="E1500" i="19"/>
  <c r="E1532" i="19"/>
  <c r="E1519" i="19"/>
  <c r="O54" i="13" s="1"/>
  <c r="E1522" i="19"/>
  <c r="E1534" i="19"/>
  <c r="E1551" i="19"/>
  <c r="E1492" i="19"/>
  <c r="E1550" i="19"/>
  <c r="E1506" i="19"/>
  <c r="E1537" i="19"/>
  <c r="E1544" i="19"/>
  <c r="E1473" i="19"/>
  <c r="E1513" i="19"/>
  <c r="O48" i="13" s="1"/>
  <c r="E1536" i="19"/>
  <c r="E1549" i="19"/>
  <c r="E1529" i="19"/>
  <c r="E1505" i="19"/>
  <c r="E1481" i="19"/>
  <c r="E1474" i="19"/>
  <c r="E1480" i="19"/>
  <c r="E1501" i="19"/>
  <c r="E1496" i="19"/>
  <c r="E1547" i="19"/>
  <c r="E1504" i="19"/>
  <c r="E1503" i="19"/>
  <c r="E1545" i="19"/>
  <c r="E1530" i="19"/>
  <c r="E1525" i="19"/>
  <c r="E1483" i="19"/>
  <c r="E1546" i="19"/>
  <c r="E1540" i="19"/>
  <c r="E1543" i="19"/>
  <c r="E1552" i="19"/>
  <c r="E1477" i="19"/>
  <c r="O41" i="13" s="1"/>
  <c r="E1486" i="19"/>
  <c r="E1491" i="19"/>
  <c r="D133" i="8"/>
  <c r="E795" i="20"/>
  <c r="E97" i="20"/>
  <c r="E51" i="20"/>
  <c r="G62" i="6"/>
  <c r="D47" i="7"/>
  <c r="J61" i="6"/>
  <c r="D62" i="6"/>
  <c r="J50" i="6"/>
  <c r="E508" i="19" l="1" a="1"/>
  <c r="E522" i="19" s="1"/>
  <c r="E534" i="19"/>
  <c r="CK503" i="19"/>
  <c r="X26" i="6"/>
  <c r="AV21" i="6" s="1"/>
  <c r="X28" i="6"/>
  <c r="AV23" i="6" s="1"/>
  <c r="F1698" i="19" a="1"/>
  <c r="F1706" i="19" s="1"/>
  <c r="J1706" i="19" s="1"/>
  <c r="X27" i="6"/>
  <c r="AV22" i="6" s="1"/>
  <c r="F1652" i="19" a="1"/>
  <c r="F1688" i="19" s="1"/>
  <c r="J1688" i="19" s="1"/>
  <c r="O38" i="13"/>
  <c r="F1606" i="19" a="1"/>
  <c r="F1643" i="19" s="1"/>
  <c r="J1643" i="19" s="1"/>
  <c r="F1613" i="19"/>
  <c r="J1613" i="19" s="1"/>
  <c r="F1632" i="19"/>
  <c r="J1632" i="19" s="1"/>
  <c r="F1611" i="19"/>
  <c r="J1611" i="19" s="1"/>
  <c r="F1639" i="19"/>
  <c r="J1639" i="19" s="1"/>
  <c r="F1644" i="19"/>
  <c r="J1644" i="19" s="1"/>
  <c r="F1560" i="19" a="1"/>
  <c r="O37" i="13"/>
  <c r="E1553" i="19"/>
  <c r="O59" i="13" s="1"/>
  <c r="O46" i="13"/>
  <c r="E1554" i="19"/>
  <c r="O60" i="13" s="1"/>
  <c r="E1555" i="19"/>
  <c r="D48" i="7"/>
  <c r="J62" i="6"/>
  <c r="F1701" i="19" l="1"/>
  <c r="F1720" i="19"/>
  <c r="J1720" i="19" s="1"/>
  <c r="E567" i="19"/>
  <c r="E571" i="19"/>
  <c r="F1723" i="19"/>
  <c r="J1723" i="19" s="1"/>
  <c r="E585" i="19"/>
  <c r="E512" i="19"/>
  <c r="O37" i="12" s="1"/>
  <c r="E591" i="19"/>
  <c r="E535" i="19"/>
  <c r="E516" i="19"/>
  <c r="O41" i="12" s="1"/>
  <c r="E532" i="19"/>
  <c r="E589" i="19"/>
  <c r="E528" i="19"/>
  <c r="E515" i="19"/>
  <c r="O40" i="12" s="1"/>
  <c r="E527" i="19"/>
  <c r="E572" i="19"/>
  <c r="E523" i="19"/>
  <c r="E556" i="19"/>
  <c r="O52" i="12" s="1"/>
  <c r="E563" i="19"/>
  <c r="E588" i="19"/>
  <c r="E533" i="19"/>
  <c r="E508" i="19"/>
  <c r="E536" i="19"/>
  <c r="E554" i="19"/>
  <c r="O50" i="12" s="1"/>
  <c r="E524" i="19"/>
  <c r="E578" i="19"/>
  <c r="E514" i="19"/>
  <c r="O39" i="12" s="1"/>
  <c r="E511" i="19"/>
  <c r="O36" i="12" s="1"/>
  <c r="E541" i="19"/>
  <c r="E569" i="19"/>
  <c r="E577" i="19"/>
  <c r="E517" i="19"/>
  <c r="O42" i="12" s="1"/>
  <c r="E557" i="19"/>
  <c r="O53" i="12" s="1"/>
  <c r="E513" i="19"/>
  <c r="O38" i="12" s="1"/>
  <c r="E545" i="19"/>
  <c r="E509" i="19"/>
  <c r="O34" i="12" s="1"/>
  <c r="E559" i="19"/>
  <c r="O55" i="12" s="1"/>
  <c r="E548" i="19"/>
  <c r="E539" i="19"/>
  <c r="E510" i="19"/>
  <c r="O35" i="12" s="1"/>
  <c r="E555" i="19"/>
  <c r="O51" i="12" s="1"/>
  <c r="E546" i="19"/>
  <c r="E550" i="19"/>
  <c r="E568" i="19"/>
  <c r="E565" i="19"/>
  <c r="E519" i="19"/>
  <c r="E575" i="19"/>
  <c r="E583" i="19"/>
  <c r="E531" i="19"/>
  <c r="E579" i="19"/>
  <c r="E587" i="19"/>
  <c r="E560" i="19"/>
  <c r="E566" i="19"/>
  <c r="E542" i="19"/>
  <c r="E529" i="19"/>
  <c r="E553" i="19"/>
  <c r="O49" i="12" s="1"/>
  <c r="E582" i="19"/>
  <c r="E564" i="19"/>
  <c r="E576" i="19"/>
  <c r="E574" i="19"/>
  <c r="E551" i="19"/>
  <c r="O47" i="12" s="1"/>
  <c r="E530" i="19"/>
  <c r="E581" i="19"/>
  <c r="E537" i="19"/>
  <c r="E549" i="19"/>
  <c r="E562" i="19"/>
  <c r="E573" i="19"/>
  <c r="E561" i="19"/>
  <c r="E570" i="19"/>
  <c r="E586" i="19"/>
  <c r="E580" i="19"/>
  <c r="E540" i="19"/>
  <c r="E538" i="19"/>
  <c r="E518" i="19"/>
  <c r="E520" i="19"/>
  <c r="E547" i="19"/>
  <c r="F1739" i="19"/>
  <c r="F1725" i="19"/>
  <c r="J1725" i="19" s="1"/>
  <c r="E544" i="19"/>
  <c r="E558" i="19"/>
  <c r="O54" i="12" s="1"/>
  <c r="E552" i="19"/>
  <c r="O48" i="12" s="1"/>
  <c r="F1727" i="19"/>
  <c r="J1727" i="19" s="1"/>
  <c r="F1641" i="19"/>
  <c r="J1641" i="19" s="1"/>
  <c r="E525" i="19"/>
  <c r="E526" i="19"/>
  <c r="E543" i="19"/>
  <c r="F1730" i="19"/>
  <c r="J1730" i="19" s="1"/>
  <c r="F1717" i="19"/>
  <c r="J1717" i="19" s="1"/>
  <c r="E584" i="19"/>
  <c r="F1715" i="19"/>
  <c r="J1715" i="19" s="1"/>
  <c r="F1710" i="19"/>
  <c r="J1710" i="19" s="1"/>
  <c r="E521" i="19"/>
  <c r="F1726" i="19"/>
  <c r="J1726" i="19" s="1"/>
  <c r="E590" i="19"/>
  <c r="F1718" i="19"/>
  <c r="J1718" i="19" s="1"/>
  <c r="F1731" i="19"/>
  <c r="J1731" i="19" s="1"/>
  <c r="F1712" i="19"/>
  <c r="J1712" i="19" s="1"/>
  <c r="F1729" i="19"/>
  <c r="J1729" i="19" s="1"/>
  <c r="F1735" i="19"/>
  <c r="J1735" i="19" s="1"/>
  <c r="F1705" i="19"/>
  <c r="F1703" i="19"/>
  <c r="F1721" i="19"/>
  <c r="J1721" i="19" s="1"/>
  <c r="F1711" i="19"/>
  <c r="J1711" i="19" s="1"/>
  <c r="F1704" i="19"/>
  <c r="J1704" i="19" s="1"/>
  <c r="F1671" i="19"/>
  <c r="J1671" i="19" s="1"/>
  <c r="F1670" i="19"/>
  <c r="J1670" i="19" s="1"/>
  <c r="F1685" i="19"/>
  <c r="J1685" i="19" s="1"/>
  <c r="F1654" i="19"/>
  <c r="J1654" i="19" s="1"/>
  <c r="S17" i="13" s="1"/>
  <c r="F1689" i="19"/>
  <c r="J1689" i="19" s="1"/>
  <c r="F1684" i="19"/>
  <c r="J1684" i="19" s="1"/>
  <c r="F1714" i="19"/>
  <c r="J1714" i="19" s="1"/>
  <c r="F1716" i="19"/>
  <c r="J1716" i="19" s="1"/>
  <c r="F1713" i="19"/>
  <c r="J1713" i="19" s="1"/>
  <c r="F1733" i="19"/>
  <c r="J1733" i="19" s="1"/>
  <c r="F1708" i="19"/>
  <c r="J1708" i="19" s="1"/>
  <c r="F1702" i="19"/>
  <c r="J1702" i="19" s="1"/>
  <c r="F1722" i="19"/>
  <c r="J1722" i="19" s="1"/>
  <c r="F1707" i="19"/>
  <c r="J1707" i="19" s="1"/>
  <c r="F1737" i="19"/>
  <c r="J1737" i="19" s="1"/>
  <c r="F1699" i="19"/>
  <c r="F1663" i="19"/>
  <c r="J1663" i="19" s="1"/>
  <c r="F1666" i="19"/>
  <c r="J1666" i="19" s="1"/>
  <c r="F1655" i="19"/>
  <c r="J1655" i="19" s="1"/>
  <c r="F1674" i="19"/>
  <c r="J1674" i="19" s="1"/>
  <c r="F1669" i="19"/>
  <c r="J1669" i="19" s="1"/>
  <c r="F1658" i="19"/>
  <c r="J1658" i="19" s="1"/>
  <c r="S21" i="13" s="1"/>
  <c r="F1660" i="19"/>
  <c r="J1660" i="19" s="1"/>
  <c r="F1675" i="19"/>
  <c r="J1675" i="19" s="1"/>
  <c r="F1681" i="19"/>
  <c r="J1681" i="19" s="1"/>
  <c r="F1668" i="19"/>
  <c r="J1668" i="19" s="1"/>
  <c r="F1734" i="19"/>
  <c r="J1734" i="19" s="1"/>
  <c r="F1698" i="19"/>
  <c r="F1736" i="19"/>
  <c r="J1736" i="19" s="1"/>
  <c r="F1724" i="19"/>
  <c r="J1724" i="19" s="1"/>
  <c r="F1732" i="19"/>
  <c r="J1732" i="19" s="1"/>
  <c r="F1728" i="19"/>
  <c r="J1728" i="19" s="1"/>
  <c r="F1738" i="19"/>
  <c r="F1709" i="19"/>
  <c r="J1709" i="19" s="1"/>
  <c r="F1700" i="19"/>
  <c r="F1719" i="19"/>
  <c r="J1719" i="19" s="1"/>
  <c r="F1661" i="19"/>
  <c r="J1661" i="19" s="1"/>
  <c r="F1667" i="19"/>
  <c r="J1667" i="19" s="1"/>
  <c r="F1692" i="19"/>
  <c r="F1656" i="19"/>
  <c r="J1656" i="19" s="1"/>
  <c r="S19" i="13" s="1"/>
  <c r="F1659" i="19"/>
  <c r="J1659" i="19" s="1"/>
  <c r="F1634" i="19"/>
  <c r="J1634" i="19" s="1"/>
  <c r="F1640" i="19"/>
  <c r="J1640" i="19" s="1"/>
  <c r="F1664" i="19"/>
  <c r="J1664" i="19" s="1"/>
  <c r="F1677" i="19"/>
  <c r="J1677" i="19" s="1"/>
  <c r="F1690" i="19"/>
  <c r="J1690" i="19" s="1"/>
  <c r="F1679" i="19"/>
  <c r="J1679" i="19" s="1"/>
  <c r="F1678" i="19"/>
  <c r="J1678" i="19" s="1"/>
  <c r="F1676" i="19"/>
  <c r="J1676" i="19" s="1"/>
  <c r="F1665" i="19"/>
  <c r="J1665" i="19" s="1"/>
  <c r="F1687" i="19"/>
  <c r="J1687" i="19" s="1"/>
  <c r="F1662" i="19"/>
  <c r="J1662" i="19" s="1"/>
  <c r="F1672" i="19"/>
  <c r="J1672" i="19" s="1"/>
  <c r="F1652" i="19"/>
  <c r="F1657" i="19"/>
  <c r="J1657" i="19" s="1"/>
  <c r="S20" i="13" s="1"/>
  <c r="F1691" i="19"/>
  <c r="J1691" i="19" s="1"/>
  <c r="F1693" i="19"/>
  <c r="J1693" i="19" s="1"/>
  <c r="F1673" i="19"/>
  <c r="J1673" i="19" s="1"/>
  <c r="F1683" i="19"/>
  <c r="J1683" i="19" s="1"/>
  <c r="F1680" i="19"/>
  <c r="J1680" i="19" s="1"/>
  <c r="F1653" i="19"/>
  <c r="J1653" i="19" s="1"/>
  <c r="S16" i="13" s="1"/>
  <c r="F1686" i="19"/>
  <c r="J1686" i="19" s="1"/>
  <c r="F1682" i="19"/>
  <c r="J1682" i="19" s="1"/>
  <c r="F1610" i="19"/>
  <c r="J1610" i="19" s="1"/>
  <c r="S70" i="13" s="1"/>
  <c r="F1631" i="19"/>
  <c r="J1631" i="19" s="1"/>
  <c r="F1618" i="19"/>
  <c r="J1618" i="19" s="1"/>
  <c r="F1612" i="19"/>
  <c r="J1612" i="19" s="1"/>
  <c r="S72" i="13" s="1"/>
  <c r="F1628" i="19"/>
  <c r="J1628" i="19" s="1"/>
  <c r="F1607" i="19"/>
  <c r="J1607" i="19" s="1"/>
  <c r="S67" i="13" s="1"/>
  <c r="F1616" i="19"/>
  <c r="J1616" i="19" s="1"/>
  <c r="F1647" i="19"/>
  <c r="J1647" i="19" s="1"/>
  <c r="F1629" i="19"/>
  <c r="J1629" i="19" s="1"/>
  <c r="F1627" i="19"/>
  <c r="J1627" i="19" s="1"/>
  <c r="F1620" i="19"/>
  <c r="J1620" i="19" s="1"/>
  <c r="F1621" i="19"/>
  <c r="J1621" i="19" s="1"/>
  <c r="F1637" i="19"/>
  <c r="J1637" i="19" s="1"/>
  <c r="F1619" i="19"/>
  <c r="J1619" i="19" s="1"/>
  <c r="F1623" i="19"/>
  <c r="J1623" i="19" s="1"/>
  <c r="F1636" i="19"/>
  <c r="J1636" i="19" s="1"/>
  <c r="F1608" i="19"/>
  <c r="J1608" i="19" s="1"/>
  <c r="S68" i="13" s="1"/>
  <c r="F1635" i="19"/>
  <c r="J1635" i="19" s="1"/>
  <c r="F1617" i="19"/>
  <c r="J1617" i="19" s="1"/>
  <c r="F1642" i="19"/>
  <c r="J1642" i="19" s="1"/>
  <c r="F1646" i="19"/>
  <c r="J1646" i="19" s="1"/>
  <c r="F1645" i="19"/>
  <c r="J1645" i="19" s="1"/>
  <c r="F1609" i="19"/>
  <c r="J1609" i="19" s="1"/>
  <c r="S69" i="13" s="1"/>
  <c r="F1624" i="19"/>
  <c r="J1624" i="19" s="1"/>
  <c r="F1606" i="19"/>
  <c r="J1606" i="19" s="1"/>
  <c r="F1626" i="19"/>
  <c r="J1626" i="19" s="1"/>
  <c r="F1615" i="19"/>
  <c r="J1615" i="19" s="1"/>
  <c r="S75" i="13" s="1"/>
  <c r="F1638" i="19"/>
  <c r="J1638" i="19" s="1"/>
  <c r="F1622" i="19"/>
  <c r="J1622" i="19" s="1"/>
  <c r="F1625" i="19"/>
  <c r="J1625" i="19" s="1"/>
  <c r="F1614" i="19"/>
  <c r="J1614" i="19" s="1"/>
  <c r="S74" i="13" s="1"/>
  <c r="F1630" i="19"/>
  <c r="J1630" i="19" s="1"/>
  <c r="F1633" i="19"/>
  <c r="J1633" i="19" s="1"/>
  <c r="F1585" i="19"/>
  <c r="J1585" i="19" s="1"/>
  <c r="F1566" i="19"/>
  <c r="J1566" i="19" s="1"/>
  <c r="S52" i="13" s="1"/>
  <c r="F1592" i="19"/>
  <c r="J1592" i="19" s="1"/>
  <c r="F1570" i="19"/>
  <c r="J1570" i="19" s="1"/>
  <c r="F1577" i="19"/>
  <c r="J1577" i="19" s="1"/>
  <c r="F1576" i="19"/>
  <c r="J1576" i="19" s="1"/>
  <c r="F1573" i="19"/>
  <c r="J1573" i="19" s="1"/>
  <c r="F1564" i="19"/>
  <c r="J1564" i="19" s="1"/>
  <c r="S50" i="13" s="1"/>
  <c r="F1601" i="19"/>
  <c r="J1601" i="19" s="1"/>
  <c r="F1589" i="19"/>
  <c r="J1589" i="19" s="1"/>
  <c r="F1578" i="19"/>
  <c r="J1578" i="19" s="1"/>
  <c r="F1586" i="19"/>
  <c r="J1586" i="19" s="1"/>
  <c r="F1579" i="19"/>
  <c r="J1579" i="19" s="1"/>
  <c r="F1583" i="19"/>
  <c r="J1583" i="19" s="1"/>
  <c r="F1571" i="19"/>
  <c r="J1571" i="19" s="1"/>
  <c r="F1572" i="19"/>
  <c r="J1572" i="19" s="1"/>
  <c r="F1584" i="19"/>
  <c r="J1584" i="19" s="1"/>
  <c r="F1574" i="19"/>
  <c r="J1574" i="19" s="1"/>
  <c r="F1600" i="19"/>
  <c r="J1600" i="19" s="1"/>
  <c r="F1594" i="19"/>
  <c r="J1594" i="19" s="1"/>
  <c r="F1568" i="19"/>
  <c r="F1581" i="19"/>
  <c r="J1581" i="19" s="1"/>
  <c r="F1596" i="19"/>
  <c r="J1596" i="19" s="1"/>
  <c r="F1598" i="19"/>
  <c r="J1598" i="19" s="1"/>
  <c r="F1562" i="19"/>
  <c r="J1562" i="19" s="1"/>
  <c r="S48" i="13" s="1"/>
  <c r="F1560" i="19"/>
  <c r="F1593" i="19"/>
  <c r="J1593" i="19" s="1"/>
  <c r="F1569" i="19"/>
  <c r="J1569" i="19" s="1"/>
  <c r="S55" i="13" s="1"/>
  <c r="F1561" i="19"/>
  <c r="F1590" i="19"/>
  <c r="J1590" i="19" s="1"/>
  <c r="F1588" i="19"/>
  <c r="J1588" i="19" s="1"/>
  <c r="F1580" i="19"/>
  <c r="J1580" i="19" s="1"/>
  <c r="F1582" i="19"/>
  <c r="J1582" i="19" s="1"/>
  <c r="F1597" i="19"/>
  <c r="J1597" i="19" s="1"/>
  <c r="F1563" i="19"/>
  <c r="J1563" i="19" s="1"/>
  <c r="S49" i="13" s="1"/>
  <c r="F1567" i="19"/>
  <c r="J1567" i="19" s="1"/>
  <c r="S53" i="13" s="1"/>
  <c r="F1595" i="19"/>
  <c r="J1595" i="19" s="1"/>
  <c r="F1587" i="19"/>
  <c r="J1587" i="19" s="1"/>
  <c r="F1565" i="19"/>
  <c r="J1565" i="19" s="1"/>
  <c r="S51" i="13" s="1"/>
  <c r="F1591" i="19"/>
  <c r="J1591" i="19" s="1"/>
  <c r="F1575" i="19"/>
  <c r="J1575" i="19" s="1"/>
  <c r="F1599" i="19"/>
  <c r="J1599" i="19" s="1"/>
  <c r="S71" i="13"/>
  <c r="S73" i="13"/>
  <c r="J1568" i="19"/>
  <c r="S54" i="13" s="1"/>
  <c r="J1739" i="19"/>
  <c r="J1738" i="19"/>
  <c r="J1703" i="19"/>
  <c r="J1705" i="19"/>
  <c r="J1699" i="19"/>
  <c r="J1701" i="19"/>
  <c r="J1700" i="19"/>
  <c r="O61" i="13"/>
  <c r="S23" i="13"/>
  <c r="S18" i="13"/>
  <c r="J1692" i="19"/>
  <c r="S24" i="13"/>
  <c r="S22" i="13"/>
  <c r="O33" i="12" l="1"/>
  <c r="F599" i="19" a="1"/>
  <c r="F645" i="19" a="1"/>
  <c r="E592" i="19"/>
  <c r="O46" i="12"/>
  <c r="E593" i="19"/>
  <c r="O60" i="12" s="1"/>
  <c r="F737" i="19" a="1"/>
  <c r="F691" i="19" a="1"/>
  <c r="S41" i="13"/>
  <c r="J1698" i="19"/>
  <c r="F1740" i="19"/>
  <c r="S35" i="13"/>
  <c r="S34" i="13"/>
  <c r="S40" i="13"/>
  <c r="J1561" i="19"/>
  <c r="S47" i="13" s="1"/>
  <c r="S36" i="13"/>
  <c r="J1560" i="19"/>
  <c r="F1602" i="19"/>
  <c r="J1652" i="19"/>
  <c r="F1694" i="19"/>
  <c r="S37" i="13"/>
  <c r="S42" i="13"/>
  <c r="S38" i="13"/>
  <c r="S39" i="13"/>
  <c r="F1648" i="19"/>
  <c r="E594" i="19" l="1"/>
  <c r="O59" i="12"/>
  <c r="O61" i="12" s="1"/>
  <c r="F749" i="19"/>
  <c r="J749" i="19" s="1"/>
  <c r="F770" i="19"/>
  <c r="J770" i="19" s="1"/>
  <c r="F764" i="19"/>
  <c r="J764" i="19" s="1"/>
  <c r="F747" i="19"/>
  <c r="J747" i="19" s="1"/>
  <c r="F776" i="19"/>
  <c r="J776" i="19" s="1"/>
  <c r="F741" i="19"/>
  <c r="J741" i="19" s="1"/>
  <c r="F777" i="19"/>
  <c r="J777" i="19" s="1"/>
  <c r="F761" i="19"/>
  <c r="J761" i="19" s="1"/>
  <c r="F766" i="19"/>
  <c r="J766" i="19" s="1"/>
  <c r="F751" i="19"/>
  <c r="J751" i="19" s="1"/>
  <c r="F757" i="19"/>
  <c r="J757" i="19" s="1"/>
  <c r="F775" i="19"/>
  <c r="J775" i="19" s="1"/>
  <c r="F744" i="19"/>
  <c r="J744" i="19" s="1"/>
  <c r="F753" i="19"/>
  <c r="J753" i="19" s="1"/>
  <c r="F742" i="19"/>
  <c r="J742" i="19" s="1"/>
  <c r="F737" i="19"/>
  <c r="F760" i="19"/>
  <c r="J760" i="19" s="1"/>
  <c r="F767" i="19"/>
  <c r="J767" i="19" s="1"/>
  <c r="F772" i="19"/>
  <c r="J772" i="19" s="1"/>
  <c r="F769" i="19"/>
  <c r="J769" i="19" s="1"/>
  <c r="F768" i="19"/>
  <c r="J768" i="19" s="1"/>
  <c r="F773" i="19"/>
  <c r="J773" i="19" s="1"/>
  <c r="F756" i="19"/>
  <c r="J756" i="19" s="1"/>
  <c r="F750" i="19"/>
  <c r="J750" i="19" s="1"/>
  <c r="F745" i="19"/>
  <c r="J745" i="19" s="1"/>
  <c r="F771" i="19"/>
  <c r="J771" i="19" s="1"/>
  <c r="F754" i="19"/>
  <c r="J754" i="19" s="1"/>
  <c r="F748" i="19"/>
  <c r="J748" i="19" s="1"/>
  <c r="F740" i="19"/>
  <c r="J740" i="19" s="1"/>
  <c r="F743" i="19"/>
  <c r="J743" i="19" s="1"/>
  <c r="F755" i="19"/>
  <c r="J755" i="19" s="1"/>
  <c r="F738" i="19"/>
  <c r="J738" i="19" s="1"/>
  <c r="F765" i="19"/>
  <c r="J765" i="19" s="1"/>
  <c r="F763" i="19"/>
  <c r="J763" i="19" s="1"/>
  <c r="F746" i="19"/>
  <c r="J746" i="19" s="1"/>
  <c r="F759" i="19"/>
  <c r="J759" i="19" s="1"/>
  <c r="F778" i="19"/>
  <c r="J778" i="19" s="1"/>
  <c r="F739" i="19"/>
  <c r="J739" i="19" s="1"/>
  <c r="F774" i="19"/>
  <c r="J774" i="19" s="1"/>
  <c r="F762" i="19"/>
  <c r="J762" i="19" s="1"/>
  <c r="F752" i="19"/>
  <c r="J752" i="19" s="1"/>
  <c r="F758" i="19"/>
  <c r="J758" i="19" s="1"/>
  <c r="F658" i="19"/>
  <c r="J658" i="19" s="1"/>
  <c r="F674" i="19"/>
  <c r="J674" i="19" s="1"/>
  <c r="F653" i="19"/>
  <c r="J653" i="19" s="1"/>
  <c r="S23" i="12" s="1"/>
  <c r="F680" i="19"/>
  <c r="J680" i="19" s="1"/>
  <c r="F657" i="19"/>
  <c r="J657" i="19" s="1"/>
  <c r="F673" i="19"/>
  <c r="J673" i="19" s="1"/>
  <c r="F659" i="19"/>
  <c r="J659" i="19" s="1"/>
  <c r="F664" i="19"/>
  <c r="J664" i="19" s="1"/>
  <c r="F651" i="19"/>
  <c r="J651" i="19" s="1"/>
  <c r="S21" i="12" s="1"/>
  <c r="F669" i="19"/>
  <c r="J669" i="19" s="1"/>
  <c r="F645" i="19"/>
  <c r="F660" i="19"/>
  <c r="J660" i="19" s="1"/>
  <c r="F647" i="19"/>
  <c r="J647" i="19" s="1"/>
  <c r="S17" i="12" s="1"/>
  <c r="F686" i="19"/>
  <c r="J686" i="19" s="1"/>
  <c r="F682" i="19"/>
  <c r="J682" i="19" s="1"/>
  <c r="F646" i="19"/>
  <c r="J646" i="19" s="1"/>
  <c r="S16" i="12" s="1"/>
  <c r="F665" i="19"/>
  <c r="J665" i="19" s="1"/>
  <c r="F684" i="19"/>
  <c r="J684" i="19" s="1"/>
  <c r="F677" i="19"/>
  <c r="J677" i="19" s="1"/>
  <c r="F663" i="19"/>
  <c r="J663" i="19" s="1"/>
  <c r="F648" i="19"/>
  <c r="J648" i="19" s="1"/>
  <c r="S18" i="12" s="1"/>
  <c r="F672" i="19"/>
  <c r="J672" i="19" s="1"/>
  <c r="F675" i="19"/>
  <c r="J675" i="19" s="1"/>
  <c r="F676" i="19"/>
  <c r="J676" i="19" s="1"/>
  <c r="F679" i="19"/>
  <c r="J679" i="19" s="1"/>
  <c r="F685" i="19"/>
  <c r="J685" i="19" s="1"/>
  <c r="F668" i="19"/>
  <c r="J668" i="19" s="1"/>
  <c r="F681" i="19"/>
  <c r="J681" i="19" s="1"/>
  <c r="F652" i="19"/>
  <c r="J652" i="19" s="1"/>
  <c r="S22" i="12" s="1"/>
  <c r="F671" i="19"/>
  <c r="J671" i="19" s="1"/>
  <c r="F670" i="19"/>
  <c r="J670" i="19" s="1"/>
  <c r="F656" i="19"/>
  <c r="J656" i="19" s="1"/>
  <c r="F667" i="19"/>
  <c r="J667" i="19" s="1"/>
  <c r="F649" i="19"/>
  <c r="J649" i="19" s="1"/>
  <c r="S19" i="12" s="1"/>
  <c r="F666" i="19"/>
  <c r="J666" i="19" s="1"/>
  <c r="F655" i="19"/>
  <c r="J655" i="19" s="1"/>
  <c r="F662" i="19"/>
  <c r="J662" i="19" s="1"/>
  <c r="F678" i="19"/>
  <c r="J678" i="19" s="1"/>
  <c r="F654" i="19"/>
  <c r="J654" i="19" s="1"/>
  <c r="S24" i="12" s="1"/>
  <c r="F661" i="19"/>
  <c r="J661" i="19" s="1"/>
  <c r="F650" i="19"/>
  <c r="J650" i="19" s="1"/>
  <c r="S20" i="12" s="1"/>
  <c r="F683" i="19"/>
  <c r="J683" i="19" s="1"/>
  <c r="F631" i="19"/>
  <c r="J631" i="19" s="1"/>
  <c r="F600" i="19"/>
  <c r="J600" i="19" s="1"/>
  <c r="F614" i="19"/>
  <c r="J614" i="19" s="1"/>
  <c r="F603" i="19"/>
  <c r="J603" i="19" s="1"/>
  <c r="F620" i="19"/>
  <c r="J620" i="19" s="1"/>
  <c r="F629" i="19"/>
  <c r="J629" i="19" s="1"/>
  <c r="F638" i="19"/>
  <c r="J638" i="19" s="1"/>
  <c r="F608" i="19"/>
  <c r="J608" i="19" s="1"/>
  <c r="F618" i="19"/>
  <c r="J618" i="19" s="1"/>
  <c r="F623" i="19"/>
  <c r="J623" i="19" s="1"/>
  <c r="F606" i="19"/>
  <c r="J606" i="19" s="1"/>
  <c r="F607" i="19"/>
  <c r="J607" i="19" s="1"/>
  <c r="F613" i="19"/>
  <c r="J613" i="19" s="1"/>
  <c r="F628" i="19"/>
  <c r="J628" i="19" s="1"/>
  <c r="F617" i="19"/>
  <c r="J617" i="19" s="1"/>
  <c r="F625" i="19"/>
  <c r="J625" i="19" s="1"/>
  <c r="F635" i="19"/>
  <c r="J635" i="19" s="1"/>
  <c r="F626" i="19"/>
  <c r="J626" i="19" s="1"/>
  <c r="F624" i="19"/>
  <c r="J624" i="19" s="1"/>
  <c r="F634" i="19"/>
  <c r="J634" i="19" s="1"/>
  <c r="F621" i="19"/>
  <c r="J621" i="19" s="1"/>
  <c r="F622" i="19"/>
  <c r="J622" i="19" s="1"/>
  <c r="F604" i="19"/>
  <c r="J604" i="19" s="1"/>
  <c r="F639" i="19"/>
  <c r="J639" i="19" s="1"/>
  <c r="F630" i="19"/>
  <c r="J630" i="19" s="1"/>
  <c r="F605" i="19"/>
  <c r="J605" i="19" s="1"/>
  <c r="F610" i="19"/>
  <c r="J610" i="19" s="1"/>
  <c r="F612" i="19"/>
  <c r="J612" i="19" s="1"/>
  <c r="F616" i="19"/>
  <c r="J616" i="19" s="1"/>
  <c r="F632" i="19"/>
  <c r="J632" i="19" s="1"/>
  <c r="F615" i="19"/>
  <c r="J615" i="19" s="1"/>
  <c r="F637" i="19"/>
  <c r="J637" i="19" s="1"/>
  <c r="F599" i="19"/>
  <c r="F609" i="19"/>
  <c r="J609" i="19" s="1"/>
  <c r="F602" i="19"/>
  <c r="J602" i="19" s="1"/>
  <c r="F636" i="19"/>
  <c r="J636" i="19" s="1"/>
  <c r="F619" i="19"/>
  <c r="J619" i="19" s="1"/>
  <c r="F611" i="19"/>
  <c r="J611" i="19" s="1"/>
  <c r="F627" i="19"/>
  <c r="J627" i="19" s="1"/>
  <c r="F633" i="19"/>
  <c r="J633" i="19" s="1"/>
  <c r="F601" i="19"/>
  <c r="J601" i="19" s="1"/>
  <c r="F640" i="19"/>
  <c r="J640" i="19" s="1"/>
  <c r="F719" i="19"/>
  <c r="J719" i="19" s="1"/>
  <c r="F705" i="19"/>
  <c r="J705" i="19" s="1"/>
  <c r="F704" i="19"/>
  <c r="J704" i="19" s="1"/>
  <c r="F706" i="19"/>
  <c r="J706" i="19" s="1"/>
  <c r="F713" i="19"/>
  <c r="J713" i="19" s="1"/>
  <c r="F717" i="19"/>
  <c r="J717" i="19" s="1"/>
  <c r="F715" i="19"/>
  <c r="J715" i="19" s="1"/>
  <c r="F724" i="19"/>
  <c r="J724" i="19" s="1"/>
  <c r="F732" i="19"/>
  <c r="J732" i="19" s="1"/>
  <c r="F696" i="19"/>
  <c r="J696" i="19" s="1"/>
  <c r="S71" i="12" s="1"/>
  <c r="F698" i="19"/>
  <c r="J698" i="19" s="1"/>
  <c r="S73" i="12" s="1"/>
  <c r="F703" i="19"/>
  <c r="J703" i="19" s="1"/>
  <c r="F708" i="19"/>
  <c r="J708" i="19" s="1"/>
  <c r="F718" i="19"/>
  <c r="J718" i="19" s="1"/>
  <c r="F714" i="19"/>
  <c r="J714" i="19" s="1"/>
  <c r="F695" i="19"/>
  <c r="J695" i="19" s="1"/>
  <c r="S70" i="12" s="1"/>
  <c r="F731" i="19"/>
  <c r="J731" i="19" s="1"/>
  <c r="F723" i="19"/>
  <c r="J723" i="19" s="1"/>
  <c r="F691" i="19"/>
  <c r="F702" i="19"/>
  <c r="J702" i="19" s="1"/>
  <c r="F700" i="19"/>
  <c r="J700" i="19" s="1"/>
  <c r="S75" i="12" s="1"/>
  <c r="F694" i="19"/>
  <c r="J694" i="19" s="1"/>
  <c r="S69" i="12" s="1"/>
  <c r="F692" i="19"/>
  <c r="J692" i="19" s="1"/>
  <c r="S67" i="12" s="1"/>
  <c r="F730" i="19"/>
  <c r="J730" i="19" s="1"/>
  <c r="F709" i="19"/>
  <c r="J709" i="19" s="1"/>
  <c r="F693" i="19"/>
  <c r="J693" i="19" s="1"/>
  <c r="S68" i="12" s="1"/>
  <c r="F726" i="19"/>
  <c r="J726" i="19" s="1"/>
  <c r="F728" i="19"/>
  <c r="J728" i="19" s="1"/>
  <c r="F727" i="19"/>
  <c r="J727" i="19" s="1"/>
  <c r="F699" i="19"/>
  <c r="J699" i="19" s="1"/>
  <c r="S74" i="12" s="1"/>
  <c r="F716" i="19"/>
  <c r="J716" i="19" s="1"/>
  <c r="F701" i="19"/>
  <c r="J701" i="19" s="1"/>
  <c r="F697" i="19"/>
  <c r="J697" i="19" s="1"/>
  <c r="S72" i="12" s="1"/>
  <c r="F711" i="19"/>
  <c r="J711" i="19" s="1"/>
  <c r="F729" i="19"/>
  <c r="J729" i="19" s="1"/>
  <c r="F707" i="19"/>
  <c r="J707" i="19" s="1"/>
  <c r="F720" i="19"/>
  <c r="J720" i="19" s="1"/>
  <c r="F710" i="19"/>
  <c r="J710" i="19" s="1"/>
  <c r="F725" i="19"/>
  <c r="J725" i="19" s="1"/>
  <c r="F721" i="19"/>
  <c r="J721" i="19" s="1"/>
  <c r="F712" i="19"/>
  <c r="J712" i="19" s="1"/>
  <c r="F722" i="19"/>
  <c r="J722" i="19" s="1"/>
  <c r="F1789" i="19" a="1"/>
  <c r="F1747" i="19" a="1"/>
  <c r="S66" i="13"/>
  <c r="J1648" i="19"/>
  <c r="S79" i="13" s="1"/>
  <c r="S33" i="13"/>
  <c r="J1740" i="19"/>
  <c r="S59" i="13" s="1"/>
  <c r="J1602" i="19"/>
  <c r="S60" i="13" s="1"/>
  <c r="S46" i="13"/>
  <c r="S15" i="13"/>
  <c r="J1694" i="19"/>
  <c r="S28" i="13" s="1"/>
  <c r="J599" i="19" l="1"/>
  <c r="F641" i="19"/>
  <c r="J645" i="19"/>
  <c r="F687" i="19"/>
  <c r="J737" i="19"/>
  <c r="F779" i="19"/>
  <c r="F1789" i="19"/>
  <c r="F1829" i="19"/>
  <c r="F1812" i="19"/>
  <c r="F1803" i="19"/>
  <c r="F1798" i="19"/>
  <c r="F1825" i="19"/>
  <c r="F1799" i="19"/>
  <c r="F1794" i="19"/>
  <c r="F1817" i="19"/>
  <c r="F1804" i="19"/>
  <c r="F1795" i="19"/>
  <c r="F1790" i="19"/>
  <c r="F1813" i="19"/>
  <c r="F1800" i="19"/>
  <c r="F1791" i="19"/>
  <c r="F1821" i="19"/>
  <c r="F1809" i="19"/>
  <c r="F1796" i="19"/>
  <c r="F1832" i="19" s="1"/>
  <c r="F1830" i="19"/>
  <c r="F1805" i="19"/>
  <c r="F1801" i="19"/>
  <c r="F1792" i="19"/>
  <c r="F1827" i="19"/>
  <c r="F1823" i="19"/>
  <c r="F1819" i="19"/>
  <c r="F1815" i="19"/>
  <c r="F1811" i="19"/>
  <c r="F1816" i="19"/>
  <c r="F1808" i="19"/>
  <c r="F1826" i="19"/>
  <c r="F1797" i="19"/>
  <c r="F1822" i="19"/>
  <c r="F1793" i="19"/>
  <c r="F1818" i="19"/>
  <c r="F1828" i="19"/>
  <c r="F1814" i="19"/>
  <c r="F1824" i="19"/>
  <c r="F1810" i="19"/>
  <c r="F1820" i="19"/>
  <c r="F1806" i="19"/>
  <c r="F1807" i="19"/>
  <c r="F1802" i="19"/>
  <c r="J691" i="19"/>
  <c r="F733" i="19"/>
  <c r="F1762" i="19"/>
  <c r="F1756" i="19"/>
  <c r="F1773" i="19"/>
  <c r="F1768" i="19"/>
  <c r="F1774" i="19"/>
  <c r="F1775" i="19"/>
  <c r="F1780" i="19"/>
  <c r="F1770" i="19"/>
  <c r="F1782" i="19"/>
  <c r="F1786" i="19"/>
  <c r="F1781" i="19"/>
  <c r="F1755" i="19"/>
  <c r="F1776" i="19"/>
  <c r="F1772" i="19"/>
  <c r="F1761" i="19"/>
  <c r="F1760" i="19"/>
  <c r="F1785" i="19"/>
  <c r="F1766" i="19"/>
  <c r="F1767" i="19"/>
  <c r="F1763" i="19"/>
  <c r="F1757" i="19"/>
  <c r="F1783" i="19"/>
  <c r="F1777" i="19"/>
  <c r="F1779" i="19"/>
  <c r="F1764" i="19"/>
  <c r="F1769" i="19"/>
  <c r="F1778" i="19"/>
  <c r="F1765" i="19"/>
  <c r="F1771" i="19"/>
  <c r="F1758" i="19"/>
  <c r="F1759" i="19"/>
  <c r="F1784" i="19"/>
  <c r="F1748" i="19"/>
  <c r="F1753" i="19"/>
  <c r="F1749" i="19"/>
  <c r="F1754" i="19"/>
  <c r="F1788" i="19"/>
  <c r="F1750" i="19"/>
  <c r="F1752" i="19"/>
  <c r="F1751" i="19"/>
  <c r="F1787" i="19"/>
  <c r="F1747" i="19"/>
  <c r="F1928" i="19" s="1" a="1"/>
  <c r="S61" i="13"/>
  <c r="J779" i="19" l="1"/>
  <c r="E826" i="19" a="1"/>
  <c r="J687" i="19"/>
  <c r="S28" i="12" s="1"/>
  <c r="S15" i="12"/>
  <c r="J733" i="19"/>
  <c r="S79" i="12" s="1"/>
  <c r="S66" i="12"/>
  <c r="J641" i="19"/>
  <c r="E784" i="19" a="1"/>
  <c r="F1929" i="19"/>
  <c r="F2004" i="19"/>
  <c r="F1988" i="19"/>
  <c r="F1972" i="19"/>
  <c r="F1956" i="19"/>
  <c r="F1940" i="19"/>
  <c r="F2011" i="19"/>
  <c r="F1995" i="19"/>
  <c r="F1979" i="19"/>
  <c r="F1963" i="19"/>
  <c r="F1947" i="19"/>
  <c r="F1931" i="19"/>
  <c r="F1998" i="19"/>
  <c r="F1982" i="19"/>
  <c r="F1966" i="19"/>
  <c r="F1950" i="19"/>
  <c r="F1934" i="19"/>
  <c r="F2001" i="19"/>
  <c r="F1985" i="19"/>
  <c r="F1969" i="19"/>
  <c r="F1953" i="19"/>
  <c r="F1937" i="19"/>
  <c r="F2000" i="19"/>
  <c r="F1984" i="19"/>
  <c r="F1968" i="19"/>
  <c r="F1952" i="19"/>
  <c r="F1936" i="19"/>
  <c r="F2007" i="19"/>
  <c r="F1991" i="19"/>
  <c r="F1975" i="19"/>
  <c r="F1959" i="19"/>
  <c r="F1943" i="19"/>
  <c r="F2010" i="19"/>
  <c r="F1994" i="19"/>
  <c r="F1978" i="19"/>
  <c r="F1962" i="19"/>
  <c r="F1946" i="19"/>
  <c r="F1930" i="19"/>
  <c r="F1997" i="19"/>
  <c r="F1981" i="19"/>
  <c r="F1965" i="19"/>
  <c r="F1949" i="19"/>
  <c r="F1933" i="19"/>
  <c r="F1980" i="19"/>
  <c r="F1948" i="19"/>
  <c r="F2003" i="19"/>
  <c r="F1971" i="19"/>
  <c r="F1939" i="19"/>
  <c r="F1990" i="19"/>
  <c r="F1958" i="19"/>
  <c r="F2009" i="19"/>
  <c r="F1977" i="19"/>
  <c r="F1945" i="19"/>
  <c r="F2008" i="19"/>
  <c r="F1976" i="19"/>
  <c r="F1944" i="19"/>
  <c r="F1999" i="19"/>
  <c r="F1967" i="19"/>
  <c r="F1935" i="19"/>
  <c r="F1986" i="19"/>
  <c r="F1954" i="19"/>
  <c r="F2005" i="19"/>
  <c r="F1973" i="19"/>
  <c r="F1941" i="19"/>
  <c r="F1960" i="19"/>
  <c r="F1983" i="19"/>
  <c r="F2002" i="19"/>
  <c r="F1938" i="19"/>
  <c r="F1957" i="19"/>
  <c r="F1996" i="19"/>
  <c r="F1932" i="19"/>
  <c r="F1955" i="19"/>
  <c r="F1974" i="19"/>
  <c r="F1993" i="19"/>
  <c r="F1964" i="19"/>
  <c r="F2006" i="19"/>
  <c r="F1961" i="19"/>
  <c r="F1928" i="19"/>
  <c r="F1970" i="19"/>
  <c r="F1992" i="19"/>
  <c r="F1989" i="19"/>
  <c r="F1987" i="19"/>
  <c r="F1951" i="19"/>
  <c r="F1942" i="19"/>
  <c r="F1831" i="19"/>
  <c r="F1833" i="19"/>
  <c r="E823" i="19" l="1"/>
  <c r="E795" i="19"/>
  <c r="E808" i="19"/>
  <c r="E803" i="19"/>
  <c r="E817" i="19"/>
  <c r="E797" i="19"/>
  <c r="E798" i="19"/>
  <c r="E792" i="19"/>
  <c r="S41" i="12" s="1"/>
  <c r="E794" i="19"/>
  <c r="E807" i="19"/>
  <c r="E818" i="19"/>
  <c r="E787" i="19"/>
  <c r="S36" i="12" s="1"/>
  <c r="E804" i="19"/>
  <c r="E790" i="19"/>
  <c r="S39" i="12" s="1"/>
  <c r="E824" i="19"/>
  <c r="E811" i="19"/>
  <c r="E799" i="19"/>
  <c r="E813" i="19"/>
  <c r="E801" i="19"/>
  <c r="E791" i="19"/>
  <c r="S40" i="12" s="1"/>
  <c r="E805" i="19"/>
  <c r="E819" i="19"/>
  <c r="E793" i="19"/>
  <c r="S42" i="12" s="1"/>
  <c r="E786" i="19"/>
  <c r="S35" i="12" s="1"/>
  <c r="E822" i="19"/>
  <c r="E802" i="19"/>
  <c r="E825" i="19"/>
  <c r="E820" i="19"/>
  <c r="E796" i="19"/>
  <c r="E788" i="19"/>
  <c r="S37" i="12" s="1"/>
  <c r="E809" i="19"/>
  <c r="E806" i="19"/>
  <c r="E785" i="19"/>
  <c r="S34" i="12" s="1"/>
  <c r="E789" i="19"/>
  <c r="S38" i="12" s="1"/>
  <c r="E821" i="19"/>
  <c r="E816" i="19"/>
  <c r="E815" i="19"/>
  <c r="E810" i="19"/>
  <c r="E812" i="19"/>
  <c r="E784" i="19"/>
  <c r="E800" i="19"/>
  <c r="E814" i="19"/>
  <c r="E838" i="19"/>
  <c r="E831" i="19"/>
  <c r="S51" i="12" s="1"/>
  <c r="E865" i="19"/>
  <c r="E851" i="19"/>
  <c r="E862" i="19"/>
  <c r="E826" i="19"/>
  <c r="E834" i="19"/>
  <c r="S54" i="12" s="1"/>
  <c r="E835" i="19"/>
  <c r="S55" i="12" s="1"/>
  <c r="E854" i="19"/>
  <c r="E864" i="19"/>
  <c r="E846" i="19"/>
  <c r="E867" i="19"/>
  <c r="E849" i="19"/>
  <c r="E857" i="19"/>
  <c r="E853" i="19"/>
  <c r="E852" i="19"/>
  <c r="E847" i="19"/>
  <c r="E833" i="19"/>
  <c r="S53" i="12" s="1"/>
  <c r="E841" i="19"/>
  <c r="E859" i="19"/>
  <c r="E866" i="19"/>
  <c r="E863" i="19"/>
  <c r="E830" i="19"/>
  <c r="S50" i="12" s="1"/>
  <c r="E836" i="19"/>
  <c r="E840" i="19"/>
  <c r="E861" i="19"/>
  <c r="E827" i="19"/>
  <c r="S47" i="12" s="1"/>
  <c r="E856" i="19"/>
  <c r="E843" i="19"/>
  <c r="E845" i="19"/>
  <c r="E839" i="19"/>
  <c r="E828" i="19"/>
  <c r="S48" i="12" s="1"/>
  <c r="E842" i="19"/>
  <c r="E829" i="19"/>
  <c r="S49" i="12" s="1"/>
  <c r="E858" i="19"/>
  <c r="E850" i="19"/>
  <c r="E837" i="19"/>
  <c r="E848" i="19"/>
  <c r="E860" i="19"/>
  <c r="E844" i="19"/>
  <c r="E832" i="19"/>
  <c r="S52" i="12" s="1"/>
  <c r="E855" i="19"/>
  <c r="D73" i="8" a="1"/>
  <c r="N1928" i="19"/>
  <c r="D59" i="8" a="1"/>
  <c r="N1992" i="19"/>
  <c r="J1992" i="19"/>
  <c r="R1992" i="19"/>
  <c r="R1955" i="19"/>
  <c r="N1955" i="19"/>
  <c r="J1955" i="19"/>
  <c r="N1941" i="19"/>
  <c r="J1941" i="19"/>
  <c r="R1941" i="19"/>
  <c r="N1944" i="19"/>
  <c r="J1944" i="19"/>
  <c r="R1944" i="19"/>
  <c r="N1980" i="19"/>
  <c r="J1980" i="19"/>
  <c r="R1980" i="19"/>
  <c r="N1962" i="19"/>
  <c r="J1962" i="19"/>
  <c r="R1962" i="19"/>
  <c r="N1984" i="19"/>
  <c r="J1984" i="19"/>
  <c r="R1984" i="19"/>
  <c r="N1969" i="19"/>
  <c r="J1969" i="19"/>
  <c r="R1969" i="19"/>
  <c r="N1950" i="19"/>
  <c r="J1950" i="19"/>
  <c r="R1950" i="19"/>
  <c r="N1972" i="19"/>
  <c r="J1972" i="19"/>
  <c r="R1972" i="19"/>
  <c r="R1951" i="19"/>
  <c r="N1951" i="19"/>
  <c r="J1951" i="19"/>
  <c r="N1970" i="19"/>
  <c r="J1970" i="19"/>
  <c r="R1970" i="19"/>
  <c r="N1964" i="19"/>
  <c r="J1964" i="19"/>
  <c r="R1964" i="19"/>
  <c r="N1932" i="19"/>
  <c r="J1932" i="19"/>
  <c r="R1932" i="19"/>
  <c r="N2002" i="19"/>
  <c r="J2002" i="19"/>
  <c r="R2002" i="19"/>
  <c r="N1973" i="19"/>
  <c r="J1973" i="19"/>
  <c r="R1973" i="19"/>
  <c r="R1935" i="19"/>
  <c r="N1935" i="19"/>
  <c r="J1935" i="19"/>
  <c r="N1976" i="19"/>
  <c r="J1976" i="19"/>
  <c r="R1976" i="19"/>
  <c r="N2009" i="19"/>
  <c r="J2009" i="19"/>
  <c r="R2009" i="19"/>
  <c r="R1971" i="19"/>
  <c r="N1971" i="19"/>
  <c r="J1971" i="19"/>
  <c r="N1933" i="19"/>
  <c r="J1933" i="19"/>
  <c r="R1933" i="19"/>
  <c r="N1997" i="19"/>
  <c r="J1997" i="19"/>
  <c r="R1997" i="19"/>
  <c r="N1978" i="19"/>
  <c r="J1978" i="19"/>
  <c r="R1978" i="19"/>
  <c r="R1959" i="19"/>
  <c r="N1959" i="19"/>
  <c r="J1959" i="19"/>
  <c r="N1936" i="19"/>
  <c r="J1936" i="19"/>
  <c r="R1936" i="19"/>
  <c r="N2000" i="19"/>
  <c r="J2000" i="19"/>
  <c r="R2000" i="19"/>
  <c r="N1985" i="19"/>
  <c r="J1985" i="19"/>
  <c r="R1985" i="19"/>
  <c r="N1966" i="19"/>
  <c r="J1966" i="19"/>
  <c r="R1966" i="19"/>
  <c r="R1947" i="19"/>
  <c r="N1947" i="19"/>
  <c r="J1947" i="19"/>
  <c r="R2011" i="19"/>
  <c r="N2011" i="19"/>
  <c r="J2011" i="19"/>
  <c r="N1988" i="19"/>
  <c r="J1988" i="19"/>
  <c r="R1988" i="19"/>
  <c r="N1942" i="19"/>
  <c r="J1942" i="19"/>
  <c r="R1942" i="19"/>
  <c r="N2006" i="19"/>
  <c r="J2006" i="19"/>
  <c r="R2006" i="19"/>
  <c r="N1938" i="19"/>
  <c r="J1938" i="19"/>
  <c r="R1938" i="19"/>
  <c r="N1986" i="19"/>
  <c r="J1986" i="19"/>
  <c r="R1986" i="19"/>
  <c r="N1977" i="19"/>
  <c r="J1977" i="19"/>
  <c r="R1977" i="19"/>
  <c r="R1939" i="19"/>
  <c r="N1939" i="19"/>
  <c r="J1939" i="19"/>
  <c r="N1981" i="19"/>
  <c r="J1981" i="19"/>
  <c r="R1981" i="19"/>
  <c r="R1943" i="19"/>
  <c r="N1943" i="19"/>
  <c r="J1943" i="19"/>
  <c r="R2007" i="19"/>
  <c r="N2007" i="19"/>
  <c r="J2007" i="19"/>
  <c r="R1995" i="19"/>
  <c r="N1995" i="19"/>
  <c r="J1995" i="19"/>
  <c r="R1987" i="19"/>
  <c r="N1987" i="19"/>
  <c r="J1987" i="19"/>
  <c r="N1993" i="19"/>
  <c r="J1993" i="19"/>
  <c r="R1993" i="19"/>
  <c r="N1996" i="19"/>
  <c r="J1996" i="19"/>
  <c r="R1996" i="19"/>
  <c r="R1983" i="19"/>
  <c r="N1983" i="19"/>
  <c r="J1983" i="19"/>
  <c r="N2005" i="19"/>
  <c r="J2005" i="19"/>
  <c r="R2005" i="19"/>
  <c r="R1967" i="19"/>
  <c r="N1967" i="19"/>
  <c r="J1967" i="19"/>
  <c r="N2008" i="19"/>
  <c r="J2008" i="19"/>
  <c r="R2008" i="19"/>
  <c r="N1958" i="19"/>
  <c r="J1958" i="19"/>
  <c r="R1958" i="19"/>
  <c r="R2003" i="19"/>
  <c r="N2003" i="19"/>
  <c r="J2003" i="19"/>
  <c r="N1949" i="19"/>
  <c r="J1949" i="19"/>
  <c r="R1949" i="19"/>
  <c r="N1930" i="19"/>
  <c r="J1930" i="19"/>
  <c r="R1930" i="19"/>
  <c r="N1994" i="19"/>
  <c r="J1994" i="19"/>
  <c r="R1994" i="19"/>
  <c r="R1975" i="19"/>
  <c r="N1975" i="19"/>
  <c r="J1975" i="19"/>
  <c r="N1952" i="19"/>
  <c r="J1952" i="19"/>
  <c r="R1952" i="19"/>
  <c r="N1937" i="19"/>
  <c r="J1937" i="19"/>
  <c r="R1937" i="19"/>
  <c r="N2001" i="19"/>
  <c r="J2001" i="19"/>
  <c r="R2001" i="19"/>
  <c r="N1982" i="19"/>
  <c r="J1982" i="19"/>
  <c r="R1982" i="19"/>
  <c r="R1963" i="19"/>
  <c r="N1963" i="19"/>
  <c r="J1963" i="19"/>
  <c r="N1940" i="19"/>
  <c r="J1940" i="19"/>
  <c r="R1940" i="19"/>
  <c r="N2004" i="19"/>
  <c r="J2004" i="19"/>
  <c r="R2004" i="19"/>
  <c r="R1931" i="19"/>
  <c r="N1931" i="19"/>
  <c r="J1931" i="19"/>
  <c r="N1989" i="19"/>
  <c r="J1989" i="19"/>
  <c r="R1989" i="19"/>
  <c r="N1961" i="19"/>
  <c r="J1961" i="19"/>
  <c r="R1961" i="19"/>
  <c r="N1974" i="19"/>
  <c r="J1974" i="19"/>
  <c r="R1974" i="19"/>
  <c r="N1957" i="19"/>
  <c r="J1957" i="19"/>
  <c r="R1957" i="19"/>
  <c r="N1960" i="19"/>
  <c r="J1960" i="19"/>
  <c r="R1960" i="19"/>
  <c r="N1954" i="19"/>
  <c r="J1954" i="19"/>
  <c r="R1954" i="19"/>
  <c r="R1999" i="19"/>
  <c r="N1999" i="19"/>
  <c r="J1999" i="19"/>
  <c r="N1945" i="19"/>
  <c r="J1945" i="19"/>
  <c r="R1945" i="19"/>
  <c r="N1990" i="19"/>
  <c r="J1990" i="19"/>
  <c r="R1990" i="19"/>
  <c r="N1948" i="19"/>
  <c r="J1948" i="19"/>
  <c r="R1948" i="19"/>
  <c r="N1965" i="19"/>
  <c r="J1965" i="19"/>
  <c r="R1965" i="19"/>
  <c r="N1946" i="19"/>
  <c r="J1946" i="19"/>
  <c r="R1946" i="19"/>
  <c r="N2010" i="19"/>
  <c r="J2010" i="19"/>
  <c r="R2010" i="19"/>
  <c r="R1991" i="19"/>
  <c r="N1991" i="19"/>
  <c r="J1991" i="19"/>
  <c r="N1968" i="19"/>
  <c r="J1968" i="19"/>
  <c r="R1968" i="19"/>
  <c r="N1953" i="19"/>
  <c r="J1953" i="19"/>
  <c r="R1953" i="19"/>
  <c r="N1934" i="19"/>
  <c r="J1934" i="19"/>
  <c r="R1934" i="19"/>
  <c r="N1998" i="19"/>
  <c r="J1998" i="19"/>
  <c r="R1998" i="19"/>
  <c r="R1979" i="19"/>
  <c r="N1979" i="19"/>
  <c r="J1979" i="19"/>
  <c r="N1956" i="19"/>
  <c r="J1956" i="19"/>
  <c r="R1956" i="19"/>
  <c r="N1929" i="19"/>
  <c r="J1929" i="19"/>
  <c r="R1929" i="19"/>
  <c r="S46" i="12" l="1"/>
  <c r="E869" i="19"/>
  <c r="S60" i="12" s="1"/>
  <c r="F963" i="19" a="1"/>
  <c r="E868" i="19"/>
  <c r="S33" i="12"/>
  <c r="F800" i="20"/>
  <c r="F808" i="20"/>
  <c r="G808" i="20" s="1"/>
  <c r="F779" i="20"/>
  <c r="G779" i="20" s="1"/>
  <c r="F755" i="20"/>
  <c r="G755" i="20" s="1"/>
  <c r="F824" i="20"/>
  <c r="G824" i="20" s="1"/>
  <c r="F772" i="20"/>
  <c r="G772" i="20" s="1"/>
  <c r="F799" i="20"/>
  <c r="F799" i="20" a="1"/>
  <c r="F822" i="20" s="1"/>
  <c r="G822" i="20" s="1"/>
  <c r="F839" i="20"/>
  <c r="G839" i="20" s="1"/>
  <c r="F817" i="20"/>
  <c r="G817" i="20" s="1"/>
  <c r="F793" i="20"/>
  <c r="F833" i="20"/>
  <c r="G833" i="20" s="1"/>
  <c r="F830" i="20"/>
  <c r="G830" i="20" s="1"/>
  <c r="F823" i="20"/>
  <c r="G823" i="20" s="1"/>
  <c r="F832" i="20"/>
  <c r="G832" i="20" s="1"/>
  <c r="F783" i="20"/>
  <c r="G783" i="20" s="1"/>
  <c r="F840" i="20"/>
  <c r="F761" i="20"/>
  <c r="G761" i="20" s="1"/>
  <c r="F775" i="20"/>
  <c r="G775" i="20" s="1"/>
  <c r="F809" i="20"/>
  <c r="G809" i="20" s="1"/>
  <c r="F821" i="20"/>
  <c r="G821" i="20" s="1"/>
  <c r="F753" i="20"/>
  <c r="F753" i="20" a="1"/>
  <c r="F754" i="20" s="1"/>
  <c r="F759" i="20"/>
  <c r="G759" i="20" s="1"/>
  <c r="F820" i="20"/>
  <c r="G820" i="20" s="1"/>
  <c r="F836" i="20"/>
  <c r="G836" i="20" s="1"/>
  <c r="F815" i="20"/>
  <c r="G815" i="20" s="1"/>
  <c r="F838" i="20"/>
  <c r="G838" i="20" s="1"/>
  <c r="F831" i="20"/>
  <c r="G831" i="20" s="1"/>
  <c r="F813" i="20"/>
  <c r="G813" i="20" s="1"/>
  <c r="F778" i="20"/>
  <c r="G778" i="20" s="1"/>
  <c r="F771" i="20"/>
  <c r="G771" i="20" s="1"/>
  <c r="F770" i="20"/>
  <c r="G770" i="20" s="1"/>
  <c r="F782" i="20"/>
  <c r="G782" i="20" s="1"/>
  <c r="F788" i="20"/>
  <c r="G788" i="20" s="1"/>
  <c r="F811" i="20"/>
  <c r="G811" i="20" s="1"/>
  <c r="F792" i="20"/>
  <c r="F834" i="20"/>
  <c r="G834" i="20" s="1"/>
  <c r="F810" i="20"/>
  <c r="G810" i="20" s="1"/>
  <c r="F763" i="20"/>
  <c r="G763" i="20" s="1"/>
  <c r="F829" i="20"/>
  <c r="G829" i="20" s="1"/>
  <c r="F826" i="20"/>
  <c r="G826" i="20" s="1"/>
  <c r="F805" i="20"/>
  <c r="G805" i="20" s="1"/>
  <c r="F757" i="20"/>
  <c r="G757" i="20" s="1"/>
  <c r="F776" i="20"/>
  <c r="G776" i="20" s="1"/>
  <c r="F801" i="20"/>
  <c r="G801" i="20" s="1"/>
  <c r="F787" i="20"/>
  <c r="G787" i="20" s="1"/>
  <c r="D73" i="8"/>
  <c r="E73" i="8"/>
  <c r="J73" i="8"/>
  <c r="O73" i="8"/>
  <c r="U73" i="8"/>
  <c r="Z73" i="8"/>
  <c r="K73" i="8"/>
  <c r="R73" i="8"/>
  <c r="Y73" i="8"/>
  <c r="AE73" i="8"/>
  <c r="AK73" i="8"/>
  <c r="AP73" i="8"/>
  <c r="F73" i="8"/>
  <c r="M73" i="8"/>
  <c r="S73" i="8"/>
  <c r="AA73" i="8"/>
  <c r="AG73" i="8"/>
  <c r="AL73" i="8"/>
  <c r="AQ73" i="8"/>
  <c r="G73" i="8"/>
  <c r="N73" i="8"/>
  <c r="V73" i="8"/>
  <c r="AC73" i="8"/>
  <c r="AH73" i="8"/>
  <c r="AM73" i="8"/>
  <c r="AS73" i="8"/>
  <c r="Q73" i="8"/>
  <c r="AO73" i="8"/>
  <c r="AI73" i="8"/>
  <c r="W73" i="8"/>
  <c r="I73" i="8"/>
  <c r="AD73" i="8"/>
  <c r="AR73" i="8"/>
  <c r="AB73" i="8"/>
  <c r="L73" i="8"/>
  <c r="AF73" i="8"/>
  <c r="P73" i="8"/>
  <c r="AN73" i="8"/>
  <c r="X73" i="8"/>
  <c r="H73" i="8"/>
  <c r="AJ73" i="8"/>
  <c r="T73" i="8"/>
  <c r="D59" i="8"/>
  <c r="G59" i="8"/>
  <c r="M59" i="8"/>
  <c r="R59" i="8"/>
  <c r="W59" i="8"/>
  <c r="AC59" i="8"/>
  <c r="AH59" i="8"/>
  <c r="AM59" i="8"/>
  <c r="AS59" i="8"/>
  <c r="I59" i="8"/>
  <c r="N59" i="8"/>
  <c r="S59" i="8"/>
  <c r="E59" i="8"/>
  <c r="J59" i="8"/>
  <c r="O59" i="8"/>
  <c r="U59" i="8"/>
  <c r="Z59" i="8"/>
  <c r="AE59" i="8"/>
  <c r="AK59" i="8"/>
  <c r="AP59" i="8"/>
  <c r="V59" i="8"/>
  <c r="AG59" i="8"/>
  <c r="AQ59" i="8"/>
  <c r="AO59" i="8"/>
  <c r="F59" i="8"/>
  <c r="Y59" i="8"/>
  <c r="AI59" i="8"/>
  <c r="AD59" i="8"/>
  <c r="K59" i="8"/>
  <c r="AA59" i="8"/>
  <c r="AL59" i="8"/>
  <c r="Q59" i="8"/>
  <c r="AJ59" i="8"/>
  <c r="T59" i="8"/>
  <c r="X59" i="8"/>
  <c r="AF59" i="8"/>
  <c r="P59" i="8"/>
  <c r="H59" i="8"/>
  <c r="AR59" i="8"/>
  <c r="AB59" i="8"/>
  <c r="L59" i="8"/>
  <c r="AN59" i="8"/>
  <c r="AA36" i="13"/>
  <c r="J291" i="13"/>
  <c r="W36" i="13"/>
  <c r="F291" i="13"/>
  <c r="J303" i="13"/>
  <c r="AA48" i="13"/>
  <c r="F303" i="13"/>
  <c r="W48" i="13"/>
  <c r="AA35" i="13"/>
  <c r="J290" i="13"/>
  <c r="F290" i="13"/>
  <c r="W35" i="13"/>
  <c r="AA54" i="13"/>
  <c r="J309" i="13"/>
  <c r="W54" i="13"/>
  <c r="F309" i="13"/>
  <c r="J296" i="13"/>
  <c r="AA41" i="13"/>
  <c r="W41" i="13"/>
  <c r="F296" i="13"/>
  <c r="J289" i="13"/>
  <c r="AA34" i="13"/>
  <c r="W34" i="13"/>
  <c r="F289" i="13"/>
  <c r="J295" i="13"/>
  <c r="AA40" i="13"/>
  <c r="F295" i="13"/>
  <c r="W40" i="13"/>
  <c r="J308" i="13"/>
  <c r="AA53" i="13"/>
  <c r="F308" i="13"/>
  <c r="W53" i="13"/>
  <c r="J1928" i="19"/>
  <c r="R1928" i="19"/>
  <c r="F2012" i="19"/>
  <c r="F288" i="13"/>
  <c r="F2014" i="19"/>
  <c r="W33" i="13"/>
  <c r="AA39" i="13"/>
  <c r="J294" i="13"/>
  <c r="F294" i="13"/>
  <c r="W39" i="13"/>
  <c r="J305" i="13"/>
  <c r="AA50" i="13"/>
  <c r="W50" i="13"/>
  <c r="F305" i="13"/>
  <c r="AA49" i="13"/>
  <c r="J304" i="13"/>
  <c r="F304" i="13"/>
  <c r="W49" i="13"/>
  <c r="F2013" i="19"/>
  <c r="W46" i="13"/>
  <c r="F301" i="13"/>
  <c r="J297" i="13"/>
  <c r="AA42" i="13"/>
  <c r="F297" i="13"/>
  <c r="W42" i="13"/>
  <c r="J302" i="13"/>
  <c r="AA47" i="13"/>
  <c r="W47" i="13"/>
  <c r="F302" i="13"/>
  <c r="J292" i="13"/>
  <c r="AA37" i="13"/>
  <c r="F292" i="13"/>
  <c r="W37" i="13"/>
  <c r="AA38" i="13"/>
  <c r="J293" i="13"/>
  <c r="F293" i="13"/>
  <c r="W38" i="13"/>
  <c r="J307" i="13"/>
  <c r="AA52" i="13"/>
  <c r="F307" i="13"/>
  <c r="W52" i="13"/>
  <c r="J306" i="13"/>
  <c r="AA51" i="13"/>
  <c r="W51" i="13"/>
  <c r="F306" i="13"/>
  <c r="AA55" i="13"/>
  <c r="J310" i="13"/>
  <c r="F310" i="13"/>
  <c r="W55" i="13"/>
  <c r="F777" i="20" l="1"/>
  <c r="G777" i="20" s="1"/>
  <c r="F781" i="20"/>
  <c r="G781" i="20" s="1"/>
  <c r="F790" i="20"/>
  <c r="G790" i="20" s="1"/>
  <c r="E870" i="19"/>
  <c r="S59" i="12"/>
  <c r="S61" i="12" s="1"/>
  <c r="F1016" i="19"/>
  <c r="F995" i="19"/>
  <c r="F1014" i="19"/>
  <c r="F967" i="19"/>
  <c r="F976" i="19"/>
  <c r="F971" i="19"/>
  <c r="F1007" i="19"/>
  <c r="F1026" i="19"/>
  <c r="F1045" i="19"/>
  <c r="F989" i="19"/>
  <c r="F975" i="19"/>
  <c r="F1018" i="19"/>
  <c r="F969" i="19"/>
  <c r="F990" i="19"/>
  <c r="F987" i="19"/>
  <c r="F994" i="19"/>
  <c r="F982" i="19"/>
  <c r="F984" i="19"/>
  <c r="F992" i="19"/>
  <c r="F1003" i="19"/>
  <c r="F1039" i="19"/>
  <c r="F1036" i="19"/>
  <c r="F1034" i="19"/>
  <c r="F1044" i="19"/>
  <c r="F1023" i="19"/>
  <c r="F1019" i="19"/>
  <c r="F1042" i="19"/>
  <c r="F1041" i="19"/>
  <c r="F974" i="19"/>
  <c r="F1021" i="19"/>
  <c r="F997" i="19"/>
  <c r="F996" i="19"/>
  <c r="F1017" i="19"/>
  <c r="F1037" i="19"/>
  <c r="F963" i="19"/>
  <c r="F1009" i="19"/>
  <c r="F1029" i="19"/>
  <c r="F1013" i="19"/>
  <c r="F1020" i="19"/>
  <c r="F973" i="19"/>
  <c r="F1005" i="19"/>
  <c r="F1028" i="19"/>
  <c r="F1011" i="19"/>
  <c r="F983" i="19"/>
  <c r="F968" i="19"/>
  <c r="F1006" i="19"/>
  <c r="F964" i="19"/>
  <c r="F1046" i="19"/>
  <c r="F966" i="19"/>
  <c r="F970" i="19"/>
  <c r="F1001" i="19"/>
  <c r="F1008" i="19"/>
  <c r="F1000" i="19"/>
  <c r="F1015" i="19"/>
  <c r="F978" i="19"/>
  <c r="F1024" i="19"/>
  <c r="F1012" i="19"/>
  <c r="F972" i="19"/>
  <c r="F1032" i="19"/>
  <c r="F1038" i="19"/>
  <c r="F1025" i="19"/>
  <c r="F993" i="19"/>
  <c r="F965" i="19"/>
  <c r="F981" i="19"/>
  <c r="F1043" i="19"/>
  <c r="F999" i="19"/>
  <c r="F998" i="19"/>
  <c r="F979" i="19"/>
  <c r="F1002" i="19"/>
  <c r="F1035" i="19"/>
  <c r="F1010" i="19"/>
  <c r="F1004" i="19"/>
  <c r="F980" i="19"/>
  <c r="F1022" i="19"/>
  <c r="F991" i="19"/>
  <c r="F986" i="19"/>
  <c r="F1033" i="19"/>
  <c r="F988" i="19"/>
  <c r="F1031" i="19"/>
  <c r="F1027" i="19"/>
  <c r="F1030" i="19"/>
  <c r="F985" i="19"/>
  <c r="F977" i="19"/>
  <c r="F1040" i="19"/>
  <c r="F768" i="20"/>
  <c r="G768" i="20" s="1"/>
  <c r="F784" i="20"/>
  <c r="G784" i="20" s="1"/>
  <c r="F789" i="20"/>
  <c r="G789" i="20" s="1"/>
  <c r="F835" i="20"/>
  <c r="G835" i="20" s="1"/>
  <c r="F756" i="20"/>
  <c r="G756" i="20" s="1"/>
  <c r="F774" i="20"/>
  <c r="G774" i="20" s="1"/>
  <c r="F769" i="20"/>
  <c r="G769" i="20" s="1"/>
  <c r="F802" i="20"/>
  <c r="G802" i="20" s="1"/>
  <c r="F767" i="20"/>
  <c r="G767" i="20" s="1"/>
  <c r="F825" i="20"/>
  <c r="G825" i="20" s="1"/>
  <c r="F762" i="20"/>
  <c r="G762" i="20" s="1"/>
  <c r="F828" i="20"/>
  <c r="G828" i="20" s="1"/>
  <c r="F807" i="20"/>
  <c r="G807" i="20" s="1"/>
  <c r="F818" i="20"/>
  <c r="G818" i="20" s="1"/>
  <c r="F780" i="20"/>
  <c r="G780" i="20" s="1"/>
  <c r="F758" i="20"/>
  <c r="G758" i="20" s="1"/>
  <c r="F816" i="20"/>
  <c r="G816" i="20" s="1"/>
  <c r="F804" i="20"/>
  <c r="G804" i="20" s="1"/>
  <c r="F803" i="20"/>
  <c r="G803" i="20" s="1"/>
  <c r="F766" i="20"/>
  <c r="G766" i="20" s="1"/>
  <c r="F819" i="20"/>
  <c r="G819" i="20" s="1"/>
  <c r="F794" i="20"/>
  <c r="F760" i="20"/>
  <c r="G760" i="20" s="1"/>
  <c r="F806" i="20"/>
  <c r="G806" i="20" s="1"/>
  <c r="F812" i="20"/>
  <c r="G812" i="20" s="1"/>
  <c r="F765" i="20"/>
  <c r="G765" i="20" s="1"/>
  <c r="F773" i="20"/>
  <c r="G773" i="20" s="1"/>
  <c r="F814" i="20"/>
  <c r="G814" i="20" s="1"/>
  <c r="F785" i="20"/>
  <c r="G785" i="20" s="1"/>
  <c r="F791" i="20"/>
  <c r="G791" i="20" s="1"/>
  <c r="F764" i="20"/>
  <c r="G764" i="20" s="1"/>
  <c r="F837" i="20"/>
  <c r="G837" i="20" s="1"/>
  <c r="F786" i="20"/>
  <c r="G786" i="20" s="1"/>
  <c r="F827" i="20"/>
  <c r="G827" i="20" s="1"/>
  <c r="AR87" i="8"/>
  <c r="AL87" i="8"/>
  <c r="AQ87" i="8"/>
  <c r="O87" i="8"/>
  <c r="N87" i="8"/>
  <c r="AH87" i="8"/>
  <c r="M87" i="8"/>
  <c r="AN87" i="8"/>
  <c r="H87" i="8"/>
  <c r="T87" i="8"/>
  <c r="AA87" i="8"/>
  <c r="Y87" i="8"/>
  <c r="AG87" i="8"/>
  <c r="AE87" i="8"/>
  <c r="J87" i="8"/>
  <c r="I87" i="8"/>
  <c r="AC87" i="8"/>
  <c r="G87" i="8"/>
  <c r="AI87" i="8"/>
  <c r="L87" i="8"/>
  <c r="P87" i="8"/>
  <c r="AJ87" i="8"/>
  <c r="K87" i="8"/>
  <c r="F87" i="8"/>
  <c r="V87" i="8"/>
  <c r="Z87" i="8"/>
  <c r="E87" i="8"/>
  <c r="AS87" i="8"/>
  <c r="W87" i="8"/>
  <c r="X87" i="8"/>
  <c r="AK87" i="8"/>
  <c r="AB87" i="8"/>
  <c r="AF87" i="8"/>
  <c r="Q87" i="8"/>
  <c r="AD87" i="8"/>
  <c r="AO87" i="8"/>
  <c r="AP87" i="8"/>
  <c r="U87" i="8"/>
  <c r="S87" i="8"/>
  <c r="AM87" i="8"/>
  <c r="R87" i="8"/>
  <c r="W59" i="13"/>
  <c r="F314" i="13"/>
  <c r="J2014" i="19"/>
  <c r="J2012" i="19"/>
  <c r="J314" i="13" s="1"/>
  <c r="J288" i="13"/>
  <c r="R2013" i="19"/>
  <c r="R2014" i="19"/>
  <c r="R2012" i="19"/>
  <c r="J2013" i="19"/>
  <c r="J315" i="13" s="1"/>
  <c r="J301" i="13"/>
  <c r="W60" i="13"/>
  <c r="F315" i="13"/>
  <c r="AA46" i="13"/>
  <c r="N2013" i="19"/>
  <c r="AA60" i="13" s="1"/>
  <c r="F191" i="13" s="1"/>
  <c r="F192" i="13" s="1"/>
  <c r="N2014" i="19"/>
  <c r="N2012" i="19"/>
  <c r="AA59" i="13" s="1"/>
  <c r="AA33" i="13"/>
  <c r="J980" i="19" l="1"/>
  <c r="R980" i="19"/>
  <c r="N980" i="19"/>
  <c r="N1025" i="19"/>
  <c r="J1025" i="19"/>
  <c r="R1025" i="19"/>
  <c r="R966" i="19"/>
  <c r="J966" i="19"/>
  <c r="J291" i="12" s="1"/>
  <c r="N966" i="19"/>
  <c r="AA36" i="12" s="1"/>
  <c r="F291" i="12"/>
  <c r="W36" i="12"/>
  <c r="R1029" i="19"/>
  <c r="N1029" i="19"/>
  <c r="J1029" i="19"/>
  <c r="N1023" i="19"/>
  <c r="R1023" i="19"/>
  <c r="J1023" i="19"/>
  <c r="J969" i="19"/>
  <c r="J294" i="12" s="1"/>
  <c r="R969" i="19"/>
  <c r="N969" i="19"/>
  <c r="AA39" i="12" s="1"/>
  <c r="F294" i="12"/>
  <c r="W39" i="12"/>
  <c r="R1016" i="19"/>
  <c r="J1016" i="19"/>
  <c r="N1016" i="19"/>
  <c r="N1040" i="19"/>
  <c r="R1040" i="19"/>
  <c r="J1040" i="19"/>
  <c r="N1004" i="19"/>
  <c r="R1004" i="19"/>
  <c r="J1004" i="19"/>
  <c r="J1038" i="19"/>
  <c r="N1038" i="19"/>
  <c r="R1038" i="19"/>
  <c r="N1046" i="19"/>
  <c r="R1046" i="19"/>
  <c r="J1046" i="19"/>
  <c r="N1009" i="19"/>
  <c r="AA50" i="12" s="1"/>
  <c r="J1009" i="19"/>
  <c r="J305" i="12" s="1"/>
  <c r="R1009" i="19"/>
  <c r="W50" i="12"/>
  <c r="F305" i="12"/>
  <c r="N1044" i="19"/>
  <c r="R1044" i="19"/>
  <c r="J1044" i="19"/>
  <c r="J1018" i="19"/>
  <c r="N1018" i="19"/>
  <c r="R1018" i="19"/>
  <c r="N977" i="19"/>
  <c r="R977" i="19"/>
  <c r="J977" i="19"/>
  <c r="N1010" i="19"/>
  <c r="AA51" i="12" s="1"/>
  <c r="J1010" i="19"/>
  <c r="J306" i="12" s="1"/>
  <c r="R1010" i="19"/>
  <c r="F306" i="12"/>
  <c r="W51" i="12"/>
  <c r="R1032" i="19"/>
  <c r="J1032" i="19"/>
  <c r="N1032" i="19"/>
  <c r="N964" i="19"/>
  <c r="AA34" i="12" s="1"/>
  <c r="R964" i="19"/>
  <c r="W34" i="12"/>
  <c r="F289" i="12"/>
  <c r="J964" i="19"/>
  <c r="J289" i="12" s="1"/>
  <c r="N963" i="19"/>
  <c r="D12" i="8" a="1"/>
  <c r="W33" i="12"/>
  <c r="F1047" i="19"/>
  <c r="R963" i="19"/>
  <c r="J963" i="19"/>
  <c r="F288" i="12"/>
  <c r="F1049" i="19"/>
  <c r="R1034" i="19"/>
  <c r="N1034" i="19"/>
  <c r="J1034" i="19"/>
  <c r="R975" i="19"/>
  <c r="N975" i="19"/>
  <c r="J975" i="19"/>
  <c r="R989" i="19"/>
  <c r="J989" i="19"/>
  <c r="N989" i="19"/>
  <c r="R1037" i="19"/>
  <c r="N1037" i="19"/>
  <c r="J1037" i="19"/>
  <c r="N1030" i="19"/>
  <c r="R1030" i="19"/>
  <c r="J1030" i="19"/>
  <c r="R1002" i="19"/>
  <c r="N1002" i="19"/>
  <c r="J1002" i="19"/>
  <c r="N1012" i="19"/>
  <c r="AA53" i="12" s="1"/>
  <c r="R1012" i="19"/>
  <c r="J1012" i="19"/>
  <c r="J308" i="12" s="1"/>
  <c r="F308" i="12"/>
  <c r="W53" i="12"/>
  <c r="J968" i="19"/>
  <c r="J293" i="12" s="1"/>
  <c r="R968" i="19"/>
  <c r="N968" i="19"/>
  <c r="AA38" i="12" s="1"/>
  <c r="W38" i="12"/>
  <c r="F293" i="12"/>
  <c r="N1017" i="19"/>
  <c r="J1017" i="19"/>
  <c r="R1017" i="19"/>
  <c r="R1039" i="19"/>
  <c r="J1039" i="19"/>
  <c r="N1039" i="19"/>
  <c r="J1045" i="19"/>
  <c r="R1045" i="19"/>
  <c r="N1045" i="19"/>
  <c r="R985" i="19"/>
  <c r="N985" i="19"/>
  <c r="J985" i="19"/>
  <c r="R1035" i="19"/>
  <c r="J1035" i="19"/>
  <c r="N1035" i="19"/>
  <c r="J972" i="19"/>
  <c r="J297" i="12" s="1"/>
  <c r="N972" i="19"/>
  <c r="AA42" i="12" s="1"/>
  <c r="R972" i="19"/>
  <c r="W42" i="12"/>
  <c r="F297" i="12"/>
  <c r="N1006" i="19"/>
  <c r="AA47" i="12" s="1"/>
  <c r="J1006" i="19"/>
  <c r="J302" i="12" s="1"/>
  <c r="R1006" i="19"/>
  <c r="F302" i="12"/>
  <c r="W47" i="12"/>
  <c r="R1036" i="19"/>
  <c r="N1036" i="19"/>
  <c r="J1036" i="19"/>
  <c r="J1027" i="19"/>
  <c r="N1027" i="19"/>
  <c r="R1027" i="19"/>
  <c r="J979" i="19"/>
  <c r="N979" i="19"/>
  <c r="R979" i="19"/>
  <c r="N1024" i="19"/>
  <c r="J1024" i="19"/>
  <c r="R1024" i="19"/>
  <c r="N983" i="19"/>
  <c r="R983" i="19"/>
  <c r="J983" i="19"/>
  <c r="R996" i="19"/>
  <c r="J996" i="19"/>
  <c r="N996" i="19"/>
  <c r="J1003" i="19"/>
  <c r="R1003" i="19"/>
  <c r="N1003" i="19"/>
  <c r="N1026" i="19"/>
  <c r="R1026" i="19"/>
  <c r="J1026" i="19"/>
  <c r="R1031" i="19"/>
  <c r="N1031" i="19"/>
  <c r="J1031" i="19"/>
  <c r="R998" i="19"/>
  <c r="N998" i="19"/>
  <c r="J998" i="19"/>
  <c r="J978" i="19"/>
  <c r="R978" i="19"/>
  <c r="N978" i="19"/>
  <c r="J1011" i="19"/>
  <c r="J307" i="12" s="1"/>
  <c r="N1011" i="19"/>
  <c r="AA52" i="12" s="1"/>
  <c r="R1011" i="19"/>
  <c r="W52" i="12"/>
  <c r="F307" i="12"/>
  <c r="N997" i="19"/>
  <c r="R997" i="19"/>
  <c r="J997" i="19"/>
  <c r="R992" i="19"/>
  <c r="J992" i="19"/>
  <c r="N992" i="19"/>
  <c r="J1007" i="19"/>
  <c r="J303" i="12" s="1"/>
  <c r="R1007" i="19"/>
  <c r="N1007" i="19"/>
  <c r="AA48" i="12" s="1"/>
  <c r="F303" i="12"/>
  <c r="W48" i="12"/>
  <c r="N988" i="19"/>
  <c r="R988" i="19"/>
  <c r="J988" i="19"/>
  <c r="R999" i="19"/>
  <c r="J999" i="19"/>
  <c r="N999" i="19"/>
  <c r="N1015" i="19"/>
  <c r="R1015" i="19"/>
  <c r="J1015" i="19"/>
  <c r="R1028" i="19"/>
  <c r="N1028" i="19"/>
  <c r="J1028" i="19"/>
  <c r="J1021" i="19"/>
  <c r="R1021" i="19"/>
  <c r="N1021" i="19"/>
  <c r="J984" i="19"/>
  <c r="N984" i="19"/>
  <c r="R984" i="19"/>
  <c r="R971" i="19"/>
  <c r="J971" i="19"/>
  <c r="J296" i="12" s="1"/>
  <c r="N971" i="19"/>
  <c r="AA41" i="12" s="1"/>
  <c r="F296" i="12"/>
  <c r="W41" i="12"/>
  <c r="J1033" i="19"/>
  <c r="R1033" i="19"/>
  <c r="N1033" i="19"/>
  <c r="J1043" i="19"/>
  <c r="R1043" i="19"/>
  <c r="N1043" i="19"/>
  <c r="R1000" i="19"/>
  <c r="J1000" i="19"/>
  <c r="N1000" i="19"/>
  <c r="J1005" i="19"/>
  <c r="R1005" i="19"/>
  <c r="N1005" i="19"/>
  <c r="D26" i="8" a="1"/>
  <c r="F1048" i="19"/>
  <c r="F301" i="12"/>
  <c r="W46" i="12"/>
  <c r="N974" i="19"/>
  <c r="J974" i="19"/>
  <c r="R974" i="19"/>
  <c r="N982" i="19"/>
  <c r="J982" i="19"/>
  <c r="R982" i="19"/>
  <c r="N976" i="19"/>
  <c r="R976" i="19"/>
  <c r="J976" i="19"/>
  <c r="J986" i="19"/>
  <c r="R986" i="19"/>
  <c r="N986" i="19"/>
  <c r="R981" i="19"/>
  <c r="J981" i="19"/>
  <c r="N981" i="19"/>
  <c r="N1008" i="19"/>
  <c r="AA49" i="12" s="1"/>
  <c r="R1008" i="19"/>
  <c r="J1008" i="19"/>
  <c r="J304" i="12" s="1"/>
  <c r="F304" i="12"/>
  <c r="W49" i="12"/>
  <c r="R973" i="19"/>
  <c r="J973" i="19"/>
  <c r="N973" i="19"/>
  <c r="N1041" i="19"/>
  <c r="J1041" i="19"/>
  <c r="R1041" i="19"/>
  <c r="R994" i="19"/>
  <c r="N994" i="19"/>
  <c r="J994" i="19"/>
  <c r="J967" i="19"/>
  <c r="J292" i="12" s="1"/>
  <c r="N967" i="19"/>
  <c r="AA37" i="12" s="1"/>
  <c r="R967" i="19"/>
  <c r="W37" i="12"/>
  <c r="F292" i="12"/>
  <c r="N991" i="19"/>
  <c r="J991" i="19"/>
  <c r="R991" i="19"/>
  <c r="N965" i="19"/>
  <c r="AA35" i="12" s="1"/>
  <c r="J965" i="19"/>
  <c r="J290" i="12" s="1"/>
  <c r="R965" i="19"/>
  <c r="W35" i="12"/>
  <c r="F290" i="12"/>
  <c r="R1001" i="19"/>
  <c r="J1001" i="19"/>
  <c r="N1001" i="19"/>
  <c r="N1020" i="19"/>
  <c r="R1020" i="19"/>
  <c r="J1020" i="19"/>
  <c r="N1042" i="19"/>
  <c r="J1042" i="19"/>
  <c r="R1042" i="19"/>
  <c r="R987" i="19"/>
  <c r="J987" i="19"/>
  <c r="N987" i="19"/>
  <c r="N1014" i="19"/>
  <c r="AA55" i="12" s="1"/>
  <c r="R1014" i="19"/>
  <c r="J1014" i="19"/>
  <c r="J310" i="12" s="1"/>
  <c r="F310" i="12"/>
  <c r="W55" i="12"/>
  <c r="R1022" i="19"/>
  <c r="N1022" i="19"/>
  <c r="J1022" i="19"/>
  <c r="R993" i="19"/>
  <c r="N993" i="19"/>
  <c r="J993" i="19"/>
  <c r="N970" i="19"/>
  <c r="AA40" i="12" s="1"/>
  <c r="R970" i="19"/>
  <c r="J970" i="19"/>
  <c r="J295" i="12" s="1"/>
  <c r="F295" i="12"/>
  <c r="W40" i="12"/>
  <c r="R1013" i="19"/>
  <c r="J1013" i="19"/>
  <c r="J309" i="12" s="1"/>
  <c r="N1013" i="19"/>
  <c r="AA54" i="12" s="1"/>
  <c r="F309" i="12"/>
  <c r="W54" i="12"/>
  <c r="R1019" i="19"/>
  <c r="J1019" i="19"/>
  <c r="N1019" i="19"/>
  <c r="J990" i="19"/>
  <c r="N990" i="19"/>
  <c r="R990" i="19"/>
  <c r="N995" i="19"/>
  <c r="J995" i="19"/>
  <c r="R995" i="19"/>
  <c r="F316" i="13"/>
  <c r="F126" i="13"/>
  <c r="F127" i="13" s="1"/>
  <c r="AA61" i="13"/>
  <c r="G840" i="20"/>
  <c r="G800" i="20"/>
  <c r="G794" i="20"/>
  <c r="G754" i="20"/>
  <c r="G792" i="20"/>
  <c r="G793" i="20"/>
  <c r="W61" i="13"/>
  <c r="D87" i="8"/>
  <c r="J316" i="13"/>
  <c r="F315" i="12" l="1"/>
  <c r="W60" i="12"/>
  <c r="J288" i="12"/>
  <c r="J1049" i="19"/>
  <c r="J1047" i="19"/>
  <c r="J314" i="12" s="1"/>
  <c r="D26" i="8"/>
  <c r="T26" i="8"/>
  <c r="H26" i="8"/>
  <c r="I26" i="8"/>
  <c r="AB26" i="8"/>
  <c r="J26" i="8"/>
  <c r="Z26" i="8"/>
  <c r="P26" i="8"/>
  <c r="AK26" i="8"/>
  <c r="O26" i="8"/>
  <c r="AE26" i="8"/>
  <c r="V26" i="8"/>
  <c r="U26" i="8"/>
  <c r="F26" i="8"/>
  <c r="AJ26" i="8"/>
  <c r="AA26" i="8"/>
  <c r="AG26" i="8"/>
  <c r="L26" i="8"/>
  <c r="AP26" i="8"/>
  <c r="AF26" i="8"/>
  <c r="Q26" i="8"/>
  <c r="S26" i="8"/>
  <c r="K26" i="8"/>
  <c r="AL26" i="8"/>
  <c r="X26" i="8"/>
  <c r="R26" i="8"/>
  <c r="AQ26" i="8"/>
  <c r="AQ120" i="8" s="1"/>
  <c r="AD26" i="8"/>
  <c r="W26" i="8"/>
  <c r="AS26" i="8"/>
  <c r="AS120" i="8" s="1"/>
  <c r="AI26" i="8"/>
  <c r="AC26" i="8"/>
  <c r="AN26" i="8"/>
  <c r="AH26" i="8"/>
  <c r="M26" i="8"/>
  <c r="G26" i="8"/>
  <c r="AM26" i="8"/>
  <c r="AO26" i="8"/>
  <c r="E26" i="8"/>
  <c r="N26" i="8"/>
  <c r="AR26" i="8"/>
  <c r="AR120" i="8" s="1"/>
  <c r="Y26" i="8"/>
  <c r="R1049" i="19"/>
  <c r="R1047" i="19"/>
  <c r="F55" i="20" a="1"/>
  <c r="N1048" i="19"/>
  <c r="AA60" i="12" s="1"/>
  <c r="F191" i="12" s="1"/>
  <c r="F192" i="12" s="1"/>
  <c r="AA46" i="12"/>
  <c r="F314" i="12"/>
  <c r="F316" i="12" s="1"/>
  <c r="W59" i="12"/>
  <c r="W61" i="12" s="1"/>
  <c r="R1048" i="19"/>
  <c r="J301" i="12"/>
  <c r="J1048" i="19"/>
  <c r="J315" i="12" s="1"/>
  <c r="N12" i="8"/>
  <c r="AK12" i="8"/>
  <c r="AF12" i="8"/>
  <c r="S12" i="8"/>
  <c r="AP12" i="8"/>
  <c r="P12" i="8"/>
  <c r="D12" i="8"/>
  <c r="Y12" i="8"/>
  <c r="V12" i="8"/>
  <c r="AR12" i="8"/>
  <c r="G12" i="8"/>
  <c r="AD12" i="8"/>
  <c r="AQ12" i="8"/>
  <c r="AB12" i="8"/>
  <c r="M12" i="8"/>
  <c r="AI12" i="8"/>
  <c r="F12" i="8"/>
  <c r="L12" i="8"/>
  <c r="R12" i="8"/>
  <c r="AO12" i="8"/>
  <c r="AA12" i="8"/>
  <c r="X12" i="8"/>
  <c r="W12" i="8"/>
  <c r="E12" i="8"/>
  <c r="K12" i="8"/>
  <c r="H12" i="8"/>
  <c r="AC12" i="8"/>
  <c r="J12" i="8"/>
  <c r="AG12" i="8"/>
  <c r="AN12" i="8"/>
  <c r="AH12" i="8"/>
  <c r="O12" i="8"/>
  <c r="Q12" i="8"/>
  <c r="AM12" i="8"/>
  <c r="U12" i="8"/>
  <c r="AL12" i="8"/>
  <c r="AS12" i="8"/>
  <c r="Z12" i="8"/>
  <c r="AJ12" i="8"/>
  <c r="I12" i="8"/>
  <c r="AE12" i="8"/>
  <c r="T12" i="8"/>
  <c r="F9" i="20" a="1"/>
  <c r="AA33" i="12"/>
  <c r="N1049" i="19"/>
  <c r="N1047" i="19"/>
  <c r="AA59" i="12" s="1"/>
  <c r="G799" i="20"/>
  <c r="G841" i="20" s="1"/>
  <c r="I841" i="20" s="1"/>
  <c r="M841" i="20" s="1"/>
  <c r="F841" i="20"/>
  <c r="G753" i="20"/>
  <c r="G795" i="20" s="1"/>
  <c r="I795" i="20" s="1"/>
  <c r="M795" i="20" s="1"/>
  <c r="F795" i="20"/>
  <c r="AS40" i="8" l="1"/>
  <c r="AS106" i="8"/>
  <c r="AS134" i="8" s="1"/>
  <c r="K40" i="8"/>
  <c r="K106" i="8"/>
  <c r="AQ40" i="8"/>
  <c r="AQ106" i="8"/>
  <c r="AQ134" i="8" s="1"/>
  <c r="N40" i="8"/>
  <c r="N106" i="8"/>
  <c r="AI120" i="8"/>
  <c r="AP120" i="8"/>
  <c r="Z120" i="8"/>
  <c r="Y120" i="8"/>
  <c r="L120" i="8"/>
  <c r="J120" i="8"/>
  <c r="W40" i="8"/>
  <c r="W106" i="8"/>
  <c r="G40" i="8"/>
  <c r="G106" i="8"/>
  <c r="W120" i="8"/>
  <c r="AG120" i="8"/>
  <c r="AB120" i="8"/>
  <c r="N120" i="8"/>
  <c r="AD120" i="8"/>
  <c r="AA120" i="8"/>
  <c r="I120" i="8"/>
  <c r="U40" i="8"/>
  <c r="U106" i="8"/>
  <c r="Q40" i="8"/>
  <c r="Q106" i="8"/>
  <c r="E120" i="8"/>
  <c r="AJ120" i="8"/>
  <c r="H120" i="8"/>
  <c r="AL40" i="8"/>
  <c r="AL106" i="8"/>
  <c r="E40" i="8"/>
  <c r="E106" i="8"/>
  <c r="AR40" i="8"/>
  <c r="AR106" i="8"/>
  <c r="AR134" i="8" s="1"/>
  <c r="O40" i="8"/>
  <c r="O106" i="8"/>
  <c r="AO40" i="8"/>
  <c r="AO106" i="8"/>
  <c r="AO134" i="8" s="1"/>
  <c r="Y40" i="8"/>
  <c r="Y106" i="8"/>
  <c r="AO120" i="8"/>
  <c r="R120" i="8"/>
  <c r="F120" i="8"/>
  <c r="T120" i="8"/>
  <c r="AH40" i="8"/>
  <c r="AH106" i="8"/>
  <c r="R40" i="8"/>
  <c r="R106" i="8"/>
  <c r="D106" i="8"/>
  <c r="D40" i="8"/>
  <c r="AM120" i="8"/>
  <c r="X120" i="8"/>
  <c r="U120" i="8"/>
  <c r="D120" i="8"/>
  <c r="F126" i="12"/>
  <c r="F127" i="12" s="1"/>
  <c r="AA61" i="12"/>
  <c r="T40" i="8"/>
  <c r="T106" i="8"/>
  <c r="L40" i="8"/>
  <c r="L106" i="8"/>
  <c r="P40" i="8"/>
  <c r="P106" i="8"/>
  <c r="G120" i="8"/>
  <c r="AL120" i="8"/>
  <c r="V120" i="8"/>
  <c r="J316" i="12"/>
  <c r="X40" i="8"/>
  <c r="X106" i="8"/>
  <c r="V40" i="8"/>
  <c r="V106" i="8"/>
  <c r="AE40" i="8"/>
  <c r="AE106" i="8"/>
  <c r="AG40" i="8"/>
  <c r="AG106" i="8"/>
  <c r="F40" i="8"/>
  <c r="F106" i="8"/>
  <c r="AP40" i="8"/>
  <c r="AP106" i="8"/>
  <c r="M120" i="8"/>
  <c r="K120" i="8"/>
  <c r="AE120" i="8"/>
  <c r="F46" i="20"/>
  <c r="G46" i="20" s="1"/>
  <c r="F19" i="20"/>
  <c r="G19" i="20" s="1"/>
  <c r="F26" i="20"/>
  <c r="G26" i="20" s="1"/>
  <c r="F43" i="20"/>
  <c r="G43" i="20" s="1"/>
  <c r="F49" i="20"/>
  <c r="G49" i="20" s="1"/>
  <c r="F23" i="20"/>
  <c r="G23" i="20" s="1"/>
  <c r="F44" i="20"/>
  <c r="G44" i="20" s="1"/>
  <c r="F31" i="20"/>
  <c r="G31" i="20" s="1"/>
  <c r="F38" i="20"/>
  <c r="G38" i="20" s="1"/>
  <c r="F35" i="20"/>
  <c r="G35" i="20" s="1"/>
  <c r="F32" i="20"/>
  <c r="G32" i="20" s="1"/>
  <c r="F14" i="20"/>
  <c r="G14" i="20" s="1"/>
  <c r="F34" i="20"/>
  <c r="G34" i="20" s="1"/>
  <c r="F28" i="20"/>
  <c r="G28" i="20" s="1"/>
  <c r="F36" i="20"/>
  <c r="G36" i="20" s="1"/>
  <c r="F29" i="20"/>
  <c r="G29" i="20" s="1"/>
  <c r="F12" i="20"/>
  <c r="G12" i="20" s="1"/>
  <c r="F37" i="20"/>
  <c r="G37" i="20" s="1"/>
  <c r="F45" i="20"/>
  <c r="G45" i="20" s="1"/>
  <c r="F18" i="20"/>
  <c r="G18" i="20" s="1"/>
  <c r="F13" i="20"/>
  <c r="G13" i="20" s="1"/>
  <c r="F20" i="20"/>
  <c r="G20" i="20" s="1"/>
  <c r="F15" i="20"/>
  <c r="G15" i="20" s="1"/>
  <c r="F11" i="20"/>
  <c r="G11" i="20" s="1"/>
  <c r="F41" i="20"/>
  <c r="G41" i="20" s="1"/>
  <c r="F21" i="20"/>
  <c r="G21" i="20" s="1"/>
  <c r="F27" i="20"/>
  <c r="G27" i="20" s="1"/>
  <c r="F24" i="20"/>
  <c r="G24" i="20" s="1"/>
  <c r="F47" i="20"/>
  <c r="G47" i="20" s="1"/>
  <c r="F33" i="20"/>
  <c r="G33" i="20" s="1"/>
  <c r="F48" i="20"/>
  <c r="G48" i="20" s="1"/>
  <c r="F42" i="20"/>
  <c r="G42" i="20" s="1"/>
  <c r="F30" i="20"/>
  <c r="G30" i="20" s="1"/>
  <c r="F9" i="20"/>
  <c r="F39" i="20"/>
  <c r="G39" i="20" s="1"/>
  <c r="F50" i="20"/>
  <c r="G50" i="20" s="1"/>
  <c r="F10" i="20"/>
  <c r="G10" i="20" s="1"/>
  <c r="F22" i="20"/>
  <c r="G22" i="20" s="1"/>
  <c r="F40" i="20"/>
  <c r="G40" i="20" s="1"/>
  <c r="F16" i="20"/>
  <c r="G16" i="20" s="1"/>
  <c r="F25" i="20"/>
  <c r="G25" i="20" s="1"/>
  <c r="F17" i="20"/>
  <c r="G17" i="20" s="1"/>
  <c r="I40" i="8"/>
  <c r="I106" i="8"/>
  <c r="J40" i="8"/>
  <c r="J106" i="8"/>
  <c r="AI40" i="8"/>
  <c r="AI106" i="8"/>
  <c r="S40" i="8"/>
  <c r="S106" i="8"/>
  <c r="AH120" i="8"/>
  <c r="S120" i="8"/>
  <c r="O120" i="8"/>
  <c r="AM40" i="8"/>
  <c r="AM106" i="8"/>
  <c r="AM134" i="8" s="1"/>
  <c r="AA40" i="8"/>
  <c r="AA106" i="8"/>
  <c r="AN40" i="8"/>
  <c r="AN106" i="8"/>
  <c r="AJ40" i="8"/>
  <c r="AJ106" i="8"/>
  <c r="AJ134" i="8" s="1"/>
  <c r="AC40" i="8"/>
  <c r="AC106" i="8"/>
  <c r="M40" i="8"/>
  <c r="M106" i="8"/>
  <c r="AF40" i="8"/>
  <c r="AF106" i="8"/>
  <c r="F91" i="20"/>
  <c r="G91" i="20" s="1"/>
  <c r="F61" i="20"/>
  <c r="G61" i="20" s="1"/>
  <c r="F59" i="20"/>
  <c r="G59" i="20" s="1"/>
  <c r="F73" i="20"/>
  <c r="G73" i="20" s="1"/>
  <c r="F69" i="20"/>
  <c r="G69" i="20" s="1"/>
  <c r="F88" i="20"/>
  <c r="G88" i="20" s="1"/>
  <c r="F55" i="20"/>
  <c r="F75" i="20"/>
  <c r="G75" i="20" s="1"/>
  <c r="F81" i="20"/>
  <c r="G81" i="20" s="1"/>
  <c r="F71" i="20"/>
  <c r="G71" i="20" s="1"/>
  <c r="F79" i="20"/>
  <c r="G79" i="20" s="1"/>
  <c r="F80" i="20"/>
  <c r="G80" i="20" s="1"/>
  <c r="F76" i="20"/>
  <c r="G76" i="20" s="1"/>
  <c r="F84" i="20"/>
  <c r="G84" i="20" s="1"/>
  <c r="F82" i="20"/>
  <c r="G82" i="20" s="1"/>
  <c r="F90" i="20"/>
  <c r="G90" i="20" s="1"/>
  <c r="F66" i="20"/>
  <c r="G66" i="20" s="1"/>
  <c r="F72" i="20"/>
  <c r="G72" i="20" s="1"/>
  <c r="F70" i="20"/>
  <c r="G70" i="20" s="1"/>
  <c r="F83" i="20"/>
  <c r="G83" i="20" s="1"/>
  <c r="F63" i="20"/>
  <c r="G63" i="20" s="1"/>
  <c r="F64" i="20"/>
  <c r="G64" i="20" s="1"/>
  <c r="F62" i="20"/>
  <c r="G62" i="20" s="1"/>
  <c r="F77" i="20"/>
  <c r="G77" i="20" s="1"/>
  <c r="F96" i="20"/>
  <c r="G96" i="20" s="1"/>
  <c r="F60" i="20"/>
  <c r="G60" i="20" s="1"/>
  <c r="F93" i="20"/>
  <c r="G93" i="20" s="1"/>
  <c r="F58" i="20"/>
  <c r="G58" i="20" s="1"/>
  <c r="F85" i="20"/>
  <c r="G85" i="20" s="1"/>
  <c r="F56" i="20"/>
  <c r="G56" i="20" s="1"/>
  <c r="F94" i="20"/>
  <c r="G94" i="20" s="1"/>
  <c r="F92" i="20"/>
  <c r="G92" i="20" s="1"/>
  <c r="F86" i="20"/>
  <c r="G86" i="20" s="1"/>
  <c r="F74" i="20"/>
  <c r="G74" i="20" s="1"/>
  <c r="F95" i="20"/>
  <c r="G95" i="20" s="1"/>
  <c r="F87" i="20"/>
  <c r="G87" i="20" s="1"/>
  <c r="F57" i="20"/>
  <c r="G57" i="20" s="1"/>
  <c r="F67" i="20"/>
  <c r="G67" i="20" s="1"/>
  <c r="F89" i="20"/>
  <c r="G89" i="20" s="1"/>
  <c r="F65" i="20"/>
  <c r="G65" i="20" s="1"/>
  <c r="F68" i="20"/>
  <c r="G68" i="20" s="1"/>
  <c r="F78" i="20"/>
  <c r="G78" i="20" s="1"/>
  <c r="AN120" i="8"/>
  <c r="Q120" i="8"/>
  <c r="AK120" i="8"/>
  <c r="AD40" i="8"/>
  <c r="AD106" i="8"/>
  <c r="Z40" i="8"/>
  <c r="Z106" i="8"/>
  <c r="H40" i="8"/>
  <c r="H106" i="8"/>
  <c r="AB40" i="8"/>
  <c r="AB106" i="8"/>
  <c r="AB134" i="8" s="1"/>
  <c r="AK40" i="8"/>
  <c r="AK106" i="8"/>
  <c r="AC120" i="8"/>
  <c r="AF120" i="8"/>
  <c r="P120" i="8"/>
  <c r="F1075" i="20"/>
  <c r="J192" i="13"/>
  <c r="F889" i="20"/>
  <c r="J127" i="13"/>
  <c r="E134" i="8" l="1"/>
  <c r="Q134" i="8"/>
  <c r="Z134" i="8"/>
  <c r="AC134" i="8"/>
  <c r="AI134" i="8"/>
  <c r="F134" i="8"/>
  <c r="X134" i="8"/>
  <c r="Y134" i="8"/>
  <c r="G55" i="20"/>
  <c r="G97" i="20" s="1"/>
  <c r="I97" i="20" s="1"/>
  <c r="M97" i="20" s="1"/>
  <c r="F331" i="20" s="1"/>
  <c r="F97" i="20"/>
  <c r="L134" i="8"/>
  <c r="AH134" i="8"/>
  <c r="N134" i="8"/>
  <c r="AK134" i="8"/>
  <c r="AD134" i="8"/>
  <c r="J134" i="8"/>
  <c r="AG134" i="8"/>
  <c r="T134" i="8"/>
  <c r="U134" i="8"/>
  <c r="G9" i="20"/>
  <c r="G51" i="20" s="1"/>
  <c r="I51" i="20" s="1"/>
  <c r="M51" i="20" s="1"/>
  <c r="F144" i="20" s="1"/>
  <c r="F51" i="20"/>
  <c r="AF134" i="8"/>
  <c r="AN134" i="8"/>
  <c r="I134" i="8"/>
  <c r="AE134" i="8"/>
  <c r="O134" i="8"/>
  <c r="K134" i="8"/>
  <c r="D134" i="8"/>
  <c r="G134" i="8"/>
  <c r="H134" i="8"/>
  <c r="M134" i="8"/>
  <c r="AA134" i="8"/>
  <c r="S134" i="8"/>
  <c r="AP134" i="8"/>
  <c r="V134" i="8"/>
  <c r="AL134" i="8"/>
  <c r="P134" i="8"/>
  <c r="R134" i="8"/>
  <c r="W134" i="8"/>
  <c r="J1071" i="20"/>
  <c r="J1067" i="20"/>
  <c r="J1063" i="20"/>
  <c r="J1059" i="20"/>
  <c r="J1055" i="20"/>
  <c r="J1051" i="20"/>
  <c r="J1047" i="20"/>
  <c r="J1043" i="20"/>
  <c r="J1039" i="20"/>
  <c r="J1035" i="20"/>
  <c r="J1070" i="20"/>
  <c r="J1066" i="20"/>
  <c r="J1062" i="20"/>
  <c r="J1058" i="20"/>
  <c r="J1054" i="20"/>
  <c r="J1050" i="20"/>
  <c r="J1046" i="20"/>
  <c r="J1042" i="20"/>
  <c r="J1038" i="20"/>
  <c r="J1069" i="20"/>
  <c r="J1065" i="20"/>
  <c r="J1061" i="20"/>
  <c r="J1057" i="20"/>
  <c r="J1053" i="20"/>
  <c r="J1049" i="20"/>
  <c r="J1045" i="20"/>
  <c r="J1041" i="20"/>
  <c r="J1037" i="20"/>
  <c r="J1068" i="20"/>
  <c r="J1064" i="20"/>
  <c r="J1060" i="20"/>
  <c r="J1056" i="20"/>
  <c r="J1052" i="20"/>
  <c r="J1048" i="20"/>
  <c r="J1044" i="20"/>
  <c r="J1040" i="20"/>
  <c r="J1036" i="20"/>
  <c r="J884" i="20"/>
  <c r="J880" i="20"/>
  <c r="J876" i="20"/>
  <c r="J872" i="20"/>
  <c r="J868" i="20"/>
  <c r="J864" i="20"/>
  <c r="J860" i="20"/>
  <c r="J856" i="20"/>
  <c r="J852" i="20"/>
  <c r="J848" i="20"/>
  <c r="J883" i="20"/>
  <c r="J879" i="20"/>
  <c r="J875" i="20"/>
  <c r="J871" i="20"/>
  <c r="J867" i="20"/>
  <c r="J863" i="20"/>
  <c r="J859" i="20"/>
  <c r="J855" i="20"/>
  <c r="J851" i="20"/>
  <c r="J882" i="20"/>
  <c r="J878" i="20"/>
  <c r="J874" i="20"/>
  <c r="J870" i="20"/>
  <c r="J866" i="20"/>
  <c r="J862" i="20"/>
  <c r="J858" i="20"/>
  <c r="J854" i="20"/>
  <c r="J850" i="20"/>
  <c r="J881" i="20"/>
  <c r="J865" i="20"/>
  <c r="J849" i="20"/>
  <c r="J873" i="20"/>
  <c r="J857" i="20"/>
  <c r="J869" i="20"/>
  <c r="J853" i="20"/>
  <c r="J877" i="20"/>
  <c r="J861" i="20"/>
  <c r="J885" i="20"/>
  <c r="J887" i="20"/>
  <c r="J847" i="20"/>
  <c r="J886" i="20"/>
  <c r="J888" i="20"/>
  <c r="J1034" i="20"/>
  <c r="J1073" i="20"/>
  <c r="J1074" i="20"/>
  <c r="J1072" i="20"/>
  <c r="J1033" i="20"/>
  <c r="J110" i="20" l="1"/>
  <c r="O128" i="12" s="1"/>
  <c r="J140" i="20"/>
  <c r="J127" i="20"/>
  <c r="J102" i="20"/>
  <c r="J136" i="20"/>
  <c r="J132" i="20"/>
  <c r="J128" i="20"/>
  <c r="J142" i="20"/>
  <c r="J122" i="20"/>
  <c r="J139" i="20"/>
  <c r="J106" i="20"/>
  <c r="O124" i="12" s="1"/>
  <c r="J123" i="20"/>
  <c r="J120" i="20"/>
  <c r="J141" i="20"/>
  <c r="J119" i="20"/>
  <c r="J137" i="20"/>
  <c r="J115" i="20"/>
  <c r="J124" i="20"/>
  <c r="J111" i="20"/>
  <c r="O129" i="12" s="1"/>
  <c r="J117" i="20"/>
  <c r="J143" i="20"/>
  <c r="J113" i="20"/>
  <c r="J138" i="20"/>
  <c r="J129" i="20"/>
  <c r="J107" i="20"/>
  <c r="O125" i="12" s="1"/>
  <c r="J134" i="20"/>
  <c r="J125" i="20"/>
  <c r="J116" i="20"/>
  <c r="J126" i="20"/>
  <c r="J133" i="20"/>
  <c r="J130" i="20"/>
  <c r="J121" i="20"/>
  <c r="J108" i="20"/>
  <c r="O126" i="12" s="1"/>
  <c r="J127" i="12"/>
  <c r="J112" i="20"/>
  <c r="J118" i="20"/>
  <c r="J109" i="20"/>
  <c r="O127" i="12" s="1"/>
  <c r="J104" i="20"/>
  <c r="O122" i="12" s="1"/>
  <c r="J131" i="20"/>
  <c r="J135" i="20"/>
  <c r="J114" i="20"/>
  <c r="J105" i="20"/>
  <c r="O123" i="12" s="1"/>
  <c r="J103" i="20"/>
  <c r="O121" i="12" s="1"/>
  <c r="J315" i="20"/>
  <c r="J297" i="20"/>
  <c r="O193" i="12" s="1"/>
  <c r="J312" i="20"/>
  <c r="J192" i="12"/>
  <c r="J292" i="20"/>
  <c r="O188" i="12" s="1"/>
  <c r="J300" i="20"/>
  <c r="J311" i="20"/>
  <c r="J326" i="20"/>
  <c r="J308" i="20"/>
  <c r="J317" i="20"/>
  <c r="J324" i="20"/>
  <c r="J307" i="20"/>
  <c r="J322" i="20"/>
  <c r="J304" i="20"/>
  <c r="J329" i="20"/>
  <c r="J303" i="20"/>
  <c r="J294" i="20"/>
  <c r="O190" i="12" s="1"/>
  <c r="J299" i="20"/>
  <c r="J314" i="20"/>
  <c r="J290" i="20"/>
  <c r="O186" i="12" s="1"/>
  <c r="J298" i="20"/>
  <c r="O194" i="12" s="1"/>
  <c r="J295" i="20"/>
  <c r="O191" i="12" s="1"/>
  <c r="J318" i="20"/>
  <c r="J325" i="20"/>
  <c r="J289" i="20"/>
  <c r="J321" i="20"/>
  <c r="J306" i="20"/>
  <c r="J291" i="20"/>
  <c r="O187" i="12" s="1"/>
  <c r="J302" i="20"/>
  <c r="J310" i="20"/>
  <c r="J309" i="20"/>
  <c r="J330" i="20"/>
  <c r="J323" i="20"/>
  <c r="J305" i="20"/>
  <c r="J320" i="20"/>
  <c r="J328" i="20"/>
  <c r="J293" i="20"/>
  <c r="O189" i="12" s="1"/>
  <c r="J313" i="20"/>
  <c r="J296" i="20"/>
  <c r="O192" i="12" s="1"/>
  <c r="J327" i="20"/>
  <c r="J319" i="20"/>
  <c r="J301" i="20"/>
  <c r="J316" i="20"/>
  <c r="F985" i="20" a="1"/>
  <c r="F1023" i="20" s="1"/>
  <c r="F893" i="20" a="1"/>
  <c r="F932" i="20" s="1"/>
  <c r="J932" i="20" s="1"/>
  <c r="F939" i="20" a="1"/>
  <c r="F978" i="20" s="1"/>
  <c r="F1172" i="20" a="1"/>
  <c r="F1180" i="20" s="1"/>
  <c r="J1180" i="20" s="1"/>
  <c r="F1079" i="20" a="1"/>
  <c r="F1120" i="20" s="1"/>
  <c r="F1126" i="20" a="1"/>
  <c r="F1127" i="20" s="1"/>
  <c r="F1086" i="20"/>
  <c r="J1086" i="20" s="1"/>
  <c r="S192" i="13" s="1"/>
  <c r="F1102" i="20"/>
  <c r="J1102" i="20" s="1"/>
  <c r="F1083" i="20"/>
  <c r="J1083" i="20" s="1"/>
  <c r="F1115" i="20"/>
  <c r="J1115" i="20" s="1"/>
  <c r="F1096" i="20"/>
  <c r="J1096" i="20" s="1"/>
  <c r="F1112" i="20"/>
  <c r="J1112" i="20" s="1"/>
  <c r="F1105" i="20"/>
  <c r="J1105" i="20" s="1"/>
  <c r="F1119" i="20"/>
  <c r="F1090" i="20"/>
  <c r="J1090" i="20" s="1"/>
  <c r="F1084" i="20"/>
  <c r="J1084" i="20" s="1"/>
  <c r="F1093" i="20"/>
  <c r="J1093" i="20" s="1"/>
  <c r="F1091" i="20"/>
  <c r="J1091" i="20" s="1"/>
  <c r="F1107" i="20"/>
  <c r="J1107" i="20" s="1"/>
  <c r="F1088" i="20"/>
  <c r="J1088" i="20" s="1"/>
  <c r="F1081" i="20"/>
  <c r="J1081" i="20" s="1"/>
  <c r="S187" i="13" s="1"/>
  <c r="F1097" i="20"/>
  <c r="J1097" i="20" s="1"/>
  <c r="F1113" i="20"/>
  <c r="J1113" i="20" s="1"/>
  <c r="F1103" i="20"/>
  <c r="J1103" i="20" s="1"/>
  <c r="F1100" i="20"/>
  <c r="J1100" i="20" s="1"/>
  <c r="F1116" i="20"/>
  <c r="J1116" i="20" s="1"/>
  <c r="F1118" i="20"/>
  <c r="F1082" i="20"/>
  <c r="J1082" i="20" s="1"/>
  <c r="F1095" i="20"/>
  <c r="J1095" i="20" s="1"/>
  <c r="F1111" i="20"/>
  <c r="J1111" i="20" s="1"/>
  <c r="F1092" i="20"/>
  <c r="J1092" i="20" s="1"/>
  <c r="F1085" i="20"/>
  <c r="J1085" i="20" s="1"/>
  <c r="F1101" i="20"/>
  <c r="J1101" i="20" s="1"/>
  <c r="F1117" i="20"/>
  <c r="J1117" i="20" s="1"/>
  <c r="F906" i="20"/>
  <c r="J906" i="20" s="1"/>
  <c r="F909" i="20"/>
  <c r="J909" i="20" s="1"/>
  <c r="F918" i="20"/>
  <c r="J918" i="20" s="1"/>
  <c r="F929" i="20"/>
  <c r="J929" i="20" s="1"/>
  <c r="F915" i="20"/>
  <c r="J915" i="20" s="1"/>
  <c r="F897" i="20"/>
  <c r="F913" i="20"/>
  <c r="J913" i="20" s="1"/>
  <c r="F933" i="20"/>
  <c r="F951" i="20"/>
  <c r="J951" i="20" s="1"/>
  <c r="F930" i="20"/>
  <c r="J930" i="20" s="1"/>
  <c r="F976" i="20"/>
  <c r="J976" i="20" s="1"/>
  <c r="O186" i="13"/>
  <c r="O127" i="13"/>
  <c r="O125" i="13"/>
  <c r="O185" i="13"/>
  <c r="J1075" i="20"/>
  <c r="O198" i="13" s="1"/>
  <c r="O191" i="13"/>
  <c r="O129" i="13"/>
  <c r="O193" i="13"/>
  <c r="O187" i="13"/>
  <c r="O192" i="13"/>
  <c r="O122" i="13"/>
  <c r="O124" i="13"/>
  <c r="O128" i="13"/>
  <c r="O126" i="13"/>
  <c r="O120" i="13"/>
  <c r="J889" i="20"/>
  <c r="O133" i="13" s="1"/>
  <c r="O123" i="13"/>
  <c r="O194" i="13"/>
  <c r="O190" i="13"/>
  <c r="O189" i="13"/>
  <c r="O188" i="13"/>
  <c r="O121" i="13"/>
  <c r="F898" i="20" l="1"/>
  <c r="J898" i="20" s="1"/>
  <c r="F916" i="20"/>
  <c r="J916" i="20" s="1"/>
  <c r="F902" i="20"/>
  <c r="J902" i="20" s="1"/>
  <c r="F905" i="20"/>
  <c r="J905" i="20" s="1"/>
  <c r="F899" i="20"/>
  <c r="J899" i="20" s="1"/>
  <c r="F928" i="20"/>
  <c r="J928" i="20" s="1"/>
  <c r="F908" i="20"/>
  <c r="J908" i="20" s="1"/>
  <c r="F926" i="20"/>
  <c r="J926" i="20" s="1"/>
  <c r="F912" i="20"/>
  <c r="J912" i="20" s="1"/>
  <c r="F919" i="20"/>
  <c r="J919" i="20" s="1"/>
  <c r="F903" i="20"/>
  <c r="J903" i="20" s="1"/>
  <c r="F917" i="20"/>
  <c r="J917" i="20" s="1"/>
  <c r="F923" i="20"/>
  <c r="J923" i="20" s="1"/>
  <c r="F1098" i="20"/>
  <c r="J1098" i="20" s="1"/>
  <c r="F1094" i="20"/>
  <c r="J1094" i="20" s="1"/>
  <c r="F1080" i="20"/>
  <c r="J144" i="20"/>
  <c r="O133" i="12" s="1"/>
  <c r="F196" i="20" a="1"/>
  <c r="F148" i="20" a="1"/>
  <c r="O120" i="12"/>
  <c r="F242" i="20" a="1"/>
  <c r="F949" i="20"/>
  <c r="J949" i="20" s="1"/>
  <c r="F894" i="20"/>
  <c r="J894" i="20" s="1"/>
  <c r="F901" i="20"/>
  <c r="J901" i="20" s="1"/>
  <c r="F904" i="20"/>
  <c r="J904" i="20" s="1"/>
  <c r="F931" i="20"/>
  <c r="J931" i="20" s="1"/>
  <c r="F895" i="20"/>
  <c r="F911" i="20"/>
  <c r="J911" i="20" s="1"/>
  <c r="F952" i="20"/>
  <c r="J952" i="20" s="1"/>
  <c r="F1275" i="20" s="1"/>
  <c r="O185" i="12"/>
  <c r="F335" i="20" a="1"/>
  <c r="F429" i="20" a="1"/>
  <c r="J331" i="20"/>
  <c r="O198" i="12" s="1"/>
  <c r="F383" i="20" a="1"/>
  <c r="F1109" i="20"/>
  <c r="J1109" i="20" s="1"/>
  <c r="F1007" i="20"/>
  <c r="J1007" i="20" s="1"/>
  <c r="F1021" i="20"/>
  <c r="J1021" i="20" s="1"/>
  <c r="F1022" i="20"/>
  <c r="J1022" i="20" s="1"/>
  <c r="F995" i="20"/>
  <c r="J995" i="20" s="1"/>
  <c r="F1010" i="20"/>
  <c r="J1010" i="20" s="1"/>
  <c r="F1009" i="20"/>
  <c r="J1009" i="20" s="1"/>
  <c r="F1004" i="20"/>
  <c r="J1004" i="20" s="1"/>
  <c r="F987" i="20"/>
  <c r="J987" i="20" s="1"/>
  <c r="S105" i="13" s="1"/>
  <c r="F999" i="20"/>
  <c r="J999" i="20" s="1"/>
  <c r="F990" i="20"/>
  <c r="J990" i="20" s="1"/>
  <c r="S108" i="13" s="1"/>
  <c r="F989" i="20"/>
  <c r="J989" i="20" s="1"/>
  <c r="S107" i="13" s="1"/>
  <c r="F1006" i="20"/>
  <c r="J1006" i="20" s="1"/>
  <c r="F1017" i="20"/>
  <c r="F1015" i="20"/>
  <c r="J1015" i="20" s="1"/>
  <c r="F997" i="20"/>
  <c r="J997" i="20" s="1"/>
  <c r="F1018" i="20"/>
  <c r="F1012" i="20"/>
  <c r="J1012" i="20" s="1"/>
  <c r="F1005" i="20"/>
  <c r="J1005" i="20" s="1"/>
  <c r="F991" i="20"/>
  <c r="J991" i="20" s="1"/>
  <c r="S109" i="13" s="1"/>
  <c r="F994" i="20"/>
  <c r="J994" i="20" s="1"/>
  <c r="S112" i="13" s="1"/>
  <c r="F988" i="20"/>
  <c r="J988" i="20" s="1"/>
  <c r="S106" i="13" s="1"/>
  <c r="F1026" i="20"/>
  <c r="F993" i="20"/>
  <c r="J993" i="20" s="1"/>
  <c r="S111" i="13" s="1"/>
  <c r="F1025" i="20"/>
  <c r="J1025" i="20" s="1"/>
  <c r="F1014" i="20"/>
  <c r="J1014" i="20" s="1"/>
  <c r="F992" i="20"/>
  <c r="J992" i="20" s="1"/>
  <c r="S110" i="13" s="1"/>
  <c r="F1016" i="20"/>
  <c r="J1016" i="20" s="1"/>
  <c r="F1020" i="20"/>
  <c r="F1024" i="20"/>
  <c r="J1024" i="20" s="1"/>
  <c r="F1019" i="20"/>
  <c r="F1002" i="20"/>
  <c r="J1002" i="20" s="1"/>
  <c r="F1003" i="20"/>
  <c r="J1003" i="20" s="1"/>
  <c r="F944" i="20"/>
  <c r="J944" i="20" s="1"/>
  <c r="F1267" i="20" s="1"/>
  <c r="F954" i="20"/>
  <c r="J954" i="20" s="1"/>
  <c r="F1277" i="20" s="1"/>
  <c r="F922" i="20"/>
  <c r="J922" i="20" s="1"/>
  <c r="F900" i="20"/>
  <c r="J900" i="20" s="1"/>
  <c r="F910" i="20"/>
  <c r="J910" i="20" s="1"/>
  <c r="F920" i="20"/>
  <c r="J920" i="20" s="1"/>
  <c r="F893" i="20"/>
  <c r="J893" i="20" s="1"/>
  <c r="F925" i="20"/>
  <c r="J925" i="20" s="1"/>
  <c r="F896" i="20"/>
  <c r="F977" i="20"/>
  <c r="J977" i="20" s="1"/>
  <c r="F1300" i="20" s="1"/>
  <c r="F1108" i="20"/>
  <c r="J1108" i="20" s="1"/>
  <c r="F1114" i="20"/>
  <c r="J1114" i="20" s="1"/>
  <c r="F1079" i="20"/>
  <c r="J1079" i="20" s="1"/>
  <c r="F1106" i="20"/>
  <c r="J1106" i="20" s="1"/>
  <c r="F1104" i="20"/>
  <c r="J1104" i="20" s="1"/>
  <c r="F1110" i="20"/>
  <c r="J1110" i="20" s="1"/>
  <c r="F1087" i="20"/>
  <c r="J1087" i="20" s="1"/>
  <c r="S193" i="13" s="1"/>
  <c r="F1089" i="20"/>
  <c r="J1089" i="20" s="1"/>
  <c r="F1099" i="20"/>
  <c r="J1099" i="20" s="1"/>
  <c r="F960" i="20"/>
  <c r="J960" i="20" s="1"/>
  <c r="F1283" i="20" s="1"/>
  <c r="F967" i="20"/>
  <c r="J967" i="20" s="1"/>
  <c r="F1290" i="20" s="1"/>
  <c r="F973" i="20"/>
  <c r="J973" i="20" s="1"/>
  <c r="F1296" i="20" s="1"/>
  <c r="F953" i="20"/>
  <c r="J953" i="20" s="1"/>
  <c r="F1276" i="20" s="1"/>
  <c r="F914" i="20"/>
  <c r="J914" i="20" s="1"/>
  <c r="F921" i="20"/>
  <c r="J921" i="20" s="1"/>
  <c r="F924" i="20"/>
  <c r="J924" i="20" s="1"/>
  <c r="F927" i="20"/>
  <c r="J927" i="20" s="1"/>
  <c r="F907" i="20"/>
  <c r="J907" i="20" s="1"/>
  <c r="F979" i="20"/>
  <c r="J979" i="20" s="1"/>
  <c r="F959" i="20"/>
  <c r="J959" i="20" s="1"/>
  <c r="F962" i="20"/>
  <c r="J962" i="20" s="1"/>
  <c r="F1285" i="20" s="1"/>
  <c r="F941" i="20"/>
  <c r="J941" i="20" s="1"/>
  <c r="F1264" i="20" s="1"/>
  <c r="F266" i="13" s="1"/>
  <c r="F972" i="20"/>
  <c r="J972" i="20" s="1"/>
  <c r="F1295" i="20" s="1"/>
  <c r="F940" i="20"/>
  <c r="J940" i="20" s="1"/>
  <c r="S134" i="13" s="1"/>
  <c r="F947" i="20"/>
  <c r="J947" i="20" s="1"/>
  <c r="F950" i="20"/>
  <c r="J950" i="20" s="1"/>
  <c r="F1273" i="20" s="1"/>
  <c r="F961" i="20"/>
  <c r="J961" i="20" s="1"/>
  <c r="F1284" i="20" s="1"/>
  <c r="F975" i="20"/>
  <c r="J975" i="20" s="1"/>
  <c r="F1298" i="20" s="1"/>
  <c r="F948" i="20"/>
  <c r="J948" i="20" s="1"/>
  <c r="F1271" i="20" s="1"/>
  <c r="F955" i="20"/>
  <c r="J955" i="20" s="1"/>
  <c r="F1278" i="20" s="1"/>
  <c r="F958" i="20"/>
  <c r="J958" i="20" s="1"/>
  <c r="F1281" i="20" s="1"/>
  <c r="F965" i="20"/>
  <c r="J965" i="20" s="1"/>
  <c r="F1288" i="20" s="1"/>
  <c r="F934" i="20"/>
  <c r="J934" i="20" s="1"/>
  <c r="F1148" i="20"/>
  <c r="J1148" i="20" s="1"/>
  <c r="F1242" i="20" s="1"/>
  <c r="F1155" i="20"/>
  <c r="J1155" i="20" s="1"/>
  <c r="F1158" i="20"/>
  <c r="J1158" i="20" s="1"/>
  <c r="F1161" i="20"/>
  <c r="J1161" i="20" s="1"/>
  <c r="F1255" i="20" s="1"/>
  <c r="F1129" i="20"/>
  <c r="J1129" i="20" s="1"/>
  <c r="S175" i="13" s="1"/>
  <c r="F1126" i="20"/>
  <c r="J1126" i="20" s="1"/>
  <c r="F1147" i="20"/>
  <c r="J1147" i="20" s="1"/>
  <c r="F1153" i="20"/>
  <c r="J1153" i="20" s="1"/>
  <c r="F1144" i="20"/>
  <c r="J1144" i="20" s="1"/>
  <c r="F1238" i="20" s="1"/>
  <c r="F1151" i="20"/>
  <c r="J1151" i="20" s="1"/>
  <c r="F1245" i="20" s="1"/>
  <c r="F1154" i="20"/>
  <c r="J1154" i="20" s="1"/>
  <c r="F1157" i="20"/>
  <c r="J1157" i="20" s="1"/>
  <c r="F1140" i="20"/>
  <c r="J1140" i="20" s="1"/>
  <c r="F1134" i="20"/>
  <c r="J1134" i="20" s="1"/>
  <c r="S180" i="13" s="1"/>
  <c r="F1166" i="20"/>
  <c r="J1166" i="20" s="1"/>
  <c r="F1136" i="20"/>
  <c r="J1136" i="20" s="1"/>
  <c r="F1143" i="20"/>
  <c r="J1143" i="20" s="1"/>
  <c r="F1146" i="20"/>
  <c r="J1146" i="20" s="1"/>
  <c r="F1240" i="20" s="1"/>
  <c r="F1149" i="20"/>
  <c r="J1149" i="20" s="1"/>
  <c r="F1243" i="20" s="1"/>
  <c r="F1167" i="20"/>
  <c r="J1167" i="20" s="1"/>
  <c r="F1156" i="20"/>
  <c r="J1156" i="20" s="1"/>
  <c r="F1250" i="20" s="1"/>
  <c r="F1205" i="20"/>
  <c r="J1205" i="20" s="1"/>
  <c r="F1176" i="20"/>
  <c r="J1176" i="20" s="1"/>
  <c r="F998" i="20"/>
  <c r="J998" i="20" s="1"/>
  <c r="F1008" i="20"/>
  <c r="J1008" i="20" s="1"/>
  <c r="F1213" i="20"/>
  <c r="J1213" i="20" s="1"/>
  <c r="F1013" i="20"/>
  <c r="J1013" i="20" s="1"/>
  <c r="F1194" i="20"/>
  <c r="J1194" i="20" s="1"/>
  <c r="F1204" i="20"/>
  <c r="J1204" i="20" s="1"/>
  <c r="F1175" i="20"/>
  <c r="J1175" i="20" s="1"/>
  <c r="S207" i="13" s="1"/>
  <c r="F1001" i="20"/>
  <c r="J1001" i="20" s="1"/>
  <c r="F1011" i="20"/>
  <c r="J1011" i="20" s="1"/>
  <c r="F1197" i="20"/>
  <c r="J1197" i="20" s="1"/>
  <c r="F1203" i="20"/>
  <c r="J1203" i="20" s="1"/>
  <c r="F1000" i="20"/>
  <c r="J1000" i="20" s="1"/>
  <c r="F1173" i="20"/>
  <c r="J1173" i="20" s="1"/>
  <c r="S205" i="13" s="1"/>
  <c r="F1193" i="20"/>
  <c r="J1193" i="20" s="1"/>
  <c r="F1199" i="20"/>
  <c r="J1199" i="20" s="1"/>
  <c r="F986" i="20"/>
  <c r="J986" i="20" s="1"/>
  <c r="S104" i="13" s="1"/>
  <c r="F996" i="20"/>
  <c r="J996" i="20" s="1"/>
  <c r="F1212" i="20"/>
  <c r="J1212" i="20" s="1"/>
  <c r="F985" i="20"/>
  <c r="J985" i="20" s="1"/>
  <c r="F1189" i="20"/>
  <c r="J1189" i="20" s="1"/>
  <c r="F1195" i="20"/>
  <c r="J1195" i="20" s="1"/>
  <c r="F1174" i="20"/>
  <c r="J1174" i="20" s="1"/>
  <c r="S206" i="13" s="1"/>
  <c r="F1178" i="20"/>
  <c r="J1178" i="20" s="1"/>
  <c r="S210" i="13" s="1"/>
  <c r="F1202" i="20"/>
  <c r="J1202" i="20" s="1"/>
  <c r="F1177" i="20"/>
  <c r="J1177" i="20" s="1"/>
  <c r="S209" i="13" s="1"/>
  <c r="F968" i="20"/>
  <c r="J968" i="20" s="1"/>
  <c r="F943" i="20"/>
  <c r="J943" i="20" s="1"/>
  <c r="F1266" i="20" s="1"/>
  <c r="F946" i="20"/>
  <c r="J946" i="20" s="1"/>
  <c r="S140" i="13" s="1"/>
  <c r="F945" i="20"/>
  <c r="J945" i="20" s="1"/>
  <c r="F1268" i="20" s="1"/>
  <c r="F956" i="20"/>
  <c r="J956" i="20" s="1"/>
  <c r="F1279" i="20" s="1"/>
  <c r="F963" i="20"/>
  <c r="J963" i="20" s="1"/>
  <c r="F1286" i="20" s="1"/>
  <c r="F966" i="20"/>
  <c r="J966" i="20" s="1"/>
  <c r="F957" i="20"/>
  <c r="J957" i="20" s="1"/>
  <c r="F1280" i="20" s="1"/>
  <c r="F939" i="20"/>
  <c r="J939" i="20" s="1"/>
  <c r="F964" i="20"/>
  <c r="J964" i="20" s="1"/>
  <c r="F971" i="20"/>
  <c r="J971" i="20" s="1"/>
  <c r="F1294" i="20" s="1"/>
  <c r="F974" i="20"/>
  <c r="J974" i="20" s="1"/>
  <c r="F942" i="20"/>
  <c r="J942" i="20" s="1"/>
  <c r="F1265" i="20" s="1"/>
  <c r="F969" i="20"/>
  <c r="J969" i="20" s="1"/>
  <c r="F1164" i="20"/>
  <c r="J1164" i="20" s="1"/>
  <c r="F1258" i="20" s="1"/>
  <c r="F1132" i="20"/>
  <c r="J1132" i="20" s="1"/>
  <c r="F1226" i="20" s="1"/>
  <c r="F1139" i="20"/>
  <c r="J1139" i="20" s="1"/>
  <c r="F1233" i="20" s="1"/>
  <c r="F1142" i="20"/>
  <c r="J1142" i="20" s="1"/>
  <c r="F1236" i="20" s="1"/>
  <c r="F1145" i="20"/>
  <c r="J1145" i="20" s="1"/>
  <c r="F1239" i="20" s="1"/>
  <c r="F1165" i="20"/>
  <c r="J1165" i="20" s="1"/>
  <c r="F1259" i="20" s="1"/>
  <c r="F1163" i="20"/>
  <c r="J1163" i="20" s="1"/>
  <c r="F1257" i="20" s="1"/>
  <c r="F1150" i="20"/>
  <c r="J1150" i="20" s="1"/>
  <c r="F1244" i="20" s="1"/>
  <c r="F1160" i="20"/>
  <c r="J1160" i="20" s="1"/>
  <c r="F1128" i="20"/>
  <c r="J1128" i="20" s="1"/>
  <c r="S174" i="13" s="1"/>
  <c r="F1135" i="20"/>
  <c r="J1135" i="20" s="1"/>
  <c r="F1229" i="20" s="1"/>
  <c r="F1138" i="20"/>
  <c r="J1138" i="20" s="1"/>
  <c r="F1232" i="20" s="1"/>
  <c r="F1141" i="20"/>
  <c r="J1141" i="20" s="1"/>
  <c r="F1235" i="20" s="1"/>
  <c r="F1131" i="20"/>
  <c r="J1131" i="20" s="1"/>
  <c r="F1225" i="20" s="1"/>
  <c r="F1137" i="20"/>
  <c r="J1137" i="20" s="1"/>
  <c r="F1231" i="20" s="1"/>
  <c r="F1152" i="20"/>
  <c r="J1152" i="20" s="1"/>
  <c r="F1246" i="20" s="1"/>
  <c r="F1159" i="20"/>
  <c r="J1159" i="20" s="1"/>
  <c r="F1253" i="20" s="1"/>
  <c r="F1162" i="20"/>
  <c r="J1162" i="20" s="1"/>
  <c r="F1256" i="20" s="1"/>
  <c r="F1130" i="20"/>
  <c r="J1130" i="20" s="1"/>
  <c r="S176" i="13" s="1"/>
  <c r="F1133" i="20"/>
  <c r="J1133" i="20" s="1"/>
  <c r="S179" i="13" s="1"/>
  <c r="F1198" i="20"/>
  <c r="J1198" i="20" s="1"/>
  <c r="F1208" i="20"/>
  <c r="J1208" i="20" s="1"/>
  <c r="F1179" i="20"/>
  <c r="J1179" i="20" s="1"/>
  <c r="S211" i="13" s="1"/>
  <c r="F1187" i="20"/>
  <c r="J1187" i="20" s="1"/>
  <c r="F1172" i="20"/>
  <c r="J1172" i="20" s="1"/>
  <c r="F1201" i="20"/>
  <c r="J1201" i="20" s="1"/>
  <c r="F1207" i="20"/>
  <c r="J1207" i="20" s="1"/>
  <c r="F1200" i="20"/>
  <c r="J1200" i="20" s="1"/>
  <c r="F1186" i="20"/>
  <c r="J1186" i="20" s="1"/>
  <c r="F1196" i="20"/>
  <c r="J1196" i="20" s="1"/>
  <c r="F1206" i="20"/>
  <c r="J1206" i="20" s="1"/>
  <c r="F1188" i="20"/>
  <c r="J1188" i="20" s="1"/>
  <c r="F1181" i="20"/>
  <c r="J1181" i="20" s="1"/>
  <c r="S213" i="13" s="1"/>
  <c r="F1183" i="20"/>
  <c r="J1183" i="20" s="1"/>
  <c r="F1211" i="20"/>
  <c r="J1211" i="20" s="1"/>
  <c r="F970" i="20"/>
  <c r="J970" i="20" s="1"/>
  <c r="F980" i="20"/>
  <c r="J980" i="20" s="1"/>
  <c r="F1182" i="20"/>
  <c r="J1182" i="20" s="1"/>
  <c r="F1192" i="20"/>
  <c r="J1192" i="20" s="1"/>
  <c r="F1210" i="20"/>
  <c r="J1210" i="20" s="1"/>
  <c r="F1185" i="20"/>
  <c r="J1185" i="20" s="1"/>
  <c r="F1191" i="20"/>
  <c r="J1191" i="20" s="1"/>
  <c r="F1190" i="20"/>
  <c r="J1190" i="20" s="1"/>
  <c r="F1184" i="20"/>
  <c r="J1184" i="20" s="1"/>
  <c r="F1209" i="20"/>
  <c r="J1209" i="20" s="1"/>
  <c r="F1299" i="20"/>
  <c r="F1274" i="20"/>
  <c r="S188" i="13"/>
  <c r="S191" i="13"/>
  <c r="S208" i="13"/>
  <c r="S126" i="13"/>
  <c r="J895" i="20"/>
  <c r="S122" i="13" s="1"/>
  <c r="J933" i="20"/>
  <c r="S129" i="13"/>
  <c r="S125" i="13"/>
  <c r="J896" i="20"/>
  <c r="S123" i="13" s="1"/>
  <c r="J897" i="20"/>
  <c r="S212" i="13"/>
  <c r="J978" i="20"/>
  <c r="J1120" i="20"/>
  <c r="J1127" i="20"/>
  <c r="S173" i="13" s="1"/>
  <c r="S190" i="13"/>
  <c r="J1026" i="20"/>
  <c r="J1118" i="20"/>
  <c r="J1023" i="20"/>
  <c r="S189" i="13"/>
  <c r="S194" i="13"/>
  <c r="J1119" i="20"/>
  <c r="J1080" i="20"/>
  <c r="S186" i="13" s="1"/>
  <c r="F1230" i="20" l="1"/>
  <c r="F390" i="20"/>
  <c r="J390" i="20" s="1"/>
  <c r="S179" i="12" s="1"/>
  <c r="F405" i="20"/>
  <c r="J405" i="20" s="1"/>
  <c r="F388" i="20"/>
  <c r="J388" i="20" s="1"/>
  <c r="S177" i="12" s="1"/>
  <c r="F399" i="20"/>
  <c r="J399" i="20" s="1"/>
  <c r="F384" i="20"/>
  <c r="J384" i="20" s="1"/>
  <c r="S173" i="12" s="1"/>
  <c r="F397" i="20"/>
  <c r="J397" i="20" s="1"/>
  <c r="F398" i="20"/>
  <c r="J398" i="20" s="1"/>
  <c r="F389" i="20"/>
  <c r="J389" i="20" s="1"/>
  <c r="S178" i="12" s="1"/>
  <c r="F396" i="20"/>
  <c r="J396" i="20" s="1"/>
  <c r="F416" i="20"/>
  <c r="J416" i="20" s="1"/>
  <c r="F422" i="20"/>
  <c r="J422" i="20" s="1"/>
  <c r="F408" i="20"/>
  <c r="J408" i="20" s="1"/>
  <c r="F403" i="20"/>
  <c r="J403" i="20" s="1"/>
  <c r="F421" i="20"/>
  <c r="J421" i="20" s="1"/>
  <c r="F400" i="20"/>
  <c r="J400" i="20" s="1"/>
  <c r="F424" i="20"/>
  <c r="J424" i="20" s="1"/>
  <c r="F413" i="20"/>
  <c r="J413" i="20" s="1"/>
  <c r="F423" i="20"/>
  <c r="J423" i="20" s="1"/>
  <c r="F391" i="20"/>
  <c r="J391" i="20" s="1"/>
  <c r="S180" i="12" s="1"/>
  <c r="F404" i="20"/>
  <c r="J404" i="20" s="1"/>
  <c r="F402" i="20"/>
  <c r="J402" i="20" s="1"/>
  <c r="F419" i="20"/>
  <c r="J419" i="20" s="1"/>
  <c r="F406" i="20"/>
  <c r="J406" i="20" s="1"/>
  <c r="F414" i="20"/>
  <c r="J414" i="20" s="1"/>
  <c r="F417" i="20"/>
  <c r="J417" i="20" s="1"/>
  <c r="F420" i="20"/>
  <c r="J420" i="20" s="1"/>
  <c r="F387" i="20"/>
  <c r="J387" i="20" s="1"/>
  <c r="S176" i="12" s="1"/>
  <c r="F409" i="20"/>
  <c r="J409" i="20" s="1"/>
  <c r="F418" i="20"/>
  <c r="J418" i="20" s="1"/>
  <c r="F393" i="20"/>
  <c r="J393" i="20" s="1"/>
  <c r="F394" i="20"/>
  <c r="J394" i="20" s="1"/>
  <c r="F386" i="20"/>
  <c r="J386" i="20" s="1"/>
  <c r="S175" i="12" s="1"/>
  <c r="F407" i="20"/>
  <c r="J407" i="20" s="1"/>
  <c r="F385" i="20"/>
  <c r="J385" i="20" s="1"/>
  <c r="S174" i="12" s="1"/>
  <c r="F411" i="20"/>
  <c r="J411" i="20" s="1"/>
  <c r="F410" i="20"/>
  <c r="J410" i="20" s="1"/>
  <c r="F412" i="20"/>
  <c r="J412" i="20" s="1"/>
  <c r="F392" i="20"/>
  <c r="J392" i="20" s="1"/>
  <c r="S181" i="12" s="1"/>
  <c r="F395" i="20"/>
  <c r="J395" i="20" s="1"/>
  <c r="F415" i="20"/>
  <c r="J415" i="20" s="1"/>
  <c r="F401" i="20"/>
  <c r="J401" i="20" s="1"/>
  <c r="F383" i="20"/>
  <c r="F243" i="20"/>
  <c r="J243" i="20" s="1"/>
  <c r="S104" i="12" s="1"/>
  <c r="F246" i="20"/>
  <c r="J246" i="20" s="1"/>
  <c r="S107" i="12" s="1"/>
  <c r="F244" i="20"/>
  <c r="J244" i="20" s="1"/>
  <c r="S105" i="12" s="1"/>
  <c r="F248" i="20"/>
  <c r="J248" i="20" s="1"/>
  <c r="S109" i="12" s="1"/>
  <c r="F253" i="20"/>
  <c r="J253" i="20" s="1"/>
  <c r="F271" i="20"/>
  <c r="J271" i="20" s="1"/>
  <c r="F267" i="20"/>
  <c r="J267" i="20" s="1"/>
  <c r="F245" i="20"/>
  <c r="J245" i="20" s="1"/>
  <c r="S106" i="12" s="1"/>
  <c r="F252" i="20"/>
  <c r="J252" i="20" s="1"/>
  <c r="F273" i="20"/>
  <c r="J273" i="20" s="1"/>
  <c r="F268" i="20"/>
  <c r="J268" i="20" s="1"/>
  <c r="F264" i="20"/>
  <c r="J264" i="20" s="1"/>
  <c r="F272" i="20"/>
  <c r="J272" i="20" s="1"/>
  <c r="F279" i="20"/>
  <c r="J279" i="20" s="1"/>
  <c r="F275" i="20"/>
  <c r="J275" i="20" s="1"/>
  <c r="F282" i="20"/>
  <c r="J282" i="20" s="1"/>
  <c r="F263" i="20"/>
  <c r="J263" i="20" s="1"/>
  <c r="F274" i="20"/>
  <c r="J274" i="20" s="1"/>
  <c r="F270" i="20"/>
  <c r="J270" i="20" s="1"/>
  <c r="F266" i="20"/>
  <c r="J266" i="20" s="1"/>
  <c r="F251" i="20"/>
  <c r="J251" i="20" s="1"/>
  <c r="S112" i="12" s="1"/>
  <c r="F250" i="20"/>
  <c r="J250" i="20" s="1"/>
  <c r="S111" i="12" s="1"/>
  <c r="F249" i="20"/>
  <c r="J249" i="20" s="1"/>
  <c r="S110" i="12" s="1"/>
  <c r="F260" i="20"/>
  <c r="J260" i="20" s="1"/>
  <c r="F257" i="20"/>
  <c r="J257" i="20" s="1"/>
  <c r="F283" i="20"/>
  <c r="J283" i="20" s="1"/>
  <c r="F258" i="20"/>
  <c r="J258" i="20" s="1"/>
  <c r="F277" i="20"/>
  <c r="J277" i="20" s="1"/>
  <c r="F242" i="20"/>
  <c r="F262" i="20"/>
  <c r="J262" i="20" s="1"/>
  <c r="F269" i="20"/>
  <c r="J269" i="20" s="1"/>
  <c r="F254" i="20"/>
  <c r="J254" i="20" s="1"/>
  <c r="F276" i="20"/>
  <c r="J276" i="20" s="1"/>
  <c r="F259" i="20"/>
  <c r="J259" i="20" s="1"/>
  <c r="F265" i="20"/>
  <c r="J265" i="20" s="1"/>
  <c r="F255" i="20"/>
  <c r="J255" i="20" s="1"/>
  <c r="F281" i="20"/>
  <c r="J281" i="20" s="1"/>
  <c r="F261" i="20"/>
  <c r="J261" i="20" s="1"/>
  <c r="F278" i="20"/>
  <c r="J278" i="20" s="1"/>
  <c r="F256" i="20"/>
  <c r="J256" i="20" s="1"/>
  <c r="F247" i="20"/>
  <c r="J247" i="20" s="1"/>
  <c r="S108" i="12" s="1"/>
  <c r="F280" i="20"/>
  <c r="J280" i="20" s="1"/>
  <c r="F429" i="20"/>
  <c r="F449" i="20"/>
  <c r="J449" i="20" s="1"/>
  <c r="F465" i="20"/>
  <c r="J465" i="20" s="1"/>
  <c r="F433" i="20"/>
  <c r="J433" i="20" s="1"/>
  <c r="S208" i="12" s="1"/>
  <c r="F469" i="20"/>
  <c r="J469" i="20" s="1"/>
  <c r="F464" i="20"/>
  <c r="J464" i="20" s="1"/>
  <c r="F431" i="20"/>
  <c r="J431" i="20" s="1"/>
  <c r="S206" i="12" s="1"/>
  <c r="F466" i="20"/>
  <c r="J466" i="20" s="1"/>
  <c r="F458" i="20"/>
  <c r="J458" i="20" s="1"/>
  <c r="F440" i="20"/>
  <c r="J440" i="20" s="1"/>
  <c r="F437" i="20"/>
  <c r="J437" i="20" s="1"/>
  <c r="S212" i="12" s="1"/>
  <c r="F468" i="20"/>
  <c r="J468" i="20" s="1"/>
  <c r="F446" i="20"/>
  <c r="J446" i="20" s="1"/>
  <c r="F435" i="20"/>
  <c r="J435" i="20" s="1"/>
  <c r="S210" i="12" s="1"/>
  <c r="F445" i="20"/>
  <c r="J445" i="20" s="1"/>
  <c r="F438" i="20"/>
  <c r="J438" i="20" s="1"/>
  <c r="S213" i="12" s="1"/>
  <c r="F444" i="20"/>
  <c r="J444" i="20" s="1"/>
  <c r="F463" i="20"/>
  <c r="J463" i="20" s="1"/>
  <c r="F447" i="20"/>
  <c r="J447" i="20" s="1"/>
  <c r="F442" i="20"/>
  <c r="J442" i="20" s="1"/>
  <c r="F453" i="20"/>
  <c r="J453" i="20" s="1"/>
  <c r="F439" i="20"/>
  <c r="J439" i="20" s="1"/>
  <c r="F432" i="20"/>
  <c r="J432" i="20" s="1"/>
  <c r="S207" i="12" s="1"/>
  <c r="F459" i="20"/>
  <c r="J459" i="20" s="1"/>
  <c r="F470" i="20"/>
  <c r="J470" i="20" s="1"/>
  <c r="F430" i="20"/>
  <c r="J430" i="20" s="1"/>
  <c r="S205" i="12" s="1"/>
  <c r="F436" i="20"/>
  <c r="J436" i="20" s="1"/>
  <c r="S211" i="12" s="1"/>
  <c r="F448" i="20"/>
  <c r="J448" i="20" s="1"/>
  <c r="F460" i="20"/>
  <c r="J460" i="20" s="1"/>
  <c r="F454" i="20"/>
  <c r="J454" i="20" s="1"/>
  <c r="F462" i="20"/>
  <c r="J462" i="20" s="1"/>
  <c r="F457" i="20"/>
  <c r="J457" i="20" s="1"/>
  <c r="F461" i="20"/>
  <c r="J461" i="20" s="1"/>
  <c r="F450" i="20"/>
  <c r="J450" i="20" s="1"/>
  <c r="F443" i="20"/>
  <c r="J443" i="20" s="1"/>
  <c r="F441" i="20"/>
  <c r="J441" i="20" s="1"/>
  <c r="F455" i="20"/>
  <c r="J455" i="20" s="1"/>
  <c r="F452" i="20"/>
  <c r="J452" i="20" s="1"/>
  <c r="F456" i="20"/>
  <c r="J456" i="20" s="1"/>
  <c r="F451" i="20"/>
  <c r="J451" i="20" s="1"/>
  <c r="F467" i="20"/>
  <c r="J467" i="20" s="1"/>
  <c r="F434" i="20"/>
  <c r="J434" i="20" s="1"/>
  <c r="S209" i="12" s="1"/>
  <c r="F342" i="20"/>
  <c r="J342" i="20" s="1"/>
  <c r="S192" i="12" s="1"/>
  <c r="F367" i="20"/>
  <c r="J367" i="20" s="1"/>
  <c r="F364" i="20"/>
  <c r="J364" i="20" s="1"/>
  <c r="F369" i="20"/>
  <c r="J369" i="20" s="1"/>
  <c r="F336" i="20"/>
  <c r="J336" i="20" s="1"/>
  <c r="S186" i="12" s="1"/>
  <c r="F366" i="20"/>
  <c r="J366" i="20" s="1"/>
  <c r="F371" i="20"/>
  <c r="J371" i="20" s="1"/>
  <c r="F353" i="20"/>
  <c r="J353" i="20" s="1"/>
  <c r="F345" i="20"/>
  <c r="J345" i="20" s="1"/>
  <c r="F348" i="20"/>
  <c r="J348" i="20" s="1"/>
  <c r="F354" i="20"/>
  <c r="J354" i="20" s="1"/>
  <c r="F352" i="20"/>
  <c r="J352" i="20" s="1"/>
  <c r="F350" i="20"/>
  <c r="J350" i="20" s="1"/>
  <c r="F343" i="20"/>
  <c r="J343" i="20" s="1"/>
  <c r="S193" i="12" s="1"/>
  <c r="F347" i="20"/>
  <c r="J347" i="20" s="1"/>
  <c r="F340" i="20"/>
  <c r="J340" i="20" s="1"/>
  <c r="S190" i="12" s="1"/>
  <c r="F365" i="20"/>
  <c r="J365" i="20" s="1"/>
  <c r="F335" i="20"/>
  <c r="F373" i="20"/>
  <c r="J373" i="20" s="1"/>
  <c r="F359" i="20"/>
  <c r="J359" i="20" s="1"/>
  <c r="F361" i="20"/>
  <c r="J361" i="20" s="1"/>
  <c r="F370" i="20"/>
  <c r="J370" i="20" s="1"/>
  <c r="F368" i="20"/>
  <c r="J368" i="20" s="1"/>
  <c r="F338" i="20"/>
  <c r="J338" i="20" s="1"/>
  <c r="S188" i="12" s="1"/>
  <c r="F360" i="20"/>
  <c r="J360" i="20" s="1"/>
  <c r="F349" i="20"/>
  <c r="J349" i="20" s="1"/>
  <c r="F339" i="20"/>
  <c r="J339" i="20" s="1"/>
  <c r="S189" i="12" s="1"/>
  <c r="F357" i="20"/>
  <c r="J357" i="20" s="1"/>
  <c r="F351" i="20"/>
  <c r="J351" i="20" s="1"/>
  <c r="F358" i="20"/>
  <c r="J358" i="20" s="1"/>
  <c r="F356" i="20"/>
  <c r="J356" i="20" s="1"/>
  <c r="F372" i="20"/>
  <c r="J372" i="20" s="1"/>
  <c r="F376" i="20"/>
  <c r="J376" i="20" s="1"/>
  <c r="F375" i="20"/>
  <c r="J375" i="20" s="1"/>
  <c r="F341" i="20"/>
  <c r="J341" i="20" s="1"/>
  <c r="S191" i="12" s="1"/>
  <c r="F355" i="20"/>
  <c r="J355" i="20" s="1"/>
  <c r="F363" i="20"/>
  <c r="J363" i="20" s="1"/>
  <c r="F346" i="20"/>
  <c r="J346" i="20" s="1"/>
  <c r="F344" i="20"/>
  <c r="J344" i="20" s="1"/>
  <c r="S194" i="12" s="1"/>
  <c r="F374" i="20"/>
  <c r="J374" i="20" s="1"/>
  <c r="F362" i="20"/>
  <c r="J362" i="20" s="1"/>
  <c r="F337" i="20"/>
  <c r="J337" i="20" s="1"/>
  <c r="S187" i="12" s="1"/>
  <c r="F167" i="20"/>
  <c r="J167" i="20" s="1"/>
  <c r="F148" i="20"/>
  <c r="F159" i="20"/>
  <c r="J159" i="20" s="1"/>
  <c r="F164" i="20"/>
  <c r="J164" i="20" s="1"/>
  <c r="F493" i="20" s="1"/>
  <c r="F170" i="20"/>
  <c r="J170" i="20" s="1"/>
  <c r="F499" i="20" s="1"/>
  <c r="F189" i="20"/>
  <c r="J189" i="20" s="1"/>
  <c r="F518" i="20" s="1"/>
  <c r="F181" i="20"/>
  <c r="J181" i="20" s="1"/>
  <c r="F510" i="20" s="1"/>
  <c r="F168" i="20"/>
  <c r="J168" i="20" s="1"/>
  <c r="F497" i="20" s="1"/>
  <c r="F185" i="20"/>
  <c r="J185" i="20" s="1"/>
  <c r="F514" i="20" s="1"/>
  <c r="F162" i="20"/>
  <c r="J162" i="20" s="1"/>
  <c r="F491" i="20" s="1"/>
  <c r="F158" i="20"/>
  <c r="J158" i="20" s="1"/>
  <c r="F487" i="20" s="1"/>
  <c r="F166" i="20"/>
  <c r="J166" i="20" s="1"/>
  <c r="F495" i="20" s="1"/>
  <c r="F178" i="20"/>
  <c r="J178" i="20" s="1"/>
  <c r="F507" i="20" s="1"/>
  <c r="F150" i="20"/>
  <c r="J150" i="20" s="1"/>
  <c r="F161" i="20"/>
  <c r="J161" i="20" s="1"/>
  <c r="F174" i="20"/>
  <c r="J174" i="20" s="1"/>
  <c r="F503" i="20" s="1"/>
  <c r="F176" i="20"/>
  <c r="J176" i="20" s="1"/>
  <c r="F160" i="20"/>
  <c r="J160" i="20" s="1"/>
  <c r="F489" i="20" s="1"/>
  <c r="F182" i="20"/>
  <c r="J182" i="20" s="1"/>
  <c r="F511" i="20" s="1"/>
  <c r="F151" i="20"/>
  <c r="J151" i="20" s="1"/>
  <c r="F179" i="20"/>
  <c r="J179" i="20" s="1"/>
  <c r="F508" i="20" s="1"/>
  <c r="F171" i="20"/>
  <c r="J171" i="20" s="1"/>
  <c r="F186" i="20"/>
  <c r="J186" i="20" s="1"/>
  <c r="F515" i="20" s="1"/>
  <c r="F153" i="20"/>
  <c r="J153" i="20" s="1"/>
  <c r="F156" i="20"/>
  <c r="J156" i="20" s="1"/>
  <c r="F187" i="20"/>
  <c r="J187" i="20" s="1"/>
  <c r="F149" i="20"/>
  <c r="J149" i="20" s="1"/>
  <c r="F157" i="20"/>
  <c r="J157" i="20" s="1"/>
  <c r="F154" i="20"/>
  <c r="J154" i="20" s="1"/>
  <c r="F172" i="20"/>
  <c r="J172" i="20" s="1"/>
  <c r="F501" i="20" s="1"/>
  <c r="F180" i="20"/>
  <c r="J180" i="20" s="1"/>
  <c r="F509" i="20" s="1"/>
  <c r="F155" i="20"/>
  <c r="J155" i="20" s="1"/>
  <c r="F173" i="20"/>
  <c r="J173" i="20" s="1"/>
  <c r="F502" i="20" s="1"/>
  <c r="F184" i="20"/>
  <c r="J184" i="20" s="1"/>
  <c r="F513" i="20" s="1"/>
  <c r="F177" i="20"/>
  <c r="J177" i="20" s="1"/>
  <c r="F506" i="20" s="1"/>
  <c r="F165" i="20"/>
  <c r="J165" i="20" s="1"/>
  <c r="F494" i="20" s="1"/>
  <c r="F175" i="20"/>
  <c r="J175" i="20" s="1"/>
  <c r="F188" i="20"/>
  <c r="J188" i="20" s="1"/>
  <c r="F517" i="20" s="1"/>
  <c r="F152" i="20"/>
  <c r="J152" i="20" s="1"/>
  <c r="F169" i="20"/>
  <c r="J169" i="20" s="1"/>
  <c r="F163" i="20"/>
  <c r="J163" i="20" s="1"/>
  <c r="F492" i="20" s="1"/>
  <c r="F183" i="20"/>
  <c r="J183" i="20" s="1"/>
  <c r="F512" i="20" s="1"/>
  <c r="F199" i="20"/>
  <c r="J199" i="20" s="1"/>
  <c r="F221" i="20"/>
  <c r="J221" i="20" s="1"/>
  <c r="F220" i="20"/>
  <c r="J220" i="20" s="1"/>
  <c r="F543" i="20" s="1"/>
  <c r="F227" i="20"/>
  <c r="J227" i="20" s="1"/>
  <c r="F550" i="20" s="1"/>
  <c r="F231" i="20"/>
  <c r="J231" i="20" s="1"/>
  <c r="F554" i="20" s="1"/>
  <c r="F229" i="20"/>
  <c r="J229" i="20" s="1"/>
  <c r="F197" i="20"/>
  <c r="J197" i="20" s="1"/>
  <c r="F224" i="20"/>
  <c r="J224" i="20" s="1"/>
  <c r="F205" i="20"/>
  <c r="J205" i="20" s="1"/>
  <c r="F232" i="20"/>
  <c r="J232" i="20" s="1"/>
  <c r="F555" i="20" s="1"/>
  <c r="F200" i="20"/>
  <c r="J200" i="20" s="1"/>
  <c r="F202" i="20"/>
  <c r="J202" i="20" s="1"/>
  <c r="F198" i="20"/>
  <c r="J198" i="20" s="1"/>
  <c r="F216" i="20"/>
  <c r="J216" i="20" s="1"/>
  <c r="F539" i="20" s="1"/>
  <c r="F215" i="20"/>
  <c r="J215" i="20" s="1"/>
  <c r="F538" i="20" s="1"/>
  <c r="F226" i="20"/>
  <c r="J226" i="20" s="1"/>
  <c r="F235" i="20"/>
  <c r="J235" i="20" s="1"/>
  <c r="F558" i="20" s="1"/>
  <c r="F223" i="20"/>
  <c r="J223" i="20" s="1"/>
  <c r="F222" i="20"/>
  <c r="J222" i="20" s="1"/>
  <c r="F196" i="20"/>
  <c r="J196" i="20" s="1"/>
  <c r="F201" i="20"/>
  <c r="J201" i="20" s="1"/>
  <c r="F237" i="20"/>
  <c r="J237" i="20" s="1"/>
  <c r="F560" i="20" s="1"/>
  <c r="F214" i="20"/>
  <c r="J214" i="20" s="1"/>
  <c r="F537" i="20" s="1"/>
  <c r="F236" i="20"/>
  <c r="J236" i="20" s="1"/>
  <c r="F218" i="20"/>
  <c r="J218" i="20" s="1"/>
  <c r="F211" i="20"/>
  <c r="J211" i="20" s="1"/>
  <c r="F534" i="20" s="1"/>
  <c r="F207" i="20"/>
  <c r="J207" i="20" s="1"/>
  <c r="F219" i="20"/>
  <c r="J219" i="20" s="1"/>
  <c r="F542" i="20" s="1"/>
  <c r="F217" i="20"/>
  <c r="J217" i="20" s="1"/>
  <c r="F540" i="20" s="1"/>
  <c r="F210" i="20"/>
  <c r="J210" i="20" s="1"/>
  <c r="F208" i="20"/>
  <c r="J208" i="20" s="1"/>
  <c r="F230" i="20"/>
  <c r="J230" i="20" s="1"/>
  <c r="F212" i="20"/>
  <c r="J212" i="20" s="1"/>
  <c r="F209" i="20"/>
  <c r="J209" i="20" s="1"/>
  <c r="F532" i="20" s="1"/>
  <c r="F233" i="20"/>
  <c r="J233" i="20" s="1"/>
  <c r="F556" i="20" s="1"/>
  <c r="F213" i="20"/>
  <c r="J213" i="20" s="1"/>
  <c r="F536" i="20" s="1"/>
  <c r="F204" i="20"/>
  <c r="J204" i="20" s="1"/>
  <c r="F228" i="20"/>
  <c r="J228" i="20" s="1"/>
  <c r="F551" i="20" s="1"/>
  <c r="F225" i="20"/>
  <c r="J225" i="20" s="1"/>
  <c r="F548" i="20" s="1"/>
  <c r="F206" i="20"/>
  <c r="J206" i="20" s="1"/>
  <c r="F529" i="20" s="1"/>
  <c r="F234" i="20"/>
  <c r="J234" i="20" s="1"/>
  <c r="F557" i="20" s="1"/>
  <c r="F203" i="20"/>
  <c r="J203" i="20" s="1"/>
  <c r="F1292" i="20"/>
  <c r="F1272" i="20"/>
  <c r="S138" i="13"/>
  <c r="F1252" i="20"/>
  <c r="F1297" i="20"/>
  <c r="F1237" i="20"/>
  <c r="F1270" i="20"/>
  <c r="F272" i="13" s="1"/>
  <c r="S136" i="13"/>
  <c r="F1228" i="20"/>
  <c r="F259" i="13" s="1"/>
  <c r="S177" i="13"/>
  <c r="F1293" i="20"/>
  <c r="S178" i="13"/>
  <c r="F1269" i="20"/>
  <c r="F271" i="13" s="1"/>
  <c r="S181" i="13"/>
  <c r="F1289" i="20"/>
  <c r="F1247" i="20"/>
  <c r="S142" i="13"/>
  <c r="F1249" i="20"/>
  <c r="F1248" i="20"/>
  <c r="F1227" i="20"/>
  <c r="F258" i="13" s="1"/>
  <c r="F1254" i="20"/>
  <c r="F1282" i="20"/>
  <c r="F1287" i="20"/>
  <c r="F1291" i="20"/>
  <c r="S139" i="13"/>
  <c r="F1301" i="20"/>
  <c r="F1260" i="20"/>
  <c r="F1251" i="20"/>
  <c r="F1234" i="20"/>
  <c r="F1241" i="20"/>
  <c r="S124" i="13"/>
  <c r="F1224" i="20"/>
  <c r="F255" i="13" s="1"/>
  <c r="F267" i="13"/>
  <c r="F270" i="13"/>
  <c r="S128" i="13"/>
  <c r="S135" i="13"/>
  <c r="F1261" i="20"/>
  <c r="F273" i="13"/>
  <c r="F1214" i="20"/>
  <c r="F1223" i="20"/>
  <c r="F254" i="13" s="1"/>
  <c r="F268" i="13"/>
  <c r="S127" i="13"/>
  <c r="F1221" i="20"/>
  <c r="F252" i="13" s="1"/>
  <c r="S137" i="13"/>
  <c r="F1302" i="20"/>
  <c r="S121" i="13"/>
  <c r="F935" i="20"/>
  <c r="F260" i="13"/>
  <c r="F981" i="20"/>
  <c r="F1303" i="20"/>
  <c r="S141" i="13"/>
  <c r="F256" i="13"/>
  <c r="F1168" i="20"/>
  <c r="F1222" i="20"/>
  <c r="F253" i="13" s="1"/>
  <c r="F1027" i="20"/>
  <c r="F257" i="13"/>
  <c r="F269" i="13"/>
  <c r="F1121" i="20"/>
  <c r="F1263" i="20"/>
  <c r="F265" i="13" s="1"/>
  <c r="S120" i="13"/>
  <c r="F1220" i="20"/>
  <c r="J935" i="20"/>
  <c r="S146" i="13" s="1"/>
  <c r="J1168" i="20"/>
  <c r="S198" i="13" s="1"/>
  <c r="S172" i="13"/>
  <c r="S204" i="13"/>
  <c r="J1214" i="20"/>
  <c r="S217" i="13" s="1"/>
  <c r="J1027" i="20"/>
  <c r="S116" i="13" s="1"/>
  <c r="S103" i="13"/>
  <c r="J981" i="20"/>
  <c r="S147" i="13" s="1"/>
  <c r="S133" i="13"/>
  <c r="F1262" i="20"/>
  <c r="S185" i="13"/>
  <c r="J1121" i="20"/>
  <c r="S199" i="13" s="1"/>
  <c r="F530" i="20" l="1"/>
  <c r="F498" i="20"/>
  <c r="F500" i="20"/>
  <c r="F505" i="20"/>
  <c r="F490" i="20"/>
  <c r="F541" i="20"/>
  <c r="F533" i="20"/>
  <c r="F552" i="20"/>
  <c r="F526" i="20"/>
  <c r="F271" i="12" s="1"/>
  <c r="S140" i="12"/>
  <c r="F546" i="20"/>
  <c r="S125" i="12"/>
  <c r="F482" i="20"/>
  <c r="F256" i="12" s="1"/>
  <c r="J335" i="20"/>
  <c r="F377" i="20"/>
  <c r="J242" i="20"/>
  <c r="F284" i="20"/>
  <c r="F549" i="20"/>
  <c r="F544" i="20"/>
  <c r="S127" i="12"/>
  <c r="F484" i="20"/>
  <c r="F258" i="12" s="1"/>
  <c r="S123" i="12"/>
  <c r="F480" i="20"/>
  <c r="F254" i="12" s="1"/>
  <c r="S141" i="12"/>
  <c r="F527" i="20"/>
  <c r="F272" i="12" s="1"/>
  <c r="F521" i="20"/>
  <c r="F266" i="12" s="1"/>
  <c r="S135" i="12"/>
  <c r="S136" i="12"/>
  <c r="F522" i="20"/>
  <c r="F267" i="12" s="1"/>
  <c r="S139" i="12"/>
  <c r="F525" i="20"/>
  <c r="F270" i="12" s="1"/>
  <c r="J383" i="20"/>
  <c r="F425" i="20"/>
  <c r="S126" i="12"/>
  <c r="F483" i="20"/>
  <c r="F257" i="12" s="1"/>
  <c r="S129" i="12"/>
  <c r="F486" i="20"/>
  <c r="F260" i="12" s="1"/>
  <c r="F535" i="20"/>
  <c r="S138" i="12"/>
  <c r="F524" i="20"/>
  <c r="F269" i="12" s="1"/>
  <c r="S142" i="12"/>
  <c r="F528" i="20"/>
  <c r="F273" i="12" s="1"/>
  <c r="S124" i="12"/>
  <c r="F481" i="20"/>
  <c r="F255" i="12" s="1"/>
  <c r="S121" i="12"/>
  <c r="F478" i="20"/>
  <c r="F252" i="12" s="1"/>
  <c r="F488" i="20"/>
  <c r="F553" i="20"/>
  <c r="F519" i="20"/>
  <c r="F264" i="12" s="1"/>
  <c r="S133" i="12"/>
  <c r="F547" i="20"/>
  <c r="F516" i="20"/>
  <c r="S122" i="12"/>
  <c r="F479" i="20"/>
  <c r="F253" i="12" s="1"/>
  <c r="J148" i="20"/>
  <c r="F190" i="20"/>
  <c r="F523" i="20"/>
  <c r="F268" i="12" s="1"/>
  <c r="S137" i="12"/>
  <c r="F238" i="20"/>
  <c r="F531" i="20"/>
  <c r="F545" i="20"/>
  <c r="S134" i="12"/>
  <c r="F520" i="20"/>
  <c r="F265" i="12" s="1"/>
  <c r="F504" i="20"/>
  <c r="S128" i="12"/>
  <c r="F485" i="20"/>
  <c r="F259" i="12" s="1"/>
  <c r="F496" i="20"/>
  <c r="J429" i="20"/>
  <c r="F471" i="20"/>
  <c r="F1400" i="20" a="1"/>
  <c r="F1400" i="20" s="1"/>
  <c r="F559" i="20"/>
  <c r="J238" i="20"/>
  <c r="S147" i="12" s="1"/>
  <c r="S200" i="13"/>
  <c r="S148" i="13"/>
  <c r="F251" i="13"/>
  <c r="F1306" i="20"/>
  <c r="F1304" i="20"/>
  <c r="F277" i="13" s="1"/>
  <c r="F264" i="13"/>
  <c r="F1305" i="20"/>
  <c r="F278" i="13" s="1"/>
  <c r="J190" i="20" l="1"/>
  <c r="S146" i="12" s="1"/>
  <c r="F477" i="20"/>
  <c r="S120" i="12"/>
  <c r="J284" i="20"/>
  <c r="S116" i="12" s="1"/>
  <c r="S103" i="12"/>
  <c r="S204" i="12"/>
  <c r="J471" i="20"/>
  <c r="S217" i="12" s="1"/>
  <c r="J377" i="20"/>
  <c r="S199" i="12" s="1"/>
  <c r="S185" i="12"/>
  <c r="S172" i="12"/>
  <c r="J425" i="20"/>
  <c r="S198" i="12" s="1"/>
  <c r="S200" i="12" s="1"/>
  <c r="S148" i="12"/>
  <c r="F657" i="20" a="1"/>
  <c r="F683" i="20" s="1"/>
  <c r="F1466" i="20"/>
  <c r="J1466" i="20" s="1"/>
  <c r="F1422" i="20"/>
  <c r="N1422" i="20" s="1"/>
  <c r="F1464" i="20"/>
  <c r="R1464" i="20" s="1"/>
  <c r="F1426" i="20"/>
  <c r="R1426" i="20" s="1"/>
  <c r="F1471" i="20"/>
  <c r="J1471" i="20" s="1"/>
  <c r="F1434" i="20"/>
  <c r="J1434" i="20" s="1"/>
  <c r="F1476" i="20"/>
  <c r="N1476" i="20" s="1"/>
  <c r="F1483" i="20"/>
  <c r="F1433" i="20"/>
  <c r="R1433" i="20" s="1"/>
  <c r="F1478" i="20"/>
  <c r="N1478" i="20" s="1"/>
  <c r="F1418" i="20"/>
  <c r="R1418" i="20" s="1"/>
  <c r="F1473" i="20"/>
  <c r="N1473" i="20" s="1"/>
  <c r="F1448" i="20"/>
  <c r="J1448" i="20" s="1"/>
  <c r="F1410" i="20"/>
  <c r="R1410" i="20" s="1"/>
  <c r="F1455" i="20"/>
  <c r="R1455" i="20" s="1"/>
  <c r="F1402" i="20"/>
  <c r="F1444" i="20"/>
  <c r="F1451" i="20"/>
  <c r="J1451" i="20" s="1"/>
  <c r="F1417" i="20"/>
  <c r="N1417" i="20" s="1"/>
  <c r="F1462" i="20"/>
  <c r="J1462" i="20" s="1"/>
  <c r="F1424" i="20"/>
  <c r="R1424" i="20" s="1"/>
  <c r="F1428" i="20"/>
  <c r="N1428" i="20" s="1"/>
  <c r="F1435" i="20"/>
  <c r="J1435" i="20" s="1"/>
  <c r="F1429" i="20"/>
  <c r="N1429" i="20" s="1"/>
  <c r="F1474" i="20"/>
  <c r="J1474" i="20" s="1"/>
  <c r="F1456" i="20"/>
  <c r="N1456" i="20" s="1"/>
  <c r="F1415" i="20"/>
  <c r="J1415" i="20" s="1"/>
  <c r="F1406" i="20"/>
  <c r="R1406" i="20" s="1"/>
  <c r="F1436" i="20"/>
  <c r="R1436" i="20" s="1"/>
  <c r="F1481" i="20"/>
  <c r="R1481" i="20" s="1"/>
  <c r="F1443" i="20"/>
  <c r="F1472" i="20"/>
  <c r="J1472" i="20" s="1"/>
  <c r="F1460" i="20"/>
  <c r="J1460" i="20" s="1"/>
  <c r="F1467" i="20"/>
  <c r="N1467" i="20" s="1"/>
  <c r="F1445" i="20"/>
  <c r="F1407" i="20"/>
  <c r="J1407" i="20" s="1"/>
  <c r="F1405" i="20"/>
  <c r="R1405" i="20" s="1"/>
  <c r="F1447" i="20"/>
  <c r="R1447" i="20" s="1"/>
  <c r="F1438" i="20"/>
  <c r="N1438" i="20" s="1"/>
  <c r="F1452" i="20"/>
  <c r="J1452" i="20" s="1"/>
  <c r="F1414" i="20"/>
  <c r="J1414" i="20" s="1"/>
  <c r="F1459" i="20"/>
  <c r="J1459" i="20" s="1"/>
  <c r="F1421" i="20"/>
  <c r="N1421" i="20" s="1"/>
  <c r="F1431" i="20"/>
  <c r="J1431" i="20" s="1"/>
  <c r="F1409" i="20"/>
  <c r="J1409" i="20" s="1"/>
  <c r="F1454" i="20"/>
  <c r="N1454" i="20" s="1"/>
  <c r="F1416" i="20"/>
  <c r="R1416" i="20" s="1"/>
  <c r="F1480" i="20"/>
  <c r="R1480" i="20" s="1"/>
  <c r="F1461" i="20"/>
  <c r="N1461" i="20" s="1"/>
  <c r="F1442" i="20"/>
  <c r="F1423" i="20"/>
  <c r="N1423" i="20" s="1"/>
  <c r="F1408" i="20"/>
  <c r="J1408" i="20" s="1"/>
  <c r="F1437" i="20"/>
  <c r="R1437" i="20" s="1"/>
  <c r="F1450" i="20"/>
  <c r="N1450" i="20" s="1"/>
  <c r="F1463" i="20"/>
  <c r="R1463" i="20" s="1"/>
  <c r="F1425" i="20"/>
  <c r="J1425" i="20" s="1"/>
  <c r="F1470" i="20"/>
  <c r="R1470" i="20" s="1"/>
  <c r="F1404" i="20"/>
  <c r="R1404" i="20" s="1"/>
  <c r="F1468" i="20"/>
  <c r="J1468" i="20" s="1"/>
  <c r="F1449" i="20"/>
  <c r="N1449" i="20" s="1"/>
  <c r="F1430" i="20"/>
  <c r="R1430" i="20" s="1"/>
  <c r="F1411" i="20"/>
  <c r="R1411" i="20" s="1"/>
  <c r="F1475" i="20"/>
  <c r="R1475" i="20" s="1"/>
  <c r="F1469" i="20"/>
  <c r="N1469" i="20" s="1"/>
  <c r="F1479" i="20"/>
  <c r="R1479" i="20" s="1"/>
  <c r="F1441" i="20"/>
  <c r="F1403" i="20"/>
  <c r="F1432" i="20"/>
  <c r="R1432" i="20" s="1"/>
  <c r="F1413" i="20"/>
  <c r="J1413" i="20" s="1"/>
  <c r="F1477" i="20"/>
  <c r="R1477" i="20" s="1"/>
  <c r="F1458" i="20"/>
  <c r="N1458" i="20" s="1"/>
  <c r="F1439" i="20"/>
  <c r="N1439" i="20" s="1"/>
  <c r="F1440" i="20"/>
  <c r="J1440" i="20" s="1"/>
  <c r="F1453" i="20"/>
  <c r="R1453" i="20" s="1"/>
  <c r="F1482" i="20"/>
  <c r="F1412" i="20"/>
  <c r="J1412" i="20" s="1"/>
  <c r="F1457" i="20"/>
  <c r="R1457" i="20" s="1"/>
  <c r="F1419" i="20"/>
  <c r="N1419" i="20" s="1"/>
  <c r="F1420" i="20"/>
  <c r="N1420" i="20" s="1"/>
  <c r="F1401" i="20"/>
  <c r="F1465" i="20"/>
  <c r="R1465" i="20" s="1"/>
  <c r="F1446" i="20"/>
  <c r="F1427" i="20"/>
  <c r="N1427" i="20" s="1"/>
  <c r="N1462" i="20"/>
  <c r="J1422" i="20"/>
  <c r="F562" i="20"/>
  <c r="F278" i="12" s="1"/>
  <c r="F563" i="20"/>
  <c r="F279" i="13"/>
  <c r="N1447" i="20" l="1"/>
  <c r="F708" i="20"/>
  <c r="J708" i="20" s="1"/>
  <c r="F664" i="20"/>
  <c r="R664" i="20" s="1"/>
  <c r="F672" i="20"/>
  <c r="F688" i="20"/>
  <c r="F731" i="20"/>
  <c r="F704" i="20"/>
  <c r="F721" i="20"/>
  <c r="J721" i="20" s="1"/>
  <c r="F663" i="20"/>
  <c r="F670" i="20"/>
  <c r="F713" i="20"/>
  <c r="J713" i="20" s="1"/>
  <c r="F699" i="20"/>
  <c r="D27" i="8" s="1" a="1"/>
  <c r="F729" i="20"/>
  <c r="F662" i="20"/>
  <c r="F705" i="20"/>
  <c r="F661" i="20"/>
  <c r="F703" i="20"/>
  <c r="F736" i="20"/>
  <c r="F702" i="20"/>
  <c r="F682" i="20"/>
  <c r="F738" i="20"/>
  <c r="F671" i="20"/>
  <c r="R671" i="20" s="1"/>
  <c r="F730" i="20"/>
  <c r="R730" i="20" s="1"/>
  <c r="F694" i="20"/>
  <c r="R694" i="20" s="1"/>
  <c r="F679" i="20"/>
  <c r="J679" i="20" s="1"/>
  <c r="F695" i="20"/>
  <c r="F659" i="20"/>
  <c r="F685" i="20"/>
  <c r="F668" i="20"/>
  <c r="R668" i="20" s="1"/>
  <c r="F684" i="20"/>
  <c r="F673" i="20"/>
  <c r="F724" i="20"/>
  <c r="F689" i="20"/>
  <c r="F715" i="20"/>
  <c r="J715" i="20" s="1"/>
  <c r="F714" i="20"/>
  <c r="R714" i="20" s="1"/>
  <c r="F678" i="20"/>
  <c r="J678" i="20" s="1"/>
  <c r="F687" i="20"/>
  <c r="N687" i="20" s="1"/>
  <c r="F719" i="20"/>
  <c r="F726" i="20"/>
  <c r="F709" i="20"/>
  <c r="F735" i="20"/>
  <c r="F712" i="20"/>
  <c r="F725" i="20"/>
  <c r="F734" i="20"/>
  <c r="F722" i="20"/>
  <c r="F698" i="20"/>
  <c r="F740" i="20"/>
  <c r="F720" i="20"/>
  <c r="R720" i="20" s="1"/>
  <c r="F737" i="20"/>
  <c r="F710" i="20"/>
  <c r="F693" i="20"/>
  <c r="F669" i="20"/>
  <c r="R669" i="20" s="1"/>
  <c r="F686" i="20"/>
  <c r="F711" i="20"/>
  <c r="F728" i="20"/>
  <c r="F675" i="20"/>
  <c r="F727" i="20"/>
  <c r="F657" i="20"/>
  <c r="F665" i="20"/>
  <c r="R665" i="20" s="1"/>
  <c r="F717" i="20"/>
  <c r="J717" i="20" s="1"/>
  <c r="F676" i="20"/>
  <c r="R676" i="20" s="1"/>
  <c r="F667" i="20"/>
  <c r="R667" i="20" s="1"/>
  <c r="F739" i="20"/>
  <c r="F677" i="20"/>
  <c r="F680" i="20"/>
  <c r="F696" i="20"/>
  <c r="F279" i="12"/>
  <c r="F701" i="20"/>
  <c r="F658" i="20"/>
  <c r="F718" i="20"/>
  <c r="R718" i="20" s="1"/>
  <c r="F691" i="20"/>
  <c r="R691" i="20" s="1"/>
  <c r="F660" i="20"/>
  <c r="F674" i="20"/>
  <c r="R674" i="20" s="1"/>
  <c r="F700" i="20"/>
  <c r="F681" i="20"/>
  <c r="F707" i="20"/>
  <c r="J707" i="20" s="1"/>
  <c r="F733" i="20"/>
  <c r="F690" i="20"/>
  <c r="F716" i="20"/>
  <c r="J716" i="20" s="1"/>
  <c r="F697" i="20"/>
  <c r="F723" i="20"/>
  <c r="J723" i="20" s="1"/>
  <c r="F666" i="20"/>
  <c r="R666" i="20" s="1"/>
  <c r="F692" i="20"/>
  <c r="J692" i="20" s="1"/>
  <c r="F706" i="20"/>
  <c r="J706" i="20" s="1"/>
  <c r="F732" i="20"/>
  <c r="R732" i="20" s="1"/>
  <c r="R1456" i="20"/>
  <c r="F251" i="12"/>
  <c r="F561" i="20"/>
  <c r="F277" i="12" s="1"/>
  <c r="N1453" i="20"/>
  <c r="J1427" i="20"/>
  <c r="N1459" i="20"/>
  <c r="N1434" i="20"/>
  <c r="N1451" i="20"/>
  <c r="J1478" i="20"/>
  <c r="J1467" i="20"/>
  <c r="R1451" i="20"/>
  <c r="N1477" i="20"/>
  <c r="R1434" i="20"/>
  <c r="N1481" i="20"/>
  <c r="J1428" i="20"/>
  <c r="R1471" i="20"/>
  <c r="N1416" i="20"/>
  <c r="J1411" i="20"/>
  <c r="R1459" i="20"/>
  <c r="J1447" i="20"/>
  <c r="S306" i="13" s="1"/>
  <c r="R1422" i="20"/>
  <c r="J1410" i="20"/>
  <c r="J1453" i="20"/>
  <c r="R1454" i="20"/>
  <c r="R1478" i="20"/>
  <c r="R1467" i="20"/>
  <c r="J1481" i="20"/>
  <c r="J1456" i="20"/>
  <c r="R1428" i="20"/>
  <c r="J1473" i="20"/>
  <c r="N1414" i="20"/>
  <c r="R1413" i="20"/>
  <c r="R1460" i="20"/>
  <c r="J1458" i="20"/>
  <c r="R1461" i="20"/>
  <c r="J1439" i="20"/>
  <c r="R1407" i="20"/>
  <c r="J1449" i="20"/>
  <c r="S308" i="13" s="1"/>
  <c r="R1429" i="20"/>
  <c r="R1462" i="20"/>
  <c r="N1465" i="20"/>
  <c r="N1479" i="20"/>
  <c r="J1436" i="20"/>
  <c r="N1457" i="20"/>
  <c r="N1425" i="20"/>
  <c r="R1452" i="20"/>
  <c r="J1426" i="20"/>
  <c r="R1472" i="20"/>
  <c r="J1429" i="20"/>
  <c r="N1470" i="20"/>
  <c r="N1433" i="20"/>
  <c r="R1466" i="20"/>
  <c r="R1449" i="20"/>
  <c r="J1437" i="20"/>
  <c r="N1431" i="20"/>
  <c r="N1426" i="20"/>
  <c r="R1474" i="20"/>
  <c r="R1448" i="20"/>
  <c r="J1424" i="20"/>
  <c r="J1479" i="20"/>
  <c r="N1437" i="20"/>
  <c r="R1409" i="20"/>
  <c r="N1460" i="20"/>
  <c r="N1436" i="20"/>
  <c r="N1474" i="20"/>
  <c r="N1448" i="20"/>
  <c r="N1424" i="20"/>
  <c r="J1419" i="20"/>
  <c r="N1412" i="20"/>
  <c r="N1413" i="20"/>
  <c r="N1430" i="20"/>
  <c r="J1470" i="20"/>
  <c r="R1450" i="20"/>
  <c r="R1408" i="20"/>
  <c r="N1480" i="20"/>
  <c r="J1433" i="20"/>
  <c r="N1452" i="20"/>
  <c r="N1471" i="20"/>
  <c r="N1472" i="20"/>
  <c r="J1406" i="20"/>
  <c r="S294" i="13" s="1"/>
  <c r="R1473" i="20"/>
  <c r="J1465" i="20"/>
  <c r="J1457" i="20"/>
  <c r="J1430" i="20"/>
  <c r="J1461" i="20"/>
  <c r="R1414" i="20"/>
  <c r="N1466" i="20"/>
  <c r="N1432" i="20"/>
  <c r="R1469" i="20"/>
  <c r="R1431" i="20"/>
  <c r="R1423" i="20"/>
  <c r="J1417" i="20"/>
  <c r="J1455" i="20"/>
  <c r="N1463" i="20"/>
  <c r="N1418" i="20"/>
  <c r="D74" i="8" a="1"/>
  <c r="AE74" i="8" s="1"/>
  <c r="AE139" i="6" s="1"/>
  <c r="N1475" i="20"/>
  <c r="J1421" i="20"/>
  <c r="J1476" i="20"/>
  <c r="R1427" i="20"/>
  <c r="R1420" i="20"/>
  <c r="N1468" i="20"/>
  <c r="J1416" i="20"/>
  <c r="R1421" i="20"/>
  <c r="R1438" i="20"/>
  <c r="N1464" i="20"/>
  <c r="R1417" i="20"/>
  <c r="N1415" i="20"/>
  <c r="N1455" i="20"/>
  <c r="N1435" i="20"/>
  <c r="J1418" i="20"/>
  <c r="D60" i="8" a="1"/>
  <c r="M60" i="8" s="1"/>
  <c r="M92" i="6" s="1"/>
  <c r="J1420" i="20"/>
  <c r="R1458" i="20"/>
  <c r="J1475" i="20"/>
  <c r="R1468" i="20"/>
  <c r="J1463" i="20"/>
  <c r="J1423" i="20"/>
  <c r="J1438" i="20"/>
  <c r="R1476" i="20"/>
  <c r="J1464" i="20"/>
  <c r="R1415" i="20"/>
  <c r="R1435" i="20"/>
  <c r="R1419" i="20"/>
  <c r="R1412" i="20"/>
  <c r="R1439" i="20"/>
  <c r="J1477" i="20"/>
  <c r="J1432" i="20"/>
  <c r="J1469" i="20"/>
  <c r="R1425" i="20"/>
  <c r="J1450" i="20"/>
  <c r="S309" i="13" s="1"/>
  <c r="J1480" i="20"/>
  <c r="J1454" i="20"/>
  <c r="N715" i="20"/>
  <c r="J681" i="20"/>
  <c r="R681" i="20"/>
  <c r="J688" i="20"/>
  <c r="R688" i="20"/>
  <c r="N688" i="20"/>
  <c r="J714" i="20"/>
  <c r="J671" i="20"/>
  <c r="R716" i="20"/>
  <c r="J686" i="20"/>
  <c r="R686" i="20"/>
  <c r="N686" i="20"/>
  <c r="R712" i="20"/>
  <c r="N712" i="20"/>
  <c r="J712" i="20"/>
  <c r="R723" i="20"/>
  <c r="N723" i="20"/>
  <c r="J685" i="20"/>
  <c r="R685" i="20"/>
  <c r="N685" i="20"/>
  <c r="J711" i="20"/>
  <c r="R711" i="20"/>
  <c r="N711" i="20"/>
  <c r="J725" i="20"/>
  <c r="N725" i="20"/>
  <c r="R725" i="20"/>
  <c r="R687" i="20"/>
  <c r="J687" i="20"/>
  <c r="N732" i="20"/>
  <c r="J732" i="20"/>
  <c r="N721" i="20"/>
  <c r="R683" i="20"/>
  <c r="J683" i="20"/>
  <c r="R728" i="20"/>
  <c r="N728" i="20"/>
  <c r="J728" i="20"/>
  <c r="J729" i="20"/>
  <c r="R729" i="20"/>
  <c r="N729" i="20"/>
  <c r="J710" i="20"/>
  <c r="R710" i="20"/>
  <c r="N710" i="20"/>
  <c r="J672" i="20"/>
  <c r="R672" i="20"/>
  <c r="R736" i="20"/>
  <c r="N736" i="20"/>
  <c r="R679" i="20"/>
  <c r="R724" i="20"/>
  <c r="N724" i="20"/>
  <c r="J724" i="20"/>
  <c r="J693" i="20"/>
  <c r="R693" i="20"/>
  <c r="N693" i="20"/>
  <c r="J674" i="20"/>
  <c r="J719" i="20"/>
  <c r="R719" i="20"/>
  <c r="N719" i="20"/>
  <c r="J689" i="20"/>
  <c r="R689" i="20"/>
  <c r="N689" i="20"/>
  <c r="J670" i="20"/>
  <c r="R670" i="20"/>
  <c r="J734" i="20"/>
  <c r="R734" i="20"/>
  <c r="N734" i="20"/>
  <c r="J696" i="20"/>
  <c r="R696" i="20"/>
  <c r="J726" i="20"/>
  <c r="R726" i="20"/>
  <c r="N726" i="20"/>
  <c r="J733" i="20"/>
  <c r="R733" i="20"/>
  <c r="N733" i="20"/>
  <c r="R695" i="20"/>
  <c r="N695" i="20"/>
  <c r="J695" i="20"/>
  <c r="J676" i="20"/>
  <c r="J709" i="20"/>
  <c r="N709" i="20"/>
  <c r="J690" i="20"/>
  <c r="R690" i="20"/>
  <c r="N690" i="20"/>
  <c r="J735" i="20"/>
  <c r="R735" i="20"/>
  <c r="N735" i="20"/>
  <c r="J731" i="20"/>
  <c r="R731" i="20"/>
  <c r="N731" i="20"/>
  <c r="R713" i="20"/>
  <c r="N713" i="20"/>
  <c r="R675" i="20"/>
  <c r="J675" i="20"/>
  <c r="J682" i="20"/>
  <c r="R682" i="20"/>
  <c r="J727" i="20"/>
  <c r="R727" i="20"/>
  <c r="N727" i="20"/>
  <c r="J677" i="20"/>
  <c r="R677" i="20"/>
  <c r="J722" i="20"/>
  <c r="R722" i="20"/>
  <c r="N722" i="20"/>
  <c r="J684" i="20"/>
  <c r="R684" i="20"/>
  <c r="N684" i="20"/>
  <c r="J673" i="20"/>
  <c r="R673" i="20"/>
  <c r="J718" i="20"/>
  <c r="J680" i="20"/>
  <c r="R680" i="20"/>
  <c r="N1445" i="20"/>
  <c r="R1445" i="20"/>
  <c r="O304" i="13"/>
  <c r="J267" i="13"/>
  <c r="J1445" i="20"/>
  <c r="S304" i="13" s="1"/>
  <c r="S296" i="13"/>
  <c r="J259" i="13"/>
  <c r="N1408" i="20"/>
  <c r="O296" i="13"/>
  <c r="N1482" i="20"/>
  <c r="J1482" i="20"/>
  <c r="R1482" i="20"/>
  <c r="J1442" i="20"/>
  <c r="J264" i="13"/>
  <c r="F1485" i="20"/>
  <c r="O301" i="13"/>
  <c r="N1442" i="20"/>
  <c r="R1442" i="20"/>
  <c r="J1441" i="20"/>
  <c r="N1441" i="20"/>
  <c r="R1441" i="20"/>
  <c r="R1444" i="20"/>
  <c r="N1444" i="20"/>
  <c r="J266" i="13"/>
  <c r="O303" i="13"/>
  <c r="J1444" i="20"/>
  <c r="S303" i="13" s="1"/>
  <c r="O294" i="13"/>
  <c r="J257" i="13"/>
  <c r="N1406" i="20"/>
  <c r="O310" i="13"/>
  <c r="J273" i="13"/>
  <c r="S310" i="13"/>
  <c r="R1440" i="20"/>
  <c r="N1440" i="20"/>
  <c r="N1407" i="20"/>
  <c r="O295" i="13"/>
  <c r="J258" i="13"/>
  <c r="S295" i="13"/>
  <c r="J272" i="13"/>
  <c r="O309" i="13"/>
  <c r="N1400" i="20"/>
  <c r="O288" i="13"/>
  <c r="J251" i="13"/>
  <c r="R1400" i="20"/>
  <c r="F1486" i="20"/>
  <c r="J1400" i="20"/>
  <c r="F1484" i="20"/>
  <c r="S307" i="13"/>
  <c r="J270" i="13"/>
  <c r="O307" i="13"/>
  <c r="N1410" i="20"/>
  <c r="J1483" i="20"/>
  <c r="R1483" i="20"/>
  <c r="N1483" i="20"/>
  <c r="J1404" i="20"/>
  <c r="S292" i="13" s="1"/>
  <c r="N1404" i="20"/>
  <c r="O292" i="13"/>
  <c r="J255" i="13"/>
  <c r="O306" i="13"/>
  <c r="J269" i="13"/>
  <c r="N1411" i="20"/>
  <c r="N1403" i="20"/>
  <c r="J254" i="13"/>
  <c r="R1403" i="20"/>
  <c r="J1403" i="20"/>
  <c r="S291" i="13" s="1"/>
  <c r="O291" i="13"/>
  <c r="J1405" i="20"/>
  <c r="S293" i="13" s="1"/>
  <c r="O293" i="13"/>
  <c r="J256" i="13"/>
  <c r="N1405" i="20"/>
  <c r="J1443" i="20"/>
  <c r="S302" i="13" s="1"/>
  <c r="N1443" i="20"/>
  <c r="O302" i="13"/>
  <c r="R1443" i="20"/>
  <c r="J265" i="13"/>
  <c r="J271" i="13"/>
  <c r="O308" i="13"/>
  <c r="R1446" i="20"/>
  <c r="O305" i="13"/>
  <c r="J268" i="13"/>
  <c r="N1446" i="20"/>
  <c r="J1446" i="20"/>
  <c r="S305" i="13" s="1"/>
  <c r="N1409" i="20"/>
  <c r="O297" i="13"/>
  <c r="S297" i="13"/>
  <c r="J260" i="13"/>
  <c r="J1401" i="20"/>
  <c r="S289" i="13" s="1"/>
  <c r="R1401" i="20"/>
  <c r="N1401" i="20"/>
  <c r="O289" i="13"/>
  <c r="J252" i="13"/>
  <c r="J1402" i="20"/>
  <c r="S290" i="13" s="1"/>
  <c r="R1402" i="20"/>
  <c r="N1402" i="20"/>
  <c r="O290" i="13"/>
  <c r="J253" i="13"/>
  <c r="R715" i="20" l="1"/>
  <c r="R721" i="20"/>
  <c r="N730" i="20"/>
  <c r="J730" i="20"/>
  <c r="N716" i="20"/>
  <c r="D13" i="8" a="1"/>
  <c r="J720" i="20"/>
  <c r="N720" i="20"/>
  <c r="N692" i="20"/>
  <c r="N717" i="20"/>
  <c r="N694" i="20"/>
  <c r="R692" i="20"/>
  <c r="R717" i="20"/>
  <c r="N718" i="20"/>
  <c r="J694" i="20"/>
  <c r="R678" i="20"/>
  <c r="N714" i="20"/>
  <c r="J691" i="20"/>
  <c r="N691" i="20"/>
  <c r="D74" i="8"/>
  <c r="D139" i="6" s="1"/>
  <c r="Q74" i="8"/>
  <c r="Q139" i="6" s="1"/>
  <c r="M74" i="8"/>
  <c r="M139" i="6" s="1"/>
  <c r="L74" i="8"/>
  <c r="L139" i="6" s="1"/>
  <c r="AK74" i="8"/>
  <c r="AK139" i="6" s="1"/>
  <c r="AN74" i="8"/>
  <c r="AN139" i="6" s="1"/>
  <c r="H74" i="8"/>
  <c r="H139" i="6" s="1"/>
  <c r="X74" i="8"/>
  <c r="X139" i="6" s="1"/>
  <c r="AP60" i="8"/>
  <c r="AP92" i="6" s="1"/>
  <c r="AP93" i="6" s="1"/>
  <c r="AB74" i="8"/>
  <c r="AB139" i="6" s="1"/>
  <c r="Z74" i="8"/>
  <c r="Z139" i="6" s="1"/>
  <c r="Y74" i="8"/>
  <c r="Y139" i="6" s="1"/>
  <c r="AL74" i="8"/>
  <c r="AL139" i="6" s="1"/>
  <c r="G74" i="8"/>
  <c r="G139" i="6" s="1"/>
  <c r="AF74" i="8"/>
  <c r="AF139" i="6" s="1"/>
  <c r="J74" i="8"/>
  <c r="J139" i="6" s="1"/>
  <c r="S60" i="8"/>
  <c r="S92" i="6" s="1"/>
  <c r="I74" i="8"/>
  <c r="I139" i="6" s="1"/>
  <c r="U74" i="8"/>
  <c r="U139" i="6" s="1"/>
  <c r="AI74" i="8"/>
  <c r="AI139" i="6" s="1"/>
  <c r="S74" i="8"/>
  <c r="S139" i="6" s="1"/>
  <c r="AP74" i="8"/>
  <c r="AP139" i="6" s="1"/>
  <c r="AP140" i="6" s="1"/>
  <c r="X60" i="8"/>
  <c r="X92" i="6" s="1"/>
  <c r="P60" i="8"/>
  <c r="P92" i="6" s="1"/>
  <c r="AE60" i="8"/>
  <c r="AE92" i="6" s="1"/>
  <c r="AC60" i="8"/>
  <c r="AC92" i="6" s="1"/>
  <c r="AC74" i="8"/>
  <c r="AC139" i="6" s="1"/>
  <c r="AG74" i="8"/>
  <c r="AG139" i="6" s="1"/>
  <c r="W74" i="8"/>
  <c r="W139" i="6" s="1"/>
  <c r="AD74" i="8"/>
  <c r="AD139" i="6" s="1"/>
  <c r="V74" i="8"/>
  <c r="V139" i="6" s="1"/>
  <c r="AH74" i="8"/>
  <c r="AH139" i="6" s="1"/>
  <c r="F74" i="8"/>
  <c r="F139" i="6" s="1"/>
  <c r="R74" i="8"/>
  <c r="R139" i="6" s="1"/>
  <c r="T74" i="8"/>
  <c r="T139" i="6" s="1"/>
  <c r="E74" i="8"/>
  <c r="E139" i="6" s="1"/>
  <c r="Q60" i="8"/>
  <c r="Q92" i="6" s="1"/>
  <c r="AO60" i="8"/>
  <c r="AO92" i="6" s="1"/>
  <c r="R60" i="8"/>
  <c r="R92" i="6" s="1"/>
  <c r="AS74" i="8"/>
  <c r="AS139" i="6" s="1"/>
  <c r="AS140" i="6" s="1"/>
  <c r="AO74" i="8"/>
  <c r="AO139" i="6" s="1"/>
  <c r="P74" i="8"/>
  <c r="P139" i="6" s="1"/>
  <c r="AQ74" i="8"/>
  <c r="N74" i="8"/>
  <c r="N139" i="6" s="1"/>
  <c r="AA74" i="8"/>
  <c r="AA139" i="6" s="1"/>
  <c r="AM74" i="8"/>
  <c r="AM139" i="6" s="1"/>
  <c r="K74" i="8"/>
  <c r="K139" i="6" s="1"/>
  <c r="O74" i="8"/>
  <c r="O139" i="6" s="1"/>
  <c r="F60" i="8"/>
  <c r="F92" i="6" s="1"/>
  <c r="AD60" i="8"/>
  <c r="AD92" i="6" s="1"/>
  <c r="AJ74" i="8"/>
  <c r="AJ139" i="6" s="1"/>
  <c r="AF60" i="8"/>
  <c r="AF92" i="6" s="1"/>
  <c r="K60" i="8"/>
  <c r="K92" i="6" s="1"/>
  <c r="U60" i="8"/>
  <c r="U92" i="6" s="1"/>
  <c r="AM60" i="8"/>
  <c r="AM92" i="6" s="1"/>
  <c r="AR74" i="8"/>
  <c r="AR139" i="6" s="1"/>
  <c r="AR140" i="6" s="1"/>
  <c r="T60" i="8"/>
  <c r="T92" i="6" s="1"/>
  <c r="AB60" i="8"/>
  <c r="AB92" i="6" s="1"/>
  <c r="AQ60" i="8"/>
  <c r="AQ92" i="6" s="1"/>
  <c r="AQ93" i="6" s="1"/>
  <c r="J60" i="8"/>
  <c r="J92" i="6" s="1"/>
  <c r="I60" i="8"/>
  <c r="I92" i="6" s="1"/>
  <c r="G60" i="8"/>
  <c r="AJ60" i="8"/>
  <c r="AJ92" i="6" s="1"/>
  <c r="AN60" i="8"/>
  <c r="AN92" i="6" s="1"/>
  <c r="AR60" i="8"/>
  <c r="AR92" i="6" s="1"/>
  <c r="AR93" i="6" s="1"/>
  <c r="AA60" i="8"/>
  <c r="AA92" i="6" s="1"/>
  <c r="V60" i="8"/>
  <c r="V92" i="6" s="1"/>
  <c r="Z60" i="8"/>
  <c r="Z92" i="6" s="1"/>
  <c r="E60" i="8"/>
  <c r="E92" i="6" s="1"/>
  <c r="Y60" i="8"/>
  <c r="Y92" i="6" s="1"/>
  <c r="AS60" i="8"/>
  <c r="AS92" i="6" s="1"/>
  <c r="AS93" i="6" s="1"/>
  <c r="W60" i="8"/>
  <c r="W92" i="6" s="1"/>
  <c r="D60" i="8"/>
  <c r="D92" i="6" s="1"/>
  <c r="H60" i="8"/>
  <c r="H92" i="6" s="1"/>
  <c r="L60" i="8"/>
  <c r="L92" i="6" s="1"/>
  <c r="AG60" i="8"/>
  <c r="AG92" i="6" s="1"/>
  <c r="AL60" i="8"/>
  <c r="AL92" i="6" s="1"/>
  <c r="AK60" i="8"/>
  <c r="AK92" i="6" s="1"/>
  <c r="O60" i="8"/>
  <c r="O92" i="6" s="1"/>
  <c r="AI60" i="8"/>
  <c r="AI92" i="6" s="1"/>
  <c r="N60" i="8"/>
  <c r="N92" i="6" s="1"/>
  <c r="AH60" i="8"/>
  <c r="AH92" i="6" s="1"/>
  <c r="M75" i="8"/>
  <c r="Q75" i="8"/>
  <c r="T75" i="8"/>
  <c r="AN75" i="8"/>
  <c r="D27" i="8"/>
  <c r="D125" i="6" s="1"/>
  <c r="E27" i="8"/>
  <c r="E125" i="6" s="1"/>
  <c r="J27" i="8"/>
  <c r="J125" i="6" s="1"/>
  <c r="O27" i="8"/>
  <c r="O125" i="6" s="1"/>
  <c r="U27" i="8"/>
  <c r="U125" i="6" s="1"/>
  <c r="Z27" i="8"/>
  <c r="Z125" i="6" s="1"/>
  <c r="AE27" i="8"/>
  <c r="AE125" i="6" s="1"/>
  <c r="AK27" i="8"/>
  <c r="AK125" i="6" s="1"/>
  <c r="AP27" i="8"/>
  <c r="AP125" i="6" s="1"/>
  <c r="AP126" i="6" s="1"/>
  <c r="F27" i="8"/>
  <c r="F125" i="6" s="1"/>
  <c r="M27" i="8"/>
  <c r="M125" i="6" s="1"/>
  <c r="S27" i="8"/>
  <c r="S125" i="6" s="1"/>
  <c r="AA27" i="8"/>
  <c r="AA125" i="6" s="1"/>
  <c r="AH27" i="8"/>
  <c r="AH125" i="6" s="1"/>
  <c r="AO27" i="8"/>
  <c r="AO125" i="6" s="1"/>
  <c r="K27" i="8"/>
  <c r="K125" i="6" s="1"/>
  <c r="R27" i="8"/>
  <c r="R125" i="6" s="1"/>
  <c r="AG27" i="8"/>
  <c r="AG125" i="6" s="1"/>
  <c r="G27" i="8"/>
  <c r="G125" i="6" s="1"/>
  <c r="N27" i="8"/>
  <c r="N125" i="6" s="1"/>
  <c r="V27" i="8"/>
  <c r="V125" i="6" s="1"/>
  <c r="AC27" i="8"/>
  <c r="AC125" i="6" s="1"/>
  <c r="AI27" i="8"/>
  <c r="AI125" i="6" s="1"/>
  <c r="AQ27" i="8"/>
  <c r="AQ125" i="6" s="1"/>
  <c r="AQ126" i="6" s="1"/>
  <c r="Y27" i="8"/>
  <c r="Y125" i="6" s="1"/>
  <c r="AM27" i="8"/>
  <c r="AM125" i="6" s="1"/>
  <c r="I27" i="8"/>
  <c r="I125" i="6" s="1"/>
  <c r="Q27" i="8"/>
  <c r="Q125" i="6" s="1"/>
  <c r="W27" i="8"/>
  <c r="W125" i="6" s="1"/>
  <c r="AD27" i="8"/>
  <c r="AD125" i="6" s="1"/>
  <c r="AL27" i="8"/>
  <c r="AL125" i="6" s="1"/>
  <c r="AS27" i="8"/>
  <c r="AS125" i="6" s="1"/>
  <c r="AS126" i="6" s="1"/>
  <c r="AJ27" i="8"/>
  <c r="AJ125" i="6" s="1"/>
  <c r="T27" i="8"/>
  <c r="T125" i="6" s="1"/>
  <c r="AF27" i="8"/>
  <c r="AF125" i="6" s="1"/>
  <c r="P27" i="8"/>
  <c r="P125" i="6" s="1"/>
  <c r="AR27" i="8"/>
  <c r="AR125" i="6" s="1"/>
  <c r="AR126" i="6" s="1"/>
  <c r="AB27" i="8"/>
  <c r="AB125" i="6" s="1"/>
  <c r="L27" i="8"/>
  <c r="L125" i="6" s="1"/>
  <c r="H27" i="8"/>
  <c r="H125" i="6" s="1"/>
  <c r="AN27" i="8"/>
  <c r="AN125" i="6" s="1"/>
  <c r="X27" i="8"/>
  <c r="X125" i="6" s="1"/>
  <c r="M61" i="8"/>
  <c r="AD75" i="8"/>
  <c r="AE75" i="8"/>
  <c r="X61" i="8"/>
  <c r="AE61" i="8"/>
  <c r="AC61" i="8"/>
  <c r="Z75" i="8"/>
  <c r="AL75" i="8"/>
  <c r="AF75" i="8"/>
  <c r="AP61" i="8"/>
  <c r="AO61" i="8"/>
  <c r="D13" i="8"/>
  <c r="D78" i="6" s="1"/>
  <c r="G13" i="8"/>
  <c r="G78" i="6" s="1"/>
  <c r="M13" i="8"/>
  <c r="M78" i="6" s="1"/>
  <c r="R13" i="8"/>
  <c r="R78" i="6" s="1"/>
  <c r="W13" i="8"/>
  <c r="W78" i="6" s="1"/>
  <c r="AC13" i="8"/>
  <c r="AC78" i="6" s="1"/>
  <c r="AH13" i="8"/>
  <c r="AH78" i="6" s="1"/>
  <c r="AM13" i="8"/>
  <c r="AM78" i="6" s="1"/>
  <c r="AS13" i="8"/>
  <c r="AS78" i="6" s="1"/>
  <c r="AS79" i="6" s="1"/>
  <c r="I13" i="8"/>
  <c r="I78" i="6" s="1"/>
  <c r="N13" i="8"/>
  <c r="N78" i="6" s="1"/>
  <c r="S13" i="8"/>
  <c r="S78" i="6" s="1"/>
  <c r="Y13" i="8"/>
  <c r="Y78" i="6" s="1"/>
  <c r="AD13" i="8"/>
  <c r="AD78" i="6" s="1"/>
  <c r="AI13" i="8"/>
  <c r="AI78" i="6" s="1"/>
  <c r="AO13" i="8"/>
  <c r="AO78" i="6" s="1"/>
  <c r="E13" i="8"/>
  <c r="E78" i="6" s="1"/>
  <c r="J13" i="8"/>
  <c r="J78" i="6" s="1"/>
  <c r="O13" i="8"/>
  <c r="O78" i="6" s="1"/>
  <c r="U13" i="8"/>
  <c r="U78" i="6" s="1"/>
  <c r="Z13" i="8"/>
  <c r="Z78" i="6" s="1"/>
  <c r="AE13" i="8"/>
  <c r="AE78" i="6" s="1"/>
  <c r="AK13" i="8"/>
  <c r="AK78" i="6" s="1"/>
  <c r="AP13" i="8"/>
  <c r="AP78" i="6" s="1"/>
  <c r="AP79" i="6" s="1"/>
  <c r="V13" i="8"/>
  <c r="V78" i="6" s="1"/>
  <c r="AQ13" i="8"/>
  <c r="AQ78" i="6" s="1"/>
  <c r="AQ79" i="6" s="1"/>
  <c r="F13" i="8"/>
  <c r="F78" i="6" s="1"/>
  <c r="AA13" i="8"/>
  <c r="AA78" i="6" s="1"/>
  <c r="K13" i="8"/>
  <c r="K78" i="6" s="1"/>
  <c r="AG13" i="8"/>
  <c r="AG78" i="6" s="1"/>
  <c r="Q13" i="8"/>
  <c r="Q78" i="6" s="1"/>
  <c r="AL13" i="8"/>
  <c r="AL78" i="6" s="1"/>
  <c r="AR13" i="8"/>
  <c r="AR78" i="6" s="1"/>
  <c r="AR79" i="6" s="1"/>
  <c r="AB13" i="8"/>
  <c r="AB78" i="6" s="1"/>
  <c r="L13" i="8"/>
  <c r="L78" i="6" s="1"/>
  <c r="AN13" i="8"/>
  <c r="AN78" i="6" s="1"/>
  <c r="X13" i="8"/>
  <c r="X78" i="6" s="1"/>
  <c r="H13" i="8"/>
  <c r="H78" i="6" s="1"/>
  <c r="AJ13" i="8"/>
  <c r="AJ78" i="6" s="1"/>
  <c r="T13" i="8"/>
  <c r="T78" i="6" s="1"/>
  <c r="AF13" i="8"/>
  <c r="AF78" i="6" s="1"/>
  <c r="P13" i="8"/>
  <c r="P78" i="6" s="1"/>
  <c r="N696" i="20"/>
  <c r="N665" i="20"/>
  <c r="J665" i="20"/>
  <c r="S296" i="12" s="1"/>
  <c r="O296" i="12"/>
  <c r="J259" i="12"/>
  <c r="N668" i="20"/>
  <c r="J668" i="20"/>
  <c r="R700" i="20"/>
  <c r="O302" i="12"/>
  <c r="J700" i="20"/>
  <c r="S302" i="12" s="1"/>
  <c r="N700" i="20"/>
  <c r="J265" i="12"/>
  <c r="R660" i="20"/>
  <c r="N660" i="20"/>
  <c r="J254" i="12"/>
  <c r="O291" i="12"/>
  <c r="J660" i="20"/>
  <c r="S291" i="12" s="1"/>
  <c r="J257" i="12"/>
  <c r="J663" i="20"/>
  <c r="S294" i="12" s="1"/>
  <c r="R663" i="20"/>
  <c r="O294" i="12"/>
  <c r="N663" i="20"/>
  <c r="N666" i="20"/>
  <c r="J260" i="12"/>
  <c r="J666" i="20"/>
  <c r="S297" i="12" s="1"/>
  <c r="O297" i="12"/>
  <c r="N670" i="20"/>
  <c r="N697" i="20"/>
  <c r="R697" i="20"/>
  <c r="J697" i="20"/>
  <c r="N682" i="20"/>
  <c r="N671" i="20"/>
  <c r="J253" i="12"/>
  <c r="N659" i="20"/>
  <c r="O290" i="12"/>
  <c r="R659" i="20"/>
  <c r="J659" i="20"/>
  <c r="S290" i="12" s="1"/>
  <c r="N740" i="20"/>
  <c r="J740" i="20"/>
  <c r="R740" i="20"/>
  <c r="N662" i="20"/>
  <c r="O293" i="12"/>
  <c r="J256" i="12"/>
  <c r="J662" i="20"/>
  <c r="S293" i="12" s="1"/>
  <c r="R662" i="20"/>
  <c r="R737" i="20"/>
  <c r="J737" i="20"/>
  <c r="N737" i="20"/>
  <c r="N674" i="20"/>
  <c r="N675" i="20"/>
  <c r="N707" i="20"/>
  <c r="S309" i="12"/>
  <c r="J272" i="12"/>
  <c r="R707" i="20"/>
  <c r="O309" i="12"/>
  <c r="R705" i="20"/>
  <c r="N705" i="20"/>
  <c r="O307" i="12"/>
  <c r="J270" i="12"/>
  <c r="J705" i="20"/>
  <c r="S307" i="12" s="1"/>
  <c r="J736" i="20"/>
  <c r="N681" i="20"/>
  <c r="N667" i="20"/>
  <c r="J667" i="20"/>
  <c r="N683" i="20"/>
  <c r="J658" i="20"/>
  <c r="S289" i="12" s="1"/>
  <c r="O289" i="12"/>
  <c r="N658" i="20"/>
  <c r="R658" i="20"/>
  <c r="J252" i="12"/>
  <c r="J739" i="20"/>
  <c r="R739" i="20"/>
  <c r="N739" i="20"/>
  <c r="N704" i="20"/>
  <c r="J269" i="12"/>
  <c r="J704" i="20"/>
  <c r="S306" i="12" s="1"/>
  <c r="O306" i="12"/>
  <c r="R704" i="20"/>
  <c r="N698" i="20"/>
  <c r="R698" i="20"/>
  <c r="J698" i="20"/>
  <c r="N699" i="20"/>
  <c r="O301" i="12"/>
  <c r="J264" i="12"/>
  <c r="F742" i="20"/>
  <c r="R699" i="20"/>
  <c r="J699" i="20"/>
  <c r="J258" i="12"/>
  <c r="J664" i="20"/>
  <c r="S295" i="12" s="1"/>
  <c r="O295" i="12"/>
  <c r="N664" i="20"/>
  <c r="N673" i="20"/>
  <c r="N678" i="20"/>
  <c r="R701" i="20"/>
  <c r="J701" i="20"/>
  <c r="S303" i="12" s="1"/>
  <c r="N701" i="20"/>
  <c r="J266" i="12"/>
  <c r="O303" i="12"/>
  <c r="N738" i="20"/>
  <c r="R738" i="20"/>
  <c r="J738" i="20"/>
  <c r="R709" i="20"/>
  <c r="N672" i="20"/>
  <c r="N677" i="20"/>
  <c r="R702" i="20"/>
  <c r="J702" i="20"/>
  <c r="S304" i="12" s="1"/>
  <c r="O304" i="12"/>
  <c r="J267" i="12"/>
  <c r="N702" i="20"/>
  <c r="J273" i="12"/>
  <c r="O310" i="12"/>
  <c r="N708" i="20"/>
  <c r="R708" i="20"/>
  <c r="S310" i="12"/>
  <c r="N669" i="20"/>
  <c r="J669" i="20"/>
  <c r="N679" i="20"/>
  <c r="N680" i="20"/>
  <c r="N676" i="20"/>
  <c r="S308" i="12"/>
  <c r="N706" i="20"/>
  <c r="J271" i="12"/>
  <c r="R706" i="20"/>
  <c r="O308" i="12"/>
  <c r="J703" i="20"/>
  <c r="S305" i="12" s="1"/>
  <c r="N703" i="20"/>
  <c r="J268" i="12"/>
  <c r="O305" i="12"/>
  <c r="R703" i="20"/>
  <c r="O292" i="12"/>
  <c r="J661" i="20"/>
  <c r="S292" i="12" s="1"/>
  <c r="J255" i="12"/>
  <c r="N661" i="20"/>
  <c r="R661" i="20"/>
  <c r="N657" i="20"/>
  <c r="J251" i="12"/>
  <c r="R657" i="20"/>
  <c r="F743" i="20"/>
  <c r="O288" i="12"/>
  <c r="J657" i="20"/>
  <c r="F741" i="20"/>
  <c r="R1486" i="20"/>
  <c r="R1484" i="20"/>
  <c r="S288" i="13"/>
  <c r="J1486" i="20"/>
  <c r="J1484" i="20"/>
  <c r="S314" i="13" s="1"/>
  <c r="R1485" i="20"/>
  <c r="N1486" i="20"/>
  <c r="N1484" i="20"/>
  <c r="J1485" i="20"/>
  <c r="S315" i="13" s="1"/>
  <c r="S301" i="13"/>
  <c r="O314" i="13"/>
  <c r="J277" i="13"/>
  <c r="O315" i="13"/>
  <c r="J278" i="13"/>
  <c r="N1485" i="20"/>
  <c r="AK75" i="8" l="1"/>
  <c r="Q61" i="8"/>
  <c r="S88" i="8"/>
  <c r="S186" i="6" s="1"/>
  <c r="AQ75" i="8"/>
  <c r="AQ139" i="6"/>
  <c r="AQ140" i="6" s="1"/>
  <c r="I75" i="8"/>
  <c r="S61" i="8"/>
  <c r="S75" i="8"/>
  <c r="G61" i="8"/>
  <c r="G92" i="6"/>
  <c r="H75" i="8"/>
  <c r="D169" i="10" a="1"/>
  <c r="S171" i="10" s="1"/>
  <c r="S193" i="10" s="1"/>
  <c r="S425" i="6" s="1"/>
  <c r="R88" i="8"/>
  <c r="U88" i="8"/>
  <c r="AI75" i="8"/>
  <c r="AM75" i="8"/>
  <c r="AD61" i="8"/>
  <c r="X88" i="8"/>
  <c r="X186" i="6" s="1"/>
  <c r="M88" i="8"/>
  <c r="P75" i="8"/>
  <c r="R75" i="8"/>
  <c r="AD88" i="8"/>
  <c r="AD186" i="6" s="1"/>
  <c r="U75" i="8"/>
  <c r="L75" i="8"/>
  <c r="J75" i="8"/>
  <c r="N75" i="8"/>
  <c r="AP88" i="8"/>
  <c r="AP186" i="6" s="1"/>
  <c r="AP187" i="6" s="1"/>
  <c r="Q88" i="8"/>
  <c r="Q186" i="6" s="1"/>
  <c r="AA75" i="8"/>
  <c r="I61" i="8"/>
  <c r="AE88" i="8"/>
  <c r="AE186" i="6" s="1"/>
  <c r="G75" i="8"/>
  <c r="AO88" i="8"/>
  <c r="AO186" i="6" s="1"/>
  <c r="F61" i="8"/>
  <c r="AP75" i="8"/>
  <c r="K61" i="8"/>
  <c r="AL61" i="8"/>
  <c r="AB75" i="8"/>
  <c r="F75" i="8"/>
  <c r="W75" i="8"/>
  <c r="F88" i="8"/>
  <c r="AO75" i="8"/>
  <c r="AC75" i="8"/>
  <c r="Y75" i="8"/>
  <c r="X75" i="8"/>
  <c r="H88" i="8"/>
  <c r="H186" i="6" s="1"/>
  <c r="S89" i="8"/>
  <c r="X89" i="8"/>
  <c r="W88" i="8"/>
  <c r="W186" i="6" s="1"/>
  <c r="AG75" i="8"/>
  <c r="O61" i="8"/>
  <c r="AJ88" i="8"/>
  <c r="AJ186" i="6" s="1"/>
  <c r="AM88" i="8"/>
  <c r="AM186" i="6" s="1"/>
  <c r="AJ75" i="8"/>
  <c r="K88" i="8"/>
  <c r="K186" i="6" s="1"/>
  <c r="V75" i="8"/>
  <c r="S169" i="10"/>
  <c r="S191" i="10" s="1"/>
  <c r="S423" i="6" s="1"/>
  <c r="P169" i="10"/>
  <c r="P191" i="10" s="1"/>
  <c r="P423" i="6" s="1"/>
  <c r="AJ169" i="10"/>
  <c r="AJ191" i="10" s="1"/>
  <c r="AJ423" i="6" s="1"/>
  <c r="D169" i="10"/>
  <c r="Q169" i="10"/>
  <c r="Q191" i="10" s="1"/>
  <c r="Q423" i="6" s="1"/>
  <c r="AF169" i="10"/>
  <c r="AF191" i="10" s="1"/>
  <c r="AF423" i="6" s="1"/>
  <c r="AL169" i="10"/>
  <c r="AL191" i="10" s="1"/>
  <c r="AL423" i="6" s="1"/>
  <c r="X169" i="10"/>
  <c r="X191" i="10" s="1"/>
  <c r="X423" i="6" s="1"/>
  <c r="AA169" i="10"/>
  <c r="AA191" i="10" s="1"/>
  <c r="AA423" i="6" s="1"/>
  <c r="F169" i="10"/>
  <c r="F191" i="10" s="1"/>
  <c r="F423" i="6" s="1"/>
  <c r="O169" i="10"/>
  <c r="O191" i="10" s="1"/>
  <c r="O423" i="6" s="1"/>
  <c r="M169" i="10"/>
  <c r="M191" i="10" s="1"/>
  <c r="M423" i="6" s="1"/>
  <c r="K169" i="10"/>
  <c r="K191" i="10" s="1"/>
  <c r="K423" i="6" s="1"/>
  <c r="J169" i="10"/>
  <c r="J191" i="10" s="1"/>
  <c r="J423" i="6" s="1"/>
  <c r="AN169" i="10"/>
  <c r="AN191" i="10" s="1"/>
  <c r="AN423" i="6" s="1"/>
  <c r="AM169" i="10"/>
  <c r="AM191" i="10" s="1"/>
  <c r="AM423" i="6" s="1"/>
  <c r="AC169" i="10"/>
  <c r="AC191" i="10" s="1"/>
  <c r="AC423" i="6" s="1"/>
  <c r="AR169" i="10"/>
  <c r="AR191" i="10" s="1"/>
  <c r="AR423" i="6" s="1"/>
  <c r="AH169" i="10"/>
  <c r="AH191" i="10" s="1"/>
  <c r="AH423" i="6" s="1"/>
  <c r="AE169" i="10"/>
  <c r="AE191" i="10" s="1"/>
  <c r="AE423" i="6" s="1"/>
  <c r="AC170" i="10"/>
  <c r="AC192" i="10" s="1"/>
  <c r="AC424" i="6" s="1"/>
  <c r="AF170" i="10"/>
  <c r="AF192" i="10" s="1"/>
  <c r="AF424" i="6" s="1"/>
  <c r="AD170" i="10"/>
  <c r="AD192" i="10" s="1"/>
  <c r="AD424" i="6" s="1"/>
  <c r="O170" i="10"/>
  <c r="O192" i="10" s="1"/>
  <c r="O424" i="6" s="1"/>
  <c r="S170" i="10"/>
  <c r="S192" i="10" s="1"/>
  <c r="S424" i="6" s="1"/>
  <c r="H170" i="10"/>
  <c r="H192" i="10" s="1"/>
  <c r="H424" i="6" s="1"/>
  <c r="R170" i="10"/>
  <c r="R192" i="10" s="1"/>
  <c r="R424" i="6" s="1"/>
  <c r="AL170" i="10"/>
  <c r="AL192" i="10" s="1"/>
  <c r="AL424" i="6" s="1"/>
  <c r="AE170" i="10"/>
  <c r="AE192" i="10" s="1"/>
  <c r="AE424" i="6" s="1"/>
  <c r="AI170" i="10"/>
  <c r="AI192" i="10" s="1"/>
  <c r="AI424" i="6" s="1"/>
  <c r="E170" i="10"/>
  <c r="E192" i="10" s="1"/>
  <c r="E424" i="6" s="1"/>
  <c r="G170" i="10"/>
  <c r="G192" i="10" s="1"/>
  <c r="G424" i="6" s="1"/>
  <c r="AA170" i="10"/>
  <c r="AA192" i="10" s="1"/>
  <c r="AA424" i="6" s="1"/>
  <c r="AR170" i="10"/>
  <c r="AR192" i="10" s="1"/>
  <c r="AR424" i="6" s="1"/>
  <c r="D170" i="10"/>
  <c r="W61" i="8"/>
  <c r="P171" i="10"/>
  <c r="P193" i="10" s="1"/>
  <c r="P425" i="6" s="1"/>
  <c r="U171" i="10"/>
  <c r="U193" i="10" s="1"/>
  <c r="U425" i="6" s="1"/>
  <c r="Y171" i="10"/>
  <c r="Y193" i="10" s="1"/>
  <c r="Y425" i="6" s="1"/>
  <c r="I171" i="10"/>
  <c r="I193" i="10" s="1"/>
  <c r="I425" i="6" s="1"/>
  <c r="E75" i="8"/>
  <c r="AG171" i="10"/>
  <c r="D127" i="11" a="1"/>
  <c r="J129" i="11" s="1"/>
  <c r="J151" i="11" s="1"/>
  <c r="J521" i="6" s="1"/>
  <c r="D128" i="10" a="1"/>
  <c r="AL130" i="10" s="1"/>
  <c r="AL152" i="10" s="1"/>
  <c r="AL378" i="6" s="1"/>
  <c r="D135" i="9" a="1"/>
  <c r="D137" i="9" s="1"/>
  <c r="D11" i="11" a="1"/>
  <c r="D11" i="10" a="1"/>
  <c r="D11" i="9" a="1"/>
  <c r="AI171" i="10"/>
  <c r="AE171" i="10"/>
  <c r="AE193" i="10" s="1"/>
  <c r="AE425" i="6" s="1"/>
  <c r="AD171" i="10"/>
  <c r="AD193" i="10" s="1"/>
  <c r="AD425" i="6" s="1"/>
  <c r="AO171" i="10"/>
  <c r="Z129" i="11"/>
  <c r="Z151" i="11" s="1"/>
  <c r="Z521" i="6" s="1"/>
  <c r="D170" i="11" a="1"/>
  <c r="AH172" i="11" s="1"/>
  <c r="AH194" i="11" s="1"/>
  <c r="AH568" i="6" s="1"/>
  <c r="AM171" i="10"/>
  <c r="Q171" i="10"/>
  <c r="Q193" i="10" s="1"/>
  <c r="Q425" i="6" s="1"/>
  <c r="AN171" i="10"/>
  <c r="AN193" i="10" s="1"/>
  <c r="AN425" i="6" s="1"/>
  <c r="AC171" i="10"/>
  <c r="AC193" i="10" s="1"/>
  <c r="AC425" i="6" s="1"/>
  <c r="AF171" i="10"/>
  <c r="M171" i="10"/>
  <c r="M193" i="10" s="1"/>
  <c r="M425" i="6" s="1"/>
  <c r="AB171" i="10"/>
  <c r="AB193" i="10" s="1"/>
  <c r="AB425" i="6" s="1"/>
  <c r="AJ171" i="10"/>
  <c r="AJ193" i="10" s="1"/>
  <c r="AJ425" i="6" s="1"/>
  <c r="K171" i="10"/>
  <c r="K193" i="10" s="1"/>
  <c r="K425" i="6" s="1"/>
  <c r="R129" i="11"/>
  <c r="R151" i="11" s="1"/>
  <c r="R521" i="6" s="1"/>
  <c r="AM61" i="8"/>
  <c r="AC88" i="8"/>
  <c r="AC186" i="6" s="1"/>
  <c r="AI88" i="8"/>
  <c r="AI186" i="6" s="1"/>
  <c r="D52" i="9" a="1"/>
  <c r="T54" i="9" s="1"/>
  <c r="D52" i="11" a="1"/>
  <c r="D52" i="10" a="1"/>
  <c r="AA171" i="10"/>
  <c r="AA193" i="10" s="1"/>
  <c r="AA425" i="6" s="1"/>
  <c r="AQ171" i="10"/>
  <c r="AQ193" i="10" s="1"/>
  <c r="AQ425" i="6" s="1"/>
  <c r="AP171" i="10"/>
  <c r="AP193" i="10" s="1"/>
  <c r="AP425" i="6" s="1"/>
  <c r="G171" i="10"/>
  <c r="G193" i="10" s="1"/>
  <c r="G425" i="6" s="1"/>
  <c r="AK171" i="10"/>
  <c r="AK193" i="10" s="1"/>
  <c r="AK425" i="6" s="1"/>
  <c r="R171" i="10"/>
  <c r="R193" i="10" s="1"/>
  <c r="R425" i="6" s="1"/>
  <c r="F171" i="10"/>
  <c r="F193" i="10" s="1"/>
  <c r="F425" i="6" s="1"/>
  <c r="V171" i="10"/>
  <c r="O171" i="10"/>
  <c r="O172" i="10" s="1"/>
  <c r="L171" i="10"/>
  <c r="AH129" i="11"/>
  <c r="AH151" i="11" s="1"/>
  <c r="AH521" i="6" s="1"/>
  <c r="Y129" i="11"/>
  <c r="Y151" i="11" s="1"/>
  <c r="Y521" i="6" s="1"/>
  <c r="G129" i="11"/>
  <c r="G151" i="11" s="1"/>
  <c r="G521" i="6" s="1"/>
  <c r="U129" i="11"/>
  <c r="U151" i="11" s="1"/>
  <c r="U521" i="6" s="1"/>
  <c r="D176" i="9" a="1"/>
  <c r="N178" i="9" s="1"/>
  <c r="N200" i="9" s="1"/>
  <c r="N282" i="6" s="1"/>
  <c r="AF88" i="8"/>
  <c r="AF186" i="6" s="1"/>
  <c r="Z88" i="8"/>
  <c r="Z186" i="6" s="1"/>
  <c r="O88" i="8"/>
  <c r="O186" i="6" s="1"/>
  <c r="E171" i="10"/>
  <c r="E193" i="10" s="1"/>
  <c r="E425" i="6" s="1"/>
  <c r="AH171" i="10"/>
  <c r="AH193" i="10" s="1"/>
  <c r="AH425" i="6" s="1"/>
  <c r="AS171" i="10"/>
  <c r="AS193" i="10" s="1"/>
  <c r="AS425" i="6" s="1"/>
  <c r="O172" i="11"/>
  <c r="O194" i="11" s="1"/>
  <c r="O568" i="6" s="1"/>
  <c r="P88" i="8"/>
  <c r="P186" i="6" s="1"/>
  <c r="AS61" i="8"/>
  <c r="J61" i="8"/>
  <c r="AH75" i="8"/>
  <c r="AR75" i="8"/>
  <c r="AS75" i="8"/>
  <c r="AI61" i="8"/>
  <c r="L61" i="8"/>
  <c r="W129" i="11"/>
  <c r="W151" i="11" s="1"/>
  <c r="W521" i="6" s="1"/>
  <c r="AN129" i="11"/>
  <c r="AN151" i="11" s="1"/>
  <c r="AN521" i="6" s="1"/>
  <c r="K75" i="8"/>
  <c r="AI129" i="11"/>
  <c r="AM129" i="11"/>
  <c r="AM151" i="11" s="1"/>
  <c r="AM521" i="6" s="1"/>
  <c r="T172" i="11"/>
  <c r="V172" i="11"/>
  <c r="V194" i="11" s="1"/>
  <c r="V568" i="6" s="1"/>
  <c r="O75" i="8"/>
  <c r="AG172" i="11"/>
  <c r="AG194" i="11" s="1"/>
  <c r="AG568" i="6" s="1"/>
  <c r="P61" i="8"/>
  <c r="AN88" i="8"/>
  <c r="AN186" i="6" s="1"/>
  <c r="AG88" i="8"/>
  <c r="AG186" i="6" s="1"/>
  <c r="N171" i="10"/>
  <c r="N193" i="10" s="1"/>
  <c r="N425" i="6" s="1"/>
  <c r="R61" i="8"/>
  <c r="AF61" i="8"/>
  <c r="Z61" i="8"/>
  <c r="AN61" i="8"/>
  <c r="J88" i="8"/>
  <c r="J186" i="6" s="1"/>
  <c r="AG61" i="8"/>
  <c r="AQ129" i="11"/>
  <c r="AQ151" i="11" s="1"/>
  <c r="AQ521" i="6" s="1"/>
  <c r="Y88" i="8"/>
  <c r="Y186" i="6" s="1"/>
  <c r="I88" i="8"/>
  <c r="I186" i="6" s="1"/>
  <c r="AB61" i="8"/>
  <c r="T61" i="8"/>
  <c r="AH61" i="8"/>
  <c r="T129" i="11"/>
  <c r="T151" i="11" s="1"/>
  <c r="T521" i="6" s="1"/>
  <c r="G88" i="8"/>
  <c r="G186" i="6" s="1"/>
  <c r="H129" i="11"/>
  <c r="H151" i="11" s="1"/>
  <c r="H521" i="6" s="1"/>
  <c r="AB129" i="11"/>
  <c r="AB151" i="11" s="1"/>
  <c r="AB521" i="6" s="1"/>
  <c r="U61" i="8"/>
  <c r="E88" i="8"/>
  <c r="E186" i="6" s="1"/>
  <c r="AA88" i="8"/>
  <c r="AA186" i="6" s="1"/>
  <c r="T88" i="8"/>
  <c r="T186" i="6" s="1"/>
  <c r="AK61" i="8"/>
  <c r="AJ61" i="8"/>
  <c r="AS129" i="11"/>
  <c r="AS151" i="11" s="1"/>
  <c r="AS521" i="6" s="1"/>
  <c r="L137" i="9"/>
  <c r="AS88" i="8"/>
  <c r="V88" i="8"/>
  <c r="V186" i="6" s="1"/>
  <c r="AB88" i="8"/>
  <c r="AB186" i="6" s="1"/>
  <c r="H61" i="8"/>
  <c r="O129" i="11"/>
  <c r="O151" i="11" s="1"/>
  <c r="O521" i="6" s="1"/>
  <c r="L129" i="11"/>
  <c r="L151" i="11" s="1"/>
  <c r="L521" i="6" s="1"/>
  <c r="AQ137" i="9"/>
  <c r="AQ159" i="9" s="1"/>
  <c r="AQ235" i="6" s="1"/>
  <c r="V61" i="8"/>
  <c r="AQ88" i="8"/>
  <c r="AQ186" i="6" s="1"/>
  <c r="AQ187" i="6" s="1"/>
  <c r="L88" i="8"/>
  <c r="L186" i="6" s="1"/>
  <c r="AJ129" i="11"/>
  <c r="AJ151" i="11" s="1"/>
  <c r="AJ521" i="6" s="1"/>
  <c r="Y61" i="8"/>
  <c r="AA61" i="8"/>
  <c r="AQ61" i="8"/>
  <c r="AH88" i="8"/>
  <c r="AH186" i="6" s="1"/>
  <c r="AK88" i="8"/>
  <c r="AK186" i="6" s="1"/>
  <c r="E61" i="8"/>
  <c r="AR88" i="8"/>
  <c r="N88" i="8"/>
  <c r="N186" i="6" s="1"/>
  <c r="D129" i="11"/>
  <c r="E129" i="11"/>
  <c r="E151" i="11" s="1"/>
  <c r="E521" i="6" s="1"/>
  <c r="AR129" i="11"/>
  <c r="AR151" i="11" s="1"/>
  <c r="AR521" i="6" s="1"/>
  <c r="N129" i="11"/>
  <c r="AL129" i="11"/>
  <c r="AL151" i="11" s="1"/>
  <c r="AL521" i="6" s="1"/>
  <c r="AR61" i="8"/>
  <c r="N61" i="8"/>
  <c r="AL88" i="8"/>
  <c r="AL186" i="6" s="1"/>
  <c r="AN13" i="10"/>
  <c r="AN13" i="9"/>
  <c r="AN13" i="11"/>
  <c r="AA13" i="11"/>
  <c r="AA13" i="10"/>
  <c r="AA13" i="9"/>
  <c r="AP13" i="11"/>
  <c r="AP13" i="9"/>
  <c r="AP13" i="10"/>
  <c r="AO13" i="10"/>
  <c r="AO13" i="11"/>
  <c r="AO13" i="9"/>
  <c r="AM13" i="11"/>
  <c r="AM13" i="9"/>
  <c r="AM13" i="10"/>
  <c r="X54" i="11"/>
  <c r="X54" i="9"/>
  <c r="X54" i="10"/>
  <c r="T54" i="11"/>
  <c r="T54" i="10"/>
  <c r="AC54" i="10"/>
  <c r="AC54" i="11"/>
  <c r="AC54" i="9"/>
  <c r="Z54" i="11"/>
  <c r="Z54" i="9"/>
  <c r="Z54" i="10"/>
  <c r="AF193" i="10"/>
  <c r="AF425" i="6" s="1"/>
  <c r="O13" i="11"/>
  <c r="O13" i="10"/>
  <c r="O13" i="9"/>
  <c r="AR54" i="11"/>
  <c r="AR54" i="9"/>
  <c r="AR54" i="10"/>
  <c r="Y54" i="10"/>
  <c r="Y54" i="11"/>
  <c r="Y54" i="9"/>
  <c r="R54" i="11"/>
  <c r="R54" i="9"/>
  <c r="R54" i="10"/>
  <c r="AP54" i="11"/>
  <c r="AP54" i="9"/>
  <c r="AP54" i="10"/>
  <c r="P13" i="10"/>
  <c r="P13" i="9"/>
  <c r="P13" i="11"/>
  <c r="H13" i="10"/>
  <c r="H13" i="9"/>
  <c r="H13" i="11"/>
  <c r="AB13" i="10"/>
  <c r="AB13" i="11"/>
  <c r="AB13" i="9"/>
  <c r="AG13" i="11"/>
  <c r="AG13" i="10"/>
  <c r="AG13" i="9"/>
  <c r="AQ13" i="11"/>
  <c r="AQ13" i="9"/>
  <c r="AQ13" i="10"/>
  <c r="AE13" i="11"/>
  <c r="AE13" i="10"/>
  <c r="AE13" i="9"/>
  <c r="J13" i="11"/>
  <c r="J13" i="9"/>
  <c r="J13" i="10"/>
  <c r="AD13" i="9"/>
  <c r="AD13" i="11"/>
  <c r="AD13" i="10"/>
  <c r="I13" i="10"/>
  <c r="I13" i="11"/>
  <c r="I13" i="9"/>
  <c r="AC13" i="10"/>
  <c r="AC13" i="11"/>
  <c r="AC13" i="9"/>
  <c r="G13" i="11"/>
  <c r="G13" i="9"/>
  <c r="G13" i="10"/>
  <c r="H54" i="11"/>
  <c r="H54" i="9"/>
  <c r="H54" i="10"/>
  <c r="P54" i="11"/>
  <c r="P54" i="9"/>
  <c r="P54" i="10"/>
  <c r="AS54" i="9"/>
  <c r="AS54" i="11"/>
  <c r="AS54" i="10"/>
  <c r="Q54" i="11"/>
  <c r="Q54" i="9"/>
  <c r="Q54" i="10"/>
  <c r="AQ54" i="11"/>
  <c r="AQ54" i="9"/>
  <c r="AQ54" i="10"/>
  <c r="N54" i="11"/>
  <c r="N54" i="9"/>
  <c r="N54" i="10"/>
  <c r="K54" i="11"/>
  <c r="K54" i="9"/>
  <c r="K54" i="10"/>
  <c r="S54" i="11"/>
  <c r="S54" i="9"/>
  <c r="S54" i="10"/>
  <c r="AK54" i="10"/>
  <c r="AK54" i="9"/>
  <c r="AK54" i="11"/>
  <c r="O54" i="11"/>
  <c r="O54" i="9"/>
  <c r="O54" i="10"/>
  <c r="T194" i="11"/>
  <c r="T568" i="6" s="1"/>
  <c r="L193" i="10"/>
  <c r="L425" i="6" s="1"/>
  <c r="T13" i="10"/>
  <c r="T13" i="11"/>
  <c r="T13" i="9"/>
  <c r="AL13" i="11"/>
  <c r="AL13" i="9"/>
  <c r="AL13" i="10"/>
  <c r="U13" i="11"/>
  <c r="U13" i="10"/>
  <c r="U13" i="9"/>
  <c r="S13" i="10"/>
  <c r="S13" i="11"/>
  <c r="S13" i="9"/>
  <c r="R13" i="11"/>
  <c r="R13" i="9"/>
  <c r="R13" i="10"/>
  <c r="AB54" i="11"/>
  <c r="AB54" i="9"/>
  <c r="AB54" i="10"/>
  <c r="AD54" i="11"/>
  <c r="AD54" i="9"/>
  <c r="AD54" i="10"/>
  <c r="AM54" i="11"/>
  <c r="AM54" i="9"/>
  <c r="AM54" i="10"/>
  <c r="AG54" i="11"/>
  <c r="AG54" i="9"/>
  <c r="AG54" i="10"/>
  <c r="AH54" i="11"/>
  <c r="AH54" i="9"/>
  <c r="AH54" i="10"/>
  <c r="F54" i="9"/>
  <c r="F54" i="11"/>
  <c r="F54" i="10"/>
  <c r="E54" i="10"/>
  <c r="E54" i="9"/>
  <c r="E54" i="11"/>
  <c r="AJ13" i="10"/>
  <c r="AJ13" i="9"/>
  <c r="AJ13" i="11"/>
  <c r="L13" i="10"/>
  <c r="L13" i="11"/>
  <c r="L13" i="9"/>
  <c r="Q13" i="11"/>
  <c r="Q13" i="10"/>
  <c r="Q13" i="9"/>
  <c r="F13" i="11"/>
  <c r="F13" i="9"/>
  <c r="F13" i="10"/>
  <c r="AK13" i="11"/>
  <c r="AK13" i="10"/>
  <c r="AK13" i="9"/>
  <c r="AI13" i="10"/>
  <c r="AI13" i="9"/>
  <c r="AI13" i="11"/>
  <c r="N13" i="9"/>
  <c r="N13" i="11"/>
  <c r="N13" i="10"/>
  <c r="AH13" i="11"/>
  <c r="AH13" i="9"/>
  <c r="AH13" i="10"/>
  <c r="M13" i="10"/>
  <c r="M13" i="11"/>
  <c r="M13" i="9"/>
  <c r="AN54" i="11"/>
  <c r="AN54" i="9"/>
  <c r="AN54" i="10"/>
  <c r="AJ54" i="11"/>
  <c r="AJ54" i="9"/>
  <c r="AJ54" i="10"/>
  <c r="W54" i="11"/>
  <c r="W54" i="9"/>
  <c r="W54" i="10"/>
  <c r="V54" i="11"/>
  <c r="V54" i="10"/>
  <c r="AA54" i="11"/>
  <c r="AA54" i="9"/>
  <c r="AA54" i="10"/>
  <c r="U54" i="10"/>
  <c r="U54" i="9"/>
  <c r="U54" i="11"/>
  <c r="D54" i="11"/>
  <c r="D54" i="9"/>
  <c r="D54" i="10"/>
  <c r="AF13" i="10"/>
  <c r="AF13" i="9"/>
  <c r="AF13" i="11"/>
  <c r="X13" i="10"/>
  <c r="X13" i="9"/>
  <c r="X13" i="11"/>
  <c r="AR13" i="10"/>
  <c r="AR13" i="11"/>
  <c r="AR13" i="9"/>
  <c r="K13" i="11"/>
  <c r="K13" i="10"/>
  <c r="K13" i="9"/>
  <c r="V13" i="11"/>
  <c r="V13" i="9"/>
  <c r="V13" i="10"/>
  <c r="Z13" i="11"/>
  <c r="Z13" i="9"/>
  <c r="Z13" i="10"/>
  <c r="E13" i="11"/>
  <c r="E13" i="10"/>
  <c r="E13" i="9"/>
  <c r="Y13" i="10"/>
  <c r="Y13" i="11"/>
  <c r="Y13" i="9"/>
  <c r="AS13" i="10"/>
  <c r="AS13" i="11"/>
  <c r="AS13" i="9"/>
  <c r="W13" i="10"/>
  <c r="W13" i="9"/>
  <c r="W13" i="11"/>
  <c r="D13" i="10"/>
  <c r="D13" i="11"/>
  <c r="D13" i="9"/>
  <c r="L54" i="11"/>
  <c r="L54" i="9"/>
  <c r="L54" i="10"/>
  <c r="AF54" i="11"/>
  <c r="AF54" i="10"/>
  <c r="AL54" i="11"/>
  <c r="AL54" i="9"/>
  <c r="AL54" i="10"/>
  <c r="I54" i="11"/>
  <c r="I54" i="10"/>
  <c r="I54" i="9"/>
  <c r="AI54" i="11"/>
  <c r="AI54" i="9"/>
  <c r="AI54" i="10"/>
  <c r="G54" i="11"/>
  <c r="G54" i="10"/>
  <c r="AO54" i="11"/>
  <c r="AO54" i="10"/>
  <c r="AO54" i="9"/>
  <c r="M54" i="9"/>
  <c r="M54" i="11"/>
  <c r="M54" i="10"/>
  <c r="AE54" i="11"/>
  <c r="AE54" i="9"/>
  <c r="AE54" i="10"/>
  <c r="J54" i="11"/>
  <c r="J54" i="10"/>
  <c r="AI193" i="10"/>
  <c r="AI425" i="6" s="1"/>
  <c r="V193" i="10"/>
  <c r="V425" i="6" s="1"/>
  <c r="AG193" i="10"/>
  <c r="AG425" i="6" s="1"/>
  <c r="AJ107" i="8"/>
  <c r="AJ106" i="6" s="1"/>
  <c r="AJ41" i="8"/>
  <c r="AJ172" i="6" s="1"/>
  <c r="AJ14" i="8"/>
  <c r="Q107" i="8"/>
  <c r="Q106" i="6" s="1"/>
  <c r="Q41" i="8"/>
  <c r="Q172" i="6" s="1"/>
  <c r="Q14" i="8"/>
  <c r="AK107" i="8"/>
  <c r="AK106" i="6" s="1"/>
  <c r="AK41" i="8"/>
  <c r="AK172" i="6" s="1"/>
  <c r="AK14" i="8"/>
  <c r="N107" i="8"/>
  <c r="N106" i="6" s="1"/>
  <c r="N41" i="8"/>
  <c r="N172" i="6" s="1"/>
  <c r="N14" i="8"/>
  <c r="AB121" i="8"/>
  <c r="AB153" i="6" s="1"/>
  <c r="AB28" i="8"/>
  <c r="T121" i="8"/>
  <c r="T153" i="6" s="1"/>
  <c r="T28" i="8"/>
  <c r="AD121" i="8"/>
  <c r="AD153" i="6" s="1"/>
  <c r="AD28" i="8"/>
  <c r="AM121" i="8"/>
  <c r="AM153" i="6" s="1"/>
  <c r="AM28" i="8"/>
  <c r="AC121" i="8"/>
  <c r="AC153" i="6" s="1"/>
  <c r="AC28" i="8"/>
  <c r="AG121" i="8"/>
  <c r="AG153" i="6" s="1"/>
  <c r="AG28" i="8"/>
  <c r="AH121" i="8"/>
  <c r="AH153" i="6" s="1"/>
  <c r="AH28" i="8"/>
  <c r="F121" i="8"/>
  <c r="F153" i="6" s="1"/>
  <c r="F28" i="8"/>
  <c r="Z121" i="8"/>
  <c r="Z153" i="6" s="1"/>
  <c r="Z28" i="8"/>
  <c r="E121" i="8"/>
  <c r="E153" i="6" s="1"/>
  <c r="E28" i="8"/>
  <c r="P107" i="8"/>
  <c r="P106" i="6" s="1"/>
  <c r="P41" i="8"/>
  <c r="P172" i="6" s="1"/>
  <c r="P14" i="8"/>
  <c r="H107" i="8"/>
  <c r="H106" i="6" s="1"/>
  <c r="H41" i="8"/>
  <c r="H172" i="6" s="1"/>
  <c r="H14" i="8"/>
  <c r="AB107" i="8"/>
  <c r="AB106" i="6" s="1"/>
  <c r="AB41" i="8"/>
  <c r="AB172" i="6" s="1"/>
  <c r="AB14" i="8"/>
  <c r="AG107" i="8"/>
  <c r="AG106" i="6" s="1"/>
  <c r="AG41" i="8"/>
  <c r="AG172" i="6" s="1"/>
  <c r="AG14" i="8"/>
  <c r="AQ107" i="8"/>
  <c r="AQ106" i="6" s="1"/>
  <c r="AQ41" i="8"/>
  <c r="AQ172" i="6" s="1"/>
  <c r="AQ173" i="6" s="1"/>
  <c r="AQ14" i="8"/>
  <c r="AE107" i="8"/>
  <c r="AE106" i="6" s="1"/>
  <c r="AE41" i="8"/>
  <c r="AE172" i="6" s="1"/>
  <c r="AE14" i="8"/>
  <c r="J107" i="8"/>
  <c r="J106" i="6" s="1"/>
  <c r="J41" i="8"/>
  <c r="J172" i="6" s="1"/>
  <c r="J14" i="8"/>
  <c r="AD107" i="8"/>
  <c r="AD106" i="6" s="1"/>
  <c r="AD41" i="8"/>
  <c r="AD172" i="6" s="1"/>
  <c r="AD14" i="8"/>
  <c r="I107" i="8"/>
  <c r="I106" i="6" s="1"/>
  <c r="I41" i="8"/>
  <c r="I172" i="6" s="1"/>
  <c r="I14" i="8"/>
  <c r="AC107" i="8"/>
  <c r="AC106" i="6" s="1"/>
  <c r="AC41" i="8"/>
  <c r="AC172" i="6" s="1"/>
  <c r="AC14" i="8"/>
  <c r="G107" i="8"/>
  <c r="G106" i="6" s="1"/>
  <c r="G41" i="8"/>
  <c r="G172" i="6" s="1"/>
  <c r="G14" i="8"/>
  <c r="AP89" i="8"/>
  <c r="Z89" i="8"/>
  <c r="AD89" i="8"/>
  <c r="AE89" i="8"/>
  <c r="AN121" i="8"/>
  <c r="AN153" i="6" s="1"/>
  <c r="AN28" i="8"/>
  <c r="AR121" i="8"/>
  <c r="AR153" i="6" s="1"/>
  <c r="AR154" i="6" s="1"/>
  <c r="AR28" i="8"/>
  <c r="AJ121" i="8"/>
  <c r="AJ153" i="6" s="1"/>
  <c r="AJ28" i="8"/>
  <c r="W121" i="8"/>
  <c r="W153" i="6" s="1"/>
  <c r="W28" i="8"/>
  <c r="Y121" i="8"/>
  <c r="Y153" i="6" s="1"/>
  <c r="Y28" i="8"/>
  <c r="V121" i="8"/>
  <c r="V153" i="6" s="1"/>
  <c r="V28" i="8"/>
  <c r="R121" i="8"/>
  <c r="R153" i="6" s="1"/>
  <c r="R28" i="8"/>
  <c r="AA121" i="8"/>
  <c r="AA153" i="6" s="1"/>
  <c r="AA28" i="8"/>
  <c r="AP121" i="8"/>
  <c r="AP153" i="6" s="1"/>
  <c r="AP154" i="6" s="1"/>
  <c r="AP28" i="8"/>
  <c r="U121" i="8"/>
  <c r="U153" i="6" s="1"/>
  <c r="U28" i="8"/>
  <c r="L107" i="8"/>
  <c r="L106" i="6" s="1"/>
  <c r="L41" i="8"/>
  <c r="L172" i="6" s="1"/>
  <c r="L14" i="8"/>
  <c r="F107" i="8"/>
  <c r="F106" i="6" s="1"/>
  <c r="F41" i="8"/>
  <c r="F172" i="6" s="1"/>
  <c r="F14" i="8"/>
  <c r="AI107" i="8"/>
  <c r="AI106" i="6" s="1"/>
  <c r="AI41" i="8"/>
  <c r="AI172" i="6" s="1"/>
  <c r="AI14" i="8"/>
  <c r="AH107" i="8"/>
  <c r="AH106" i="6" s="1"/>
  <c r="AH41" i="8"/>
  <c r="AH172" i="6" s="1"/>
  <c r="AH14" i="8"/>
  <c r="M107" i="8"/>
  <c r="M106" i="6" s="1"/>
  <c r="M41" i="8"/>
  <c r="M172" i="6" s="1"/>
  <c r="M14" i="8"/>
  <c r="AN89" i="8"/>
  <c r="AI89" i="8"/>
  <c r="X121" i="8"/>
  <c r="X153" i="6" s="1"/>
  <c r="X28" i="8"/>
  <c r="AF107" i="8"/>
  <c r="AF106" i="6" s="1"/>
  <c r="AF41" i="8"/>
  <c r="AF172" i="6" s="1"/>
  <c r="AF14" i="8"/>
  <c r="X107" i="8"/>
  <c r="X106" i="6" s="1"/>
  <c r="X41" i="8"/>
  <c r="X172" i="6" s="1"/>
  <c r="X14" i="8"/>
  <c r="AR41" i="8"/>
  <c r="AR172" i="6" s="1"/>
  <c r="AR173" i="6" s="1"/>
  <c r="AR107" i="8"/>
  <c r="AR106" i="6" s="1"/>
  <c r="AR14" i="8"/>
  <c r="K107" i="8"/>
  <c r="K106" i="6" s="1"/>
  <c r="K41" i="8"/>
  <c r="K172" i="6" s="1"/>
  <c r="K14" i="8"/>
  <c r="V107" i="8"/>
  <c r="V106" i="6" s="1"/>
  <c r="V41" i="8"/>
  <c r="V172" i="6" s="1"/>
  <c r="V14" i="8"/>
  <c r="Z107" i="8"/>
  <c r="Z106" i="6" s="1"/>
  <c r="Z41" i="8"/>
  <c r="Z172" i="6" s="1"/>
  <c r="Z14" i="8"/>
  <c r="E107" i="8"/>
  <c r="E106" i="6" s="1"/>
  <c r="E41" i="8"/>
  <c r="E172" i="6" s="1"/>
  <c r="E14" i="8"/>
  <c r="Y107" i="8"/>
  <c r="Y106" i="6" s="1"/>
  <c r="Y41" i="8"/>
  <c r="Y172" i="6" s="1"/>
  <c r="Y14" i="8"/>
  <c r="AS107" i="8"/>
  <c r="AS106" i="6" s="1"/>
  <c r="AS41" i="8"/>
  <c r="AS172" i="6" s="1"/>
  <c r="AS173" i="6" s="1"/>
  <c r="AS14" i="8"/>
  <c r="W107" i="8"/>
  <c r="W106" i="6" s="1"/>
  <c r="W41" i="8"/>
  <c r="W172" i="6" s="1"/>
  <c r="W14" i="8"/>
  <c r="H121" i="8"/>
  <c r="H153" i="6" s="1"/>
  <c r="H28" i="8"/>
  <c r="P121" i="8"/>
  <c r="P153" i="6" s="1"/>
  <c r="P28" i="8"/>
  <c r="AS121" i="8"/>
  <c r="AS153" i="6" s="1"/>
  <c r="AS154" i="6" s="1"/>
  <c r="AS28" i="8"/>
  <c r="D31" i="8" s="1" a="1"/>
  <c r="Q121" i="8"/>
  <c r="Q153" i="6" s="1"/>
  <c r="Q28" i="8"/>
  <c r="AQ121" i="8"/>
  <c r="AQ153" i="6" s="1"/>
  <c r="AQ154" i="6" s="1"/>
  <c r="AQ28" i="8"/>
  <c r="N121" i="8"/>
  <c r="N153" i="6" s="1"/>
  <c r="N28" i="8"/>
  <c r="K121" i="8"/>
  <c r="K153" i="6" s="1"/>
  <c r="K28" i="8"/>
  <c r="S121" i="8"/>
  <c r="S153" i="6" s="1"/>
  <c r="S28" i="8"/>
  <c r="AK121" i="8"/>
  <c r="AK153" i="6" s="1"/>
  <c r="AK28" i="8"/>
  <c r="O121" i="8"/>
  <c r="O153" i="6" s="1"/>
  <c r="O28" i="8"/>
  <c r="O107" i="8"/>
  <c r="O106" i="6" s="1"/>
  <c r="O41" i="8"/>
  <c r="O172" i="6" s="1"/>
  <c r="O14" i="8"/>
  <c r="T107" i="8"/>
  <c r="T106" i="6" s="1"/>
  <c r="T41" i="8"/>
  <c r="T172" i="6" s="1"/>
  <c r="T14" i="8"/>
  <c r="AN107" i="8"/>
  <c r="AN106" i="6" s="1"/>
  <c r="AN41" i="8"/>
  <c r="AN172" i="6" s="1"/>
  <c r="AN14" i="8"/>
  <c r="AL107" i="8"/>
  <c r="AL106" i="6" s="1"/>
  <c r="AL41" i="8"/>
  <c r="AL172" i="6" s="1"/>
  <c r="AL14" i="8"/>
  <c r="AA107" i="8"/>
  <c r="AA106" i="6" s="1"/>
  <c r="AA41" i="8"/>
  <c r="AA172" i="6" s="1"/>
  <c r="AA14" i="8"/>
  <c r="AP107" i="8"/>
  <c r="AP106" i="6" s="1"/>
  <c r="AP107" i="6" s="1"/>
  <c r="AP41" i="8"/>
  <c r="AP172" i="6" s="1"/>
  <c r="AP173" i="6" s="1"/>
  <c r="AP14" i="8"/>
  <c r="U107" i="8"/>
  <c r="U106" i="6" s="1"/>
  <c r="U41" i="8"/>
  <c r="U172" i="6" s="1"/>
  <c r="U14" i="8"/>
  <c r="AO107" i="8"/>
  <c r="AO106" i="6" s="1"/>
  <c r="AO41" i="8"/>
  <c r="AO172" i="6" s="1"/>
  <c r="AO14" i="8"/>
  <c r="S107" i="8"/>
  <c r="S106" i="6" s="1"/>
  <c r="S41" i="8"/>
  <c r="S172" i="6" s="1"/>
  <c r="S14" i="8"/>
  <c r="AM107" i="8"/>
  <c r="AM106" i="6" s="1"/>
  <c r="AM41" i="8"/>
  <c r="AM172" i="6" s="1"/>
  <c r="AM14" i="8"/>
  <c r="R107" i="8"/>
  <c r="R106" i="6" s="1"/>
  <c r="R41" i="8"/>
  <c r="R172" i="6" s="1"/>
  <c r="R14" i="8"/>
  <c r="AM89" i="8"/>
  <c r="L121" i="8"/>
  <c r="L153" i="6" s="1"/>
  <c r="L28" i="8"/>
  <c r="AF121" i="8"/>
  <c r="AF153" i="6" s="1"/>
  <c r="AF28" i="8"/>
  <c r="AL121" i="8"/>
  <c r="AL153" i="6" s="1"/>
  <c r="AL28" i="8"/>
  <c r="I121" i="8"/>
  <c r="I153" i="6" s="1"/>
  <c r="I28" i="8"/>
  <c r="AI121" i="8"/>
  <c r="AI153" i="6" s="1"/>
  <c r="AI28" i="8"/>
  <c r="G121" i="8"/>
  <c r="G153" i="6" s="1"/>
  <c r="G28" i="8"/>
  <c r="AO121" i="8"/>
  <c r="AO153" i="6" s="1"/>
  <c r="AO28" i="8"/>
  <c r="M121" i="8"/>
  <c r="M153" i="6" s="1"/>
  <c r="M28" i="8"/>
  <c r="AE121" i="8"/>
  <c r="AE153" i="6" s="1"/>
  <c r="AE28" i="8"/>
  <c r="J121" i="8"/>
  <c r="J153" i="6" s="1"/>
  <c r="J28" i="8"/>
  <c r="O314" i="12"/>
  <c r="J277" i="12"/>
  <c r="D121" i="8"/>
  <c r="D153" i="6" s="1"/>
  <c r="R743" i="20"/>
  <c r="R741" i="20"/>
  <c r="D107" i="8"/>
  <c r="D106" i="6" s="1"/>
  <c r="N743" i="20"/>
  <c r="N741" i="20"/>
  <c r="J278" i="12"/>
  <c r="O315" i="12"/>
  <c r="N742" i="20"/>
  <c r="J741" i="20"/>
  <c r="S314" i="12" s="1"/>
  <c r="J743" i="20"/>
  <c r="S288" i="12"/>
  <c r="J742" i="20"/>
  <c r="S315" i="12" s="1"/>
  <c r="S301" i="12"/>
  <c r="R742" i="20"/>
  <c r="J279" i="13"/>
  <c r="S316" i="13"/>
  <c r="O316" i="13"/>
  <c r="D75" i="8"/>
  <c r="D61" i="8"/>
  <c r="D88" i="8"/>
  <c r="D186" i="6" s="1"/>
  <c r="O193" i="10" l="1"/>
  <c r="O425" i="6" s="1"/>
  <c r="S172" i="10"/>
  <c r="AS89" i="8"/>
  <c r="AS186" i="6"/>
  <c r="AS187" i="6" s="1"/>
  <c r="U89" i="8"/>
  <c r="U186" i="6"/>
  <c r="AR89" i="8"/>
  <c r="AR186" i="6"/>
  <c r="AR187" i="6" s="1"/>
  <c r="R89" i="8"/>
  <c r="R186" i="6"/>
  <c r="AS107" i="6"/>
  <c r="AS56" i="7" s="1"/>
  <c r="AS55" i="7"/>
  <c r="M89" i="8"/>
  <c r="M186" i="6"/>
  <c r="AQ107" i="6"/>
  <c r="AQ56" i="7" s="1"/>
  <c r="AQ55" i="7"/>
  <c r="F89" i="8"/>
  <c r="F186" i="6"/>
  <c r="AR107" i="6"/>
  <c r="AR56" i="7" s="1"/>
  <c r="AR55" i="7"/>
  <c r="AS178" i="9"/>
  <c r="AS200" i="9" s="1"/>
  <c r="AS282" i="6" s="1"/>
  <c r="T178" i="9"/>
  <c r="T200" i="9" s="1"/>
  <c r="T282" i="6" s="1"/>
  <c r="AJ89" i="8"/>
  <c r="AR130" i="10"/>
  <c r="AR152" i="10" s="1"/>
  <c r="AR378" i="6" s="1"/>
  <c r="AG130" i="10"/>
  <c r="AG152" i="10" s="1"/>
  <c r="AG378" i="6" s="1"/>
  <c r="AR137" i="9"/>
  <c r="AR159" i="9" s="1"/>
  <c r="AR235" i="6" s="1"/>
  <c r="Y130" i="10"/>
  <c r="Y152" i="10" s="1"/>
  <c r="Y378" i="6" s="1"/>
  <c r="AG137" i="9"/>
  <c r="AG159" i="9" s="1"/>
  <c r="AG235" i="6" s="1"/>
  <c r="E130" i="10"/>
  <c r="E152" i="10" s="1"/>
  <c r="E378" i="6" s="1"/>
  <c r="AQ178" i="9"/>
  <c r="H140" i="6"/>
  <c r="Q140" i="6"/>
  <c r="X140" i="6"/>
  <c r="Y140" i="6"/>
  <c r="H130" i="10"/>
  <c r="H152" i="10" s="1"/>
  <c r="H378" i="6" s="1"/>
  <c r="AG178" i="9"/>
  <c r="AG200" i="9" s="1"/>
  <c r="AG282" i="6" s="1"/>
  <c r="D171" i="10"/>
  <c r="D172" i="10" s="1"/>
  <c r="AO170" i="10"/>
  <c r="AO192" i="10" s="1"/>
  <c r="AO424" i="6" s="1"/>
  <c r="AP170" i="10"/>
  <c r="AP192" i="10" s="1"/>
  <c r="AP424" i="6" s="1"/>
  <c r="AQ170" i="10"/>
  <c r="AQ192" i="10" s="1"/>
  <c r="AQ424" i="6" s="1"/>
  <c r="AK169" i="10"/>
  <c r="AK191" i="10" s="1"/>
  <c r="AK423" i="6" s="1"/>
  <c r="H169" i="10"/>
  <c r="H191" i="10" s="1"/>
  <c r="H423" i="6" s="1"/>
  <c r="N169" i="10"/>
  <c r="N191" i="10" s="1"/>
  <c r="N423" i="6" s="1"/>
  <c r="G169" i="10"/>
  <c r="G191" i="10" s="1"/>
  <c r="G423" i="6" s="1"/>
  <c r="O130" i="10"/>
  <c r="O152" i="10" s="1"/>
  <c r="O378" i="6" s="1"/>
  <c r="AR178" i="9"/>
  <c r="AH178" i="9"/>
  <c r="AH200" i="9" s="1"/>
  <c r="AH282" i="6" s="1"/>
  <c r="AB130" i="10"/>
  <c r="AB152" i="10" s="1"/>
  <c r="AB378" i="6" s="1"/>
  <c r="AA137" i="9"/>
  <c r="AA159" i="9" s="1"/>
  <c r="AA235" i="6" s="1"/>
  <c r="P130" i="10"/>
  <c r="P152" i="10" s="1"/>
  <c r="P378" i="6" s="1"/>
  <c r="J130" i="10"/>
  <c r="J152" i="10" s="1"/>
  <c r="J378" i="6" s="1"/>
  <c r="Z130" i="10"/>
  <c r="Z152" i="10" s="1"/>
  <c r="Z378" i="6" s="1"/>
  <c r="W171" i="10"/>
  <c r="W193" i="10" s="1"/>
  <c r="W425" i="6" s="1"/>
  <c r="AH170" i="10"/>
  <c r="AH192" i="10" s="1"/>
  <c r="AH424" i="6" s="1"/>
  <c r="AB170" i="10"/>
  <c r="AB192" i="10" s="1"/>
  <c r="AB424" i="6" s="1"/>
  <c r="W170" i="10"/>
  <c r="W192" i="10" s="1"/>
  <c r="W424" i="6" s="1"/>
  <c r="U170" i="10"/>
  <c r="U192" i="10" s="1"/>
  <c r="U424" i="6" s="1"/>
  <c r="AI169" i="10"/>
  <c r="AI191" i="10" s="1"/>
  <c r="AI423" i="6" s="1"/>
  <c r="R169" i="10"/>
  <c r="R191" i="10" s="1"/>
  <c r="R423" i="6" s="1"/>
  <c r="U169" i="10"/>
  <c r="U191" i="10" s="1"/>
  <c r="U423" i="6" s="1"/>
  <c r="AL137" i="9"/>
  <c r="AL159" i="9" s="1"/>
  <c r="AL235" i="6" s="1"/>
  <c r="AH130" i="10"/>
  <c r="AI130" i="10"/>
  <c r="AI152" i="10" s="1"/>
  <c r="AI378" i="6" s="1"/>
  <c r="J137" i="9"/>
  <c r="J159" i="9" s="1"/>
  <c r="J235" i="6" s="1"/>
  <c r="AA130" i="10"/>
  <c r="AA152" i="10" s="1"/>
  <c r="AA378" i="6" s="1"/>
  <c r="AQ130" i="10"/>
  <c r="AQ152" i="10" s="1"/>
  <c r="AQ378" i="6" s="1"/>
  <c r="H171" i="10"/>
  <c r="H193" i="10" s="1"/>
  <c r="H425" i="6" s="1"/>
  <c r="M170" i="10"/>
  <c r="M192" i="10" s="1"/>
  <c r="M424" i="6" s="1"/>
  <c r="J170" i="10"/>
  <c r="F170" i="10"/>
  <c r="F192" i="10" s="1"/>
  <c r="F424" i="6" s="1"/>
  <c r="Y170" i="10"/>
  <c r="Y192" i="10" s="1"/>
  <c r="Y424" i="6" s="1"/>
  <c r="AB169" i="10"/>
  <c r="AB191" i="10" s="1"/>
  <c r="AB423" i="6" s="1"/>
  <c r="AP169" i="10"/>
  <c r="AP191" i="10" s="1"/>
  <c r="AP423" i="6" s="1"/>
  <c r="AP426" i="6" s="1"/>
  <c r="W169" i="10"/>
  <c r="W191" i="10" s="1"/>
  <c r="W423" i="6" s="1"/>
  <c r="N137" i="9"/>
  <c r="AJ130" i="10"/>
  <c r="AJ152" i="10" s="1"/>
  <c r="AJ378" i="6" s="1"/>
  <c r="G130" i="10"/>
  <c r="G152" i="10" s="1"/>
  <c r="G378" i="6" s="1"/>
  <c r="O137" i="9"/>
  <c r="O159" i="9" s="1"/>
  <c r="O235" i="6" s="1"/>
  <c r="E178" i="9"/>
  <c r="E200" i="9" s="1"/>
  <c r="E282" i="6" s="1"/>
  <c r="V130" i="10"/>
  <c r="V152" i="10" s="1"/>
  <c r="V378" i="6" s="1"/>
  <c r="P137" i="9"/>
  <c r="P159" i="9" s="1"/>
  <c r="P235" i="6" s="1"/>
  <c r="AR171" i="10"/>
  <c r="AR193" i="10" s="1"/>
  <c r="AR425" i="6" s="1"/>
  <c r="AR426" i="6" s="1"/>
  <c r="V170" i="10"/>
  <c r="V192" i="10" s="1"/>
  <c r="V424" i="6" s="1"/>
  <c r="K170" i="10"/>
  <c r="K192" i="10" s="1"/>
  <c r="K424" i="6" s="1"/>
  <c r="AM170" i="10"/>
  <c r="AM192" i="10" s="1"/>
  <c r="AM424" i="6" s="1"/>
  <c r="N170" i="10"/>
  <c r="N192" i="10" s="1"/>
  <c r="N424" i="6" s="1"/>
  <c r="V169" i="10"/>
  <c r="V191" i="10" s="1"/>
  <c r="V423" i="6" s="1"/>
  <c r="AS169" i="10"/>
  <c r="AS191" i="10" s="1"/>
  <c r="AS423" i="6" s="1"/>
  <c r="L169" i="10"/>
  <c r="L191" i="10" s="1"/>
  <c r="L423" i="6" s="1"/>
  <c r="J54" i="9"/>
  <c r="G54" i="9"/>
  <c r="AF54" i="9"/>
  <c r="V54" i="9"/>
  <c r="AF172" i="10"/>
  <c r="AA129" i="11"/>
  <c r="AA151" i="11" s="1"/>
  <c r="AA521" i="6" s="1"/>
  <c r="AK129" i="11"/>
  <c r="AK151" i="11" s="1"/>
  <c r="AK521" i="6" s="1"/>
  <c r="K130" i="10"/>
  <c r="AS130" i="10"/>
  <c r="Z137" i="9"/>
  <c r="Z159" i="9" s="1"/>
  <c r="Z235" i="6" s="1"/>
  <c r="AF137" i="9"/>
  <c r="AF159" i="9" s="1"/>
  <c r="AF235" i="6" s="1"/>
  <c r="AG129" i="11"/>
  <c r="AG151" i="11" s="1"/>
  <c r="AG521" i="6" s="1"/>
  <c r="AK130" i="10"/>
  <c r="AK152" i="10" s="1"/>
  <c r="AK378" i="6" s="1"/>
  <c r="Z171" i="10"/>
  <c r="Z193" i="10" s="1"/>
  <c r="Z425" i="6" s="1"/>
  <c r="L130" i="10"/>
  <c r="L152" i="10" s="1"/>
  <c r="L378" i="6" s="1"/>
  <c r="AF129" i="11"/>
  <c r="AF151" i="11" s="1"/>
  <c r="AF521" i="6" s="1"/>
  <c r="K129" i="11"/>
  <c r="K151" i="11" s="1"/>
  <c r="K521" i="6" s="1"/>
  <c r="J171" i="10"/>
  <c r="J193" i="10" s="1"/>
  <c r="J425" i="6" s="1"/>
  <c r="T170" i="10"/>
  <c r="T192" i="10" s="1"/>
  <c r="T424" i="6" s="1"/>
  <c r="L170" i="10"/>
  <c r="L192" i="10" s="1"/>
  <c r="L424" i="6" s="1"/>
  <c r="AJ170" i="10"/>
  <c r="AJ192" i="10" s="1"/>
  <c r="AJ424" i="6" s="1"/>
  <c r="P170" i="10"/>
  <c r="P192" i="10" s="1"/>
  <c r="P424" i="6" s="1"/>
  <c r="AQ169" i="10"/>
  <c r="AQ191" i="10" s="1"/>
  <c r="AQ423" i="6" s="1"/>
  <c r="AQ426" i="6" s="1"/>
  <c r="T169" i="10"/>
  <c r="AO169" i="10"/>
  <c r="AO191" i="10" s="1"/>
  <c r="AO423" i="6" s="1"/>
  <c r="T93" i="6"/>
  <c r="V137" i="9"/>
  <c r="V159" i="9" s="1"/>
  <c r="V235" i="6" s="1"/>
  <c r="Y137" i="9"/>
  <c r="U130" i="10"/>
  <c r="U152" i="10" s="1"/>
  <c r="U378" i="6" s="1"/>
  <c r="AN137" i="9"/>
  <c r="AN159" i="9" s="1"/>
  <c r="AN235" i="6" s="1"/>
  <c r="T130" i="10"/>
  <c r="T152" i="10" s="1"/>
  <c r="T378" i="6" s="1"/>
  <c r="AL171" i="10"/>
  <c r="AL193" i="10" s="1"/>
  <c r="AL425" i="6" s="1"/>
  <c r="AK170" i="10"/>
  <c r="AK192" i="10" s="1"/>
  <c r="AK424" i="6" s="1"/>
  <c r="X170" i="10"/>
  <c r="X192" i="10" s="1"/>
  <c r="X424" i="6" s="1"/>
  <c r="Z170" i="10"/>
  <c r="Z192" i="10" s="1"/>
  <c r="Z424" i="6" s="1"/>
  <c r="AS170" i="10"/>
  <c r="AS192" i="10" s="1"/>
  <c r="AS424" i="6" s="1"/>
  <c r="Y169" i="10"/>
  <c r="Y191" i="10" s="1"/>
  <c r="Y423" i="6" s="1"/>
  <c r="AG169" i="10"/>
  <c r="AG191" i="10" s="1"/>
  <c r="AG423" i="6" s="1"/>
  <c r="E169" i="10"/>
  <c r="E191" i="10" s="1"/>
  <c r="E423" i="6" s="1"/>
  <c r="T171" i="10"/>
  <c r="T193" i="10" s="1"/>
  <c r="T425" i="6" s="1"/>
  <c r="N93" i="6"/>
  <c r="S93" i="6"/>
  <c r="G93" i="6"/>
  <c r="O93" i="6"/>
  <c r="J93" i="6"/>
  <c r="V93" i="6"/>
  <c r="AS137" i="9"/>
  <c r="AS159" i="9" s="1"/>
  <c r="AS235" i="6" s="1"/>
  <c r="AH137" i="9"/>
  <c r="AH159" i="9" s="1"/>
  <c r="AH235" i="6" s="1"/>
  <c r="R137" i="9"/>
  <c r="R159" i="9" s="1"/>
  <c r="R235" i="6" s="1"/>
  <c r="W137" i="9"/>
  <c r="W159" i="9" s="1"/>
  <c r="W235" i="6" s="1"/>
  <c r="X171" i="10"/>
  <c r="X193" i="10" s="1"/>
  <c r="X425" i="6" s="1"/>
  <c r="AN130" i="10"/>
  <c r="AN152" i="10" s="1"/>
  <c r="AN378" i="6" s="1"/>
  <c r="I137" i="9"/>
  <c r="I159" i="9" s="1"/>
  <c r="I235" i="6" s="1"/>
  <c r="Q170" i="10"/>
  <c r="Q192" i="10" s="1"/>
  <c r="Q424" i="6" s="1"/>
  <c r="AG170" i="10"/>
  <c r="AG192" i="10" s="1"/>
  <c r="AG424" i="6" s="1"/>
  <c r="AN170" i="10"/>
  <c r="AN192" i="10" s="1"/>
  <c r="AN424" i="6" s="1"/>
  <c r="I170" i="10"/>
  <c r="I192" i="10" s="1"/>
  <c r="I424" i="6" s="1"/>
  <c r="Z169" i="10"/>
  <c r="AD169" i="10"/>
  <c r="AD191" i="10" s="1"/>
  <c r="AD423" i="6" s="1"/>
  <c r="I169" i="10"/>
  <c r="I191" i="10" s="1"/>
  <c r="I423" i="6" s="1"/>
  <c r="Q89" i="8"/>
  <c r="N172" i="10"/>
  <c r="M172" i="10"/>
  <c r="AE172" i="10"/>
  <c r="L172" i="10"/>
  <c r="AO193" i="10"/>
  <c r="AO425" i="6" s="1"/>
  <c r="AC89" i="8"/>
  <c r="AS172" i="10"/>
  <c r="AM193" i="10"/>
  <c r="AM425" i="6" s="1"/>
  <c r="AH172" i="10"/>
  <c r="AO89" i="8"/>
  <c r="AC172" i="10"/>
  <c r="AJ172" i="10"/>
  <c r="AL172" i="10"/>
  <c r="AA172" i="10"/>
  <c r="AG89" i="8"/>
  <c r="AK172" i="10"/>
  <c r="O194" i="10"/>
  <c r="S194" i="10"/>
  <c r="N194" i="10"/>
  <c r="AK89" i="8"/>
  <c r="V89" i="8"/>
  <c r="E89" i="8"/>
  <c r="Y89" i="8"/>
  <c r="AF89" i="8"/>
  <c r="N89" i="8"/>
  <c r="AH89" i="8"/>
  <c r="G89" i="8"/>
  <c r="J89" i="8"/>
  <c r="P89" i="8"/>
  <c r="W89" i="8"/>
  <c r="P194" i="10"/>
  <c r="L89" i="8"/>
  <c r="T89" i="8"/>
  <c r="O89" i="8"/>
  <c r="AL89" i="8"/>
  <c r="AB89" i="8"/>
  <c r="AA89" i="8"/>
  <c r="I89" i="8"/>
  <c r="K89" i="8"/>
  <c r="H89" i="8"/>
  <c r="M122" i="8"/>
  <c r="U122" i="8"/>
  <c r="J122" i="8"/>
  <c r="I122" i="8"/>
  <c r="H42" i="8"/>
  <c r="S42" i="8"/>
  <c r="Y42" i="8"/>
  <c r="K42" i="8"/>
  <c r="X122" i="8"/>
  <c r="M42" i="8"/>
  <c r="L42" i="8"/>
  <c r="G42" i="8"/>
  <c r="J42" i="8"/>
  <c r="K122" i="8"/>
  <c r="H122" i="8"/>
  <c r="E42" i="8"/>
  <c r="V122" i="8"/>
  <c r="Q42" i="8"/>
  <c r="L122" i="8"/>
  <c r="T42" i="8"/>
  <c r="O122" i="8"/>
  <c r="S122" i="8"/>
  <c r="N122" i="8"/>
  <c r="Q122" i="8"/>
  <c r="P122" i="8"/>
  <c r="V42" i="8"/>
  <c r="F42" i="8"/>
  <c r="R122" i="8"/>
  <c r="Y122" i="8"/>
  <c r="E122" i="8"/>
  <c r="F122" i="8"/>
  <c r="T122" i="8"/>
  <c r="N42" i="8"/>
  <c r="G122" i="8"/>
  <c r="W122" i="8"/>
  <c r="R42" i="8"/>
  <c r="U42" i="8"/>
  <c r="O42" i="8"/>
  <c r="W42" i="8"/>
  <c r="X42" i="8"/>
  <c r="I42" i="8"/>
  <c r="P42" i="8"/>
  <c r="K31" i="8"/>
  <c r="D31" i="8"/>
  <c r="L31" i="8"/>
  <c r="F31" i="8"/>
  <c r="H31" i="8"/>
  <c r="M31" i="8"/>
  <c r="T31" i="8"/>
  <c r="N31" i="8"/>
  <c r="S31" i="8"/>
  <c r="V31" i="8"/>
  <c r="Q31" i="8"/>
  <c r="O31" i="8"/>
  <c r="R31" i="8"/>
  <c r="I31" i="8"/>
  <c r="G31" i="8"/>
  <c r="J31" i="8"/>
  <c r="E31" i="8"/>
  <c r="W31" i="8"/>
  <c r="P31" i="8"/>
  <c r="U31" i="8"/>
  <c r="O32" i="8"/>
  <c r="R32" i="8"/>
  <c r="G32" i="8"/>
  <c r="M32" i="8"/>
  <c r="E32" i="8"/>
  <c r="Q32" i="8"/>
  <c r="D32" i="8"/>
  <c r="P32" i="8"/>
  <c r="J32" i="8"/>
  <c r="V32" i="8"/>
  <c r="I32" i="8"/>
  <c r="U32" i="8"/>
  <c r="L32" i="8"/>
  <c r="F32" i="8"/>
  <c r="K32" i="8"/>
  <c r="N32" i="8"/>
  <c r="S32" i="8"/>
  <c r="T32" i="8"/>
  <c r="W32" i="8"/>
  <c r="H32" i="8"/>
  <c r="K33" i="8"/>
  <c r="D33" i="8"/>
  <c r="E33" i="8"/>
  <c r="U33" i="8"/>
  <c r="I33" i="8"/>
  <c r="G33" i="8"/>
  <c r="N33" i="8"/>
  <c r="O33" i="8"/>
  <c r="P33" i="8"/>
  <c r="F33" i="8"/>
  <c r="Q33" i="8"/>
  <c r="V33" i="8"/>
  <c r="J33" i="8"/>
  <c r="M33" i="8"/>
  <c r="H33" i="8"/>
  <c r="L33" i="8"/>
  <c r="R33" i="8"/>
  <c r="T33" i="8"/>
  <c r="W33" i="8"/>
  <c r="S33" i="8"/>
  <c r="M34" i="8"/>
  <c r="J34" i="8"/>
  <c r="V34" i="8"/>
  <c r="Q34" i="8"/>
  <c r="F34" i="8"/>
  <c r="D78" i="8" a="1"/>
  <c r="L81" i="8" s="1"/>
  <c r="AC52" i="11"/>
  <c r="AC74" i="11" s="1"/>
  <c r="AC552" i="6" s="1"/>
  <c r="M52" i="11"/>
  <c r="M74" i="11" s="1"/>
  <c r="M552" i="6" s="1"/>
  <c r="AF52" i="11"/>
  <c r="AF74" i="11" s="1"/>
  <c r="AF552" i="6" s="1"/>
  <c r="Y52" i="11"/>
  <c r="AH52" i="11"/>
  <c r="AH74" i="11" s="1"/>
  <c r="AH552" i="6" s="1"/>
  <c r="L52" i="11"/>
  <c r="L74" i="11" s="1"/>
  <c r="L552" i="6" s="1"/>
  <c r="U52" i="11"/>
  <c r="U74" i="11" s="1"/>
  <c r="U552" i="6" s="1"/>
  <c r="AN52" i="11"/>
  <c r="S52" i="11"/>
  <c r="S74" i="11" s="1"/>
  <c r="S552" i="6" s="1"/>
  <c r="AJ52" i="11"/>
  <c r="AJ74" i="11" s="1"/>
  <c r="AJ552" i="6" s="1"/>
  <c r="O52" i="11"/>
  <c r="O74" i="11" s="1"/>
  <c r="O552" i="6" s="1"/>
  <c r="F52" i="11"/>
  <c r="K52" i="11"/>
  <c r="K74" i="11" s="1"/>
  <c r="K552" i="6" s="1"/>
  <c r="AO52" i="11"/>
  <c r="AO74" i="11" s="1"/>
  <c r="AO552" i="6" s="1"/>
  <c r="AB52" i="11"/>
  <c r="AB74" i="11" s="1"/>
  <c r="AB552" i="6" s="1"/>
  <c r="G52" i="11"/>
  <c r="AK52" i="11"/>
  <c r="AK74" i="11" s="1"/>
  <c r="AK552" i="6" s="1"/>
  <c r="N52" i="11"/>
  <c r="N74" i="11" s="1"/>
  <c r="N552" i="6" s="1"/>
  <c r="AI52" i="11"/>
  <c r="AI74" i="11" s="1"/>
  <c r="AI552" i="6" s="1"/>
  <c r="AS52" i="11"/>
  <c r="Q52" i="11"/>
  <c r="Q74" i="11" s="1"/>
  <c r="Q552" i="6" s="1"/>
  <c r="J52" i="11"/>
  <c r="J74" i="11" s="1"/>
  <c r="J552" i="6" s="1"/>
  <c r="AE52" i="11"/>
  <c r="AE74" i="11" s="1"/>
  <c r="AE552" i="6" s="1"/>
  <c r="AL52" i="11"/>
  <c r="AL74" i="11" s="1"/>
  <c r="AL552" i="6" s="1"/>
  <c r="AA52" i="11"/>
  <c r="AA74" i="11" s="1"/>
  <c r="AA552" i="6" s="1"/>
  <c r="AR52" i="11"/>
  <c r="AR74" i="11" s="1"/>
  <c r="AR552" i="6" s="1"/>
  <c r="W52" i="11"/>
  <c r="W74" i="11" s="1"/>
  <c r="W552" i="6" s="1"/>
  <c r="AD52" i="11"/>
  <c r="AD74" i="11" s="1"/>
  <c r="AD552" i="6" s="1"/>
  <c r="H52" i="11"/>
  <c r="H74" i="11" s="1"/>
  <c r="H552" i="6" s="1"/>
  <c r="AQ52" i="11"/>
  <c r="AQ74" i="11" s="1"/>
  <c r="AQ552" i="6" s="1"/>
  <c r="AG52" i="11"/>
  <c r="AG74" i="11" s="1"/>
  <c r="AG552" i="6" s="1"/>
  <c r="Z52" i="11"/>
  <c r="P52" i="11"/>
  <c r="P74" i="11" s="1"/>
  <c r="P552" i="6" s="1"/>
  <c r="I52" i="11"/>
  <c r="I74" i="11" s="1"/>
  <c r="I552" i="6" s="1"/>
  <c r="R52" i="11"/>
  <c r="R74" i="11" s="1"/>
  <c r="R552" i="6" s="1"/>
  <c r="AM52" i="11"/>
  <c r="AM74" i="11" s="1"/>
  <c r="AM552" i="6" s="1"/>
  <c r="E52" i="11"/>
  <c r="E74" i="11" s="1"/>
  <c r="E552" i="6" s="1"/>
  <c r="X52" i="11"/>
  <c r="X74" i="11" s="1"/>
  <c r="X552" i="6" s="1"/>
  <c r="V52" i="11"/>
  <c r="V74" i="11" s="1"/>
  <c r="V552" i="6" s="1"/>
  <c r="AP52" i="11"/>
  <c r="AP74" i="11" s="1"/>
  <c r="AP552" i="6" s="1"/>
  <c r="T52" i="11"/>
  <c r="T74" i="11" s="1"/>
  <c r="T552" i="6" s="1"/>
  <c r="D52" i="11"/>
  <c r="AL53" i="11"/>
  <c r="AL75" i="11" s="1"/>
  <c r="AL553" i="6" s="1"/>
  <c r="Z53" i="11"/>
  <c r="Z75" i="11" s="1"/>
  <c r="Z553" i="6" s="1"/>
  <c r="AF53" i="11"/>
  <c r="AF75" i="11" s="1"/>
  <c r="AF553" i="6" s="1"/>
  <c r="T53" i="11"/>
  <c r="T75" i="11" s="1"/>
  <c r="T553" i="6" s="1"/>
  <c r="AI53" i="11"/>
  <c r="AI75" i="11" s="1"/>
  <c r="AI553" i="6" s="1"/>
  <c r="AQ53" i="11"/>
  <c r="AQ75" i="11" s="1"/>
  <c r="AQ553" i="6" s="1"/>
  <c r="G53" i="11"/>
  <c r="G75" i="11" s="1"/>
  <c r="G553" i="6" s="1"/>
  <c r="AS53" i="11"/>
  <c r="AS75" i="11" s="1"/>
  <c r="AS553" i="6" s="1"/>
  <c r="AJ53" i="11"/>
  <c r="AJ75" i="11" s="1"/>
  <c r="AJ553" i="6" s="1"/>
  <c r="AN53" i="11"/>
  <c r="AN75" i="11" s="1"/>
  <c r="AN553" i="6" s="1"/>
  <c r="AM53" i="11"/>
  <c r="AM75" i="11" s="1"/>
  <c r="AM553" i="6" s="1"/>
  <c r="J53" i="11"/>
  <c r="J75" i="11" s="1"/>
  <c r="J553" i="6" s="1"/>
  <c r="N53" i="11"/>
  <c r="N75" i="11" s="1"/>
  <c r="N553" i="6" s="1"/>
  <c r="M53" i="11"/>
  <c r="M75" i="11" s="1"/>
  <c r="M553" i="6" s="1"/>
  <c r="K53" i="11"/>
  <c r="K75" i="11" s="1"/>
  <c r="K553" i="6" s="1"/>
  <c r="AC53" i="11"/>
  <c r="AC75" i="11" s="1"/>
  <c r="AC553" i="6" s="1"/>
  <c r="AP53" i="11"/>
  <c r="AP75" i="11" s="1"/>
  <c r="AP553" i="6" s="1"/>
  <c r="D53" i="11"/>
  <c r="AO53" i="11"/>
  <c r="AO75" i="11" s="1"/>
  <c r="AO553" i="6" s="1"/>
  <c r="R53" i="11"/>
  <c r="R75" i="11" s="1"/>
  <c r="R553" i="6" s="1"/>
  <c r="Y53" i="11"/>
  <c r="Y75" i="11" s="1"/>
  <c r="Y553" i="6" s="1"/>
  <c r="F53" i="11"/>
  <c r="F75" i="11" s="1"/>
  <c r="F553" i="6" s="1"/>
  <c r="E53" i="11"/>
  <c r="E75" i="11" s="1"/>
  <c r="E553" i="6" s="1"/>
  <c r="P53" i="11"/>
  <c r="P75" i="11" s="1"/>
  <c r="P553" i="6" s="1"/>
  <c r="Q53" i="11"/>
  <c r="Q75" i="11" s="1"/>
  <c r="Q553" i="6" s="1"/>
  <c r="H53" i="11"/>
  <c r="H75" i="11" s="1"/>
  <c r="H553" i="6" s="1"/>
  <c r="V53" i="11"/>
  <c r="V75" i="11" s="1"/>
  <c r="V553" i="6" s="1"/>
  <c r="O53" i="11"/>
  <c r="O75" i="11" s="1"/>
  <c r="O553" i="6" s="1"/>
  <c r="AA53" i="11"/>
  <c r="AA75" i="11" s="1"/>
  <c r="AA553" i="6" s="1"/>
  <c r="AK53" i="11"/>
  <c r="AK75" i="11" s="1"/>
  <c r="AK553" i="6" s="1"/>
  <c r="AH53" i="11"/>
  <c r="AH75" i="11" s="1"/>
  <c r="AH553" i="6" s="1"/>
  <c r="S53" i="11"/>
  <c r="S75" i="11" s="1"/>
  <c r="S553" i="6" s="1"/>
  <c r="I53" i="11"/>
  <c r="I75" i="11" s="1"/>
  <c r="I553" i="6" s="1"/>
  <c r="AB53" i="11"/>
  <c r="L53" i="11"/>
  <c r="L75" i="11" s="1"/>
  <c r="L553" i="6" s="1"/>
  <c r="U53" i="11"/>
  <c r="U75" i="11" s="1"/>
  <c r="U553" i="6" s="1"/>
  <c r="AE53" i="11"/>
  <c r="AE75" i="11" s="1"/>
  <c r="AE553" i="6" s="1"/>
  <c r="X53" i="11"/>
  <c r="X75" i="11" s="1"/>
  <c r="X553" i="6" s="1"/>
  <c r="AG53" i="11"/>
  <c r="AG75" i="11" s="1"/>
  <c r="AG553" i="6" s="1"/>
  <c r="AR53" i="11"/>
  <c r="AR75" i="11" s="1"/>
  <c r="AR553" i="6" s="1"/>
  <c r="W53" i="11"/>
  <c r="W75" i="11" s="1"/>
  <c r="W553" i="6" s="1"/>
  <c r="AD53" i="11"/>
  <c r="AD75" i="11" s="1"/>
  <c r="AD553" i="6" s="1"/>
  <c r="AQ172" i="11"/>
  <c r="AQ194" i="11" s="1"/>
  <c r="AQ568" i="6" s="1"/>
  <c r="AS172" i="11"/>
  <c r="AS194" i="11" s="1"/>
  <c r="AS568" i="6" s="1"/>
  <c r="AR172" i="11"/>
  <c r="AR194" i="11" s="1"/>
  <c r="AR568" i="6" s="1"/>
  <c r="AQ11" i="9"/>
  <c r="AQ33" i="9" s="1"/>
  <c r="AQ219" i="6" s="1"/>
  <c r="AE11" i="9"/>
  <c r="AE33" i="9" s="1"/>
  <c r="AE219" i="6" s="1"/>
  <c r="AC11" i="9"/>
  <c r="AC33" i="9" s="1"/>
  <c r="AC219" i="6" s="1"/>
  <c r="AO11" i="9"/>
  <c r="AO33" i="9" s="1"/>
  <c r="AO219" i="6" s="1"/>
  <c r="Q11" i="9"/>
  <c r="Q33" i="9" s="1"/>
  <c r="Q219" i="6" s="1"/>
  <c r="P11" i="9"/>
  <c r="P33" i="9" s="1"/>
  <c r="P219" i="6" s="1"/>
  <c r="AD11" i="9"/>
  <c r="AD33" i="9" s="1"/>
  <c r="AD219" i="6" s="1"/>
  <c r="AJ11" i="9"/>
  <c r="AJ33" i="9" s="1"/>
  <c r="AJ219" i="6" s="1"/>
  <c r="AK11" i="9"/>
  <c r="AK33" i="9" s="1"/>
  <c r="AK219" i="6" s="1"/>
  <c r="E11" i="9"/>
  <c r="E33" i="9" s="1"/>
  <c r="E219" i="6" s="1"/>
  <c r="J11" i="9"/>
  <c r="J33" i="9" s="1"/>
  <c r="J219" i="6" s="1"/>
  <c r="F11" i="9"/>
  <c r="F33" i="9" s="1"/>
  <c r="F219" i="6" s="1"/>
  <c r="AP11" i="9"/>
  <c r="AP33" i="9" s="1"/>
  <c r="AP219" i="6" s="1"/>
  <c r="Y11" i="9"/>
  <c r="Y33" i="9" s="1"/>
  <c r="Y219" i="6" s="1"/>
  <c r="AL11" i="9"/>
  <c r="AL33" i="9" s="1"/>
  <c r="AL219" i="6" s="1"/>
  <c r="AR11" i="9"/>
  <c r="AR33" i="9" s="1"/>
  <c r="AR219" i="6" s="1"/>
  <c r="I11" i="9"/>
  <c r="O11" i="9"/>
  <c r="O33" i="9" s="1"/>
  <c r="O219" i="6" s="1"/>
  <c r="S11" i="9"/>
  <c r="S33" i="9" s="1"/>
  <c r="S219" i="6" s="1"/>
  <c r="AB11" i="9"/>
  <c r="AB33" i="9" s="1"/>
  <c r="AB219" i="6" s="1"/>
  <c r="AM11" i="9"/>
  <c r="AM33" i="9" s="1"/>
  <c r="AM219" i="6" s="1"/>
  <c r="Z11" i="9"/>
  <c r="W11" i="9"/>
  <c r="W33" i="9" s="1"/>
  <c r="W219" i="6" s="1"/>
  <c r="AF11" i="9"/>
  <c r="AF33" i="9" s="1"/>
  <c r="AF219" i="6" s="1"/>
  <c r="AA11" i="9"/>
  <c r="AA33" i="9" s="1"/>
  <c r="AA219" i="6" s="1"/>
  <c r="L11" i="9"/>
  <c r="L33" i="9" s="1"/>
  <c r="L219" i="6" s="1"/>
  <c r="K11" i="9"/>
  <c r="K33" i="9" s="1"/>
  <c r="K219" i="6" s="1"/>
  <c r="V11" i="9"/>
  <c r="V33" i="9" s="1"/>
  <c r="V219" i="6" s="1"/>
  <c r="AS11" i="9"/>
  <c r="AS33" i="9" s="1"/>
  <c r="AS219" i="6" s="1"/>
  <c r="AG11" i="9"/>
  <c r="AG33" i="9" s="1"/>
  <c r="AG219" i="6" s="1"/>
  <c r="T11" i="9"/>
  <c r="T33" i="9" s="1"/>
  <c r="T219" i="6" s="1"/>
  <c r="AH11" i="9"/>
  <c r="AH33" i="9" s="1"/>
  <c r="AH219" i="6" s="1"/>
  <c r="G11" i="9"/>
  <c r="G33" i="9" s="1"/>
  <c r="G219" i="6" s="1"/>
  <c r="X11" i="9"/>
  <c r="X33" i="9" s="1"/>
  <c r="X219" i="6" s="1"/>
  <c r="M11" i="9"/>
  <c r="M33" i="9" s="1"/>
  <c r="M219" i="6" s="1"/>
  <c r="U11" i="9"/>
  <c r="U33" i="9" s="1"/>
  <c r="U219" i="6" s="1"/>
  <c r="H11" i="9"/>
  <c r="H33" i="9" s="1"/>
  <c r="H219" i="6" s="1"/>
  <c r="AI11" i="9"/>
  <c r="AI33" i="9" s="1"/>
  <c r="AI219" i="6" s="1"/>
  <c r="R11" i="9"/>
  <c r="R33" i="9" s="1"/>
  <c r="R219" i="6" s="1"/>
  <c r="D11" i="9"/>
  <c r="AN11" i="9"/>
  <c r="AN33" i="9" s="1"/>
  <c r="AN219" i="6" s="1"/>
  <c r="N11" i="9"/>
  <c r="N33" i="9" s="1"/>
  <c r="N219" i="6" s="1"/>
  <c r="AR12" i="9"/>
  <c r="AR34" i="9" s="1"/>
  <c r="AR220" i="6" s="1"/>
  <c r="Z12" i="9"/>
  <c r="Z34" i="9" s="1"/>
  <c r="Z220" i="6" s="1"/>
  <c r="E12" i="9"/>
  <c r="AA12" i="9"/>
  <c r="AA34" i="9" s="1"/>
  <c r="AA220" i="6" s="1"/>
  <c r="S12" i="9"/>
  <c r="S34" i="9" s="1"/>
  <c r="S220" i="6" s="1"/>
  <c r="AI12" i="9"/>
  <c r="AI34" i="9" s="1"/>
  <c r="AI220" i="6" s="1"/>
  <c r="AB12" i="9"/>
  <c r="AE12" i="9"/>
  <c r="AE34" i="9" s="1"/>
  <c r="AE220" i="6" s="1"/>
  <c r="AC12" i="9"/>
  <c r="AC34" i="9" s="1"/>
  <c r="AC220" i="6" s="1"/>
  <c r="AJ12" i="9"/>
  <c r="AJ34" i="9" s="1"/>
  <c r="AJ220" i="6" s="1"/>
  <c r="AM12" i="9"/>
  <c r="AM34" i="9" s="1"/>
  <c r="AM220" i="6" s="1"/>
  <c r="N12" i="9"/>
  <c r="N34" i="9" s="1"/>
  <c r="N220" i="6" s="1"/>
  <c r="W12" i="9"/>
  <c r="W34" i="9" s="1"/>
  <c r="W220" i="6" s="1"/>
  <c r="AL12" i="9"/>
  <c r="AL34" i="9" s="1"/>
  <c r="AL220" i="6" s="1"/>
  <c r="U12" i="9"/>
  <c r="U34" i="9" s="1"/>
  <c r="U220" i="6" s="1"/>
  <c r="AO12" i="9"/>
  <c r="AO34" i="9" s="1"/>
  <c r="AO220" i="6" s="1"/>
  <c r="R12" i="9"/>
  <c r="R34" i="9" s="1"/>
  <c r="R220" i="6" s="1"/>
  <c r="L12" i="9"/>
  <c r="L34" i="9" s="1"/>
  <c r="L220" i="6" s="1"/>
  <c r="AF12" i="9"/>
  <c r="O12" i="9"/>
  <c r="O34" i="9" s="1"/>
  <c r="O220" i="6" s="1"/>
  <c r="AH12" i="9"/>
  <c r="AH34" i="9" s="1"/>
  <c r="AH220" i="6" s="1"/>
  <c r="M12" i="9"/>
  <c r="M34" i="9" s="1"/>
  <c r="M220" i="6" s="1"/>
  <c r="D12" i="9"/>
  <c r="AN12" i="9"/>
  <c r="AN34" i="9" s="1"/>
  <c r="AN220" i="6" s="1"/>
  <c r="AG12" i="9"/>
  <c r="AG34" i="9" s="1"/>
  <c r="AG220" i="6" s="1"/>
  <c r="AQ12" i="9"/>
  <c r="AQ34" i="9" s="1"/>
  <c r="AQ220" i="6" s="1"/>
  <c r="AD12" i="9"/>
  <c r="AD34" i="9" s="1"/>
  <c r="AD220" i="6" s="1"/>
  <c r="I12" i="9"/>
  <c r="I34" i="9" s="1"/>
  <c r="I220" i="6" s="1"/>
  <c r="K12" i="9"/>
  <c r="K34" i="9" s="1"/>
  <c r="K220" i="6" s="1"/>
  <c r="Y12" i="9"/>
  <c r="Y34" i="9" s="1"/>
  <c r="Y220" i="6" s="1"/>
  <c r="X12" i="9"/>
  <c r="X34" i="9" s="1"/>
  <c r="X220" i="6" s="1"/>
  <c r="Q12" i="9"/>
  <c r="Q34" i="9" s="1"/>
  <c r="Q220" i="6" s="1"/>
  <c r="F12" i="9"/>
  <c r="F34" i="9" s="1"/>
  <c r="F220" i="6" s="1"/>
  <c r="G12" i="9"/>
  <c r="G34" i="9" s="1"/>
  <c r="G220" i="6" s="1"/>
  <c r="H12" i="9"/>
  <c r="H34" i="9" s="1"/>
  <c r="H220" i="6" s="1"/>
  <c r="V12" i="9"/>
  <c r="V34" i="9" s="1"/>
  <c r="V220" i="6" s="1"/>
  <c r="AS12" i="9"/>
  <c r="AS34" i="9" s="1"/>
  <c r="AS220" i="6" s="1"/>
  <c r="P12" i="9"/>
  <c r="P34" i="9" s="1"/>
  <c r="P220" i="6" s="1"/>
  <c r="AP12" i="9"/>
  <c r="AP34" i="9" s="1"/>
  <c r="AP220" i="6" s="1"/>
  <c r="AK12" i="9"/>
  <c r="AK34" i="9" s="1"/>
  <c r="AK220" i="6" s="1"/>
  <c r="T12" i="9"/>
  <c r="T34" i="9" s="1"/>
  <c r="T220" i="6" s="1"/>
  <c r="J12" i="9"/>
  <c r="J34" i="9" s="1"/>
  <c r="J220" i="6" s="1"/>
  <c r="AO127" i="11"/>
  <c r="R127" i="11"/>
  <c r="H127" i="11"/>
  <c r="F127" i="11"/>
  <c r="J127" i="11"/>
  <c r="M127" i="11"/>
  <c r="AN127" i="11"/>
  <c r="AN149" i="11" s="1"/>
  <c r="AN519" i="6" s="1"/>
  <c r="AB127" i="11"/>
  <c r="AD127" i="11"/>
  <c r="AR127" i="11"/>
  <c r="AR149" i="11" s="1"/>
  <c r="AR519" i="6" s="1"/>
  <c r="AR522" i="6" s="1"/>
  <c r="W127" i="11"/>
  <c r="P127" i="11"/>
  <c r="AG127" i="11"/>
  <c r="AK127" i="11"/>
  <c r="AK149" i="11" s="1"/>
  <c r="AK519" i="6" s="1"/>
  <c r="AM127" i="11"/>
  <c r="AE127" i="11"/>
  <c r="AQ127" i="11"/>
  <c r="AS127" i="11"/>
  <c r="AS149" i="11" s="1"/>
  <c r="AS519" i="6" s="1"/>
  <c r="X127" i="11"/>
  <c r="S127" i="11"/>
  <c r="AC127" i="11"/>
  <c r="T127" i="11"/>
  <c r="AP127" i="11"/>
  <c r="AJ127" i="11"/>
  <c r="AJ149" i="11" s="1"/>
  <c r="AJ519" i="6" s="1"/>
  <c r="Y127" i="11"/>
  <c r="I127" i="11"/>
  <c r="AA127" i="11"/>
  <c r="AA149" i="11" s="1"/>
  <c r="AA519" i="6" s="1"/>
  <c r="U127" i="11"/>
  <c r="AF127" i="11"/>
  <c r="AL127" i="11"/>
  <c r="AL149" i="11" s="1"/>
  <c r="AL519" i="6" s="1"/>
  <c r="Z127" i="11"/>
  <c r="AI127" i="11"/>
  <c r="Q127" i="11"/>
  <c r="O127" i="11"/>
  <c r="O149" i="11" s="1"/>
  <c r="O519" i="6" s="1"/>
  <c r="L127" i="11"/>
  <c r="L149" i="11" s="1"/>
  <c r="L519" i="6" s="1"/>
  <c r="N127" i="11"/>
  <c r="N149" i="11" s="1"/>
  <c r="N519" i="6" s="1"/>
  <c r="V127" i="11"/>
  <c r="AH127" i="11"/>
  <c r="D127" i="11"/>
  <c r="K127" i="11"/>
  <c r="E127" i="11"/>
  <c r="G127" i="11"/>
  <c r="AS128" i="11"/>
  <c r="AS150" i="11" s="1"/>
  <c r="AS520" i="6" s="1"/>
  <c r="U128" i="11"/>
  <c r="U150" i="11" s="1"/>
  <c r="U520" i="6" s="1"/>
  <c r="AR128" i="11"/>
  <c r="AR150" i="11" s="1"/>
  <c r="AR520" i="6" s="1"/>
  <c r="AK128" i="11"/>
  <c r="AK150" i="11" s="1"/>
  <c r="AK520" i="6" s="1"/>
  <c r="T128" i="11"/>
  <c r="T150" i="11" s="1"/>
  <c r="T520" i="6" s="1"/>
  <c r="J128" i="11"/>
  <c r="J150" i="11" s="1"/>
  <c r="J520" i="6" s="1"/>
  <c r="Z128" i="11"/>
  <c r="Z150" i="11" s="1"/>
  <c r="Z520" i="6" s="1"/>
  <c r="AM128" i="11"/>
  <c r="AM150" i="11" s="1"/>
  <c r="AM520" i="6" s="1"/>
  <c r="R128" i="11"/>
  <c r="R150" i="11" s="1"/>
  <c r="R520" i="6" s="1"/>
  <c r="AH128" i="11"/>
  <c r="AH150" i="11" s="1"/>
  <c r="AH520" i="6" s="1"/>
  <c r="K128" i="11"/>
  <c r="K150" i="11" s="1"/>
  <c r="K520" i="6" s="1"/>
  <c r="H128" i="11"/>
  <c r="H150" i="11" s="1"/>
  <c r="H520" i="6" s="1"/>
  <c r="AA128" i="11"/>
  <c r="AA150" i="11" s="1"/>
  <c r="AA520" i="6" s="1"/>
  <c r="AG128" i="11"/>
  <c r="AG150" i="11" s="1"/>
  <c r="AG520" i="6" s="1"/>
  <c r="AE128" i="11"/>
  <c r="AE150" i="11" s="1"/>
  <c r="AE520" i="6" s="1"/>
  <c r="AC128" i="11"/>
  <c r="AC150" i="11" s="1"/>
  <c r="AC520" i="6" s="1"/>
  <c r="G128" i="11"/>
  <c r="G150" i="11" s="1"/>
  <c r="G520" i="6" s="1"/>
  <c r="AJ128" i="11"/>
  <c r="AJ150" i="11" s="1"/>
  <c r="AJ520" i="6" s="1"/>
  <c r="F128" i="11"/>
  <c r="F150" i="11" s="1"/>
  <c r="F520" i="6" s="1"/>
  <c r="AP128" i="11"/>
  <c r="AP150" i="11" s="1"/>
  <c r="AP520" i="6" s="1"/>
  <c r="AQ128" i="11"/>
  <c r="AQ150" i="11" s="1"/>
  <c r="AQ520" i="6" s="1"/>
  <c r="N128" i="11"/>
  <c r="N150" i="11" s="1"/>
  <c r="N520" i="6" s="1"/>
  <c r="E128" i="11"/>
  <c r="E150" i="11" s="1"/>
  <c r="E520" i="6" s="1"/>
  <c r="W128" i="11"/>
  <c r="W150" i="11" s="1"/>
  <c r="W520" i="6" s="1"/>
  <c r="AF128" i="11"/>
  <c r="AF150" i="11" s="1"/>
  <c r="AF520" i="6" s="1"/>
  <c r="AO128" i="11"/>
  <c r="AO150" i="11" s="1"/>
  <c r="AO520" i="6" s="1"/>
  <c r="AN128" i="11"/>
  <c r="Y128" i="11"/>
  <c r="Y150" i="11" s="1"/>
  <c r="Y520" i="6" s="1"/>
  <c r="I128" i="11"/>
  <c r="I150" i="11" s="1"/>
  <c r="I520" i="6" s="1"/>
  <c r="L128" i="11"/>
  <c r="L150" i="11" s="1"/>
  <c r="L520" i="6" s="1"/>
  <c r="D128" i="11"/>
  <c r="AB128" i="11"/>
  <c r="AB150" i="11" s="1"/>
  <c r="AB520" i="6" s="1"/>
  <c r="Q128" i="11"/>
  <c r="Q150" i="11" s="1"/>
  <c r="Q520" i="6" s="1"/>
  <c r="AD128" i="11"/>
  <c r="AD150" i="11" s="1"/>
  <c r="AD520" i="6" s="1"/>
  <c r="X128" i="11"/>
  <c r="X150" i="11" s="1"/>
  <c r="X520" i="6" s="1"/>
  <c r="AL128" i="11"/>
  <c r="AL150" i="11" s="1"/>
  <c r="AL520" i="6" s="1"/>
  <c r="AI128" i="11"/>
  <c r="AI150" i="11" s="1"/>
  <c r="AI520" i="6" s="1"/>
  <c r="O128" i="11"/>
  <c r="O150" i="11" s="1"/>
  <c r="O520" i="6" s="1"/>
  <c r="M128" i="11"/>
  <c r="M150" i="11" s="1"/>
  <c r="M520" i="6" s="1"/>
  <c r="P128" i="11"/>
  <c r="P150" i="11" s="1"/>
  <c r="P520" i="6" s="1"/>
  <c r="V128" i="11"/>
  <c r="V150" i="11" s="1"/>
  <c r="V520" i="6" s="1"/>
  <c r="S128" i="11"/>
  <c r="S150" i="11" s="1"/>
  <c r="S520" i="6" s="1"/>
  <c r="I129" i="11"/>
  <c r="I151" i="11" s="1"/>
  <c r="I521" i="6" s="1"/>
  <c r="Q129" i="11"/>
  <c r="Q151" i="11" s="1"/>
  <c r="Q521" i="6" s="1"/>
  <c r="AP129" i="11"/>
  <c r="AP151" i="11" s="1"/>
  <c r="AP521" i="6" s="1"/>
  <c r="AD129" i="11"/>
  <c r="AD151" i="11" s="1"/>
  <c r="AD521" i="6" s="1"/>
  <c r="V129" i="11"/>
  <c r="V151" i="11" s="1"/>
  <c r="V521" i="6" s="1"/>
  <c r="P129" i="11"/>
  <c r="P151" i="11" s="1"/>
  <c r="P521" i="6" s="1"/>
  <c r="F129" i="11"/>
  <c r="F151" i="11" s="1"/>
  <c r="F521" i="6" s="1"/>
  <c r="AO129" i="11"/>
  <c r="AO151" i="11" s="1"/>
  <c r="AO521" i="6" s="1"/>
  <c r="M129" i="11"/>
  <c r="M151" i="11" s="1"/>
  <c r="M521" i="6" s="1"/>
  <c r="X129" i="11"/>
  <c r="X151" i="11" s="1"/>
  <c r="X521" i="6" s="1"/>
  <c r="AE129" i="11"/>
  <c r="AE151" i="11" s="1"/>
  <c r="AE521" i="6" s="1"/>
  <c r="AC129" i="11"/>
  <c r="AC151" i="11" s="1"/>
  <c r="AC521" i="6" s="1"/>
  <c r="S129" i="11"/>
  <c r="S151" i="11" s="1"/>
  <c r="S521" i="6" s="1"/>
  <c r="P34" i="8"/>
  <c r="O34" i="8"/>
  <c r="N34" i="8"/>
  <c r="G34" i="8"/>
  <c r="V81" i="8"/>
  <c r="P52" i="9"/>
  <c r="P74" i="9" s="1"/>
  <c r="P266" i="6" s="1"/>
  <c r="AO52" i="9"/>
  <c r="AO74" i="9" s="1"/>
  <c r="AO266" i="6" s="1"/>
  <c r="R52" i="9"/>
  <c r="R74" i="9" s="1"/>
  <c r="R266" i="6" s="1"/>
  <c r="AM52" i="9"/>
  <c r="AM74" i="9" s="1"/>
  <c r="AM266" i="6" s="1"/>
  <c r="E52" i="9"/>
  <c r="E74" i="9" s="1"/>
  <c r="E266" i="6" s="1"/>
  <c r="X52" i="9"/>
  <c r="X74" i="9" s="1"/>
  <c r="X266" i="6" s="1"/>
  <c r="V52" i="9"/>
  <c r="AP52" i="9"/>
  <c r="AP74" i="9" s="1"/>
  <c r="AP266" i="6" s="1"/>
  <c r="AP269" i="6" s="1"/>
  <c r="T52" i="9"/>
  <c r="T74" i="9" s="1"/>
  <c r="T266" i="6" s="1"/>
  <c r="M52" i="9"/>
  <c r="M74" i="9" s="1"/>
  <c r="M266" i="6" s="1"/>
  <c r="AF52" i="9"/>
  <c r="AH52" i="9"/>
  <c r="AH74" i="9" s="1"/>
  <c r="AH266" i="6" s="1"/>
  <c r="L52" i="9"/>
  <c r="L74" i="9" s="1"/>
  <c r="L266" i="6" s="1"/>
  <c r="U52" i="9"/>
  <c r="U74" i="9" s="1"/>
  <c r="U266" i="6" s="1"/>
  <c r="AN52" i="9"/>
  <c r="AN74" i="9" s="1"/>
  <c r="AN266" i="6" s="1"/>
  <c r="S52" i="9"/>
  <c r="S74" i="9" s="1"/>
  <c r="S266" i="6" s="1"/>
  <c r="AG52" i="9"/>
  <c r="AG74" i="9" s="1"/>
  <c r="AG266" i="6" s="1"/>
  <c r="AJ52" i="9"/>
  <c r="AJ74" i="9" s="1"/>
  <c r="AJ266" i="6" s="1"/>
  <c r="O52" i="9"/>
  <c r="O74" i="9" s="1"/>
  <c r="O266" i="6" s="1"/>
  <c r="AC52" i="9"/>
  <c r="AC74" i="9" s="1"/>
  <c r="AC266" i="6" s="1"/>
  <c r="F52" i="9"/>
  <c r="F74" i="9" s="1"/>
  <c r="F266" i="6" s="1"/>
  <c r="K52" i="9"/>
  <c r="K74" i="9" s="1"/>
  <c r="K266" i="6" s="1"/>
  <c r="I52" i="9"/>
  <c r="AB52" i="9"/>
  <c r="AB74" i="9" s="1"/>
  <c r="AB266" i="6" s="1"/>
  <c r="G52" i="9"/>
  <c r="G74" i="9" s="1"/>
  <c r="G266" i="6" s="1"/>
  <c r="AK52" i="9"/>
  <c r="AK74" i="9" s="1"/>
  <c r="AK266" i="6" s="1"/>
  <c r="N52" i="9"/>
  <c r="N74" i="9" s="1"/>
  <c r="N266" i="6" s="1"/>
  <c r="AI52" i="9"/>
  <c r="AI74" i="9" s="1"/>
  <c r="AI266" i="6" s="1"/>
  <c r="AS52" i="9"/>
  <c r="AS74" i="9" s="1"/>
  <c r="AS266" i="6" s="1"/>
  <c r="Q52" i="9"/>
  <c r="Q74" i="9" s="1"/>
  <c r="Q266" i="6" s="1"/>
  <c r="J52" i="9"/>
  <c r="D52" i="9"/>
  <c r="AE52" i="9"/>
  <c r="AE74" i="9" s="1"/>
  <c r="AE266" i="6" s="1"/>
  <c r="AL52" i="9"/>
  <c r="AL74" i="9" s="1"/>
  <c r="AL266" i="6" s="1"/>
  <c r="AA52" i="9"/>
  <c r="AA74" i="9" s="1"/>
  <c r="AA266" i="6" s="1"/>
  <c r="Y52" i="9"/>
  <c r="Y74" i="9" s="1"/>
  <c r="Y266" i="6" s="1"/>
  <c r="AR52" i="9"/>
  <c r="AR74" i="9" s="1"/>
  <c r="AR266" i="6" s="1"/>
  <c r="W52" i="9"/>
  <c r="W74" i="9" s="1"/>
  <c r="W266" i="6" s="1"/>
  <c r="AD52" i="9"/>
  <c r="H52" i="9"/>
  <c r="H74" i="9" s="1"/>
  <c r="H266" i="6" s="1"/>
  <c r="AQ52" i="9"/>
  <c r="AQ74" i="9" s="1"/>
  <c r="AQ266" i="6" s="1"/>
  <c r="Z52" i="9"/>
  <c r="P53" i="9"/>
  <c r="AN53" i="9"/>
  <c r="AN75" i="9" s="1"/>
  <c r="AN267" i="6" s="1"/>
  <c r="S53" i="9"/>
  <c r="S75" i="9" s="1"/>
  <c r="S267" i="6" s="1"/>
  <c r="Q53" i="9"/>
  <c r="Q75" i="9" s="1"/>
  <c r="Q267" i="6" s="1"/>
  <c r="H53" i="9"/>
  <c r="V53" i="9"/>
  <c r="V75" i="9" s="1"/>
  <c r="V267" i="6" s="1"/>
  <c r="AM53" i="9"/>
  <c r="AM75" i="9" s="1"/>
  <c r="AM267" i="6" s="1"/>
  <c r="X53" i="9"/>
  <c r="X75" i="9" s="1"/>
  <c r="X267" i="6" s="1"/>
  <c r="J53" i="9"/>
  <c r="J75" i="9" s="1"/>
  <c r="J267" i="6" s="1"/>
  <c r="AA53" i="9"/>
  <c r="AA75" i="9" s="1"/>
  <c r="AA267" i="6" s="1"/>
  <c r="N53" i="9"/>
  <c r="N75" i="9" s="1"/>
  <c r="N267" i="6" s="1"/>
  <c r="E53" i="9"/>
  <c r="E75" i="9" s="1"/>
  <c r="E267" i="6" s="1"/>
  <c r="AK53" i="9"/>
  <c r="AH53" i="9"/>
  <c r="AH75" i="9" s="1"/>
  <c r="AH267" i="6" s="1"/>
  <c r="AB53" i="9"/>
  <c r="AB75" i="9" s="1"/>
  <c r="AB267" i="6" s="1"/>
  <c r="U53" i="9"/>
  <c r="U75" i="9" s="1"/>
  <c r="U267" i="6" s="1"/>
  <c r="AR53" i="9"/>
  <c r="AR75" i="9" s="1"/>
  <c r="AR267" i="6" s="1"/>
  <c r="AL53" i="9"/>
  <c r="AL75" i="9" s="1"/>
  <c r="AL267" i="6" s="1"/>
  <c r="Z53" i="9"/>
  <c r="Z75" i="9" s="1"/>
  <c r="Z267" i="6" s="1"/>
  <c r="T53" i="9"/>
  <c r="T75" i="9" s="1"/>
  <c r="T267" i="6" s="1"/>
  <c r="AI53" i="9"/>
  <c r="AQ53" i="9"/>
  <c r="AQ75" i="9" s="1"/>
  <c r="AQ267" i="6" s="1"/>
  <c r="AE53" i="9"/>
  <c r="AE75" i="9" s="1"/>
  <c r="AE267" i="6" s="1"/>
  <c r="G53" i="9"/>
  <c r="G75" i="9" s="1"/>
  <c r="G267" i="6" s="1"/>
  <c r="AS53" i="9"/>
  <c r="AS75" i="9" s="1"/>
  <c r="AS267" i="6" s="1"/>
  <c r="W53" i="9"/>
  <c r="W75" i="9" s="1"/>
  <c r="W267" i="6" s="1"/>
  <c r="AJ53" i="9"/>
  <c r="AJ75" i="9" s="1"/>
  <c r="AJ267" i="6" s="1"/>
  <c r="I53" i="9"/>
  <c r="I75" i="9" s="1"/>
  <c r="I267" i="6" s="1"/>
  <c r="L53" i="9"/>
  <c r="L75" i="9" s="1"/>
  <c r="L267" i="6" s="1"/>
  <c r="AG53" i="9"/>
  <c r="AG75" i="9" s="1"/>
  <c r="AG267" i="6" s="1"/>
  <c r="AD53" i="9"/>
  <c r="AD75" i="9" s="1"/>
  <c r="AD267" i="6" s="1"/>
  <c r="M53" i="9"/>
  <c r="M75" i="9" s="1"/>
  <c r="M267" i="6" s="1"/>
  <c r="K53" i="9"/>
  <c r="K75" i="9" s="1"/>
  <c r="K267" i="6" s="1"/>
  <c r="AC53" i="9"/>
  <c r="AC75" i="9" s="1"/>
  <c r="AC267" i="6" s="1"/>
  <c r="AF53" i="9"/>
  <c r="AF75" i="9" s="1"/>
  <c r="AF267" i="6" s="1"/>
  <c r="AP53" i="9"/>
  <c r="AP75" i="9" s="1"/>
  <c r="AP267" i="6" s="1"/>
  <c r="D53" i="9"/>
  <c r="AO53" i="9"/>
  <c r="AO75" i="9" s="1"/>
  <c r="AO267" i="6" s="1"/>
  <c r="R53" i="9"/>
  <c r="R75" i="9" s="1"/>
  <c r="R267" i="6" s="1"/>
  <c r="O53" i="9"/>
  <c r="O75" i="9" s="1"/>
  <c r="O267" i="6" s="1"/>
  <c r="Y53" i="9"/>
  <c r="F53" i="9"/>
  <c r="F75" i="9" s="1"/>
  <c r="F267" i="6" s="1"/>
  <c r="N172" i="11"/>
  <c r="N194" i="11" s="1"/>
  <c r="N568" i="6" s="1"/>
  <c r="AP11" i="10"/>
  <c r="AP33" i="10" s="1"/>
  <c r="AP362" i="6" s="1"/>
  <c r="AA11" i="10"/>
  <c r="K11" i="10"/>
  <c r="K33" i="10" s="1"/>
  <c r="K362" i="6" s="1"/>
  <c r="Y11" i="10"/>
  <c r="Y33" i="10" s="1"/>
  <c r="Y362" i="6" s="1"/>
  <c r="AI11" i="10"/>
  <c r="AI33" i="10" s="1"/>
  <c r="AI362" i="6" s="1"/>
  <c r="V11" i="10"/>
  <c r="V33" i="10" s="1"/>
  <c r="V362" i="6" s="1"/>
  <c r="AL11" i="10"/>
  <c r="AL33" i="10" s="1"/>
  <c r="AL362" i="6" s="1"/>
  <c r="T11" i="10"/>
  <c r="T33" i="10" s="1"/>
  <c r="T362" i="6" s="1"/>
  <c r="O11" i="10"/>
  <c r="O33" i="10" s="1"/>
  <c r="O362" i="6" s="1"/>
  <c r="S11" i="10"/>
  <c r="AM11" i="10"/>
  <c r="AM33" i="10" s="1"/>
  <c r="AM362" i="6" s="1"/>
  <c r="Z11" i="10"/>
  <c r="Z33" i="10" s="1"/>
  <c r="Z362" i="6" s="1"/>
  <c r="AQ11" i="10"/>
  <c r="AQ33" i="10" s="1"/>
  <c r="AQ362" i="6" s="1"/>
  <c r="AC11" i="10"/>
  <c r="AC33" i="10" s="1"/>
  <c r="AC362" i="6" s="1"/>
  <c r="Q11" i="10"/>
  <c r="Q33" i="10" s="1"/>
  <c r="Q362" i="6" s="1"/>
  <c r="P11" i="10"/>
  <c r="P33" i="10" s="1"/>
  <c r="P362" i="6" s="1"/>
  <c r="R11" i="10"/>
  <c r="R33" i="10" s="1"/>
  <c r="R362" i="6" s="1"/>
  <c r="AK11" i="10"/>
  <c r="AK33" i="10" s="1"/>
  <c r="AK362" i="6" s="1"/>
  <c r="AH11" i="10"/>
  <c r="AH33" i="10" s="1"/>
  <c r="AH362" i="6" s="1"/>
  <c r="AN11" i="10"/>
  <c r="AN33" i="10" s="1"/>
  <c r="AN362" i="6" s="1"/>
  <c r="G11" i="10"/>
  <c r="G33" i="10" s="1"/>
  <c r="G362" i="6" s="1"/>
  <c r="N11" i="10"/>
  <c r="M11" i="10"/>
  <c r="M33" i="10" s="1"/>
  <c r="M362" i="6" s="1"/>
  <c r="U11" i="10"/>
  <c r="U33" i="10" s="1"/>
  <c r="U362" i="6" s="1"/>
  <c r="H11" i="10"/>
  <c r="H33" i="10" s="1"/>
  <c r="H362" i="6" s="1"/>
  <c r="AE11" i="10"/>
  <c r="AE33" i="10" s="1"/>
  <c r="AE362" i="6" s="1"/>
  <c r="D11" i="10"/>
  <c r="AB11" i="10"/>
  <c r="AB33" i="10" s="1"/>
  <c r="AB362" i="6" s="1"/>
  <c r="F11" i="10"/>
  <c r="F33" i="10" s="1"/>
  <c r="F362" i="6" s="1"/>
  <c r="W11" i="10"/>
  <c r="W33" i="10" s="1"/>
  <c r="W362" i="6" s="1"/>
  <c r="AF11" i="10"/>
  <c r="AF33" i="10" s="1"/>
  <c r="AF362" i="6" s="1"/>
  <c r="L11" i="10"/>
  <c r="L33" i="10" s="1"/>
  <c r="L362" i="6" s="1"/>
  <c r="AO11" i="10"/>
  <c r="AO33" i="10" s="1"/>
  <c r="AO362" i="6" s="1"/>
  <c r="AS11" i="10"/>
  <c r="AS33" i="10" s="1"/>
  <c r="AS362" i="6" s="1"/>
  <c r="AG11" i="10"/>
  <c r="AG33" i="10" s="1"/>
  <c r="AG362" i="6" s="1"/>
  <c r="AD11" i="10"/>
  <c r="AD33" i="10" s="1"/>
  <c r="AD362" i="6" s="1"/>
  <c r="AJ11" i="10"/>
  <c r="AJ33" i="10" s="1"/>
  <c r="AJ362" i="6" s="1"/>
  <c r="AR11" i="10"/>
  <c r="E11" i="10"/>
  <c r="E33" i="10" s="1"/>
  <c r="E362" i="6" s="1"/>
  <c r="I11" i="10"/>
  <c r="I33" i="10" s="1"/>
  <c r="I362" i="6" s="1"/>
  <c r="J11" i="10"/>
  <c r="J33" i="10" s="1"/>
  <c r="J362" i="6" s="1"/>
  <c r="X11" i="10"/>
  <c r="X33" i="10" s="1"/>
  <c r="X362" i="6" s="1"/>
  <c r="AJ12" i="10"/>
  <c r="AJ34" i="10" s="1"/>
  <c r="AJ363" i="6" s="1"/>
  <c r="V12" i="10"/>
  <c r="AS12" i="10"/>
  <c r="AS34" i="10" s="1"/>
  <c r="AS363" i="6" s="1"/>
  <c r="AO12" i="10"/>
  <c r="AO34" i="10" s="1"/>
  <c r="AO363" i="6" s="1"/>
  <c r="R12" i="10"/>
  <c r="R34" i="10" s="1"/>
  <c r="R363" i="6" s="1"/>
  <c r="AF12" i="10"/>
  <c r="AF34" i="10" s="1"/>
  <c r="AF363" i="6" s="1"/>
  <c r="Q12" i="10"/>
  <c r="Q34" i="10" s="1"/>
  <c r="Q363" i="6" s="1"/>
  <c r="O12" i="10"/>
  <c r="AH12" i="10"/>
  <c r="AH34" i="10" s="1"/>
  <c r="AH363" i="6" s="1"/>
  <c r="AN12" i="10"/>
  <c r="AN34" i="10" s="1"/>
  <c r="AN363" i="6" s="1"/>
  <c r="AG12" i="10"/>
  <c r="AG34" i="10" s="1"/>
  <c r="AG363" i="6" s="1"/>
  <c r="AQ12" i="10"/>
  <c r="AQ34" i="10" s="1"/>
  <c r="AQ363" i="6" s="1"/>
  <c r="AD12" i="10"/>
  <c r="AD34" i="10" s="1"/>
  <c r="AD363" i="6" s="1"/>
  <c r="I12" i="10"/>
  <c r="I34" i="10" s="1"/>
  <c r="I363" i="6" s="1"/>
  <c r="E12" i="10"/>
  <c r="E34" i="10" s="1"/>
  <c r="E363" i="6" s="1"/>
  <c r="AL12" i="10"/>
  <c r="AL34" i="10" s="1"/>
  <c r="AL363" i="6" s="1"/>
  <c r="T12" i="10"/>
  <c r="T34" i="10" s="1"/>
  <c r="T363" i="6" s="1"/>
  <c r="H12" i="10"/>
  <c r="H34" i="10" s="1"/>
  <c r="H363" i="6" s="1"/>
  <c r="AR12" i="10"/>
  <c r="AR34" i="10" s="1"/>
  <c r="AR363" i="6" s="1"/>
  <c r="P12" i="10"/>
  <c r="AP12" i="10"/>
  <c r="AP34" i="10" s="1"/>
  <c r="AP363" i="6" s="1"/>
  <c r="AM12" i="10"/>
  <c r="AM34" i="10" s="1"/>
  <c r="AM363" i="6" s="1"/>
  <c r="F12" i="10"/>
  <c r="F34" i="10" s="1"/>
  <c r="F363" i="6" s="1"/>
  <c r="AK12" i="10"/>
  <c r="AK34" i="10" s="1"/>
  <c r="AK363" i="6" s="1"/>
  <c r="N12" i="10"/>
  <c r="N34" i="10" s="1"/>
  <c r="N363" i="6" s="1"/>
  <c r="J12" i="10"/>
  <c r="J34" i="10" s="1"/>
  <c r="J363" i="6" s="1"/>
  <c r="G12" i="10"/>
  <c r="G34" i="10" s="1"/>
  <c r="G363" i="6" s="1"/>
  <c r="Z12" i="10"/>
  <c r="W12" i="10"/>
  <c r="W34" i="10" s="1"/>
  <c r="W363" i="6" s="1"/>
  <c r="AA12" i="10"/>
  <c r="AA34" i="10" s="1"/>
  <c r="AA363" i="6" s="1"/>
  <c r="M12" i="10"/>
  <c r="M34" i="10" s="1"/>
  <c r="M363" i="6" s="1"/>
  <c r="AB12" i="10"/>
  <c r="AB34" i="10" s="1"/>
  <c r="AB363" i="6" s="1"/>
  <c r="K12" i="10"/>
  <c r="K34" i="10" s="1"/>
  <c r="K363" i="6" s="1"/>
  <c r="Y12" i="10"/>
  <c r="Y34" i="10" s="1"/>
  <c r="Y363" i="6" s="1"/>
  <c r="X12" i="10"/>
  <c r="X34" i="10" s="1"/>
  <c r="X363" i="6" s="1"/>
  <c r="U12" i="10"/>
  <c r="S12" i="10"/>
  <c r="S34" i="10" s="1"/>
  <c r="S363" i="6" s="1"/>
  <c r="L12" i="10"/>
  <c r="L34" i="10" s="1"/>
  <c r="L363" i="6" s="1"/>
  <c r="AI12" i="10"/>
  <c r="AI34" i="10" s="1"/>
  <c r="AI363" i="6" s="1"/>
  <c r="D12" i="10"/>
  <c r="AC12" i="10"/>
  <c r="AC34" i="10" s="1"/>
  <c r="AC363" i="6" s="1"/>
  <c r="AE12" i="10"/>
  <c r="AE34" i="10" s="1"/>
  <c r="AE363" i="6" s="1"/>
  <c r="Q93" i="6"/>
  <c r="U93" i="6"/>
  <c r="M93" i="6"/>
  <c r="E93" i="6"/>
  <c r="X93" i="6"/>
  <c r="P93" i="6"/>
  <c r="W93" i="6"/>
  <c r="Y93" i="6"/>
  <c r="I93" i="6"/>
  <c r="D192" i="10"/>
  <c r="D424" i="6" s="1"/>
  <c r="K93" i="6"/>
  <c r="I34" i="8"/>
  <c r="U34" i="8"/>
  <c r="E34" i="8"/>
  <c r="D34" i="8"/>
  <c r="K34" i="8"/>
  <c r="T176" i="9"/>
  <c r="L176" i="9"/>
  <c r="W176" i="9"/>
  <c r="AQ176" i="9"/>
  <c r="U176" i="9"/>
  <c r="AF176" i="9"/>
  <c r="N176" i="9"/>
  <c r="AI176" i="9"/>
  <c r="AL176" i="9"/>
  <c r="F176" i="9"/>
  <c r="H176" i="9"/>
  <c r="AD176" i="9"/>
  <c r="AG176" i="9"/>
  <c r="K176" i="9"/>
  <c r="AN176" i="9"/>
  <c r="S176" i="9"/>
  <c r="AS176" i="9"/>
  <c r="AP176" i="9"/>
  <c r="AB176" i="9"/>
  <c r="AM176" i="9"/>
  <c r="R176" i="9"/>
  <c r="O176" i="9"/>
  <c r="AR176" i="9"/>
  <c r="AR198" i="9" s="1"/>
  <c r="AR280" i="6" s="1"/>
  <c r="M176" i="9"/>
  <c r="J176" i="9"/>
  <c r="Z176" i="9"/>
  <c r="AJ176" i="9"/>
  <c r="Y176" i="9"/>
  <c r="V176" i="9"/>
  <c r="D176" i="9"/>
  <c r="AK176" i="9"/>
  <c r="AC176" i="9"/>
  <c r="AA176" i="9"/>
  <c r="AH176" i="9"/>
  <c r="AH198" i="9" s="1"/>
  <c r="AH280" i="6" s="1"/>
  <c r="AE176" i="9"/>
  <c r="G176" i="9"/>
  <c r="P176" i="9"/>
  <c r="Q176" i="9"/>
  <c r="X176" i="9"/>
  <c r="I176" i="9"/>
  <c r="E176" i="9"/>
  <c r="AO176" i="9"/>
  <c r="AN177" i="9"/>
  <c r="AN199" i="9" s="1"/>
  <c r="AN281" i="6" s="1"/>
  <c r="AJ177" i="9"/>
  <c r="AJ199" i="9" s="1"/>
  <c r="AJ281" i="6" s="1"/>
  <c r="AM177" i="9"/>
  <c r="AM199" i="9" s="1"/>
  <c r="AM281" i="6" s="1"/>
  <c r="F177" i="9"/>
  <c r="F199" i="9" s="1"/>
  <c r="F281" i="6" s="1"/>
  <c r="J177" i="9"/>
  <c r="J199" i="9" s="1"/>
  <c r="J281" i="6" s="1"/>
  <c r="W177" i="9"/>
  <c r="W199" i="9" s="1"/>
  <c r="W281" i="6" s="1"/>
  <c r="H177" i="9"/>
  <c r="H199" i="9" s="1"/>
  <c r="H281" i="6" s="1"/>
  <c r="G177" i="9"/>
  <c r="G199" i="9" s="1"/>
  <c r="G281" i="6" s="1"/>
  <c r="I177" i="9"/>
  <c r="I199" i="9" s="1"/>
  <c r="I281" i="6" s="1"/>
  <c r="AL177" i="9"/>
  <c r="AL199" i="9" s="1"/>
  <c r="AL281" i="6" s="1"/>
  <c r="AE177" i="9"/>
  <c r="AE199" i="9" s="1"/>
  <c r="AE281" i="6" s="1"/>
  <c r="AI177" i="9"/>
  <c r="AI199" i="9" s="1"/>
  <c r="AI281" i="6" s="1"/>
  <c r="Y177" i="9"/>
  <c r="Y199" i="9" s="1"/>
  <c r="Y281" i="6" s="1"/>
  <c r="X177" i="9"/>
  <c r="X199" i="9" s="1"/>
  <c r="X281" i="6" s="1"/>
  <c r="L177" i="9"/>
  <c r="L199" i="9" s="1"/>
  <c r="L281" i="6" s="1"/>
  <c r="Q177" i="9"/>
  <c r="Q199" i="9" s="1"/>
  <c r="Q281" i="6" s="1"/>
  <c r="K177" i="9"/>
  <c r="K199" i="9" s="1"/>
  <c r="K281" i="6" s="1"/>
  <c r="AB177" i="9"/>
  <c r="AB199" i="9" s="1"/>
  <c r="AB281" i="6" s="1"/>
  <c r="E177" i="9"/>
  <c r="E199" i="9" s="1"/>
  <c r="E281" i="6" s="1"/>
  <c r="AH177" i="9"/>
  <c r="AA177" i="9"/>
  <c r="AA199" i="9" s="1"/>
  <c r="AA281" i="6" s="1"/>
  <c r="AR177" i="9"/>
  <c r="AR199" i="9" s="1"/>
  <c r="AR281" i="6" s="1"/>
  <c r="N177" i="9"/>
  <c r="N199" i="9" s="1"/>
  <c r="N281" i="6" s="1"/>
  <c r="D177" i="9"/>
  <c r="AK177" i="9"/>
  <c r="AK199" i="9" s="1"/>
  <c r="AK281" i="6" s="1"/>
  <c r="T177" i="9"/>
  <c r="T199" i="9" s="1"/>
  <c r="T281" i="6" s="1"/>
  <c r="V177" i="9"/>
  <c r="V199" i="9" s="1"/>
  <c r="V281" i="6" s="1"/>
  <c r="M177" i="9"/>
  <c r="M199" i="9" s="1"/>
  <c r="M281" i="6" s="1"/>
  <c r="AD177" i="9"/>
  <c r="AD199" i="9" s="1"/>
  <c r="AD281" i="6" s="1"/>
  <c r="S177" i="9"/>
  <c r="S199" i="9" s="1"/>
  <c r="S281" i="6" s="1"/>
  <c r="AS177" i="9"/>
  <c r="AS199" i="9" s="1"/>
  <c r="AS281" i="6" s="1"/>
  <c r="Z177" i="9"/>
  <c r="Z199" i="9" s="1"/>
  <c r="Z281" i="6" s="1"/>
  <c r="P177" i="9"/>
  <c r="P199" i="9" s="1"/>
  <c r="P281" i="6" s="1"/>
  <c r="AG177" i="9"/>
  <c r="AG199" i="9" s="1"/>
  <c r="AG281" i="6" s="1"/>
  <c r="U177" i="9"/>
  <c r="U199" i="9" s="1"/>
  <c r="U281" i="6" s="1"/>
  <c r="AC177" i="9"/>
  <c r="AC199" i="9" s="1"/>
  <c r="AC281" i="6" s="1"/>
  <c r="AQ177" i="9"/>
  <c r="AQ199" i="9" s="1"/>
  <c r="AQ281" i="6" s="1"/>
  <c r="AF177" i="9"/>
  <c r="AF199" i="9" s="1"/>
  <c r="AF281" i="6" s="1"/>
  <c r="AO177" i="9"/>
  <c r="AO199" i="9" s="1"/>
  <c r="AO281" i="6" s="1"/>
  <c r="AP177" i="9"/>
  <c r="AP199" i="9" s="1"/>
  <c r="AP281" i="6" s="1"/>
  <c r="R177" i="9"/>
  <c r="R199" i="9" s="1"/>
  <c r="R281" i="6" s="1"/>
  <c r="O177" i="9"/>
  <c r="O199" i="9" s="1"/>
  <c r="O281" i="6" s="1"/>
  <c r="AB178" i="9"/>
  <c r="AB200" i="9" s="1"/>
  <c r="AB282" i="6" s="1"/>
  <c r="AO178" i="9"/>
  <c r="AO200" i="9" s="1"/>
  <c r="AO282" i="6" s="1"/>
  <c r="M178" i="9"/>
  <c r="M200" i="9" s="1"/>
  <c r="M282" i="6" s="1"/>
  <c r="Q178" i="9"/>
  <c r="Q200" i="9" s="1"/>
  <c r="Q282" i="6" s="1"/>
  <c r="S178" i="9"/>
  <c r="S200" i="9" s="1"/>
  <c r="S282" i="6" s="1"/>
  <c r="AD178" i="9"/>
  <c r="AD200" i="9" s="1"/>
  <c r="AD282" i="6" s="1"/>
  <c r="AI178" i="9"/>
  <c r="AI200" i="9" s="1"/>
  <c r="AI282" i="6" s="1"/>
  <c r="P178" i="9"/>
  <c r="P200" i="9" s="1"/>
  <c r="P282" i="6" s="1"/>
  <c r="H178" i="9"/>
  <c r="H200" i="9" s="1"/>
  <c r="H282" i="6" s="1"/>
  <c r="K178" i="9"/>
  <c r="K200" i="9" s="1"/>
  <c r="K282" i="6" s="1"/>
  <c r="D178" i="9"/>
  <c r="AC178" i="9"/>
  <c r="AC200" i="9" s="1"/>
  <c r="AC282" i="6" s="1"/>
  <c r="W178" i="9"/>
  <c r="W200" i="9" s="1"/>
  <c r="W282" i="6" s="1"/>
  <c r="AJ178" i="9"/>
  <c r="AJ200" i="9" s="1"/>
  <c r="AJ282" i="6" s="1"/>
  <c r="J178" i="9"/>
  <c r="J200" i="9" s="1"/>
  <c r="J282" i="6" s="1"/>
  <c r="AL178" i="9"/>
  <c r="AL200" i="9" s="1"/>
  <c r="AL282" i="6" s="1"/>
  <c r="G178" i="9"/>
  <c r="G200" i="9" s="1"/>
  <c r="G282" i="6" s="1"/>
  <c r="I178" i="9"/>
  <c r="I200" i="9" s="1"/>
  <c r="I282" i="6" s="1"/>
  <c r="Y178" i="9"/>
  <c r="Y200" i="9" s="1"/>
  <c r="Y282" i="6" s="1"/>
  <c r="U178" i="9"/>
  <c r="U200" i="9" s="1"/>
  <c r="U282" i="6" s="1"/>
  <c r="AN178" i="9"/>
  <c r="AN200" i="9" s="1"/>
  <c r="AN282" i="6" s="1"/>
  <c r="L178" i="9"/>
  <c r="L200" i="9" s="1"/>
  <c r="L282" i="6" s="1"/>
  <c r="X178" i="9"/>
  <c r="X200" i="9" s="1"/>
  <c r="X282" i="6" s="1"/>
  <c r="V178" i="9"/>
  <c r="V200" i="9" s="1"/>
  <c r="V282" i="6" s="1"/>
  <c r="F178" i="9"/>
  <c r="F200" i="9" s="1"/>
  <c r="F282" i="6" s="1"/>
  <c r="R178" i="9"/>
  <c r="R200" i="9" s="1"/>
  <c r="R282" i="6" s="1"/>
  <c r="AE178" i="9"/>
  <c r="AE200" i="9" s="1"/>
  <c r="AE282" i="6" s="1"/>
  <c r="AK178" i="9"/>
  <c r="AK200" i="9" s="1"/>
  <c r="AK282" i="6" s="1"/>
  <c r="AF178" i="9"/>
  <c r="AF200" i="9" s="1"/>
  <c r="AF282" i="6" s="1"/>
  <c r="AP178" i="9"/>
  <c r="AP200" i="9" s="1"/>
  <c r="AP282" i="6" s="1"/>
  <c r="AA178" i="9"/>
  <c r="AA200" i="9" s="1"/>
  <c r="AA282" i="6" s="1"/>
  <c r="AM178" i="9"/>
  <c r="AM200" i="9" s="1"/>
  <c r="AM282" i="6" s="1"/>
  <c r="Z178" i="9"/>
  <c r="Z200" i="9" s="1"/>
  <c r="Z282" i="6" s="1"/>
  <c r="O178" i="9"/>
  <c r="O200" i="9" s="1"/>
  <c r="O282" i="6" s="1"/>
  <c r="L11" i="11"/>
  <c r="L33" i="11" s="1"/>
  <c r="L505" i="6" s="1"/>
  <c r="U11" i="11"/>
  <c r="U33" i="11" s="1"/>
  <c r="U505" i="6" s="1"/>
  <c r="AG11" i="11"/>
  <c r="D11" i="11"/>
  <c r="N11" i="11"/>
  <c r="N33" i="11" s="1"/>
  <c r="N505" i="6" s="1"/>
  <c r="X11" i="11"/>
  <c r="X33" i="11" s="1"/>
  <c r="X505" i="6" s="1"/>
  <c r="AF11" i="11"/>
  <c r="AA11" i="11"/>
  <c r="AA33" i="11" s="1"/>
  <c r="AA505" i="6" s="1"/>
  <c r="M11" i="11"/>
  <c r="M33" i="11" s="1"/>
  <c r="M505" i="6" s="1"/>
  <c r="K11" i="11"/>
  <c r="K33" i="11" s="1"/>
  <c r="K505" i="6" s="1"/>
  <c r="H11" i="11"/>
  <c r="H33" i="11" s="1"/>
  <c r="H505" i="6" s="1"/>
  <c r="AE11" i="11"/>
  <c r="AE33" i="11" s="1"/>
  <c r="AE505" i="6" s="1"/>
  <c r="AI11" i="11"/>
  <c r="AI33" i="11" s="1"/>
  <c r="AI505" i="6" s="1"/>
  <c r="AS11" i="11"/>
  <c r="AS33" i="11" s="1"/>
  <c r="AS505" i="6" s="1"/>
  <c r="T11" i="11"/>
  <c r="AJ11" i="11"/>
  <c r="AJ33" i="11" s="1"/>
  <c r="AJ505" i="6" s="1"/>
  <c r="E11" i="11"/>
  <c r="E33" i="11" s="1"/>
  <c r="E505" i="6" s="1"/>
  <c r="F11" i="11"/>
  <c r="F33" i="11" s="1"/>
  <c r="F505" i="6" s="1"/>
  <c r="AP11" i="11"/>
  <c r="AQ11" i="11"/>
  <c r="AQ33" i="11" s="1"/>
  <c r="AQ505" i="6" s="1"/>
  <c r="AQ508" i="6" s="1"/>
  <c r="AO11" i="11"/>
  <c r="AO33" i="11" s="1"/>
  <c r="AO505" i="6" s="1"/>
  <c r="Q11" i="11"/>
  <c r="Q33" i="11" s="1"/>
  <c r="Q505" i="6" s="1"/>
  <c r="R11" i="11"/>
  <c r="R33" i="11" s="1"/>
  <c r="R505" i="6" s="1"/>
  <c r="AD11" i="11"/>
  <c r="AD33" i="11" s="1"/>
  <c r="AD505" i="6" s="1"/>
  <c r="AR11" i="11"/>
  <c r="AR33" i="11" s="1"/>
  <c r="AR505" i="6" s="1"/>
  <c r="I11" i="11"/>
  <c r="I33" i="11" s="1"/>
  <c r="I505" i="6" s="1"/>
  <c r="O11" i="11"/>
  <c r="AN11" i="11"/>
  <c r="AN33" i="11" s="1"/>
  <c r="AN505" i="6" s="1"/>
  <c r="J11" i="11"/>
  <c r="J33" i="11" s="1"/>
  <c r="J505" i="6" s="1"/>
  <c r="AM11" i="11"/>
  <c r="AM33" i="11" s="1"/>
  <c r="AM505" i="6" s="1"/>
  <c r="Z11" i="11"/>
  <c r="Y11" i="11"/>
  <c r="Y33" i="11" s="1"/>
  <c r="Y505" i="6" s="1"/>
  <c r="AC11" i="11"/>
  <c r="AC33" i="11" s="1"/>
  <c r="AC505" i="6" s="1"/>
  <c r="P11" i="11"/>
  <c r="P33" i="11" s="1"/>
  <c r="P505" i="6" s="1"/>
  <c r="V11" i="11"/>
  <c r="AL11" i="11"/>
  <c r="AL33" i="11" s="1"/>
  <c r="AL505" i="6" s="1"/>
  <c r="AK11" i="11"/>
  <c r="AK33" i="11" s="1"/>
  <c r="AK505" i="6" s="1"/>
  <c r="AH11" i="11"/>
  <c r="AH33" i="11" s="1"/>
  <c r="AH505" i="6" s="1"/>
  <c r="S11" i="11"/>
  <c r="AB11" i="11"/>
  <c r="AB33" i="11" s="1"/>
  <c r="AB505" i="6" s="1"/>
  <c r="G11" i="11"/>
  <c r="G33" i="11" s="1"/>
  <c r="G505" i="6" s="1"/>
  <c r="W11" i="11"/>
  <c r="W33" i="11" s="1"/>
  <c r="W505" i="6" s="1"/>
  <c r="H12" i="11"/>
  <c r="H34" i="11" s="1"/>
  <c r="H506" i="6" s="1"/>
  <c r="W12" i="11"/>
  <c r="W34" i="11" s="1"/>
  <c r="W506" i="6" s="1"/>
  <c r="P12" i="11"/>
  <c r="P34" i="11" s="1"/>
  <c r="P506" i="6" s="1"/>
  <c r="AL12" i="11"/>
  <c r="AL34" i="11" s="1"/>
  <c r="AL506" i="6" s="1"/>
  <c r="U12" i="11"/>
  <c r="U34" i="11" s="1"/>
  <c r="U506" i="6" s="1"/>
  <c r="L12" i="11"/>
  <c r="L34" i="11" s="1"/>
  <c r="L506" i="6" s="1"/>
  <c r="AK12" i="11"/>
  <c r="AK34" i="11" s="1"/>
  <c r="AK506" i="6" s="1"/>
  <c r="M12" i="11"/>
  <c r="M34" i="11" s="1"/>
  <c r="M506" i="6" s="1"/>
  <c r="D12" i="11"/>
  <c r="AF12" i="11"/>
  <c r="AF34" i="11" s="1"/>
  <c r="AF506" i="6" s="1"/>
  <c r="O12" i="11"/>
  <c r="O34" i="11" s="1"/>
  <c r="O506" i="6" s="1"/>
  <c r="AN12" i="11"/>
  <c r="AN34" i="11" s="1"/>
  <c r="AN506" i="6" s="1"/>
  <c r="J12" i="11"/>
  <c r="AC12" i="11"/>
  <c r="AC34" i="11" s="1"/>
  <c r="AC506" i="6" s="1"/>
  <c r="K12" i="11"/>
  <c r="K34" i="11" s="1"/>
  <c r="K506" i="6" s="1"/>
  <c r="V12" i="11"/>
  <c r="V34" i="11" s="1"/>
  <c r="V506" i="6" s="1"/>
  <c r="Z12" i="11"/>
  <c r="Z34" i="11" s="1"/>
  <c r="Z506" i="6" s="1"/>
  <c r="Y12" i="11"/>
  <c r="Y34" i="11" s="1"/>
  <c r="Y506" i="6" s="1"/>
  <c r="AS12" i="11"/>
  <c r="AS34" i="11" s="1"/>
  <c r="AS506" i="6" s="1"/>
  <c r="X12" i="11"/>
  <c r="X34" i="11" s="1"/>
  <c r="X506" i="6" s="1"/>
  <c r="T12" i="11"/>
  <c r="T34" i="11" s="1"/>
  <c r="T506" i="6" s="1"/>
  <c r="AR12" i="11"/>
  <c r="AR34" i="11" s="1"/>
  <c r="AR506" i="6" s="1"/>
  <c r="AP12" i="11"/>
  <c r="AP34" i="11" s="1"/>
  <c r="AP506" i="6" s="1"/>
  <c r="AO12" i="11"/>
  <c r="AO34" i="11" s="1"/>
  <c r="AO506" i="6" s="1"/>
  <c r="S12" i="11"/>
  <c r="S34" i="11" s="1"/>
  <c r="S506" i="6" s="1"/>
  <c r="AI12" i="11"/>
  <c r="AI34" i="11" s="1"/>
  <c r="AI506" i="6" s="1"/>
  <c r="AQ12" i="11"/>
  <c r="AQ34" i="11" s="1"/>
  <c r="AQ506" i="6" s="1"/>
  <c r="I12" i="11"/>
  <c r="I34" i="11" s="1"/>
  <c r="I506" i="6" s="1"/>
  <c r="AJ12" i="11"/>
  <c r="AJ34" i="11" s="1"/>
  <c r="AJ506" i="6" s="1"/>
  <c r="E12" i="11"/>
  <c r="E34" i="11" s="1"/>
  <c r="E506" i="6" s="1"/>
  <c r="AA12" i="11"/>
  <c r="AA34" i="11" s="1"/>
  <c r="AA506" i="6" s="1"/>
  <c r="AM12" i="11"/>
  <c r="AM34" i="11" s="1"/>
  <c r="AM506" i="6" s="1"/>
  <c r="R12" i="11"/>
  <c r="R34" i="11" s="1"/>
  <c r="R506" i="6" s="1"/>
  <c r="Q12" i="11"/>
  <c r="Q34" i="11" s="1"/>
  <c r="Q506" i="6" s="1"/>
  <c r="F12" i="11"/>
  <c r="F34" i="11" s="1"/>
  <c r="F506" i="6" s="1"/>
  <c r="N12" i="11"/>
  <c r="N34" i="11" s="1"/>
  <c r="N506" i="6" s="1"/>
  <c r="AH12" i="11"/>
  <c r="AH34" i="11" s="1"/>
  <c r="AH506" i="6" s="1"/>
  <c r="AB12" i="11"/>
  <c r="AB34" i="11" s="1"/>
  <c r="AB506" i="6" s="1"/>
  <c r="AG12" i="11"/>
  <c r="AG34" i="11" s="1"/>
  <c r="AG506" i="6" s="1"/>
  <c r="AE12" i="11"/>
  <c r="AE34" i="11" s="1"/>
  <c r="AE506" i="6" s="1"/>
  <c r="AD12" i="11"/>
  <c r="G12" i="11"/>
  <c r="G34" i="11" s="1"/>
  <c r="G506" i="6" s="1"/>
  <c r="AP135" i="9"/>
  <c r="AG135" i="9"/>
  <c r="O135" i="9"/>
  <c r="L135" i="9"/>
  <c r="L157" i="9" s="1"/>
  <c r="L233" i="6" s="1"/>
  <c r="U135" i="9"/>
  <c r="D135" i="9"/>
  <c r="K135" i="9"/>
  <c r="Z135" i="9"/>
  <c r="Z138" i="9" s="1"/>
  <c r="AC135" i="9"/>
  <c r="G135" i="9"/>
  <c r="AI135" i="9"/>
  <c r="Y135" i="9"/>
  <c r="Y157" i="9" s="1"/>
  <c r="Y233" i="6" s="1"/>
  <c r="R135" i="9"/>
  <c r="H135" i="9"/>
  <c r="I135" i="9"/>
  <c r="F135" i="9"/>
  <c r="N135" i="9"/>
  <c r="N157" i="9" s="1"/>
  <c r="N233" i="6" s="1"/>
  <c r="AH135" i="9"/>
  <c r="AH157" i="9" s="1"/>
  <c r="AH233" i="6" s="1"/>
  <c r="AN135" i="9"/>
  <c r="AB135" i="9"/>
  <c r="E135" i="9"/>
  <c r="AR135" i="9"/>
  <c r="P135" i="9"/>
  <c r="Q135" i="9"/>
  <c r="AM135" i="9"/>
  <c r="V135" i="9"/>
  <c r="V157" i="9" s="1"/>
  <c r="V233" i="6" s="1"/>
  <c r="J135" i="9"/>
  <c r="M135" i="9"/>
  <c r="AQ135" i="9"/>
  <c r="AQ157" i="9" s="1"/>
  <c r="X135" i="9"/>
  <c r="AD135" i="9"/>
  <c r="T135" i="9"/>
  <c r="W135" i="9"/>
  <c r="W157" i="9" s="1"/>
  <c r="W233" i="6" s="1"/>
  <c r="AJ135" i="9"/>
  <c r="AO135" i="9"/>
  <c r="AK135" i="9"/>
  <c r="AE135" i="9"/>
  <c r="AA135" i="9"/>
  <c r="AS135" i="9"/>
  <c r="AF135" i="9"/>
  <c r="AF157" i="9" s="1"/>
  <c r="AF233" i="6" s="1"/>
  <c r="AL135" i="9"/>
  <c r="S135" i="9"/>
  <c r="AJ136" i="9"/>
  <c r="AJ158" i="9" s="1"/>
  <c r="AJ234" i="6" s="1"/>
  <c r="AB136" i="9"/>
  <c r="AB158" i="9" s="1"/>
  <c r="AB234" i="6" s="1"/>
  <c r="Q136" i="9"/>
  <c r="Q158" i="9" s="1"/>
  <c r="Q234" i="6" s="1"/>
  <c r="AD136" i="9"/>
  <c r="AD158" i="9" s="1"/>
  <c r="AD234" i="6" s="1"/>
  <c r="AM136" i="9"/>
  <c r="AM158" i="9" s="1"/>
  <c r="AM234" i="6" s="1"/>
  <c r="AL136" i="9"/>
  <c r="AL158" i="9" s="1"/>
  <c r="AL234" i="6" s="1"/>
  <c r="AQ136" i="9"/>
  <c r="AQ158" i="9" s="1"/>
  <c r="AQ234" i="6" s="1"/>
  <c r="V136" i="9"/>
  <c r="V158" i="9" s="1"/>
  <c r="V234" i="6" s="1"/>
  <c r="AF136" i="9"/>
  <c r="AO136" i="9"/>
  <c r="AO158" i="9" s="1"/>
  <c r="AO234" i="6" s="1"/>
  <c r="Y136" i="9"/>
  <c r="Y158" i="9" s="1"/>
  <c r="Y234" i="6" s="1"/>
  <c r="AE136" i="9"/>
  <c r="AE158" i="9" s="1"/>
  <c r="AE234" i="6" s="1"/>
  <c r="I136" i="9"/>
  <c r="I158" i="9" s="1"/>
  <c r="I234" i="6" s="1"/>
  <c r="G136" i="9"/>
  <c r="G158" i="9" s="1"/>
  <c r="G234" i="6" s="1"/>
  <c r="D136" i="9"/>
  <c r="X136" i="9"/>
  <c r="X158" i="9" s="1"/>
  <c r="X234" i="6" s="1"/>
  <c r="AI136" i="9"/>
  <c r="AI158" i="9" s="1"/>
  <c r="AI234" i="6" s="1"/>
  <c r="AK136" i="9"/>
  <c r="AK158" i="9" s="1"/>
  <c r="AK234" i="6" s="1"/>
  <c r="M136" i="9"/>
  <c r="M158" i="9" s="1"/>
  <c r="M234" i="6" s="1"/>
  <c r="P136" i="9"/>
  <c r="P158" i="9" s="1"/>
  <c r="P234" i="6" s="1"/>
  <c r="W136" i="9"/>
  <c r="W158" i="9" s="1"/>
  <c r="W234" i="6" s="1"/>
  <c r="J136" i="9"/>
  <c r="J158" i="9" s="1"/>
  <c r="J234" i="6" s="1"/>
  <c r="L136" i="9"/>
  <c r="L158" i="9" s="1"/>
  <c r="L234" i="6" s="1"/>
  <c r="Z136" i="9"/>
  <c r="Z158" i="9" s="1"/>
  <c r="Z234" i="6" s="1"/>
  <c r="AS136" i="9"/>
  <c r="AS158" i="9" s="1"/>
  <c r="AS234" i="6" s="1"/>
  <c r="U136" i="9"/>
  <c r="U158" i="9" s="1"/>
  <c r="U234" i="6" s="1"/>
  <c r="R136" i="9"/>
  <c r="R158" i="9" s="1"/>
  <c r="R234" i="6" s="1"/>
  <c r="O136" i="9"/>
  <c r="O158" i="9" s="1"/>
  <c r="O234" i="6" s="1"/>
  <c r="AH136" i="9"/>
  <c r="S136" i="9"/>
  <c r="S158" i="9" s="1"/>
  <c r="S234" i="6" s="1"/>
  <c r="H136" i="9"/>
  <c r="H158" i="9" s="1"/>
  <c r="H234" i="6" s="1"/>
  <c r="T136" i="9"/>
  <c r="T158" i="9" s="1"/>
  <c r="T234" i="6" s="1"/>
  <c r="AG136" i="9"/>
  <c r="AG158" i="9" s="1"/>
  <c r="AG234" i="6" s="1"/>
  <c r="AC136" i="9"/>
  <c r="AC158" i="9" s="1"/>
  <c r="AC234" i="6" s="1"/>
  <c r="F136" i="9"/>
  <c r="F158" i="9" s="1"/>
  <c r="F234" i="6" s="1"/>
  <c r="AP136" i="9"/>
  <c r="AP158" i="9" s="1"/>
  <c r="AP234" i="6" s="1"/>
  <c r="AR136" i="9"/>
  <c r="AR158" i="9" s="1"/>
  <c r="AR234" i="6" s="1"/>
  <c r="N136" i="9"/>
  <c r="N158" i="9" s="1"/>
  <c r="N234" i="6" s="1"/>
  <c r="K136" i="9"/>
  <c r="K158" i="9" s="1"/>
  <c r="K234" i="6" s="1"/>
  <c r="E136" i="9"/>
  <c r="E158" i="9" s="1"/>
  <c r="E234" i="6" s="1"/>
  <c r="AN136" i="9"/>
  <c r="AN158" i="9" s="1"/>
  <c r="AN234" i="6" s="1"/>
  <c r="AA136" i="9"/>
  <c r="AA158" i="9" s="1"/>
  <c r="AA234" i="6" s="1"/>
  <c r="T137" i="9"/>
  <c r="T159" i="9" s="1"/>
  <c r="T235" i="6" s="1"/>
  <c r="AB137" i="9"/>
  <c r="AB159" i="9" s="1"/>
  <c r="AB235" i="6" s="1"/>
  <c r="AE137" i="9"/>
  <c r="AE159" i="9" s="1"/>
  <c r="AE235" i="6" s="1"/>
  <c r="AO137" i="9"/>
  <c r="AO159" i="9" s="1"/>
  <c r="AO235" i="6" s="1"/>
  <c r="S137" i="9"/>
  <c r="S159" i="9" s="1"/>
  <c r="S235" i="6" s="1"/>
  <c r="AJ137" i="9"/>
  <c r="AJ159" i="9" s="1"/>
  <c r="AJ235" i="6" s="1"/>
  <c r="G137" i="9"/>
  <c r="G159" i="9" s="1"/>
  <c r="G235" i="6" s="1"/>
  <c r="H137" i="9"/>
  <c r="H159" i="9" s="1"/>
  <c r="H235" i="6" s="1"/>
  <c r="M137" i="9"/>
  <c r="M159" i="9" s="1"/>
  <c r="M235" i="6" s="1"/>
  <c r="K137" i="9"/>
  <c r="K159" i="9" s="1"/>
  <c r="AD137" i="9"/>
  <c r="AD159" i="9" s="1"/>
  <c r="AD235" i="6" s="1"/>
  <c r="AC137" i="9"/>
  <c r="AC159" i="9" s="1"/>
  <c r="AC235" i="6" s="1"/>
  <c r="Q137" i="9"/>
  <c r="Q159" i="9" s="1"/>
  <c r="Q235" i="6" s="1"/>
  <c r="AP137" i="9"/>
  <c r="AP159" i="9" s="1"/>
  <c r="AP235" i="6" s="1"/>
  <c r="AM137" i="9"/>
  <c r="AM159" i="9" s="1"/>
  <c r="AM235" i="6" s="1"/>
  <c r="AK137" i="9"/>
  <c r="AK159" i="9" s="1"/>
  <c r="AK235" i="6" s="1"/>
  <c r="E137" i="9"/>
  <c r="E159" i="9" s="1"/>
  <c r="E235" i="6" s="1"/>
  <c r="X137" i="9"/>
  <c r="X159" i="9" s="1"/>
  <c r="X235" i="6" s="1"/>
  <c r="F137" i="9"/>
  <c r="F159" i="9" s="1"/>
  <c r="F235" i="6" s="1"/>
  <c r="U137" i="9"/>
  <c r="U159" i="9" s="1"/>
  <c r="U235" i="6" s="1"/>
  <c r="AI137" i="9"/>
  <c r="AI159" i="9" s="1"/>
  <c r="D191" i="10"/>
  <c r="D423" i="6" s="1"/>
  <c r="L93" i="6"/>
  <c r="H93" i="6"/>
  <c r="F93" i="6"/>
  <c r="S34" i="8"/>
  <c r="W34" i="8"/>
  <c r="V20" i="8"/>
  <c r="T34" i="8"/>
  <c r="R34" i="8"/>
  <c r="L34" i="8"/>
  <c r="H34" i="8"/>
  <c r="AL52" i="10"/>
  <c r="AL74" i="10" s="1"/>
  <c r="AL409" i="6" s="1"/>
  <c r="AA52" i="10"/>
  <c r="AA74" i="10" s="1"/>
  <c r="AA409" i="6" s="1"/>
  <c r="AR52" i="10"/>
  <c r="AR74" i="10" s="1"/>
  <c r="W52" i="10"/>
  <c r="W74" i="10" s="1"/>
  <c r="W409" i="6" s="1"/>
  <c r="AD52" i="10"/>
  <c r="AD74" i="10" s="1"/>
  <c r="AD409" i="6" s="1"/>
  <c r="H52" i="10"/>
  <c r="H74" i="10" s="1"/>
  <c r="H409" i="6" s="1"/>
  <c r="AS52" i="10"/>
  <c r="AS74" i="10" s="1"/>
  <c r="AQ52" i="10"/>
  <c r="AQ74" i="10" s="1"/>
  <c r="Q52" i="10"/>
  <c r="Q74" i="10" s="1"/>
  <c r="Q409" i="6" s="1"/>
  <c r="Z52" i="10"/>
  <c r="Z74" i="10" s="1"/>
  <c r="Z409" i="6" s="1"/>
  <c r="D52" i="10"/>
  <c r="AC52" i="10"/>
  <c r="AC74" i="10" s="1"/>
  <c r="AC409" i="6" s="1"/>
  <c r="P52" i="10"/>
  <c r="P74" i="10" s="1"/>
  <c r="P409" i="6" s="1"/>
  <c r="I52" i="10"/>
  <c r="I74" i="10" s="1"/>
  <c r="I409" i="6" s="1"/>
  <c r="R52" i="10"/>
  <c r="R74" i="10" s="1"/>
  <c r="R409" i="6" s="1"/>
  <c r="AM52" i="10"/>
  <c r="AM74" i="10" s="1"/>
  <c r="AM409" i="6" s="1"/>
  <c r="E52" i="10"/>
  <c r="E74" i="10" s="1"/>
  <c r="E409" i="6" s="1"/>
  <c r="X52" i="10"/>
  <c r="X74" i="10" s="1"/>
  <c r="X409" i="6" s="1"/>
  <c r="V52" i="10"/>
  <c r="V74" i="10" s="1"/>
  <c r="V409" i="6" s="1"/>
  <c r="AP52" i="10"/>
  <c r="AP74" i="10" s="1"/>
  <c r="AP409" i="6" s="1"/>
  <c r="T52" i="10"/>
  <c r="T74" i="10" s="1"/>
  <c r="T409" i="6" s="1"/>
  <c r="AF52" i="10"/>
  <c r="Y52" i="10"/>
  <c r="Y74" i="10" s="1"/>
  <c r="Y409" i="6" s="1"/>
  <c r="AH52" i="10"/>
  <c r="AH74" i="10" s="1"/>
  <c r="AH409" i="6" s="1"/>
  <c r="L52" i="10"/>
  <c r="L74" i="10" s="1"/>
  <c r="L409" i="6" s="1"/>
  <c r="U52" i="10"/>
  <c r="U74" i="10" s="1"/>
  <c r="U409" i="6" s="1"/>
  <c r="AN52" i="10"/>
  <c r="AN74" i="10" s="1"/>
  <c r="AN409" i="6" s="1"/>
  <c r="S52" i="10"/>
  <c r="S74" i="10" s="1"/>
  <c r="S409" i="6" s="1"/>
  <c r="AJ52" i="10"/>
  <c r="AJ74" i="10" s="1"/>
  <c r="AJ409" i="6" s="1"/>
  <c r="O52" i="10"/>
  <c r="O74" i="10" s="1"/>
  <c r="O409" i="6" s="1"/>
  <c r="M52" i="10"/>
  <c r="M74" i="10" s="1"/>
  <c r="M409" i="6" s="1"/>
  <c r="F52" i="10"/>
  <c r="F74" i="10" s="1"/>
  <c r="F409" i="6" s="1"/>
  <c r="K52" i="10"/>
  <c r="K74" i="10" s="1"/>
  <c r="K409" i="6" s="1"/>
  <c r="AO52" i="10"/>
  <c r="AB52" i="10"/>
  <c r="AB74" i="10" s="1"/>
  <c r="AB409" i="6" s="1"/>
  <c r="G52" i="10"/>
  <c r="G74" i="10" s="1"/>
  <c r="G409" i="6" s="1"/>
  <c r="AK52" i="10"/>
  <c r="AK74" i="10" s="1"/>
  <c r="AK409" i="6" s="1"/>
  <c r="N52" i="10"/>
  <c r="N74" i="10" s="1"/>
  <c r="N409" i="6" s="1"/>
  <c r="AI52" i="10"/>
  <c r="AI74" i="10" s="1"/>
  <c r="AI409" i="6" s="1"/>
  <c r="AG52" i="10"/>
  <c r="AG74" i="10" s="1"/>
  <c r="AG409" i="6" s="1"/>
  <c r="J52" i="10"/>
  <c r="J74" i="10" s="1"/>
  <c r="J409" i="6" s="1"/>
  <c r="AE52" i="10"/>
  <c r="AE74" i="10" s="1"/>
  <c r="AE409" i="6" s="1"/>
  <c r="AK53" i="10"/>
  <c r="AK75" i="10" s="1"/>
  <c r="AK410" i="6" s="1"/>
  <c r="AH53" i="10"/>
  <c r="AH75" i="10" s="1"/>
  <c r="AH410" i="6" s="1"/>
  <c r="I53" i="10"/>
  <c r="I75" i="10" s="1"/>
  <c r="I410" i="6" s="1"/>
  <c r="AB53" i="10"/>
  <c r="L53" i="10"/>
  <c r="L75" i="10" s="1"/>
  <c r="L410" i="6" s="1"/>
  <c r="U53" i="10"/>
  <c r="U75" i="10" s="1"/>
  <c r="U410" i="6" s="1"/>
  <c r="AE53" i="10"/>
  <c r="AE75" i="10" s="1"/>
  <c r="AE410" i="6" s="1"/>
  <c r="AG53" i="10"/>
  <c r="AG75" i="10" s="1"/>
  <c r="AG410" i="6" s="1"/>
  <c r="AR53" i="10"/>
  <c r="AR75" i="10" s="1"/>
  <c r="AD53" i="10"/>
  <c r="AD75" i="10" s="1"/>
  <c r="AD410" i="6" s="1"/>
  <c r="AC53" i="10"/>
  <c r="AC75" i="10" s="1"/>
  <c r="AC410" i="6" s="1"/>
  <c r="AI53" i="10"/>
  <c r="AI75" i="10" s="1"/>
  <c r="AI410" i="6" s="1"/>
  <c r="G53" i="10"/>
  <c r="G75" i="10" s="1"/>
  <c r="G410" i="6" s="1"/>
  <c r="Y53" i="10"/>
  <c r="Y75" i="10" s="1"/>
  <c r="Y410" i="6" s="1"/>
  <c r="P53" i="10"/>
  <c r="P75" i="10" s="1"/>
  <c r="P410" i="6" s="1"/>
  <c r="AN53" i="10"/>
  <c r="AN75" i="10" s="1"/>
  <c r="AN410" i="6" s="1"/>
  <c r="Q53" i="10"/>
  <c r="Q75" i="10" s="1"/>
  <c r="Q410" i="6" s="1"/>
  <c r="AF53" i="10"/>
  <c r="AF75" i="10" s="1"/>
  <c r="AF410" i="6" s="1"/>
  <c r="H53" i="10"/>
  <c r="H75" i="10" s="1"/>
  <c r="H410" i="6" s="1"/>
  <c r="V53" i="10"/>
  <c r="V75" i="10" s="1"/>
  <c r="V410" i="6" s="1"/>
  <c r="O53" i="10"/>
  <c r="O75" i="10" s="1"/>
  <c r="O410" i="6" s="1"/>
  <c r="J53" i="10"/>
  <c r="J75" i="10" s="1"/>
  <c r="J410" i="6" s="1"/>
  <c r="AA53" i="10"/>
  <c r="AA75" i="10" s="1"/>
  <c r="AA410" i="6" s="1"/>
  <c r="N53" i="10"/>
  <c r="N75" i="10" s="1"/>
  <c r="N410" i="6" s="1"/>
  <c r="M53" i="10"/>
  <c r="M75" i="10" s="1"/>
  <c r="M410" i="6" s="1"/>
  <c r="K53" i="10"/>
  <c r="K75" i="10" s="1"/>
  <c r="K410" i="6" s="1"/>
  <c r="S53" i="10"/>
  <c r="S75" i="10" s="1"/>
  <c r="S410" i="6" s="1"/>
  <c r="AP53" i="10"/>
  <c r="AP75" i="10" s="1"/>
  <c r="AP410" i="6" s="1"/>
  <c r="D53" i="10"/>
  <c r="AO53" i="10"/>
  <c r="AO75" i="10" s="1"/>
  <c r="AO410" i="6" s="1"/>
  <c r="R53" i="10"/>
  <c r="R75" i="10" s="1"/>
  <c r="R410" i="6" s="1"/>
  <c r="X53" i="10"/>
  <c r="X75" i="10" s="1"/>
  <c r="X410" i="6" s="1"/>
  <c r="W53" i="10"/>
  <c r="W75" i="10" s="1"/>
  <c r="W410" i="6" s="1"/>
  <c r="F53" i="10"/>
  <c r="F75" i="10" s="1"/>
  <c r="F410" i="6" s="1"/>
  <c r="AL53" i="10"/>
  <c r="AL75" i="10" s="1"/>
  <c r="AL410" i="6" s="1"/>
  <c r="Z53" i="10"/>
  <c r="Z75" i="10" s="1"/>
  <c r="Z410" i="6" s="1"/>
  <c r="T53" i="10"/>
  <c r="T75" i="10" s="1"/>
  <c r="T410" i="6" s="1"/>
  <c r="AQ53" i="10"/>
  <c r="AQ75" i="10" s="1"/>
  <c r="AM53" i="10"/>
  <c r="AM75" i="10" s="1"/>
  <c r="AM410" i="6" s="1"/>
  <c r="AS53" i="10"/>
  <c r="AS75" i="10" s="1"/>
  <c r="AJ53" i="10"/>
  <c r="AJ75" i="10" s="1"/>
  <c r="AJ410" i="6" s="1"/>
  <c r="E53" i="10"/>
  <c r="E75" i="10" s="1"/>
  <c r="E410" i="6" s="1"/>
  <c r="AS170" i="11"/>
  <c r="AP170" i="11"/>
  <c r="R170" i="11"/>
  <c r="O170" i="11"/>
  <c r="X170" i="11"/>
  <c r="AA170" i="11"/>
  <c r="M170" i="11"/>
  <c r="J170" i="11"/>
  <c r="T170" i="11"/>
  <c r="Z170" i="11"/>
  <c r="P170" i="11"/>
  <c r="Y170" i="11"/>
  <c r="V170" i="11"/>
  <c r="AK170" i="11"/>
  <c r="AC170" i="11"/>
  <c r="H170" i="11"/>
  <c r="AH170" i="11"/>
  <c r="AE170" i="11"/>
  <c r="AN170" i="11"/>
  <c r="G170" i="11"/>
  <c r="L170" i="11"/>
  <c r="AQ170" i="11"/>
  <c r="AB170" i="11"/>
  <c r="AF170" i="11"/>
  <c r="AI170" i="11"/>
  <c r="AM170" i="11"/>
  <c r="Q170" i="11"/>
  <c r="I170" i="11"/>
  <c r="E170" i="11"/>
  <c r="AR170" i="11"/>
  <c r="AO170" i="11"/>
  <c r="S170" i="11"/>
  <c r="AJ170" i="11"/>
  <c r="W170" i="11"/>
  <c r="U170" i="11"/>
  <c r="D170" i="11"/>
  <c r="N170" i="11"/>
  <c r="AL170" i="11"/>
  <c r="F170" i="11"/>
  <c r="AD170" i="11"/>
  <c r="AG170" i="11"/>
  <c r="AG192" i="11" s="1"/>
  <c r="AG566" i="6" s="1"/>
  <c r="K170" i="11"/>
  <c r="S171" i="11"/>
  <c r="S193" i="11" s="1"/>
  <c r="S567" i="6" s="1"/>
  <c r="AE171" i="11"/>
  <c r="AE193" i="11" s="1"/>
  <c r="AE567" i="6" s="1"/>
  <c r="Z171" i="11"/>
  <c r="Z193" i="11" s="1"/>
  <c r="Z567" i="6" s="1"/>
  <c r="AI171" i="11"/>
  <c r="AI193" i="11" s="1"/>
  <c r="AI567" i="6" s="1"/>
  <c r="X171" i="11"/>
  <c r="X193" i="11" s="1"/>
  <c r="X567" i="6" s="1"/>
  <c r="L171" i="11"/>
  <c r="L193" i="11" s="1"/>
  <c r="L567" i="6" s="1"/>
  <c r="Q171" i="11"/>
  <c r="Q193" i="11" s="1"/>
  <c r="Q567" i="6" s="1"/>
  <c r="K171" i="11"/>
  <c r="K193" i="11" s="1"/>
  <c r="K567" i="6" s="1"/>
  <c r="AB171" i="11"/>
  <c r="AB193" i="11" s="1"/>
  <c r="AB567" i="6" s="1"/>
  <c r="V171" i="11"/>
  <c r="V193" i="11" s="1"/>
  <c r="V567" i="6" s="1"/>
  <c r="E171" i="11"/>
  <c r="E193" i="11" s="1"/>
  <c r="E567" i="6" s="1"/>
  <c r="AA171" i="11"/>
  <c r="AA193" i="11" s="1"/>
  <c r="AA567" i="6" s="1"/>
  <c r="AP171" i="11"/>
  <c r="AP193" i="11" s="1"/>
  <c r="AP567" i="6" s="1"/>
  <c r="R171" i="11"/>
  <c r="R193" i="11" s="1"/>
  <c r="R567" i="6" s="1"/>
  <c r="AR171" i="11"/>
  <c r="AR193" i="11" s="1"/>
  <c r="AR567" i="6" s="1"/>
  <c r="AG171" i="11"/>
  <c r="D171" i="11"/>
  <c r="AK171" i="11"/>
  <c r="AK193" i="11" s="1"/>
  <c r="AK567" i="6" s="1"/>
  <c r="J171" i="11"/>
  <c r="J193" i="11" s="1"/>
  <c r="J567" i="6" s="1"/>
  <c r="T171" i="11"/>
  <c r="T193" i="11" s="1"/>
  <c r="T567" i="6" s="1"/>
  <c r="M171" i="11"/>
  <c r="M193" i="11" s="1"/>
  <c r="M567" i="6" s="1"/>
  <c r="AO171" i="11"/>
  <c r="AO193" i="11" s="1"/>
  <c r="AO567" i="6" s="1"/>
  <c r="G171" i="11"/>
  <c r="G193" i="11" s="1"/>
  <c r="G567" i="6" s="1"/>
  <c r="AS171" i="11"/>
  <c r="AS193" i="11" s="1"/>
  <c r="AS567" i="6" s="1"/>
  <c r="P171" i="11"/>
  <c r="P193" i="11" s="1"/>
  <c r="P567" i="6" s="1"/>
  <c r="F171" i="11"/>
  <c r="F193" i="11" s="1"/>
  <c r="F567" i="6" s="1"/>
  <c r="U171" i="11"/>
  <c r="U193" i="11" s="1"/>
  <c r="U567" i="6" s="1"/>
  <c r="AC171" i="11"/>
  <c r="AC193" i="11" s="1"/>
  <c r="AC567" i="6" s="1"/>
  <c r="AQ171" i="11"/>
  <c r="AQ193" i="11" s="1"/>
  <c r="AQ567" i="6" s="1"/>
  <c r="AF171" i="11"/>
  <c r="AF193" i="11" s="1"/>
  <c r="AF567" i="6" s="1"/>
  <c r="AH171" i="11"/>
  <c r="AH193" i="11" s="1"/>
  <c r="AH567" i="6" s="1"/>
  <c r="O171" i="11"/>
  <c r="O193" i="11" s="1"/>
  <c r="O567" i="6" s="1"/>
  <c r="I171" i="11"/>
  <c r="I193" i="11" s="1"/>
  <c r="I567" i="6" s="1"/>
  <c r="AN171" i="11"/>
  <c r="AN193" i="11" s="1"/>
  <c r="AN567" i="6" s="1"/>
  <c r="AL171" i="11"/>
  <c r="AL193" i="11" s="1"/>
  <c r="AL567" i="6" s="1"/>
  <c r="AJ171" i="11"/>
  <c r="AJ193" i="11" s="1"/>
  <c r="AJ567" i="6" s="1"/>
  <c r="AM171" i="11"/>
  <c r="AM193" i="11" s="1"/>
  <c r="AM567" i="6" s="1"/>
  <c r="N171" i="11"/>
  <c r="N193" i="11" s="1"/>
  <c r="N567" i="6" s="1"/>
  <c r="Y171" i="11"/>
  <c r="Y193" i="11" s="1"/>
  <c r="Y567" i="6" s="1"/>
  <c r="W171" i="11"/>
  <c r="W193" i="11" s="1"/>
  <c r="W567" i="6" s="1"/>
  <c r="H171" i="11"/>
  <c r="H193" i="11" s="1"/>
  <c r="H567" i="6" s="1"/>
  <c r="AD171" i="11"/>
  <c r="AD193" i="11" s="1"/>
  <c r="AD567" i="6" s="1"/>
  <c r="AN172" i="11"/>
  <c r="AN194" i="11" s="1"/>
  <c r="AN568" i="6" s="1"/>
  <c r="X172" i="11"/>
  <c r="X194" i="11" s="1"/>
  <c r="X568" i="6" s="1"/>
  <c r="AD172" i="11"/>
  <c r="AD194" i="11" s="1"/>
  <c r="AD568" i="6" s="1"/>
  <c r="AI172" i="11"/>
  <c r="AI194" i="11" s="1"/>
  <c r="AI568" i="6" s="1"/>
  <c r="AF172" i="11"/>
  <c r="AF194" i="11" s="1"/>
  <c r="AF568" i="6" s="1"/>
  <c r="K172" i="11"/>
  <c r="W172" i="11"/>
  <c r="W194" i="11" s="1"/>
  <c r="W568" i="6" s="1"/>
  <c r="L172" i="11"/>
  <c r="L194" i="11" s="1"/>
  <c r="L568" i="6" s="1"/>
  <c r="AO172" i="11"/>
  <c r="AO194" i="11" s="1"/>
  <c r="AO568" i="6" s="1"/>
  <c r="AE172" i="11"/>
  <c r="AE194" i="11" s="1"/>
  <c r="AE568" i="6" s="1"/>
  <c r="J172" i="11"/>
  <c r="J194" i="11" s="1"/>
  <c r="J568" i="6" s="1"/>
  <c r="AL172" i="11"/>
  <c r="AL194" i="11" s="1"/>
  <c r="AL568" i="6" s="1"/>
  <c r="G172" i="11"/>
  <c r="G194" i="11" s="1"/>
  <c r="G568" i="6" s="1"/>
  <c r="Y172" i="11"/>
  <c r="Y194" i="11" s="1"/>
  <c r="Y568" i="6" s="1"/>
  <c r="AC172" i="11"/>
  <c r="AC194" i="11" s="1"/>
  <c r="AC568" i="6" s="1"/>
  <c r="S172" i="11"/>
  <c r="S194" i="11" s="1"/>
  <c r="S568" i="6" s="1"/>
  <c r="I172" i="11"/>
  <c r="I194" i="11" s="1"/>
  <c r="I568" i="6" s="1"/>
  <c r="U172" i="11"/>
  <c r="U194" i="11" s="1"/>
  <c r="U568" i="6" s="1"/>
  <c r="H172" i="11"/>
  <c r="H194" i="11" s="1"/>
  <c r="H568" i="6" s="1"/>
  <c r="AB172" i="11"/>
  <c r="AB194" i="11" s="1"/>
  <c r="AB568" i="6" s="1"/>
  <c r="F172" i="11"/>
  <c r="F194" i="11" s="1"/>
  <c r="F568" i="6" s="1"/>
  <c r="R172" i="11"/>
  <c r="R194" i="11" s="1"/>
  <c r="R568" i="6" s="1"/>
  <c r="AK172" i="11"/>
  <c r="AK194" i="11" s="1"/>
  <c r="AK568" i="6" s="1"/>
  <c r="AP172" i="11"/>
  <c r="AP194" i="11" s="1"/>
  <c r="AP568" i="6" s="1"/>
  <c r="P172" i="11"/>
  <c r="P194" i="11" s="1"/>
  <c r="P568" i="6" s="1"/>
  <c r="AA172" i="11"/>
  <c r="AA194" i="11" s="1"/>
  <c r="AM172" i="11"/>
  <c r="AM194" i="11" s="1"/>
  <c r="AM568" i="6" s="1"/>
  <c r="Z172" i="11"/>
  <c r="Z194" i="11" s="1"/>
  <c r="Z568" i="6" s="1"/>
  <c r="D172" i="11"/>
  <c r="D194" i="11" s="1"/>
  <c r="D568" i="6" s="1"/>
  <c r="AJ172" i="11"/>
  <c r="AJ194" i="11" s="1"/>
  <c r="AJ568" i="6" s="1"/>
  <c r="M172" i="11"/>
  <c r="M194" i="11" s="1"/>
  <c r="M568" i="6" s="1"/>
  <c r="Q172" i="11"/>
  <c r="Q194" i="11" s="1"/>
  <c r="Q568" i="6" s="1"/>
  <c r="E172" i="11"/>
  <c r="E194" i="11" s="1"/>
  <c r="E568" i="6" s="1"/>
  <c r="D64" i="8" a="1"/>
  <c r="J67" i="8" s="1"/>
  <c r="D17" i="8" a="1"/>
  <c r="O20" i="8" s="1"/>
  <c r="AR128" i="10"/>
  <c r="AI128" i="10"/>
  <c r="P128" i="10"/>
  <c r="P150" i="10" s="1"/>
  <c r="Q128" i="10"/>
  <c r="AK128" i="10"/>
  <c r="N128" i="10"/>
  <c r="V128" i="10"/>
  <c r="AH128" i="10"/>
  <c r="AH150" i="10" s="1"/>
  <c r="AH376" i="6" s="1"/>
  <c r="AA128" i="10"/>
  <c r="AS128" i="10"/>
  <c r="X128" i="10"/>
  <c r="AL128" i="10"/>
  <c r="T128" i="10"/>
  <c r="AJ128" i="10"/>
  <c r="AJ150" i="10" s="1"/>
  <c r="AJ376" i="6" s="1"/>
  <c r="AO128" i="10"/>
  <c r="J128" i="10"/>
  <c r="J150" i="10" s="1"/>
  <c r="J376" i="6" s="1"/>
  <c r="U128" i="10"/>
  <c r="AF128" i="10"/>
  <c r="AD128" i="10"/>
  <c r="K128" i="10"/>
  <c r="K150" i="10" s="1"/>
  <c r="K376" i="6" s="1"/>
  <c r="G128" i="10"/>
  <c r="W128" i="10"/>
  <c r="AG128" i="10"/>
  <c r="O128" i="10"/>
  <c r="R128" i="10"/>
  <c r="L128" i="10"/>
  <c r="F128" i="10"/>
  <c r="AE128" i="10"/>
  <c r="D128" i="10"/>
  <c r="D131" i="10" s="1"/>
  <c r="S128" i="10"/>
  <c r="E128" i="10"/>
  <c r="AC128" i="10"/>
  <c r="AP128" i="10"/>
  <c r="Y128" i="10"/>
  <c r="Y150" i="10" s="1"/>
  <c r="Y376" i="6" s="1"/>
  <c r="AM128" i="10"/>
  <c r="H128" i="10"/>
  <c r="I128" i="10"/>
  <c r="M128" i="10"/>
  <c r="AN128" i="10"/>
  <c r="AQ128" i="10"/>
  <c r="AB128" i="10"/>
  <c r="Z128" i="10"/>
  <c r="L129" i="10"/>
  <c r="L151" i="10" s="1"/>
  <c r="L377" i="6" s="1"/>
  <c r="Z129" i="10"/>
  <c r="Z151" i="10" s="1"/>
  <c r="Z377" i="6" s="1"/>
  <c r="D129" i="10"/>
  <c r="R129" i="10"/>
  <c r="R151" i="10" s="1"/>
  <c r="R377" i="6" s="1"/>
  <c r="X129" i="10"/>
  <c r="X151" i="10" s="1"/>
  <c r="X377" i="6" s="1"/>
  <c r="O129" i="10"/>
  <c r="O151" i="10" s="1"/>
  <c r="O377" i="6" s="1"/>
  <c r="AH129" i="10"/>
  <c r="M129" i="10"/>
  <c r="M151" i="10" s="1"/>
  <c r="M377" i="6" s="1"/>
  <c r="P129" i="10"/>
  <c r="P151" i="10" s="1"/>
  <c r="P377" i="6" s="1"/>
  <c r="K129" i="10"/>
  <c r="K151" i="10" s="1"/>
  <c r="K377" i="6" s="1"/>
  <c r="S129" i="10"/>
  <c r="S151" i="10" s="1"/>
  <c r="S377" i="6" s="1"/>
  <c r="AN129" i="10"/>
  <c r="AN151" i="10" s="1"/>
  <c r="AN377" i="6" s="1"/>
  <c r="AA129" i="10"/>
  <c r="AA151" i="10" s="1"/>
  <c r="AA377" i="6" s="1"/>
  <c r="F129" i="10"/>
  <c r="F151" i="10" s="1"/>
  <c r="F377" i="6" s="1"/>
  <c r="AS129" i="10"/>
  <c r="AS151" i="10" s="1"/>
  <c r="AS377" i="6" s="1"/>
  <c r="AB129" i="10"/>
  <c r="AB151" i="10" s="1"/>
  <c r="AB377" i="6" s="1"/>
  <c r="Q129" i="10"/>
  <c r="Q151" i="10" s="1"/>
  <c r="Q377" i="6" s="1"/>
  <c r="AP129" i="10"/>
  <c r="AP151" i="10" s="1"/>
  <c r="AP377" i="6" s="1"/>
  <c r="U129" i="10"/>
  <c r="U151" i="10" s="1"/>
  <c r="U377" i="6" s="1"/>
  <c r="AR129" i="10"/>
  <c r="AR151" i="10" s="1"/>
  <c r="AQ129" i="10"/>
  <c r="AQ151" i="10" s="1"/>
  <c r="AQ377" i="6" s="1"/>
  <c r="N129" i="10"/>
  <c r="N151" i="10" s="1"/>
  <c r="N377" i="6" s="1"/>
  <c r="E129" i="10"/>
  <c r="E151" i="10" s="1"/>
  <c r="E377" i="6" s="1"/>
  <c r="T129" i="10"/>
  <c r="T151" i="10" s="1"/>
  <c r="T377" i="6" s="1"/>
  <c r="AD129" i="10"/>
  <c r="AD151" i="10" s="1"/>
  <c r="AD377" i="6" s="1"/>
  <c r="AM129" i="10"/>
  <c r="AM151" i="10" s="1"/>
  <c r="AM377" i="6" s="1"/>
  <c r="AL129" i="10"/>
  <c r="AL151" i="10" s="1"/>
  <c r="AL377" i="6" s="1"/>
  <c r="AI129" i="10"/>
  <c r="AI151" i="10" s="1"/>
  <c r="AI377" i="6" s="1"/>
  <c r="V129" i="10"/>
  <c r="V151" i="10" s="1"/>
  <c r="V377" i="6" s="1"/>
  <c r="AE129" i="10"/>
  <c r="AE151" i="10" s="1"/>
  <c r="AE377" i="6" s="1"/>
  <c r="G129" i="10"/>
  <c r="G151" i="10" s="1"/>
  <c r="G377" i="6" s="1"/>
  <c r="AJ129" i="10"/>
  <c r="AJ151" i="10" s="1"/>
  <c r="AJ377" i="6" s="1"/>
  <c r="AK129" i="10"/>
  <c r="AK151" i="10" s="1"/>
  <c r="AK377" i="6" s="1"/>
  <c r="W129" i="10"/>
  <c r="W151" i="10" s="1"/>
  <c r="W377" i="6" s="1"/>
  <c r="AF129" i="10"/>
  <c r="AF151" i="10" s="1"/>
  <c r="AF377" i="6" s="1"/>
  <c r="AO129" i="10"/>
  <c r="AO151" i="10" s="1"/>
  <c r="AO377" i="6" s="1"/>
  <c r="H129" i="10"/>
  <c r="H151" i="10" s="1"/>
  <c r="H377" i="6" s="1"/>
  <c r="Y129" i="10"/>
  <c r="Y151" i="10" s="1"/>
  <c r="Y377" i="6" s="1"/>
  <c r="AG129" i="10"/>
  <c r="AG151" i="10" s="1"/>
  <c r="AG377" i="6" s="1"/>
  <c r="J129" i="10"/>
  <c r="J151" i="10" s="1"/>
  <c r="J377" i="6" s="1"/>
  <c r="I129" i="10"/>
  <c r="I151" i="10" s="1"/>
  <c r="I377" i="6" s="1"/>
  <c r="AC129" i="10"/>
  <c r="AC151" i="10" s="1"/>
  <c r="AC377" i="6" s="1"/>
  <c r="AC130" i="10"/>
  <c r="AC152" i="10" s="1"/>
  <c r="AC378" i="6" s="1"/>
  <c r="AF130" i="10"/>
  <c r="AF152" i="10" s="1"/>
  <c r="AF378" i="6" s="1"/>
  <c r="R130" i="10"/>
  <c r="R152" i="10" s="1"/>
  <c r="R378" i="6" s="1"/>
  <c r="D130" i="10"/>
  <c r="X130" i="10"/>
  <c r="X152" i="10" s="1"/>
  <c r="X378" i="6" s="1"/>
  <c r="I130" i="10"/>
  <c r="I152" i="10" s="1"/>
  <c r="I378" i="6" s="1"/>
  <c r="AP130" i="10"/>
  <c r="AP152" i="10" s="1"/>
  <c r="AP378" i="6" s="1"/>
  <c r="S130" i="10"/>
  <c r="S152" i="10" s="1"/>
  <c r="S378" i="6" s="1"/>
  <c r="F130" i="10"/>
  <c r="F152" i="10" s="1"/>
  <c r="F378" i="6" s="1"/>
  <c r="AO130" i="10"/>
  <c r="AO152" i="10" s="1"/>
  <c r="AO378" i="6" s="1"/>
  <c r="M130" i="10"/>
  <c r="M152" i="10" s="1"/>
  <c r="M378" i="6" s="1"/>
  <c r="AE130" i="10"/>
  <c r="AE152" i="10" s="1"/>
  <c r="AE378" i="6" s="1"/>
  <c r="AD130" i="10"/>
  <c r="AD152" i="10" s="1"/>
  <c r="AD378" i="6" s="1"/>
  <c r="Q130" i="10"/>
  <c r="Q152" i="10" s="1"/>
  <c r="Q378" i="6" s="1"/>
  <c r="AM130" i="10"/>
  <c r="AM152" i="10" s="1"/>
  <c r="W130" i="10"/>
  <c r="W152" i="10" s="1"/>
  <c r="W378" i="6" s="1"/>
  <c r="N130" i="10"/>
  <c r="N152" i="10" s="1"/>
  <c r="N378" i="6" s="1"/>
  <c r="AR200" i="9"/>
  <c r="Y159" i="9"/>
  <c r="Y235" i="6" s="1"/>
  <c r="K152" i="10"/>
  <c r="K378" i="6" s="1"/>
  <c r="AQ200" i="9"/>
  <c r="V138" i="9"/>
  <c r="AS152" i="10"/>
  <c r="AI151" i="11"/>
  <c r="AI521" i="6" s="1"/>
  <c r="M66" i="14" a="1"/>
  <c r="M87" i="14" s="1"/>
  <c r="AQ89" i="8"/>
  <c r="G66" i="14" a="1"/>
  <c r="G78" i="14" s="1"/>
  <c r="L159" i="9"/>
  <c r="L235" i="6" s="1"/>
  <c r="AH152" i="10"/>
  <c r="AH378" i="6" s="1"/>
  <c r="N159" i="9"/>
  <c r="N235" i="6" s="1"/>
  <c r="N151" i="11"/>
  <c r="N521" i="6" s="1"/>
  <c r="Z219" i="9"/>
  <c r="Z329" i="6" s="1"/>
  <c r="J76" i="10"/>
  <c r="J411" i="6" s="1"/>
  <c r="G76" i="10"/>
  <c r="G411" i="6" s="1"/>
  <c r="Y35" i="11"/>
  <c r="Y507" i="6" s="1"/>
  <c r="V35" i="10"/>
  <c r="V364" i="6" s="1"/>
  <c r="AR35" i="10"/>
  <c r="AR364" i="6" s="1"/>
  <c r="AA76" i="9"/>
  <c r="AA268" i="6" s="1"/>
  <c r="AA55" i="9"/>
  <c r="AJ76" i="10"/>
  <c r="AJ411" i="6" s="1"/>
  <c r="M35" i="10"/>
  <c r="M364" i="6" s="1"/>
  <c r="AI35" i="9"/>
  <c r="AI221" i="6" s="1"/>
  <c r="AK35" i="11"/>
  <c r="AK507" i="6" s="1"/>
  <c r="AK14" i="11"/>
  <c r="L35" i="11"/>
  <c r="L507" i="6" s="1"/>
  <c r="AK212" i="10"/>
  <c r="AK472" i="6" s="1"/>
  <c r="E76" i="10"/>
  <c r="E411" i="6" s="1"/>
  <c r="AG76" i="9"/>
  <c r="AG268" i="6" s="1"/>
  <c r="AM76" i="11"/>
  <c r="AM554" i="6" s="1"/>
  <c r="AB76" i="10"/>
  <c r="AB411" i="6" s="1"/>
  <c r="S35" i="9"/>
  <c r="S221" i="6" s="1"/>
  <c r="U35" i="10"/>
  <c r="U364" i="6" s="1"/>
  <c r="AL35" i="11"/>
  <c r="AL507" i="6" s="1"/>
  <c r="AA194" i="10"/>
  <c r="O76" i="10"/>
  <c r="O411" i="6" s="1"/>
  <c r="S76" i="11"/>
  <c r="S554" i="6" s="1"/>
  <c r="AQ76" i="9"/>
  <c r="AQ268" i="6" s="1"/>
  <c r="AQ55" i="9"/>
  <c r="H76" i="9"/>
  <c r="H268" i="6" s="1"/>
  <c r="I35" i="9"/>
  <c r="I221" i="6" s="1"/>
  <c r="J35" i="11"/>
  <c r="J507" i="6" s="1"/>
  <c r="AG35" i="10"/>
  <c r="AG364" i="6" s="1"/>
  <c r="P35" i="11"/>
  <c r="P507" i="6" s="1"/>
  <c r="AQ194" i="10"/>
  <c r="R76" i="11"/>
  <c r="R554" i="6" s="1"/>
  <c r="R55" i="11"/>
  <c r="O35" i="10"/>
  <c r="O364" i="6" s="1"/>
  <c r="AF194" i="10"/>
  <c r="AC76" i="9"/>
  <c r="AC268" i="6" s="1"/>
  <c r="AC55" i="9"/>
  <c r="X76" i="11"/>
  <c r="X554" i="6" s="1"/>
  <c r="X55" i="11"/>
  <c r="AN35" i="10"/>
  <c r="AN364" i="6" s="1"/>
  <c r="AN14" i="10"/>
  <c r="AR194" i="10"/>
  <c r="T217" i="11"/>
  <c r="T615" i="6" s="1"/>
  <c r="J76" i="9"/>
  <c r="J268" i="6" s="1"/>
  <c r="AO76" i="9"/>
  <c r="AO268" i="6" s="1"/>
  <c r="AO55" i="9"/>
  <c r="G76" i="9"/>
  <c r="G268" i="6" s="1"/>
  <c r="AL76" i="10"/>
  <c r="AL411" i="6" s="1"/>
  <c r="L76" i="11"/>
  <c r="L554" i="6" s="1"/>
  <c r="L55" i="11"/>
  <c r="AS35" i="11"/>
  <c r="AS507" i="6" s="1"/>
  <c r="AS14" i="11"/>
  <c r="Z35" i="10"/>
  <c r="Z364" i="6" s="1"/>
  <c r="K35" i="11"/>
  <c r="K507" i="6" s="1"/>
  <c r="AF35" i="9"/>
  <c r="AF221" i="6" s="1"/>
  <c r="AA76" i="11"/>
  <c r="AA554" i="6" s="1"/>
  <c r="AA55" i="11"/>
  <c r="AJ76" i="9"/>
  <c r="AJ268" i="6" s="1"/>
  <c r="AJ55" i="9"/>
  <c r="AH35" i="10"/>
  <c r="AH364" i="6" s="1"/>
  <c r="AH14" i="10"/>
  <c r="AI35" i="10"/>
  <c r="AI364" i="6" s="1"/>
  <c r="Q35" i="10"/>
  <c r="Q364" i="6" s="1"/>
  <c r="AS194" i="10"/>
  <c r="J219" i="9"/>
  <c r="J329" i="6" s="1"/>
  <c r="AG219" i="9"/>
  <c r="AG329" i="6" s="1"/>
  <c r="W219" i="9"/>
  <c r="W329" i="6" s="1"/>
  <c r="AH76" i="9"/>
  <c r="AH268" i="6" s="1"/>
  <c r="AB76" i="9"/>
  <c r="AB268" i="6" s="1"/>
  <c r="S35" i="11"/>
  <c r="S507" i="6" s="1"/>
  <c r="T35" i="9"/>
  <c r="T221" i="6" s="1"/>
  <c r="H212" i="10"/>
  <c r="H472" i="6" s="1"/>
  <c r="AH219" i="9"/>
  <c r="AH329" i="6" s="1"/>
  <c r="AA152" i="11"/>
  <c r="AK76" i="10"/>
  <c r="AK411" i="6" s="1"/>
  <c r="AQ76" i="11"/>
  <c r="AQ554" i="6" s="1"/>
  <c r="AQ55" i="11"/>
  <c r="P76" i="9"/>
  <c r="P268" i="6" s="1"/>
  <c r="AC35" i="9"/>
  <c r="AC221" i="6" s="1"/>
  <c r="AC14" i="9"/>
  <c r="I35" i="11"/>
  <c r="I507" i="6" s="1"/>
  <c r="AE35" i="9"/>
  <c r="AE221" i="6" s="1"/>
  <c r="AE14" i="9"/>
  <c r="AG35" i="11"/>
  <c r="AG507" i="6" s="1"/>
  <c r="P35" i="9"/>
  <c r="P221" i="6" s="1"/>
  <c r="Y76" i="9"/>
  <c r="Y268" i="6" s="1"/>
  <c r="O35" i="11"/>
  <c r="O507" i="6" s="1"/>
  <c r="AJ212" i="10"/>
  <c r="AJ472" i="6" s="1"/>
  <c r="AA35" i="11"/>
  <c r="AA507" i="6" s="1"/>
  <c r="AA212" i="10"/>
  <c r="AA472" i="6" s="1"/>
  <c r="J76" i="11"/>
  <c r="J554" i="6" s="1"/>
  <c r="M76" i="10"/>
  <c r="M411" i="6" s="1"/>
  <c r="M55" i="10"/>
  <c r="AO76" i="10"/>
  <c r="AO411" i="6" s="1"/>
  <c r="G76" i="11"/>
  <c r="G554" i="6" s="1"/>
  <c r="I76" i="9"/>
  <c r="I268" i="6" s="1"/>
  <c r="AL76" i="9"/>
  <c r="AL268" i="6" s="1"/>
  <c r="AF76" i="11"/>
  <c r="AF554" i="6" s="1"/>
  <c r="W35" i="9"/>
  <c r="W221" i="6" s="1"/>
  <c r="AS35" i="10"/>
  <c r="AS364" i="6" s="1"/>
  <c r="E35" i="9"/>
  <c r="E221" i="6" s="1"/>
  <c r="Z35" i="9"/>
  <c r="Z221" i="6" s="1"/>
  <c r="Z14" i="9"/>
  <c r="V35" i="11"/>
  <c r="V507" i="6" s="1"/>
  <c r="AR35" i="9"/>
  <c r="AR221" i="6" s="1"/>
  <c r="X35" i="9"/>
  <c r="X221" i="6" s="1"/>
  <c r="AF35" i="10"/>
  <c r="AF364" i="6" s="1"/>
  <c r="AK194" i="10"/>
  <c r="U76" i="10"/>
  <c r="U411" i="6" s="1"/>
  <c r="V76" i="9"/>
  <c r="V268" i="6" s="1"/>
  <c r="W76" i="9"/>
  <c r="W268" i="6" s="1"/>
  <c r="AJ76" i="11"/>
  <c r="AJ554" i="6" s="1"/>
  <c r="M35" i="9"/>
  <c r="M221" i="6" s="1"/>
  <c r="AH35" i="9"/>
  <c r="AH221" i="6" s="1"/>
  <c r="AH14" i="9"/>
  <c r="N35" i="9"/>
  <c r="N221" i="6" s="1"/>
  <c r="AK35" i="9"/>
  <c r="AK221" i="6" s="1"/>
  <c r="AK14" i="9"/>
  <c r="F35" i="9"/>
  <c r="F221" i="6" s="1"/>
  <c r="F14" i="9"/>
  <c r="Q35" i="11"/>
  <c r="Q507" i="6" s="1"/>
  <c r="AJ35" i="11"/>
  <c r="AJ507" i="6" s="1"/>
  <c r="R219" i="9"/>
  <c r="R329" i="6" s="1"/>
  <c r="E76" i="11"/>
  <c r="E554" i="6" s="1"/>
  <c r="F76" i="11"/>
  <c r="F554" i="6" s="1"/>
  <c r="AH76" i="11"/>
  <c r="AH554" i="6" s="1"/>
  <c r="AH55" i="11"/>
  <c r="AM76" i="10"/>
  <c r="AM411" i="6" s="1"/>
  <c r="AD76" i="9"/>
  <c r="AD268" i="6" s="1"/>
  <c r="AB76" i="11"/>
  <c r="AB554" i="6" s="1"/>
  <c r="R35" i="9"/>
  <c r="R221" i="6" s="1"/>
  <c r="R14" i="9"/>
  <c r="S35" i="10"/>
  <c r="S364" i="6" s="1"/>
  <c r="AL35" i="10"/>
  <c r="AL364" i="6" s="1"/>
  <c r="T35" i="11"/>
  <c r="T507" i="6" s="1"/>
  <c r="AC194" i="10"/>
  <c r="AJ194" i="10"/>
  <c r="J217" i="11"/>
  <c r="J615" i="6" s="1"/>
  <c r="AL194" i="10"/>
  <c r="AO219" i="9"/>
  <c r="AO329" i="6" s="1"/>
  <c r="AG217" i="11"/>
  <c r="AG615" i="6" s="1"/>
  <c r="AR212" i="10"/>
  <c r="AR472" i="6" s="1"/>
  <c r="O76" i="11"/>
  <c r="O554" i="6" s="1"/>
  <c r="S76" i="10"/>
  <c r="S411" i="6" s="1"/>
  <c r="K76" i="9"/>
  <c r="K268" i="6" s="1"/>
  <c r="N76" i="11"/>
  <c r="N554" i="6" s="1"/>
  <c r="N55" i="11"/>
  <c r="Q76" i="10"/>
  <c r="Q411" i="6" s="1"/>
  <c r="AS76" i="11"/>
  <c r="AS554" i="6" s="1"/>
  <c r="P76" i="11"/>
  <c r="P554" i="6" s="1"/>
  <c r="G35" i="10"/>
  <c r="G364" i="6" s="1"/>
  <c r="AC35" i="11"/>
  <c r="AC507" i="6" s="1"/>
  <c r="I35" i="10"/>
  <c r="I364" i="6" s="1"/>
  <c r="I14" i="10"/>
  <c r="J35" i="10"/>
  <c r="J364" i="6" s="1"/>
  <c r="J14" i="10"/>
  <c r="AE35" i="10"/>
  <c r="AE364" i="6" s="1"/>
  <c r="AQ35" i="11"/>
  <c r="AQ507" i="6" s="1"/>
  <c r="AB35" i="9"/>
  <c r="AB221" i="6" s="1"/>
  <c r="H35" i="9"/>
  <c r="H221" i="6" s="1"/>
  <c r="H14" i="9"/>
  <c r="P35" i="10"/>
  <c r="P364" i="6" s="1"/>
  <c r="G219" i="9"/>
  <c r="G329" i="6" s="1"/>
  <c r="P212" i="10"/>
  <c r="P472" i="6" s="1"/>
  <c r="W217" i="11"/>
  <c r="W615" i="6" s="1"/>
  <c r="R76" i="10"/>
  <c r="R411" i="6" s="1"/>
  <c r="Y76" i="11"/>
  <c r="Y554" i="6" s="1"/>
  <c r="AR76" i="11"/>
  <c r="AR554" i="6" s="1"/>
  <c r="AH194" i="10"/>
  <c r="AB219" i="9"/>
  <c r="AB329" i="6" s="1"/>
  <c r="Z76" i="9"/>
  <c r="Z268" i="6" s="1"/>
  <c r="AC76" i="10"/>
  <c r="AC411" i="6" s="1"/>
  <c r="X76" i="10"/>
  <c r="X411" i="6" s="1"/>
  <c r="AM35" i="10"/>
  <c r="AM364" i="6" s="1"/>
  <c r="AO35" i="11"/>
  <c r="AO507" i="6" s="1"/>
  <c r="AP35" i="11"/>
  <c r="AP507" i="6" s="1"/>
  <c r="AN35" i="11"/>
  <c r="AN507" i="6" s="1"/>
  <c r="AI194" i="10"/>
  <c r="L212" i="10"/>
  <c r="L472" i="6" s="1"/>
  <c r="O217" i="11"/>
  <c r="O615" i="6" s="1"/>
  <c r="AJ152" i="11"/>
  <c r="AE76" i="9"/>
  <c r="AE268" i="6" s="1"/>
  <c r="AE55" i="9"/>
  <c r="M76" i="9"/>
  <c r="M268" i="6" s="1"/>
  <c r="AI76" i="9"/>
  <c r="AI268" i="6" s="1"/>
  <c r="I76" i="11"/>
  <c r="I554" i="6" s="1"/>
  <c r="I55" i="11"/>
  <c r="AF76" i="10"/>
  <c r="AF411" i="6" s="1"/>
  <c r="L76" i="9"/>
  <c r="L268" i="6" s="1"/>
  <c r="AS35" i="9"/>
  <c r="AS221" i="6" s="1"/>
  <c r="E35" i="11"/>
  <c r="E507" i="6" s="1"/>
  <c r="K35" i="10"/>
  <c r="K364" i="6" s="1"/>
  <c r="AF35" i="11"/>
  <c r="AF507" i="6" s="1"/>
  <c r="AC219" i="9"/>
  <c r="AC329" i="6" s="1"/>
  <c r="U76" i="11"/>
  <c r="U554" i="6" s="1"/>
  <c r="U55" i="11"/>
  <c r="V76" i="11"/>
  <c r="V554" i="6" s="1"/>
  <c r="AN76" i="9"/>
  <c r="AN268" i="6" s="1"/>
  <c r="N35" i="10"/>
  <c r="N364" i="6" s="1"/>
  <c r="Q35" i="9"/>
  <c r="Q221" i="6" s="1"/>
  <c r="AJ35" i="10"/>
  <c r="AJ364" i="6" s="1"/>
  <c r="Z212" i="10"/>
  <c r="Z472" i="6" s="1"/>
  <c r="AH76" i="10"/>
  <c r="AH411" i="6" s="1"/>
  <c r="AE194" i="10"/>
  <c r="AK76" i="9"/>
  <c r="AK268" i="6" s="1"/>
  <c r="N76" i="10"/>
  <c r="N411" i="6" s="1"/>
  <c r="Q76" i="11"/>
  <c r="Q554" i="6" s="1"/>
  <c r="Q55" i="11"/>
  <c r="P76" i="10"/>
  <c r="P411" i="6" s="1"/>
  <c r="G35" i="11"/>
  <c r="G507" i="6" s="1"/>
  <c r="AD35" i="11"/>
  <c r="AD507" i="6" s="1"/>
  <c r="AQ35" i="10"/>
  <c r="AQ364" i="6" s="1"/>
  <c r="AB35" i="10"/>
  <c r="AB364" i="6" s="1"/>
  <c r="AB14" i="10"/>
  <c r="AP76" i="9"/>
  <c r="AP268" i="6" s="1"/>
  <c r="AR76" i="10"/>
  <c r="AR411" i="6" s="1"/>
  <c r="AR55" i="10"/>
  <c r="AE212" i="10"/>
  <c r="AE472" i="6" s="1"/>
  <c r="AM217" i="11"/>
  <c r="AM615" i="6" s="1"/>
  <c r="E212" i="10"/>
  <c r="E472" i="6" s="1"/>
  <c r="T76" i="9"/>
  <c r="T268" i="6" s="1"/>
  <c r="AM35" i="11"/>
  <c r="AM507" i="6" s="1"/>
  <c r="AM14" i="11"/>
  <c r="AP35" i="10"/>
  <c r="AP364" i="6" s="1"/>
  <c r="AA35" i="10"/>
  <c r="AA364" i="6" s="1"/>
  <c r="V212" i="10"/>
  <c r="V472" i="6" s="1"/>
  <c r="AS217" i="11"/>
  <c r="AS615" i="6" s="1"/>
  <c r="AE76" i="11"/>
  <c r="AE554" i="6" s="1"/>
  <c r="AE55" i="11"/>
  <c r="AI76" i="11"/>
  <c r="AI554" i="6" s="1"/>
  <c r="AI55" i="11"/>
  <c r="AF76" i="9"/>
  <c r="AF268" i="6" s="1"/>
  <c r="W35" i="11"/>
  <c r="W507" i="6" s="1"/>
  <c r="Y35" i="10"/>
  <c r="Y364" i="6" s="1"/>
  <c r="Y14" i="10"/>
  <c r="V35" i="9"/>
  <c r="V221" i="6" s="1"/>
  <c r="X35" i="11"/>
  <c r="X507" i="6" s="1"/>
  <c r="AL152" i="11"/>
  <c r="U76" i="9"/>
  <c r="U268" i="6" s="1"/>
  <c r="W76" i="10"/>
  <c r="W411" i="6" s="1"/>
  <c r="W55" i="10"/>
  <c r="AN76" i="11"/>
  <c r="AN554" i="6" s="1"/>
  <c r="N35" i="11"/>
  <c r="N507" i="6" s="1"/>
  <c r="F35" i="10"/>
  <c r="F364" i="6" s="1"/>
  <c r="L35" i="10"/>
  <c r="L364" i="6" s="1"/>
  <c r="L14" i="10"/>
  <c r="F76" i="10"/>
  <c r="F411" i="6" s="1"/>
  <c r="AG76" i="11"/>
  <c r="AG554" i="6" s="1"/>
  <c r="AD76" i="10"/>
  <c r="AD411" i="6" s="1"/>
  <c r="R35" i="10"/>
  <c r="R364" i="6" s="1"/>
  <c r="U35" i="11"/>
  <c r="U507" i="6" s="1"/>
  <c r="O76" i="9"/>
  <c r="O268" i="6" s="1"/>
  <c r="O55" i="9"/>
  <c r="K76" i="10"/>
  <c r="K411" i="6" s="1"/>
  <c r="N76" i="9"/>
  <c r="N268" i="6" s="1"/>
  <c r="N55" i="9"/>
  <c r="AS76" i="10"/>
  <c r="AS411" i="6" s="1"/>
  <c r="H76" i="11"/>
  <c r="H554" i="6" s="1"/>
  <c r="H55" i="11"/>
  <c r="AD35" i="9"/>
  <c r="AD221" i="6" s="1"/>
  <c r="AQ35" i="9"/>
  <c r="AQ221" i="6" s="1"/>
  <c r="H35" i="11"/>
  <c r="H507" i="6" s="1"/>
  <c r="H14" i="11"/>
  <c r="AB217" i="11"/>
  <c r="AB615" i="6" s="1"/>
  <c r="AN212" i="10"/>
  <c r="AN472" i="6" s="1"/>
  <c r="AP76" i="11"/>
  <c r="AP554" i="6" s="1"/>
  <c r="AR76" i="9"/>
  <c r="AR268" i="6" s="1"/>
  <c r="G212" i="10"/>
  <c r="G472" i="6" s="1"/>
  <c r="AL212" i="10"/>
  <c r="AL472" i="6" s="1"/>
  <c r="Z76" i="10"/>
  <c r="Z411" i="6" s="1"/>
  <c r="AC76" i="11"/>
  <c r="AC554" i="6" s="1"/>
  <c r="T76" i="11"/>
  <c r="T554" i="6" s="1"/>
  <c r="AO35" i="9"/>
  <c r="AO221" i="6" s="1"/>
  <c r="AO14" i="9"/>
  <c r="AP35" i="9"/>
  <c r="AP221" i="6" s="1"/>
  <c r="AD194" i="10"/>
  <c r="AQ212" i="10"/>
  <c r="AQ472" i="6" s="1"/>
  <c r="U212" i="10"/>
  <c r="U472" i="6" s="1"/>
  <c r="AI212" i="10"/>
  <c r="AI472" i="6" s="1"/>
  <c r="W212" i="10"/>
  <c r="W472" i="6" s="1"/>
  <c r="AE76" i="10"/>
  <c r="AE411" i="6" s="1"/>
  <c r="M76" i="11"/>
  <c r="M554" i="6" s="1"/>
  <c r="AO76" i="11"/>
  <c r="AO554" i="6" s="1"/>
  <c r="AI76" i="10"/>
  <c r="AI411" i="6" s="1"/>
  <c r="I76" i="10"/>
  <c r="I411" i="6" s="1"/>
  <c r="AL76" i="11"/>
  <c r="AL554" i="6" s="1"/>
  <c r="L76" i="10"/>
  <c r="L411" i="6" s="1"/>
  <c r="W35" i="10"/>
  <c r="W364" i="6" s="1"/>
  <c r="W14" i="10"/>
  <c r="Y35" i="9"/>
  <c r="Y221" i="6" s="1"/>
  <c r="Y14" i="9"/>
  <c r="E35" i="10"/>
  <c r="E364" i="6" s="1"/>
  <c r="Z35" i="11"/>
  <c r="Z507" i="6" s="1"/>
  <c r="Z14" i="11"/>
  <c r="K35" i="9"/>
  <c r="K221" i="6" s="1"/>
  <c r="K14" i="9"/>
  <c r="AR35" i="11"/>
  <c r="AR507" i="6" s="1"/>
  <c r="X35" i="10"/>
  <c r="X364" i="6" s="1"/>
  <c r="AP194" i="10"/>
  <c r="O219" i="9"/>
  <c r="O329" i="6" s="1"/>
  <c r="AA76" i="10"/>
  <c r="AA411" i="6" s="1"/>
  <c r="V76" i="10"/>
  <c r="V411" i="6" s="1"/>
  <c r="W76" i="11"/>
  <c r="W554" i="6" s="1"/>
  <c r="W55" i="11"/>
  <c r="AN76" i="10"/>
  <c r="AN411" i="6" s="1"/>
  <c r="M35" i="11"/>
  <c r="M507" i="6" s="1"/>
  <c r="AH35" i="11"/>
  <c r="AH507" i="6" s="1"/>
  <c r="AH14" i="11"/>
  <c r="AI35" i="11"/>
  <c r="AI507" i="6" s="1"/>
  <c r="AK35" i="10"/>
  <c r="AK364" i="6" s="1"/>
  <c r="AK14" i="10"/>
  <c r="F35" i="11"/>
  <c r="F507" i="6" s="1"/>
  <c r="F14" i="11"/>
  <c r="L35" i="9"/>
  <c r="L221" i="6" s="1"/>
  <c r="L14" i="9"/>
  <c r="AJ35" i="9"/>
  <c r="AJ221" i="6" s="1"/>
  <c r="AJ14" i="9"/>
  <c r="AQ217" i="11"/>
  <c r="AQ615" i="6" s="1"/>
  <c r="AS219" i="9"/>
  <c r="AS329" i="6" s="1"/>
  <c r="E76" i="9"/>
  <c r="E268" i="6" s="1"/>
  <c r="F76" i="9"/>
  <c r="F268" i="6" s="1"/>
  <c r="AG76" i="10"/>
  <c r="AG411" i="6" s="1"/>
  <c r="AM76" i="9"/>
  <c r="AM268" i="6" s="1"/>
  <c r="AD76" i="11"/>
  <c r="AD554" i="6" s="1"/>
  <c r="R35" i="11"/>
  <c r="R507" i="6" s="1"/>
  <c r="U35" i="9"/>
  <c r="U221" i="6" s="1"/>
  <c r="AL35" i="9"/>
  <c r="AL221" i="6" s="1"/>
  <c r="AL14" i="9"/>
  <c r="T35" i="10"/>
  <c r="T364" i="6" s="1"/>
  <c r="I212" i="10"/>
  <c r="I472" i="6" s="1"/>
  <c r="L217" i="11"/>
  <c r="L615" i="6" s="1"/>
  <c r="O212" i="10"/>
  <c r="O472" i="6" s="1"/>
  <c r="AJ219" i="9"/>
  <c r="AJ329" i="6" s="1"/>
  <c r="V219" i="9"/>
  <c r="V329" i="6" s="1"/>
  <c r="V160" i="9"/>
  <c r="Y212" i="10"/>
  <c r="Y472" i="6" s="1"/>
  <c r="AK76" i="11"/>
  <c r="AK554" i="6" s="1"/>
  <c r="S76" i="9"/>
  <c r="S268" i="6" s="1"/>
  <c r="S55" i="9"/>
  <c r="K76" i="11"/>
  <c r="K554" i="6" s="1"/>
  <c r="AQ76" i="10"/>
  <c r="AQ411" i="6" s="1"/>
  <c r="AQ55" i="10"/>
  <c r="Q76" i="9"/>
  <c r="Q268" i="6" s="1"/>
  <c r="AS76" i="9"/>
  <c r="AS268" i="6" s="1"/>
  <c r="AS55" i="9"/>
  <c r="H76" i="10"/>
  <c r="H411" i="6" s="1"/>
  <c r="G35" i="9"/>
  <c r="G221" i="6" s="1"/>
  <c r="AC35" i="10"/>
  <c r="AC364" i="6" s="1"/>
  <c r="AD35" i="10"/>
  <c r="AD364" i="6" s="1"/>
  <c r="J35" i="9"/>
  <c r="J221" i="6" s="1"/>
  <c r="J14" i="9"/>
  <c r="AE35" i="11"/>
  <c r="AE507" i="6" s="1"/>
  <c r="AG35" i="9"/>
  <c r="AG221" i="6" s="1"/>
  <c r="AB35" i="11"/>
  <c r="AB507" i="6" s="1"/>
  <c r="H35" i="10"/>
  <c r="H364" i="6" s="1"/>
  <c r="AN194" i="10"/>
  <c r="X212" i="10"/>
  <c r="X472" i="6" s="1"/>
  <c r="AE217" i="11"/>
  <c r="AE615" i="6" s="1"/>
  <c r="AO217" i="11"/>
  <c r="AO615" i="6" s="1"/>
  <c r="AH217" i="11"/>
  <c r="AH615" i="6" s="1"/>
  <c r="AM194" i="10"/>
  <c r="AR217" i="11"/>
  <c r="AR615" i="6" s="1"/>
  <c r="AP76" i="10"/>
  <c r="AP411" i="6" s="1"/>
  <c r="R76" i="9"/>
  <c r="R268" i="6" s="1"/>
  <c r="R55" i="9"/>
  <c r="Y76" i="10"/>
  <c r="Y411" i="6" s="1"/>
  <c r="Y55" i="10"/>
  <c r="O35" i="9"/>
  <c r="O221" i="6" s="1"/>
  <c r="I219" i="9"/>
  <c r="I329" i="6" s="1"/>
  <c r="Z76" i="11"/>
  <c r="Z554" i="6" s="1"/>
  <c r="Z55" i="11"/>
  <c r="T76" i="10"/>
  <c r="T411" i="6" s="1"/>
  <c r="T55" i="10"/>
  <c r="X76" i="9"/>
  <c r="X268" i="6" s="1"/>
  <c r="X55" i="9"/>
  <c r="AM35" i="9"/>
  <c r="AM221" i="6" s="1"/>
  <c r="AO35" i="10"/>
  <c r="AO364" i="6" s="1"/>
  <c r="AA35" i="9"/>
  <c r="AA221" i="6" s="1"/>
  <c r="AN35" i="9"/>
  <c r="AN221" i="6" s="1"/>
  <c r="S108" i="8"/>
  <c r="S135" i="8"/>
  <c r="S200" i="6" s="1"/>
  <c r="AS122" i="8"/>
  <c r="Y135" i="8"/>
  <c r="Y200" i="6" s="1"/>
  <c r="Y108" i="8"/>
  <c r="AR135" i="8"/>
  <c r="AR200" i="6" s="1"/>
  <c r="AR201" i="6" s="1"/>
  <c r="AR108" i="8"/>
  <c r="AI108" i="8"/>
  <c r="AI135" i="8"/>
  <c r="AI200" i="6" s="1"/>
  <c r="J135" i="8"/>
  <c r="J200" i="6" s="1"/>
  <c r="J108" i="8"/>
  <c r="AQ108" i="8"/>
  <c r="AQ135" i="8"/>
  <c r="AQ200" i="6" s="1"/>
  <c r="AQ201" i="6" s="1"/>
  <c r="AB135" i="8"/>
  <c r="AB200" i="6" s="1"/>
  <c r="AB108" i="8"/>
  <c r="AH122" i="8"/>
  <c r="N135" i="8"/>
  <c r="N200" i="6" s="1"/>
  <c r="N108" i="8"/>
  <c r="AE122" i="8"/>
  <c r="R135" i="8"/>
  <c r="R200" i="6" s="1"/>
  <c r="R108" i="8"/>
  <c r="AM108" i="8"/>
  <c r="AM135" i="8"/>
  <c r="AM200" i="6" s="1"/>
  <c r="O108" i="8"/>
  <c r="O135" i="8"/>
  <c r="O200" i="6" s="1"/>
  <c r="W108" i="8"/>
  <c r="W135" i="8"/>
  <c r="W200" i="6" s="1"/>
  <c r="AS135" i="8"/>
  <c r="AS200" i="6" s="1"/>
  <c r="AS201" i="6" s="1"/>
  <c r="AS108" i="8"/>
  <c r="K108" i="8"/>
  <c r="K135" i="8"/>
  <c r="K200" i="6" s="1"/>
  <c r="AR42" i="8"/>
  <c r="AJ122" i="8"/>
  <c r="AC42" i="8"/>
  <c r="I135" i="8"/>
  <c r="I200" i="6" s="1"/>
  <c r="I108" i="8"/>
  <c r="AD135" i="8"/>
  <c r="AD200" i="6" s="1"/>
  <c r="AD108" i="8"/>
  <c r="AM122" i="8"/>
  <c r="AB122" i="8"/>
  <c r="AL122" i="8"/>
  <c r="AF135" i="8"/>
  <c r="AF200" i="6" s="1"/>
  <c r="AF108" i="8"/>
  <c r="M135" i="8"/>
  <c r="M200" i="6" s="1"/>
  <c r="M108" i="8"/>
  <c r="AD42" i="8"/>
  <c r="AE108" i="8"/>
  <c r="AE135" i="8"/>
  <c r="AE200" i="6" s="1"/>
  <c r="AG135" i="8"/>
  <c r="AG200" i="6" s="1"/>
  <c r="AG108" i="8"/>
  <c r="AD122" i="8"/>
  <c r="AO122" i="8"/>
  <c r="AP42" i="8"/>
  <c r="AA42" i="8"/>
  <c r="AL42" i="8"/>
  <c r="AN42" i="8"/>
  <c r="T135" i="8"/>
  <c r="T200" i="6" s="1"/>
  <c r="T108" i="8"/>
  <c r="AK122" i="8"/>
  <c r="Z42" i="8"/>
  <c r="V135" i="8"/>
  <c r="V200" i="6" s="1"/>
  <c r="V108" i="8"/>
  <c r="L135" i="8"/>
  <c r="L200" i="6" s="1"/>
  <c r="L108" i="8"/>
  <c r="AA122" i="8"/>
  <c r="G108" i="8"/>
  <c r="G135" i="8"/>
  <c r="G200" i="6" s="1"/>
  <c r="AC135" i="8"/>
  <c r="AC200" i="6" s="1"/>
  <c r="AC108" i="8"/>
  <c r="P135" i="8"/>
  <c r="P200" i="6" s="1"/>
  <c r="P108" i="8"/>
  <c r="AC122" i="8"/>
  <c r="AJ42" i="8"/>
  <c r="AM42" i="8"/>
  <c r="AO135" i="8"/>
  <c r="AO200" i="6" s="1"/>
  <c r="AO108" i="8"/>
  <c r="AS42" i="8"/>
  <c r="X135" i="8"/>
  <c r="X200" i="6" s="1"/>
  <c r="X108" i="8"/>
  <c r="AH135" i="8"/>
  <c r="AH200" i="6" s="1"/>
  <c r="AH108" i="8"/>
  <c r="AR122" i="8"/>
  <c r="AK135" i="8"/>
  <c r="AK200" i="6" s="1"/>
  <c r="AK108" i="8"/>
  <c r="AI122" i="8"/>
  <c r="AF122" i="8"/>
  <c r="AO42" i="8"/>
  <c r="U135" i="8"/>
  <c r="U200" i="6" s="1"/>
  <c r="U108" i="8"/>
  <c r="AP135" i="8"/>
  <c r="AP200" i="6" s="1"/>
  <c r="AP201" i="6" s="1"/>
  <c r="AP108" i="8"/>
  <c r="AA108" i="8"/>
  <c r="AA135" i="8"/>
  <c r="AA200" i="6" s="1"/>
  <c r="AL135" i="8"/>
  <c r="AL200" i="6" s="1"/>
  <c r="AL108" i="8"/>
  <c r="AN135" i="8"/>
  <c r="AN200" i="6" s="1"/>
  <c r="AN108" i="8"/>
  <c r="AQ122" i="8"/>
  <c r="E135" i="8"/>
  <c r="E200" i="6" s="1"/>
  <c r="E108" i="8"/>
  <c r="Z135" i="8"/>
  <c r="Z200" i="6" s="1"/>
  <c r="Z108" i="8"/>
  <c r="AF42" i="8"/>
  <c r="AH42" i="8"/>
  <c r="AI42" i="8"/>
  <c r="F135" i="8"/>
  <c r="F200" i="6" s="1"/>
  <c r="F108" i="8"/>
  <c r="AP122" i="8"/>
  <c r="AN122" i="8"/>
  <c r="AE42" i="8"/>
  <c r="AQ42" i="8"/>
  <c r="AG42" i="8"/>
  <c r="AB42" i="8"/>
  <c r="H135" i="8"/>
  <c r="H200" i="6" s="1"/>
  <c r="H108" i="8"/>
  <c r="Z122" i="8"/>
  <c r="AG122" i="8"/>
  <c r="AK42" i="8"/>
  <c r="Q135" i="8"/>
  <c r="Q200" i="6" s="1"/>
  <c r="Q108" i="8"/>
  <c r="AJ135" i="8"/>
  <c r="AJ200" i="6" s="1"/>
  <c r="AJ108" i="8"/>
  <c r="S316" i="12"/>
  <c r="V126" i="6"/>
  <c r="R79" i="6"/>
  <c r="W79" i="6"/>
  <c r="I126" i="6"/>
  <c r="H126" i="6"/>
  <c r="H79" i="6"/>
  <c r="I79" i="6"/>
  <c r="X79" i="6"/>
  <c r="J126" i="6"/>
  <c r="G126" i="6"/>
  <c r="W126" i="6"/>
  <c r="F79" i="6"/>
  <c r="V79" i="6"/>
  <c r="D41" i="8"/>
  <c r="D172" i="6" s="1"/>
  <c r="D14" i="8"/>
  <c r="U79" i="6"/>
  <c r="P79" i="6"/>
  <c r="E79" i="6"/>
  <c r="N79" i="6"/>
  <c r="E126" i="6"/>
  <c r="O126" i="6"/>
  <c r="K126" i="6"/>
  <c r="P126" i="6"/>
  <c r="Q126" i="6"/>
  <c r="L79" i="6"/>
  <c r="M79" i="6"/>
  <c r="G79" i="6"/>
  <c r="S79" i="6"/>
  <c r="R126" i="6"/>
  <c r="L126" i="6"/>
  <c r="U126" i="6"/>
  <c r="X126" i="6"/>
  <c r="Y126" i="6"/>
  <c r="J279" i="12"/>
  <c r="U55" i="7"/>
  <c r="Q79" i="6"/>
  <c r="J79" i="6"/>
  <c r="Y79" i="6"/>
  <c r="O79" i="6"/>
  <c r="K79" i="6"/>
  <c r="T79" i="6"/>
  <c r="S126" i="6"/>
  <c r="N126" i="6"/>
  <c r="T126" i="6"/>
  <c r="D28" i="8"/>
  <c r="M126" i="6"/>
  <c r="F126" i="6"/>
  <c r="O316" i="12"/>
  <c r="Z140" i="6"/>
  <c r="AL93" i="6"/>
  <c r="AH93" i="6"/>
  <c r="F55" i="7"/>
  <c r="AG93" i="6"/>
  <c r="AM93" i="6"/>
  <c r="AL140" i="6"/>
  <c r="AF93" i="6"/>
  <c r="D140" i="6"/>
  <c r="AJ93" i="6"/>
  <c r="G55" i="7"/>
  <c r="AM140" i="6"/>
  <c r="AG140" i="6"/>
  <c r="AN55" i="7"/>
  <c r="AK93" i="6"/>
  <c r="AH140" i="6"/>
  <c r="AN140" i="6"/>
  <c r="Z93" i="6"/>
  <c r="D151" i="11"/>
  <c r="D521" i="6" s="1"/>
  <c r="D152" i="10"/>
  <c r="D378" i="6" s="1"/>
  <c r="AB93" i="6"/>
  <c r="AJ140" i="6"/>
  <c r="AB140" i="6"/>
  <c r="AF140" i="6"/>
  <c r="AM55" i="7"/>
  <c r="AD93" i="6"/>
  <c r="S55" i="7"/>
  <c r="AE93" i="6"/>
  <c r="D108" i="8"/>
  <c r="D135" i="8"/>
  <c r="D200" i="6" s="1"/>
  <c r="AB55" i="7"/>
  <c r="T55" i="7"/>
  <c r="AO93" i="6"/>
  <c r="AD140" i="6"/>
  <c r="AK140" i="6"/>
  <c r="AA140" i="6"/>
  <c r="D93" i="6"/>
  <c r="D122" i="8"/>
  <c r="AC93" i="6"/>
  <c r="AO140" i="6"/>
  <c r="AI140" i="6"/>
  <c r="AN93" i="6"/>
  <c r="D89" i="8"/>
  <c r="D159" i="9"/>
  <c r="D235" i="6" s="1"/>
  <c r="K55" i="7"/>
  <c r="J55" i="7"/>
  <c r="AE140" i="6"/>
  <c r="AA93" i="6"/>
  <c r="AI93" i="6"/>
  <c r="AC140" i="6"/>
  <c r="AS365" i="6" l="1"/>
  <c r="AS222" i="6"/>
  <c r="AM55" i="10"/>
  <c r="AR222" i="6"/>
  <c r="AQ555" i="6"/>
  <c r="AN172" i="10"/>
  <c r="AL217" i="11"/>
  <c r="AL615" i="6" s="1"/>
  <c r="AP412" i="6"/>
  <c r="AP222" i="6"/>
  <c r="AQ222" i="6"/>
  <c r="AP555" i="6"/>
  <c r="AH55" i="10"/>
  <c r="AP217" i="11"/>
  <c r="AP615" i="6" s="1"/>
  <c r="Q55" i="10"/>
  <c r="AP219" i="9"/>
  <c r="AP329" i="6" s="1"/>
  <c r="X14" i="11"/>
  <c r="AJ217" i="11"/>
  <c r="AJ615" i="6" s="1"/>
  <c r="AP172" i="10"/>
  <c r="E217" i="11"/>
  <c r="E615" i="6" s="1"/>
  <c r="AF219" i="9"/>
  <c r="AF329" i="6" s="1"/>
  <c r="AS508" i="6"/>
  <c r="AQ269" i="6"/>
  <c r="AS269" i="6"/>
  <c r="AR555" i="6"/>
  <c r="M194" i="10"/>
  <c r="N212" i="10"/>
  <c r="N472" i="6" s="1"/>
  <c r="AE219" i="9"/>
  <c r="AE329" i="6" s="1"/>
  <c r="AR508" i="6"/>
  <c r="E194" i="10"/>
  <c r="AS426" i="6"/>
  <c r="Q217" i="11"/>
  <c r="Q615" i="6" s="1"/>
  <c r="AQ365" i="6"/>
  <c r="AP365" i="6"/>
  <c r="K55" i="10"/>
  <c r="AN55" i="9"/>
  <c r="AR269" i="6"/>
  <c r="Z217" i="11"/>
  <c r="Z615" i="6" s="1"/>
  <c r="AS522" i="6"/>
  <c r="X33" i="8"/>
  <c r="W172" i="10"/>
  <c r="K219" i="9"/>
  <c r="K329" i="6" s="1"/>
  <c r="K235" i="6"/>
  <c r="D193" i="10"/>
  <c r="D425" i="6" s="1"/>
  <c r="AO14" i="11"/>
  <c r="AR55" i="11"/>
  <c r="P55" i="11"/>
  <c r="J55" i="11"/>
  <c r="AN219" i="9"/>
  <c r="AN329" i="6" s="1"/>
  <c r="AS212" i="10"/>
  <c r="AS472" i="6" s="1"/>
  <c r="AS378" i="6"/>
  <c r="V194" i="10"/>
  <c r="AA217" i="11"/>
  <c r="AA615" i="6" s="1"/>
  <c r="AA568" i="6"/>
  <c r="AI219" i="9"/>
  <c r="AI329" i="6" s="1"/>
  <c r="AI235" i="6"/>
  <c r="L55" i="10"/>
  <c r="AR55" i="9"/>
  <c r="G217" i="11"/>
  <c r="G615" i="6" s="1"/>
  <c r="AM219" i="9"/>
  <c r="AM329" i="6" s="1"/>
  <c r="AR172" i="10"/>
  <c r="AS152" i="11"/>
  <c r="K55" i="11"/>
  <c r="V14" i="9"/>
  <c r="H217" i="11"/>
  <c r="H615" i="6" s="1"/>
  <c r="W14" i="9"/>
  <c r="I14" i="11"/>
  <c r="T14" i="9"/>
  <c r="S14" i="9"/>
  <c r="AJ55" i="10"/>
  <c r="AQ219" i="9"/>
  <c r="AQ329" i="6" s="1"/>
  <c r="AQ282" i="6"/>
  <c r="AS259" i="10"/>
  <c r="AS438" i="6" s="1"/>
  <c r="AS410" i="6"/>
  <c r="F194" i="10"/>
  <c r="G172" i="10"/>
  <c r="AR211" i="10"/>
  <c r="AR471" i="6" s="1"/>
  <c r="AR377" i="6"/>
  <c r="L219" i="9"/>
  <c r="L329" i="6" s="1"/>
  <c r="AD14" i="10"/>
  <c r="AB212" i="10"/>
  <c r="AB472" i="6" s="1"/>
  <c r="AG194" i="10"/>
  <c r="R55" i="10"/>
  <c r="AQ160" i="9"/>
  <c r="AQ233" i="6"/>
  <c r="AQ236" i="6" s="1"/>
  <c r="U194" i="10"/>
  <c r="Q172" i="10"/>
  <c r="AN14" i="9"/>
  <c r="T212" i="10"/>
  <c r="T472" i="6" s="1"/>
  <c r="AC55" i="10"/>
  <c r="AE14" i="10"/>
  <c r="N14" i="9"/>
  <c r="AF14" i="10"/>
  <c r="AF55" i="11"/>
  <c r="AA14" i="11"/>
  <c r="AL55" i="10"/>
  <c r="AL130" i="11"/>
  <c r="AQ259" i="10"/>
  <c r="AQ438" i="6" s="1"/>
  <c r="AQ410" i="6"/>
  <c r="AQ258" i="10"/>
  <c r="AQ437" i="6" s="1"/>
  <c r="AQ409" i="6"/>
  <c r="AQ412" i="6" s="1"/>
  <c r="AB172" i="10"/>
  <c r="O14" i="9"/>
  <c r="M14" i="11"/>
  <c r="AB55" i="9"/>
  <c r="AS258" i="10"/>
  <c r="AS437" i="6" s="1"/>
  <c r="AS409" i="6"/>
  <c r="AS412" i="6" s="1"/>
  <c r="AM55" i="9"/>
  <c r="AG212" i="10"/>
  <c r="AG472" i="6" s="1"/>
  <c r="J212" i="10"/>
  <c r="J472" i="6" s="1"/>
  <c r="T55" i="11"/>
  <c r="Z55" i="9"/>
  <c r="Y194" i="10"/>
  <c r="F172" i="10"/>
  <c r="K172" i="10"/>
  <c r="AM172" i="10"/>
  <c r="AG172" i="10"/>
  <c r="AC14" i="10"/>
  <c r="L55" i="9"/>
  <c r="AR14" i="9"/>
  <c r="AH55" i="9"/>
  <c r="S55" i="11"/>
  <c r="AS130" i="11"/>
  <c r="AR219" i="9"/>
  <c r="AR329" i="6" s="1"/>
  <c r="AR282" i="6"/>
  <c r="AR283" i="6" s="1"/>
  <c r="Q194" i="10"/>
  <c r="X194" i="10"/>
  <c r="V172" i="10"/>
  <c r="AO194" i="10"/>
  <c r="AK152" i="11"/>
  <c r="R14" i="11"/>
  <c r="AC55" i="11"/>
  <c r="AD219" i="9"/>
  <c r="AD329" i="6" s="1"/>
  <c r="P55" i="10"/>
  <c r="P219" i="9"/>
  <c r="P329" i="6" s="1"/>
  <c r="H219" i="9"/>
  <c r="H329" i="6" s="1"/>
  <c r="AK217" i="11"/>
  <c r="AK615" i="6" s="1"/>
  <c r="R194" i="10"/>
  <c r="L194" i="10"/>
  <c r="U172" i="10"/>
  <c r="AI172" i="10"/>
  <c r="AM212" i="10"/>
  <c r="AM472" i="6" s="1"/>
  <c r="AM378" i="6"/>
  <c r="P153" i="10"/>
  <c r="P376" i="6"/>
  <c r="O55" i="11"/>
  <c r="AJ55" i="11"/>
  <c r="AB194" i="10"/>
  <c r="AR259" i="10"/>
  <c r="AR438" i="6" s="1"/>
  <c r="AR410" i="6"/>
  <c r="AR258" i="10"/>
  <c r="AR437" i="6" s="1"/>
  <c r="AR409" i="6"/>
  <c r="AR412" i="6" s="1"/>
  <c r="G194" i="10"/>
  <c r="K194" i="10"/>
  <c r="E172" i="10"/>
  <c r="R172" i="10"/>
  <c r="AQ172" i="10"/>
  <c r="AQ14" i="11"/>
  <c r="F55" i="9"/>
  <c r="T14" i="10"/>
  <c r="J131" i="10"/>
  <c r="AM14" i="10"/>
  <c r="AC14" i="11"/>
  <c r="M14" i="9"/>
  <c r="AA130" i="11"/>
  <c r="D92" i="8" a="1"/>
  <c r="Y217" i="11"/>
  <c r="Y615" i="6" s="1"/>
  <c r="V34" i="10"/>
  <c r="V363" i="6" s="1"/>
  <c r="V14" i="10"/>
  <c r="X55" i="10"/>
  <c r="AG55" i="9"/>
  <c r="AH199" i="9"/>
  <c r="AH179" i="9"/>
  <c r="Q20" i="8"/>
  <c r="AS218" i="9"/>
  <c r="AS328" i="6" s="1"/>
  <c r="M55" i="7"/>
  <c r="N140" i="6"/>
  <c r="K20" i="8"/>
  <c r="K140" i="6"/>
  <c r="M140" i="6"/>
  <c r="X172" i="10"/>
  <c r="AO172" i="10"/>
  <c r="X187" i="6"/>
  <c r="U187" i="6"/>
  <c r="G187" i="6"/>
  <c r="W187" i="6"/>
  <c r="E187" i="6"/>
  <c r="T187" i="6"/>
  <c r="M187" i="6"/>
  <c r="H187" i="6"/>
  <c r="T191" i="10"/>
  <c r="T423" i="6" s="1"/>
  <c r="T172" i="10"/>
  <c r="I140" i="6"/>
  <c r="T20" i="8"/>
  <c r="W194" i="10"/>
  <c r="H172" i="10"/>
  <c r="AN53" i="7"/>
  <c r="AD53" i="7"/>
  <c r="L53" i="7"/>
  <c r="N53" i="7"/>
  <c r="AI53" i="7"/>
  <c r="O53" i="7"/>
  <c r="M53" i="7"/>
  <c r="I53" i="7"/>
  <c r="E53" i="7"/>
  <c r="F53" i="7"/>
  <c r="U53" i="7"/>
  <c r="AB53" i="7"/>
  <c r="W53" i="7"/>
  <c r="P53" i="7"/>
  <c r="AE53" i="7"/>
  <c r="AG53" i="7"/>
  <c r="AH53" i="7"/>
  <c r="H53" i="7"/>
  <c r="AA53" i="7"/>
  <c r="G53" i="7"/>
  <c r="Q53" i="7"/>
  <c r="AP53" i="7"/>
  <c r="AC53" i="7"/>
  <c r="K53" i="7"/>
  <c r="Y53" i="7"/>
  <c r="J53" i="7"/>
  <c r="S53" i="7"/>
  <c r="T53" i="7"/>
  <c r="R53" i="7"/>
  <c r="AF53" i="7"/>
  <c r="X53" i="7"/>
  <c r="AM53" i="7"/>
  <c r="AK53" i="7"/>
  <c r="AJ53" i="7"/>
  <c r="V53" i="7"/>
  <c r="AO53" i="7"/>
  <c r="AL53" i="7"/>
  <c r="AJ54" i="7"/>
  <c r="AM54" i="7"/>
  <c r="O54" i="7"/>
  <c r="AO54" i="7"/>
  <c r="G54" i="7"/>
  <c r="AB54" i="7"/>
  <c r="W54" i="7"/>
  <c r="AC54" i="7"/>
  <c r="U54" i="7"/>
  <c r="AF54" i="7"/>
  <c r="AH54" i="7"/>
  <c r="K54" i="7"/>
  <c r="H54" i="7"/>
  <c r="AN54" i="7"/>
  <c r="P54" i="7"/>
  <c r="AI54" i="7"/>
  <c r="J54" i="7"/>
  <c r="M54" i="7"/>
  <c r="I54" i="7"/>
  <c r="R54" i="7"/>
  <c r="F54" i="7"/>
  <c r="N54" i="7"/>
  <c r="AA54" i="7"/>
  <c r="AL54" i="7"/>
  <c r="E54" i="7"/>
  <c r="AG54" i="7"/>
  <c r="AE54" i="7"/>
  <c r="X54" i="7"/>
  <c r="T54" i="7"/>
  <c r="S54" i="7"/>
  <c r="Q54" i="7"/>
  <c r="AK54" i="7"/>
  <c r="AP54" i="7"/>
  <c r="Z54" i="7"/>
  <c r="Y54" i="7"/>
  <c r="L54" i="7"/>
  <c r="AD54" i="7"/>
  <c r="V54" i="7"/>
  <c r="P172" i="10"/>
  <c r="F140" i="6"/>
  <c r="E140" i="6"/>
  <c r="Q55" i="7"/>
  <c r="Y187" i="6"/>
  <c r="AK55" i="7"/>
  <c r="AO55" i="7"/>
  <c r="N55" i="7"/>
  <c r="J140" i="6"/>
  <c r="S140" i="6"/>
  <c r="W140" i="6"/>
  <c r="AJ55" i="7"/>
  <c r="H20" i="8"/>
  <c r="Z191" i="10"/>
  <c r="Z423" i="6" s="1"/>
  <c r="I194" i="10"/>
  <c r="Z172" i="10"/>
  <c r="I172" i="10"/>
  <c r="T140" i="6"/>
  <c r="Z55" i="7"/>
  <c r="AI55" i="7"/>
  <c r="J192" i="10"/>
  <c r="J424" i="6" s="1"/>
  <c r="J172" i="10"/>
  <c r="O140" i="6"/>
  <c r="G140" i="6"/>
  <c r="H55" i="7"/>
  <c r="O55" i="7"/>
  <c r="H194" i="10"/>
  <c r="Y172" i="10"/>
  <c r="AG55" i="7"/>
  <c r="AF55" i="7"/>
  <c r="R140" i="6"/>
  <c r="AP55" i="7"/>
  <c r="K187" i="6"/>
  <c r="AD172" i="10"/>
  <c r="AD55" i="7"/>
  <c r="V140" i="6"/>
  <c r="AC55" i="7"/>
  <c r="L55" i="7"/>
  <c r="L140" i="6"/>
  <c r="U140" i="6"/>
  <c r="P140" i="6"/>
  <c r="AL55" i="7"/>
  <c r="P55" i="7"/>
  <c r="D179" i="9"/>
  <c r="AP212" i="10"/>
  <c r="AP472" i="6" s="1"/>
  <c r="J153" i="10"/>
  <c r="Y153" i="10"/>
  <c r="D138" i="9"/>
  <c r="AJ153" i="10"/>
  <c r="AJ131" i="10"/>
  <c r="D200" i="9"/>
  <c r="D282" i="6" s="1"/>
  <c r="L152" i="11"/>
  <c r="AO212" i="10"/>
  <c r="AO472" i="6" s="1"/>
  <c r="Q212" i="10"/>
  <c r="Q472" i="6" s="1"/>
  <c r="F217" i="11"/>
  <c r="F615" i="6" s="1"/>
  <c r="AN217" i="11"/>
  <c r="AN615" i="6" s="1"/>
  <c r="T219" i="9"/>
  <c r="T329" i="6" s="1"/>
  <c r="S212" i="10"/>
  <c r="S472" i="6" s="1"/>
  <c r="AQ138" i="9"/>
  <c r="N130" i="11"/>
  <c r="P217" i="11"/>
  <c r="P615" i="6" s="1"/>
  <c r="X219" i="9"/>
  <c r="X329" i="6" s="1"/>
  <c r="K153" i="10"/>
  <c r="AF212" i="10"/>
  <c r="AF472" i="6" s="1"/>
  <c r="O152" i="11"/>
  <c r="Q219" i="9"/>
  <c r="Q329" i="6" s="1"/>
  <c r="AF217" i="11"/>
  <c r="AF615" i="6" s="1"/>
  <c r="S219" i="9"/>
  <c r="S329" i="6" s="1"/>
  <c r="AJ130" i="11"/>
  <c r="L130" i="11"/>
  <c r="D173" i="11"/>
  <c r="E219" i="9"/>
  <c r="E329" i="6" s="1"/>
  <c r="K212" i="10"/>
  <c r="K472" i="6" s="1"/>
  <c r="AC217" i="11"/>
  <c r="AC615" i="6" s="1"/>
  <c r="M219" i="9"/>
  <c r="M329" i="6" s="1"/>
  <c r="AD217" i="11"/>
  <c r="AD615" i="6" s="1"/>
  <c r="AI217" i="11"/>
  <c r="AI615" i="6" s="1"/>
  <c r="AH212" i="10"/>
  <c r="AH472" i="6" s="1"/>
  <c r="AC212" i="10"/>
  <c r="AC472" i="6" s="1"/>
  <c r="M212" i="10"/>
  <c r="M472" i="6" s="1"/>
  <c r="AA219" i="9"/>
  <c r="AA329" i="6" s="1"/>
  <c r="R212" i="10"/>
  <c r="R472" i="6" s="1"/>
  <c r="U217" i="11"/>
  <c r="U615" i="6" s="1"/>
  <c r="M97" i="14"/>
  <c r="N138" i="9"/>
  <c r="O130" i="11"/>
  <c r="M86" i="14"/>
  <c r="D130" i="11"/>
  <c r="M80" i="14"/>
  <c r="L138" i="9"/>
  <c r="G77" i="14"/>
  <c r="M69" i="14"/>
  <c r="AG55" i="10"/>
  <c r="E55" i="9"/>
  <c r="AI14" i="11"/>
  <c r="AS55" i="10"/>
  <c r="N55" i="10"/>
  <c r="W55" i="9"/>
  <c r="AI14" i="10"/>
  <c r="AP55" i="10"/>
  <c r="E14" i="10"/>
  <c r="Q55" i="9"/>
  <c r="AA55" i="10"/>
  <c r="X14" i="10"/>
  <c r="AE55" i="10"/>
  <c r="U55" i="9"/>
  <c r="T55" i="9"/>
  <c r="AJ14" i="11"/>
  <c r="E55" i="10"/>
  <c r="M14" i="10"/>
  <c r="G82" i="14"/>
  <c r="G104" i="14"/>
  <c r="M105" i="14"/>
  <c r="M83" i="14"/>
  <c r="L160" i="9"/>
  <c r="AC211" i="10"/>
  <c r="AC471" i="6" s="1"/>
  <c r="W211" i="10"/>
  <c r="W471" i="6" s="1"/>
  <c r="AM211" i="10"/>
  <c r="AM471" i="6" s="1"/>
  <c r="N211" i="10"/>
  <c r="N471" i="6" s="1"/>
  <c r="AP211" i="10"/>
  <c r="AP471" i="6" s="1"/>
  <c r="F211" i="10"/>
  <c r="F471" i="6" s="1"/>
  <c r="O211" i="10"/>
  <c r="O471" i="6" s="1"/>
  <c r="Z211" i="10"/>
  <c r="Z471" i="6" s="1"/>
  <c r="K210" i="10"/>
  <c r="K470" i="6" s="1"/>
  <c r="J210" i="10"/>
  <c r="J470" i="6" s="1"/>
  <c r="AH210" i="10"/>
  <c r="AH470" i="6" s="1"/>
  <c r="AP260" i="11"/>
  <c r="AP581" i="6" s="1"/>
  <c r="S260" i="11"/>
  <c r="S581" i="6" s="1"/>
  <c r="R218" i="9"/>
  <c r="R328" i="6" s="1"/>
  <c r="L218" i="9"/>
  <c r="L328" i="6" s="1"/>
  <c r="M218" i="9"/>
  <c r="M328" i="6" s="1"/>
  <c r="AD267" i="9"/>
  <c r="AD295" i="6" s="1"/>
  <c r="K131" i="10"/>
  <c r="AK130" i="11"/>
  <c r="N217" i="11"/>
  <c r="N615" i="6" s="1"/>
  <c r="N219" i="9"/>
  <c r="N329" i="6" s="1"/>
  <c r="Q211" i="10"/>
  <c r="Q471" i="6" s="1"/>
  <c r="X211" i="10"/>
  <c r="X471" i="6" s="1"/>
  <c r="P210" i="10"/>
  <c r="P470" i="6" s="1"/>
  <c r="R217" i="11"/>
  <c r="R615" i="6" s="1"/>
  <c r="W260" i="11"/>
  <c r="W581" i="6" s="1"/>
  <c r="O260" i="11"/>
  <c r="O581" i="6" s="1"/>
  <c r="AC260" i="11"/>
  <c r="AC581" i="6" s="1"/>
  <c r="T260" i="11"/>
  <c r="T581" i="6" s="1"/>
  <c r="K260" i="11"/>
  <c r="K581" i="6" s="1"/>
  <c r="U218" i="9"/>
  <c r="U328" i="6" s="1"/>
  <c r="G218" i="9"/>
  <c r="G328" i="6" s="1"/>
  <c r="AO218" i="9"/>
  <c r="AO328" i="6" s="1"/>
  <c r="AP267" i="9"/>
  <c r="AP295" i="6" s="1"/>
  <c r="AC267" i="9"/>
  <c r="AC295" i="6" s="1"/>
  <c r="Z267" i="9"/>
  <c r="Z295" i="6" s="1"/>
  <c r="AH267" i="9"/>
  <c r="AH295" i="6" s="1"/>
  <c r="Q267" i="9"/>
  <c r="Q295" i="6" s="1"/>
  <c r="G267" i="9"/>
  <c r="G295" i="6" s="1"/>
  <c r="F267" i="9"/>
  <c r="F295" i="6" s="1"/>
  <c r="G83" i="14"/>
  <c r="J211" i="10"/>
  <c r="J471" i="6" s="1"/>
  <c r="AO211" i="10"/>
  <c r="AO471" i="6" s="1"/>
  <c r="AJ211" i="10"/>
  <c r="AJ471" i="6" s="1"/>
  <c r="AI211" i="10"/>
  <c r="AI471" i="6" s="1"/>
  <c r="T211" i="10"/>
  <c r="T471" i="6" s="1"/>
  <c r="AN211" i="10"/>
  <c r="AN471" i="6" s="1"/>
  <c r="R211" i="10"/>
  <c r="R471" i="6" s="1"/>
  <c r="Y210" i="10"/>
  <c r="Y470" i="6" s="1"/>
  <c r="AJ210" i="10"/>
  <c r="AJ470" i="6" s="1"/>
  <c r="Y260" i="11"/>
  <c r="Y581" i="6" s="1"/>
  <c r="AL260" i="11"/>
  <c r="AL581" i="6" s="1"/>
  <c r="U260" i="11"/>
  <c r="U581" i="6" s="1"/>
  <c r="Q260" i="11"/>
  <c r="Q581" i="6" s="1"/>
  <c r="F219" i="9"/>
  <c r="F329" i="6" s="1"/>
  <c r="AM267" i="9"/>
  <c r="AM295" i="6" s="1"/>
  <c r="S217" i="11"/>
  <c r="S615" i="6" s="1"/>
  <c r="M217" i="11"/>
  <c r="M615" i="6" s="1"/>
  <c r="V217" i="11"/>
  <c r="V615" i="6" s="1"/>
  <c r="I217" i="11"/>
  <c r="I615" i="6" s="1"/>
  <c r="M216" i="11"/>
  <c r="M614" i="6" s="1"/>
  <c r="AE216" i="11"/>
  <c r="AE614" i="6" s="1"/>
  <c r="AR216" i="11"/>
  <c r="AR614" i="6" s="1"/>
  <c r="AQ260" i="11"/>
  <c r="AQ581" i="6" s="1"/>
  <c r="G107" i="14"/>
  <c r="G90" i="14"/>
  <c r="M84" i="14"/>
  <c r="AD212" i="10"/>
  <c r="AD472" i="6" s="1"/>
  <c r="F212" i="10"/>
  <c r="F472" i="6" s="1"/>
  <c r="E211" i="10"/>
  <c r="E471" i="6" s="1"/>
  <c r="N260" i="11"/>
  <c r="N581" i="6" s="1"/>
  <c r="AO260" i="11"/>
  <c r="AO581" i="6" s="1"/>
  <c r="AP218" i="9"/>
  <c r="AP328" i="6" s="1"/>
  <c r="P218" i="9"/>
  <c r="P328" i="6" s="1"/>
  <c r="V218" i="9"/>
  <c r="V328" i="6" s="1"/>
  <c r="AD218" i="9"/>
  <c r="AD328" i="6" s="1"/>
  <c r="AH217" i="9"/>
  <c r="AH327" i="6" s="1"/>
  <c r="AK219" i="9"/>
  <c r="AK329" i="6" s="1"/>
  <c r="AL219" i="9"/>
  <c r="AL329" i="6" s="1"/>
  <c r="AF267" i="9"/>
  <c r="AF295" i="6" s="1"/>
  <c r="AG267" i="9"/>
  <c r="AG295" i="6" s="1"/>
  <c r="S267" i="9"/>
  <c r="S295" i="6" s="1"/>
  <c r="AB267" i="9"/>
  <c r="AB295" i="6" s="1"/>
  <c r="W267" i="9"/>
  <c r="W295" i="6" s="1"/>
  <c r="AO14" i="10"/>
  <c r="AB14" i="11"/>
  <c r="AE14" i="11"/>
  <c r="I55" i="10"/>
  <c r="AO55" i="11"/>
  <c r="U14" i="11"/>
  <c r="AD55" i="10"/>
  <c r="F55" i="10"/>
  <c r="F14" i="10"/>
  <c r="AJ14" i="10"/>
  <c r="E14" i="11"/>
  <c r="AN14" i="11"/>
  <c r="S55" i="10"/>
  <c r="AL55" i="9"/>
  <c r="K14" i="11"/>
  <c r="AG14" i="10"/>
  <c r="AL14" i="11"/>
  <c r="Z259" i="10"/>
  <c r="Z438" i="6" s="1"/>
  <c r="G260" i="11"/>
  <c r="G581" i="6" s="1"/>
  <c r="E260" i="11"/>
  <c r="E581" i="6" s="1"/>
  <c r="H55" i="10"/>
  <c r="AN55" i="10"/>
  <c r="V55" i="10"/>
  <c r="AR14" i="11"/>
  <c r="Z55" i="10"/>
  <c r="W14" i="11"/>
  <c r="AP14" i="10"/>
  <c r="AP55" i="9"/>
  <c r="G14" i="11"/>
  <c r="M55" i="9"/>
  <c r="G14" i="10"/>
  <c r="Q14" i="11"/>
  <c r="Q14" i="10"/>
  <c r="G55" i="9"/>
  <c r="L14" i="11"/>
  <c r="AI14" i="9"/>
  <c r="Y14" i="11"/>
  <c r="L260" i="11"/>
  <c r="L581" i="6" s="1"/>
  <c r="H14" i="10"/>
  <c r="AG14" i="9"/>
  <c r="AI55" i="10"/>
  <c r="R14" i="10"/>
  <c r="AG55" i="11"/>
  <c r="N14" i="11"/>
  <c r="AQ14" i="10"/>
  <c r="V55" i="11"/>
  <c r="K14" i="10"/>
  <c r="K55" i="9"/>
  <c r="AL14" i="10"/>
  <c r="E55" i="11"/>
  <c r="AS14" i="10"/>
  <c r="P14" i="9"/>
  <c r="P14" i="11"/>
  <c r="AH259" i="10"/>
  <c r="AH438" i="6" s="1"/>
  <c r="AO267" i="9"/>
  <c r="AO295" i="6" s="1"/>
  <c r="U267" i="9"/>
  <c r="U295" i="6" s="1"/>
  <c r="V267" i="9"/>
  <c r="V295" i="6" s="1"/>
  <c r="E267" i="9"/>
  <c r="E295" i="6" s="1"/>
  <c r="U55" i="10"/>
  <c r="O55" i="10"/>
  <c r="J55" i="10"/>
  <c r="AQ267" i="9"/>
  <c r="AQ295" i="6" s="1"/>
  <c r="AN267" i="9"/>
  <c r="AN295" i="6" s="1"/>
  <c r="H136" i="8"/>
  <c r="F136" i="8"/>
  <c r="P136" i="8"/>
  <c r="K136" i="8"/>
  <c r="G55" i="10"/>
  <c r="AL259" i="10"/>
  <c r="AL438" i="6" s="1"/>
  <c r="AJ259" i="10"/>
  <c r="AJ438" i="6" s="1"/>
  <c r="T259" i="10"/>
  <c r="T438" i="6" s="1"/>
  <c r="W259" i="10"/>
  <c r="W438" i="6" s="1"/>
  <c r="M259" i="10"/>
  <c r="M438" i="6" s="1"/>
  <c r="O259" i="10"/>
  <c r="O438" i="6" s="1"/>
  <c r="Q259" i="10"/>
  <c r="Q438" i="6" s="1"/>
  <c r="G259" i="10"/>
  <c r="G438" i="6" s="1"/>
  <c r="AK259" i="10"/>
  <c r="AK438" i="6" s="1"/>
  <c r="AI258" i="10"/>
  <c r="AI437" i="6" s="1"/>
  <c r="AB258" i="10"/>
  <c r="AB437" i="6" s="1"/>
  <c r="M258" i="10"/>
  <c r="M437" i="6" s="1"/>
  <c r="AN258" i="10"/>
  <c r="AN437" i="6" s="1"/>
  <c r="Y258" i="10"/>
  <c r="Y437" i="6" s="1"/>
  <c r="V258" i="10"/>
  <c r="V437" i="6" s="1"/>
  <c r="R258" i="10"/>
  <c r="R437" i="6" s="1"/>
  <c r="P259" i="10"/>
  <c r="P438" i="6" s="1"/>
  <c r="AH94" i="11"/>
  <c r="AH600" i="6" s="1"/>
  <c r="R94" i="11"/>
  <c r="R600" i="6" s="1"/>
  <c r="AJ94" i="11"/>
  <c r="AJ600" i="6" s="1"/>
  <c r="T94" i="11"/>
  <c r="T600" i="6" s="1"/>
  <c r="U94" i="11"/>
  <c r="U600" i="6" s="1"/>
  <c r="AI259" i="10"/>
  <c r="AI438" i="6" s="1"/>
  <c r="AK94" i="10"/>
  <c r="AK457" i="6" s="1"/>
  <c r="AL94" i="10"/>
  <c r="AL457" i="6" s="1"/>
  <c r="AQ94" i="10"/>
  <c r="AQ457" i="6" s="1"/>
  <c r="L267" i="9"/>
  <c r="L295" i="6" s="1"/>
  <c r="X94" i="9"/>
  <c r="X314" i="6" s="1"/>
  <c r="AM94" i="9"/>
  <c r="AM314" i="6" s="1"/>
  <c r="F260" i="11"/>
  <c r="F581" i="6" s="1"/>
  <c r="AK55" i="10"/>
  <c r="AA259" i="10"/>
  <c r="AA438" i="6" s="1"/>
  <c r="X259" i="10"/>
  <c r="X438" i="6" s="1"/>
  <c r="AP259" i="10"/>
  <c r="AP438" i="6" s="1"/>
  <c r="N259" i="10"/>
  <c r="N438" i="6" s="1"/>
  <c r="V259" i="10"/>
  <c r="V438" i="6" s="1"/>
  <c r="AN259" i="10"/>
  <c r="AN438" i="6" s="1"/>
  <c r="AG259" i="10"/>
  <c r="AG438" i="6" s="1"/>
  <c r="AE258" i="10"/>
  <c r="AE437" i="6" s="1"/>
  <c r="N258" i="10"/>
  <c r="N437" i="6" s="1"/>
  <c r="O258" i="10"/>
  <c r="O437" i="6" s="1"/>
  <c r="U258" i="10"/>
  <c r="U437" i="6" s="1"/>
  <c r="X258" i="10"/>
  <c r="X437" i="6" s="1"/>
  <c r="I258" i="10"/>
  <c r="I437" i="6" s="1"/>
  <c r="Z258" i="10"/>
  <c r="Z437" i="6" s="1"/>
  <c r="H258" i="10"/>
  <c r="H437" i="6" s="1"/>
  <c r="AA258" i="10"/>
  <c r="AA437" i="6" s="1"/>
  <c r="L259" i="10"/>
  <c r="L438" i="6" s="1"/>
  <c r="I94" i="11"/>
  <c r="I600" i="6" s="1"/>
  <c r="V94" i="11"/>
  <c r="V600" i="6" s="1"/>
  <c r="AL94" i="11"/>
  <c r="AL600" i="6" s="1"/>
  <c r="X136" i="8"/>
  <c r="W136" i="8"/>
  <c r="V136" i="8"/>
  <c r="T136" i="8"/>
  <c r="J136" i="8"/>
  <c r="S136" i="8"/>
  <c r="U136" i="8"/>
  <c r="M136" i="8"/>
  <c r="O136" i="8"/>
  <c r="N136" i="8"/>
  <c r="AM259" i="10"/>
  <c r="AM438" i="6" s="1"/>
  <c r="S259" i="10"/>
  <c r="S438" i="6" s="1"/>
  <c r="H259" i="10"/>
  <c r="H438" i="6" s="1"/>
  <c r="AC259" i="10"/>
  <c r="AC438" i="6" s="1"/>
  <c r="AE259" i="10"/>
  <c r="AE438" i="6" s="1"/>
  <c r="J258" i="10"/>
  <c r="J437" i="6" s="1"/>
  <c r="AK258" i="10"/>
  <c r="AK437" i="6" s="1"/>
  <c r="K258" i="10"/>
  <c r="K437" i="6" s="1"/>
  <c r="AJ258" i="10"/>
  <c r="AJ437" i="6" s="1"/>
  <c r="L258" i="10"/>
  <c r="L437" i="6" s="1"/>
  <c r="T258" i="10"/>
  <c r="T437" i="6" s="1"/>
  <c r="E258" i="10"/>
  <c r="E437" i="6" s="1"/>
  <c r="P258" i="10"/>
  <c r="P437" i="6" s="1"/>
  <c r="Q258" i="10"/>
  <c r="Q437" i="6" s="1"/>
  <c r="AD258" i="10"/>
  <c r="AD437" i="6" s="1"/>
  <c r="AL258" i="10"/>
  <c r="AL437" i="6" s="1"/>
  <c r="AG94" i="11"/>
  <c r="AG600" i="6" s="1"/>
  <c r="AA94" i="11"/>
  <c r="AA600" i="6" s="1"/>
  <c r="AP94" i="11"/>
  <c r="AP600" i="6" s="1"/>
  <c r="K94" i="11"/>
  <c r="K600" i="6" s="1"/>
  <c r="O94" i="11"/>
  <c r="O600" i="6" s="1"/>
  <c r="P94" i="11"/>
  <c r="P600" i="6" s="1"/>
  <c r="I259" i="10"/>
  <c r="I438" i="6" s="1"/>
  <c r="Q136" i="8"/>
  <c r="E136" i="8"/>
  <c r="G136" i="8"/>
  <c r="L136" i="8"/>
  <c r="I136" i="8"/>
  <c r="R136" i="8"/>
  <c r="Y136" i="8"/>
  <c r="E259" i="10"/>
  <c r="E438" i="6" s="1"/>
  <c r="F259" i="10"/>
  <c r="F438" i="6" s="1"/>
  <c r="AO259" i="10"/>
  <c r="AO438" i="6" s="1"/>
  <c r="K259" i="10"/>
  <c r="K438" i="6" s="1"/>
  <c r="J259" i="10"/>
  <c r="J438" i="6" s="1"/>
  <c r="AF259" i="10"/>
  <c r="AF438" i="6" s="1"/>
  <c r="Y259" i="10"/>
  <c r="Y438" i="6" s="1"/>
  <c r="AD259" i="10"/>
  <c r="AD438" i="6" s="1"/>
  <c r="U259" i="10"/>
  <c r="U438" i="6" s="1"/>
  <c r="AG258" i="10"/>
  <c r="AG437" i="6" s="1"/>
  <c r="G258" i="10"/>
  <c r="G437" i="6" s="1"/>
  <c r="F258" i="10"/>
  <c r="F437" i="6" s="1"/>
  <c r="S258" i="10"/>
  <c r="S437" i="6" s="1"/>
  <c r="AH258" i="10"/>
  <c r="AH437" i="6" s="1"/>
  <c r="AP258" i="10"/>
  <c r="AP437" i="6" s="1"/>
  <c r="AM258" i="10"/>
  <c r="AM437" i="6" s="1"/>
  <c r="AC258" i="10"/>
  <c r="AC437" i="6" s="1"/>
  <c r="W258" i="10"/>
  <c r="W437" i="6" s="1"/>
  <c r="E94" i="11"/>
  <c r="E600" i="6" s="1"/>
  <c r="AI94" i="11"/>
  <c r="AI600" i="6" s="1"/>
  <c r="Y94" i="11"/>
  <c r="Y600" i="6" s="1"/>
  <c r="AC94" i="11"/>
  <c r="AC600" i="6" s="1"/>
  <c r="W94" i="11"/>
  <c r="W600" i="6" s="1"/>
  <c r="R259" i="10"/>
  <c r="R438" i="6" s="1"/>
  <c r="D125" i="8" a="1"/>
  <c r="D128" i="8" s="1"/>
  <c r="E246" i="11"/>
  <c r="E534" i="6" s="1"/>
  <c r="E216" i="11"/>
  <c r="E614" i="6" s="1"/>
  <c r="S48" i="8"/>
  <c r="D45" i="8" a="1"/>
  <c r="D48" i="8" s="1"/>
  <c r="Q128" i="8"/>
  <c r="D111" i="8" a="1"/>
  <c r="U114" i="8" s="1"/>
  <c r="AM14" i="9"/>
  <c r="G14" i="9"/>
  <c r="AK55" i="11"/>
  <c r="M55" i="11"/>
  <c r="AP14" i="9"/>
  <c r="AD14" i="9"/>
  <c r="G68" i="14"/>
  <c r="M67" i="14"/>
  <c r="M107" i="14"/>
  <c r="M79" i="14"/>
  <c r="M85" i="14"/>
  <c r="M96" i="14"/>
  <c r="S96" i="14" s="1"/>
  <c r="M66" i="14"/>
  <c r="M93" i="14"/>
  <c r="M72" i="14"/>
  <c r="M74" i="14"/>
  <c r="M104" i="14"/>
  <c r="M91" i="14"/>
  <c r="M103" i="14"/>
  <c r="M101" i="14"/>
  <c r="M73" i="14"/>
  <c r="M98" i="14"/>
  <c r="M70" i="14"/>
  <c r="M81" i="14"/>
  <c r="M92" i="14"/>
  <c r="M99" i="14"/>
  <c r="M75" i="14"/>
  <c r="M71" i="14"/>
  <c r="M94" i="14"/>
  <c r="M89" i="14"/>
  <c r="M68" i="14"/>
  <c r="M102" i="14"/>
  <c r="M76" i="14"/>
  <c r="M77" i="14"/>
  <c r="S77" i="14" s="1"/>
  <c r="L95" i="8"/>
  <c r="S95" i="8"/>
  <c r="R93" i="6"/>
  <c r="U94" i="8"/>
  <c r="N95" i="8"/>
  <c r="O48" i="8"/>
  <c r="R128" i="8"/>
  <c r="G48" i="8"/>
  <c r="X246" i="11"/>
  <c r="X534" i="6" s="1"/>
  <c r="X216" i="11"/>
  <c r="X614" i="6" s="1"/>
  <c r="D150" i="11"/>
  <c r="D520" i="6" s="1"/>
  <c r="AN150" i="11"/>
  <c r="AN520" i="6" s="1"/>
  <c r="AN130" i="11"/>
  <c r="F246" i="11"/>
  <c r="F534" i="6" s="1"/>
  <c r="F216" i="11"/>
  <c r="F614" i="6" s="1"/>
  <c r="K246" i="11"/>
  <c r="K534" i="6" s="1"/>
  <c r="K216" i="11"/>
  <c r="K614" i="6" s="1"/>
  <c r="Z246" i="11"/>
  <c r="Z534" i="6" s="1"/>
  <c r="Z216" i="11"/>
  <c r="Z614" i="6" s="1"/>
  <c r="E149" i="11"/>
  <c r="E519" i="6" s="1"/>
  <c r="E130" i="11"/>
  <c r="Q149" i="11"/>
  <c r="Q519" i="6" s="1"/>
  <c r="Q130" i="11"/>
  <c r="AF149" i="11"/>
  <c r="AF519" i="6" s="1"/>
  <c r="AF130" i="11"/>
  <c r="AC149" i="11"/>
  <c r="AC519" i="6" s="1"/>
  <c r="AC130" i="11"/>
  <c r="AG149" i="11"/>
  <c r="AG519" i="6" s="1"/>
  <c r="AG130" i="11"/>
  <c r="J149" i="11"/>
  <c r="J519" i="6" s="1"/>
  <c r="J130" i="11"/>
  <c r="AO149" i="11"/>
  <c r="AO519" i="6" s="1"/>
  <c r="AO130" i="11"/>
  <c r="AP94" i="9"/>
  <c r="AP314" i="6" s="1"/>
  <c r="AP253" i="9"/>
  <c r="AP248" i="6" s="1"/>
  <c r="E34" i="9"/>
  <c r="E14" i="9"/>
  <c r="H93" i="9"/>
  <c r="H313" i="6" s="1"/>
  <c r="AS93" i="9"/>
  <c r="AS313" i="6" s="1"/>
  <c r="AM93" i="9"/>
  <c r="AM313" i="6" s="1"/>
  <c r="I33" i="9"/>
  <c r="I219" i="6" s="1"/>
  <c r="I14" i="9"/>
  <c r="AK93" i="9"/>
  <c r="AK313" i="6" s="1"/>
  <c r="AQ93" i="9"/>
  <c r="AQ313" i="6" s="1"/>
  <c r="AQ252" i="9"/>
  <c r="AQ247" i="6" s="1"/>
  <c r="AB75" i="11"/>
  <c r="AB553" i="6" s="1"/>
  <c r="AB55" i="11"/>
  <c r="D75" i="11"/>
  <c r="D553" i="6" s="1"/>
  <c r="Z74" i="11"/>
  <c r="Z552" i="6" s="1"/>
  <c r="AS74" i="11"/>
  <c r="AS55" i="11"/>
  <c r="G74" i="11"/>
  <c r="G552" i="6" s="1"/>
  <c r="G55" i="11"/>
  <c r="F74" i="11"/>
  <c r="F552" i="6" s="1"/>
  <c r="F55" i="11"/>
  <c r="AN74" i="11"/>
  <c r="AN552" i="6" s="1"/>
  <c r="AN55" i="11"/>
  <c r="Y74" i="11"/>
  <c r="Y552" i="6" s="1"/>
  <c r="Y55" i="11"/>
  <c r="AR130" i="11"/>
  <c r="T128" i="8"/>
  <c r="J48" i="8"/>
  <c r="P114" i="8"/>
  <c r="G128" i="8"/>
  <c r="J114" i="8"/>
  <c r="N128" i="8"/>
  <c r="L128" i="8"/>
  <c r="AL55" i="11"/>
  <c r="AQ14" i="9"/>
  <c r="AS14" i="9"/>
  <c r="X14" i="9"/>
  <c r="AG245" i="10"/>
  <c r="AG391" i="6" s="1"/>
  <c r="AG211" i="10"/>
  <c r="AG471" i="6" s="1"/>
  <c r="AF245" i="10"/>
  <c r="AF391" i="6" s="1"/>
  <c r="AF211" i="10"/>
  <c r="AF471" i="6" s="1"/>
  <c r="G245" i="10"/>
  <c r="G391" i="6" s="1"/>
  <c r="G211" i="10"/>
  <c r="G471" i="6" s="1"/>
  <c r="AL245" i="10"/>
  <c r="AL391" i="6" s="1"/>
  <c r="AL211" i="10"/>
  <c r="AL471" i="6" s="1"/>
  <c r="U211" i="10"/>
  <c r="U471" i="6" s="1"/>
  <c r="AS245" i="10"/>
  <c r="AS211" i="10"/>
  <c r="AS471" i="6" s="1"/>
  <c r="S245" i="10"/>
  <c r="S391" i="6" s="1"/>
  <c r="S211" i="10"/>
  <c r="S471" i="6" s="1"/>
  <c r="AH151" i="10"/>
  <c r="AH377" i="6" s="1"/>
  <c r="AH131" i="10"/>
  <c r="D151" i="10"/>
  <c r="D377" i="6" s="1"/>
  <c r="AB150" i="10"/>
  <c r="AB376" i="6" s="1"/>
  <c r="AB131" i="10"/>
  <c r="I150" i="10"/>
  <c r="I376" i="6" s="1"/>
  <c r="I131" i="10"/>
  <c r="AP150" i="10"/>
  <c r="AP376" i="6" s="1"/>
  <c r="AP379" i="6" s="1"/>
  <c r="AP131" i="10"/>
  <c r="D150" i="10"/>
  <c r="D376" i="6" s="1"/>
  <c r="R150" i="10"/>
  <c r="R376" i="6" s="1"/>
  <c r="R131" i="10"/>
  <c r="G150" i="10"/>
  <c r="G376" i="6" s="1"/>
  <c r="G131" i="10"/>
  <c r="U150" i="10"/>
  <c r="U376" i="6" s="1"/>
  <c r="U131" i="10"/>
  <c r="T150" i="10"/>
  <c r="T376" i="6" s="1"/>
  <c r="T131" i="10"/>
  <c r="AA150" i="10"/>
  <c r="AA376" i="6" s="1"/>
  <c r="AA131" i="10"/>
  <c r="AK150" i="10"/>
  <c r="AK376" i="6" s="1"/>
  <c r="AK131" i="10"/>
  <c r="AR150" i="10"/>
  <c r="AR376" i="6" s="1"/>
  <c r="AR379" i="6" s="1"/>
  <c r="AR131" i="10"/>
  <c r="I64" i="8"/>
  <c r="J64" i="8"/>
  <c r="P64" i="8"/>
  <c r="R64" i="8"/>
  <c r="U64" i="8"/>
  <c r="W64" i="8"/>
  <c r="S64" i="8"/>
  <c r="M64" i="8"/>
  <c r="L64" i="8"/>
  <c r="F64" i="8"/>
  <c r="H64" i="8"/>
  <c r="D64" i="8"/>
  <c r="E64" i="8"/>
  <c r="O64" i="8"/>
  <c r="G64" i="8"/>
  <c r="V64" i="8"/>
  <c r="T64" i="8"/>
  <c r="N64" i="8"/>
  <c r="K64" i="8"/>
  <c r="Q64" i="8"/>
  <c r="I65" i="8"/>
  <c r="G65" i="8"/>
  <c r="H65" i="8"/>
  <c r="T65" i="8"/>
  <c r="Q65" i="8"/>
  <c r="V65" i="8"/>
  <c r="U65" i="8"/>
  <c r="L65" i="8"/>
  <c r="N65" i="8"/>
  <c r="W65" i="8"/>
  <c r="J65" i="8"/>
  <c r="K65" i="8"/>
  <c r="M65" i="8"/>
  <c r="D65" i="8"/>
  <c r="O65" i="8"/>
  <c r="S65" i="8"/>
  <c r="P65" i="8"/>
  <c r="R65" i="8"/>
  <c r="E65" i="8"/>
  <c r="F65" i="8"/>
  <c r="R66" i="8"/>
  <c r="T66" i="8"/>
  <c r="S66" i="8"/>
  <c r="E66" i="8"/>
  <c r="I66" i="8"/>
  <c r="H66" i="8"/>
  <c r="G66" i="8"/>
  <c r="K66" i="8"/>
  <c r="D66" i="8"/>
  <c r="J66" i="8"/>
  <c r="G67" i="8"/>
  <c r="M66" i="8"/>
  <c r="T67" i="8"/>
  <c r="Q66" i="8"/>
  <c r="U66" i="8"/>
  <c r="L66" i="8"/>
  <c r="I67" i="8"/>
  <c r="H67" i="8"/>
  <c r="W66" i="8"/>
  <c r="O66" i="8"/>
  <c r="V66" i="8"/>
  <c r="S67" i="8"/>
  <c r="P67" i="8"/>
  <c r="F66" i="8"/>
  <c r="N66" i="8"/>
  <c r="P66" i="8"/>
  <c r="U67" i="8"/>
  <c r="V67" i="8"/>
  <c r="D67" i="8"/>
  <c r="L67" i="8"/>
  <c r="M67" i="8"/>
  <c r="F67" i="8"/>
  <c r="W67" i="8"/>
  <c r="E67" i="8"/>
  <c r="N67" i="8"/>
  <c r="K67" i="8"/>
  <c r="K194" i="11"/>
  <c r="K568" i="6" s="1"/>
  <c r="X217" i="11"/>
  <c r="X615" i="6" s="1"/>
  <c r="AG193" i="11"/>
  <c r="AG567" i="6" s="1"/>
  <c r="AG173" i="11"/>
  <c r="K192" i="11"/>
  <c r="K566" i="6" s="1"/>
  <c r="K173" i="11"/>
  <c r="AL192" i="11"/>
  <c r="AL173" i="11"/>
  <c r="W192" i="11"/>
  <c r="W566" i="6" s="1"/>
  <c r="W173" i="11"/>
  <c r="AR192" i="11"/>
  <c r="AR173" i="11"/>
  <c r="AM192" i="11"/>
  <c r="AM566" i="6" s="1"/>
  <c r="AM173" i="11"/>
  <c r="AQ192" i="11"/>
  <c r="AQ173" i="11"/>
  <c r="AE192" i="11"/>
  <c r="AE566" i="6" s="1"/>
  <c r="AE173" i="11"/>
  <c r="AK192" i="11"/>
  <c r="AK173" i="11"/>
  <c r="Z192" i="11"/>
  <c r="Z566" i="6" s="1"/>
  <c r="Z173" i="11"/>
  <c r="AA192" i="11"/>
  <c r="AA566" i="6" s="1"/>
  <c r="AA173" i="11"/>
  <c r="AP192" i="11"/>
  <c r="AP566" i="6" s="1"/>
  <c r="AP569" i="6" s="1"/>
  <c r="AP173" i="11"/>
  <c r="AB75" i="10"/>
  <c r="AB55" i="10"/>
  <c r="AO74" i="10"/>
  <c r="AO55" i="10"/>
  <c r="AF74" i="10"/>
  <c r="AF409" i="6" s="1"/>
  <c r="AF55" i="10"/>
  <c r="O67" i="8"/>
  <c r="D34" i="10"/>
  <c r="D363" i="6" s="1"/>
  <c r="U34" i="10"/>
  <c r="U363" i="6" s="1"/>
  <c r="U14" i="10"/>
  <c r="Z34" i="10"/>
  <c r="Z363" i="6" s="1"/>
  <c r="Z14" i="10"/>
  <c r="P34" i="10"/>
  <c r="P14" i="10"/>
  <c r="O34" i="10"/>
  <c r="O363" i="6" s="1"/>
  <c r="O14" i="10"/>
  <c r="AO94" i="10"/>
  <c r="AO457" i="6" s="1"/>
  <c r="AO245" i="10"/>
  <c r="AO391" i="6" s="1"/>
  <c r="X93" i="10"/>
  <c r="X456" i="6" s="1"/>
  <c r="AR33" i="10"/>
  <c r="AR362" i="6" s="1"/>
  <c r="AR365" i="6" s="1"/>
  <c r="AR14" i="10"/>
  <c r="AS93" i="10"/>
  <c r="AS456" i="6" s="1"/>
  <c r="W93" i="10"/>
  <c r="W456" i="6" s="1"/>
  <c r="AE93" i="10"/>
  <c r="AE456" i="6" s="1"/>
  <c r="N33" i="10"/>
  <c r="N362" i="6" s="1"/>
  <c r="N14" i="10"/>
  <c r="AK93" i="10"/>
  <c r="AK456" i="6" s="1"/>
  <c r="AC93" i="10"/>
  <c r="AC456" i="6" s="1"/>
  <c r="S33" i="10"/>
  <c r="S362" i="6" s="1"/>
  <c r="S14" i="10"/>
  <c r="V93" i="10"/>
  <c r="V456" i="6" s="1"/>
  <c r="AA33" i="10"/>
  <c r="AA362" i="6" s="1"/>
  <c r="AA14" i="10"/>
  <c r="Y75" i="9"/>
  <c r="Y267" i="6" s="1"/>
  <c r="Y55" i="9"/>
  <c r="D75" i="9"/>
  <c r="D267" i="6" s="1"/>
  <c r="AI75" i="9"/>
  <c r="AI267" i="6" s="1"/>
  <c r="AI55" i="9"/>
  <c r="AK75" i="9"/>
  <c r="AK267" i="6" s="1"/>
  <c r="AK55" i="9"/>
  <c r="H75" i="9"/>
  <c r="H55" i="9"/>
  <c r="P75" i="9"/>
  <c r="P267" i="6" s="1"/>
  <c r="P55" i="9"/>
  <c r="AD74" i="9"/>
  <c r="AD266" i="6" s="1"/>
  <c r="AD55" i="9"/>
  <c r="D58" i="9" s="1" a="1"/>
  <c r="R61" i="9" s="1"/>
  <c r="J74" i="9"/>
  <c r="J266" i="6" s="1"/>
  <c r="J55" i="9"/>
  <c r="I74" i="9"/>
  <c r="I266" i="6" s="1"/>
  <c r="I55" i="9"/>
  <c r="AF74" i="9"/>
  <c r="AF266" i="6" s="1"/>
  <c r="AF55" i="9"/>
  <c r="V74" i="9"/>
  <c r="V266" i="6" s="1"/>
  <c r="V55" i="9"/>
  <c r="R67" i="8"/>
  <c r="F48" i="8"/>
  <c r="L48" i="8"/>
  <c r="D114" i="8"/>
  <c r="E48" i="8"/>
  <c r="Y219" i="9"/>
  <c r="Y329" i="6" s="1"/>
  <c r="Y160" i="9"/>
  <c r="V149" i="11"/>
  <c r="V519" i="6" s="1"/>
  <c r="V130" i="11"/>
  <c r="Y149" i="11"/>
  <c r="Y519" i="6" s="1"/>
  <c r="Y130" i="11"/>
  <c r="AQ149" i="11"/>
  <c r="AQ519" i="6" s="1"/>
  <c r="AQ522" i="6" s="1"/>
  <c r="AQ130" i="11"/>
  <c r="AD149" i="11"/>
  <c r="AD519" i="6" s="1"/>
  <c r="AD130" i="11"/>
  <c r="AD94" i="9"/>
  <c r="AD314" i="6" s="1"/>
  <c r="AD253" i="9"/>
  <c r="AD248" i="6" s="1"/>
  <c r="D34" i="9"/>
  <c r="D220" i="6" s="1"/>
  <c r="AF34" i="9"/>
  <c r="AF14" i="9"/>
  <c r="U94" i="9"/>
  <c r="U314" i="6" s="1"/>
  <c r="U253" i="9"/>
  <c r="U248" i="6" s="1"/>
  <c r="AB34" i="9"/>
  <c r="AB220" i="6" s="1"/>
  <c r="AB14" i="9"/>
  <c r="AN93" i="9"/>
  <c r="AN313" i="6" s="1"/>
  <c r="G93" i="9"/>
  <c r="G313" i="6" s="1"/>
  <c r="AA93" i="9"/>
  <c r="AA313" i="6" s="1"/>
  <c r="AP93" i="9"/>
  <c r="AP313" i="6" s="1"/>
  <c r="Q93" i="9"/>
  <c r="Q313" i="6" s="1"/>
  <c r="O92" i="8"/>
  <c r="J92" i="8"/>
  <c r="T92" i="8"/>
  <c r="V92" i="8"/>
  <c r="K92" i="8"/>
  <c r="D92" i="8"/>
  <c r="L92" i="8"/>
  <c r="Q92" i="8"/>
  <c r="W92" i="8"/>
  <c r="I92" i="8"/>
  <c r="S92" i="8"/>
  <c r="U92" i="8"/>
  <c r="R92" i="8"/>
  <c r="H92" i="8"/>
  <c r="G92" i="8"/>
  <c r="N92" i="8"/>
  <c r="M92" i="8"/>
  <c r="P92" i="8"/>
  <c r="E92" i="8"/>
  <c r="F92" i="8"/>
  <c r="F93" i="8"/>
  <c r="H93" i="8"/>
  <c r="E93" i="8"/>
  <c r="Q93" i="8"/>
  <c r="K93" i="8"/>
  <c r="U93" i="8"/>
  <c r="S93" i="8"/>
  <c r="G93" i="8"/>
  <c r="T93" i="8"/>
  <c r="P93" i="8"/>
  <c r="D93" i="8"/>
  <c r="R93" i="8"/>
  <c r="J93" i="8"/>
  <c r="V93" i="8"/>
  <c r="M93" i="8"/>
  <c r="N93" i="8"/>
  <c r="I93" i="8"/>
  <c r="L93" i="8"/>
  <c r="O93" i="8"/>
  <c r="W93" i="8"/>
  <c r="R94" i="8"/>
  <c r="J94" i="8"/>
  <c r="S94" i="8"/>
  <c r="Q94" i="8"/>
  <c r="L94" i="8"/>
  <c r="D94" i="8"/>
  <c r="H94" i="8"/>
  <c r="O94" i="8"/>
  <c r="K94" i="8"/>
  <c r="M94" i="8"/>
  <c r="G94" i="8"/>
  <c r="N94" i="8"/>
  <c r="T94" i="8"/>
  <c r="E94" i="8"/>
  <c r="I94" i="8"/>
  <c r="G95" i="8"/>
  <c r="V94" i="8"/>
  <c r="J95" i="8"/>
  <c r="I95" i="8"/>
  <c r="P95" i="8"/>
  <c r="P94" i="8"/>
  <c r="Q95" i="8"/>
  <c r="W95" i="8"/>
  <c r="W94" i="8"/>
  <c r="V95" i="8"/>
  <c r="M95" i="8"/>
  <c r="K95" i="8"/>
  <c r="H95" i="8"/>
  <c r="E95" i="8"/>
  <c r="T95" i="8"/>
  <c r="F95" i="8"/>
  <c r="F146" i="6"/>
  <c r="L146" i="6"/>
  <c r="D143" i="6" a="1"/>
  <c r="J146" i="6" s="1"/>
  <c r="I48" i="8"/>
  <c r="M48" i="8"/>
  <c r="R114" i="8"/>
  <c r="E114" i="8"/>
  <c r="J128" i="8"/>
  <c r="Q48" i="8"/>
  <c r="E128" i="8"/>
  <c r="R48" i="8"/>
  <c r="S128" i="8"/>
  <c r="F128" i="8"/>
  <c r="Q114" i="8"/>
  <c r="V114" i="8"/>
  <c r="AA14" i="9"/>
  <c r="AR152" i="11"/>
  <c r="U14" i="9"/>
  <c r="AD55" i="11"/>
  <c r="AP55" i="11"/>
  <c r="Q14" i="9"/>
  <c r="AM55" i="11"/>
  <c r="G79" i="14"/>
  <c r="G95" i="14"/>
  <c r="G106" i="14"/>
  <c r="G99" i="14"/>
  <c r="S99" i="14" s="1"/>
  <c r="G80" i="14"/>
  <c r="G66" i="14"/>
  <c r="G100" i="14"/>
  <c r="G70" i="14"/>
  <c r="G91" i="14"/>
  <c r="G85" i="14"/>
  <c r="G76" i="14"/>
  <c r="G89" i="14"/>
  <c r="S89" i="14" s="1"/>
  <c r="G96" i="14"/>
  <c r="G98" i="14"/>
  <c r="G86" i="14"/>
  <c r="G102" i="14"/>
  <c r="G97" i="14"/>
  <c r="G101" i="14"/>
  <c r="G67" i="14"/>
  <c r="G105" i="14"/>
  <c r="G71" i="14"/>
  <c r="G87" i="14"/>
  <c r="S87" i="14" s="1"/>
  <c r="G75" i="14"/>
  <c r="G88" i="14"/>
  <c r="AN253" i="9"/>
  <c r="AN248" i="6" s="1"/>
  <c r="AN218" i="9"/>
  <c r="AN328" i="6" s="1"/>
  <c r="AR253" i="9"/>
  <c r="AR248" i="6" s="1"/>
  <c r="AR68" i="7" s="1"/>
  <c r="AR218" i="9"/>
  <c r="AR328" i="6" s="1"/>
  <c r="AG253" i="9"/>
  <c r="AG248" i="6" s="1"/>
  <c r="AG218" i="9"/>
  <c r="AG328" i="6" s="1"/>
  <c r="AH158" i="9"/>
  <c r="AH234" i="6" s="1"/>
  <c r="AH138" i="9"/>
  <c r="W218" i="9"/>
  <c r="W328" i="6" s="1"/>
  <c r="W160" i="9"/>
  <c r="AI253" i="9"/>
  <c r="AI248" i="6" s="1"/>
  <c r="AI218" i="9"/>
  <c r="AI328" i="6" s="1"/>
  <c r="I253" i="9"/>
  <c r="I248" i="6" s="1"/>
  <c r="I218" i="9"/>
  <c r="I328" i="6" s="1"/>
  <c r="AF158" i="9"/>
  <c r="AF234" i="6" s="1"/>
  <c r="AF138" i="9"/>
  <c r="AM253" i="9"/>
  <c r="AM248" i="6" s="1"/>
  <c r="AM218" i="9"/>
  <c r="AM328" i="6" s="1"/>
  <c r="AJ253" i="9"/>
  <c r="AJ248" i="6" s="1"/>
  <c r="AJ218" i="9"/>
  <c r="AJ328" i="6" s="1"/>
  <c r="AS157" i="9"/>
  <c r="AS138" i="9"/>
  <c r="AO157" i="9"/>
  <c r="AO233" i="6" s="1"/>
  <c r="AO138" i="9"/>
  <c r="AD157" i="9"/>
  <c r="AD233" i="6" s="1"/>
  <c r="AD138" i="9"/>
  <c r="J157" i="9"/>
  <c r="J233" i="6" s="1"/>
  <c r="J138" i="9"/>
  <c r="P157" i="9"/>
  <c r="P233" i="6" s="1"/>
  <c r="P138" i="9"/>
  <c r="AN157" i="9"/>
  <c r="AN233" i="6" s="1"/>
  <c r="AN138" i="9"/>
  <c r="I157" i="9"/>
  <c r="I233" i="6" s="1"/>
  <c r="I138" i="9"/>
  <c r="AI157" i="9"/>
  <c r="AI233" i="6" s="1"/>
  <c r="AI138" i="9"/>
  <c r="K157" i="9"/>
  <c r="K233" i="6" s="1"/>
  <c r="K138" i="9"/>
  <c r="O157" i="9"/>
  <c r="O233" i="6" s="1"/>
  <c r="O138" i="9"/>
  <c r="AD34" i="11"/>
  <c r="AD14" i="11"/>
  <c r="S94" i="11"/>
  <c r="S600" i="6" s="1"/>
  <c r="S246" i="11"/>
  <c r="S534" i="6" s="1"/>
  <c r="Z94" i="11"/>
  <c r="Z600" i="6" s="1"/>
  <c r="J34" i="11"/>
  <c r="J506" i="6" s="1"/>
  <c r="J14" i="11"/>
  <c r="D34" i="11"/>
  <c r="D506" i="6" s="1"/>
  <c r="H94" i="11"/>
  <c r="H600" i="6" s="1"/>
  <c r="S33" i="11"/>
  <c r="S505" i="6" s="1"/>
  <c r="S14" i="11"/>
  <c r="V33" i="11"/>
  <c r="V505" i="6" s="1"/>
  <c r="V14" i="11"/>
  <c r="Z33" i="11"/>
  <c r="Z505" i="6" s="1"/>
  <c r="O33" i="11"/>
  <c r="O505" i="6" s="1"/>
  <c r="O14" i="11"/>
  <c r="R93" i="11"/>
  <c r="R599" i="6" s="1"/>
  <c r="AP33" i="11"/>
  <c r="AP505" i="6" s="1"/>
  <c r="AP508" i="6" s="1"/>
  <c r="AP14" i="11"/>
  <c r="T33" i="11"/>
  <c r="T505" i="6" s="1"/>
  <c r="T14" i="11"/>
  <c r="H93" i="11"/>
  <c r="H599" i="6" s="1"/>
  <c r="AF33" i="11"/>
  <c r="AF505" i="6" s="1"/>
  <c r="AF14" i="11"/>
  <c r="D17" i="11" s="1" a="1"/>
  <c r="E20" i="11" s="1"/>
  <c r="AG33" i="11"/>
  <c r="AG505" i="6" s="1"/>
  <c r="AG14" i="11"/>
  <c r="Q67" i="8"/>
  <c r="U219" i="9"/>
  <c r="U329" i="6" s="1"/>
  <c r="AR267" i="9"/>
  <c r="AR295" i="6" s="1"/>
  <c r="AR201" i="9"/>
  <c r="I198" i="9"/>
  <c r="I280" i="6" s="1"/>
  <c r="I179" i="9"/>
  <c r="G198" i="9"/>
  <c r="G280" i="6" s="1"/>
  <c r="G179" i="9"/>
  <c r="AC198" i="9"/>
  <c r="AC179" i="9"/>
  <c r="Y198" i="9"/>
  <c r="Y280" i="6" s="1"/>
  <c r="Y179" i="9"/>
  <c r="M198" i="9"/>
  <c r="M280" i="6" s="1"/>
  <c r="M179" i="9"/>
  <c r="AM198" i="9"/>
  <c r="AM280" i="6" s="1"/>
  <c r="AM179" i="9"/>
  <c r="S198" i="9"/>
  <c r="S280" i="6" s="1"/>
  <c r="S179" i="9"/>
  <c r="AD198" i="9"/>
  <c r="AD280" i="6" s="1"/>
  <c r="AD179" i="9"/>
  <c r="AI198" i="9"/>
  <c r="AI179" i="9"/>
  <c r="AQ198" i="9"/>
  <c r="AQ179" i="9"/>
  <c r="W138" i="9"/>
  <c r="R95" i="8"/>
  <c r="N154" i="6"/>
  <c r="J154" i="6"/>
  <c r="U154" i="6"/>
  <c r="M154" i="6"/>
  <c r="O154" i="6"/>
  <c r="T154" i="6"/>
  <c r="Q154" i="6"/>
  <c r="K154" i="6"/>
  <c r="E154" i="6"/>
  <c r="R154" i="6"/>
  <c r="L154" i="6"/>
  <c r="Y154" i="6"/>
  <c r="P154" i="6"/>
  <c r="F154" i="6"/>
  <c r="S154" i="6"/>
  <c r="H154" i="6"/>
  <c r="X154" i="6"/>
  <c r="W20" i="11"/>
  <c r="O20" i="11"/>
  <c r="Y245" i="10"/>
  <c r="Y391" i="6" s="1"/>
  <c r="Y211" i="10"/>
  <c r="Y471" i="6" s="1"/>
  <c r="AE245" i="10"/>
  <c r="AE391" i="6" s="1"/>
  <c r="AE211" i="10"/>
  <c r="AE471" i="6" s="1"/>
  <c r="K245" i="10"/>
  <c r="K391" i="6" s="1"/>
  <c r="K211" i="10"/>
  <c r="K471" i="6" s="1"/>
  <c r="AQ150" i="10"/>
  <c r="AQ131" i="10"/>
  <c r="H150" i="10"/>
  <c r="H376" i="6" s="1"/>
  <c r="H131" i="10"/>
  <c r="AC150" i="10"/>
  <c r="AC376" i="6" s="1"/>
  <c r="AC131" i="10"/>
  <c r="AE150" i="10"/>
  <c r="AE376" i="6" s="1"/>
  <c r="AE131" i="10"/>
  <c r="O150" i="10"/>
  <c r="O376" i="6" s="1"/>
  <c r="O131" i="10"/>
  <c r="AL150" i="10"/>
  <c r="AL376" i="6" s="1"/>
  <c r="AL131" i="10"/>
  <c r="Q150" i="10"/>
  <c r="Q376" i="6" s="1"/>
  <c r="Q131" i="10"/>
  <c r="J17" i="8"/>
  <c r="W17" i="8"/>
  <c r="L17" i="8"/>
  <c r="V17" i="8"/>
  <c r="R17" i="8"/>
  <c r="F17" i="8"/>
  <c r="S17" i="8"/>
  <c r="K17" i="8"/>
  <c r="H17" i="8"/>
  <c r="G17" i="8"/>
  <c r="M17" i="8"/>
  <c r="P17" i="8"/>
  <c r="N17" i="8"/>
  <c r="O17" i="8"/>
  <c r="T17" i="8"/>
  <c r="U17" i="8"/>
  <c r="E17" i="8"/>
  <c r="I17" i="8"/>
  <c r="Q17" i="8"/>
  <c r="D17" i="8"/>
  <c r="T18" i="8"/>
  <c r="M18" i="8"/>
  <c r="U18" i="8"/>
  <c r="H18" i="8"/>
  <c r="G18" i="8"/>
  <c r="N18" i="8"/>
  <c r="D18" i="8"/>
  <c r="W18" i="8"/>
  <c r="J18" i="8"/>
  <c r="O18" i="8"/>
  <c r="R18" i="8"/>
  <c r="P18" i="8"/>
  <c r="S18" i="8"/>
  <c r="F18" i="8"/>
  <c r="E18" i="8"/>
  <c r="Q18" i="8"/>
  <c r="K18" i="8"/>
  <c r="I18" i="8"/>
  <c r="V18" i="8"/>
  <c r="L18" i="8"/>
  <c r="O19" i="8"/>
  <c r="F19" i="8"/>
  <c r="K19" i="8"/>
  <c r="U19" i="8"/>
  <c r="I19" i="8"/>
  <c r="J19" i="8"/>
  <c r="S19" i="8"/>
  <c r="N19" i="8"/>
  <c r="D19" i="8"/>
  <c r="R19" i="8"/>
  <c r="P19" i="8"/>
  <c r="E19" i="8"/>
  <c r="T19" i="8"/>
  <c r="G19" i="8"/>
  <c r="H19" i="8"/>
  <c r="M19" i="8"/>
  <c r="L19" i="8"/>
  <c r="V19" i="8"/>
  <c r="W19" i="8"/>
  <c r="Q19" i="8"/>
  <c r="Z260" i="11"/>
  <c r="Z581" i="6" s="1"/>
  <c r="N192" i="11"/>
  <c r="N566" i="6" s="1"/>
  <c r="N173" i="11"/>
  <c r="AJ192" i="11"/>
  <c r="AJ173" i="11"/>
  <c r="E192" i="11"/>
  <c r="E173" i="11"/>
  <c r="AI192" i="11"/>
  <c r="AI566" i="6" s="1"/>
  <c r="AI173" i="11"/>
  <c r="L192" i="11"/>
  <c r="L566" i="6" s="1"/>
  <c r="L173" i="11"/>
  <c r="AH192" i="11"/>
  <c r="AH566" i="6" s="1"/>
  <c r="AH173" i="11"/>
  <c r="V192" i="11"/>
  <c r="V173" i="11"/>
  <c r="T192" i="11"/>
  <c r="T566" i="6" s="1"/>
  <c r="T173" i="11"/>
  <c r="X192" i="11"/>
  <c r="X173" i="11"/>
  <c r="AS192" i="11"/>
  <c r="AS173" i="11"/>
  <c r="Z53" i="7"/>
  <c r="D54" i="7"/>
  <c r="E218" i="9"/>
  <c r="E328" i="6" s="1"/>
  <c r="T253" i="9"/>
  <c r="T248" i="6" s="1"/>
  <c r="T218" i="9"/>
  <c r="T328" i="6" s="1"/>
  <c r="O253" i="9"/>
  <c r="O248" i="6" s="1"/>
  <c r="O218" i="9"/>
  <c r="O328" i="6" s="1"/>
  <c r="Z253" i="9"/>
  <c r="Z248" i="6" s="1"/>
  <c r="Z218" i="9"/>
  <c r="Z328" i="6" s="1"/>
  <c r="X253" i="9"/>
  <c r="X248" i="6" s="1"/>
  <c r="X218" i="9"/>
  <c r="X328" i="6" s="1"/>
  <c r="AE253" i="9"/>
  <c r="AE248" i="6" s="1"/>
  <c r="AE218" i="9"/>
  <c r="AE328" i="6" s="1"/>
  <c r="S157" i="9"/>
  <c r="S233" i="6" s="1"/>
  <c r="S138" i="9"/>
  <c r="AA157" i="9"/>
  <c r="AA233" i="6" s="1"/>
  <c r="AA138" i="9"/>
  <c r="AJ157" i="9"/>
  <c r="AJ233" i="6" s="1"/>
  <c r="AJ138" i="9"/>
  <c r="X157" i="9"/>
  <c r="X233" i="6" s="1"/>
  <c r="X138" i="9"/>
  <c r="AR157" i="9"/>
  <c r="AR138" i="9"/>
  <c r="H157" i="9"/>
  <c r="H233" i="6" s="1"/>
  <c r="H138" i="9"/>
  <c r="G157" i="9"/>
  <c r="G233" i="6" s="1"/>
  <c r="G138" i="9"/>
  <c r="D157" i="9"/>
  <c r="D233" i="6" s="1"/>
  <c r="AG157" i="9"/>
  <c r="AG233" i="6" s="1"/>
  <c r="AG138" i="9"/>
  <c r="AE94" i="11"/>
  <c r="AE600" i="6" s="1"/>
  <c r="AE246" i="11"/>
  <c r="AE534" i="6" s="1"/>
  <c r="N246" i="11"/>
  <c r="N534" i="6" s="1"/>
  <c r="N94" i="11"/>
  <c r="N600" i="6" s="1"/>
  <c r="AM94" i="11"/>
  <c r="AM600" i="6" s="1"/>
  <c r="AM246" i="11"/>
  <c r="AM534" i="6" s="1"/>
  <c r="AO94" i="11"/>
  <c r="AO600" i="6" s="1"/>
  <c r="AO246" i="11"/>
  <c r="AO534" i="6" s="1"/>
  <c r="X94" i="11"/>
  <c r="X600" i="6" s="1"/>
  <c r="AN94" i="11"/>
  <c r="AN600" i="6" s="1"/>
  <c r="M94" i="11"/>
  <c r="M600" i="6" s="1"/>
  <c r="M246" i="11"/>
  <c r="M534" i="6" s="1"/>
  <c r="W93" i="11"/>
  <c r="W599" i="6" s="1"/>
  <c r="AH93" i="11"/>
  <c r="AH599" i="6" s="1"/>
  <c r="P93" i="11"/>
  <c r="P599" i="6" s="1"/>
  <c r="AM93" i="11"/>
  <c r="AM599" i="6" s="1"/>
  <c r="I93" i="11"/>
  <c r="I599" i="6" s="1"/>
  <c r="Q93" i="11"/>
  <c r="Q599" i="6" s="1"/>
  <c r="F93" i="11"/>
  <c r="F599" i="6" s="1"/>
  <c r="AS245" i="11"/>
  <c r="AS533" i="6" s="1"/>
  <c r="K93" i="11"/>
  <c r="K599" i="6" s="1"/>
  <c r="X93" i="11"/>
  <c r="X599" i="6" s="1"/>
  <c r="U93" i="11"/>
  <c r="U599" i="6" s="1"/>
  <c r="K267" i="9"/>
  <c r="K295" i="6" s="1"/>
  <c r="J267" i="9"/>
  <c r="J295" i="6" s="1"/>
  <c r="X198" i="9"/>
  <c r="X280" i="6" s="1"/>
  <c r="X179" i="9"/>
  <c r="AE198" i="9"/>
  <c r="AE280" i="6" s="1"/>
  <c r="AE179" i="9"/>
  <c r="AK198" i="9"/>
  <c r="AK179" i="9"/>
  <c r="AJ198" i="9"/>
  <c r="AJ280" i="6" s="1"/>
  <c r="AJ179" i="9"/>
  <c r="AB198" i="9"/>
  <c r="AB280" i="6" s="1"/>
  <c r="AB179" i="9"/>
  <c r="AN198" i="9"/>
  <c r="AN280" i="6" s="1"/>
  <c r="AN179" i="9"/>
  <c r="H198" i="9"/>
  <c r="H280" i="6" s="1"/>
  <c r="H179" i="9"/>
  <c r="N198" i="9"/>
  <c r="N280" i="6" s="1"/>
  <c r="N179" i="9"/>
  <c r="W198" i="9"/>
  <c r="W280" i="6" s="1"/>
  <c r="W179" i="9"/>
  <c r="U20" i="8"/>
  <c r="J20" i="8"/>
  <c r="S20" i="8"/>
  <c r="AI94" i="10"/>
  <c r="AI457" i="6" s="1"/>
  <c r="AI245" i="10"/>
  <c r="AI391" i="6" s="1"/>
  <c r="X94" i="10"/>
  <c r="X457" i="6" s="1"/>
  <c r="X245" i="10"/>
  <c r="X391" i="6" s="1"/>
  <c r="M94" i="10"/>
  <c r="M457" i="6" s="1"/>
  <c r="G94" i="10"/>
  <c r="G457" i="6" s="1"/>
  <c r="F94" i="10"/>
  <c r="F457" i="6" s="1"/>
  <c r="F245" i="10"/>
  <c r="F391" i="6" s="1"/>
  <c r="AR94" i="10"/>
  <c r="AR457" i="6" s="1"/>
  <c r="AR245" i="10"/>
  <c r="E94" i="10"/>
  <c r="E457" i="6" s="1"/>
  <c r="E245" i="10"/>
  <c r="E391" i="6" s="1"/>
  <c r="AG94" i="10"/>
  <c r="AG457" i="6" s="1"/>
  <c r="Q94" i="10"/>
  <c r="Q457" i="6" s="1"/>
  <c r="Q245" i="10"/>
  <c r="Q391" i="6" s="1"/>
  <c r="AS94" i="10"/>
  <c r="AS457" i="6" s="1"/>
  <c r="J93" i="10"/>
  <c r="J456" i="6" s="1"/>
  <c r="J244" i="10"/>
  <c r="J390" i="6" s="1"/>
  <c r="AJ93" i="10"/>
  <c r="AJ456" i="6" s="1"/>
  <c r="AJ244" i="10"/>
  <c r="AJ390" i="6" s="1"/>
  <c r="F93" i="10"/>
  <c r="F456" i="6" s="1"/>
  <c r="H93" i="10"/>
  <c r="H456" i="6" s="1"/>
  <c r="G93" i="10"/>
  <c r="G456" i="6" s="1"/>
  <c r="G244" i="10"/>
  <c r="G390" i="6" s="1"/>
  <c r="R93" i="10"/>
  <c r="R456" i="6" s="1"/>
  <c r="AQ93" i="10"/>
  <c r="AQ456" i="6" s="1"/>
  <c r="O93" i="10"/>
  <c r="O456" i="6" s="1"/>
  <c r="AI93" i="10"/>
  <c r="AI456" i="6" s="1"/>
  <c r="AP93" i="10"/>
  <c r="AP456" i="6" s="1"/>
  <c r="AP244" i="10"/>
  <c r="AP390" i="6" s="1"/>
  <c r="O267" i="9"/>
  <c r="O295" i="6" s="1"/>
  <c r="M267" i="9"/>
  <c r="M295" i="6" s="1"/>
  <c r="I267" i="9"/>
  <c r="I295" i="6" s="1"/>
  <c r="T267" i="9"/>
  <c r="T295" i="6" s="1"/>
  <c r="X267" i="9"/>
  <c r="X295" i="6" s="1"/>
  <c r="Z74" i="9"/>
  <c r="Z266" i="6" s="1"/>
  <c r="AR179" i="9"/>
  <c r="R20" i="8"/>
  <c r="S216" i="11"/>
  <c r="S614" i="6" s="1"/>
  <c r="O246" i="11"/>
  <c r="O534" i="6" s="1"/>
  <c r="O216" i="11"/>
  <c r="O614" i="6" s="1"/>
  <c r="AD216" i="11"/>
  <c r="AD614" i="6" s="1"/>
  <c r="L216" i="11"/>
  <c r="L614" i="6" s="1"/>
  <c r="AO216" i="11"/>
  <c r="AO614" i="6" s="1"/>
  <c r="N216" i="11"/>
  <c r="N614" i="6" s="1"/>
  <c r="AJ246" i="11"/>
  <c r="AJ534" i="6" s="1"/>
  <c r="AJ216" i="11"/>
  <c r="AJ614" i="6" s="1"/>
  <c r="AG246" i="11"/>
  <c r="AG534" i="6" s="1"/>
  <c r="AH246" i="11"/>
  <c r="AH534" i="6" s="1"/>
  <c r="AH216" i="11"/>
  <c r="AH614" i="6" s="1"/>
  <c r="J216" i="11"/>
  <c r="J614" i="6" s="1"/>
  <c r="U246" i="11"/>
  <c r="U534" i="6" s="1"/>
  <c r="U216" i="11"/>
  <c r="U614" i="6" s="1"/>
  <c r="K149" i="11"/>
  <c r="K519" i="6" s="1"/>
  <c r="K130" i="11"/>
  <c r="AI149" i="11"/>
  <c r="AI130" i="11"/>
  <c r="U149" i="11"/>
  <c r="U519" i="6" s="1"/>
  <c r="U130" i="11"/>
  <c r="S149" i="11"/>
  <c r="S519" i="6" s="1"/>
  <c r="S130" i="11"/>
  <c r="AE149" i="11"/>
  <c r="AE519" i="6" s="1"/>
  <c r="AE130" i="11"/>
  <c r="P149" i="11"/>
  <c r="P519" i="6" s="1"/>
  <c r="P130" i="11"/>
  <c r="AB149" i="11"/>
  <c r="AB519" i="6" s="1"/>
  <c r="AB130" i="11"/>
  <c r="F149" i="11"/>
  <c r="F519" i="6" s="1"/>
  <c r="F130" i="11"/>
  <c r="J94" i="9"/>
  <c r="J314" i="6" s="1"/>
  <c r="P253" i="9"/>
  <c r="P248" i="6" s="1"/>
  <c r="G94" i="9"/>
  <c r="G314" i="6" s="1"/>
  <c r="G253" i="9"/>
  <c r="G248" i="6" s="1"/>
  <c r="AQ94" i="9"/>
  <c r="AQ314" i="6" s="1"/>
  <c r="M94" i="9"/>
  <c r="M314" i="6" s="1"/>
  <c r="M253" i="9"/>
  <c r="M248" i="6" s="1"/>
  <c r="L94" i="9"/>
  <c r="L314" i="6" s="1"/>
  <c r="L253" i="9"/>
  <c r="L248" i="6" s="1"/>
  <c r="AL94" i="9"/>
  <c r="AL314" i="6" s="1"/>
  <c r="AL253" i="9"/>
  <c r="AL248" i="6" s="1"/>
  <c r="AJ94" i="9"/>
  <c r="AJ314" i="6" s="1"/>
  <c r="Z94" i="9"/>
  <c r="Z314" i="6" s="1"/>
  <c r="D33" i="9"/>
  <c r="D219" i="6" s="1"/>
  <c r="U93" i="9"/>
  <c r="U313" i="6" s="1"/>
  <c r="AH93" i="9"/>
  <c r="AH313" i="6" s="1"/>
  <c r="AH252" i="9"/>
  <c r="AH247" i="6" s="1"/>
  <c r="V252" i="9"/>
  <c r="V247" i="6" s="1"/>
  <c r="AF252" i="9"/>
  <c r="AF247" i="6" s="1"/>
  <c r="AB93" i="9"/>
  <c r="AB313" i="6" s="1"/>
  <c r="AR93" i="9"/>
  <c r="AR313" i="6" s="1"/>
  <c r="F93" i="9"/>
  <c r="F313" i="6" s="1"/>
  <c r="AJ93" i="9"/>
  <c r="AJ313" i="6" s="1"/>
  <c r="AO93" i="9"/>
  <c r="AO313" i="6" s="1"/>
  <c r="AO252" i="9"/>
  <c r="AO247" i="6" s="1"/>
  <c r="AE260" i="11"/>
  <c r="AE581" i="6" s="1"/>
  <c r="I260" i="11"/>
  <c r="I581" i="6" s="1"/>
  <c r="AA260" i="11"/>
  <c r="AA581" i="6" s="1"/>
  <c r="AJ260" i="11"/>
  <c r="AJ581" i="6" s="1"/>
  <c r="AI260" i="11"/>
  <c r="AI581" i="6" s="1"/>
  <c r="AG259" i="11"/>
  <c r="AG580" i="6" s="1"/>
  <c r="W259" i="11"/>
  <c r="W580" i="6" s="1"/>
  <c r="AE259" i="11"/>
  <c r="AE580" i="6" s="1"/>
  <c r="X32" i="8"/>
  <c r="S20" i="11"/>
  <c r="G61" i="9"/>
  <c r="P20" i="11"/>
  <c r="I245" i="10"/>
  <c r="I391" i="6" s="1"/>
  <c r="I211" i="10"/>
  <c r="I471" i="6" s="1"/>
  <c r="H245" i="10"/>
  <c r="H391" i="6" s="1"/>
  <c r="H211" i="10"/>
  <c r="H471" i="6" s="1"/>
  <c r="AK245" i="10"/>
  <c r="AK391" i="6" s="1"/>
  <c r="AK211" i="10"/>
  <c r="AK471" i="6" s="1"/>
  <c r="V245" i="10"/>
  <c r="V391" i="6" s="1"/>
  <c r="V211" i="10"/>
  <c r="V471" i="6" s="1"/>
  <c r="AD245" i="10"/>
  <c r="AD391" i="6" s="1"/>
  <c r="AD211" i="10"/>
  <c r="AD471" i="6" s="1"/>
  <c r="AQ245" i="10"/>
  <c r="AQ211" i="10"/>
  <c r="AQ471" i="6" s="1"/>
  <c r="AA245" i="10"/>
  <c r="AA391" i="6" s="1"/>
  <c r="AA211" i="10"/>
  <c r="AA471" i="6" s="1"/>
  <c r="P211" i="10"/>
  <c r="P471" i="6" s="1"/>
  <c r="L245" i="10"/>
  <c r="L391" i="6" s="1"/>
  <c r="L211" i="10"/>
  <c r="L471" i="6" s="1"/>
  <c r="AN150" i="10"/>
  <c r="AN376" i="6" s="1"/>
  <c r="AN131" i="10"/>
  <c r="AM150" i="10"/>
  <c r="AM376" i="6" s="1"/>
  <c r="AM131" i="10"/>
  <c r="E150" i="10"/>
  <c r="E376" i="6" s="1"/>
  <c r="E131" i="10"/>
  <c r="F150" i="10"/>
  <c r="F376" i="6" s="1"/>
  <c r="F131" i="10"/>
  <c r="AG150" i="10"/>
  <c r="AG376" i="6" s="1"/>
  <c r="AG131" i="10"/>
  <c r="AD150" i="10"/>
  <c r="AD376" i="6" s="1"/>
  <c r="AD131" i="10"/>
  <c r="AO150" i="10"/>
  <c r="AO376" i="6" s="1"/>
  <c r="AO131" i="10"/>
  <c r="X150" i="10"/>
  <c r="X376" i="6" s="1"/>
  <c r="X131" i="10"/>
  <c r="V150" i="10"/>
  <c r="V376" i="6" s="1"/>
  <c r="V131" i="10"/>
  <c r="AD260" i="11"/>
  <c r="AD581" i="6" s="1"/>
  <c r="AN260" i="11"/>
  <c r="AN581" i="6" s="1"/>
  <c r="AK260" i="11"/>
  <c r="AK581" i="6" s="1"/>
  <c r="AD192" i="11"/>
  <c r="AD566" i="6" s="1"/>
  <c r="AD173" i="11"/>
  <c r="D192" i="11"/>
  <c r="D566" i="6" s="1"/>
  <c r="S192" i="11"/>
  <c r="S566" i="6" s="1"/>
  <c r="S173" i="11"/>
  <c r="I192" i="11"/>
  <c r="I566" i="6" s="1"/>
  <c r="I173" i="11"/>
  <c r="AF192" i="11"/>
  <c r="AF566" i="6" s="1"/>
  <c r="AF173" i="11"/>
  <c r="G192" i="11"/>
  <c r="G566" i="6" s="1"/>
  <c r="G173" i="11"/>
  <c r="H192" i="11"/>
  <c r="H566" i="6" s="1"/>
  <c r="H173" i="11"/>
  <c r="Y192" i="11"/>
  <c r="Y566" i="6" s="1"/>
  <c r="Y173" i="11"/>
  <c r="J192" i="11"/>
  <c r="J566" i="6" s="1"/>
  <c r="J173" i="11"/>
  <c r="O192" i="11"/>
  <c r="O173" i="11"/>
  <c r="M20" i="8"/>
  <c r="W20" i="8"/>
  <c r="D53" i="7"/>
  <c r="K253" i="9"/>
  <c r="K248" i="6" s="1"/>
  <c r="K218" i="9"/>
  <c r="K328" i="6" s="1"/>
  <c r="F253" i="9"/>
  <c r="F248" i="6" s="1"/>
  <c r="F218" i="9"/>
  <c r="F328" i="6" s="1"/>
  <c r="H253" i="9"/>
  <c r="H248" i="6" s="1"/>
  <c r="H218" i="9"/>
  <c r="H328" i="6" s="1"/>
  <c r="D158" i="9"/>
  <c r="D234" i="6" s="1"/>
  <c r="Y253" i="9"/>
  <c r="Y248" i="6" s="1"/>
  <c r="Y218" i="9"/>
  <c r="Y328" i="6" s="1"/>
  <c r="AQ253" i="9"/>
  <c r="AQ218" i="9"/>
  <c r="AQ328" i="6" s="1"/>
  <c r="Q253" i="9"/>
  <c r="Q248" i="6" s="1"/>
  <c r="Q218" i="9"/>
  <c r="Q328" i="6" s="1"/>
  <c r="AL157" i="9"/>
  <c r="AL233" i="6" s="1"/>
  <c r="AL138" i="9"/>
  <c r="AE157" i="9"/>
  <c r="AE233" i="6" s="1"/>
  <c r="AE138" i="9"/>
  <c r="AQ217" i="9"/>
  <c r="AQ327" i="6" s="1"/>
  <c r="AQ330" i="6" s="1"/>
  <c r="AM157" i="9"/>
  <c r="AM233" i="6" s="1"/>
  <c r="AM138" i="9"/>
  <c r="E157" i="9"/>
  <c r="E233" i="6" s="1"/>
  <c r="E138" i="9"/>
  <c r="R157" i="9"/>
  <c r="R233" i="6" s="1"/>
  <c r="R138" i="9"/>
  <c r="AC157" i="9"/>
  <c r="AC233" i="6" s="1"/>
  <c r="AC138" i="9"/>
  <c r="U157" i="9"/>
  <c r="U233" i="6" s="1"/>
  <c r="U138" i="9"/>
  <c r="AP157" i="9"/>
  <c r="AP233" i="6" s="1"/>
  <c r="AP236" i="6" s="1"/>
  <c r="AP138" i="9"/>
  <c r="F94" i="11"/>
  <c r="F600" i="6" s="1"/>
  <c r="AQ94" i="11"/>
  <c r="AQ600" i="6" s="1"/>
  <c r="AS94" i="11"/>
  <c r="AS600" i="6" s="1"/>
  <c r="AS246" i="11"/>
  <c r="AS534" i="6" s="1"/>
  <c r="AS97" i="7" s="1"/>
  <c r="AK94" i="11"/>
  <c r="AK600" i="6" s="1"/>
  <c r="G93" i="11"/>
  <c r="G599" i="6" s="1"/>
  <c r="AK93" i="11"/>
  <c r="AK599" i="6" s="1"/>
  <c r="AK245" i="11"/>
  <c r="AK533" i="6" s="1"/>
  <c r="AC93" i="11"/>
  <c r="AC599" i="6" s="1"/>
  <c r="J93" i="11"/>
  <c r="J599" i="6" s="1"/>
  <c r="J245" i="11"/>
  <c r="J533" i="6" s="1"/>
  <c r="AR93" i="11"/>
  <c r="AR599" i="6" s="1"/>
  <c r="AR245" i="11"/>
  <c r="AR533" i="6" s="1"/>
  <c r="AO93" i="11"/>
  <c r="AO599" i="6" s="1"/>
  <c r="E93" i="11"/>
  <c r="E599" i="6" s="1"/>
  <c r="E245" i="11"/>
  <c r="E533" i="6" s="1"/>
  <c r="AI93" i="11"/>
  <c r="AI599" i="6" s="1"/>
  <c r="M93" i="11"/>
  <c r="M599" i="6" s="1"/>
  <c r="N93" i="11"/>
  <c r="N599" i="6" s="1"/>
  <c r="N245" i="11"/>
  <c r="N533" i="6" s="1"/>
  <c r="L93" i="11"/>
  <c r="L599" i="6" s="1"/>
  <c r="L245" i="11"/>
  <c r="L533" i="6" s="1"/>
  <c r="D199" i="9"/>
  <c r="D281" i="6" s="1"/>
  <c r="AI267" i="9"/>
  <c r="AI295" i="6" s="1"/>
  <c r="AO198" i="9"/>
  <c r="AO280" i="6" s="1"/>
  <c r="AO179" i="9"/>
  <c r="Q198" i="9"/>
  <c r="Q280" i="6" s="1"/>
  <c r="Q179" i="9"/>
  <c r="D198" i="9"/>
  <c r="D280" i="6" s="1"/>
  <c r="Z198" i="9"/>
  <c r="Z280" i="6" s="1"/>
  <c r="Z179" i="9"/>
  <c r="O198" i="9"/>
  <c r="O280" i="6" s="1"/>
  <c r="O179" i="9"/>
  <c r="AP198" i="9"/>
  <c r="AP280" i="6" s="1"/>
  <c r="AP283" i="6" s="1"/>
  <c r="AP179" i="9"/>
  <c r="K198" i="9"/>
  <c r="K280" i="6" s="1"/>
  <c r="K179" i="9"/>
  <c r="F198" i="9"/>
  <c r="F280" i="6" s="1"/>
  <c r="F179" i="9"/>
  <c r="AF198" i="9"/>
  <c r="AF280" i="6" s="1"/>
  <c r="AF179" i="9"/>
  <c r="L198" i="9"/>
  <c r="L179" i="9"/>
  <c r="I20" i="8"/>
  <c r="AE94" i="10"/>
  <c r="AE457" i="6" s="1"/>
  <c r="L94" i="10"/>
  <c r="L457" i="6" s="1"/>
  <c r="Y94" i="10"/>
  <c r="Y457" i="6" s="1"/>
  <c r="AA94" i="10"/>
  <c r="AA457" i="6" s="1"/>
  <c r="J94" i="10"/>
  <c r="J457" i="6" s="1"/>
  <c r="J245" i="10"/>
  <c r="J391" i="6" s="1"/>
  <c r="AM94" i="10"/>
  <c r="AM457" i="6" s="1"/>
  <c r="AM245" i="10"/>
  <c r="AM391" i="6" s="1"/>
  <c r="H94" i="10"/>
  <c r="H457" i="6" s="1"/>
  <c r="I94" i="10"/>
  <c r="I457" i="6" s="1"/>
  <c r="AN94" i="10"/>
  <c r="AN457" i="6" s="1"/>
  <c r="AN245" i="10"/>
  <c r="AN391" i="6" s="1"/>
  <c r="AF94" i="10"/>
  <c r="AF457" i="6" s="1"/>
  <c r="V94" i="10"/>
  <c r="V457" i="6" s="1"/>
  <c r="I93" i="10"/>
  <c r="I456" i="6" s="1"/>
  <c r="I244" i="10"/>
  <c r="I390" i="6" s="1"/>
  <c r="AD93" i="10"/>
  <c r="AD456" i="6" s="1"/>
  <c r="AD244" i="10"/>
  <c r="AD390" i="6" s="1"/>
  <c r="L93" i="10"/>
  <c r="L456" i="6" s="1"/>
  <c r="AB93" i="10"/>
  <c r="AB456" i="6" s="1"/>
  <c r="AB244" i="10"/>
  <c r="AB390" i="6" s="1"/>
  <c r="U93" i="10"/>
  <c r="U456" i="6" s="1"/>
  <c r="AN93" i="10"/>
  <c r="AN456" i="6" s="1"/>
  <c r="P93" i="10"/>
  <c r="P456" i="6" s="1"/>
  <c r="P244" i="10"/>
  <c r="P390" i="6" s="1"/>
  <c r="Z93" i="10"/>
  <c r="Z456" i="6" s="1"/>
  <c r="T93" i="10"/>
  <c r="T456" i="6" s="1"/>
  <c r="T244" i="10"/>
  <c r="T390" i="6" s="1"/>
  <c r="Y93" i="10"/>
  <c r="Y456" i="6" s="1"/>
  <c r="Y244" i="10"/>
  <c r="Y390" i="6" s="1"/>
  <c r="R267" i="9"/>
  <c r="R295" i="6" s="1"/>
  <c r="AJ267" i="9"/>
  <c r="AJ295" i="6" s="1"/>
  <c r="AE267" i="9"/>
  <c r="AE295" i="6" s="1"/>
  <c r="N267" i="9"/>
  <c r="N295" i="6" s="1"/>
  <c r="AR266" i="9"/>
  <c r="AR294" i="6" s="1"/>
  <c r="G266" i="9"/>
  <c r="G294" i="6" s="1"/>
  <c r="Y138" i="9"/>
  <c r="N20" i="8"/>
  <c r="P20" i="8"/>
  <c r="V246" i="11"/>
  <c r="V534" i="6" s="1"/>
  <c r="V216" i="11"/>
  <c r="V614" i="6" s="1"/>
  <c r="AI246" i="11"/>
  <c r="AI534" i="6" s="1"/>
  <c r="AI216" i="11"/>
  <c r="AI614" i="6" s="1"/>
  <c r="Q216" i="11"/>
  <c r="Q614" i="6" s="1"/>
  <c r="I246" i="11"/>
  <c r="I534" i="6" s="1"/>
  <c r="I216" i="11"/>
  <c r="I614" i="6" s="1"/>
  <c r="AF216" i="11"/>
  <c r="AF614" i="6" s="1"/>
  <c r="AQ246" i="11"/>
  <c r="AQ534" i="6" s="1"/>
  <c r="AQ97" i="7" s="1"/>
  <c r="AQ216" i="11"/>
  <c r="AQ614" i="6" s="1"/>
  <c r="G216" i="11"/>
  <c r="G614" i="6" s="1"/>
  <c r="AA246" i="11"/>
  <c r="AA534" i="6" s="1"/>
  <c r="AA216" i="11"/>
  <c r="AA614" i="6" s="1"/>
  <c r="R246" i="11"/>
  <c r="R534" i="6" s="1"/>
  <c r="R216" i="11"/>
  <c r="R614" i="6" s="1"/>
  <c r="T246" i="11"/>
  <c r="T534" i="6" s="1"/>
  <c r="T216" i="11"/>
  <c r="T614" i="6" s="1"/>
  <c r="AS216" i="11"/>
  <c r="AS614" i="6" s="1"/>
  <c r="D149" i="11"/>
  <c r="D519" i="6" s="1"/>
  <c r="Z149" i="11"/>
  <c r="Z519" i="6" s="1"/>
  <c r="Z130" i="11"/>
  <c r="AP149" i="11"/>
  <c r="AP519" i="6" s="1"/>
  <c r="AP522" i="6" s="1"/>
  <c r="AP130" i="11"/>
  <c r="X149" i="11"/>
  <c r="X519" i="6" s="1"/>
  <c r="X130" i="11"/>
  <c r="AM149" i="11"/>
  <c r="AM519" i="6" s="1"/>
  <c r="AM130" i="11"/>
  <c r="W149" i="11"/>
  <c r="W519" i="6" s="1"/>
  <c r="W130" i="11"/>
  <c r="H149" i="11"/>
  <c r="H519" i="6" s="1"/>
  <c r="H130" i="11"/>
  <c r="T94" i="9"/>
  <c r="T314" i="6" s="1"/>
  <c r="AS94" i="9"/>
  <c r="AS314" i="6" s="1"/>
  <c r="AS253" i="9"/>
  <c r="AS248" i="6" s="1"/>
  <c r="AS68" i="7" s="1"/>
  <c r="F94" i="9"/>
  <c r="F314" i="6" s="1"/>
  <c r="K94" i="9"/>
  <c r="K314" i="6" s="1"/>
  <c r="AG94" i="9"/>
  <c r="AG314" i="6" s="1"/>
  <c r="AH94" i="9"/>
  <c r="AH314" i="6" s="1"/>
  <c r="R94" i="9"/>
  <c r="R314" i="6" s="1"/>
  <c r="R253" i="9"/>
  <c r="R248" i="6" s="1"/>
  <c r="W94" i="9"/>
  <c r="W314" i="6" s="1"/>
  <c r="W253" i="9"/>
  <c r="W248" i="6" s="1"/>
  <c r="AC94" i="9"/>
  <c r="AC314" i="6" s="1"/>
  <c r="S94" i="9"/>
  <c r="S314" i="6" s="1"/>
  <c r="S253" i="9"/>
  <c r="S248" i="6" s="1"/>
  <c r="AR94" i="9"/>
  <c r="AR314" i="6" s="1"/>
  <c r="R93" i="9"/>
  <c r="R313" i="6" s="1"/>
  <c r="M93" i="9"/>
  <c r="M313" i="6" s="1"/>
  <c r="T93" i="9"/>
  <c r="T313" i="6" s="1"/>
  <c r="K93" i="9"/>
  <c r="K313" i="6" s="1"/>
  <c r="W93" i="9"/>
  <c r="W313" i="6" s="1"/>
  <c r="W252" i="9"/>
  <c r="W247" i="6" s="1"/>
  <c r="S93" i="9"/>
  <c r="S313" i="6" s="1"/>
  <c r="AL93" i="9"/>
  <c r="AL313" i="6" s="1"/>
  <c r="J93" i="9"/>
  <c r="J313" i="6" s="1"/>
  <c r="AD93" i="9"/>
  <c r="AD313" i="6" s="1"/>
  <c r="AD252" i="9"/>
  <c r="AD247" i="6" s="1"/>
  <c r="AC93" i="9"/>
  <c r="AC313" i="6" s="1"/>
  <c r="AR260" i="11"/>
  <c r="AR581" i="6" s="1"/>
  <c r="P260" i="11"/>
  <c r="P581" i="6" s="1"/>
  <c r="R260" i="11"/>
  <c r="R581" i="6" s="1"/>
  <c r="J260" i="11"/>
  <c r="J581" i="6" s="1"/>
  <c r="AS260" i="11"/>
  <c r="AS581" i="6" s="1"/>
  <c r="D74" i="11"/>
  <c r="D552" i="6" s="1"/>
  <c r="I259" i="11"/>
  <c r="I580" i="6" s="1"/>
  <c r="N259" i="11"/>
  <c r="N580" i="6" s="1"/>
  <c r="W78" i="8"/>
  <c r="J78" i="8"/>
  <c r="O78" i="8"/>
  <c r="H78" i="8"/>
  <c r="I78" i="8"/>
  <c r="R78" i="8"/>
  <c r="U78" i="8"/>
  <c r="M78" i="8"/>
  <c r="V78" i="8"/>
  <c r="S78" i="8"/>
  <c r="G78" i="8"/>
  <c r="T78" i="8"/>
  <c r="Q78" i="8"/>
  <c r="L78" i="8"/>
  <c r="E78" i="8"/>
  <c r="N78" i="8"/>
  <c r="F78" i="8"/>
  <c r="P78" i="8"/>
  <c r="K78" i="8"/>
  <c r="D78" i="8"/>
  <c r="R79" i="8"/>
  <c r="I79" i="8"/>
  <c r="U79" i="8"/>
  <c r="Q79" i="8"/>
  <c r="H79" i="8"/>
  <c r="T79" i="8"/>
  <c r="F79" i="8"/>
  <c r="D79" i="8"/>
  <c r="O79" i="8"/>
  <c r="N79" i="8"/>
  <c r="K79" i="8"/>
  <c r="S79" i="8"/>
  <c r="G79" i="8"/>
  <c r="W79" i="8"/>
  <c r="V79" i="8"/>
  <c r="L79" i="8"/>
  <c r="P79" i="8"/>
  <c r="M79" i="8"/>
  <c r="J79" i="8"/>
  <c r="E79" i="8"/>
  <c r="U80" i="8"/>
  <c r="Q80" i="8"/>
  <c r="O80" i="8"/>
  <c r="M80" i="8"/>
  <c r="T80" i="8"/>
  <c r="R80" i="8"/>
  <c r="K80" i="8"/>
  <c r="E80" i="8"/>
  <c r="D80" i="8"/>
  <c r="P80" i="8"/>
  <c r="J80" i="8"/>
  <c r="F80" i="8"/>
  <c r="S80" i="8"/>
  <c r="I80" i="8"/>
  <c r="H80" i="8"/>
  <c r="M81" i="8"/>
  <c r="D81" i="8"/>
  <c r="R81" i="8"/>
  <c r="Q81" i="8"/>
  <c r="S81" i="8"/>
  <c r="W80" i="8"/>
  <c r="J81" i="8"/>
  <c r="E81" i="8"/>
  <c r="U81" i="8"/>
  <c r="N81" i="8"/>
  <c r="P81" i="8"/>
  <c r="K81" i="8"/>
  <c r="T81" i="8"/>
  <c r="G81" i="8"/>
  <c r="F81" i="8"/>
  <c r="N80" i="8"/>
  <c r="L80" i="8"/>
  <c r="H81" i="8"/>
  <c r="O81" i="8"/>
  <c r="I81" i="8"/>
  <c r="G80" i="8"/>
  <c r="V80" i="8"/>
  <c r="X31" i="8"/>
  <c r="T61" i="9"/>
  <c r="G20" i="11"/>
  <c r="N61" i="9"/>
  <c r="S61" i="9"/>
  <c r="U61" i="9"/>
  <c r="K61" i="9"/>
  <c r="U95" i="8"/>
  <c r="Y131" i="10"/>
  <c r="AB245" i="10"/>
  <c r="AB391" i="6" s="1"/>
  <c r="AB211" i="10"/>
  <c r="AB471" i="6" s="1"/>
  <c r="M245" i="10"/>
  <c r="M391" i="6" s="1"/>
  <c r="M211" i="10"/>
  <c r="M471" i="6" s="1"/>
  <c r="Z150" i="10"/>
  <c r="Z376" i="6" s="1"/>
  <c r="Z131" i="10"/>
  <c r="M150" i="10"/>
  <c r="M376" i="6" s="1"/>
  <c r="M131" i="10"/>
  <c r="S150" i="10"/>
  <c r="S376" i="6" s="1"/>
  <c r="S131" i="10"/>
  <c r="L150" i="10"/>
  <c r="L376" i="6" s="1"/>
  <c r="L131" i="10"/>
  <c r="W150" i="10"/>
  <c r="W376" i="6" s="1"/>
  <c r="W131" i="10"/>
  <c r="AF150" i="10"/>
  <c r="AF376" i="6" s="1"/>
  <c r="AF131" i="10"/>
  <c r="AS150" i="10"/>
  <c r="AS131" i="10"/>
  <c r="N150" i="10"/>
  <c r="N376" i="6" s="1"/>
  <c r="N131" i="10"/>
  <c r="AI150" i="10"/>
  <c r="AI376" i="6" s="1"/>
  <c r="AI131" i="10"/>
  <c r="W195" i="11"/>
  <c r="H260" i="11"/>
  <c r="H581" i="6" s="1"/>
  <c r="M260" i="11"/>
  <c r="M581" i="6" s="1"/>
  <c r="D193" i="11"/>
  <c r="D567" i="6" s="1"/>
  <c r="X260" i="11"/>
  <c r="X581" i="6" s="1"/>
  <c r="F192" i="11"/>
  <c r="F566" i="6" s="1"/>
  <c r="F173" i="11"/>
  <c r="U192" i="11"/>
  <c r="U566" i="6" s="1"/>
  <c r="U173" i="11"/>
  <c r="AO192" i="11"/>
  <c r="AO566" i="6" s="1"/>
  <c r="AO173" i="11"/>
  <c r="Q192" i="11"/>
  <c r="Q173" i="11"/>
  <c r="AB192" i="11"/>
  <c r="AB566" i="6" s="1"/>
  <c r="AB173" i="11"/>
  <c r="AN192" i="11"/>
  <c r="AN566" i="6" s="1"/>
  <c r="AN173" i="11"/>
  <c r="AC192" i="11"/>
  <c r="AC173" i="11"/>
  <c r="P192" i="11"/>
  <c r="P173" i="11"/>
  <c r="M192" i="11"/>
  <c r="M566" i="6" s="1"/>
  <c r="M173" i="11"/>
  <c r="R192" i="11"/>
  <c r="R566" i="6" s="1"/>
  <c r="R173" i="11"/>
  <c r="D75" i="10"/>
  <c r="D410" i="6" s="1"/>
  <c r="G273" i="10"/>
  <c r="G485" i="6" s="1"/>
  <c r="D74" i="10"/>
  <c r="D409" i="6" s="1"/>
  <c r="L20" i="8"/>
  <c r="AA253" i="9"/>
  <c r="AA248" i="6" s="1"/>
  <c r="AA218" i="9"/>
  <c r="AA328" i="6" s="1"/>
  <c r="N253" i="9"/>
  <c r="N248" i="6" s="1"/>
  <c r="N218" i="9"/>
  <c r="N328" i="6" s="1"/>
  <c r="AC253" i="9"/>
  <c r="AC248" i="6" s="1"/>
  <c r="AC218" i="9"/>
  <c r="AC328" i="6" s="1"/>
  <c r="S218" i="9"/>
  <c r="S328" i="6" s="1"/>
  <c r="J253" i="9"/>
  <c r="J248" i="6" s="1"/>
  <c r="J218" i="9"/>
  <c r="J328" i="6" s="1"/>
  <c r="AK253" i="9"/>
  <c r="AK248" i="6" s="1"/>
  <c r="AK218" i="9"/>
  <c r="AK328" i="6" s="1"/>
  <c r="AL218" i="9"/>
  <c r="AL328" i="6" s="1"/>
  <c r="AB218" i="9"/>
  <c r="AB328" i="6" s="1"/>
  <c r="AK157" i="9"/>
  <c r="AK233" i="6" s="1"/>
  <c r="AK138" i="9"/>
  <c r="T157" i="9"/>
  <c r="T233" i="6" s="1"/>
  <c r="T138" i="9"/>
  <c r="M157" i="9"/>
  <c r="M233" i="6" s="1"/>
  <c r="M138" i="9"/>
  <c r="Q157" i="9"/>
  <c r="Q233" i="6" s="1"/>
  <c r="Q138" i="9"/>
  <c r="AB157" i="9"/>
  <c r="AB233" i="6" s="1"/>
  <c r="AB138" i="9"/>
  <c r="D141" i="9" s="1" a="1"/>
  <c r="F157" i="9"/>
  <c r="F233" i="6" s="1"/>
  <c r="F138" i="9"/>
  <c r="Y217" i="9"/>
  <c r="Y327" i="6" s="1"/>
  <c r="Z157" i="9"/>
  <c r="Z233" i="6" s="1"/>
  <c r="G94" i="11"/>
  <c r="G600" i="6" s="1"/>
  <c r="G246" i="11"/>
  <c r="G534" i="6" s="1"/>
  <c r="AB246" i="11"/>
  <c r="AB534" i="6" s="1"/>
  <c r="Q94" i="11"/>
  <c r="Q600" i="6" s="1"/>
  <c r="Q246" i="11"/>
  <c r="Q534" i="6" s="1"/>
  <c r="AR94" i="11"/>
  <c r="AR600" i="6" s="1"/>
  <c r="AR246" i="11"/>
  <c r="AR534" i="6" s="1"/>
  <c r="AR97" i="7" s="1"/>
  <c r="AF94" i="11"/>
  <c r="AF600" i="6" s="1"/>
  <c r="AF246" i="11"/>
  <c r="AF534" i="6" s="1"/>
  <c r="L94" i="11"/>
  <c r="L600" i="6" s="1"/>
  <c r="L246" i="11"/>
  <c r="L534" i="6" s="1"/>
  <c r="AB93" i="11"/>
  <c r="AB599" i="6" s="1"/>
  <c r="AL93" i="11"/>
  <c r="AL599" i="6" s="1"/>
  <c r="AL245" i="11"/>
  <c r="AL533" i="6" s="1"/>
  <c r="AN245" i="11"/>
  <c r="AN533" i="6" s="1"/>
  <c r="AD93" i="11"/>
  <c r="AD599" i="6" s="1"/>
  <c r="AQ93" i="11"/>
  <c r="AQ599" i="6" s="1"/>
  <c r="AJ93" i="11"/>
  <c r="AJ599" i="6" s="1"/>
  <c r="AJ245" i="11"/>
  <c r="AJ533" i="6" s="1"/>
  <c r="AE93" i="11"/>
  <c r="AE599" i="6" s="1"/>
  <c r="AE245" i="11"/>
  <c r="AE533" i="6" s="1"/>
  <c r="AA93" i="11"/>
  <c r="AA599" i="6" s="1"/>
  <c r="AA245" i="11"/>
  <c r="AA533" i="6" s="1"/>
  <c r="D33" i="11"/>
  <c r="D505" i="6" s="1"/>
  <c r="G201" i="9"/>
  <c r="AS267" i="9"/>
  <c r="AS295" i="6" s="1"/>
  <c r="E198" i="9"/>
  <c r="E280" i="6" s="1"/>
  <c r="E179" i="9"/>
  <c r="P198" i="9"/>
  <c r="P280" i="6" s="1"/>
  <c r="P179" i="9"/>
  <c r="AA198" i="9"/>
  <c r="AA280" i="6" s="1"/>
  <c r="AA179" i="9"/>
  <c r="V198" i="9"/>
  <c r="V280" i="6" s="1"/>
  <c r="V179" i="9"/>
  <c r="J198" i="9"/>
  <c r="J280" i="6" s="1"/>
  <c r="J179" i="9"/>
  <c r="R198" i="9"/>
  <c r="R280" i="6" s="1"/>
  <c r="R179" i="9"/>
  <c r="AS198" i="9"/>
  <c r="AS179" i="9"/>
  <c r="AG198" i="9"/>
  <c r="AG280" i="6" s="1"/>
  <c r="AG179" i="9"/>
  <c r="AL198" i="9"/>
  <c r="AL280" i="6" s="1"/>
  <c r="AL179" i="9"/>
  <c r="U198" i="9"/>
  <c r="U280" i="6" s="1"/>
  <c r="U179" i="9"/>
  <c r="T198" i="9"/>
  <c r="T280" i="6" s="1"/>
  <c r="T179" i="9"/>
  <c r="P131" i="10"/>
  <c r="F20" i="8"/>
  <c r="D96" i="6" a="1"/>
  <c r="S96" i="6"/>
  <c r="AC94" i="10"/>
  <c r="AC457" i="6" s="1"/>
  <c r="AC245" i="10"/>
  <c r="AC391" i="6" s="1"/>
  <c r="S94" i="10"/>
  <c r="S457" i="6" s="1"/>
  <c r="K94" i="10"/>
  <c r="K457" i="6" s="1"/>
  <c r="W94" i="10"/>
  <c r="W457" i="6" s="1"/>
  <c r="W245" i="10"/>
  <c r="W391" i="6" s="1"/>
  <c r="N94" i="10"/>
  <c r="N457" i="6" s="1"/>
  <c r="N245" i="10"/>
  <c r="N391" i="6" s="1"/>
  <c r="AP94" i="10"/>
  <c r="AP457" i="6" s="1"/>
  <c r="AP245" i="10"/>
  <c r="AP391" i="6" s="1"/>
  <c r="T94" i="10"/>
  <c r="T457" i="6" s="1"/>
  <c r="T245" i="10"/>
  <c r="T391" i="6" s="1"/>
  <c r="AD94" i="10"/>
  <c r="AD457" i="6" s="1"/>
  <c r="AH94" i="10"/>
  <c r="AH457" i="6" s="1"/>
  <c r="AH245" i="10"/>
  <c r="AH391" i="6" s="1"/>
  <c r="R94" i="10"/>
  <c r="R457" i="6" s="1"/>
  <c r="R245" i="10"/>
  <c r="R391" i="6" s="1"/>
  <c r="AJ94" i="10"/>
  <c r="AJ457" i="6" s="1"/>
  <c r="AJ245" i="10"/>
  <c r="AJ391" i="6" s="1"/>
  <c r="E93" i="10"/>
  <c r="E456" i="6" s="1"/>
  <c r="E244" i="10"/>
  <c r="E390" i="6" s="1"/>
  <c r="AG93" i="10"/>
  <c r="AG456" i="6" s="1"/>
  <c r="AG244" i="10"/>
  <c r="AG390" i="6" s="1"/>
  <c r="AF93" i="10"/>
  <c r="AF456" i="6" s="1"/>
  <c r="D33" i="10"/>
  <c r="D362" i="6" s="1"/>
  <c r="M93" i="10"/>
  <c r="M456" i="6" s="1"/>
  <c r="AH93" i="10"/>
  <c r="AH456" i="6" s="1"/>
  <c r="AH244" i="10"/>
  <c r="AH390" i="6" s="1"/>
  <c r="Q93" i="10"/>
  <c r="Q456" i="6" s="1"/>
  <c r="AM93" i="10"/>
  <c r="AM456" i="6" s="1"/>
  <c r="AM244" i="10"/>
  <c r="AM390" i="6" s="1"/>
  <c r="AL93" i="10"/>
  <c r="AL456" i="6" s="1"/>
  <c r="K93" i="10"/>
  <c r="K456" i="6" s="1"/>
  <c r="K244" i="10"/>
  <c r="K390" i="6" s="1"/>
  <c r="AL267" i="9"/>
  <c r="AL295" i="6" s="1"/>
  <c r="AA267" i="9"/>
  <c r="AA295" i="6" s="1"/>
  <c r="Y266" i="9"/>
  <c r="Y294" i="6" s="1"/>
  <c r="D74" i="9"/>
  <c r="D266" i="6" s="1"/>
  <c r="S266" i="9"/>
  <c r="S294" i="6" s="1"/>
  <c r="AH266" i="9"/>
  <c r="AH294" i="6" s="1"/>
  <c r="AM266" i="9"/>
  <c r="AM294" i="6" s="1"/>
  <c r="D20" i="8"/>
  <c r="E20" i="8"/>
  <c r="P246" i="11"/>
  <c r="P534" i="6" s="1"/>
  <c r="P216" i="11"/>
  <c r="P614" i="6" s="1"/>
  <c r="AL246" i="11"/>
  <c r="AL534" i="6" s="1"/>
  <c r="AL216" i="11"/>
  <c r="AL614" i="6" s="1"/>
  <c r="AB216" i="11"/>
  <c r="AB614" i="6" s="1"/>
  <c r="Y246" i="11"/>
  <c r="Y534" i="6" s="1"/>
  <c r="Y216" i="11"/>
  <c r="Y614" i="6" s="1"/>
  <c r="W246" i="11"/>
  <c r="W534" i="6" s="1"/>
  <c r="W216" i="11"/>
  <c r="W614" i="6" s="1"/>
  <c r="AP246" i="11"/>
  <c r="AP534" i="6" s="1"/>
  <c r="AP216" i="11"/>
  <c r="AP614" i="6" s="1"/>
  <c r="AC246" i="11"/>
  <c r="AC534" i="6" s="1"/>
  <c r="AC216" i="11"/>
  <c r="AC614" i="6" s="1"/>
  <c r="H246" i="11"/>
  <c r="H534" i="6" s="1"/>
  <c r="H216" i="11"/>
  <c r="H614" i="6" s="1"/>
  <c r="AM216" i="11"/>
  <c r="AM614" i="6" s="1"/>
  <c r="AK246" i="11"/>
  <c r="AK534" i="6" s="1"/>
  <c r="AK216" i="11"/>
  <c r="AK614" i="6" s="1"/>
  <c r="G149" i="11"/>
  <c r="G519" i="6" s="1"/>
  <c r="G130" i="11"/>
  <c r="AH149" i="11"/>
  <c r="AH519" i="6" s="1"/>
  <c r="AH130" i="11"/>
  <c r="I149" i="11"/>
  <c r="I519" i="6" s="1"/>
  <c r="I130" i="11"/>
  <c r="T149" i="11"/>
  <c r="T519" i="6" s="1"/>
  <c r="T130" i="11"/>
  <c r="AS215" i="11"/>
  <c r="AS613" i="6" s="1"/>
  <c r="AS616" i="6" s="1"/>
  <c r="M149" i="11"/>
  <c r="M519" i="6" s="1"/>
  <c r="M130" i="11"/>
  <c r="R149" i="11"/>
  <c r="R519" i="6" s="1"/>
  <c r="R130" i="11"/>
  <c r="AK94" i="9"/>
  <c r="AK314" i="6" s="1"/>
  <c r="V94" i="9"/>
  <c r="V314" i="6" s="1"/>
  <c r="V253" i="9"/>
  <c r="V248" i="6" s="1"/>
  <c r="Q94" i="9"/>
  <c r="Q314" i="6" s="1"/>
  <c r="I94" i="9"/>
  <c r="I314" i="6" s="1"/>
  <c r="AN94" i="9"/>
  <c r="AN314" i="6" s="1"/>
  <c r="O94" i="9"/>
  <c r="O314" i="6" s="1"/>
  <c r="AO94" i="9"/>
  <c r="AO314" i="6" s="1"/>
  <c r="AO253" i="9"/>
  <c r="AO248" i="6" s="1"/>
  <c r="N94" i="9"/>
  <c r="N314" i="6" s="1"/>
  <c r="AE94" i="9"/>
  <c r="AE314" i="6" s="1"/>
  <c r="AA94" i="9"/>
  <c r="AA314" i="6" s="1"/>
  <c r="N93" i="9"/>
  <c r="N313" i="6" s="1"/>
  <c r="N252" i="9"/>
  <c r="N247" i="6" s="1"/>
  <c r="AI93" i="9"/>
  <c r="AI313" i="6" s="1"/>
  <c r="X93" i="9"/>
  <c r="X313" i="6" s="1"/>
  <c r="AG93" i="9"/>
  <c r="AG313" i="6" s="1"/>
  <c r="L93" i="9"/>
  <c r="L313" i="6" s="1"/>
  <c r="L252" i="9"/>
  <c r="L247" i="6" s="1"/>
  <c r="D17" i="9" a="1"/>
  <c r="L20" i="9" s="1"/>
  <c r="Z33" i="9"/>
  <c r="Z219" i="6" s="1"/>
  <c r="O93" i="9"/>
  <c r="O313" i="6" s="1"/>
  <c r="Y93" i="9"/>
  <c r="Y313" i="6" s="1"/>
  <c r="Y252" i="9"/>
  <c r="Y247" i="6" s="1"/>
  <c r="E93" i="9"/>
  <c r="E313" i="6" s="1"/>
  <c r="P93" i="9"/>
  <c r="P313" i="6" s="1"/>
  <c r="P252" i="9"/>
  <c r="P247" i="6" s="1"/>
  <c r="AE93" i="9"/>
  <c r="AE313" i="6" s="1"/>
  <c r="AH260" i="11"/>
  <c r="AH581" i="6" s="1"/>
  <c r="V260" i="11"/>
  <c r="V581" i="6" s="1"/>
  <c r="AM260" i="11"/>
  <c r="AM581" i="6" s="1"/>
  <c r="AF260" i="11"/>
  <c r="AF581" i="6" s="1"/>
  <c r="T259" i="11"/>
  <c r="T580" i="6" s="1"/>
  <c r="AK259" i="11"/>
  <c r="AK580" i="6" s="1"/>
  <c r="K259" i="11"/>
  <c r="K580" i="6" s="1"/>
  <c r="AH259" i="11"/>
  <c r="AH580" i="6" s="1"/>
  <c r="W81" i="8"/>
  <c r="G20" i="8"/>
  <c r="G72" i="14"/>
  <c r="G93" i="14"/>
  <c r="S93" i="14" s="1"/>
  <c r="G81" i="14"/>
  <c r="G73" i="14"/>
  <c r="S73" i="14" s="1"/>
  <c r="G84" i="14"/>
  <c r="S84" i="14" s="1"/>
  <c r="G103" i="14"/>
  <c r="G94" i="14"/>
  <c r="S94" i="14" s="1"/>
  <c r="G69" i="14"/>
  <c r="S69" i="14" s="1"/>
  <c r="G92" i="14"/>
  <c r="S92" i="14" s="1"/>
  <c r="G74" i="14"/>
  <c r="S74" i="14" s="1"/>
  <c r="M106" i="14"/>
  <c r="S106" i="14" s="1"/>
  <c r="M90" i="14"/>
  <c r="M88" i="14"/>
  <c r="M100" i="14"/>
  <c r="M82" i="14"/>
  <c r="M78" i="14"/>
  <c r="S78" i="14" s="1"/>
  <c r="M95" i="14"/>
  <c r="S95" i="14" s="1"/>
  <c r="N160" i="9"/>
  <c r="N152" i="11"/>
  <c r="S97" i="14"/>
  <c r="S107" i="14"/>
  <c r="S76" i="14"/>
  <c r="S104" i="14"/>
  <c r="S71" i="14"/>
  <c r="S68" i="14"/>
  <c r="M16" i="14" a="1"/>
  <c r="S66" i="14"/>
  <c r="G16" i="14" a="1"/>
  <c r="M14" i="14"/>
  <c r="AP260" i="10"/>
  <c r="AP439" i="6" s="1"/>
  <c r="AP77" i="10"/>
  <c r="AG254" i="9"/>
  <c r="AG249" i="6" s="1"/>
  <c r="AG95" i="9"/>
  <c r="AG315" i="6" s="1"/>
  <c r="AG36" i="9"/>
  <c r="AD95" i="10"/>
  <c r="AD458" i="6" s="1"/>
  <c r="AD246" i="10"/>
  <c r="AD392" i="6" s="1"/>
  <c r="AD36" i="10"/>
  <c r="Q268" i="9"/>
  <c r="Q296" i="6" s="1"/>
  <c r="Q77" i="9"/>
  <c r="U254" i="9"/>
  <c r="U249" i="6" s="1"/>
  <c r="U95" i="9"/>
  <c r="U315" i="6" s="1"/>
  <c r="U36" i="9"/>
  <c r="AM77" i="9"/>
  <c r="AM268" i="9"/>
  <c r="AM296" i="6" s="1"/>
  <c r="AI36" i="11"/>
  <c r="AI247" i="11"/>
  <c r="AI535" i="6" s="1"/>
  <c r="AI95" i="11"/>
  <c r="AI601" i="6" s="1"/>
  <c r="W36" i="10"/>
  <c r="W246" i="10"/>
  <c r="W392" i="6" s="1"/>
  <c r="W95" i="10"/>
  <c r="W458" i="6" s="1"/>
  <c r="AR268" i="9"/>
  <c r="AR296" i="6" s="1"/>
  <c r="AR77" i="9"/>
  <c r="AN261" i="11"/>
  <c r="AN582" i="6" s="1"/>
  <c r="AN77" i="11"/>
  <c r="AQ246" i="10"/>
  <c r="AQ392" i="6" s="1"/>
  <c r="AQ84" i="7" s="1"/>
  <c r="AQ95" i="10"/>
  <c r="AQ458" i="6" s="1"/>
  <c r="AQ36" i="10"/>
  <c r="AN268" i="9"/>
  <c r="AN296" i="6" s="1"/>
  <c r="AN77" i="9"/>
  <c r="L268" i="9"/>
  <c r="L296" i="6" s="1"/>
  <c r="L77" i="9"/>
  <c r="Z268" i="9"/>
  <c r="Z296" i="6" s="1"/>
  <c r="P246" i="10"/>
  <c r="P392" i="6" s="1"/>
  <c r="P95" i="10"/>
  <c r="P458" i="6" s="1"/>
  <c r="P36" i="10"/>
  <c r="AF261" i="11"/>
  <c r="AF582" i="6" s="1"/>
  <c r="AF77" i="11"/>
  <c r="M260" i="10"/>
  <c r="M439" i="6" s="1"/>
  <c r="M77" i="10"/>
  <c r="Y268" i="9"/>
  <c r="Y296" i="6" s="1"/>
  <c r="Y77" i="9"/>
  <c r="P254" i="9"/>
  <c r="P249" i="6" s="1"/>
  <c r="P95" i="9"/>
  <c r="P315" i="6" s="1"/>
  <c r="P36" i="9"/>
  <c r="I247" i="11"/>
  <c r="I535" i="6" s="1"/>
  <c r="I95" i="11"/>
  <c r="I601" i="6" s="1"/>
  <c r="I36" i="11"/>
  <c r="AQ77" i="11"/>
  <c r="AQ261" i="11"/>
  <c r="AQ582" i="6" s="1"/>
  <c r="T254" i="9"/>
  <c r="T249" i="6" s="1"/>
  <c r="T95" i="9"/>
  <c r="T315" i="6" s="1"/>
  <c r="T36" i="9"/>
  <c r="AH268" i="9"/>
  <c r="AH296" i="6" s="1"/>
  <c r="AH77" i="9"/>
  <c r="AH95" i="10"/>
  <c r="AH458" i="6" s="1"/>
  <c r="AH246" i="10"/>
  <c r="AH392" i="6" s="1"/>
  <c r="AH36" i="10"/>
  <c r="R261" i="11"/>
  <c r="R582" i="6" s="1"/>
  <c r="R77" i="11"/>
  <c r="P247" i="11"/>
  <c r="P535" i="6" s="1"/>
  <c r="P95" i="11"/>
  <c r="P601" i="6" s="1"/>
  <c r="P36" i="11"/>
  <c r="AQ77" i="9"/>
  <c r="AQ268" i="9"/>
  <c r="AQ296" i="6" s="1"/>
  <c r="V95" i="10"/>
  <c r="V458" i="6" s="1"/>
  <c r="V246" i="10"/>
  <c r="V392" i="6" s="1"/>
  <c r="V36" i="10"/>
  <c r="R268" i="9"/>
  <c r="R296" i="6" s="1"/>
  <c r="R77" i="9"/>
  <c r="AB247" i="11"/>
  <c r="AB535" i="6" s="1"/>
  <c r="AB95" i="11"/>
  <c r="AB601" i="6" s="1"/>
  <c r="AB36" i="11"/>
  <c r="K77" i="11"/>
  <c r="K261" i="11"/>
  <c r="K582" i="6" s="1"/>
  <c r="F268" i="9"/>
  <c r="F296" i="6" s="1"/>
  <c r="F77" i="9"/>
  <c r="AK246" i="10"/>
  <c r="AK392" i="6" s="1"/>
  <c r="AK95" i="10"/>
  <c r="AK458" i="6" s="1"/>
  <c r="AK36" i="10"/>
  <c r="M247" i="11"/>
  <c r="M535" i="6" s="1"/>
  <c r="M95" i="11"/>
  <c r="M601" i="6" s="1"/>
  <c r="M36" i="11"/>
  <c r="D58" i="10" a="1"/>
  <c r="AR247" i="11"/>
  <c r="AR535" i="6" s="1"/>
  <c r="AR98" i="7" s="1"/>
  <c r="AR95" i="11"/>
  <c r="AR601" i="6" s="1"/>
  <c r="AR36" i="11"/>
  <c r="AO261" i="11"/>
  <c r="AO582" i="6" s="1"/>
  <c r="AO77" i="11"/>
  <c r="N268" i="9"/>
  <c r="N296" i="6" s="1"/>
  <c r="N77" i="9"/>
  <c r="L246" i="10"/>
  <c r="L392" i="6" s="1"/>
  <c r="L95" i="10"/>
  <c r="L458" i="6" s="1"/>
  <c r="L36" i="10"/>
  <c r="V254" i="9"/>
  <c r="V249" i="6" s="1"/>
  <c r="V95" i="9"/>
  <c r="V315" i="6" s="1"/>
  <c r="V36" i="9"/>
  <c r="W36" i="11"/>
  <c r="W247" i="11"/>
  <c r="W535" i="6" s="1"/>
  <c r="W95" i="11"/>
  <c r="W601" i="6" s="1"/>
  <c r="AP95" i="10"/>
  <c r="AP458" i="6" s="1"/>
  <c r="AP246" i="10"/>
  <c r="AP392" i="6" s="1"/>
  <c r="AP36" i="10"/>
  <c r="AP268" i="9"/>
  <c r="AP296" i="6" s="1"/>
  <c r="AP77" i="9"/>
  <c r="U261" i="11"/>
  <c r="U582" i="6" s="1"/>
  <c r="U77" i="11"/>
  <c r="AO247" i="11"/>
  <c r="AO535" i="6" s="1"/>
  <c r="AO95" i="11"/>
  <c r="AO601" i="6" s="1"/>
  <c r="AO36" i="11"/>
  <c r="AB254" i="9"/>
  <c r="AB249" i="6" s="1"/>
  <c r="AB95" i="9"/>
  <c r="AB315" i="6" s="1"/>
  <c r="AS261" i="11"/>
  <c r="AS582" i="6" s="1"/>
  <c r="AS77" i="11"/>
  <c r="N261" i="11"/>
  <c r="N582" i="6" s="1"/>
  <c r="N77" i="11"/>
  <c r="S260" i="10"/>
  <c r="S439" i="6" s="1"/>
  <c r="S77" i="10"/>
  <c r="AL95" i="10"/>
  <c r="AL458" i="6" s="1"/>
  <c r="AL246" i="10"/>
  <c r="AL392" i="6" s="1"/>
  <c r="AL36" i="10"/>
  <c r="E261" i="11"/>
  <c r="E582" i="6" s="1"/>
  <c r="E77" i="11"/>
  <c r="AK254" i="9"/>
  <c r="AK249" i="6" s="1"/>
  <c r="AK95" i="9"/>
  <c r="AK315" i="6" s="1"/>
  <c r="AK36" i="9"/>
  <c r="W77" i="9"/>
  <c r="W268" i="9"/>
  <c r="W296" i="6" s="1"/>
  <c r="I268" i="9"/>
  <c r="I296" i="6" s="1"/>
  <c r="I77" i="9"/>
  <c r="AI246" i="10"/>
  <c r="AI392" i="6" s="1"/>
  <c r="AI95" i="10"/>
  <c r="AI458" i="6" s="1"/>
  <c r="AI36" i="10"/>
  <c r="AF254" i="9"/>
  <c r="AF249" i="6" s="1"/>
  <c r="AF95" i="9"/>
  <c r="AF315" i="6" s="1"/>
  <c r="AS247" i="11"/>
  <c r="AS535" i="6" s="1"/>
  <c r="AS98" i="7" s="1"/>
  <c r="AS95" i="11"/>
  <c r="AS601" i="6" s="1"/>
  <c r="AS36" i="11"/>
  <c r="J268" i="9"/>
  <c r="J296" i="6" s="1"/>
  <c r="J77" i="9"/>
  <c r="AN246" i="10"/>
  <c r="AN392" i="6" s="1"/>
  <c r="AN95" i="10"/>
  <c r="AN458" i="6" s="1"/>
  <c r="AN36" i="10"/>
  <c r="J247" i="11"/>
  <c r="J535" i="6" s="1"/>
  <c r="J95" i="11"/>
  <c r="J601" i="6" s="1"/>
  <c r="H268" i="9"/>
  <c r="H296" i="6" s="1"/>
  <c r="H77" i="9"/>
  <c r="U246" i="10"/>
  <c r="U392" i="6" s="1"/>
  <c r="U95" i="10"/>
  <c r="U458" i="6" s="1"/>
  <c r="U36" i="10"/>
  <c r="AM77" i="11"/>
  <c r="AM261" i="11"/>
  <c r="AM582" i="6" s="1"/>
  <c r="AI95" i="9"/>
  <c r="AI315" i="6" s="1"/>
  <c r="AI254" i="9"/>
  <c r="AI249" i="6" s="1"/>
  <c r="AI36" i="9"/>
  <c r="AA77" i="9"/>
  <c r="AA268" i="9"/>
  <c r="AA296" i="6" s="1"/>
  <c r="G260" i="10"/>
  <c r="G439" i="6" s="1"/>
  <c r="G77" i="10"/>
  <c r="AO95" i="10"/>
  <c r="AO458" i="6" s="1"/>
  <c r="AO246" i="10"/>
  <c r="AO392" i="6" s="1"/>
  <c r="AO36" i="10"/>
  <c r="H246" i="10"/>
  <c r="H392" i="6" s="1"/>
  <c r="H95" i="10"/>
  <c r="H458" i="6" s="1"/>
  <c r="H36" i="10"/>
  <c r="AS268" i="9"/>
  <c r="AS296" i="6" s="1"/>
  <c r="AS77" i="9"/>
  <c r="AK261" i="11"/>
  <c r="AK582" i="6" s="1"/>
  <c r="AK77" i="11"/>
  <c r="AL254" i="9"/>
  <c r="AL249" i="6" s="1"/>
  <c r="AL95" i="9"/>
  <c r="AL315" i="6" s="1"/>
  <c r="AL36" i="9"/>
  <c r="R247" i="11"/>
  <c r="R535" i="6" s="1"/>
  <c r="R95" i="11"/>
  <c r="R601" i="6" s="1"/>
  <c r="R36" i="11"/>
  <c r="AJ254" i="9"/>
  <c r="AJ249" i="6" s="1"/>
  <c r="AJ95" i="9"/>
  <c r="AJ315" i="6" s="1"/>
  <c r="AJ36" i="9"/>
  <c r="F95" i="11"/>
  <c r="F601" i="6" s="1"/>
  <c r="F247" i="11"/>
  <c r="F535" i="6" s="1"/>
  <c r="F36" i="11"/>
  <c r="W77" i="11"/>
  <c r="W261" i="11"/>
  <c r="W582" i="6" s="1"/>
  <c r="X246" i="10"/>
  <c r="X392" i="6" s="1"/>
  <c r="X95" i="10"/>
  <c r="X458" i="6" s="1"/>
  <c r="X36" i="10"/>
  <c r="Z95" i="11"/>
  <c r="Z601" i="6" s="1"/>
  <c r="Z247" i="11"/>
  <c r="Z535" i="6" s="1"/>
  <c r="Z36" i="11"/>
  <c r="Y254" i="9"/>
  <c r="Y249" i="6" s="1"/>
  <c r="Y95" i="9"/>
  <c r="Y315" i="6" s="1"/>
  <c r="Y36" i="9"/>
  <c r="L260" i="10"/>
  <c r="L439" i="6" s="1"/>
  <c r="L77" i="10"/>
  <c r="AI260" i="10"/>
  <c r="AI439" i="6" s="1"/>
  <c r="AI77" i="10"/>
  <c r="AE260" i="10"/>
  <c r="AE439" i="6" s="1"/>
  <c r="AE77" i="10"/>
  <c r="AP254" i="9"/>
  <c r="AP249" i="6" s="1"/>
  <c r="AP95" i="9"/>
  <c r="AP315" i="6" s="1"/>
  <c r="AP36" i="9"/>
  <c r="AC261" i="11"/>
  <c r="AC582" i="6" s="1"/>
  <c r="AC77" i="11"/>
  <c r="AD254" i="9"/>
  <c r="AD249" i="6" s="1"/>
  <c r="AD95" i="9"/>
  <c r="AD315" i="6" s="1"/>
  <c r="AD36" i="9"/>
  <c r="W260" i="10"/>
  <c r="W439" i="6" s="1"/>
  <c r="W77" i="10"/>
  <c r="AE77" i="11"/>
  <c r="AE261" i="11"/>
  <c r="AE582" i="6" s="1"/>
  <c r="AA36" i="10"/>
  <c r="AA246" i="10"/>
  <c r="AA392" i="6" s="1"/>
  <c r="AA95" i="10"/>
  <c r="AA458" i="6" s="1"/>
  <c r="T268" i="9"/>
  <c r="T296" i="6" s="1"/>
  <c r="T77" i="9"/>
  <c r="AR260" i="10"/>
  <c r="AR439" i="6" s="1"/>
  <c r="AR77" i="10"/>
  <c r="AK268" i="9"/>
  <c r="AK296" i="6" s="1"/>
  <c r="AK77" i="9"/>
  <c r="AJ246" i="10"/>
  <c r="AJ392" i="6" s="1"/>
  <c r="AJ95" i="10"/>
  <c r="AJ458" i="6" s="1"/>
  <c r="AJ36" i="10"/>
  <c r="N95" i="10"/>
  <c r="N458" i="6" s="1"/>
  <c r="N246" i="10"/>
  <c r="N392" i="6" s="1"/>
  <c r="N36" i="10"/>
  <c r="AS254" i="9"/>
  <c r="AS249" i="6" s="1"/>
  <c r="AS69" i="7" s="1"/>
  <c r="AS95" i="9"/>
  <c r="AS315" i="6" s="1"/>
  <c r="AS36" i="9"/>
  <c r="M268" i="9"/>
  <c r="M296" i="6" s="1"/>
  <c r="M77" i="9"/>
  <c r="AP247" i="11"/>
  <c r="AP535" i="6" s="1"/>
  <c r="AP95" i="11"/>
  <c r="AP601" i="6" s="1"/>
  <c r="X260" i="10"/>
  <c r="X439" i="6" s="1"/>
  <c r="X77" i="10"/>
  <c r="H254" i="9"/>
  <c r="H249" i="6" s="1"/>
  <c r="H95" i="9"/>
  <c r="H315" i="6" s="1"/>
  <c r="H36" i="9"/>
  <c r="AC247" i="11"/>
  <c r="AC535" i="6" s="1"/>
  <c r="AC95" i="11"/>
  <c r="AC601" i="6" s="1"/>
  <c r="AC36" i="11"/>
  <c r="P261" i="11"/>
  <c r="P582" i="6" s="1"/>
  <c r="P77" i="11"/>
  <c r="T247" i="11"/>
  <c r="T535" i="6" s="1"/>
  <c r="T95" i="11"/>
  <c r="T601" i="6" s="1"/>
  <c r="AM260" i="10"/>
  <c r="AM439" i="6" s="1"/>
  <c r="AM77" i="10"/>
  <c r="AJ247" i="11"/>
  <c r="AJ535" i="6" s="1"/>
  <c r="AJ95" i="11"/>
  <c r="AJ601" i="6" s="1"/>
  <c r="AJ36" i="11"/>
  <c r="F254" i="9"/>
  <c r="F249" i="6" s="1"/>
  <c r="F95" i="9"/>
  <c r="F315" i="6" s="1"/>
  <c r="F36" i="9"/>
  <c r="AH254" i="9"/>
  <c r="AH249" i="6" s="1"/>
  <c r="AH95" i="9"/>
  <c r="AH315" i="6" s="1"/>
  <c r="AH36" i="9"/>
  <c r="V247" i="11"/>
  <c r="V535" i="6" s="1"/>
  <c r="V95" i="11"/>
  <c r="V601" i="6" s="1"/>
  <c r="V36" i="11"/>
  <c r="AS246" i="10"/>
  <c r="AS392" i="6" s="1"/>
  <c r="AS84" i="7" s="1"/>
  <c r="AS95" i="10"/>
  <c r="AS458" i="6" s="1"/>
  <c r="AS36" i="10"/>
  <c r="AO260" i="10"/>
  <c r="AO439" i="6" s="1"/>
  <c r="AO77" i="10"/>
  <c r="J261" i="11"/>
  <c r="J582" i="6" s="1"/>
  <c r="J77" i="11"/>
  <c r="O36" i="11"/>
  <c r="O95" i="11"/>
  <c r="O601" i="6" s="1"/>
  <c r="O247" i="11"/>
  <c r="O535" i="6" s="1"/>
  <c r="AE254" i="9"/>
  <c r="AE249" i="6" s="1"/>
  <c r="AE95" i="9"/>
  <c r="AE315" i="6" s="1"/>
  <c r="AE36" i="9"/>
  <c r="S36" i="11"/>
  <c r="S247" i="11"/>
  <c r="S535" i="6" s="1"/>
  <c r="S95" i="11"/>
  <c r="S601" i="6" s="1"/>
  <c r="Q95" i="10"/>
  <c r="Q458" i="6" s="1"/>
  <c r="Q246" i="10"/>
  <c r="Q392" i="6" s="1"/>
  <c r="Q36" i="10"/>
  <c r="AA77" i="11"/>
  <c r="AA261" i="11"/>
  <c r="AA582" i="6" s="1"/>
  <c r="Z95" i="10"/>
  <c r="Z458" i="6" s="1"/>
  <c r="Z246" i="10"/>
  <c r="Z392" i="6" s="1"/>
  <c r="Z36" i="10"/>
  <c r="AL260" i="10"/>
  <c r="AL439" i="6" s="1"/>
  <c r="AL77" i="10"/>
  <c r="AC268" i="9"/>
  <c r="AC296" i="6" s="1"/>
  <c r="AC77" i="9"/>
  <c r="O246" i="10"/>
  <c r="O392" i="6" s="1"/>
  <c r="O95" i="10"/>
  <c r="O458" i="6" s="1"/>
  <c r="O36" i="10"/>
  <c r="S77" i="11"/>
  <c r="S261" i="11"/>
  <c r="S582" i="6" s="1"/>
  <c r="AB260" i="10"/>
  <c r="AB439" i="6" s="1"/>
  <c r="AB77" i="10"/>
  <c r="E260" i="10"/>
  <c r="E439" i="6" s="1"/>
  <c r="E77" i="10"/>
  <c r="AK247" i="11"/>
  <c r="AK535" i="6" s="1"/>
  <c r="AK95" i="11"/>
  <c r="AK601" i="6" s="1"/>
  <c r="AK36" i="11"/>
  <c r="AJ260" i="10"/>
  <c r="AJ439" i="6" s="1"/>
  <c r="AJ77" i="10"/>
  <c r="AR246" i="10"/>
  <c r="AR392" i="6" s="1"/>
  <c r="AR84" i="7" s="1"/>
  <c r="AR95" i="10"/>
  <c r="AR458" i="6" s="1"/>
  <c r="AR36" i="10"/>
  <c r="Y247" i="11"/>
  <c r="Y535" i="6" s="1"/>
  <c r="Y95" i="11"/>
  <c r="Y601" i="6" s="1"/>
  <c r="Y36" i="11"/>
  <c r="AN254" i="9"/>
  <c r="AN249" i="6" s="1"/>
  <c r="AN95" i="9"/>
  <c r="AN315" i="6" s="1"/>
  <c r="AN36" i="9"/>
  <c r="Z261" i="11"/>
  <c r="Z582" i="6" s="1"/>
  <c r="Z77" i="11"/>
  <c r="L254" i="9"/>
  <c r="L249" i="6" s="1"/>
  <c r="L95" i="9"/>
  <c r="L315" i="6" s="1"/>
  <c r="L36" i="9"/>
  <c r="AN260" i="10"/>
  <c r="AN439" i="6" s="1"/>
  <c r="AN77" i="10"/>
  <c r="V260" i="10"/>
  <c r="V439" i="6" s="1"/>
  <c r="V77" i="10"/>
  <c r="E246" i="10"/>
  <c r="E392" i="6" s="1"/>
  <c r="E95" i="10"/>
  <c r="E458" i="6" s="1"/>
  <c r="E36" i="10"/>
  <c r="AP261" i="11"/>
  <c r="AP582" i="6" s="1"/>
  <c r="AP77" i="11"/>
  <c r="H247" i="11"/>
  <c r="H535" i="6" s="1"/>
  <c r="H95" i="11"/>
  <c r="H601" i="6" s="1"/>
  <c r="H36" i="11"/>
  <c r="H261" i="11"/>
  <c r="H582" i="6" s="1"/>
  <c r="H77" i="11"/>
  <c r="AD260" i="10"/>
  <c r="AD439" i="6" s="1"/>
  <c r="AD77" i="10"/>
  <c r="U268" i="9"/>
  <c r="U296" i="6" s="1"/>
  <c r="U77" i="9"/>
  <c r="AF268" i="9"/>
  <c r="AF296" i="6" s="1"/>
  <c r="AF77" i="9"/>
  <c r="Q254" i="9"/>
  <c r="Q249" i="6" s="1"/>
  <c r="Q95" i="9"/>
  <c r="Q315" i="6" s="1"/>
  <c r="Q36" i="9"/>
  <c r="AI77" i="9"/>
  <c r="AI268" i="9"/>
  <c r="AI296" i="6" s="1"/>
  <c r="AM246" i="10"/>
  <c r="AM392" i="6" s="1"/>
  <c r="AM95" i="10"/>
  <c r="AM458" i="6" s="1"/>
  <c r="AM36" i="10"/>
  <c r="AQ36" i="11"/>
  <c r="AQ247" i="11"/>
  <c r="AQ535" i="6" s="1"/>
  <c r="AQ98" i="7" s="1"/>
  <c r="AQ95" i="11"/>
  <c r="AQ601" i="6" s="1"/>
  <c r="G36" i="10"/>
  <c r="G246" i="10"/>
  <c r="G392" i="6" s="1"/>
  <c r="G95" i="10"/>
  <c r="G458" i="6" s="1"/>
  <c r="AB261" i="11"/>
  <c r="AB582" i="6" s="1"/>
  <c r="AB77" i="11"/>
  <c r="Q247" i="11"/>
  <c r="Q535" i="6" s="1"/>
  <c r="Q95" i="11"/>
  <c r="Q601" i="6" s="1"/>
  <c r="Q36" i="11"/>
  <c r="M254" i="9"/>
  <c r="M249" i="6" s="1"/>
  <c r="M95" i="9"/>
  <c r="M315" i="6" s="1"/>
  <c r="M36" i="9"/>
  <c r="AR254" i="9"/>
  <c r="AR249" i="6" s="1"/>
  <c r="AR69" i="7" s="1"/>
  <c r="AR95" i="9"/>
  <c r="AR315" i="6" s="1"/>
  <c r="AR36" i="9"/>
  <c r="W254" i="9"/>
  <c r="W249" i="6" s="1"/>
  <c r="W95" i="9"/>
  <c r="W315" i="6" s="1"/>
  <c r="W36" i="9"/>
  <c r="AB268" i="9"/>
  <c r="AB296" i="6" s="1"/>
  <c r="AB77" i="9"/>
  <c r="D17" i="10" a="1"/>
  <c r="G77" i="9"/>
  <c r="G268" i="9"/>
  <c r="G296" i="6" s="1"/>
  <c r="O260" i="10"/>
  <c r="O439" i="6" s="1"/>
  <c r="O77" i="10"/>
  <c r="AG268" i="9"/>
  <c r="AG296" i="6" s="1"/>
  <c r="AG77" i="9"/>
  <c r="AM254" i="9"/>
  <c r="AM249" i="6" s="1"/>
  <c r="AM95" i="9"/>
  <c r="AM315" i="6" s="1"/>
  <c r="AM36" i="9"/>
  <c r="T260" i="10"/>
  <c r="T439" i="6" s="1"/>
  <c r="T77" i="10"/>
  <c r="O254" i="9"/>
  <c r="O249" i="6" s="1"/>
  <c r="O95" i="9"/>
  <c r="O315" i="6" s="1"/>
  <c r="O36" i="9"/>
  <c r="J254" i="9"/>
  <c r="J249" i="6" s="1"/>
  <c r="J95" i="9"/>
  <c r="J315" i="6" s="1"/>
  <c r="J36" i="9"/>
  <c r="G254" i="9"/>
  <c r="G249" i="6" s="1"/>
  <c r="G95" i="9"/>
  <c r="G315" i="6" s="1"/>
  <c r="G36" i="9"/>
  <c r="AD261" i="11"/>
  <c r="AD582" i="6" s="1"/>
  <c r="AD77" i="11"/>
  <c r="AL261" i="11"/>
  <c r="AL582" i="6" s="1"/>
  <c r="AL77" i="11"/>
  <c r="AO254" i="9"/>
  <c r="AO249" i="6" s="1"/>
  <c r="AO95" i="9"/>
  <c r="AO315" i="6" s="1"/>
  <c r="AO36" i="9"/>
  <c r="Z260" i="10"/>
  <c r="Z439" i="6" s="1"/>
  <c r="Z77" i="10"/>
  <c r="O77" i="9"/>
  <c r="O268" i="9"/>
  <c r="O296" i="6" s="1"/>
  <c r="R95" i="10"/>
  <c r="R458" i="6" s="1"/>
  <c r="R246" i="10"/>
  <c r="R392" i="6" s="1"/>
  <c r="R36" i="10"/>
  <c r="F260" i="10"/>
  <c r="F439" i="6" s="1"/>
  <c r="F77" i="10"/>
  <c r="N247" i="11"/>
  <c r="N535" i="6" s="1"/>
  <c r="N95" i="11"/>
  <c r="N601" i="6" s="1"/>
  <c r="N36" i="11"/>
  <c r="AB246" i="10"/>
  <c r="AB392" i="6" s="1"/>
  <c r="AB95" i="10"/>
  <c r="AB458" i="6" s="1"/>
  <c r="AB36" i="10"/>
  <c r="G36" i="11"/>
  <c r="G247" i="11"/>
  <c r="G535" i="6" s="1"/>
  <c r="G95" i="11"/>
  <c r="G601" i="6" s="1"/>
  <c r="Q261" i="11"/>
  <c r="Q582" i="6" s="1"/>
  <c r="Q77" i="11"/>
  <c r="AH260" i="10"/>
  <c r="AH439" i="6" s="1"/>
  <c r="AH77" i="10"/>
  <c r="K36" i="10"/>
  <c r="K246" i="10"/>
  <c r="K392" i="6" s="1"/>
  <c r="K95" i="10"/>
  <c r="K458" i="6" s="1"/>
  <c r="I261" i="11"/>
  <c r="I582" i="6" s="1"/>
  <c r="I77" i="11"/>
  <c r="AE77" i="9"/>
  <c r="AE268" i="9"/>
  <c r="AE296" i="6" s="1"/>
  <c r="AC260" i="10"/>
  <c r="AC439" i="6" s="1"/>
  <c r="AC77" i="10"/>
  <c r="Y261" i="11"/>
  <c r="Y582" i="6" s="1"/>
  <c r="Y77" i="11"/>
  <c r="J95" i="10"/>
  <c r="J458" i="6" s="1"/>
  <c r="J246" i="10"/>
  <c r="J392" i="6" s="1"/>
  <c r="J36" i="10"/>
  <c r="R254" i="9"/>
  <c r="R249" i="6" s="1"/>
  <c r="R95" i="9"/>
  <c r="R315" i="6" s="1"/>
  <c r="R36" i="9"/>
  <c r="AH261" i="11"/>
  <c r="AH582" i="6" s="1"/>
  <c r="AH77" i="11"/>
  <c r="U260" i="10"/>
  <c r="U439" i="6" s="1"/>
  <c r="U77" i="10"/>
  <c r="X254" i="9"/>
  <c r="X249" i="6" s="1"/>
  <c r="X95" i="9"/>
  <c r="X315" i="6" s="1"/>
  <c r="X36" i="9"/>
  <c r="Z254" i="9"/>
  <c r="Z249" i="6" s="1"/>
  <c r="Z95" i="9"/>
  <c r="Z315" i="6" s="1"/>
  <c r="AA36" i="11"/>
  <c r="AA95" i="11"/>
  <c r="AA601" i="6" s="1"/>
  <c r="AA247" i="11"/>
  <c r="AA535" i="6" s="1"/>
  <c r="P268" i="9"/>
  <c r="P296" i="6" s="1"/>
  <c r="P77" i="9"/>
  <c r="X34" i="8"/>
  <c r="AA95" i="9"/>
  <c r="AA315" i="6" s="1"/>
  <c r="AA254" i="9"/>
  <c r="AA249" i="6" s="1"/>
  <c r="AA36" i="9"/>
  <c r="X268" i="9"/>
  <c r="X296" i="6" s="1"/>
  <c r="X77" i="9"/>
  <c r="Y260" i="10"/>
  <c r="Y439" i="6" s="1"/>
  <c r="Y77" i="10"/>
  <c r="AE36" i="11"/>
  <c r="AE95" i="11"/>
  <c r="AE601" i="6" s="1"/>
  <c r="AE247" i="11"/>
  <c r="AE535" i="6" s="1"/>
  <c r="AC246" i="10"/>
  <c r="AC392" i="6" s="1"/>
  <c r="AC95" i="10"/>
  <c r="AC458" i="6" s="1"/>
  <c r="AC36" i="10"/>
  <c r="H260" i="10"/>
  <c r="H439" i="6" s="1"/>
  <c r="H77" i="10"/>
  <c r="AQ260" i="10"/>
  <c r="AQ439" i="6" s="1"/>
  <c r="AQ77" i="10"/>
  <c r="S77" i="9"/>
  <c r="S268" i="9"/>
  <c r="S296" i="6" s="1"/>
  <c r="T246" i="10"/>
  <c r="T392" i="6" s="1"/>
  <c r="T95" i="10"/>
  <c r="T458" i="6" s="1"/>
  <c r="T36" i="10"/>
  <c r="AG260" i="10"/>
  <c r="AG439" i="6" s="1"/>
  <c r="AG77" i="10"/>
  <c r="E268" i="9"/>
  <c r="E296" i="6" s="1"/>
  <c r="E77" i="9"/>
  <c r="AH247" i="11"/>
  <c r="AH535" i="6" s="1"/>
  <c r="AH95" i="11"/>
  <c r="AH601" i="6" s="1"/>
  <c r="AH36" i="11"/>
  <c r="AA260" i="10"/>
  <c r="AA439" i="6" s="1"/>
  <c r="AA77" i="10"/>
  <c r="K95" i="9"/>
  <c r="K315" i="6" s="1"/>
  <c r="K254" i="9"/>
  <c r="K249" i="6" s="1"/>
  <c r="K36" i="9"/>
  <c r="I260" i="10"/>
  <c r="I439" i="6" s="1"/>
  <c r="I77" i="10"/>
  <c r="M261" i="11"/>
  <c r="M582" i="6" s="1"/>
  <c r="M77" i="11"/>
  <c r="T261" i="11"/>
  <c r="T582" i="6" s="1"/>
  <c r="T77" i="11"/>
  <c r="AQ95" i="9"/>
  <c r="AQ315" i="6" s="1"/>
  <c r="AQ254" i="9"/>
  <c r="AQ249" i="6" s="1"/>
  <c r="AQ69" i="7" s="1"/>
  <c r="AQ36" i="9"/>
  <c r="AS260" i="10"/>
  <c r="AS439" i="6" s="1"/>
  <c r="AS77" i="10"/>
  <c r="K260" i="10"/>
  <c r="K439" i="6" s="1"/>
  <c r="K77" i="10"/>
  <c r="U247" i="11"/>
  <c r="U535" i="6" s="1"/>
  <c r="U95" i="11"/>
  <c r="U601" i="6" s="1"/>
  <c r="U36" i="11"/>
  <c r="AG261" i="11"/>
  <c r="AG582" i="6" s="1"/>
  <c r="AG77" i="11"/>
  <c r="F95" i="10"/>
  <c r="F458" i="6" s="1"/>
  <c r="F246" i="10"/>
  <c r="F392" i="6" s="1"/>
  <c r="F36" i="10"/>
  <c r="X247" i="11"/>
  <c r="X535" i="6" s="1"/>
  <c r="X95" i="11"/>
  <c r="X601" i="6" s="1"/>
  <c r="X36" i="11"/>
  <c r="Y95" i="10"/>
  <c r="Y458" i="6" s="1"/>
  <c r="Y246" i="10"/>
  <c r="Y392" i="6" s="1"/>
  <c r="Y36" i="10"/>
  <c r="AI77" i="11"/>
  <c r="AI261" i="11"/>
  <c r="AI582" i="6" s="1"/>
  <c r="AM36" i="11"/>
  <c r="AM247" i="11"/>
  <c r="AM535" i="6" s="1"/>
  <c r="AM95" i="11"/>
  <c r="AM601" i="6" s="1"/>
  <c r="AD247" i="11"/>
  <c r="AD535" i="6" s="1"/>
  <c r="AD95" i="11"/>
  <c r="AD601" i="6" s="1"/>
  <c r="AD36" i="11"/>
  <c r="P77" i="10"/>
  <c r="P260" i="10"/>
  <c r="P439" i="6" s="1"/>
  <c r="N260" i="10"/>
  <c r="N439" i="6" s="1"/>
  <c r="N77" i="10"/>
  <c r="V261" i="11"/>
  <c r="V582" i="6" s="1"/>
  <c r="V77" i="11"/>
  <c r="AF247" i="11"/>
  <c r="AF535" i="6" s="1"/>
  <c r="AF95" i="11"/>
  <c r="AF601" i="6" s="1"/>
  <c r="AF36" i="11"/>
  <c r="E247" i="11"/>
  <c r="E535" i="6" s="1"/>
  <c r="E95" i="11"/>
  <c r="E601" i="6" s="1"/>
  <c r="E36" i="11"/>
  <c r="AF260" i="10"/>
  <c r="AF439" i="6" s="1"/>
  <c r="AF77" i="10"/>
  <c r="AN247" i="11"/>
  <c r="AN535" i="6" s="1"/>
  <c r="AN95" i="11"/>
  <c r="AN601" i="6" s="1"/>
  <c r="AN36" i="11"/>
  <c r="AR261" i="11"/>
  <c r="AR582" i="6" s="1"/>
  <c r="AR77" i="11"/>
  <c r="R260" i="10"/>
  <c r="R439" i="6" s="1"/>
  <c r="R77" i="10"/>
  <c r="AE246" i="10"/>
  <c r="AE392" i="6" s="1"/>
  <c r="AE95" i="10"/>
  <c r="AE458" i="6" s="1"/>
  <c r="AE36" i="10"/>
  <c r="I95" i="10"/>
  <c r="I458" i="6" s="1"/>
  <c r="I246" i="10"/>
  <c r="I392" i="6" s="1"/>
  <c r="I36" i="10"/>
  <c r="Q260" i="10"/>
  <c r="Q439" i="6" s="1"/>
  <c r="Q77" i="10"/>
  <c r="K77" i="9"/>
  <c r="K268" i="9"/>
  <c r="K296" i="6" s="1"/>
  <c r="O77" i="11"/>
  <c r="O261" i="11"/>
  <c r="O582" i="6" s="1"/>
  <c r="S246" i="10"/>
  <c r="S392" i="6" s="1"/>
  <c r="S95" i="10"/>
  <c r="S458" i="6" s="1"/>
  <c r="S36" i="10"/>
  <c r="AD268" i="9"/>
  <c r="AD296" i="6" s="1"/>
  <c r="AD77" i="9"/>
  <c r="F261" i="11"/>
  <c r="F582" i="6" s="1"/>
  <c r="F77" i="11"/>
  <c r="N95" i="9"/>
  <c r="N315" i="6" s="1"/>
  <c r="N254" i="9"/>
  <c r="N249" i="6" s="1"/>
  <c r="N36" i="9"/>
  <c r="AJ261" i="11"/>
  <c r="AJ582" i="6" s="1"/>
  <c r="AJ77" i="11"/>
  <c r="V268" i="9"/>
  <c r="V296" i="6" s="1"/>
  <c r="V77" i="9"/>
  <c r="AF246" i="10"/>
  <c r="AF392" i="6" s="1"/>
  <c r="AF95" i="10"/>
  <c r="AF458" i="6" s="1"/>
  <c r="AF36" i="10"/>
  <c r="E254" i="9"/>
  <c r="E249" i="6" s="1"/>
  <c r="E95" i="9"/>
  <c r="E315" i="6" s="1"/>
  <c r="E36" i="9"/>
  <c r="AL268" i="9"/>
  <c r="AL296" i="6" s="1"/>
  <c r="AL77" i="9"/>
  <c r="G77" i="11"/>
  <c r="G261" i="11"/>
  <c r="G582" i="6" s="1"/>
  <c r="AG247" i="11"/>
  <c r="AG535" i="6" s="1"/>
  <c r="AG95" i="11"/>
  <c r="AG601" i="6" s="1"/>
  <c r="AG36" i="11"/>
  <c r="AC254" i="9"/>
  <c r="AC249" i="6" s="1"/>
  <c r="AC95" i="9"/>
  <c r="AC315" i="6" s="1"/>
  <c r="AC36" i="9"/>
  <c r="AK260" i="10"/>
  <c r="AK439" i="6" s="1"/>
  <c r="AK77" i="10"/>
  <c r="AJ268" i="9"/>
  <c r="AJ296" i="6" s="1"/>
  <c r="AJ77" i="9"/>
  <c r="K36" i="11"/>
  <c r="K247" i="11"/>
  <c r="K535" i="6" s="1"/>
  <c r="K95" i="11"/>
  <c r="K601" i="6" s="1"/>
  <c r="L261" i="11"/>
  <c r="L582" i="6" s="1"/>
  <c r="L77" i="11"/>
  <c r="AO268" i="9"/>
  <c r="AO296" i="6" s="1"/>
  <c r="AO77" i="9"/>
  <c r="X261" i="11"/>
  <c r="X582" i="6" s="1"/>
  <c r="X77" i="11"/>
  <c r="AG95" i="10"/>
  <c r="AG458" i="6" s="1"/>
  <c r="AG246" i="10"/>
  <c r="AG392" i="6" s="1"/>
  <c r="AG36" i="10"/>
  <c r="I254" i="9"/>
  <c r="I249" i="6" s="1"/>
  <c r="I95" i="9"/>
  <c r="I315" i="6" s="1"/>
  <c r="I36" i="9"/>
  <c r="AQ220" i="9"/>
  <c r="AL95" i="11"/>
  <c r="AL601" i="6" s="1"/>
  <c r="AL247" i="11"/>
  <c r="AL535" i="6" s="1"/>
  <c r="AL36" i="11"/>
  <c r="S95" i="9"/>
  <c r="S315" i="6" s="1"/>
  <c r="S254" i="9"/>
  <c r="S249" i="6" s="1"/>
  <c r="S36" i="9"/>
  <c r="L247" i="11"/>
  <c r="L535" i="6" s="1"/>
  <c r="L95" i="11"/>
  <c r="L601" i="6" s="1"/>
  <c r="L36" i="11"/>
  <c r="M246" i="10"/>
  <c r="M392" i="6" s="1"/>
  <c r="M95" i="10"/>
  <c r="M458" i="6" s="1"/>
  <c r="M36" i="10"/>
  <c r="J260" i="10"/>
  <c r="J439" i="6" s="1"/>
  <c r="J77" i="10"/>
  <c r="AJ136" i="8"/>
  <c r="AN136" i="8"/>
  <c r="AA136" i="8"/>
  <c r="AK136" i="8"/>
  <c r="AO136" i="8"/>
  <c r="AF136" i="8"/>
  <c r="AS136" i="8"/>
  <c r="AI136" i="8"/>
  <c r="AR136" i="8"/>
  <c r="AL136" i="8"/>
  <c r="AC136" i="8"/>
  <c r="AM136" i="8"/>
  <c r="Z136" i="8"/>
  <c r="AP136" i="8"/>
  <c r="AH136" i="8"/>
  <c r="AG136" i="8"/>
  <c r="AD136" i="8"/>
  <c r="AB136" i="8"/>
  <c r="AE136" i="8"/>
  <c r="AQ136" i="8"/>
  <c r="I154" i="6"/>
  <c r="W107" i="6"/>
  <c r="W56" i="7" s="1"/>
  <c r="W55" i="7"/>
  <c r="X107" i="6"/>
  <c r="X56" i="7" s="1"/>
  <c r="X55" i="7"/>
  <c r="Y107" i="6"/>
  <c r="Y56" i="7" s="1"/>
  <c r="Y55" i="7"/>
  <c r="V107" i="6"/>
  <c r="V56" i="7" s="1"/>
  <c r="V55" i="7"/>
  <c r="G154" i="6"/>
  <c r="V154" i="6"/>
  <c r="W154" i="6"/>
  <c r="D126" i="6"/>
  <c r="AI79" i="6"/>
  <c r="AG79" i="6"/>
  <c r="AO79" i="6"/>
  <c r="AN79" i="6"/>
  <c r="AG126" i="6"/>
  <c r="D35" i="9"/>
  <c r="D221" i="6" s="1"/>
  <c r="D14" i="9"/>
  <c r="D79" i="6"/>
  <c r="AC126" i="6"/>
  <c r="AB79" i="6"/>
  <c r="AK79" i="6"/>
  <c r="AN126" i="6"/>
  <c r="D76" i="9"/>
  <c r="D268" i="6" s="1"/>
  <c r="D55" i="9"/>
  <c r="D76" i="11"/>
  <c r="D554" i="6" s="1"/>
  <c r="D55" i="11"/>
  <c r="Z79" i="6"/>
  <c r="AB126" i="6"/>
  <c r="AM79" i="6"/>
  <c r="AC79" i="6"/>
  <c r="AF126" i="6"/>
  <c r="AH126" i="6"/>
  <c r="AH79" i="6"/>
  <c r="D35" i="10"/>
  <c r="D364" i="6" s="1"/>
  <c r="D14" i="10"/>
  <c r="D14" i="11"/>
  <c r="D35" i="11"/>
  <c r="D507" i="6" s="1"/>
  <c r="AD126" i="6"/>
  <c r="AF79" i="6"/>
  <c r="AM126" i="6"/>
  <c r="AK126" i="6"/>
  <c r="Z126" i="6"/>
  <c r="AL79" i="6"/>
  <c r="AA79" i="6"/>
  <c r="AO126" i="6"/>
  <c r="AJ79" i="6"/>
  <c r="AD79" i="6"/>
  <c r="D55" i="10"/>
  <c r="D76" i="10"/>
  <c r="D411" i="6" s="1"/>
  <c r="AA126" i="6"/>
  <c r="AJ126" i="6"/>
  <c r="AE126" i="6"/>
  <c r="AL126" i="6"/>
  <c r="D42" i="8"/>
  <c r="AI126" i="6"/>
  <c r="AE79" i="6"/>
  <c r="AI107" i="6"/>
  <c r="AK187" i="6"/>
  <c r="AA187" i="6"/>
  <c r="L107" i="6"/>
  <c r="L56" i="7" s="1"/>
  <c r="U107" i="6"/>
  <c r="U56" i="7" s="1"/>
  <c r="AN187" i="6"/>
  <c r="AE187" i="6"/>
  <c r="AG187" i="6"/>
  <c r="AM187" i="6"/>
  <c r="AK154" i="6"/>
  <c r="AJ107" i="6"/>
  <c r="AB107" i="6"/>
  <c r="AO107" i="6"/>
  <c r="AD154" i="6"/>
  <c r="Z154" i="6"/>
  <c r="O107" i="6"/>
  <c r="O56" i="7" s="1"/>
  <c r="AE154" i="6"/>
  <c r="D136" i="8"/>
  <c r="Z187" i="6"/>
  <c r="S107" i="6"/>
  <c r="S56" i="7" s="1"/>
  <c r="D217" i="11"/>
  <c r="D615" i="6" s="1"/>
  <c r="AI187" i="6"/>
  <c r="AC107" i="6"/>
  <c r="AL107" i="6"/>
  <c r="AH154" i="6"/>
  <c r="F107" i="6"/>
  <c r="F56" i="7" s="1"/>
  <c r="AB154" i="6"/>
  <c r="Z107" i="6"/>
  <c r="AL154" i="6"/>
  <c r="AG107" i="6"/>
  <c r="AH187" i="6"/>
  <c r="J107" i="6"/>
  <c r="J56" i="7" s="1"/>
  <c r="AN154" i="6"/>
  <c r="AO187" i="6"/>
  <c r="AF107" i="6"/>
  <c r="AD107" i="6"/>
  <c r="AM154" i="6"/>
  <c r="AN107" i="6"/>
  <c r="AK107" i="6"/>
  <c r="AJ154" i="6"/>
  <c r="AB187" i="6"/>
  <c r="AF154" i="6"/>
  <c r="AJ187" i="6"/>
  <c r="D187" i="6"/>
  <c r="P107" i="6"/>
  <c r="P56" i="7" s="1"/>
  <c r="T107" i="6"/>
  <c r="T56" i="7" s="1"/>
  <c r="AA154" i="6"/>
  <c r="AM107" i="6"/>
  <c r="AF187" i="6"/>
  <c r="Q107" i="6"/>
  <c r="Q56" i="7" s="1"/>
  <c r="AL187" i="6"/>
  <c r="D194" i="10"/>
  <c r="K107" i="6"/>
  <c r="K56" i="7" s="1"/>
  <c r="D154" i="6"/>
  <c r="AI154" i="6"/>
  <c r="M107" i="6"/>
  <c r="M56" i="7" s="1"/>
  <c r="D55" i="7"/>
  <c r="D107" i="6"/>
  <c r="AC187" i="6"/>
  <c r="D153" i="10"/>
  <c r="D212" i="10"/>
  <c r="D472" i="6" s="1"/>
  <c r="N107" i="6"/>
  <c r="N56" i="7" s="1"/>
  <c r="AD187" i="6"/>
  <c r="G107" i="6"/>
  <c r="G56" i="7" s="1"/>
  <c r="H107" i="6"/>
  <c r="H56" i="7" s="1"/>
  <c r="AO245" i="11" l="1"/>
  <c r="AO533" i="6" s="1"/>
  <c r="AS536" i="6"/>
  <c r="AS99" i="7" s="1"/>
  <c r="S98" i="14"/>
  <c r="S79" i="14"/>
  <c r="AS440" i="6"/>
  <c r="Z36" i="9"/>
  <c r="S81" i="14"/>
  <c r="S91" i="14"/>
  <c r="AR96" i="7"/>
  <c r="AR536" i="6"/>
  <c r="AR99" i="7" s="1"/>
  <c r="AI259" i="11"/>
  <c r="AI580" i="6" s="1"/>
  <c r="AP440" i="6"/>
  <c r="AR602" i="6"/>
  <c r="AR316" i="6"/>
  <c r="AP393" i="6"/>
  <c r="AQ67" i="7"/>
  <c r="AR440" i="6"/>
  <c r="AP459" i="6"/>
  <c r="AQ316" i="6"/>
  <c r="T36" i="11"/>
  <c r="AR297" i="6"/>
  <c r="AN244" i="10"/>
  <c r="AN390" i="6" s="1"/>
  <c r="AC245" i="11"/>
  <c r="AC533" i="6" s="1"/>
  <c r="AQ440" i="6"/>
  <c r="AQ602" i="6"/>
  <c r="AQ459" i="6"/>
  <c r="Y201" i="9"/>
  <c r="AP316" i="6"/>
  <c r="AS459" i="6"/>
  <c r="AS316" i="6"/>
  <c r="AI245" i="11"/>
  <c r="AI533" i="6" s="1"/>
  <c r="AI519" i="6"/>
  <c r="E253" i="9"/>
  <c r="E248" i="6" s="1"/>
  <c r="E220" i="6"/>
  <c r="AQ244" i="10"/>
  <c r="AQ376" i="6"/>
  <c r="AQ379" i="6" s="1"/>
  <c r="O215" i="11"/>
  <c r="O613" i="6" s="1"/>
  <c r="O566" i="6"/>
  <c r="Q245" i="11"/>
  <c r="Q533" i="6" s="1"/>
  <c r="AS252" i="9"/>
  <c r="AS247" i="6" s="1"/>
  <c r="AS250" i="6" s="1"/>
  <c r="AS70" i="7" s="1"/>
  <c r="AS233" i="6"/>
  <c r="AS236" i="6" s="1"/>
  <c r="H94" i="9"/>
  <c r="H314" i="6" s="1"/>
  <c r="H267" i="6"/>
  <c r="AK215" i="11"/>
  <c r="AK613" i="6" s="1"/>
  <c r="AK566" i="6"/>
  <c r="AL215" i="11"/>
  <c r="AL613" i="6" s="1"/>
  <c r="AL566" i="6"/>
  <c r="AK266" i="9"/>
  <c r="AK294" i="6" s="1"/>
  <c r="AK280" i="6"/>
  <c r="AQ245" i="11"/>
  <c r="AQ533" i="6" s="1"/>
  <c r="AE266" i="9"/>
  <c r="AE294" i="6" s="1"/>
  <c r="AS195" i="11"/>
  <c r="AS566" i="6"/>
  <c r="AS569" i="6" s="1"/>
  <c r="S67" i="14"/>
  <c r="AO93" i="10"/>
  <c r="AO456" i="6" s="1"/>
  <c r="AO409" i="6"/>
  <c r="AS273" i="10"/>
  <c r="AS485" i="6" s="1"/>
  <c r="AS391" i="6"/>
  <c r="AS83" i="7" s="1"/>
  <c r="AS201" i="9"/>
  <c r="AS280" i="6"/>
  <c r="AS283" i="6" s="1"/>
  <c r="AR252" i="9"/>
  <c r="AR247" i="6" s="1"/>
  <c r="AR233" i="6"/>
  <c r="AR236" i="6" s="1"/>
  <c r="S101" i="14"/>
  <c r="AJ213" i="10"/>
  <c r="AP36" i="11"/>
  <c r="Q259" i="11"/>
  <c r="Q580" i="6" s="1"/>
  <c r="Q566" i="6"/>
  <c r="X259" i="11"/>
  <c r="X580" i="6" s="1"/>
  <c r="X566" i="6"/>
  <c r="E259" i="11"/>
  <c r="E580" i="6" s="1"/>
  <c r="E566" i="6"/>
  <c r="AQ201" i="9"/>
  <c r="AQ280" i="6"/>
  <c r="AQ283" i="6" s="1"/>
  <c r="AD246" i="11"/>
  <c r="AD534" i="6" s="1"/>
  <c r="AD506" i="6"/>
  <c r="AF36" i="9"/>
  <c r="AF220" i="6"/>
  <c r="P245" i="10"/>
  <c r="P391" i="6" s="1"/>
  <c r="P363" i="6"/>
  <c r="AB94" i="10"/>
  <c r="AB457" i="6" s="1"/>
  <c r="AB410" i="6"/>
  <c r="AQ259" i="11"/>
  <c r="AQ580" i="6" s="1"/>
  <c r="AQ583" i="6" s="1"/>
  <c r="AQ566" i="6"/>
  <c r="AQ569" i="6" s="1"/>
  <c r="S82" i="14"/>
  <c r="AL244" i="10"/>
  <c r="AL390" i="6" s="1"/>
  <c r="L266" i="9"/>
  <c r="L294" i="6" s="1"/>
  <c r="L280" i="6"/>
  <c r="S102" i="14"/>
  <c r="AH201" i="9"/>
  <c r="AH281" i="6"/>
  <c r="D219" i="9"/>
  <c r="D329" i="6" s="1"/>
  <c r="X20" i="8"/>
  <c r="O201" i="9"/>
  <c r="AJ259" i="11"/>
  <c r="AJ580" i="6" s="1"/>
  <c r="AJ566" i="6"/>
  <c r="AI266" i="9"/>
  <c r="AI294" i="6" s="1"/>
  <c r="AI280" i="6"/>
  <c r="AC266" i="9"/>
  <c r="AC294" i="6" s="1"/>
  <c r="AC280" i="6"/>
  <c r="S86" i="14"/>
  <c r="J36" i="11"/>
  <c r="S90" i="14"/>
  <c r="AI152" i="11"/>
  <c r="P259" i="11"/>
  <c r="P580" i="6" s="1"/>
  <c r="P566" i="6"/>
  <c r="V259" i="11"/>
  <c r="V580" i="6" s="1"/>
  <c r="V566" i="6"/>
  <c r="AR195" i="11"/>
  <c r="AR566" i="6"/>
  <c r="AR569" i="6" s="1"/>
  <c r="AS244" i="10"/>
  <c r="AS247" i="10" s="1"/>
  <c r="AS376" i="6"/>
  <c r="AS379" i="6" s="1"/>
  <c r="N217" i="9"/>
  <c r="N327" i="6" s="1"/>
  <c r="AQ273" i="10"/>
  <c r="AQ485" i="6" s="1"/>
  <c r="AQ391" i="6"/>
  <c r="AQ83" i="7" s="1"/>
  <c r="AR273" i="10"/>
  <c r="AR485" i="6" s="1"/>
  <c r="AR391" i="6"/>
  <c r="AR83" i="7" s="1"/>
  <c r="AS93" i="11"/>
  <c r="AS599" i="6" s="1"/>
  <c r="AS602" i="6" s="1"/>
  <c r="AS552" i="6"/>
  <c r="AS555" i="6" s="1"/>
  <c r="AC259" i="11"/>
  <c r="AC580" i="6" s="1"/>
  <c r="AC566" i="6"/>
  <c r="AQ281" i="9"/>
  <c r="AQ342" i="6" s="1"/>
  <c r="AQ248" i="6"/>
  <c r="AQ68" i="7" s="1"/>
  <c r="AS96" i="7"/>
  <c r="AJ252" i="9"/>
  <c r="AJ247" i="6" s="1"/>
  <c r="Y267" i="9"/>
  <c r="Y295" i="6" s="1"/>
  <c r="D133" i="11" a="1"/>
  <c r="D182" i="9" a="1"/>
  <c r="D58" i="11" a="1"/>
  <c r="S114" i="8"/>
  <c r="T146" i="6"/>
  <c r="M114" i="8"/>
  <c r="O114" i="8"/>
  <c r="G146" i="6"/>
  <c r="K48" i="8"/>
  <c r="J194" i="10"/>
  <c r="W217" i="9"/>
  <c r="W327" i="6" s="1"/>
  <c r="N48" i="8"/>
  <c r="I128" i="8"/>
  <c r="K128" i="8"/>
  <c r="D175" i="10" a="1"/>
  <c r="S83" i="14"/>
  <c r="H114" i="8"/>
  <c r="D176" i="11" a="1"/>
  <c r="H48" i="8"/>
  <c r="P128" i="8"/>
  <c r="H128" i="8"/>
  <c r="P48" i="8"/>
  <c r="J213" i="10"/>
  <c r="N114" i="8"/>
  <c r="G114" i="8"/>
  <c r="F114" i="8"/>
  <c r="O128" i="8"/>
  <c r="D146" i="6"/>
  <c r="V128" i="8"/>
  <c r="T114" i="8"/>
  <c r="M128" i="8"/>
  <c r="J173" i="6"/>
  <c r="S173" i="6"/>
  <c r="K173" i="6"/>
  <c r="V173" i="6"/>
  <c r="H173" i="6"/>
  <c r="J187" i="6"/>
  <c r="P187" i="6"/>
  <c r="T194" i="10"/>
  <c r="Q187" i="6"/>
  <c r="F94" i="8"/>
  <c r="O95" i="8"/>
  <c r="D95" i="8"/>
  <c r="N187" i="6"/>
  <c r="S187" i="6"/>
  <c r="O187" i="6"/>
  <c r="Z194" i="10"/>
  <c r="D197" i="10" s="1" a="1"/>
  <c r="R187" i="6"/>
  <c r="L187" i="6"/>
  <c r="V187" i="6"/>
  <c r="I187" i="6"/>
  <c r="F187" i="6"/>
  <c r="F266" i="9"/>
  <c r="F294" i="6" s="1"/>
  <c r="AF93" i="9"/>
  <c r="AF313" i="6" s="1"/>
  <c r="AI94" i="9"/>
  <c r="AI314" i="6" s="1"/>
  <c r="P94" i="9"/>
  <c r="P314" i="6" s="1"/>
  <c r="AB245" i="11"/>
  <c r="AB533" i="6" s="1"/>
  <c r="AQ266" i="9"/>
  <c r="AQ294" i="6" s="1"/>
  <c r="AQ297" i="6" s="1"/>
  <c r="V93" i="9"/>
  <c r="V313" i="6" s="1"/>
  <c r="P267" i="9"/>
  <c r="P295" i="6" s="1"/>
  <c r="S80" i="14"/>
  <c r="AL218" i="11"/>
  <c r="D195" i="11"/>
  <c r="D201" i="9"/>
  <c r="Q244" i="10"/>
  <c r="Q390" i="6" s="1"/>
  <c r="Y245" i="11"/>
  <c r="Y533" i="6" s="1"/>
  <c r="M266" i="9"/>
  <c r="M294" i="6" s="1"/>
  <c r="S75" i="14"/>
  <c r="AG252" i="9"/>
  <c r="AG247" i="6" s="1"/>
  <c r="S201" i="9"/>
  <c r="AD245" i="11"/>
  <c r="AD533" i="6" s="1"/>
  <c r="R244" i="10"/>
  <c r="S88" i="14"/>
  <c r="S72" i="14"/>
  <c r="R252" i="9"/>
  <c r="R247" i="6" s="1"/>
  <c r="I201" i="9"/>
  <c r="S70" i="14"/>
  <c r="O244" i="10"/>
  <c r="O390" i="6" s="1"/>
  <c r="H244" i="10"/>
  <c r="D152" i="11"/>
  <c r="D160" i="9"/>
  <c r="S100" i="14"/>
  <c r="S103" i="14"/>
  <c r="AI252" i="9"/>
  <c r="AI247" i="6" s="1"/>
  <c r="AR215" i="11"/>
  <c r="F201" i="9"/>
  <c r="J259" i="11"/>
  <c r="J580" i="6" s="1"/>
  <c r="AL252" i="9"/>
  <c r="AL247" i="6" s="1"/>
  <c r="AH253" i="9"/>
  <c r="AH248" i="6" s="1"/>
  <c r="AQ274" i="11"/>
  <c r="AQ628" i="6" s="1"/>
  <c r="N195" i="11"/>
  <c r="AJ215" i="11"/>
  <c r="AJ613" i="6" s="1"/>
  <c r="S85" i="14"/>
  <c r="AK244" i="10"/>
  <c r="AA259" i="11"/>
  <c r="AA580" i="6" s="1"/>
  <c r="H201" i="9"/>
  <c r="J195" i="11"/>
  <c r="L259" i="11"/>
  <c r="L580" i="6" s="1"/>
  <c r="AR259" i="11"/>
  <c r="AR580" i="6" s="1"/>
  <c r="AR583" i="6" s="1"/>
  <c r="L215" i="11"/>
  <c r="L613" i="6" s="1"/>
  <c r="N215" i="11"/>
  <c r="N613" i="6" s="1"/>
  <c r="AG216" i="11"/>
  <c r="AG614" i="6" s="1"/>
  <c r="S259" i="11"/>
  <c r="S580" i="6" s="1"/>
  <c r="H259" i="11"/>
  <c r="H580" i="6" s="1"/>
  <c r="AE252" i="9"/>
  <c r="E252" i="9"/>
  <c r="E247" i="6" s="1"/>
  <c r="O252" i="9"/>
  <c r="O247" i="6" s="1"/>
  <c r="X252" i="9"/>
  <c r="X247" i="6" s="1"/>
  <c r="AS218" i="11"/>
  <c r="AP266" i="9"/>
  <c r="AP294" i="6" s="1"/>
  <c r="AP297" i="6" s="1"/>
  <c r="AB266" i="9"/>
  <c r="AB294" i="6" s="1"/>
  <c r="H266" i="9"/>
  <c r="H294" i="6" s="1"/>
  <c r="W201" i="9"/>
  <c r="L217" i="9"/>
  <c r="L327" i="6" s="1"/>
  <c r="AF217" i="9"/>
  <c r="AF327" i="6" s="1"/>
  <c r="H195" i="11"/>
  <c r="J252" i="9"/>
  <c r="J247" i="6" s="1"/>
  <c r="S252" i="9"/>
  <c r="S247" i="6" s="1"/>
  <c r="K252" i="9"/>
  <c r="K247" i="6" s="1"/>
  <c r="AA215" i="11"/>
  <c r="AA613" i="6" s="1"/>
  <c r="U244" i="10"/>
  <c r="L195" i="11"/>
  <c r="S105" i="14"/>
  <c r="AB36" i="9"/>
  <c r="F42" i="9" s="1"/>
  <c r="Z77" i="9"/>
  <c r="Y93" i="11"/>
  <c r="Y599" i="6" s="1"/>
  <c r="AB260" i="11"/>
  <c r="AB581" i="6" s="1"/>
  <c r="AF273" i="10"/>
  <c r="AF485" i="6" s="1"/>
  <c r="H50" i="6"/>
  <c r="H49" i="6"/>
  <c r="AB94" i="11"/>
  <c r="AB600" i="6" s="1"/>
  <c r="Y94" i="9"/>
  <c r="Y314" i="6" s="1"/>
  <c r="AB252" i="9"/>
  <c r="AB247" i="6" s="1"/>
  <c r="R195" i="11"/>
  <c r="P195" i="11"/>
  <c r="AN195" i="11"/>
  <c r="Q195" i="11"/>
  <c r="U259" i="11"/>
  <c r="U580" i="6" s="1"/>
  <c r="AI244" i="10"/>
  <c r="M252" i="9"/>
  <c r="M247" i="6" s="1"/>
  <c r="Q266" i="9"/>
  <c r="Q294" i="6" s="1"/>
  <c r="AP252" i="9"/>
  <c r="AP247" i="6" s="1"/>
  <c r="AP250" i="6" s="1"/>
  <c r="O195" i="11"/>
  <c r="Y195" i="11"/>
  <c r="G195" i="11"/>
  <c r="I195" i="11"/>
  <c r="AO244" i="10"/>
  <c r="AO390" i="6" s="1"/>
  <c r="U245" i="11"/>
  <c r="U533" i="6" s="1"/>
  <c r="W266" i="9"/>
  <c r="W294" i="6" s="1"/>
  <c r="M201" i="9"/>
  <c r="X195" i="11"/>
  <c r="V195" i="11"/>
  <c r="E195" i="11"/>
  <c r="K213" i="10"/>
  <c r="Y213" i="10"/>
  <c r="O218" i="11"/>
  <c r="U266" i="9"/>
  <c r="U294" i="6" s="1"/>
  <c r="AG201" i="9"/>
  <c r="R266" i="9"/>
  <c r="R294" i="6" s="1"/>
  <c r="V217" i="9"/>
  <c r="V327" i="6" s="1"/>
  <c r="P201" i="9"/>
  <c r="L220" i="9"/>
  <c r="H245" i="11"/>
  <c r="H533" i="6" s="1"/>
  <c r="L201" i="9"/>
  <c r="W220" i="9"/>
  <c r="AD195" i="11"/>
  <c r="N201" i="9"/>
  <c r="AE201" i="9"/>
  <c r="AM201" i="9"/>
  <c r="AK195" i="11"/>
  <c r="AL195" i="11"/>
  <c r="Q252" i="9"/>
  <c r="M195" i="11"/>
  <c r="AC195" i="11"/>
  <c r="AB195" i="11"/>
  <c r="AO195" i="11"/>
  <c r="F195" i="11"/>
  <c r="M259" i="11"/>
  <c r="M580" i="6" s="1"/>
  <c r="T252" i="9"/>
  <c r="T247" i="6" s="1"/>
  <c r="AN215" i="11"/>
  <c r="AN613" i="6" s="1"/>
  <c r="AO201" i="9"/>
  <c r="AF195" i="11"/>
  <c r="S195" i="11"/>
  <c r="AI215" i="11"/>
  <c r="AI613" i="6" s="1"/>
  <c r="AJ266" i="9"/>
  <c r="AJ294" i="6" s="1"/>
  <c r="T195" i="11"/>
  <c r="AH195" i="11"/>
  <c r="AJ195" i="11"/>
  <c r="T201" i="9"/>
  <c r="AL266" i="9"/>
  <c r="AL294" i="6" s="1"/>
  <c r="J201" i="9"/>
  <c r="AA201" i="9"/>
  <c r="E201" i="9"/>
  <c r="N220" i="9"/>
  <c r="K201" i="9"/>
  <c r="O266" i="9"/>
  <c r="O294" i="6" s="1"/>
  <c r="P213" i="10"/>
  <c r="AK201" i="9"/>
  <c r="X201" i="9"/>
  <c r="AI201" i="9"/>
  <c r="AC201" i="9"/>
  <c r="AP195" i="11"/>
  <c r="AN93" i="11"/>
  <c r="AN599" i="6" s="1"/>
  <c r="J261" i="10"/>
  <c r="Q261" i="10"/>
  <c r="R261" i="10"/>
  <c r="T262" i="11"/>
  <c r="I261" i="10"/>
  <c r="S269" i="9"/>
  <c r="F261" i="10"/>
  <c r="G96" i="9"/>
  <c r="O261" i="10"/>
  <c r="W96" i="9"/>
  <c r="Q96" i="10"/>
  <c r="P262" i="11"/>
  <c r="X261" i="10"/>
  <c r="R96" i="11"/>
  <c r="G261" i="10"/>
  <c r="L96" i="10"/>
  <c r="V281" i="9"/>
  <c r="V342" i="6" s="1"/>
  <c r="H274" i="11"/>
  <c r="H628" i="6" s="1"/>
  <c r="AP274" i="11"/>
  <c r="AP628" i="6" s="1"/>
  <c r="Y274" i="11"/>
  <c r="Y628" i="6" s="1"/>
  <c r="K272" i="10"/>
  <c r="K484" i="6" s="1"/>
  <c r="AM272" i="10"/>
  <c r="AM484" i="6" s="1"/>
  <c r="AH272" i="10"/>
  <c r="AH484" i="6" s="1"/>
  <c r="T273" i="10"/>
  <c r="T485" i="6" s="1"/>
  <c r="N273" i="10"/>
  <c r="N485" i="6" s="1"/>
  <c r="AE273" i="11"/>
  <c r="AE627" i="6" s="1"/>
  <c r="L274" i="11"/>
  <c r="L628" i="6" s="1"/>
  <c r="AR274" i="11"/>
  <c r="AR628" i="6" s="1"/>
  <c r="AB274" i="11"/>
  <c r="AB628" i="6" s="1"/>
  <c r="S281" i="9"/>
  <c r="S342" i="6" s="1"/>
  <c r="T272" i="10"/>
  <c r="T484" i="6" s="1"/>
  <c r="AD272" i="10"/>
  <c r="AD484" i="6" s="1"/>
  <c r="J273" i="10"/>
  <c r="J485" i="6" s="1"/>
  <c r="O281" i="9"/>
  <c r="O342" i="6" s="1"/>
  <c r="AJ272" i="10"/>
  <c r="AJ484" i="6" s="1"/>
  <c r="E273" i="10"/>
  <c r="E485" i="6" s="1"/>
  <c r="F273" i="10"/>
  <c r="F485" i="6" s="1"/>
  <c r="X273" i="10"/>
  <c r="X485" i="6" s="1"/>
  <c r="AO274" i="11"/>
  <c r="AO628" i="6" s="1"/>
  <c r="E281" i="9"/>
  <c r="E342" i="6" s="1"/>
  <c r="AD94" i="11"/>
  <c r="AD600" i="6" s="1"/>
  <c r="AM281" i="9"/>
  <c r="AM342" i="6" s="1"/>
  <c r="AG281" i="9"/>
  <c r="AG342" i="6" s="1"/>
  <c r="AN281" i="9"/>
  <c r="AN342" i="6" s="1"/>
  <c r="AF94" i="9"/>
  <c r="AF314" i="6" s="1"/>
  <c r="AK267" i="9"/>
  <c r="AK295" i="6" s="1"/>
  <c r="U94" i="10"/>
  <c r="U457" i="6" s="1"/>
  <c r="AF258" i="10"/>
  <c r="AF437" i="6" s="1"/>
  <c r="AB259" i="10"/>
  <c r="AB438" i="6" s="1"/>
  <c r="S273" i="10"/>
  <c r="S485" i="6" s="1"/>
  <c r="AP281" i="9"/>
  <c r="AP342" i="6" s="1"/>
  <c r="E274" i="11"/>
  <c r="E628" i="6" s="1"/>
  <c r="L96" i="11"/>
  <c r="S96" i="9"/>
  <c r="E96" i="11"/>
  <c r="N261" i="10"/>
  <c r="X96" i="11"/>
  <c r="K261" i="10"/>
  <c r="H261" i="10"/>
  <c r="Q262" i="11"/>
  <c r="N96" i="11"/>
  <c r="T261" i="10"/>
  <c r="G269" i="9"/>
  <c r="Q96" i="11"/>
  <c r="G96" i="10"/>
  <c r="E261" i="10"/>
  <c r="F96" i="9"/>
  <c r="L261" i="10"/>
  <c r="X96" i="10"/>
  <c r="N262" i="11"/>
  <c r="W96" i="11"/>
  <c r="T96" i="9"/>
  <c r="W96" i="10"/>
  <c r="L280" i="9"/>
  <c r="L341" i="6" s="1"/>
  <c r="AK274" i="11"/>
  <c r="AK628" i="6" s="1"/>
  <c r="AG272" i="10"/>
  <c r="AG484" i="6" s="1"/>
  <c r="AJ273" i="10"/>
  <c r="AJ485" i="6" s="1"/>
  <c r="AH273" i="10"/>
  <c r="AH485" i="6" s="1"/>
  <c r="AC281" i="9"/>
  <c r="AC342" i="6" s="1"/>
  <c r="M273" i="10"/>
  <c r="M485" i="6" s="1"/>
  <c r="R274" i="11"/>
  <c r="R628" i="6" s="1"/>
  <c r="R281" i="9"/>
  <c r="R342" i="6" s="1"/>
  <c r="T274" i="11"/>
  <c r="T628" i="6" s="1"/>
  <c r="AA274" i="11"/>
  <c r="AA628" i="6" s="1"/>
  <c r="AN272" i="10"/>
  <c r="AN484" i="6" s="1"/>
  <c r="AB272" i="10"/>
  <c r="AB484" i="6" s="1"/>
  <c r="K281" i="9"/>
  <c r="K342" i="6" s="1"/>
  <c r="L273" i="10"/>
  <c r="L485" i="6" s="1"/>
  <c r="AA273" i="10"/>
  <c r="AA485" i="6" s="1"/>
  <c r="AD273" i="10"/>
  <c r="AD485" i="6" s="1"/>
  <c r="AK273" i="10"/>
  <c r="AK485" i="6" s="1"/>
  <c r="I273" i="10"/>
  <c r="I485" i="6" s="1"/>
  <c r="L281" i="9"/>
  <c r="L342" i="6" s="1"/>
  <c r="P281" i="9"/>
  <c r="P342" i="6" s="1"/>
  <c r="O274" i="11"/>
  <c r="O628" i="6" s="1"/>
  <c r="AP272" i="10"/>
  <c r="AP484" i="6" s="1"/>
  <c r="Q273" i="10"/>
  <c r="Q485" i="6" s="1"/>
  <c r="N274" i="11"/>
  <c r="N628" i="6" s="1"/>
  <c r="AE273" i="10"/>
  <c r="AE485" i="6" s="1"/>
  <c r="S274" i="11"/>
  <c r="S628" i="6" s="1"/>
  <c r="U281" i="9"/>
  <c r="U342" i="6" s="1"/>
  <c r="AL273" i="10"/>
  <c r="AL485" i="6" s="1"/>
  <c r="F274" i="11"/>
  <c r="F628" i="6" s="1"/>
  <c r="M96" i="10"/>
  <c r="K96" i="11"/>
  <c r="P261" i="10"/>
  <c r="F96" i="10"/>
  <c r="U96" i="11"/>
  <c r="M262" i="11"/>
  <c r="T96" i="10"/>
  <c r="Y261" i="10"/>
  <c r="U261" i="10"/>
  <c r="R96" i="9"/>
  <c r="J96" i="10"/>
  <c r="I262" i="11"/>
  <c r="G96" i="11"/>
  <c r="O96" i="9"/>
  <c r="M96" i="9"/>
  <c r="H96" i="11"/>
  <c r="V261" i="10"/>
  <c r="L96" i="9"/>
  <c r="H96" i="10"/>
  <c r="K262" i="11"/>
  <c r="I96" i="11"/>
  <c r="M261" i="10"/>
  <c r="U96" i="9"/>
  <c r="AO281" i="9"/>
  <c r="AO342" i="6" s="1"/>
  <c r="AC274" i="11"/>
  <c r="AC628" i="6" s="1"/>
  <c r="W274" i="11"/>
  <c r="W628" i="6" s="1"/>
  <c r="AA281" i="9"/>
  <c r="AA342" i="6" s="1"/>
  <c r="AL272" i="10"/>
  <c r="AL484" i="6" s="1"/>
  <c r="Q272" i="10"/>
  <c r="Q484" i="6" s="1"/>
  <c r="AP273" i="10"/>
  <c r="AP485" i="6" s="1"/>
  <c r="W273" i="10"/>
  <c r="W485" i="6" s="1"/>
  <c r="AC273" i="10"/>
  <c r="AC485" i="6" s="1"/>
  <c r="AJ273" i="11"/>
  <c r="AJ627" i="6" s="1"/>
  <c r="AF274" i="11"/>
  <c r="AF628" i="6" s="1"/>
  <c r="Q274" i="11"/>
  <c r="Q628" i="6" s="1"/>
  <c r="G274" i="11"/>
  <c r="G628" i="6" s="1"/>
  <c r="J281" i="9"/>
  <c r="J342" i="6" s="1"/>
  <c r="AI274" i="11"/>
  <c r="AI628" i="6" s="1"/>
  <c r="Y272" i="10"/>
  <c r="Y484" i="6" s="1"/>
  <c r="I272" i="10"/>
  <c r="I484" i="6" s="1"/>
  <c r="AN273" i="10"/>
  <c r="AN485" i="6" s="1"/>
  <c r="AM273" i="10"/>
  <c r="AM485" i="6" s="1"/>
  <c r="J273" i="11"/>
  <c r="J627" i="6" s="1"/>
  <c r="Q281" i="9"/>
  <c r="Q342" i="6" s="1"/>
  <c r="Y281" i="9"/>
  <c r="Y342" i="6" s="1"/>
  <c r="G272" i="10"/>
  <c r="G484" i="6" s="1"/>
  <c r="J272" i="10"/>
  <c r="J484" i="6" s="1"/>
  <c r="AI273" i="10"/>
  <c r="AI485" i="6" s="1"/>
  <c r="Z281" i="9"/>
  <c r="Z342" i="6" s="1"/>
  <c r="AR281" i="9"/>
  <c r="AR342" i="6" s="1"/>
  <c r="AD281" i="9"/>
  <c r="AD342" i="6" s="1"/>
  <c r="H267" i="9"/>
  <c r="H295" i="6" s="1"/>
  <c r="AO273" i="10"/>
  <c r="AO485" i="6" s="1"/>
  <c r="AO258" i="10"/>
  <c r="AO437" i="6" s="1"/>
  <c r="N96" i="9"/>
  <c r="I96" i="10"/>
  <c r="V262" i="11"/>
  <c r="Y96" i="10"/>
  <c r="K96" i="9"/>
  <c r="X96" i="9"/>
  <c r="K96" i="10"/>
  <c r="R96" i="10"/>
  <c r="J96" i="9"/>
  <c r="Q96" i="9"/>
  <c r="E96" i="10"/>
  <c r="W261" i="10"/>
  <c r="W262" i="11"/>
  <c r="F96" i="11"/>
  <c r="S261" i="10"/>
  <c r="M96" i="11"/>
  <c r="V96" i="10"/>
  <c r="P96" i="11"/>
  <c r="L269" i="9"/>
  <c r="Y280" i="9"/>
  <c r="Y341" i="6" s="1"/>
  <c r="AI280" i="9"/>
  <c r="AI341" i="6" s="1"/>
  <c r="AL274" i="11"/>
  <c r="AL628" i="6" s="1"/>
  <c r="E272" i="10"/>
  <c r="E484" i="6" s="1"/>
  <c r="R273" i="10"/>
  <c r="R485" i="6" s="1"/>
  <c r="W281" i="9"/>
  <c r="W342" i="6" s="1"/>
  <c r="I274" i="11"/>
  <c r="I628" i="6" s="1"/>
  <c r="AJ281" i="9"/>
  <c r="AJ342" i="6" s="1"/>
  <c r="P272" i="10"/>
  <c r="P484" i="6" s="1"/>
  <c r="F281" i="9"/>
  <c r="F342" i="6" s="1"/>
  <c r="P273" i="10"/>
  <c r="P485" i="6" s="1"/>
  <c r="V273" i="10"/>
  <c r="V485" i="6" s="1"/>
  <c r="H273" i="10"/>
  <c r="H485" i="6" s="1"/>
  <c r="M281" i="9"/>
  <c r="M342" i="6" s="1"/>
  <c r="G281" i="9"/>
  <c r="G342" i="6" s="1"/>
  <c r="U274" i="11"/>
  <c r="U628" i="6" s="1"/>
  <c r="K273" i="10"/>
  <c r="K485" i="6" s="1"/>
  <c r="Y273" i="10"/>
  <c r="Y485" i="6" s="1"/>
  <c r="P94" i="10"/>
  <c r="P457" i="6" s="1"/>
  <c r="AG273" i="10"/>
  <c r="AG485" i="6" s="1"/>
  <c r="E94" i="9"/>
  <c r="E314" i="6" s="1"/>
  <c r="K274" i="11"/>
  <c r="K628" i="6" s="1"/>
  <c r="K176" i="11"/>
  <c r="W176" i="11"/>
  <c r="M176" i="11"/>
  <c r="F176" i="11"/>
  <c r="L176" i="11"/>
  <c r="G176" i="11"/>
  <c r="O176" i="11"/>
  <c r="E176" i="11"/>
  <c r="V176" i="11"/>
  <c r="U176" i="11"/>
  <c r="R176" i="11"/>
  <c r="H176" i="11"/>
  <c r="N176" i="11"/>
  <c r="S176" i="11"/>
  <c r="Q176" i="11"/>
  <c r="J176" i="11"/>
  <c r="P176" i="11"/>
  <c r="I176" i="11"/>
  <c r="D176" i="11"/>
  <c r="T176" i="11"/>
  <c r="D177" i="11"/>
  <c r="R177" i="11"/>
  <c r="U177" i="11"/>
  <c r="E177" i="11"/>
  <c r="O177" i="11"/>
  <c r="Q177" i="11"/>
  <c r="S177" i="11"/>
  <c r="K177" i="11"/>
  <c r="N177" i="11"/>
  <c r="J177" i="11"/>
  <c r="T177" i="11"/>
  <c r="M177" i="11"/>
  <c r="H177" i="11"/>
  <c r="L177" i="11"/>
  <c r="G177" i="11"/>
  <c r="W177" i="11"/>
  <c r="F177" i="11"/>
  <c r="I177" i="11"/>
  <c r="P177" i="11"/>
  <c r="V177" i="11"/>
  <c r="G178" i="11"/>
  <c r="M178" i="11"/>
  <c r="D178" i="11"/>
  <c r="L178" i="11"/>
  <c r="V178" i="11"/>
  <c r="N178" i="11"/>
  <c r="Q178" i="11"/>
  <c r="T178" i="11"/>
  <c r="W178" i="11"/>
  <c r="R178" i="11"/>
  <c r="U178" i="11"/>
  <c r="O178" i="11"/>
  <c r="I178" i="11"/>
  <c r="F178" i="11"/>
  <c r="J178" i="11"/>
  <c r="H178" i="11"/>
  <c r="S178" i="11"/>
  <c r="E178" i="11"/>
  <c r="P178" i="11"/>
  <c r="K178" i="11"/>
  <c r="D190" i="6" a="1"/>
  <c r="I193" i="6" s="1"/>
  <c r="D129" i="6" a="1"/>
  <c r="M132" i="6" s="1"/>
  <c r="V17" i="10"/>
  <c r="H17" i="10"/>
  <c r="R17" i="10"/>
  <c r="U17" i="10"/>
  <c r="S17" i="10"/>
  <c r="J17" i="10"/>
  <c r="P17" i="10"/>
  <c r="I17" i="10"/>
  <c r="O17" i="10"/>
  <c r="E17" i="10"/>
  <c r="N17" i="10"/>
  <c r="K17" i="10"/>
  <c r="W17" i="10"/>
  <c r="Q17" i="10"/>
  <c r="L17" i="10"/>
  <c r="G17" i="10"/>
  <c r="M17" i="10"/>
  <c r="F17" i="10"/>
  <c r="D17" i="10"/>
  <c r="T17" i="10"/>
  <c r="L18" i="10"/>
  <c r="J18" i="10"/>
  <c r="U18" i="10"/>
  <c r="R18" i="10"/>
  <c r="P18" i="10"/>
  <c r="F18" i="10"/>
  <c r="E18" i="10"/>
  <c r="S18" i="10"/>
  <c r="D18" i="10"/>
  <c r="Q18" i="10"/>
  <c r="V18" i="10"/>
  <c r="K18" i="10"/>
  <c r="G18" i="10"/>
  <c r="H18" i="10"/>
  <c r="I18" i="10"/>
  <c r="T18" i="10"/>
  <c r="M18" i="10"/>
  <c r="W18" i="10"/>
  <c r="N18" i="10"/>
  <c r="O18" i="10"/>
  <c r="K19" i="10"/>
  <c r="D19" i="10"/>
  <c r="E19" i="10"/>
  <c r="V19" i="10"/>
  <c r="R19" i="10"/>
  <c r="M19" i="10"/>
  <c r="J19" i="10"/>
  <c r="Q19" i="10"/>
  <c r="N19" i="10"/>
  <c r="F19" i="10"/>
  <c r="T19" i="10"/>
  <c r="L19" i="10"/>
  <c r="W19" i="10"/>
  <c r="G19" i="10"/>
  <c r="S19" i="10"/>
  <c r="P19" i="10"/>
  <c r="I19" i="10"/>
  <c r="U19" i="10"/>
  <c r="O19" i="10"/>
  <c r="H19" i="10"/>
  <c r="I20" i="10"/>
  <c r="L20" i="10"/>
  <c r="R20" i="10"/>
  <c r="P20" i="10"/>
  <c r="S20" i="10"/>
  <c r="G20" i="10"/>
  <c r="H20" i="10"/>
  <c r="W20" i="10"/>
  <c r="U20" i="10"/>
  <c r="J20" i="10"/>
  <c r="O20" i="10"/>
  <c r="T20" i="10"/>
  <c r="M20" i="10"/>
  <c r="D20" i="10"/>
  <c r="N20" i="10"/>
  <c r="Q20" i="10"/>
  <c r="F20" i="10"/>
  <c r="K20" i="10"/>
  <c r="S182" i="9"/>
  <c r="V182" i="9"/>
  <c r="W182" i="9"/>
  <c r="H182" i="9"/>
  <c r="J182" i="9"/>
  <c r="L182" i="9"/>
  <c r="E182" i="9"/>
  <c r="D182" i="9"/>
  <c r="F182" i="9"/>
  <c r="T182" i="9"/>
  <c r="R182" i="9"/>
  <c r="P182" i="9"/>
  <c r="M182" i="9"/>
  <c r="U182" i="9"/>
  <c r="I182" i="9"/>
  <c r="Q182" i="9"/>
  <c r="G182" i="9"/>
  <c r="O182" i="9"/>
  <c r="N182" i="9"/>
  <c r="K182" i="9"/>
  <c r="H183" i="9"/>
  <c r="E183" i="9"/>
  <c r="S183" i="9"/>
  <c r="N183" i="9"/>
  <c r="P183" i="9"/>
  <c r="T183" i="9"/>
  <c r="R183" i="9"/>
  <c r="D183" i="9"/>
  <c r="M183" i="9"/>
  <c r="U183" i="9"/>
  <c r="F183" i="9"/>
  <c r="G183" i="9"/>
  <c r="V183" i="9"/>
  <c r="W183" i="9"/>
  <c r="L183" i="9"/>
  <c r="O183" i="9"/>
  <c r="J183" i="9"/>
  <c r="I183" i="9"/>
  <c r="K183" i="9"/>
  <c r="Q183" i="9"/>
  <c r="J184" i="9"/>
  <c r="E184" i="9"/>
  <c r="D184" i="9"/>
  <c r="T184" i="9"/>
  <c r="F184" i="9"/>
  <c r="S184" i="9"/>
  <c r="G184" i="9"/>
  <c r="M184" i="9"/>
  <c r="W184" i="9"/>
  <c r="O184" i="9"/>
  <c r="H184" i="9"/>
  <c r="N184" i="9"/>
  <c r="Q184" i="9"/>
  <c r="V184" i="9"/>
  <c r="I184" i="9"/>
  <c r="K184" i="9"/>
  <c r="P184" i="9"/>
  <c r="R184" i="9"/>
  <c r="U184" i="9"/>
  <c r="L184" i="9"/>
  <c r="L185" i="9"/>
  <c r="O85" i="6"/>
  <c r="P132" i="6"/>
  <c r="S85" i="6"/>
  <c r="G133" i="11"/>
  <c r="N133" i="11"/>
  <c r="L133" i="11"/>
  <c r="O133" i="11"/>
  <c r="D133" i="11"/>
  <c r="S133" i="11"/>
  <c r="T133" i="11"/>
  <c r="I133" i="11"/>
  <c r="E133" i="11"/>
  <c r="U133" i="11"/>
  <c r="P133" i="11"/>
  <c r="J133" i="11"/>
  <c r="R133" i="11"/>
  <c r="V133" i="11"/>
  <c r="W133" i="11"/>
  <c r="Q133" i="11"/>
  <c r="K133" i="11"/>
  <c r="M133" i="11"/>
  <c r="H133" i="11"/>
  <c r="F133" i="11"/>
  <c r="P134" i="11"/>
  <c r="I134" i="11"/>
  <c r="E134" i="11"/>
  <c r="L134" i="11"/>
  <c r="M134" i="11"/>
  <c r="R134" i="11"/>
  <c r="T134" i="11"/>
  <c r="U134" i="11"/>
  <c r="G134" i="11"/>
  <c r="F134" i="11"/>
  <c r="S134" i="11"/>
  <c r="V134" i="11"/>
  <c r="N134" i="11"/>
  <c r="K134" i="11"/>
  <c r="H134" i="11"/>
  <c r="W134" i="11"/>
  <c r="J134" i="11"/>
  <c r="O134" i="11"/>
  <c r="Q134" i="11"/>
  <c r="D134" i="11"/>
  <c r="D135" i="11"/>
  <c r="L135" i="11"/>
  <c r="I135" i="11"/>
  <c r="G135" i="11"/>
  <c r="Q135" i="11"/>
  <c r="K135" i="11"/>
  <c r="N135" i="11"/>
  <c r="J135" i="11"/>
  <c r="H135" i="11"/>
  <c r="T135" i="11"/>
  <c r="V135" i="11"/>
  <c r="O135" i="11"/>
  <c r="S135" i="11"/>
  <c r="U135" i="11"/>
  <c r="F135" i="11"/>
  <c r="W135" i="11"/>
  <c r="M135" i="11"/>
  <c r="P135" i="11"/>
  <c r="R135" i="11"/>
  <c r="E135" i="11"/>
  <c r="O136" i="11"/>
  <c r="W136" i="11"/>
  <c r="P136" i="11"/>
  <c r="E136" i="11"/>
  <c r="N136" i="11"/>
  <c r="R193" i="6"/>
  <c r="F85" i="6"/>
  <c r="J85" i="6"/>
  <c r="H132" i="6"/>
  <c r="Q85" i="6"/>
  <c r="D82" i="6" a="1"/>
  <c r="R85" i="6"/>
  <c r="D139" i="8" a="1"/>
  <c r="S142" i="8" s="1"/>
  <c r="I58" i="11"/>
  <c r="J58" i="11"/>
  <c r="G58" i="11"/>
  <c r="F58" i="11"/>
  <c r="M58" i="11"/>
  <c r="O58" i="11"/>
  <c r="D58" i="11"/>
  <c r="K58" i="11"/>
  <c r="Q58" i="11"/>
  <c r="L58" i="11"/>
  <c r="U58" i="11"/>
  <c r="R58" i="11"/>
  <c r="V58" i="11"/>
  <c r="H58" i="11"/>
  <c r="S58" i="11"/>
  <c r="E58" i="11"/>
  <c r="T58" i="11"/>
  <c r="P58" i="11"/>
  <c r="W58" i="11"/>
  <c r="N58" i="11"/>
  <c r="W59" i="11"/>
  <c r="Q59" i="11"/>
  <c r="R59" i="11"/>
  <c r="H59" i="11"/>
  <c r="N59" i="11"/>
  <c r="U59" i="11"/>
  <c r="M59" i="11"/>
  <c r="S59" i="11"/>
  <c r="E59" i="11"/>
  <c r="V59" i="11"/>
  <c r="O59" i="11"/>
  <c r="J59" i="11"/>
  <c r="D59" i="11"/>
  <c r="G59" i="11"/>
  <c r="K59" i="11"/>
  <c r="I59" i="11"/>
  <c r="F59" i="11"/>
  <c r="P59" i="11"/>
  <c r="L59" i="11"/>
  <c r="T59" i="11"/>
  <c r="E60" i="11"/>
  <c r="N60" i="11"/>
  <c r="W60" i="11"/>
  <c r="M60" i="11"/>
  <c r="K60" i="11"/>
  <c r="J60" i="11"/>
  <c r="I60" i="11"/>
  <c r="Q60" i="11"/>
  <c r="U60" i="11"/>
  <c r="F60" i="11"/>
  <c r="S60" i="11"/>
  <c r="P60" i="11"/>
  <c r="T60" i="11"/>
  <c r="G60" i="11"/>
  <c r="O60" i="11"/>
  <c r="H60" i="11"/>
  <c r="L60" i="11"/>
  <c r="R60" i="11"/>
  <c r="D60" i="11"/>
  <c r="V60" i="11"/>
  <c r="L61" i="11"/>
  <c r="I61" i="11"/>
  <c r="S61" i="11"/>
  <c r="V61" i="11"/>
  <c r="J61" i="11"/>
  <c r="M61" i="11"/>
  <c r="G61" i="11"/>
  <c r="U61" i="11"/>
  <c r="N61" i="11"/>
  <c r="D61" i="11"/>
  <c r="K61" i="11"/>
  <c r="E61" i="11"/>
  <c r="R58" i="10"/>
  <c r="T58" i="10"/>
  <c r="M58" i="10"/>
  <c r="E58" i="10"/>
  <c r="Q58" i="10"/>
  <c r="J58" i="10"/>
  <c r="O58" i="10"/>
  <c r="P58" i="10"/>
  <c r="D58" i="10"/>
  <c r="W58" i="10"/>
  <c r="I58" i="10"/>
  <c r="K58" i="10"/>
  <c r="V58" i="10"/>
  <c r="N58" i="10"/>
  <c r="S58" i="10"/>
  <c r="G58" i="10"/>
  <c r="U58" i="10"/>
  <c r="L58" i="10"/>
  <c r="H58" i="10"/>
  <c r="F58" i="10"/>
  <c r="I59" i="10"/>
  <c r="K59" i="10"/>
  <c r="T59" i="10"/>
  <c r="R59" i="10"/>
  <c r="L59" i="10"/>
  <c r="Q59" i="10"/>
  <c r="D59" i="10"/>
  <c r="O59" i="10"/>
  <c r="V59" i="10"/>
  <c r="N59" i="10"/>
  <c r="P59" i="10"/>
  <c r="H59" i="10"/>
  <c r="M59" i="10"/>
  <c r="E59" i="10"/>
  <c r="G59" i="10"/>
  <c r="W59" i="10"/>
  <c r="U59" i="10"/>
  <c r="F59" i="10"/>
  <c r="S59" i="10"/>
  <c r="J59" i="10"/>
  <c r="P60" i="10"/>
  <c r="G60" i="10"/>
  <c r="J60" i="10"/>
  <c r="N60" i="10"/>
  <c r="F60" i="10"/>
  <c r="Q60" i="10"/>
  <c r="O60" i="10"/>
  <c r="W60" i="10"/>
  <c r="R60" i="10"/>
  <c r="U60" i="10"/>
  <c r="L60" i="10"/>
  <c r="H60" i="10"/>
  <c r="V60" i="10"/>
  <c r="E60" i="10"/>
  <c r="K60" i="10"/>
  <c r="I60" i="10"/>
  <c r="M60" i="10"/>
  <c r="S60" i="10"/>
  <c r="D60" i="10"/>
  <c r="T60" i="10"/>
  <c r="D39" i="9"/>
  <c r="D39" i="9" a="1"/>
  <c r="L42" i="9" s="1"/>
  <c r="Z93" i="9"/>
  <c r="Z313" i="6" s="1"/>
  <c r="Z252" i="9"/>
  <c r="Z247" i="6" s="1"/>
  <c r="I215" i="11"/>
  <c r="I613" i="6" s="1"/>
  <c r="I152" i="11"/>
  <c r="AH215" i="11"/>
  <c r="AH613" i="6" s="1"/>
  <c r="AH152" i="11"/>
  <c r="W99" i="6"/>
  <c r="U96" i="6"/>
  <c r="V98" i="6"/>
  <c r="W96" i="6"/>
  <c r="V97" i="6"/>
  <c r="U97" i="6"/>
  <c r="V99" i="6"/>
  <c r="W97" i="6"/>
  <c r="U98" i="6"/>
  <c r="V96" i="6"/>
  <c r="W98" i="6"/>
  <c r="U99" i="6"/>
  <c r="T98" i="6"/>
  <c r="D98" i="6"/>
  <c r="E98" i="6"/>
  <c r="K98" i="6"/>
  <c r="H98" i="6"/>
  <c r="M98" i="6"/>
  <c r="Q98" i="6"/>
  <c r="N98" i="6"/>
  <c r="O98" i="6"/>
  <c r="I98" i="6"/>
  <c r="P98" i="6"/>
  <c r="G98" i="6"/>
  <c r="L98" i="6"/>
  <c r="J98" i="6"/>
  <c r="F98" i="6"/>
  <c r="S98" i="6"/>
  <c r="R98" i="6"/>
  <c r="P97" i="6"/>
  <c r="P185" i="9"/>
  <c r="W185" i="9"/>
  <c r="E185" i="9"/>
  <c r="AA273" i="11"/>
  <c r="AA627" i="6" s="1"/>
  <c r="W141" i="9"/>
  <c r="S141" i="9"/>
  <c r="D141" i="9"/>
  <c r="E141" i="9"/>
  <c r="L141" i="9"/>
  <c r="F141" i="9"/>
  <c r="V141" i="9"/>
  <c r="P141" i="9"/>
  <c r="N141" i="9"/>
  <c r="M141" i="9"/>
  <c r="K141" i="9"/>
  <c r="R141" i="9"/>
  <c r="G141" i="9"/>
  <c r="O141" i="9"/>
  <c r="Q141" i="9"/>
  <c r="T141" i="9"/>
  <c r="J141" i="9"/>
  <c r="U141" i="9"/>
  <c r="H141" i="9"/>
  <c r="I141" i="9"/>
  <c r="E142" i="9"/>
  <c r="K142" i="9"/>
  <c r="L142" i="9"/>
  <c r="D142" i="9"/>
  <c r="S142" i="9"/>
  <c r="U142" i="9"/>
  <c r="J142" i="9"/>
  <c r="F142" i="9"/>
  <c r="R142" i="9"/>
  <c r="V142" i="9"/>
  <c r="G142" i="9"/>
  <c r="H142" i="9"/>
  <c r="N142" i="9"/>
  <c r="P142" i="9"/>
  <c r="Q142" i="9"/>
  <c r="O142" i="9"/>
  <c r="M142" i="9"/>
  <c r="T142" i="9"/>
  <c r="W142" i="9"/>
  <c r="I142" i="9"/>
  <c r="P143" i="9"/>
  <c r="I143" i="9"/>
  <c r="V143" i="9"/>
  <c r="N143" i="9"/>
  <c r="M143" i="9"/>
  <c r="H143" i="9"/>
  <c r="F143" i="9"/>
  <c r="O143" i="9"/>
  <c r="T143" i="9"/>
  <c r="G143" i="9"/>
  <c r="Q143" i="9"/>
  <c r="S143" i="9"/>
  <c r="K143" i="9"/>
  <c r="E143" i="9"/>
  <c r="U143" i="9"/>
  <c r="L143" i="9"/>
  <c r="W143" i="9"/>
  <c r="J143" i="9"/>
  <c r="D143" i="9"/>
  <c r="R143" i="9"/>
  <c r="F144" i="9"/>
  <c r="O144" i="9"/>
  <c r="D258" i="10"/>
  <c r="D437" i="6" s="1"/>
  <c r="G179" i="11"/>
  <c r="F179" i="11"/>
  <c r="S179" i="11"/>
  <c r="N210" i="10"/>
  <c r="N470" i="6" s="1"/>
  <c r="N153" i="10"/>
  <c r="AF210" i="10"/>
  <c r="AF470" i="6" s="1"/>
  <c r="AF153" i="10"/>
  <c r="L210" i="10"/>
  <c r="L470" i="6" s="1"/>
  <c r="L153" i="10"/>
  <c r="M210" i="10"/>
  <c r="M470" i="6" s="1"/>
  <c r="M153" i="10"/>
  <c r="G20" i="9"/>
  <c r="H61" i="10"/>
  <c r="D259" i="11"/>
  <c r="D580" i="6" s="1"/>
  <c r="R280" i="9"/>
  <c r="R341" i="6" s="1"/>
  <c r="AM215" i="11"/>
  <c r="AM613" i="6" s="1"/>
  <c r="AM152" i="11"/>
  <c r="AP215" i="11"/>
  <c r="AP613" i="6" s="1"/>
  <c r="AP616" i="6" s="1"/>
  <c r="AP152" i="11"/>
  <c r="E266" i="9"/>
  <c r="E294" i="6" s="1"/>
  <c r="L244" i="10"/>
  <c r="G96" i="6"/>
  <c r="J185" i="9"/>
  <c r="AC273" i="11"/>
  <c r="AC627" i="6" s="1"/>
  <c r="U217" i="9"/>
  <c r="U327" i="6" s="1"/>
  <c r="U160" i="9"/>
  <c r="R217" i="9"/>
  <c r="R327" i="6" s="1"/>
  <c r="R160" i="9"/>
  <c r="Q144" i="9"/>
  <c r="I144" i="9"/>
  <c r="V20" i="9"/>
  <c r="G61" i="10"/>
  <c r="AV26" i="8"/>
  <c r="M13" i="14"/>
  <c r="O259" i="11"/>
  <c r="O580" i="6" s="1"/>
  <c r="AH280" i="9"/>
  <c r="AH341" i="6" s="1"/>
  <c r="F215" i="11"/>
  <c r="F613" i="6" s="1"/>
  <c r="F152" i="11"/>
  <c r="P215" i="11"/>
  <c r="P613" i="6" s="1"/>
  <c r="P152" i="11"/>
  <c r="S215" i="11"/>
  <c r="S613" i="6" s="1"/>
  <c r="S152" i="11"/>
  <c r="M136" i="11"/>
  <c r="K215" i="11"/>
  <c r="K613" i="6" s="1"/>
  <c r="K152" i="11"/>
  <c r="AO266" i="9"/>
  <c r="AO294" i="6" s="1"/>
  <c r="H96" i="6"/>
  <c r="F96" i="6"/>
  <c r="T96" i="6"/>
  <c r="F185" i="9"/>
  <c r="AJ201" i="9"/>
  <c r="D204" i="9" s="1" a="1"/>
  <c r="K245" i="11"/>
  <c r="K533" i="6" s="1"/>
  <c r="AH245" i="11"/>
  <c r="AH533" i="6" s="1"/>
  <c r="D217" i="9"/>
  <c r="D327" i="6" s="1"/>
  <c r="H217" i="9"/>
  <c r="H327" i="6" s="1"/>
  <c r="H160" i="9"/>
  <c r="E144" i="9"/>
  <c r="W179" i="11"/>
  <c r="L179" i="11"/>
  <c r="M179" i="11"/>
  <c r="N179" i="11"/>
  <c r="U185" i="9"/>
  <c r="H185" i="9"/>
  <c r="Q185" i="9"/>
  <c r="AF93" i="11"/>
  <c r="AF599" i="6" s="1"/>
  <c r="AF245" i="11"/>
  <c r="AF533" i="6" s="1"/>
  <c r="T93" i="11"/>
  <c r="T245" i="11"/>
  <c r="T533" i="6" s="1"/>
  <c r="P17" i="11"/>
  <c r="G17" i="11"/>
  <c r="N17" i="11"/>
  <c r="M17" i="11"/>
  <c r="F17" i="11"/>
  <c r="W17" i="11"/>
  <c r="I17" i="11"/>
  <c r="K17" i="11"/>
  <c r="Q17" i="11"/>
  <c r="R17" i="11"/>
  <c r="J17" i="11"/>
  <c r="H17" i="11"/>
  <c r="U17" i="11"/>
  <c r="T17" i="11"/>
  <c r="E17" i="11"/>
  <c r="L17" i="11"/>
  <c r="V17" i="11"/>
  <c r="D17" i="11"/>
  <c r="O17" i="11"/>
  <c r="S17" i="11"/>
  <c r="P18" i="11"/>
  <c r="H18" i="11"/>
  <c r="F18" i="11"/>
  <c r="L18" i="11"/>
  <c r="E18" i="11"/>
  <c r="G18" i="11"/>
  <c r="M18" i="11"/>
  <c r="K18" i="11"/>
  <c r="N18" i="11"/>
  <c r="R18" i="11"/>
  <c r="D18" i="11"/>
  <c r="J18" i="11"/>
  <c r="V18" i="11"/>
  <c r="Q18" i="11"/>
  <c r="O18" i="11"/>
  <c r="T18" i="11"/>
  <c r="W18" i="11"/>
  <c r="U18" i="11"/>
  <c r="S18" i="11"/>
  <c r="I18" i="11"/>
  <c r="P19" i="11"/>
  <c r="S19" i="11"/>
  <c r="J19" i="11"/>
  <c r="O19" i="11"/>
  <c r="W19" i="11"/>
  <c r="E19" i="11"/>
  <c r="N19" i="11"/>
  <c r="U19" i="11"/>
  <c r="Q19" i="11"/>
  <c r="V19" i="11"/>
  <c r="M19" i="11"/>
  <c r="I19" i="11"/>
  <c r="K19" i="11"/>
  <c r="T19" i="11"/>
  <c r="L19" i="11"/>
  <c r="R19" i="11"/>
  <c r="H19" i="11"/>
  <c r="D19" i="11"/>
  <c r="G19" i="11"/>
  <c r="F19" i="11"/>
  <c r="S93" i="11"/>
  <c r="S599" i="6" s="1"/>
  <c r="S245" i="11"/>
  <c r="S533" i="6" s="1"/>
  <c r="O217" i="9"/>
  <c r="O327" i="6" s="1"/>
  <c r="O160" i="9"/>
  <c r="AI217" i="9"/>
  <c r="AI327" i="6" s="1"/>
  <c r="AI160" i="9"/>
  <c r="AN217" i="9"/>
  <c r="AN327" i="6" s="1"/>
  <c r="AN160" i="9"/>
  <c r="J217" i="9"/>
  <c r="J327" i="6" s="1"/>
  <c r="J160" i="9"/>
  <c r="AO217" i="9"/>
  <c r="AO327" i="6" s="1"/>
  <c r="AO160" i="9"/>
  <c r="AF253" i="9"/>
  <c r="AF218" i="9"/>
  <c r="AF328" i="6" s="1"/>
  <c r="AF160" i="9"/>
  <c r="AI281" i="9"/>
  <c r="AI342" i="6" s="1"/>
  <c r="AH218" i="9"/>
  <c r="AH328" i="6" s="1"/>
  <c r="AH160" i="9"/>
  <c r="U20" i="11"/>
  <c r="D20" i="11"/>
  <c r="M99" i="6"/>
  <c r="X94" i="8"/>
  <c r="AV88" i="8" s="1"/>
  <c r="X92" i="8"/>
  <c r="AV86" i="8" s="1"/>
  <c r="AN252" i="9"/>
  <c r="AN247" i="6" s="1"/>
  <c r="AB94" i="9"/>
  <c r="AB314" i="6" s="1"/>
  <c r="AB253" i="9"/>
  <c r="AB248" i="6" s="1"/>
  <c r="U136" i="11"/>
  <c r="J200" i="10"/>
  <c r="V61" i="9"/>
  <c r="J99" i="6"/>
  <c r="R99" i="6"/>
  <c r="V266" i="9"/>
  <c r="AD266" i="9"/>
  <c r="AD294" i="6" s="1"/>
  <c r="AR93" i="10"/>
  <c r="AR456" i="6" s="1"/>
  <c r="AR459" i="6" s="1"/>
  <c r="AR244" i="10"/>
  <c r="D94" i="10"/>
  <c r="D457" i="6" s="1"/>
  <c r="D245" i="10"/>
  <c r="D391" i="6" s="1"/>
  <c r="J96" i="6"/>
  <c r="J61" i="10"/>
  <c r="F61" i="10"/>
  <c r="E179" i="11"/>
  <c r="AE195" i="11"/>
  <c r="AM195" i="11"/>
  <c r="AG260" i="11"/>
  <c r="AG195" i="11"/>
  <c r="K195" i="11"/>
  <c r="K217" i="11"/>
  <c r="K615" i="6" s="1"/>
  <c r="X66" i="8"/>
  <c r="X64" i="8"/>
  <c r="Q61" i="10"/>
  <c r="V20" i="11"/>
  <c r="Q61" i="9"/>
  <c r="S200" i="10"/>
  <c r="D99" i="6"/>
  <c r="E146" i="6"/>
  <c r="E99" i="6"/>
  <c r="W61" i="11"/>
  <c r="D80" i="11" a="1"/>
  <c r="M83" i="11" s="1"/>
  <c r="Z259" i="11"/>
  <c r="Z580" i="6" s="1"/>
  <c r="F61" i="11"/>
  <c r="H252" i="9"/>
  <c r="H247" i="6" s="1"/>
  <c r="G136" i="11"/>
  <c r="D61" i="10"/>
  <c r="T61" i="10"/>
  <c r="M20" i="9"/>
  <c r="D200" i="10"/>
  <c r="H20" i="9"/>
  <c r="K61" i="10"/>
  <c r="W61" i="9"/>
  <c r="N99" i="6"/>
  <c r="O99" i="6"/>
  <c r="N201" i="6"/>
  <c r="P201" i="6"/>
  <c r="E201" i="6"/>
  <c r="M201" i="6"/>
  <c r="R201" i="6"/>
  <c r="L201" i="6"/>
  <c r="K201" i="6"/>
  <c r="J201" i="6"/>
  <c r="O201" i="6"/>
  <c r="X201" i="6"/>
  <c r="S201" i="6"/>
  <c r="Y201" i="6"/>
  <c r="F201" i="6"/>
  <c r="Q201" i="6"/>
  <c r="W201" i="6"/>
  <c r="T201" i="6"/>
  <c r="O146" i="6"/>
  <c r="D61" i="9"/>
  <c r="F83" i="11"/>
  <c r="D83" i="11"/>
  <c r="W42" i="9"/>
  <c r="G83" i="11"/>
  <c r="R269" i="9"/>
  <c r="U17" i="9"/>
  <c r="V17" i="9"/>
  <c r="O17" i="9"/>
  <c r="H17" i="9"/>
  <c r="Q17" i="9"/>
  <c r="S17" i="9"/>
  <c r="I17" i="9"/>
  <c r="R17" i="9"/>
  <c r="F17" i="9"/>
  <c r="W17" i="9"/>
  <c r="T17" i="9"/>
  <c r="P17" i="9"/>
  <c r="N17" i="9"/>
  <c r="D17" i="9"/>
  <c r="G17" i="9"/>
  <c r="M17" i="9"/>
  <c r="L17" i="9"/>
  <c r="K17" i="9"/>
  <c r="E17" i="9"/>
  <c r="J17" i="9"/>
  <c r="I18" i="9"/>
  <c r="V18" i="9"/>
  <c r="G18" i="9"/>
  <c r="M18" i="9"/>
  <c r="Q18" i="9"/>
  <c r="N18" i="9"/>
  <c r="P18" i="9"/>
  <c r="O18" i="9"/>
  <c r="D18" i="9"/>
  <c r="U18" i="9"/>
  <c r="T18" i="9"/>
  <c r="F18" i="9"/>
  <c r="H18" i="9"/>
  <c r="R18" i="9"/>
  <c r="J18" i="9"/>
  <c r="W18" i="9"/>
  <c r="E18" i="9"/>
  <c r="K18" i="9"/>
  <c r="L18" i="9"/>
  <c r="S18" i="9"/>
  <c r="I19" i="9"/>
  <c r="V19" i="9"/>
  <c r="F19" i="9"/>
  <c r="J19" i="9"/>
  <c r="L19" i="9"/>
  <c r="W19" i="9"/>
  <c r="M19" i="9"/>
  <c r="U19" i="9"/>
  <c r="E19" i="9"/>
  <c r="H19" i="9"/>
  <c r="T19" i="9"/>
  <c r="Q19" i="9"/>
  <c r="K19" i="9"/>
  <c r="G19" i="9"/>
  <c r="O19" i="9"/>
  <c r="S19" i="9"/>
  <c r="N19" i="9"/>
  <c r="P19" i="9"/>
  <c r="R19" i="9"/>
  <c r="D19" i="9"/>
  <c r="M215" i="11"/>
  <c r="M613" i="6" s="1"/>
  <c r="M152" i="11"/>
  <c r="M244" i="10"/>
  <c r="M390" i="6" s="1"/>
  <c r="AF244" i="10"/>
  <c r="K96" i="6"/>
  <c r="D96" i="6"/>
  <c r="I96" i="6"/>
  <c r="AL201" i="9"/>
  <c r="AB217" i="9"/>
  <c r="AB327" i="6" s="1"/>
  <c r="AB160" i="9"/>
  <c r="M217" i="9"/>
  <c r="M327" i="6" s="1"/>
  <c r="M160" i="9"/>
  <c r="AK217" i="9"/>
  <c r="AK327" i="6" s="1"/>
  <c r="AK160" i="9"/>
  <c r="N281" i="9"/>
  <c r="N342" i="6" s="1"/>
  <c r="D259" i="10"/>
  <c r="D438" i="6" s="1"/>
  <c r="AV25" i="8"/>
  <c r="M12" i="14"/>
  <c r="X81" i="8"/>
  <c r="AO259" i="11"/>
  <c r="P274" i="11"/>
  <c r="P628" i="6" s="1"/>
  <c r="V274" i="11"/>
  <c r="V628" i="6" s="1"/>
  <c r="T266" i="9"/>
  <c r="T294" i="6" s="1"/>
  <c r="E96" i="6"/>
  <c r="T97" i="6"/>
  <c r="AF201" i="9"/>
  <c r="M245" i="11"/>
  <c r="M533" i="6" s="1"/>
  <c r="AS274" i="11"/>
  <c r="AS628" i="6" s="1"/>
  <c r="T144" i="9"/>
  <c r="G144" i="9"/>
  <c r="AM217" i="9"/>
  <c r="AM327" i="6" s="1"/>
  <c r="AM160" i="9"/>
  <c r="AE217" i="9"/>
  <c r="AE327" i="6" s="1"/>
  <c r="AE160" i="9"/>
  <c r="X210" i="10"/>
  <c r="X470" i="6" s="1"/>
  <c r="X153" i="10"/>
  <c r="AD210" i="10"/>
  <c r="AD470" i="6" s="1"/>
  <c r="AD153" i="10"/>
  <c r="F210" i="10"/>
  <c r="F470" i="6" s="1"/>
  <c r="F153" i="10"/>
  <c r="AM210" i="10"/>
  <c r="AM470" i="6" s="1"/>
  <c r="AM153" i="10"/>
  <c r="U144" i="9"/>
  <c r="AB259" i="11"/>
  <c r="AB580" i="6" s="1"/>
  <c r="AR280" i="9"/>
  <c r="AR341" i="6" s="1"/>
  <c r="D252" i="9"/>
  <c r="D247" i="6" s="1"/>
  <c r="D93" i="9"/>
  <c r="D313" i="6" s="1"/>
  <c r="F136" i="11"/>
  <c r="I136" i="11"/>
  <c r="AH274" i="11"/>
  <c r="AH628" i="6" s="1"/>
  <c r="AJ274" i="11"/>
  <c r="AJ628" i="6" s="1"/>
  <c r="X266" i="9"/>
  <c r="K266" i="9"/>
  <c r="R96" i="6"/>
  <c r="N96" i="6"/>
  <c r="L96" i="6"/>
  <c r="AB201" i="9"/>
  <c r="O185" i="9"/>
  <c r="F245" i="11"/>
  <c r="I245" i="11"/>
  <c r="M274" i="11"/>
  <c r="M628" i="6" s="1"/>
  <c r="K144" i="9"/>
  <c r="V144" i="9"/>
  <c r="X217" i="9"/>
  <c r="X327" i="6" s="1"/>
  <c r="X160" i="9"/>
  <c r="AA217" i="9"/>
  <c r="AA327" i="6" s="1"/>
  <c r="AA160" i="9"/>
  <c r="AE281" i="9"/>
  <c r="AE342" i="6" s="1"/>
  <c r="T281" i="9"/>
  <c r="T342" i="6" s="1"/>
  <c r="AI195" i="11"/>
  <c r="X19" i="8"/>
  <c r="AL210" i="10"/>
  <c r="AL470" i="6" s="1"/>
  <c r="AL153" i="10"/>
  <c r="AE210" i="10"/>
  <c r="AE470" i="6" s="1"/>
  <c r="AE153" i="10"/>
  <c r="H210" i="10"/>
  <c r="H470" i="6" s="1"/>
  <c r="H153" i="10"/>
  <c r="N61" i="10"/>
  <c r="AD201" i="9"/>
  <c r="U201" i="9"/>
  <c r="K20" i="11"/>
  <c r="T20" i="11"/>
  <c r="J94" i="11"/>
  <c r="J600" i="6" s="1"/>
  <c r="J246" i="11"/>
  <c r="J534" i="6" s="1"/>
  <c r="H20" i="11"/>
  <c r="H144" i="9"/>
  <c r="W144" i="9"/>
  <c r="E20" i="9"/>
  <c r="P99" i="6"/>
  <c r="D94" i="9"/>
  <c r="D314" i="6" s="1"/>
  <c r="D253" i="9"/>
  <c r="D248" i="6" s="1"/>
  <c r="AQ215" i="11"/>
  <c r="AQ613" i="6" s="1"/>
  <c r="AQ616" i="6" s="1"/>
  <c r="AQ152" i="11"/>
  <c r="V215" i="11"/>
  <c r="V613" i="6" s="1"/>
  <c r="V152" i="11"/>
  <c r="N20" i="9"/>
  <c r="F99" i="6"/>
  <c r="J61" i="9"/>
  <c r="J266" i="9"/>
  <c r="O61" i="9"/>
  <c r="D267" i="9"/>
  <c r="D295" i="6" s="1"/>
  <c r="E20" i="10"/>
  <c r="X244" i="10"/>
  <c r="Q96" i="6"/>
  <c r="G97" i="6"/>
  <c r="AA195" i="11"/>
  <c r="O179" i="11"/>
  <c r="U179" i="11"/>
  <c r="V179" i="11"/>
  <c r="P179" i="11"/>
  <c r="AR210" i="10"/>
  <c r="AR153" i="10"/>
  <c r="AA210" i="10"/>
  <c r="AA470" i="6" s="1"/>
  <c r="AA153" i="10"/>
  <c r="U210" i="10"/>
  <c r="U470" i="6" s="1"/>
  <c r="U153" i="10"/>
  <c r="R210" i="10"/>
  <c r="R470" i="6" s="1"/>
  <c r="R153" i="10"/>
  <c r="AP210" i="10"/>
  <c r="AP470" i="6" s="1"/>
  <c r="AP473" i="6" s="1"/>
  <c r="AP153" i="10"/>
  <c r="AB210" i="10"/>
  <c r="AB470" i="6" s="1"/>
  <c r="AB153" i="10"/>
  <c r="AH211" i="10"/>
  <c r="AH471" i="6" s="1"/>
  <c r="AH153" i="10"/>
  <c r="G200" i="10"/>
  <c r="W20" i="9"/>
  <c r="H200" i="10"/>
  <c r="T200" i="10"/>
  <c r="U61" i="10"/>
  <c r="Q200" i="10"/>
  <c r="Q146" i="6"/>
  <c r="M146" i="6"/>
  <c r="Y259" i="11"/>
  <c r="F259" i="11"/>
  <c r="F580" i="6" s="1"/>
  <c r="AS259" i="11"/>
  <c r="AK252" i="9"/>
  <c r="I93" i="9"/>
  <c r="I313" i="6" s="1"/>
  <c r="I252" i="9"/>
  <c r="J215" i="11"/>
  <c r="J613" i="6" s="1"/>
  <c r="J152" i="11"/>
  <c r="AC215" i="11"/>
  <c r="AC613" i="6" s="1"/>
  <c r="AC152" i="11"/>
  <c r="Q215" i="11"/>
  <c r="Q613" i="6" s="1"/>
  <c r="Q152" i="11"/>
  <c r="Z274" i="11"/>
  <c r="Z628" i="6" s="1"/>
  <c r="D216" i="11"/>
  <c r="D614" i="6" s="1"/>
  <c r="P20" i="9"/>
  <c r="E200" i="10"/>
  <c r="L61" i="9"/>
  <c r="W111" i="8"/>
  <c r="G111" i="8"/>
  <c r="S111" i="8"/>
  <c r="H111" i="8"/>
  <c r="I111" i="8"/>
  <c r="O111" i="8"/>
  <c r="J111" i="8"/>
  <c r="Q111" i="8"/>
  <c r="T111" i="8"/>
  <c r="M111" i="8"/>
  <c r="V111" i="8"/>
  <c r="F111" i="8"/>
  <c r="K111" i="8"/>
  <c r="U111" i="8"/>
  <c r="L111" i="8"/>
  <c r="D111" i="8"/>
  <c r="N111" i="8"/>
  <c r="E111" i="8"/>
  <c r="R111" i="8"/>
  <c r="P111" i="8"/>
  <c r="Q112" i="8"/>
  <c r="E112" i="8"/>
  <c r="I112" i="8"/>
  <c r="W112" i="8"/>
  <c r="K112" i="8"/>
  <c r="J112" i="8"/>
  <c r="H112" i="8"/>
  <c r="F112" i="8"/>
  <c r="O112" i="8"/>
  <c r="L112" i="8"/>
  <c r="N112" i="8"/>
  <c r="D112" i="8"/>
  <c r="S112" i="8"/>
  <c r="V112" i="8"/>
  <c r="M112" i="8"/>
  <c r="R112" i="8"/>
  <c r="T112" i="8"/>
  <c r="U112" i="8"/>
  <c r="G112" i="8"/>
  <c r="P112" i="8"/>
  <c r="J113" i="8"/>
  <c r="G113" i="8"/>
  <c r="P113" i="8"/>
  <c r="U113" i="8"/>
  <c r="O113" i="8"/>
  <c r="N113" i="8"/>
  <c r="W113" i="8"/>
  <c r="E113" i="8"/>
  <c r="V113" i="8"/>
  <c r="M113" i="8"/>
  <c r="I113" i="8"/>
  <c r="S113" i="8"/>
  <c r="R113" i="8"/>
  <c r="F113" i="8"/>
  <c r="Q113" i="8"/>
  <c r="K113" i="8"/>
  <c r="L113" i="8"/>
  <c r="T113" i="8"/>
  <c r="D113" i="8"/>
  <c r="H113" i="8"/>
  <c r="R146" i="6"/>
  <c r="H146" i="6"/>
  <c r="S146" i="6"/>
  <c r="F125" i="8"/>
  <c r="D125" i="8"/>
  <c r="N125" i="8"/>
  <c r="H125" i="8"/>
  <c r="G125" i="8"/>
  <c r="L125" i="8"/>
  <c r="V125" i="8"/>
  <c r="T125" i="8"/>
  <c r="K125" i="8"/>
  <c r="O125" i="8"/>
  <c r="S125" i="8"/>
  <c r="E125" i="8"/>
  <c r="W125" i="8"/>
  <c r="P125" i="8"/>
  <c r="Q125" i="8"/>
  <c r="J125" i="8"/>
  <c r="M125" i="8"/>
  <c r="U125" i="8"/>
  <c r="I125" i="8"/>
  <c r="R125" i="8"/>
  <c r="V126" i="8"/>
  <c r="N126" i="8"/>
  <c r="M126" i="8"/>
  <c r="J126" i="8"/>
  <c r="K126" i="8"/>
  <c r="I126" i="8"/>
  <c r="F126" i="8"/>
  <c r="Q126" i="8"/>
  <c r="T126" i="8"/>
  <c r="S126" i="8"/>
  <c r="L126" i="8"/>
  <c r="O126" i="8"/>
  <c r="R126" i="8"/>
  <c r="E126" i="8"/>
  <c r="D126" i="8"/>
  <c r="U126" i="8"/>
  <c r="G126" i="8"/>
  <c r="W126" i="8"/>
  <c r="P126" i="8"/>
  <c r="H126" i="8"/>
  <c r="L127" i="8"/>
  <c r="I127" i="8"/>
  <c r="N127" i="8"/>
  <c r="H127" i="8"/>
  <c r="G127" i="8"/>
  <c r="V127" i="8"/>
  <c r="T127" i="8"/>
  <c r="K127" i="8"/>
  <c r="Q127" i="8"/>
  <c r="P127" i="8"/>
  <c r="M127" i="8"/>
  <c r="U127" i="8"/>
  <c r="S127" i="8"/>
  <c r="O127" i="8"/>
  <c r="J127" i="8"/>
  <c r="W127" i="8"/>
  <c r="R127" i="8"/>
  <c r="D127" i="8"/>
  <c r="F127" i="8"/>
  <c r="E127" i="8"/>
  <c r="O42" i="9"/>
  <c r="W83" i="11"/>
  <c r="K42" i="9"/>
  <c r="T215" i="11"/>
  <c r="T613" i="6" s="1"/>
  <c r="T152" i="11"/>
  <c r="G215" i="11"/>
  <c r="G613" i="6" s="1"/>
  <c r="G152" i="11"/>
  <c r="L97" i="6"/>
  <c r="Q97" i="6"/>
  <c r="K185" i="9"/>
  <c r="D245" i="11"/>
  <c r="D533" i="6" s="1"/>
  <c r="D93" i="11"/>
  <c r="D599" i="6" s="1"/>
  <c r="R179" i="11"/>
  <c r="AI210" i="10"/>
  <c r="AI470" i="6" s="1"/>
  <c r="AI153" i="10"/>
  <c r="AS210" i="10"/>
  <c r="AS153" i="10"/>
  <c r="W210" i="10"/>
  <c r="W470" i="6" s="1"/>
  <c r="W153" i="10"/>
  <c r="S210" i="10"/>
  <c r="S470" i="6" s="1"/>
  <c r="S153" i="10"/>
  <c r="Z210" i="10"/>
  <c r="Z470" i="6" s="1"/>
  <c r="Z153" i="10"/>
  <c r="I49" i="6"/>
  <c r="X80" i="8"/>
  <c r="X79" i="8"/>
  <c r="X78" i="8"/>
  <c r="AD280" i="9"/>
  <c r="AD341" i="6" s="1"/>
  <c r="S280" i="9"/>
  <c r="S341" i="6" s="1"/>
  <c r="W215" i="11"/>
  <c r="W613" i="6" s="1"/>
  <c r="W152" i="11"/>
  <c r="X215" i="11"/>
  <c r="X613" i="6" s="1"/>
  <c r="X152" i="11"/>
  <c r="D136" i="11"/>
  <c r="AS266" i="9"/>
  <c r="J97" i="6"/>
  <c r="D97" i="6"/>
  <c r="T185" i="9"/>
  <c r="D185" i="9"/>
  <c r="S185" i="9"/>
  <c r="R201" i="9"/>
  <c r="E273" i="11"/>
  <c r="E627" i="6" s="1"/>
  <c r="G245" i="11"/>
  <c r="G533" i="6" s="1"/>
  <c r="AP217" i="9"/>
  <c r="AP327" i="6" s="1"/>
  <c r="AP330" i="6" s="1"/>
  <c r="AP160" i="9"/>
  <c r="AC217" i="9"/>
  <c r="AC327" i="6" s="1"/>
  <c r="AC160" i="9"/>
  <c r="P144" i="9"/>
  <c r="AF259" i="11"/>
  <c r="AF580" i="6" s="1"/>
  <c r="R259" i="11"/>
  <c r="R580" i="6" s="1"/>
  <c r="AL281" i="9"/>
  <c r="AL342" i="6" s="1"/>
  <c r="AB215" i="11"/>
  <c r="AB613" i="6" s="1"/>
  <c r="AB152" i="11"/>
  <c r="AE215" i="11"/>
  <c r="AE613" i="6" s="1"/>
  <c r="AE152" i="11"/>
  <c r="AD274" i="11"/>
  <c r="AD628" i="6" s="1"/>
  <c r="Q197" i="10"/>
  <c r="S197" i="10"/>
  <c r="W197" i="10"/>
  <c r="U197" i="10"/>
  <c r="O197" i="10"/>
  <c r="M197" i="10"/>
  <c r="G197" i="10"/>
  <c r="I197" i="10"/>
  <c r="K197" i="10"/>
  <c r="E197" i="10"/>
  <c r="J198" i="10"/>
  <c r="W198" i="10"/>
  <c r="Q198" i="10"/>
  <c r="D198" i="10"/>
  <c r="U198" i="10"/>
  <c r="O198" i="10"/>
  <c r="E198" i="10"/>
  <c r="I198" i="10"/>
  <c r="M198" i="10"/>
  <c r="R198" i="10"/>
  <c r="H198" i="10"/>
  <c r="P198" i="10"/>
  <c r="N198" i="10"/>
  <c r="G198" i="10"/>
  <c r="L198" i="10"/>
  <c r="F198" i="10"/>
  <c r="S198" i="10"/>
  <c r="V198" i="10"/>
  <c r="T198" i="10"/>
  <c r="K198" i="10"/>
  <c r="F197" i="10"/>
  <c r="H197" i="10"/>
  <c r="L197" i="10"/>
  <c r="N199" i="10"/>
  <c r="M199" i="10"/>
  <c r="I199" i="10"/>
  <c r="P197" i="10"/>
  <c r="R197" i="10"/>
  <c r="J197" i="10"/>
  <c r="V197" i="10"/>
  <c r="W199" i="10"/>
  <c r="N197" i="10"/>
  <c r="E199" i="10"/>
  <c r="U199" i="10"/>
  <c r="J199" i="10"/>
  <c r="D199" i="10"/>
  <c r="T197" i="10"/>
  <c r="F199" i="10"/>
  <c r="O199" i="10"/>
  <c r="G199" i="10"/>
  <c r="H199" i="10"/>
  <c r="T199" i="10"/>
  <c r="S199" i="10"/>
  <c r="Q199" i="10"/>
  <c r="K199" i="10"/>
  <c r="L199" i="10"/>
  <c r="V199" i="10"/>
  <c r="P199" i="10"/>
  <c r="R199" i="10"/>
  <c r="D80" i="9" a="1"/>
  <c r="S83" i="9" s="1"/>
  <c r="Z266" i="9"/>
  <c r="Z294" i="6" s="1"/>
  <c r="F244" i="10"/>
  <c r="F390" i="6" s="1"/>
  <c r="H97" i="6"/>
  <c r="I97" i="6"/>
  <c r="F97" i="6"/>
  <c r="R185" i="9"/>
  <c r="X245" i="11"/>
  <c r="P245" i="11"/>
  <c r="P533" i="6" s="1"/>
  <c r="AG217" i="9"/>
  <c r="AG327" i="6" s="1"/>
  <c r="AG160" i="9"/>
  <c r="G217" i="9"/>
  <c r="G327" i="6" s="1"/>
  <c r="G160" i="9"/>
  <c r="AR217" i="9"/>
  <c r="AR160" i="9"/>
  <c r="N144" i="9"/>
  <c r="X17" i="8"/>
  <c r="D144" i="9"/>
  <c r="W200" i="10"/>
  <c r="M185" i="9"/>
  <c r="G185" i="9"/>
  <c r="Q201" i="9"/>
  <c r="V201" i="9"/>
  <c r="AG93" i="11"/>
  <c r="AG599" i="6" s="1"/>
  <c r="AG245" i="11"/>
  <c r="AG533" i="6" s="1"/>
  <c r="AP93" i="11"/>
  <c r="AP599" i="6" s="1"/>
  <c r="AP602" i="6" s="1"/>
  <c r="AP245" i="11"/>
  <c r="AP533" i="6" s="1"/>
  <c r="AP536" i="6" s="1"/>
  <c r="O93" i="11"/>
  <c r="O599" i="6" s="1"/>
  <c r="O245" i="11"/>
  <c r="O533" i="6" s="1"/>
  <c r="V93" i="11"/>
  <c r="V599" i="6" s="1"/>
  <c r="V245" i="11"/>
  <c r="K217" i="9"/>
  <c r="K327" i="6" s="1"/>
  <c r="K160" i="9"/>
  <c r="I217" i="9"/>
  <c r="I327" i="6" s="1"/>
  <c r="I160" i="9"/>
  <c r="P217" i="9"/>
  <c r="P327" i="6" s="1"/>
  <c r="P160" i="9"/>
  <c r="AD217" i="9"/>
  <c r="AD327" i="6" s="1"/>
  <c r="AD160" i="9"/>
  <c r="AS217" i="9"/>
  <c r="AS160" i="9"/>
  <c r="I281" i="9"/>
  <c r="I342" i="6" s="1"/>
  <c r="E61" i="9"/>
  <c r="L61" i="10"/>
  <c r="I61" i="10"/>
  <c r="H61" i="11"/>
  <c r="K99" i="6"/>
  <c r="H99" i="6"/>
  <c r="G99" i="6"/>
  <c r="G252" i="9"/>
  <c r="H136" i="11"/>
  <c r="R20" i="9"/>
  <c r="S99" i="6"/>
  <c r="AF266" i="9"/>
  <c r="I266" i="9"/>
  <c r="I294" i="6" s="1"/>
  <c r="AA266" i="9"/>
  <c r="AA294" i="6" s="1"/>
  <c r="AA93" i="10"/>
  <c r="AA456" i="6" s="1"/>
  <c r="AA244" i="10"/>
  <c r="S93" i="10"/>
  <c r="S456" i="6" s="1"/>
  <c r="S244" i="10"/>
  <c r="N93" i="10"/>
  <c r="N456" i="6" s="1"/>
  <c r="N244" i="10"/>
  <c r="W244" i="10"/>
  <c r="W390" i="6" s="1"/>
  <c r="O94" i="10"/>
  <c r="O457" i="6" s="1"/>
  <c r="O245" i="10"/>
  <c r="O391" i="6" s="1"/>
  <c r="O96" i="6"/>
  <c r="S61" i="10"/>
  <c r="T179" i="11"/>
  <c r="D179" i="11"/>
  <c r="AQ195" i="11"/>
  <c r="U195" i="11"/>
  <c r="X65" i="8"/>
  <c r="N20" i="11"/>
  <c r="W61" i="10"/>
  <c r="R61" i="10"/>
  <c r="K146" i="6"/>
  <c r="R61" i="11"/>
  <c r="AL259" i="11"/>
  <c r="AL580" i="6" s="1"/>
  <c r="AM259" i="11"/>
  <c r="AM580" i="6" s="1"/>
  <c r="D260" i="11"/>
  <c r="D581" i="6" s="1"/>
  <c r="AQ280" i="9"/>
  <c r="AQ341" i="6" s="1"/>
  <c r="AM252" i="9"/>
  <c r="S136" i="11"/>
  <c r="K136" i="11"/>
  <c r="J136" i="11"/>
  <c r="R136" i="11"/>
  <c r="O20" i="9"/>
  <c r="U200" i="10"/>
  <c r="V61" i="10"/>
  <c r="T20" i="9"/>
  <c r="W114" i="8"/>
  <c r="I114" i="8"/>
  <c r="E45" i="8"/>
  <c r="F45" i="8"/>
  <c r="O45" i="8"/>
  <c r="J45" i="8"/>
  <c r="N45" i="8"/>
  <c r="W45" i="8"/>
  <c r="H45" i="8"/>
  <c r="I45" i="8"/>
  <c r="Q45" i="8"/>
  <c r="U45" i="8"/>
  <c r="R45" i="8"/>
  <c r="V45" i="8"/>
  <c r="D45" i="8"/>
  <c r="S45" i="8"/>
  <c r="L45" i="8"/>
  <c r="K45" i="8"/>
  <c r="T45" i="8"/>
  <c r="M45" i="8"/>
  <c r="P45" i="8"/>
  <c r="G45" i="8"/>
  <c r="U46" i="8"/>
  <c r="I46" i="8"/>
  <c r="Q46" i="8"/>
  <c r="L46" i="8"/>
  <c r="F46" i="8"/>
  <c r="G46" i="8"/>
  <c r="E46" i="8"/>
  <c r="J46" i="8"/>
  <c r="R46" i="8"/>
  <c r="D46" i="8"/>
  <c r="H46" i="8"/>
  <c r="W46" i="8"/>
  <c r="K46" i="8"/>
  <c r="T46" i="8"/>
  <c r="M46" i="8"/>
  <c r="V46" i="8"/>
  <c r="S46" i="8"/>
  <c r="O46" i="8"/>
  <c r="P46" i="8"/>
  <c r="N46" i="8"/>
  <c r="H47" i="8"/>
  <c r="E47" i="8"/>
  <c r="J47" i="8"/>
  <c r="K47" i="8"/>
  <c r="U47" i="8"/>
  <c r="V47" i="8"/>
  <c r="T47" i="8"/>
  <c r="P47" i="8"/>
  <c r="D47" i="8"/>
  <c r="Q47" i="8"/>
  <c r="W47" i="8"/>
  <c r="S47" i="8"/>
  <c r="M47" i="8"/>
  <c r="I47" i="8"/>
  <c r="R47" i="8"/>
  <c r="G47" i="8"/>
  <c r="N47" i="8"/>
  <c r="L47" i="8"/>
  <c r="F47" i="8"/>
  <c r="O47" i="8"/>
  <c r="U128" i="8"/>
  <c r="S20" i="9"/>
  <c r="W128" i="8"/>
  <c r="E42" i="9"/>
  <c r="D42" i="9"/>
  <c r="S42" i="9"/>
  <c r="P83" i="11"/>
  <c r="V42" i="9"/>
  <c r="T83" i="11"/>
  <c r="I42" i="9"/>
  <c r="P42" i="9"/>
  <c r="M42" i="9"/>
  <c r="Q83" i="11"/>
  <c r="V96" i="9"/>
  <c r="E61" i="10"/>
  <c r="U83" i="11"/>
  <c r="Y269" i="9"/>
  <c r="J83" i="11"/>
  <c r="R83" i="11"/>
  <c r="R215" i="11"/>
  <c r="R613" i="6" s="1"/>
  <c r="R152" i="11"/>
  <c r="L136" i="11"/>
  <c r="D266" i="9"/>
  <c r="D294" i="6" s="1"/>
  <c r="D93" i="10"/>
  <c r="D456" i="6" s="1"/>
  <c r="D244" i="10"/>
  <c r="D390" i="6" s="1"/>
  <c r="O97" i="6"/>
  <c r="N97" i="6"/>
  <c r="Z217" i="9"/>
  <c r="Z327" i="6" s="1"/>
  <c r="Z160" i="9"/>
  <c r="F217" i="9"/>
  <c r="F327" i="6" s="1"/>
  <c r="F160" i="9"/>
  <c r="Q217" i="9"/>
  <c r="Q327" i="6" s="1"/>
  <c r="Q160" i="9"/>
  <c r="T217" i="9"/>
  <c r="T327" i="6" s="1"/>
  <c r="T160" i="9"/>
  <c r="D134" i="10" a="1"/>
  <c r="T137" i="10" s="1"/>
  <c r="O61" i="10"/>
  <c r="D20" i="9"/>
  <c r="AC252" i="9"/>
  <c r="AC247" i="6" s="1"/>
  <c r="AL280" i="9"/>
  <c r="AL341" i="6" s="1"/>
  <c r="AS281" i="9"/>
  <c r="AS342" i="6" s="1"/>
  <c r="H215" i="11"/>
  <c r="H613" i="6" s="1"/>
  <c r="H152" i="11"/>
  <c r="Q136" i="11"/>
  <c r="T136" i="11"/>
  <c r="Z215" i="11"/>
  <c r="Z613" i="6" s="1"/>
  <c r="Z152" i="11"/>
  <c r="D215" i="11"/>
  <c r="D613" i="6" s="1"/>
  <c r="P266" i="9"/>
  <c r="P294" i="6" s="1"/>
  <c r="AG266" i="9"/>
  <c r="Z244" i="10"/>
  <c r="Z390" i="6" s="1"/>
  <c r="E97" i="6"/>
  <c r="S97" i="6"/>
  <c r="AP201" i="9"/>
  <c r="Z201" i="9"/>
  <c r="N273" i="11"/>
  <c r="N627" i="6" s="1"/>
  <c r="AI273" i="11"/>
  <c r="AI627" i="6" s="1"/>
  <c r="AR273" i="11"/>
  <c r="AR627" i="6" s="1"/>
  <c r="AK273" i="11"/>
  <c r="AK627" i="6" s="1"/>
  <c r="E217" i="9"/>
  <c r="E327" i="6" s="1"/>
  <c r="E160" i="9"/>
  <c r="AL217" i="9"/>
  <c r="AL327" i="6" s="1"/>
  <c r="AL160" i="9"/>
  <c r="D218" i="9"/>
  <c r="D328" i="6" s="1"/>
  <c r="J179" i="11"/>
  <c r="H179" i="11"/>
  <c r="V210" i="10"/>
  <c r="V470" i="6" s="1"/>
  <c r="V153" i="10"/>
  <c r="AO210" i="10"/>
  <c r="AO470" i="6" s="1"/>
  <c r="AO153" i="10"/>
  <c r="AG210" i="10"/>
  <c r="AG470" i="6" s="1"/>
  <c r="AG153" i="10"/>
  <c r="E210" i="10"/>
  <c r="E470" i="6" s="1"/>
  <c r="E153" i="10"/>
  <c r="AN210" i="10"/>
  <c r="AN470" i="6" s="1"/>
  <c r="AN153" i="10"/>
  <c r="P61" i="10"/>
  <c r="I20" i="9"/>
  <c r="N200" i="10"/>
  <c r="F252" i="9"/>
  <c r="F247" i="6" s="1"/>
  <c r="U252" i="9"/>
  <c r="U215" i="11"/>
  <c r="U613" i="6" s="1"/>
  <c r="U152" i="11"/>
  <c r="D197" i="10"/>
  <c r="V185" i="9"/>
  <c r="H58" i="9"/>
  <c r="T58" i="9"/>
  <c r="U58" i="9"/>
  <c r="S58" i="9"/>
  <c r="I58" i="9"/>
  <c r="W58" i="9"/>
  <c r="M58" i="9"/>
  <c r="E58" i="9"/>
  <c r="P58" i="9"/>
  <c r="D58" i="9"/>
  <c r="K58" i="9"/>
  <c r="F58" i="9"/>
  <c r="V58" i="9"/>
  <c r="N58" i="9"/>
  <c r="O58" i="9"/>
  <c r="G58" i="9"/>
  <c r="J58" i="9"/>
  <c r="L58" i="9"/>
  <c r="R58" i="9"/>
  <c r="Q58" i="9"/>
  <c r="K59" i="9"/>
  <c r="O59" i="9"/>
  <c r="T59" i="9"/>
  <c r="J59" i="9"/>
  <c r="W59" i="9"/>
  <c r="F59" i="9"/>
  <c r="S59" i="9"/>
  <c r="V59" i="9"/>
  <c r="M59" i="9"/>
  <c r="L59" i="9"/>
  <c r="G59" i="9"/>
  <c r="E59" i="9"/>
  <c r="I59" i="9"/>
  <c r="U59" i="9"/>
  <c r="D59" i="9"/>
  <c r="P59" i="9"/>
  <c r="R59" i="9"/>
  <c r="Q59" i="9"/>
  <c r="H59" i="9"/>
  <c r="N59" i="9"/>
  <c r="G60" i="9"/>
  <c r="F60" i="9"/>
  <c r="H60" i="9"/>
  <c r="O60" i="9"/>
  <c r="D60" i="9"/>
  <c r="R60" i="9"/>
  <c r="E60" i="9"/>
  <c r="L60" i="9"/>
  <c r="P60" i="9"/>
  <c r="U60" i="9"/>
  <c r="Q60" i="9"/>
  <c r="K60" i="9"/>
  <c r="I60" i="9"/>
  <c r="J60" i="9"/>
  <c r="V60" i="9"/>
  <c r="W60" i="9"/>
  <c r="N60" i="9"/>
  <c r="S60" i="9"/>
  <c r="M60" i="9"/>
  <c r="T60" i="9"/>
  <c r="M96" i="6"/>
  <c r="R97" i="6"/>
  <c r="M97" i="6"/>
  <c r="AN201" i="9"/>
  <c r="N185" i="9"/>
  <c r="I185" i="9"/>
  <c r="Q273" i="11"/>
  <c r="Q627" i="6" s="1"/>
  <c r="AM245" i="11"/>
  <c r="W245" i="11"/>
  <c r="AM274" i="11"/>
  <c r="AM628" i="6" s="1"/>
  <c r="AE274" i="11"/>
  <c r="AE628" i="6" s="1"/>
  <c r="AJ217" i="9"/>
  <c r="AJ327" i="6" s="1"/>
  <c r="AJ160" i="9"/>
  <c r="S217" i="9"/>
  <c r="S327" i="6" s="1"/>
  <c r="S160" i="9"/>
  <c r="X281" i="9"/>
  <c r="X342" i="6" s="1"/>
  <c r="X18" i="8"/>
  <c r="Q210" i="10"/>
  <c r="Q470" i="6" s="1"/>
  <c r="Q153" i="10"/>
  <c r="O210" i="10"/>
  <c r="O470" i="6" s="1"/>
  <c r="O153" i="10"/>
  <c r="AC210" i="10"/>
  <c r="AC470" i="6" s="1"/>
  <c r="AC153" i="10"/>
  <c r="AQ210" i="10"/>
  <c r="AQ153" i="10"/>
  <c r="F61" i="9"/>
  <c r="J20" i="11"/>
  <c r="R245" i="11"/>
  <c r="D39" i="11" a="1"/>
  <c r="W42" i="11" s="1"/>
  <c r="Z93" i="11"/>
  <c r="Z599" i="6" s="1"/>
  <c r="Z245" i="11"/>
  <c r="Z533" i="6" s="1"/>
  <c r="D94" i="11"/>
  <c r="D600" i="6" s="1"/>
  <c r="D246" i="11"/>
  <c r="D534" i="6" s="1"/>
  <c r="M144" i="9"/>
  <c r="R144" i="9"/>
  <c r="S144" i="9"/>
  <c r="J144" i="9"/>
  <c r="L144" i="9"/>
  <c r="Q61" i="11"/>
  <c r="R20" i="11"/>
  <c r="T61" i="11"/>
  <c r="M61" i="10"/>
  <c r="K20" i="9"/>
  <c r="W146" i="6"/>
  <c r="U144" i="6"/>
  <c r="V146" i="6"/>
  <c r="W144" i="6"/>
  <c r="U145" i="6"/>
  <c r="V143" i="6"/>
  <c r="W145" i="6"/>
  <c r="U146" i="6"/>
  <c r="V144" i="6"/>
  <c r="U143" i="6"/>
  <c r="V145" i="6"/>
  <c r="W143" i="6"/>
  <c r="H144" i="6"/>
  <c r="M143" i="6"/>
  <c r="N143" i="6"/>
  <c r="G144" i="6"/>
  <c r="K143" i="6"/>
  <c r="O144" i="6"/>
  <c r="F143" i="6"/>
  <c r="J143" i="6"/>
  <c r="F144" i="6"/>
  <c r="E143" i="6"/>
  <c r="O143" i="6"/>
  <c r="E144" i="6"/>
  <c r="R143" i="6"/>
  <c r="S143" i="6"/>
  <c r="G143" i="6"/>
  <c r="I143" i="6"/>
  <c r="T144" i="6"/>
  <c r="I144" i="6"/>
  <c r="M144" i="6"/>
  <c r="K144" i="6"/>
  <c r="P144" i="6"/>
  <c r="Q144" i="6"/>
  <c r="T143" i="6"/>
  <c r="R144" i="6"/>
  <c r="L144" i="6"/>
  <c r="D144" i="6"/>
  <c r="Q145" i="6"/>
  <c r="K145" i="6"/>
  <c r="E145" i="6"/>
  <c r="M145" i="6"/>
  <c r="I145" i="6"/>
  <c r="P145" i="6"/>
  <c r="L145" i="6"/>
  <c r="F145" i="6"/>
  <c r="T145" i="6"/>
  <c r="G145" i="6"/>
  <c r="P143" i="6"/>
  <c r="N144" i="6"/>
  <c r="R145" i="6"/>
  <c r="J145" i="6"/>
  <c r="H145" i="6"/>
  <c r="O145" i="6"/>
  <c r="S145" i="6"/>
  <c r="S144" i="6"/>
  <c r="D143" i="6"/>
  <c r="D145" i="6"/>
  <c r="J144" i="6"/>
  <c r="H143" i="6"/>
  <c r="L143" i="6"/>
  <c r="Q143" i="6"/>
  <c r="N145" i="6"/>
  <c r="P146" i="6"/>
  <c r="N146" i="6"/>
  <c r="X93" i="8"/>
  <c r="AV87" i="8" s="1"/>
  <c r="AA252" i="9"/>
  <c r="F20" i="9"/>
  <c r="J20" i="9"/>
  <c r="AD215" i="11"/>
  <c r="AD613" i="6" s="1"/>
  <c r="AD152" i="11"/>
  <c r="Y215" i="11"/>
  <c r="Y613" i="6" s="1"/>
  <c r="Y152" i="11"/>
  <c r="Y220" i="9"/>
  <c r="AN266" i="9"/>
  <c r="AN294" i="6" s="1"/>
  <c r="N266" i="9"/>
  <c r="N294" i="6" s="1"/>
  <c r="H61" i="9"/>
  <c r="M61" i="9"/>
  <c r="V244" i="10"/>
  <c r="V390" i="6" s="1"/>
  <c r="AC244" i="10"/>
  <c r="AE244" i="10"/>
  <c r="V20" i="10"/>
  <c r="Z94" i="10"/>
  <c r="Z457" i="6" s="1"/>
  <c r="Z245" i="10"/>
  <c r="Z391" i="6" s="1"/>
  <c r="P96" i="6"/>
  <c r="K97" i="6"/>
  <c r="Z195" i="11"/>
  <c r="I179" i="11"/>
  <c r="Q179" i="11"/>
  <c r="K179" i="11"/>
  <c r="X67" i="8"/>
  <c r="AK210" i="10"/>
  <c r="AK470" i="6" s="1"/>
  <c r="AK153" i="10"/>
  <c r="T210" i="10"/>
  <c r="T470" i="6" s="1"/>
  <c r="T153" i="10"/>
  <c r="G210" i="10"/>
  <c r="G470" i="6" s="1"/>
  <c r="G153" i="10"/>
  <c r="D210" i="10"/>
  <c r="D470" i="6" s="1"/>
  <c r="I210" i="10"/>
  <c r="I470" i="6" s="1"/>
  <c r="I153" i="10"/>
  <c r="D211" i="10"/>
  <c r="D471" i="6" s="1"/>
  <c r="U245" i="10"/>
  <c r="U391" i="6" s="1"/>
  <c r="U20" i="9"/>
  <c r="P61" i="11"/>
  <c r="M20" i="11"/>
  <c r="I20" i="11"/>
  <c r="T99" i="6"/>
  <c r="I146" i="6"/>
  <c r="V136" i="11"/>
  <c r="AN259" i="11"/>
  <c r="AN580" i="6" s="1"/>
  <c r="G259" i="11"/>
  <c r="G580" i="6" s="1"/>
  <c r="AD259" i="11"/>
  <c r="AD580" i="6" s="1"/>
  <c r="AP259" i="11"/>
  <c r="AP580" i="6" s="1"/>
  <c r="AP583" i="6" s="1"/>
  <c r="AO215" i="11"/>
  <c r="AO613" i="6" s="1"/>
  <c r="AO152" i="11"/>
  <c r="AG215" i="11"/>
  <c r="AG613" i="6" s="1"/>
  <c r="AG152" i="11"/>
  <c r="AF215" i="11"/>
  <c r="AF613" i="6" s="1"/>
  <c r="AF152" i="11"/>
  <c r="E215" i="11"/>
  <c r="E613" i="6" s="1"/>
  <c r="E152" i="11"/>
  <c r="AN246" i="11"/>
  <c r="AN216" i="11"/>
  <c r="AN614" i="6" s="1"/>
  <c r="AN152" i="11"/>
  <c r="X274" i="11"/>
  <c r="X628" i="6" s="1"/>
  <c r="P200" i="10"/>
  <c r="R200" i="10"/>
  <c r="L114" i="8"/>
  <c r="L99" i="6"/>
  <c r="P61" i="9"/>
  <c r="I61" i="9"/>
  <c r="Q20" i="11"/>
  <c r="L20" i="11"/>
  <c r="O61" i="11"/>
  <c r="Q20" i="9"/>
  <c r="V48" i="8"/>
  <c r="T48" i="8"/>
  <c r="W48" i="8"/>
  <c r="U48" i="8"/>
  <c r="Q99" i="6"/>
  <c r="I99" i="6"/>
  <c r="F20" i="11"/>
  <c r="K114" i="8"/>
  <c r="M54" i="14"/>
  <c r="M154" i="14" s="1"/>
  <c r="M45" i="14"/>
  <c r="M145" i="14" s="1"/>
  <c r="M29" i="14"/>
  <c r="M129" i="14" s="1"/>
  <c r="M41" i="14"/>
  <c r="M141" i="14" s="1"/>
  <c r="M21" i="14"/>
  <c r="M121" i="14" s="1"/>
  <c r="M53" i="14"/>
  <c r="M153" i="14" s="1"/>
  <c r="M33" i="14"/>
  <c r="M133" i="14" s="1"/>
  <c r="M57" i="14"/>
  <c r="M157" i="14" s="1"/>
  <c r="M37" i="14"/>
  <c r="M137" i="14" s="1"/>
  <c r="M17" i="14"/>
  <c r="M117" i="14" s="1"/>
  <c r="M25" i="14"/>
  <c r="M125" i="14" s="1"/>
  <c r="M49" i="14"/>
  <c r="M149" i="14" s="1"/>
  <c r="M27" i="14"/>
  <c r="M127" i="14" s="1"/>
  <c r="M43" i="14"/>
  <c r="M143" i="14" s="1"/>
  <c r="M28" i="14"/>
  <c r="M128" i="14" s="1"/>
  <c r="M44" i="14"/>
  <c r="M144" i="14" s="1"/>
  <c r="M22" i="14"/>
  <c r="M122" i="14" s="1"/>
  <c r="M38" i="14"/>
  <c r="M138" i="14" s="1"/>
  <c r="M31" i="14"/>
  <c r="M47" i="14"/>
  <c r="M16" i="14"/>
  <c r="M116" i="14" s="1"/>
  <c r="M32" i="14"/>
  <c r="M132" i="14" s="1"/>
  <c r="M48" i="14"/>
  <c r="M148" i="14" s="1"/>
  <c r="M26" i="14"/>
  <c r="M126" i="14" s="1"/>
  <c r="M42" i="14"/>
  <c r="M142" i="14" s="1"/>
  <c r="M35" i="14"/>
  <c r="M135" i="14" s="1"/>
  <c r="M36" i="14"/>
  <c r="M136" i="14" s="1"/>
  <c r="M30" i="14"/>
  <c r="M130" i="14" s="1"/>
  <c r="M51" i="14"/>
  <c r="M151" i="14" s="1"/>
  <c r="M52" i="14"/>
  <c r="M152" i="14" s="1"/>
  <c r="M23" i="14"/>
  <c r="M123" i="14" s="1"/>
  <c r="M24" i="14"/>
  <c r="M39" i="14"/>
  <c r="M40" i="14"/>
  <c r="M34" i="14"/>
  <c r="M134" i="14" s="1"/>
  <c r="M19" i="14"/>
  <c r="M119" i="14" s="1"/>
  <c r="M20" i="14"/>
  <c r="M120" i="14" s="1"/>
  <c r="M46" i="14"/>
  <c r="M146" i="14" s="1"/>
  <c r="M55" i="14"/>
  <c r="M155" i="14" s="1"/>
  <c r="M56" i="14"/>
  <c r="M156" i="14" s="1"/>
  <c r="M18" i="14"/>
  <c r="M118" i="14" s="1"/>
  <c r="M50" i="14"/>
  <c r="M150" i="14" s="1"/>
  <c r="G17" i="14"/>
  <c r="G117" i="14" s="1"/>
  <c r="G56" i="14"/>
  <c r="G156" i="14" s="1"/>
  <c r="G40" i="14"/>
  <c r="G140" i="14" s="1"/>
  <c r="G24" i="14"/>
  <c r="G124" i="14" s="1"/>
  <c r="G51" i="14"/>
  <c r="G35" i="14"/>
  <c r="G19" i="14"/>
  <c r="G42" i="14"/>
  <c r="G26" i="14"/>
  <c r="G53" i="14"/>
  <c r="G37" i="14"/>
  <c r="G21" i="14"/>
  <c r="G48" i="14"/>
  <c r="G32" i="14"/>
  <c r="G43" i="14"/>
  <c r="G50" i="14"/>
  <c r="G18" i="14"/>
  <c r="G29" i="14"/>
  <c r="G52" i="14"/>
  <c r="G36" i="14"/>
  <c r="G20" i="14"/>
  <c r="G47" i="14"/>
  <c r="G147" i="14" s="1"/>
  <c r="G31" i="14"/>
  <c r="G131" i="14" s="1"/>
  <c r="G54" i="14"/>
  <c r="G38" i="14"/>
  <c r="G22" i="14"/>
  <c r="G49" i="14"/>
  <c r="G33" i="14"/>
  <c r="G16" i="14"/>
  <c r="G27" i="14"/>
  <c r="G34" i="14"/>
  <c r="G45" i="14"/>
  <c r="G55" i="14"/>
  <c r="G155" i="14" s="1"/>
  <c r="G30" i="14"/>
  <c r="G46" i="14"/>
  <c r="G39" i="14"/>
  <c r="G139" i="14" s="1"/>
  <c r="G57" i="14"/>
  <c r="G44" i="14"/>
  <c r="G23" i="14"/>
  <c r="G41" i="14"/>
  <c r="G28" i="14"/>
  <c r="G25" i="14"/>
  <c r="N66" i="14" a="1"/>
  <c r="M15" i="14"/>
  <c r="AF274" i="10"/>
  <c r="AF486" i="6" s="1"/>
  <c r="AR262" i="11"/>
  <c r="AF261" i="10"/>
  <c r="AI262" i="11"/>
  <c r="Z282" i="9"/>
  <c r="Z343" i="6" s="1"/>
  <c r="AO96" i="9"/>
  <c r="AB269" i="9"/>
  <c r="AR96" i="9"/>
  <c r="AN261" i="10"/>
  <c r="AL261" i="10"/>
  <c r="AE255" i="9"/>
  <c r="AE282" i="9"/>
  <c r="AE343" i="6" s="1"/>
  <c r="AM261" i="10"/>
  <c r="AC96" i="11"/>
  <c r="R275" i="11"/>
  <c r="R629" i="6" s="1"/>
  <c r="AL282" i="9"/>
  <c r="AL343" i="6" s="1"/>
  <c r="AL255" i="9"/>
  <c r="H274" i="10"/>
  <c r="H486" i="6" s="1"/>
  <c r="H247" i="10"/>
  <c r="AO96" i="10"/>
  <c r="U274" i="10"/>
  <c r="U486" i="6" s="1"/>
  <c r="AS96" i="11"/>
  <c r="AI96" i="10"/>
  <c r="AL274" i="10"/>
  <c r="AL486" i="6" s="1"/>
  <c r="AL247" i="10"/>
  <c r="AR96" i="11"/>
  <c r="AI96" i="11"/>
  <c r="U282" i="9"/>
  <c r="U343" i="6" s="1"/>
  <c r="AL275" i="11"/>
  <c r="AL629" i="6" s="1"/>
  <c r="AL248" i="11"/>
  <c r="AJ262" i="11"/>
  <c r="AH261" i="10"/>
  <c r="AB96" i="10"/>
  <c r="R274" i="10"/>
  <c r="R486" i="6" s="1"/>
  <c r="Z261" i="10"/>
  <c r="AQ248" i="11"/>
  <c r="AQ275" i="11"/>
  <c r="AQ629" i="6" s="1"/>
  <c r="AM96" i="10"/>
  <c r="H275" i="11"/>
  <c r="H629" i="6" s="1"/>
  <c r="AC269" i="9"/>
  <c r="AP275" i="11"/>
  <c r="AP629" i="6" s="1"/>
  <c r="X274" i="10"/>
  <c r="X486" i="6" s="1"/>
  <c r="AF282" i="9"/>
  <c r="AF343" i="6" s="1"/>
  <c r="P282" i="9"/>
  <c r="P343" i="6" s="1"/>
  <c r="P255" i="9"/>
  <c r="AQ274" i="10"/>
  <c r="AQ486" i="6" s="1"/>
  <c r="AQ247" i="10"/>
  <c r="W274" i="10"/>
  <c r="W486" i="6" s="1"/>
  <c r="AI248" i="11"/>
  <c r="AI275" i="11"/>
  <c r="AI629" i="6" s="1"/>
  <c r="AD274" i="10"/>
  <c r="AD486" i="6" s="1"/>
  <c r="AD247" i="10"/>
  <c r="AG96" i="9"/>
  <c r="AP261" i="10"/>
  <c r="AL96" i="11"/>
  <c r="I282" i="9"/>
  <c r="I343" i="6" s="1"/>
  <c r="AG96" i="10"/>
  <c r="AK261" i="10"/>
  <c r="AC282" i="9"/>
  <c r="AC343" i="6" s="1"/>
  <c r="AC255" i="9"/>
  <c r="AG275" i="11"/>
  <c r="AG629" i="6" s="1"/>
  <c r="AG248" i="11"/>
  <c r="I274" i="10"/>
  <c r="I486" i="6" s="1"/>
  <c r="I247" i="10"/>
  <c r="AE96" i="10"/>
  <c r="AD96" i="11"/>
  <c r="U275" i="11"/>
  <c r="U629" i="6" s="1"/>
  <c r="U248" i="11"/>
  <c r="AQ255" i="9"/>
  <c r="AQ282" i="9"/>
  <c r="AQ343" i="6" s="1"/>
  <c r="K255" i="9"/>
  <c r="K282" i="9"/>
  <c r="K343" i="6" s="1"/>
  <c r="AA261" i="10"/>
  <c r="AH275" i="11"/>
  <c r="AH629" i="6" s="1"/>
  <c r="AH248" i="11"/>
  <c r="T274" i="10"/>
  <c r="T486" i="6" s="1"/>
  <c r="T247" i="10"/>
  <c r="AC96" i="10"/>
  <c r="AE96" i="11"/>
  <c r="AA282" i="9"/>
  <c r="AA343" i="6" s="1"/>
  <c r="AV14" i="8"/>
  <c r="G15" i="14"/>
  <c r="AA248" i="11"/>
  <c r="AA275" i="11"/>
  <c r="AA629" i="6" s="1"/>
  <c r="J274" i="10"/>
  <c r="J486" i="6" s="1"/>
  <c r="J247" i="10"/>
  <c r="AC261" i="10"/>
  <c r="AB274" i="10"/>
  <c r="AB486" i="6" s="1"/>
  <c r="AB247" i="10"/>
  <c r="G282" i="9"/>
  <c r="G343" i="6" s="1"/>
  <c r="O255" i="9"/>
  <c r="O282" i="9"/>
  <c r="O343" i="6" s="1"/>
  <c r="AM274" i="10"/>
  <c r="AM486" i="6" s="1"/>
  <c r="AM247" i="10"/>
  <c r="AI269" i="9"/>
  <c r="Q282" i="9"/>
  <c r="Q343" i="6" s="1"/>
  <c r="Q255" i="9"/>
  <c r="Z262" i="11"/>
  <c r="AN282" i="9"/>
  <c r="AN343" i="6" s="1"/>
  <c r="AK96" i="11"/>
  <c r="O274" i="10"/>
  <c r="O486" i="6" s="1"/>
  <c r="O247" i="10"/>
  <c r="AA262" i="11"/>
  <c r="S248" i="11"/>
  <c r="S275" i="11"/>
  <c r="S629" i="6" s="1"/>
  <c r="O248" i="11"/>
  <c r="O275" i="11"/>
  <c r="O629" i="6" s="1"/>
  <c r="AS96" i="10"/>
  <c r="V275" i="11"/>
  <c r="V629" i="6" s="1"/>
  <c r="AH282" i="9"/>
  <c r="AH343" i="6" s="1"/>
  <c r="AH255" i="9"/>
  <c r="AC275" i="11"/>
  <c r="AC629" i="6" s="1"/>
  <c r="AC248" i="11"/>
  <c r="N274" i="10"/>
  <c r="N486" i="6" s="1"/>
  <c r="AJ96" i="10"/>
  <c r="AK269" i="9"/>
  <c r="AE262" i="11"/>
  <c r="AD282" i="9"/>
  <c r="AD343" i="6" s="1"/>
  <c r="AD255" i="9"/>
  <c r="AC262" i="11"/>
  <c r="AP282" i="9"/>
  <c r="AP343" i="6" s="1"/>
  <c r="AP255" i="9"/>
  <c r="AE261" i="10"/>
  <c r="Y282" i="9"/>
  <c r="Y343" i="6" s="1"/>
  <c r="Y255" i="9"/>
  <c r="F275" i="11"/>
  <c r="F629" i="6" s="1"/>
  <c r="AJ96" i="9"/>
  <c r="AK262" i="11"/>
  <c r="AI255" i="9"/>
  <c r="AI282" i="9"/>
  <c r="AI343" i="6" s="1"/>
  <c r="AN96" i="10"/>
  <c r="AK96" i="9"/>
  <c r="AO96" i="11"/>
  <c r="AP274" i="10"/>
  <c r="AP486" i="6" s="1"/>
  <c r="AP247" i="10"/>
  <c r="L274" i="10"/>
  <c r="L486" i="6" s="1"/>
  <c r="M275" i="11"/>
  <c r="M629" i="6" s="1"/>
  <c r="M248" i="11"/>
  <c r="AK274" i="10"/>
  <c r="AK486" i="6" s="1"/>
  <c r="AB96" i="11"/>
  <c r="T282" i="9"/>
  <c r="T343" i="6" s="1"/>
  <c r="AQ262" i="11"/>
  <c r="I275" i="11"/>
  <c r="I629" i="6" s="1"/>
  <c r="AD96" i="10"/>
  <c r="AG282" i="9"/>
  <c r="AG343" i="6" s="1"/>
  <c r="AG255" i="9"/>
  <c r="M274" i="10"/>
  <c r="M486" i="6" s="1"/>
  <c r="M247" i="10"/>
  <c r="E282" i="9"/>
  <c r="E343" i="6" s="1"/>
  <c r="E255" i="9"/>
  <c r="S274" i="10"/>
  <c r="S486" i="6" s="1"/>
  <c r="AN96" i="11"/>
  <c r="AM275" i="11"/>
  <c r="AM629" i="6" s="1"/>
  <c r="AE269" i="9"/>
  <c r="AM282" i="9"/>
  <c r="AM343" i="6" s="1"/>
  <c r="M282" i="9"/>
  <c r="M343" i="6" s="1"/>
  <c r="M255" i="9"/>
  <c r="AQ96" i="11"/>
  <c r="AD261" i="10"/>
  <c r="AJ261" i="10"/>
  <c r="AH96" i="9"/>
  <c r="AJ96" i="11"/>
  <c r="T275" i="11"/>
  <c r="T629" i="6" s="1"/>
  <c r="T248" i="11"/>
  <c r="AS282" i="9"/>
  <c r="AS343" i="6" s="1"/>
  <c r="AS255" i="9"/>
  <c r="AA274" i="10"/>
  <c r="AA486" i="6" s="1"/>
  <c r="AP96" i="9"/>
  <c r="AF96" i="9"/>
  <c r="AQ269" i="9"/>
  <c r="P275" i="11"/>
  <c r="P629" i="6" s="1"/>
  <c r="AH96" i="10"/>
  <c r="AQ96" i="10"/>
  <c r="AM269" i="9"/>
  <c r="S255" i="9"/>
  <c r="S282" i="9"/>
  <c r="S343" i="6" s="1"/>
  <c r="AG274" i="10"/>
  <c r="AG486" i="6" s="1"/>
  <c r="AG247" i="10"/>
  <c r="AC96" i="9"/>
  <c r="AN275" i="11"/>
  <c r="AN629" i="6" s="1"/>
  <c r="AH96" i="11"/>
  <c r="AQ261" i="10"/>
  <c r="AE248" i="11"/>
  <c r="AE275" i="11"/>
  <c r="AE629" i="6" s="1"/>
  <c r="K274" i="10"/>
  <c r="K486" i="6" s="1"/>
  <c r="K247" i="10"/>
  <c r="G275" i="11"/>
  <c r="G629" i="6" s="1"/>
  <c r="N275" i="11"/>
  <c r="N629" i="6" s="1"/>
  <c r="N248" i="11"/>
  <c r="AO282" i="9"/>
  <c r="AO343" i="6" s="1"/>
  <c r="AO255" i="9"/>
  <c r="J282" i="9"/>
  <c r="J343" i="6" s="1"/>
  <c r="J255" i="9"/>
  <c r="W255" i="9"/>
  <c r="W282" i="9"/>
  <c r="W343" i="6" s="1"/>
  <c r="AR282" i="9"/>
  <c r="AR343" i="6" s="1"/>
  <c r="AR255" i="9"/>
  <c r="G274" i="10"/>
  <c r="G486" i="6" s="1"/>
  <c r="G247" i="10"/>
  <c r="AN96" i="9"/>
  <c r="Y275" i="11"/>
  <c r="Y629" i="6" s="1"/>
  <c r="Y248" i="11"/>
  <c r="AR274" i="10"/>
  <c r="AR486" i="6" s="1"/>
  <c r="AB261" i="10"/>
  <c r="D39" i="10" a="1"/>
  <c r="D42" i="10"/>
  <c r="Q274" i="10"/>
  <c r="Q486" i="6" s="1"/>
  <c r="Q247" i="10"/>
  <c r="F282" i="9"/>
  <c r="F343" i="6" s="1"/>
  <c r="F255" i="9"/>
  <c r="AJ275" i="11"/>
  <c r="AJ629" i="6" s="1"/>
  <c r="AJ248" i="11"/>
  <c r="H282" i="9"/>
  <c r="H343" i="6" s="1"/>
  <c r="H255" i="9"/>
  <c r="AR261" i="10"/>
  <c r="AD96" i="9"/>
  <c r="AI261" i="10"/>
  <c r="Z275" i="11"/>
  <c r="Z629" i="6" s="1"/>
  <c r="J275" i="11"/>
  <c r="J629" i="6" s="1"/>
  <c r="AS275" i="11"/>
  <c r="AS629" i="6" s="1"/>
  <c r="AS248" i="11"/>
  <c r="AI274" i="10"/>
  <c r="AI486" i="6" s="1"/>
  <c r="AI247" i="10"/>
  <c r="AL96" i="10"/>
  <c r="AP269" i="9"/>
  <c r="AR275" i="11"/>
  <c r="AR629" i="6" s="1"/>
  <c r="AR248" i="11"/>
  <c r="AK96" i="10"/>
  <c r="V274" i="10"/>
  <c r="V486" i="6" s="1"/>
  <c r="V247" i="10"/>
  <c r="L275" i="11"/>
  <c r="L629" i="6" s="1"/>
  <c r="L248" i="11"/>
  <c r="AO269" i="9"/>
  <c r="K248" i="11"/>
  <c r="K275" i="11"/>
  <c r="K629" i="6" s="1"/>
  <c r="AF96" i="10"/>
  <c r="N282" i="9"/>
  <c r="N343" i="6" s="1"/>
  <c r="N255" i="9"/>
  <c r="AE274" i="10"/>
  <c r="AE486" i="6" s="1"/>
  <c r="E275" i="11"/>
  <c r="E629" i="6" s="1"/>
  <c r="E248" i="11"/>
  <c r="AF275" i="11"/>
  <c r="AF629" i="6" s="1"/>
  <c r="AF248" i="11"/>
  <c r="AD275" i="11"/>
  <c r="AD629" i="6" s="1"/>
  <c r="AD248" i="11"/>
  <c r="AM96" i="11"/>
  <c r="Y274" i="10"/>
  <c r="Y486" i="6" s="1"/>
  <c r="Y247" i="10"/>
  <c r="X275" i="11"/>
  <c r="X629" i="6" s="1"/>
  <c r="F274" i="10"/>
  <c r="F486" i="6" s="1"/>
  <c r="AG262" i="11"/>
  <c r="AS261" i="10"/>
  <c r="AQ96" i="9"/>
  <c r="AG261" i="10"/>
  <c r="AC274" i="10"/>
  <c r="AC486" i="6" s="1"/>
  <c r="AA96" i="9"/>
  <c r="AA96" i="11"/>
  <c r="X282" i="9"/>
  <c r="X343" i="6" s="1"/>
  <c r="X255" i="9"/>
  <c r="AH262" i="11"/>
  <c r="R282" i="9"/>
  <c r="R343" i="6" s="1"/>
  <c r="R255" i="9"/>
  <c r="D80" i="10" a="1"/>
  <c r="F83" i="10" s="1"/>
  <c r="AL262" i="11"/>
  <c r="AM96" i="9"/>
  <c r="Q275" i="11"/>
  <c r="Q629" i="6" s="1"/>
  <c r="Q248" i="11"/>
  <c r="E274" i="10"/>
  <c r="E486" i="6" s="1"/>
  <c r="E247" i="10"/>
  <c r="L282" i="9"/>
  <c r="L343" i="6" s="1"/>
  <c r="L255" i="9"/>
  <c r="AK275" i="11"/>
  <c r="AK629" i="6" s="1"/>
  <c r="AK248" i="11"/>
  <c r="Z274" i="10"/>
  <c r="Z486" i="6" s="1"/>
  <c r="AE96" i="9"/>
  <c r="AO261" i="10"/>
  <c r="AS274" i="10"/>
  <c r="AS486" i="6" s="1"/>
  <c r="AS96" i="9"/>
  <c r="AJ274" i="10"/>
  <c r="AJ486" i="6" s="1"/>
  <c r="AJ247" i="10"/>
  <c r="AA96" i="10"/>
  <c r="AJ282" i="9"/>
  <c r="AJ343" i="6" s="1"/>
  <c r="AJ255" i="9"/>
  <c r="AL96" i="9"/>
  <c r="AO274" i="10"/>
  <c r="AO486" i="6" s="1"/>
  <c r="AO247" i="10"/>
  <c r="AN274" i="10"/>
  <c r="AN486" i="6" s="1"/>
  <c r="AN247" i="10"/>
  <c r="AK282" i="9"/>
  <c r="AK343" i="6" s="1"/>
  <c r="AB282" i="9"/>
  <c r="AB343" i="6" s="1"/>
  <c r="AO275" i="11"/>
  <c r="AO629" i="6" s="1"/>
  <c r="AO248" i="11"/>
  <c r="AP96" i="10"/>
  <c r="W275" i="11"/>
  <c r="W629" i="6" s="1"/>
  <c r="V282" i="9"/>
  <c r="V343" i="6" s="1"/>
  <c r="V255" i="9"/>
  <c r="AB275" i="11"/>
  <c r="AB629" i="6" s="1"/>
  <c r="AB248" i="11"/>
  <c r="AH274" i="10"/>
  <c r="AH486" i="6" s="1"/>
  <c r="AH247" i="10"/>
  <c r="AH269" i="9"/>
  <c r="P274" i="10"/>
  <c r="P486" i="6" s="1"/>
  <c r="P247" i="10"/>
  <c r="AN269" i="9"/>
  <c r="AR269" i="9"/>
  <c r="D260" i="10"/>
  <c r="D439" i="6" s="1"/>
  <c r="D261" i="11"/>
  <c r="D582" i="6" s="1"/>
  <c r="D247" i="11"/>
  <c r="D535" i="6" s="1"/>
  <c r="D268" i="9"/>
  <c r="D296" i="6" s="1"/>
  <c r="Z56" i="7"/>
  <c r="AO56" i="7"/>
  <c r="AC56" i="7"/>
  <c r="AI56" i="7"/>
  <c r="I107" i="6"/>
  <c r="I56" i="7" s="1"/>
  <c r="I55" i="7"/>
  <c r="E107" i="6"/>
  <c r="E56" i="7" s="1"/>
  <c r="E55" i="7"/>
  <c r="AA107" i="6"/>
  <c r="AA55" i="7"/>
  <c r="R107" i="6"/>
  <c r="R56" i="7" s="1"/>
  <c r="R55" i="7"/>
  <c r="AM56" i="7"/>
  <c r="AK56" i="7"/>
  <c r="AG56" i="7"/>
  <c r="AL56" i="7"/>
  <c r="AH55" i="7"/>
  <c r="AN56" i="7"/>
  <c r="AF56" i="7"/>
  <c r="AD56" i="7"/>
  <c r="AB56" i="7"/>
  <c r="AJ56" i="7"/>
  <c r="AP56" i="7"/>
  <c r="D254" i="9"/>
  <c r="D249" i="6" s="1"/>
  <c r="AE55" i="7"/>
  <c r="V201" i="6"/>
  <c r="AH107" i="6"/>
  <c r="G201" i="6"/>
  <c r="U201" i="6"/>
  <c r="I201" i="6"/>
  <c r="AA201" i="6"/>
  <c r="AG154" i="6"/>
  <c r="H201" i="6"/>
  <c r="AO154" i="6"/>
  <c r="AE107" i="6"/>
  <c r="AC154" i="6"/>
  <c r="AE201" i="6"/>
  <c r="AV28" i="8"/>
  <c r="AJ173" i="6"/>
  <c r="AB173" i="6"/>
  <c r="AN173" i="6"/>
  <c r="AM173" i="6"/>
  <c r="AI173" i="6"/>
  <c r="AA173" i="6"/>
  <c r="AF173" i="6"/>
  <c r="I50" i="6"/>
  <c r="AV27" i="8"/>
  <c r="AO173" i="6"/>
  <c r="AK173" i="6"/>
  <c r="D95" i="10"/>
  <c r="D458" i="6" s="1"/>
  <c r="D36" i="10"/>
  <c r="AD173" i="6"/>
  <c r="D246" i="10"/>
  <c r="D392" i="6" s="1"/>
  <c r="D173" i="6"/>
  <c r="D77" i="10"/>
  <c r="AH173" i="6"/>
  <c r="AL173" i="6"/>
  <c r="D77" i="9"/>
  <c r="D95" i="9"/>
  <c r="D315" i="6" s="1"/>
  <c r="D36" i="9"/>
  <c r="AE173" i="6"/>
  <c r="Z173" i="6"/>
  <c r="D36" i="11"/>
  <c r="D95" i="11"/>
  <c r="D601" i="6" s="1"/>
  <c r="AC173" i="6"/>
  <c r="AG173" i="6"/>
  <c r="D77" i="11"/>
  <c r="AN201" i="6"/>
  <c r="AF201" i="6"/>
  <c r="AK201" i="6"/>
  <c r="AH201" i="6"/>
  <c r="AB201" i="6"/>
  <c r="AJ201" i="6"/>
  <c r="Z201" i="6"/>
  <c r="D220" i="9"/>
  <c r="AL201" i="6"/>
  <c r="AC201" i="6"/>
  <c r="D56" i="7"/>
  <c r="AD201" i="6"/>
  <c r="AM201" i="6"/>
  <c r="D201" i="6"/>
  <c r="AI201" i="6"/>
  <c r="AQ344" i="6" l="1"/>
  <c r="Z247" i="10"/>
  <c r="Z96" i="9"/>
  <c r="AP487" i="6"/>
  <c r="AR630" i="6"/>
  <c r="F269" i="9"/>
  <c r="AR344" i="6"/>
  <c r="L218" i="11"/>
  <c r="AR96" i="10"/>
  <c r="AP280" i="9"/>
  <c r="AP341" i="6" s="1"/>
  <c r="AP344" i="6" s="1"/>
  <c r="O272" i="10"/>
  <c r="O484" i="6" s="1"/>
  <c r="AQ250" i="6"/>
  <c r="AQ70" i="7" s="1"/>
  <c r="X262" i="11"/>
  <c r="AQ96" i="7"/>
  <c r="AQ536" i="6"/>
  <c r="AQ99" i="7" s="1"/>
  <c r="AH281" i="9"/>
  <c r="AH342" i="6" s="1"/>
  <c r="AK218" i="11"/>
  <c r="AR67" i="7"/>
  <c r="AR250" i="6"/>
  <c r="AR70" i="7" s="1"/>
  <c r="J248" i="11"/>
  <c r="E262" i="11"/>
  <c r="X95" i="8"/>
  <c r="AV89" i="8" s="1"/>
  <c r="G255" i="9"/>
  <c r="G247" i="6"/>
  <c r="H272" i="10"/>
  <c r="H484" i="6" s="1"/>
  <c r="H390" i="6"/>
  <c r="AC247" i="10"/>
  <c r="AC390" i="6"/>
  <c r="X247" i="10"/>
  <c r="X390" i="6"/>
  <c r="AJ269" i="9"/>
  <c r="AA255" i="9"/>
  <c r="AA247" i="6"/>
  <c r="I255" i="9"/>
  <c r="I247" i="6"/>
  <c r="Q280" i="9"/>
  <c r="Q341" i="6" s="1"/>
  <c r="Q247" i="6"/>
  <c r="AS67" i="7"/>
  <c r="N247" i="10"/>
  <c r="N390" i="6"/>
  <c r="AR220" i="9"/>
  <c r="AR327" i="6"/>
  <c r="AR330" i="6" s="1"/>
  <c r="W247" i="10"/>
  <c r="Z269" i="9"/>
  <c r="AG269" i="9"/>
  <c r="AG294" i="6"/>
  <c r="E269" i="9"/>
  <c r="S247" i="10"/>
  <c r="S390" i="6"/>
  <c r="K280" i="9"/>
  <c r="K341" i="6" s="1"/>
  <c r="K294" i="6"/>
  <c r="AP96" i="11"/>
  <c r="AQ213" i="10"/>
  <c r="AQ470" i="6"/>
  <c r="AQ473" i="6" s="1"/>
  <c r="U262" i="11"/>
  <c r="AK255" i="9"/>
  <c r="AK247" i="6"/>
  <c r="X280" i="9"/>
  <c r="X341" i="6" s="1"/>
  <c r="X294" i="6"/>
  <c r="AF247" i="10"/>
  <c r="AF390" i="6"/>
  <c r="AM255" i="9"/>
  <c r="AM247" i="6"/>
  <c r="AA247" i="10"/>
  <c r="AA390" i="6"/>
  <c r="AS262" i="11"/>
  <c r="AS580" i="6"/>
  <c r="AS583" i="6" s="1"/>
  <c r="AR213" i="10"/>
  <c r="AR470" i="6"/>
  <c r="AR473" i="6" s="1"/>
  <c r="J269" i="9"/>
  <c r="J294" i="6"/>
  <c r="AF255" i="9"/>
  <c r="AF248" i="6"/>
  <c r="L247" i="10"/>
  <c r="L390" i="6"/>
  <c r="U272" i="10"/>
  <c r="U484" i="6" s="1"/>
  <c r="U390" i="6"/>
  <c r="AE247" i="10"/>
  <c r="AE390" i="6"/>
  <c r="AO262" i="11"/>
  <c r="AO580" i="6"/>
  <c r="AS213" i="10"/>
  <c r="AS470" i="6"/>
  <c r="AS473" i="6" s="1"/>
  <c r="M269" i="9"/>
  <c r="AR218" i="11"/>
  <c r="AR613" i="6"/>
  <c r="AR616" i="6" s="1"/>
  <c r="AD262" i="11"/>
  <c r="AN248" i="11"/>
  <c r="AN534" i="6"/>
  <c r="W248" i="11"/>
  <c r="W533" i="6"/>
  <c r="X248" i="11"/>
  <c r="X533" i="6"/>
  <c r="E280" i="9"/>
  <c r="E341" i="6" s="1"/>
  <c r="Y273" i="11"/>
  <c r="Y627" i="6" s="1"/>
  <c r="Y580" i="6"/>
  <c r="AR272" i="10"/>
  <c r="AR484" i="6" s="1"/>
  <c r="AR487" i="6" s="1"/>
  <c r="AR390" i="6"/>
  <c r="T96" i="11"/>
  <c r="T599" i="6"/>
  <c r="M280" i="9"/>
  <c r="M341" i="6" s="1"/>
  <c r="H96" i="9"/>
  <c r="AQ272" i="10"/>
  <c r="AQ484" i="6" s="1"/>
  <c r="AQ487" i="6" s="1"/>
  <c r="AQ390" i="6"/>
  <c r="AS272" i="10"/>
  <c r="AS484" i="6" s="1"/>
  <c r="AS487" i="6" s="1"/>
  <c r="AS390" i="6"/>
  <c r="AS393" i="6" s="1"/>
  <c r="AS85" i="7" s="1"/>
  <c r="P248" i="11"/>
  <c r="AM248" i="11"/>
  <c r="AM533" i="6"/>
  <c r="U255" i="9"/>
  <c r="U247" i="6"/>
  <c r="V248" i="11"/>
  <c r="V533" i="6"/>
  <c r="I248" i="11"/>
  <c r="I533" i="6"/>
  <c r="Y96" i="9"/>
  <c r="R272" i="10"/>
  <c r="R484" i="6" s="1"/>
  <c r="R390" i="6"/>
  <c r="AF280" i="9"/>
  <c r="AF341" i="6" s="1"/>
  <c r="AF294" i="6"/>
  <c r="F248" i="11"/>
  <c r="F533" i="6"/>
  <c r="AE280" i="9"/>
  <c r="AE341" i="6" s="1"/>
  <c r="AE247" i="6"/>
  <c r="AK272" i="10"/>
  <c r="AK484" i="6" s="1"/>
  <c r="AK390" i="6"/>
  <c r="F247" i="10"/>
  <c r="AI96" i="9"/>
  <c r="AG274" i="11"/>
  <c r="AG628" i="6" s="1"/>
  <c r="AG581" i="6"/>
  <c r="V280" i="9"/>
  <c r="V341" i="6" s="1"/>
  <c r="V294" i="6"/>
  <c r="Y96" i="11"/>
  <c r="R248" i="11"/>
  <c r="R533" i="6"/>
  <c r="AN255" i="9"/>
  <c r="AP248" i="11"/>
  <c r="AS220" i="9"/>
  <c r="AS327" i="6"/>
  <c r="AS330" i="6" s="1"/>
  <c r="AS280" i="9"/>
  <c r="AS341" i="6" s="1"/>
  <c r="AS344" i="6" s="1"/>
  <c r="AS294" i="6"/>
  <c r="AS297" i="6" s="1"/>
  <c r="AI272" i="10"/>
  <c r="AI484" i="6" s="1"/>
  <c r="AI390" i="6"/>
  <c r="AQ273" i="11"/>
  <c r="AQ627" i="6" s="1"/>
  <c r="AQ630" i="6" s="1"/>
  <c r="I207" i="9"/>
  <c r="G207" i="9"/>
  <c r="X173" i="6"/>
  <c r="Q173" i="6"/>
  <c r="P193" i="6"/>
  <c r="K193" i="6"/>
  <c r="M178" i="10"/>
  <c r="Q178" i="10"/>
  <c r="J178" i="10"/>
  <c r="O178" i="10"/>
  <c r="R178" i="10"/>
  <c r="W178" i="10"/>
  <c r="S178" i="10"/>
  <c r="N178" i="10"/>
  <c r="P178" i="10"/>
  <c r="U178" i="10"/>
  <c r="L177" i="10"/>
  <c r="E178" i="10"/>
  <c r="L178" i="10"/>
  <c r="G178" i="10"/>
  <c r="T178" i="10"/>
  <c r="F178" i="10"/>
  <c r="G175" i="10"/>
  <c r="E175" i="10"/>
  <c r="J176" i="10"/>
  <c r="S176" i="10"/>
  <c r="P177" i="10"/>
  <c r="O175" i="10"/>
  <c r="N175" i="10"/>
  <c r="F176" i="10"/>
  <c r="D176" i="10"/>
  <c r="I177" i="10"/>
  <c r="J175" i="10"/>
  <c r="T175" i="10"/>
  <c r="R176" i="10"/>
  <c r="Q177" i="10"/>
  <c r="N177" i="10"/>
  <c r="S175" i="10"/>
  <c r="K175" i="10"/>
  <c r="U176" i="10"/>
  <c r="G177" i="10"/>
  <c r="O177" i="10"/>
  <c r="I175" i="10"/>
  <c r="M175" i="10"/>
  <c r="W176" i="10"/>
  <c r="M177" i="10"/>
  <c r="H177" i="10"/>
  <c r="D178" i="10"/>
  <c r="Q175" i="10"/>
  <c r="W175" i="10"/>
  <c r="H176" i="10"/>
  <c r="D177" i="10"/>
  <c r="V177" i="10"/>
  <c r="K178" i="10"/>
  <c r="D175" i="10"/>
  <c r="E176" i="10"/>
  <c r="L176" i="10"/>
  <c r="W177" i="10"/>
  <c r="K177" i="10"/>
  <c r="R175" i="10"/>
  <c r="O176" i="10"/>
  <c r="G176" i="10"/>
  <c r="T177" i="10"/>
  <c r="J177" i="10"/>
  <c r="L175" i="10"/>
  <c r="N176" i="10"/>
  <c r="M176" i="10"/>
  <c r="S177" i="10"/>
  <c r="U177" i="10"/>
  <c r="I178" i="10"/>
  <c r="F175" i="10"/>
  <c r="K176" i="10"/>
  <c r="Q176" i="10"/>
  <c r="R177" i="10"/>
  <c r="V178" i="10"/>
  <c r="P175" i="10"/>
  <c r="U175" i="10"/>
  <c r="T176" i="10"/>
  <c r="P176" i="10"/>
  <c r="F177" i="10"/>
  <c r="V175" i="10"/>
  <c r="H175" i="10"/>
  <c r="I176" i="10"/>
  <c r="V176" i="10"/>
  <c r="E177" i="10"/>
  <c r="T193" i="6"/>
  <c r="D155" i="11" a="1"/>
  <c r="X20" i="10"/>
  <c r="AV14" i="10" s="1"/>
  <c r="AA20" i="10" s="1"/>
  <c r="H193" i="6"/>
  <c r="M173" i="6"/>
  <c r="J426" i="6"/>
  <c r="Z96" i="11"/>
  <c r="N173" i="6"/>
  <c r="D110" i="6" a="1"/>
  <c r="D163" i="9" a="1"/>
  <c r="F83" i="9"/>
  <c r="E132" i="6"/>
  <c r="O173" i="6"/>
  <c r="F173" i="6"/>
  <c r="H178" i="10"/>
  <c r="D264" i="10" a="1"/>
  <c r="O193" i="6"/>
  <c r="AB280" i="9"/>
  <c r="AB341" i="6" s="1"/>
  <c r="L200" i="10"/>
  <c r="I200" i="10"/>
  <c r="O200" i="10"/>
  <c r="F200" i="10"/>
  <c r="V200" i="10"/>
  <c r="M200" i="10"/>
  <c r="K200" i="10"/>
  <c r="G173" i="6"/>
  <c r="R173" i="6"/>
  <c r="D218" i="11"/>
  <c r="AF269" i="9"/>
  <c r="D198" i="11" a="1"/>
  <c r="AO280" i="9"/>
  <c r="AO341" i="6" s="1"/>
  <c r="F193" i="6"/>
  <c r="T42" i="9"/>
  <c r="Y173" i="6"/>
  <c r="E173" i="6"/>
  <c r="G248" i="11"/>
  <c r="H42" i="9"/>
  <c r="N193" i="6"/>
  <c r="R42" i="9"/>
  <c r="G132" i="6"/>
  <c r="I173" i="6"/>
  <c r="U173" i="6"/>
  <c r="L173" i="6"/>
  <c r="P173" i="6"/>
  <c r="K379" i="6"/>
  <c r="T173" i="6"/>
  <c r="W173" i="6"/>
  <c r="AJ280" i="9"/>
  <c r="AJ341" i="6" s="1"/>
  <c r="P96" i="9"/>
  <c r="J262" i="11"/>
  <c r="S262" i="11"/>
  <c r="H273" i="11"/>
  <c r="H627" i="6" s="1"/>
  <c r="W280" i="9"/>
  <c r="W341" i="6" s="1"/>
  <c r="Z96" i="10"/>
  <c r="X60" i="11"/>
  <c r="AV54" i="11" s="1"/>
  <c r="AA60" i="11" s="1"/>
  <c r="AS273" i="11"/>
  <c r="AS627" i="6" s="1"/>
  <c r="AS630" i="6" s="1"/>
  <c r="I66" i="14" a="1"/>
  <c r="AB255" i="9"/>
  <c r="AR247" i="10"/>
  <c r="AK247" i="10"/>
  <c r="H248" i="11"/>
  <c r="AL269" i="9"/>
  <c r="O280" i="9"/>
  <c r="O341" i="6" s="1"/>
  <c r="T255" i="9"/>
  <c r="L273" i="11"/>
  <c r="L627" i="6" s="1"/>
  <c r="AN262" i="11"/>
  <c r="R247" i="10"/>
  <c r="U247" i="10"/>
  <c r="L262" i="11"/>
  <c r="O66" i="14" a="1"/>
  <c r="AA218" i="11"/>
  <c r="H262" i="11"/>
  <c r="N218" i="11"/>
  <c r="AJ218" i="11"/>
  <c r="X143" i="9"/>
  <c r="AV137" i="9" s="1"/>
  <c r="D213" i="10"/>
  <c r="H66" i="14" a="1"/>
  <c r="X197" i="10"/>
  <c r="U269" i="9"/>
  <c r="H56" i="6"/>
  <c r="I56" i="6" s="1"/>
  <c r="H55" i="6"/>
  <c r="P66" i="14" a="1"/>
  <c r="E55" i="6"/>
  <c r="E56" i="6"/>
  <c r="AO272" i="10"/>
  <c r="AO484" i="6" s="1"/>
  <c r="AD269" i="9"/>
  <c r="AB96" i="9"/>
  <c r="AF96" i="11"/>
  <c r="AS269" i="9"/>
  <c r="Z255" i="9"/>
  <c r="I269" i="9"/>
  <c r="N96" i="10"/>
  <c r="Q269" i="9"/>
  <c r="AB273" i="10"/>
  <c r="AB485" i="6" s="1"/>
  <c r="O269" i="9"/>
  <c r="Z248" i="11"/>
  <c r="AM262" i="11"/>
  <c r="AP262" i="11"/>
  <c r="G12" i="14"/>
  <c r="E50" i="6"/>
  <c r="E49" i="6"/>
  <c r="U273" i="11"/>
  <c r="U627" i="6" s="1"/>
  <c r="U96" i="10"/>
  <c r="W269" i="9"/>
  <c r="E218" i="11"/>
  <c r="AG218" i="11"/>
  <c r="G213" i="10"/>
  <c r="AK213" i="10"/>
  <c r="Y218" i="11"/>
  <c r="O213" i="10"/>
  <c r="AJ220" i="9"/>
  <c r="U218" i="11"/>
  <c r="AN213" i="10"/>
  <c r="AG213" i="10"/>
  <c r="V213" i="10"/>
  <c r="Q220" i="9"/>
  <c r="R218" i="11"/>
  <c r="P220" i="9"/>
  <c r="K220" i="9"/>
  <c r="G220" i="9"/>
  <c r="AB218" i="11"/>
  <c r="AP220" i="9"/>
  <c r="X218" i="11"/>
  <c r="W213" i="10"/>
  <c r="AI213" i="10"/>
  <c r="G218" i="11"/>
  <c r="AC218" i="11"/>
  <c r="AB213" i="10"/>
  <c r="R213" i="10"/>
  <c r="AA213" i="10"/>
  <c r="AF220" i="9"/>
  <c r="X184" i="9"/>
  <c r="AV178" i="9" s="1"/>
  <c r="AI218" i="11"/>
  <c r="V220" i="9"/>
  <c r="AN218" i="11"/>
  <c r="I213" i="10"/>
  <c r="AL220" i="9"/>
  <c r="X185" i="9"/>
  <c r="AV179" i="9" s="1"/>
  <c r="H213" i="10"/>
  <c r="AL213" i="10"/>
  <c r="X220" i="9"/>
  <c r="AM213" i="10"/>
  <c r="AD213" i="10"/>
  <c r="AE220" i="9"/>
  <c r="AK220" i="9"/>
  <c r="AB220" i="9"/>
  <c r="M218" i="11"/>
  <c r="AH220" i="9"/>
  <c r="J220" i="9"/>
  <c r="AI220" i="9"/>
  <c r="S218" i="11"/>
  <c r="F218" i="11"/>
  <c r="U220" i="9"/>
  <c r="AP218" i="11"/>
  <c r="M213" i="10"/>
  <c r="AF213" i="10"/>
  <c r="AH218" i="11"/>
  <c r="AF218" i="11"/>
  <c r="AO218" i="11"/>
  <c r="T213" i="10"/>
  <c r="AD218" i="11"/>
  <c r="AC213" i="10"/>
  <c r="Q213" i="10"/>
  <c r="S220" i="9"/>
  <c r="E213" i="10"/>
  <c r="AO213" i="10"/>
  <c r="H218" i="11"/>
  <c r="T220" i="9"/>
  <c r="F220" i="9"/>
  <c r="AD220" i="9"/>
  <c r="I220" i="9"/>
  <c r="X144" i="9"/>
  <c r="AV138" i="9" s="1"/>
  <c r="AG220" i="9"/>
  <c r="AC220" i="9"/>
  <c r="X136" i="11"/>
  <c r="AV130" i="11" s="1"/>
  <c r="AA136" i="11" s="1"/>
  <c r="W218" i="11"/>
  <c r="S213" i="10"/>
  <c r="T218" i="11"/>
  <c r="Q218" i="11"/>
  <c r="J218" i="11"/>
  <c r="AH213" i="10"/>
  <c r="AP213" i="10"/>
  <c r="U213" i="10"/>
  <c r="X61" i="10"/>
  <c r="AV55" i="10" s="1"/>
  <c r="AA61" i="10" s="1"/>
  <c r="X176" i="11"/>
  <c r="AV170" i="11" s="1"/>
  <c r="AA176" i="11" s="1"/>
  <c r="J66" i="14" a="1"/>
  <c r="J90" i="14" s="1"/>
  <c r="E220" i="9"/>
  <c r="F55" i="6"/>
  <c r="X179" i="11"/>
  <c r="AV173" i="11" s="1"/>
  <c r="AA179" i="11" s="1"/>
  <c r="V218" i="11"/>
  <c r="AE213" i="10"/>
  <c r="AA220" i="9"/>
  <c r="F213" i="10"/>
  <c r="X213" i="10"/>
  <c r="AM220" i="9"/>
  <c r="M220" i="9"/>
  <c r="K218" i="11"/>
  <c r="AO220" i="9"/>
  <c r="AN220" i="9"/>
  <c r="O220" i="9"/>
  <c r="H220" i="9"/>
  <c r="P218" i="11"/>
  <c r="R220" i="9"/>
  <c r="L213" i="10"/>
  <c r="N213" i="10"/>
  <c r="I218" i="11"/>
  <c r="J96" i="11"/>
  <c r="AA269" i="9"/>
  <c r="AF262" i="11"/>
  <c r="D265" i="11" s="1" a="1"/>
  <c r="AG96" i="11"/>
  <c r="AB262" i="11"/>
  <c r="AB273" i="11"/>
  <c r="AB627" i="6" s="1"/>
  <c r="X48" i="8"/>
  <c r="AV42" i="8" s="1"/>
  <c r="R262" i="11"/>
  <c r="V283" i="9"/>
  <c r="P275" i="10"/>
  <c r="E275" i="10"/>
  <c r="Q275" i="10"/>
  <c r="N276" i="11"/>
  <c r="K275" i="10"/>
  <c r="S283" i="9"/>
  <c r="Q283" i="9"/>
  <c r="T275" i="10"/>
  <c r="K283" i="9"/>
  <c r="G262" i="11"/>
  <c r="V272" i="10"/>
  <c r="V484" i="6" s="1"/>
  <c r="AA280" i="9"/>
  <c r="AA341" i="6" s="1"/>
  <c r="U280" i="9"/>
  <c r="U341" i="6" s="1"/>
  <c r="AC280" i="9"/>
  <c r="AC341" i="6" s="1"/>
  <c r="O273" i="10"/>
  <c r="O485" i="6" s="1"/>
  <c r="O273" i="11"/>
  <c r="O627" i="6" s="1"/>
  <c r="AG273" i="11"/>
  <c r="AG627" i="6" s="1"/>
  <c r="P273" i="11"/>
  <c r="P627" i="6" s="1"/>
  <c r="F262" i="11"/>
  <c r="M273" i="11"/>
  <c r="M627" i="6" s="1"/>
  <c r="M272" i="10"/>
  <c r="M484" i="6" s="1"/>
  <c r="O262" i="11"/>
  <c r="P96" i="10"/>
  <c r="H281" i="9"/>
  <c r="H342" i="6" s="1"/>
  <c r="Q276" i="11"/>
  <c r="X283" i="9"/>
  <c r="Y283" i="9"/>
  <c r="O283" i="9"/>
  <c r="J275" i="10"/>
  <c r="AN274" i="11"/>
  <c r="AN628" i="6" s="1"/>
  <c r="U273" i="10"/>
  <c r="U485" i="6" s="1"/>
  <c r="AG280" i="9"/>
  <c r="AG341" i="6" s="1"/>
  <c r="X20" i="9"/>
  <c r="AV14" i="9" s="1"/>
  <c r="O96" i="10"/>
  <c r="S272" i="10"/>
  <c r="S484" i="6" s="1"/>
  <c r="O96" i="11"/>
  <c r="I96" i="9"/>
  <c r="Y262" i="11"/>
  <c r="K269" i="9"/>
  <c r="T280" i="9"/>
  <c r="T341" i="6" s="1"/>
  <c r="AB281" i="9"/>
  <c r="AB342" i="6" s="1"/>
  <c r="S273" i="11"/>
  <c r="S627" i="6" s="1"/>
  <c r="H269" i="9"/>
  <c r="E96" i="9"/>
  <c r="D248" i="11"/>
  <c r="Y275" i="10"/>
  <c r="Y276" i="11"/>
  <c r="E283" i="9"/>
  <c r="D269" i="9"/>
  <c r="L283" i="9"/>
  <c r="R283" i="9"/>
  <c r="E276" i="11"/>
  <c r="G275" i="10"/>
  <c r="I275" i="10"/>
  <c r="H275" i="10"/>
  <c r="AE272" i="10"/>
  <c r="AE484" i="6" s="1"/>
  <c r="R273" i="11"/>
  <c r="R627" i="6" s="1"/>
  <c r="W273" i="11"/>
  <c r="W627" i="6" s="1"/>
  <c r="F280" i="9"/>
  <c r="F341" i="6" s="1"/>
  <c r="P269" i="9"/>
  <c r="AM280" i="9"/>
  <c r="AL273" i="11"/>
  <c r="AL627" i="6" s="1"/>
  <c r="W272" i="10"/>
  <c r="W484" i="6" s="1"/>
  <c r="S96" i="10"/>
  <c r="V273" i="11"/>
  <c r="V627" i="6" s="1"/>
  <c r="X273" i="11"/>
  <c r="X627" i="6" s="1"/>
  <c r="AK280" i="9"/>
  <c r="AK341" i="6" s="1"/>
  <c r="J274" i="11"/>
  <c r="J628" i="6" s="1"/>
  <c r="I273" i="11"/>
  <c r="I627" i="6" s="1"/>
  <c r="X269" i="9"/>
  <c r="AO273" i="11"/>
  <c r="AO627" i="6" s="1"/>
  <c r="X61" i="9"/>
  <c r="AV55" i="9" s="1"/>
  <c r="H280" i="9"/>
  <c r="H341" i="6" s="1"/>
  <c r="AF281" i="9"/>
  <c r="AF342" i="6" s="1"/>
  <c r="S96" i="11"/>
  <c r="AH273" i="11"/>
  <c r="AH627" i="6" s="1"/>
  <c r="L272" i="10"/>
  <c r="L484" i="6" s="1"/>
  <c r="AK281" i="9"/>
  <c r="AK342" i="6" s="1"/>
  <c r="AD273" i="11"/>
  <c r="AD627" i="6" s="1"/>
  <c r="Z273" i="10"/>
  <c r="Z485" i="6" s="1"/>
  <c r="AC272" i="10"/>
  <c r="AC484" i="6" s="1"/>
  <c r="N280" i="9"/>
  <c r="N341" i="6" s="1"/>
  <c r="AM273" i="11"/>
  <c r="AM627" i="6" s="1"/>
  <c r="N272" i="10"/>
  <c r="N484" i="6" s="1"/>
  <c r="AA272" i="10"/>
  <c r="AA484" i="6" s="1"/>
  <c r="G280" i="9"/>
  <c r="G341" i="6" s="1"/>
  <c r="V96" i="11"/>
  <c r="F272" i="10"/>
  <c r="F484" i="6" s="1"/>
  <c r="X272" i="10"/>
  <c r="X484" i="6" s="1"/>
  <c r="J280" i="9"/>
  <c r="J341" i="6" s="1"/>
  <c r="AF272" i="10"/>
  <c r="AF484" i="6" s="1"/>
  <c r="V269" i="9"/>
  <c r="X20" i="11"/>
  <c r="AV14" i="11" s="1"/>
  <c r="AA20" i="11" s="1"/>
  <c r="T273" i="11"/>
  <c r="T627" i="6" s="1"/>
  <c r="K273" i="11"/>
  <c r="K627" i="6" s="1"/>
  <c r="X61" i="11"/>
  <c r="AV55" i="11" s="1"/>
  <c r="AA61" i="11" s="1"/>
  <c r="O222" i="6"/>
  <c r="K222" i="6"/>
  <c r="R163" i="9"/>
  <c r="L163" i="9"/>
  <c r="W163" i="9"/>
  <c r="K163" i="9"/>
  <c r="U163" i="9"/>
  <c r="S163" i="9"/>
  <c r="V163" i="9"/>
  <c r="N163" i="9"/>
  <c r="T163" i="9"/>
  <c r="D163" i="9"/>
  <c r="E163" i="9"/>
  <c r="F163" i="9"/>
  <c r="Q163" i="9"/>
  <c r="G163" i="9"/>
  <c r="M163" i="9"/>
  <c r="I163" i="9"/>
  <c r="H163" i="9"/>
  <c r="J163" i="9"/>
  <c r="P163" i="9"/>
  <c r="O163" i="9"/>
  <c r="J164" i="9"/>
  <c r="Q164" i="9"/>
  <c r="U164" i="9"/>
  <c r="M164" i="9"/>
  <c r="L164" i="9"/>
  <c r="S164" i="9"/>
  <c r="I164" i="9"/>
  <c r="G164" i="9"/>
  <c r="E164" i="9"/>
  <c r="W164" i="9"/>
  <c r="V164" i="9"/>
  <c r="P164" i="9"/>
  <c r="T164" i="9"/>
  <c r="D164" i="9"/>
  <c r="F164" i="9"/>
  <c r="H164" i="9"/>
  <c r="N164" i="9"/>
  <c r="K164" i="9"/>
  <c r="R164" i="9"/>
  <c r="O164" i="9"/>
  <c r="Q165" i="9"/>
  <c r="J165" i="9"/>
  <c r="K165" i="9"/>
  <c r="I165" i="9"/>
  <c r="V165" i="9"/>
  <c r="L165" i="9"/>
  <c r="S165" i="9"/>
  <c r="E165" i="9"/>
  <c r="F165" i="9"/>
  <c r="D165" i="9"/>
  <c r="U165" i="9"/>
  <c r="O165" i="9"/>
  <c r="P165" i="9"/>
  <c r="G165" i="9"/>
  <c r="M165" i="9"/>
  <c r="H165" i="9"/>
  <c r="R165" i="9"/>
  <c r="W165" i="9"/>
  <c r="T165" i="9"/>
  <c r="N165" i="9"/>
  <c r="U166" i="9"/>
  <c r="R508" i="6"/>
  <c r="O264" i="10"/>
  <c r="I264" i="10"/>
  <c r="K264" i="10"/>
  <c r="M264" i="10"/>
  <c r="G264" i="10"/>
  <c r="Q264" i="10"/>
  <c r="W264" i="10"/>
  <c r="U264" i="10"/>
  <c r="S264" i="10"/>
  <c r="E264" i="10"/>
  <c r="P265" i="10"/>
  <c r="D265" i="10"/>
  <c r="M265" i="10"/>
  <c r="I265" i="10"/>
  <c r="Q265" i="10"/>
  <c r="S265" i="10"/>
  <c r="T265" i="10"/>
  <c r="U265" i="10"/>
  <c r="K265" i="10"/>
  <c r="W265" i="10"/>
  <c r="R265" i="10"/>
  <c r="V265" i="10"/>
  <c r="N265" i="10"/>
  <c r="L265" i="10"/>
  <c r="E265" i="10"/>
  <c r="O265" i="10"/>
  <c r="G265" i="10"/>
  <c r="J265" i="10"/>
  <c r="H265" i="10"/>
  <c r="F265" i="10"/>
  <c r="D264" i="10"/>
  <c r="N264" i="10"/>
  <c r="H264" i="10"/>
  <c r="L264" i="10"/>
  <c r="F264" i="10"/>
  <c r="V264" i="10"/>
  <c r="P264" i="10"/>
  <c r="T264" i="10"/>
  <c r="R264" i="10"/>
  <c r="J266" i="10"/>
  <c r="Q266" i="10"/>
  <c r="D266" i="10"/>
  <c r="G266" i="10"/>
  <c r="R266" i="10"/>
  <c r="P266" i="10"/>
  <c r="T266" i="10"/>
  <c r="O266" i="10"/>
  <c r="E266" i="10"/>
  <c r="H266" i="10"/>
  <c r="N266" i="10"/>
  <c r="F266" i="10"/>
  <c r="W266" i="10"/>
  <c r="K266" i="10"/>
  <c r="L266" i="10"/>
  <c r="V266" i="10"/>
  <c r="M266" i="10"/>
  <c r="S266" i="10"/>
  <c r="J264" i="10"/>
  <c r="I266" i="10"/>
  <c r="U266" i="10"/>
  <c r="S198" i="11"/>
  <c r="K198" i="11"/>
  <c r="R198" i="11"/>
  <c r="V198" i="11"/>
  <c r="O198" i="11"/>
  <c r="L198" i="11"/>
  <c r="W198" i="11"/>
  <c r="P198" i="11"/>
  <c r="F198" i="11"/>
  <c r="N198" i="11"/>
  <c r="G198" i="11"/>
  <c r="J198" i="11"/>
  <c r="D198" i="11"/>
  <c r="H198" i="11"/>
  <c r="T198" i="11"/>
  <c r="J199" i="11"/>
  <c r="N199" i="11"/>
  <c r="W199" i="11"/>
  <c r="F199" i="11"/>
  <c r="H199" i="11"/>
  <c r="O199" i="11"/>
  <c r="D199" i="11"/>
  <c r="S199" i="11"/>
  <c r="P199" i="11"/>
  <c r="R199" i="11"/>
  <c r="K199" i="11"/>
  <c r="L199" i="11"/>
  <c r="T199" i="11"/>
  <c r="G199" i="11"/>
  <c r="V199" i="11"/>
  <c r="D200" i="11"/>
  <c r="H200" i="11"/>
  <c r="J200" i="11"/>
  <c r="W200" i="11"/>
  <c r="G200" i="11"/>
  <c r="E200" i="11"/>
  <c r="P200" i="11"/>
  <c r="F200" i="11"/>
  <c r="O200" i="11"/>
  <c r="Q200" i="11"/>
  <c r="K200" i="11"/>
  <c r="R200" i="11"/>
  <c r="M200" i="11"/>
  <c r="U200" i="11"/>
  <c r="N200" i="11"/>
  <c r="V200" i="11"/>
  <c r="L200" i="11"/>
  <c r="I200" i="11"/>
  <c r="T200" i="11"/>
  <c r="S200" i="11"/>
  <c r="U199" i="11"/>
  <c r="E199" i="11"/>
  <c r="M199" i="11"/>
  <c r="I199" i="11"/>
  <c r="Q199" i="11"/>
  <c r="H201" i="11"/>
  <c r="S201" i="11"/>
  <c r="M198" i="11"/>
  <c r="E198" i="11"/>
  <c r="O201" i="11"/>
  <c r="P201" i="11"/>
  <c r="R201" i="11"/>
  <c r="Q198" i="11"/>
  <c r="U198" i="11"/>
  <c r="G201" i="11"/>
  <c r="W201" i="11"/>
  <c r="N201" i="11"/>
  <c r="T201" i="11"/>
  <c r="J201" i="11"/>
  <c r="I198" i="11"/>
  <c r="F201" i="11"/>
  <c r="L201" i="11"/>
  <c r="V201" i="11"/>
  <c r="Y555" i="6"/>
  <c r="G160" i="6"/>
  <c r="D157" i="6" a="1"/>
  <c r="W113" i="6"/>
  <c r="U113" i="6"/>
  <c r="U112" i="6"/>
  <c r="U111" i="6"/>
  <c r="U110" i="6"/>
  <c r="V112" i="6"/>
  <c r="W111" i="6"/>
  <c r="V111" i="6"/>
  <c r="V113" i="6"/>
  <c r="W112" i="6"/>
  <c r="V110" i="6"/>
  <c r="W110" i="6"/>
  <c r="P111" i="6"/>
  <c r="M110" i="6"/>
  <c r="M111" i="6"/>
  <c r="S110" i="6"/>
  <c r="N111" i="6"/>
  <c r="J111" i="6"/>
  <c r="F110" i="6"/>
  <c r="T110" i="6"/>
  <c r="D110" i="6"/>
  <c r="K110" i="6"/>
  <c r="H110" i="6"/>
  <c r="G110" i="6"/>
  <c r="O111" i="6"/>
  <c r="Q111" i="6"/>
  <c r="N110" i="6"/>
  <c r="J110" i="6"/>
  <c r="P110" i="6"/>
  <c r="D111" i="6"/>
  <c r="H111" i="6"/>
  <c r="G111" i="6"/>
  <c r="R111" i="6"/>
  <c r="F111" i="6"/>
  <c r="T111" i="6"/>
  <c r="I111" i="6"/>
  <c r="O110" i="6"/>
  <c r="L110" i="6"/>
  <c r="S111" i="6"/>
  <c r="Q110" i="6"/>
  <c r="L111" i="6"/>
  <c r="E110" i="6"/>
  <c r="E111" i="6"/>
  <c r="K111" i="6"/>
  <c r="I110" i="6"/>
  <c r="R110" i="6"/>
  <c r="M112" i="6"/>
  <c r="H112" i="6"/>
  <c r="R112" i="6"/>
  <c r="Q112" i="6"/>
  <c r="F112" i="6"/>
  <c r="P112" i="6"/>
  <c r="N112" i="6"/>
  <c r="S112" i="6"/>
  <c r="D112" i="6"/>
  <c r="J112" i="6"/>
  <c r="T112" i="6"/>
  <c r="G112" i="6"/>
  <c r="K112" i="6"/>
  <c r="O112" i="6"/>
  <c r="D113" i="6"/>
  <c r="G113" i="6"/>
  <c r="S113" i="6"/>
  <c r="M113" i="6"/>
  <c r="O113" i="6"/>
  <c r="P113" i="6"/>
  <c r="R113" i="6"/>
  <c r="H113" i="6"/>
  <c r="N113" i="6"/>
  <c r="I112" i="6"/>
  <c r="E112" i="6"/>
  <c r="N155" i="11"/>
  <c r="I155" i="11"/>
  <c r="U155" i="11"/>
  <c r="R155" i="11"/>
  <c r="O155" i="11"/>
  <c r="J155" i="11"/>
  <c r="W155" i="11"/>
  <c r="T155" i="11"/>
  <c r="P155" i="11"/>
  <c r="G155" i="11"/>
  <c r="D155" i="11"/>
  <c r="L155" i="11"/>
  <c r="F155" i="11"/>
  <c r="S155" i="11"/>
  <c r="E155" i="11"/>
  <c r="V155" i="11"/>
  <c r="H155" i="11"/>
  <c r="M155" i="11"/>
  <c r="Q155" i="11"/>
  <c r="K155" i="11"/>
  <c r="T156" i="11"/>
  <c r="F156" i="11"/>
  <c r="K156" i="11"/>
  <c r="S156" i="11"/>
  <c r="O156" i="11"/>
  <c r="N156" i="11"/>
  <c r="J156" i="11"/>
  <c r="M156" i="11"/>
  <c r="E156" i="11"/>
  <c r="U156" i="11"/>
  <c r="W156" i="11"/>
  <c r="Q156" i="11"/>
  <c r="I156" i="11"/>
  <c r="G156" i="11"/>
  <c r="V156" i="11"/>
  <c r="L156" i="11"/>
  <c r="R156" i="11"/>
  <c r="H156" i="11"/>
  <c r="P156" i="11"/>
  <c r="D156" i="11"/>
  <c r="E157" i="11"/>
  <c r="J157" i="11"/>
  <c r="T157" i="11"/>
  <c r="G157" i="11"/>
  <c r="P157" i="11"/>
  <c r="R157" i="11"/>
  <c r="O157" i="11"/>
  <c r="D157" i="11"/>
  <c r="H157" i="11"/>
  <c r="U157" i="11"/>
  <c r="I157" i="11"/>
  <c r="K157" i="11"/>
  <c r="N157" i="11"/>
  <c r="Q157" i="11"/>
  <c r="W157" i="11"/>
  <c r="S157" i="11"/>
  <c r="L157" i="11"/>
  <c r="F157" i="11"/>
  <c r="V157" i="11"/>
  <c r="P158" i="11"/>
  <c r="W158" i="11"/>
  <c r="E158" i="11"/>
  <c r="O158" i="11"/>
  <c r="M157" i="11"/>
  <c r="N158" i="11"/>
  <c r="M158" i="11"/>
  <c r="V158" i="11"/>
  <c r="L508" i="6"/>
  <c r="V555" i="6"/>
  <c r="S267" i="10"/>
  <c r="E102" i="9"/>
  <c r="M267" i="10"/>
  <c r="V267" i="10"/>
  <c r="V40" i="10"/>
  <c r="O40" i="10"/>
  <c r="E40" i="10"/>
  <c r="D40" i="10"/>
  <c r="F40" i="10"/>
  <c r="T40" i="10"/>
  <c r="P40" i="10"/>
  <c r="I40" i="10"/>
  <c r="S40" i="10"/>
  <c r="U40" i="10"/>
  <c r="G40" i="10"/>
  <c r="K40" i="10"/>
  <c r="R40" i="10"/>
  <c r="H40" i="10"/>
  <c r="N40" i="10"/>
  <c r="Q40" i="10"/>
  <c r="W40" i="10"/>
  <c r="M40" i="10"/>
  <c r="J40" i="10"/>
  <c r="L40" i="10"/>
  <c r="U39" i="10"/>
  <c r="T39" i="10"/>
  <c r="F39" i="10"/>
  <c r="J39" i="10"/>
  <c r="Q39" i="10"/>
  <c r="H41" i="10"/>
  <c r="R41" i="10"/>
  <c r="D41" i="10"/>
  <c r="W39" i="10"/>
  <c r="S39" i="10"/>
  <c r="M39" i="10"/>
  <c r="R39" i="10"/>
  <c r="K39" i="10"/>
  <c r="U41" i="10"/>
  <c r="L41" i="10"/>
  <c r="T41" i="10"/>
  <c r="I39" i="10"/>
  <c r="G39" i="10"/>
  <c r="N39" i="10"/>
  <c r="D39" i="10"/>
  <c r="O41" i="10"/>
  <c r="P41" i="10"/>
  <c r="M41" i="10"/>
  <c r="N41" i="10"/>
  <c r="Q41" i="10"/>
  <c r="F41" i="10"/>
  <c r="O39" i="10"/>
  <c r="H39" i="10"/>
  <c r="L39" i="10"/>
  <c r="P39" i="10"/>
  <c r="S41" i="10"/>
  <c r="V41" i="10"/>
  <c r="K41" i="10"/>
  <c r="G41" i="10"/>
  <c r="E41" i="10"/>
  <c r="W41" i="10"/>
  <c r="J41" i="10"/>
  <c r="I41" i="10"/>
  <c r="V261" i="9"/>
  <c r="J102" i="9"/>
  <c r="M261" i="9"/>
  <c r="U254" i="11"/>
  <c r="L267" i="10"/>
  <c r="D39" i="11"/>
  <c r="M207" i="9"/>
  <c r="N166" i="9"/>
  <c r="D204" i="9"/>
  <c r="AN522" i="6"/>
  <c r="AF522" i="6"/>
  <c r="AB522" i="6"/>
  <c r="J522" i="6"/>
  <c r="W522" i="6"/>
  <c r="I522" i="6"/>
  <c r="N522" i="6"/>
  <c r="X522" i="6"/>
  <c r="V522" i="6"/>
  <c r="G522" i="6"/>
  <c r="L522" i="6"/>
  <c r="H522" i="6"/>
  <c r="Q522" i="6"/>
  <c r="Z218" i="11"/>
  <c r="D272" i="10"/>
  <c r="D484" i="6" s="1"/>
  <c r="V42" i="11"/>
  <c r="P83" i="10"/>
  <c r="E83" i="10"/>
  <c r="X46" i="8"/>
  <c r="AV40" i="8" s="1"/>
  <c r="X199" i="10"/>
  <c r="X198" i="10"/>
  <c r="AE218" i="11"/>
  <c r="T166" i="9"/>
  <c r="M62" i="14"/>
  <c r="AV72" i="8"/>
  <c r="D273" i="11"/>
  <c r="D627" i="6" s="1"/>
  <c r="T83" i="10"/>
  <c r="S42" i="11"/>
  <c r="R42" i="10"/>
  <c r="X126" i="8"/>
  <c r="AV120" i="8" s="1"/>
  <c r="X112" i="8"/>
  <c r="AV106" i="8" s="1"/>
  <c r="X111" i="8"/>
  <c r="AV105" i="8" s="1"/>
  <c r="G158" i="11"/>
  <c r="D281" i="9"/>
  <c r="D342" i="6" s="1"/>
  <c r="H204" i="9"/>
  <c r="AV13" i="8"/>
  <c r="G14" i="14"/>
  <c r="E166" i="9"/>
  <c r="F204" i="9"/>
  <c r="I166" i="9"/>
  <c r="J204" i="9"/>
  <c r="D137" i="10"/>
  <c r="P207" i="9"/>
  <c r="X19" i="9"/>
  <c r="AV13" i="9" s="1"/>
  <c r="D83" i="9"/>
  <c r="D42" i="11"/>
  <c r="E42" i="10"/>
  <c r="X146" i="6"/>
  <c r="AV140" i="6" s="1"/>
  <c r="G64" i="14"/>
  <c r="AV60" i="8"/>
  <c r="J166" i="9"/>
  <c r="X18" i="11"/>
  <c r="AV12" i="11" s="1"/>
  <c r="AA18" i="11" s="1"/>
  <c r="N204" i="9"/>
  <c r="T158" i="11"/>
  <c r="D258" i="9" a="1"/>
  <c r="U261" i="9" s="1"/>
  <c r="Z280" i="9"/>
  <c r="Z341" i="6" s="1"/>
  <c r="P280" i="9"/>
  <c r="P341" i="6" s="1"/>
  <c r="V83" i="9"/>
  <c r="S83" i="11"/>
  <c r="I83" i="11"/>
  <c r="O83" i="10"/>
  <c r="W142" i="8"/>
  <c r="F142" i="8"/>
  <c r="W82" i="6"/>
  <c r="U84" i="6"/>
  <c r="V85" i="6"/>
  <c r="U83" i="6"/>
  <c r="V84" i="6"/>
  <c r="W85" i="6"/>
  <c r="U82" i="6"/>
  <c r="W84" i="6"/>
  <c r="V83" i="6"/>
  <c r="V82" i="6"/>
  <c r="U85" i="6"/>
  <c r="W83" i="6"/>
  <c r="M83" i="6"/>
  <c r="T83" i="6"/>
  <c r="S83" i="6"/>
  <c r="Q83" i="6"/>
  <c r="P82" i="6"/>
  <c r="N83" i="6"/>
  <c r="T82" i="6"/>
  <c r="S82" i="6"/>
  <c r="E82" i="6"/>
  <c r="P83" i="6"/>
  <c r="K83" i="6"/>
  <c r="I83" i="6"/>
  <c r="R83" i="6"/>
  <c r="M82" i="6"/>
  <c r="O83" i="6"/>
  <c r="Q82" i="6"/>
  <c r="N82" i="6"/>
  <c r="F83" i="6"/>
  <c r="G83" i="6"/>
  <c r="L83" i="6"/>
  <c r="D82" i="6"/>
  <c r="H82" i="6"/>
  <c r="L82" i="6"/>
  <c r="F82" i="6"/>
  <c r="O82" i="6"/>
  <c r="J83" i="6"/>
  <c r="R82" i="6"/>
  <c r="J82" i="6"/>
  <c r="D83" i="6"/>
  <c r="H83" i="6"/>
  <c r="K82" i="6"/>
  <c r="I82" i="6"/>
  <c r="G82" i="6"/>
  <c r="E83" i="6"/>
  <c r="M84" i="6"/>
  <c r="F84" i="6"/>
  <c r="L84" i="6"/>
  <c r="P84" i="6"/>
  <c r="H84" i="6"/>
  <c r="I84" i="6"/>
  <c r="R84" i="6"/>
  <c r="N84" i="6"/>
  <c r="D84" i="6"/>
  <c r="T84" i="6"/>
  <c r="G84" i="6"/>
  <c r="J84" i="6"/>
  <c r="E84" i="6"/>
  <c r="Q84" i="6"/>
  <c r="K84" i="6"/>
  <c r="S84" i="6"/>
  <c r="O84" i="6"/>
  <c r="J132" i="6"/>
  <c r="O132" i="6"/>
  <c r="I132" i="6"/>
  <c r="Q193" i="6"/>
  <c r="J142" i="8"/>
  <c r="F42" i="10"/>
  <c r="X134" i="11"/>
  <c r="AV128" i="11" s="1"/>
  <c r="AA134" i="11" s="1"/>
  <c r="M42" i="10"/>
  <c r="N42" i="10"/>
  <c r="M83" i="9"/>
  <c r="P83" i="9"/>
  <c r="R142" i="8"/>
  <c r="F132" i="6"/>
  <c r="I85" i="6"/>
  <c r="Q132" i="6"/>
  <c r="O83" i="9"/>
  <c r="G83" i="9"/>
  <c r="X18" i="10"/>
  <c r="AV12" i="10" s="1"/>
  <c r="AA18" i="10" s="1"/>
  <c r="K83" i="10"/>
  <c r="G142" i="8"/>
  <c r="I142" i="8"/>
  <c r="R132" i="6"/>
  <c r="D132" i="6"/>
  <c r="D193" i="6"/>
  <c r="Q42" i="9"/>
  <c r="L193" i="6"/>
  <c r="M222" i="6"/>
  <c r="R269" i="6"/>
  <c r="V269" i="6"/>
  <c r="U269" i="6"/>
  <c r="Q508" i="6"/>
  <c r="S160" i="6"/>
  <c r="K160" i="6"/>
  <c r="K267" i="10"/>
  <c r="W267" i="10"/>
  <c r="F267" i="10"/>
  <c r="W261" i="9"/>
  <c r="N267" i="10"/>
  <c r="H267" i="10"/>
  <c r="E267" i="10"/>
  <c r="O267" i="10"/>
  <c r="T267" i="10"/>
  <c r="P267" i="10"/>
  <c r="R267" i="10"/>
  <c r="K158" i="11"/>
  <c r="H158" i="11"/>
  <c r="D251" i="11" a="1"/>
  <c r="D254" i="11" s="1"/>
  <c r="Z273" i="11"/>
  <c r="Z627" i="6" s="1"/>
  <c r="R207" i="9"/>
  <c r="X59" i="9"/>
  <c r="AV53" i="9" s="1"/>
  <c r="N62" i="14"/>
  <c r="AV191" i="10"/>
  <c r="AA197" i="10" s="1"/>
  <c r="P166" i="9"/>
  <c r="S207" i="9"/>
  <c r="T207" i="9"/>
  <c r="D250" i="10" a="1"/>
  <c r="T253" i="10" s="1"/>
  <c r="Z272" i="10"/>
  <c r="Z484" i="6" s="1"/>
  <c r="R134" i="10"/>
  <c r="K134" i="10"/>
  <c r="V134" i="10"/>
  <c r="F134" i="10"/>
  <c r="N134" i="10"/>
  <c r="T134" i="10"/>
  <c r="L134" i="10"/>
  <c r="M134" i="10"/>
  <c r="W134" i="10"/>
  <c r="S134" i="10"/>
  <c r="H134" i="10"/>
  <c r="J134" i="10"/>
  <c r="I134" i="10"/>
  <c r="U134" i="10"/>
  <c r="D134" i="10"/>
  <c r="G134" i="10"/>
  <c r="Q134" i="10"/>
  <c r="P134" i="10"/>
  <c r="E134" i="10"/>
  <c r="O134" i="10"/>
  <c r="D135" i="10"/>
  <c r="G135" i="10"/>
  <c r="T135" i="10"/>
  <c r="P135" i="10"/>
  <c r="W135" i="10"/>
  <c r="J135" i="10"/>
  <c r="U135" i="10"/>
  <c r="I135" i="10"/>
  <c r="R135" i="10"/>
  <c r="Q135" i="10"/>
  <c r="K135" i="10"/>
  <c r="O135" i="10"/>
  <c r="V135" i="10"/>
  <c r="E135" i="10"/>
  <c r="H135" i="10"/>
  <c r="N135" i="10"/>
  <c r="F135" i="10"/>
  <c r="M135" i="10"/>
  <c r="S135" i="10"/>
  <c r="L135" i="10"/>
  <c r="S136" i="10"/>
  <c r="O136" i="10"/>
  <c r="J136" i="10"/>
  <c r="P136" i="10"/>
  <c r="H136" i="10"/>
  <c r="Q136" i="10"/>
  <c r="M136" i="10"/>
  <c r="G136" i="10"/>
  <c r="I136" i="10"/>
  <c r="R136" i="10"/>
  <c r="E136" i="10"/>
  <c r="V136" i="10"/>
  <c r="F136" i="10"/>
  <c r="D136" i="10"/>
  <c r="K136" i="10"/>
  <c r="T136" i="10"/>
  <c r="U136" i="10"/>
  <c r="W136" i="10"/>
  <c r="L136" i="10"/>
  <c r="N136" i="10"/>
  <c r="N137" i="10"/>
  <c r="K207" i="9"/>
  <c r="V83" i="10"/>
  <c r="Q83" i="10"/>
  <c r="N83" i="10"/>
  <c r="H83" i="10"/>
  <c r="X128" i="8"/>
  <c r="AV122" i="8" s="1"/>
  <c r="X47" i="8"/>
  <c r="AV41" i="8" s="1"/>
  <c r="X45" i="8"/>
  <c r="AV39" i="8" s="1"/>
  <c r="G63" i="14"/>
  <c r="AV59" i="8"/>
  <c r="U201" i="11"/>
  <c r="E39" i="10"/>
  <c r="H166" i="9"/>
  <c r="AP273" i="11"/>
  <c r="AP627" i="6" s="1"/>
  <c r="AP630" i="6" s="1"/>
  <c r="U137" i="10"/>
  <c r="V166" i="9"/>
  <c r="K166" i="9"/>
  <c r="D272" i="9" a="1"/>
  <c r="Q275" i="9" s="1"/>
  <c r="F158" i="11"/>
  <c r="R137" i="10"/>
  <c r="X97" i="6"/>
  <c r="AV91" i="6" s="1"/>
  <c r="M63" i="14"/>
  <c r="M113" i="14" s="1"/>
  <c r="AV73" i="8"/>
  <c r="X127" i="8"/>
  <c r="AV121" i="8" s="1"/>
  <c r="X125" i="8"/>
  <c r="AV119" i="8" s="1"/>
  <c r="X113" i="8"/>
  <c r="AV107" i="8" s="1"/>
  <c r="I280" i="9"/>
  <c r="I341" i="6" s="1"/>
  <c r="U207" i="9"/>
  <c r="F273" i="11"/>
  <c r="F627" i="6" s="1"/>
  <c r="G222" i="6"/>
  <c r="L222" i="6"/>
  <c r="T222" i="6"/>
  <c r="U222" i="6"/>
  <c r="J222" i="6"/>
  <c r="R222" i="6"/>
  <c r="I222" i="6"/>
  <c r="Y222" i="6"/>
  <c r="S222" i="6"/>
  <c r="AM222" i="6"/>
  <c r="P222" i="6"/>
  <c r="E222" i="6"/>
  <c r="H222" i="6"/>
  <c r="F222" i="6"/>
  <c r="W222" i="6"/>
  <c r="AN222" i="6"/>
  <c r="N222" i="6"/>
  <c r="H283" i="6"/>
  <c r="X283" i="6"/>
  <c r="T283" i="6"/>
  <c r="W283" i="6"/>
  <c r="Q283" i="6"/>
  <c r="G283" i="6"/>
  <c r="R283" i="6"/>
  <c r="O283" i="6"/>
  <c r="Y283" i="6"/>
  <c r="P283" i="6"/>
  <c r="F283" i="6"/>
  <c r="M65" i="14"/>
  <c r="M115" i="14" s="1"/>
  <c r="AV75" i="8"/>
  <c r="W137" i="10"/>
  <c r="O166" i="9"/>
  <c r="F166" i="9"/>
  <c r="P204" i="9"/>
  <c r="L83" i="9"/>
  <c r="N269" i="9"/>
  <c r="M83" i="10"/>
  <c r="T269" i="9"/>
  <c r="T80" i="11"/>
  <c r="I80" i="11"/>
  <c r="P80" i="11"/>
  <c r="M80" i="11"/>
  <c r="H80" i="11"/>
  <c r="D80" i="11"/>
  <c r="Q80" i="11"/>
  <c r="E80" i="11"/>
  <c r="N80" i="11"/>
  <c r="V80" i="11"/>
  <c r="R80" i="11"/>
  <c r="S80" i="11"/>
  <c r="K80" i="11"/>
  <c r="W80" i="11"/>
  <c r="G80" i="11"/>
  <c r="U80" i="11"/>
  <c r="O80" i="11"/>
  <c r="F80" i="11"/>
  <c r="J80" i="11"/>
  <c r="L80" i="11"/>
  <c r="D81" i="11"/>
  <c r="V81" i="11"/>
  <c r="E81" i="11"/>
  <c r="T81" i="11"/>
  <c r="Q81" i="11"/>
  <c r="U81" i="11"/>
  <c r="O81" i="11"/>
  <c r="W81" i="11"/>
  <c r="J81" i="11"/>
  <c r="H81" i="11"/>
  <c r="F81" i="11"/>
  <c r="M81" i="11"/>
  <c r="L81" i="11"/>
  <c r="G81" i="11"/>
  <c r="I81" i="11"/>
  <c r="P81" i="11"/>
  <c r="R81" i="11"/>
  <c r="S81" i="11"/>
  <c r="N81" i="11"/>
  <c r="K81" i="11"/>
  <c r="W82" i="11"/>
  <c r="O82" i="11"/>
  <c r="H82" i="11"/>
  <c r="U82" i="11"/>
  <c r="S82" i="11"/>
  <c r="Q82" i="11"/>
  <c r="P82" i="11"/>
  <c r="R82" i="11"/>
  <c r="J82" i="11"/>
  <c r="N82" i="11"/>
  <c r="D82" i="11"/>
  <c r="F82" i="11"/>
  <c r="L82" i="11"/>
  <c r="K82" i="11"/>
  <c r="V82" i="11"/>
  <c r="I82" i="11"/>
  <c r="E82" i="11"/>
  <c r="M82" i="11"/>
  <c r="G82" i="11"/>
  <c r="T82" i="11"/>
  <c r="X99" i="6"/>
  <c r="AV93" i="6" s="1"/>
  <c r="E137" i="10"/>
  <c r="Q201" i="11"/>
  <c r="D273" i="10"/>
  <c r="D485" i="6" s="1"/>
  <c r="V99" i="10"/>
  <c r="L166" i="9"/>
  <c r="M166" i="9"/>
  <c r="X19" i="11"/>
  <c r="AV13" i="11" s="1"/>
  <c r="AA19" i="11" s="1"/>
  <c r="X17" i="11"/>
  <c r="AV11" i="11" s="1"/>
  <c r="AA17" i="11" s="1"/>
  <c r="AF273" i="11"/>
  <c r="AF627" i="6" s="1"/>
  <c r="V207" i="9"/>
  <c r="AJ236" i="6"/>
  <c r="AA236" i="6"/>
  <c r="AG236" i="6"/>
  <c r="U236" i="6"/>
  <c r="E236" i="6"/>
  <c r="W236" i="6"/>
  <c r="T236" i="6"/>
  <c r="Y236" i="6"/>
  <c r="O236" i="6"/>
  <c r="I236" i="6"/>
  <c r="Q236" i="6"/>
  <c r="Q137" i="10"/>
  <c r="D99" i="9"/>
  <c r="D99" i="9" a="1"/>
  <c r="R83" i="9"/>
  <c r="X60" i="10"/>
  <c r="AV54" i="10" s="1"/>
  <c r="AA60" i="10" s="1"/>
  <c r="X59" i="10"/>
  <c r="AV53" i="10" s="1"/>
  <c r="AA59" i="10" s="1"/>
  <c r="T83" i="9"/>
  <c r="X59" i="11"/>
  <c r="AV53" i="11" s="1"/>
  <c r="AA59" i="11" s="1"/>
  <c r="J83" i="9"/>
  <c r="I83" i="9"/>
  <c r="H42" i="11"/>
  <c r="P142" i="8"/>
  <c r="U142" i="8"/>
  <c r="D85" i="6"/>
  <c r="E85" i="6"/>
  <c r="M85" i="6"/>
  <c r="O83" i="11"/>
  <c r="S83" i="10"/>
  <c r="K42" i="11"/>
  <c r="O142" i="8"/>
  <c r="L132" i="6"/>
  <c r="E193" i="6"/>
  <c r="M193" i="6"/>
  <c r="G193" i="6"/>
  <c r="T42" i="11"/>
  <c r="O42" i="11"/>
  <c r="L83" i="10"/>
  <c r="J83" i="10"/>
  <c r="D142" i="8"/>
  <c r="T85" i="6"/>
  <c r="N85" i="6"/>
  <c r="J193" i="6"/>
  <c r="X177" i="11"/>
  <c r="AV171" i="11" s="1"/>
  <c r="AA177" i="11" s="1"/>
  <c r="L42" i="11"/>
  <c r="N142" i="8"/>
  <c r="L85" i="6"/>
  <c r="S193" i="6"/>
  <c r="V222" i="6"/>
  <c r="X222" i="6"/>
  <c r="Q222" i="6"/>
  <c r="F254" i="11"/>
  <c r="O261" i="9"/>
  <c r="S253" i="10"/>
  <c r="P102" i="9"/>
  <c r="I102" i="9"/>
  <c r="D83" i="10"/>
  <c r="V254" i="11"/>
  <c r="I254" i="11"/>
  <c r="G102" i="9"/>
  <c r="Q254" i="11"/>
  <c r="O253" i="10"/>
  <c r="F102" i="9"/>
  <c r="O102" i="9"/>
  <c r="H261" i="9"/>
  <c r="Q253" i="10"/>
  <c r="G267" i="10"/>
  <c r="E254" i="11"/>
  <c r="L254" i="11"/>
  <c r="G261" i="9"/>
  <c r="I283" i="9"/>
  <c r="M254" i="11"/>
  <c r="J261" i="9"/>
  <c r="D267" i="10"/>
  <c r="Q267" i="10"/>
  <c r="I261" i="9"/>
  <c r="J267" i="10"/>
  <c r="J253" i="10"/>
  <c r="R158" i="11"/>
  <c r="X145" i="6"/>
  <c r="AV139" i="6" s="1"/>
  <c r="X144" i="6"/>
  <c r="AV138" i="6" s="1"/>
  <c r="D274" i="11"/>
  <c r="D628" i="6" s="1"/>
  <c r="D99" i="11"/>
  <c r="D99" i="11" a="1"/>
  <c r="R204" i="9"/>
  <c r="X58" i="9"/>
  <c r="AV52" i="9" s="1"/>
  <c r="D207" i="9"/>
  <c r="T204" i="9"/>
  <c r="J137" i="10"/>
  <c r="D166" i="9"/>
  <c r="AN273" i="11"/>
  <c r="AN627" i="6" s="1"/>
  <c r="N42" i="11"/>
  <c r="V42" i="10"/>
  <c r="U42" i="11"/>
  <c r="G42" i="10"/>
  <c r="X114" i="8"/>
  <c r="AV108" i="8" s="1"/>
  <c r="K39" i="11"/>
  <c r="G137" i="10"/>
  <c r="O207" i="9"/>
  <c r="W80" i="9"/>
  <c r="P80" i="9"/>
  <c r="J80" i="9"/>
  <c r="V80" i="9"/>
  <c r="I80" i="9"/>
  <c r="T80" i="9"/>
  <c r="Q80" i="9"/>
  <c r="L80" i="9"/>
  <c r="K80" i="9"/>
  <c r="F80" i="9"/>
  <c r="D80" i="9"/>
  <c r="M80" i="9"/>
  <c r="H80" i="9"/>
  <c r="S80" i="9"/>
  <c r="R80" i="9"/>
  <c r="E80" i="9"/>
  <c r="O80" i="9"/>
  <c r="N80" i="9"/>
  <c r="U80" i="9"/>
  <c r="G80" i="9"/>
  <c r="T81" i="9"/>
  <c r="R81" i="9"/>
  <c r="M81" i="9"/>
  <c r="G81" i="9"/>
  <c r="S81" i="9"/>
  <c r="U81" i="9"/>
  <c r="D81" i="9"/>
  <c r="W81" i="9"/>
  <c r="P81" i="9"/>
  <c r="E81" i="9"/>
  <c r="L81" i="9"/>
  <c r="N81" i="9"/>
  <c r="F81" i="9"/>
  <c r="V81" i="9"/>
  <c r="I81" i="9"/>
  <c r="H81" i="9"/>
  <c r="K81" i="9"/>
  <c r="J81" i="9"/>
  <c r="O81" i="9"/>
  <c r="Q81" i="9"/>
  <c r="U82" i="9"/>
  <c r="J82" i="9"/>
  <c r="K82" i="9"/>
  <c r="Q82" i="9"/>
  <c r="D82" i="9"/>
  <c r="L82" i="9"/>
  <c r="V82" i="9"/>
  <c r="R82" i="9"/>
  <c r="T82" i="9"/>
  <c r="O82" i="9"/>
  <c r="G82" i="9"/>
  <c r="F82" i="9"/>
  <c r="H82" i="9"/>
  <c r="E82" i="9"/>
  <c r="W82" i="9"/>
  <c r="I82" i="9"/>
  <c r="N82" i="9"/>
  <c r="S82" i="9"/>
  <c r="M82" i="9"/>
  <c r="P82" i="9"/>
  <c r="K137" i="10"/>
  <c r="G166" i="9"/>
  <c r="G273" i="11"/>
  <c r="G627" i="6" s="1"/>
  <c r="M64" i="14"/>
  <c r="M114" i="14" s="1"/>
  <c r="AV74" i="8"/>
  <c r="D216" i="10" a="1"/>
  <c r="T219" i="10" s="1"/>
  <c r="Z213" i="10"/>
  <c r="E508" i="6"/>
  <c r="O508" i="6"/>
  <c r="G508" i="6"/>
  <c r="W508" i="6"/>
  <c r="S508" i="6"/>
  <c r="F508" i="6"/>
  <c r="H508" i="6"/>
  <c r="P508" i="6"/>
  <c r="V508" i="6"/>
  <c r="Y508" i="6"/>
  <c r="U508" i="6"/>
  <c r="N508" i="6"/>
  <c r="K508" i="6"/>
  <c r="I508" i="6"/>
  <c r="AG508" i="6"/>
  <c r="X508" i="6"/>
  <c r="T508" i="6"/>
  <c r="J508" i="6"/>
  <c r="M508" i="6"/>
  <c r="H42" i="10"/>
  <c r="E83" i="9"/>
  <c r="E201" i="11"/>
  <c r="U158" i="11"/>
  <c r="Q207" i="9"/>
  <c r="M201" i="11"/>
  <c r="H159" i="10"/>
  <c r="X569" i="6"/>
  <c r="F569" i="6"/>
  <c r="S569" i="6"/>
  <c r="V569" i="6"/>
  <c r="W569" i="6"/>
  <c r="Q166" i="9"/>
  <c r="M112" i="14"/>
  <c r="M137" i="10"/>
  <c r="E207" i="9"/>
  <c r="X17" i="9"/>
  <c r="AV11" i="9" s="1"/>
  <c r="M42" i="11"/>
  <c r="L42" i="10"/>
  <c r="T42" i="10"/>
  <c r="G83" i="10"/>
  <c r="L137" i="10"/>
  <c r="V137" i="10"/>
  <c r="V39" i="10"/>
  <c r="AN280" i="9"/>
  <c r="AN341" i="6" s="1"/>
  <c r="I137" i="10"/>
  <c r="H137" i="10"/>
  <c r="Q158" i="11"/>
  <c r="X142" i="9"/>
  <c r="AV136" i="9" s="1"/>
  <c r="X98" i="6"/>
  <c r="AV92" i="6" s="1"/>
  <c r="L158" i="11"/>
  <c r="D40" i="9"/>
  <c r="F40" i="9"/>
  <c r="P40" i="9"/>
  <c r="K40" i="9"/>
  <c r="E40" i="9"/>
  <c r="T40" i="9"/>
  <c r="M40" i="9"/>
  <c r="U40" i="9"/>
  <c r="J40" i="9"/>
  <c r="H40" i="9"/>
  <c r="W40" i="9"/>
  <c r="O40" i="9"/>
  <c r="I40" i="9"/>
  <c r="S40" i="9"/>
  <c r="Q40" i="9"/>
  <c r="L40" i="9"/>
  <c r="N40" i="9"/>
  <c r="V40" i="9"/>
  <c r="G40" i="9"/>
  <c r="R40" i="9"/>
  <c r="W39" i="9"/>
  <c r="O39" i="9"/>
  <c r="V39" i="9"/>
  <c r="S39" i="9"/>
  <c r="M39" i="9"/>
  <c r="I39" i="9"/>
  <c r="K41" i="9"/>
  <c r="F41" i="9"/>
  <c r="O41" i="9"/>
  <c r="N41" i="9"/>
  <c r="Q41" i="9"/>
  <c r="R39" i="9"/>
  <c r="T39" i="9"/>
  <c r="L39" i="9"/>
  <c r="F39" i="9"/>
  <c r="N39" i="9"/>
  <c r="K39" i="9"/>
  <c r="E39" i="9"/>
  <c r="J39" i="9"/>
  <c r="P39" i="9"/>
  <c r="G39" i="9"/>
  <c r="J41" i="9"/>
  <c r="M41" i="9"/>
  <c r="R41" i="9"/>
  <c r="D41" i="9"/>
  <c r="U41" i="9"/>
  <c r="Q39" i="9"/>
  <c r="U39" i="9"/>
  <c r="H39" i="9"/>
  <c r="I41" i="9"/>
  <c r="G41" i="9"/>
  <c r="W41" i="9"/>
  <c r="P41" i="9"/>
  <c r="H41" i="9"/>
  <c r="V41" i="9"/>
  <c r="L41" i="9"/>
  <c r="S41" i="9"/>
  <c r="T41" i="9"/>
  <c r="E41" i="9"/>
  <c r="F42" i="11"/>
  <c r="J42" i="9"/>
  <c r="I42" i="11"/>
  <c r="J42" i="11"/>
  <c r="P42" i="11"/>
  <c r="T142" i="8"/>
  <c r="T132" i="6"/>
  <c r="S132" i="6"/>
  <c r="K132" i="6"/>
  <c r="Q42" i="11"/>
  <c r="N42" i="9"/>
  <c r="H83" i="11"/>
  <c r="U42" i="9"/>
  <c r="H83" i="9"/>
  <c r="G42" i="9"/>
  <c r="V142" i="8"/>
  <c r="H85" i="6"/>
  <c r="N83" i="9"/>
  <c r="X17" i="10"/>
  <c r="AV11" i="10" s="1"/>
  <c r="AA17" i="10" s="1"/>
  <c r="E42" i="11"/>
  <c r="R42" i="11"/>
  <c r="E142" i="8"/>
  <c r="L142" i="8"/>
  <c r="G85" i="6"/>
  <c r="K85" i="6"/>
  <c r="P85" i="6"/>
  <c r="L253" i="10"/>
  <c r="F261" i="9"/>
  <c r="N261" i="9"/>
  <c r="W102" i="9"/>
  <c r="O254" i="11"/>
  <c r="N80" i="10"/>
  <c r="R80" i="10"/>
  <c r="T80" i="10"/>
  <c r="G80" i="10"/>
  <c r="I80" i="10"/>
  <c r="U80" i="10"/>
  <c r="H80" i="10"/>
  <c r="W80" i="10"/>
  <c r="M80" i="10"/>
  <c r="L80" i="10"/>
  <c r="K80" i="10"/>
  <c r="E80" i="10"/>
  <c r="S80" i="10"/>
  <c r="F80" i="10"/>
  <c r="P80" i="10"/>
  <c r="V80" i="10"/>
  <c r="O80" i="10"/>
  <c r="J80" i="10"/>
  <c r="D80" i="10"/>
  <c r="Q80" i="10"/>
  <c r="S81" i="10"/>
  <c r="K81" i="10"/>
  <c r="D81" i="10"/>
  <c r="H81" i="10"/>
  <c r="I81" i="10"/>
  <c r="V81" i="10"/>
  <c r="G81" i="10"/>
  <c r="J81" i="10"/>
  <c r="L81" i="10"/>
  <c r="U81" i="10"/>
  <c r="T81" i="10"/>
  <c r="M81" i="10"/>
  <c r="W81" i="10"/>
  <c r="R81" i="10"/>
  <c r="N81" i="10"/>
  <c r="P81" i="10"/>
  <c r="O81" i="10"/>
  <c r="E81" i="10"/>
  <c r="F81" i="10"/>
  <c r="Q81" i="10"/>
  <c r="T82" i="10"/>
  <c r="I82" i="10"/>
  <c r="S82" i="10"/>
  <c r="U82" i="10"/>
  <c r="F82" i="10"/>
  <c r="D82" i="10"/>
  <c r="L82" i="10"/>
  <c r="K82" i="10"/>
  <c r="Q82" i="10"/>
  <c r="N82" i="10"/>
  <c r="G82" i="10"/>
  <c r="W82" i="10"/>
  <c r="O82" i="10"/>
  <c r="M82" i="10"/>
  <c r="R82" i="10"/>
  <c r="E82" i="10"/>
  <c r="J82" i="10"/>
  <c r="V82" i="10"/>
  <c r="P82" i="10"/>
  <c r="H82" i="10"/>
  <c r="U102" i="9"/>
  <c r="H102" i="9"/>
  <c r="V253" i="10"/>
  <c r="S261" i="9"/>
  <c r="U267" i="10"/>
  <c r="R254" i="11"/>
  <c r="L102" i="9"/>
  <c r="R102" i="11"/>
  <c r="K261" i="9"/>
  <c r="N102" i="9"/>
  <c r="D102" i="11"/>
  <c r="I267" i="10"/>
  <c r="O102" i="11"/>
  <c r="F253" i="10"/>
  <c r="D102" i="9"/>
  <c r="E261" i="9"/>
  <c r="H102" i="11"/>
  <c r="K254" i="11"/>
  <c r="K102" i="9"/>
  <c r="P261" i="9"/>
  <c r="V102" i="10"/>
  <c r="V102" i="9"/>
  <c r="S102" i="9"/>
  <c r="J158" i="11"/>
  <c r="S158" i="11"/>
  <c r="G65" i="14"/>
  <c r="AV61" i="8"/>
  <c r="D201" i="11"/>
  <c r="X143" i="6"/>
  <c r="AV137" i="6" s="1"/>
  <c r="G40" i="11"/>
  <c r="L40" i="11"/>
  <c r="D40" i="11"/>
  <c r="F40" i="11"/>
  <c r="N40" i="11"/>
  <c r="E40" i="11"/>
  <c r="H40" i="11"/>
  <c r="O40" i="11"/>
  <c r="U40" i="11"/>
  <c r="R40" i="11"/>
  <c r="K40" i="11"/>
  <c r="W40" i="11"/>
  <c r="M40" i="11"/>
  <c r="J40" i="11"/>
  <c r="Q40" i="11"/>
  <c r="I40" i="11"/>
  <c r="P40" i="11"/>
  <c r="T40" i="11"/>
  <c r="S40" i="11"/>
  <c r="V40" i="11"/>
  <c r="U39" i="11"/>
  <c r="S41" i="11"/>
  <c r="T41" i="11"/>
  <c r="E41" i="11"/>
  <c r="I41" i="11"/>
  <c r="L41" i="11"/>
  <c r="L39" i="11"/>
  <c r="G39" i="11"/>
  <c r="S39" i="11"/>
  <c r="P39" i="11"/>
  <c r="H39" i="11"/>
  <c r="E39" i="11"/>
  <c r="M41" i="11"/>
  <c r="Q39" i="11"/>
  <c r="O39" i="11"/>
  <c r="V39" i="11"/>
  <c r="M39" i="11"/>
  <c r="F39" i="11"/>
  <c r="R39" i="11"/>
  <c r="I39" i="11"/>
  <c r="F41" i="11"/>
  <c r="W41" i="11"/>
  <c r="G41" i="11"/>
  <c r="O41" i="11"/>
  <c r="W39" i="11"/>
  <c r="N39" i="11"/>
  <c r="V41" i="11"/>
  <c r="N41" i="11"/>
  <c r="K41" i="11"/>
  <c r="H41" i="11"/>
  <c r="P41" i="11"/>
  <c r="D41" i="11"/>
  <c r="U41" i="11"/>
  <c r="R41" i="11"/>
  <c r="Q41" i="11"/>
  <c r="J41" i="11"/>
  <c r="U159" i="10"/>
  <c r="AV12" i="8"/>
  <c r="G13" i="14"/>
  <c r="X60" i="9"/>
  <c r="AV54" i="9" s="1"/>
  <c r="E204" i="9"/>
  <c r="I204" i="9"/>
  <c r="K204" i="9"/>
  <c r="M204" i="9"/>
  <c r="U204" i="9"/>
  <c r="S204" i="9"/>
  <c r="O204" i="9"/>
  <c r="G204" i="9"/>
  <c r="W204" i="9"/>
  <c r="Q204" i="9"/>
  <c r="E205" i="9"/>
  <c r="F205" i="9"/>
  <c r="T205" i="9"/>
  <c r="K205" i="9"/>
  <c r="I205" i="9"/>
  <c r="M205" i="9"/>
  <c r="D205" i="9"/>
  <c r="H205" i="9"/>
  <c r="U205" i="9"/>
  <c r="G205" i="9"/>
  <c r="J205" i="9"/>
  <c r="L205" i="9"/>
  <c r="V205" i="9"/>
  <c r="W205" i="9"/>
  <c r="O205" i="9"/>
  <c r="N205" i="9"/>
  <c r="P205" i="9"/>
  <c r="S205" i="9"/>
  <c r="Q205" i="9"/>
  <c r="R205" i="9"/>
  <c r="Q206" i="9"/>
  <c r="J206" i="9"/>
  <c r="V206" i="9"/>
  <c r="R206" i="9"/>
  <c r="E206" i="9"/>
  <c r="H206" i="9"/>
  <c r="O206" i="9"/>
  <c r="S206" i="9"/>
  <c r="F206" i="9"/>
  <c r="W206" i="9"/>
  <c r="K206" i="9"/>
  <c r="M206" i="9"/>
  <c r="D206" i="9"/>
  <c r="L206" i="9"/>
  <c r="N206" i="9"/>
  <c r="G206" i="9"/>
  <c r="P206" i="9"/>
  <c r="T206" i="9"/>
  <c r="I206" i="9"/>
  <c r="U206" i="9"/>
  <c r="L204" i="9"/>
  <c r="V204" i="9"/>
  <c r="L207" i="9"/>
  <c r="D158" i="11"/>
  <c r="Z220" i="9"/>
  <c r="D223" i="9" s="1" a="1"/>
  <c r="N269" i="6"/>
  <c r="E269" i="6"/>
  <c r="O269" i="6"/>
  <c r="K269" i="6"/>
  <c r="F269" i="6"/>
  <c r="AL269" i="6"/>
  <c r="Y269" i="6"/>
  <c r="S269" i="6"/>
  <c r="P269" i="6"/>
  <c r="H269" i="6"/>
  <c r="T269" i="6"/>
  <c r="L269" i="6"/>
  <c r="M269" i="6"/>
  <c r="I269" i="6"/>
  <c r="Q269" i="6"/>
  <c r="J269" i="6"/>
  <c r="W269" i="6"/>
  <c r="X269" i="6"/>
  <c r="G269" i="6"/>
  <c r="S42" i="10"/>
  <c r="G42" i="11"/>
  <c r="R83" i="10"/>
  <c r="O137" i="10"/>
  <c r="W166" i="9"/>
  <c r="T39" i="11"/>
  <c r="I158" i="11"/>
  <c r="S137" i="10"/>
  <c r="D156" i="10" a="1"/>
  <c r="P159" i="10" s="1"/>
  <c r="D176" i="6" a="1"/>
  <c r="S179" i="6" s="1"/>
  <c r="L159" i="10"/>
  <c r="T159" i="10"/>
  <c r="AQ218" i="11"/>
  <c r="H207" i="9"/>
  <c r="F207" i="9"/>
  <c r="D280" i="9"/>
  <c r="D341" i="6" s="1"/>
  <c r="J207" i="9"/>
  <c r="W207" i="9"/>
  <c r="X96" i="6"/>
  <c r="AV90" i="6" s="1"/>
  <c r="X18" i="9"/>
  <c r="AV12" i="9" s="1"/>
  <c r="U42" i="10"/>
  <c r="U83" i="9"/>
  <c r="W83" i="9"/>
  <c r="W42" i="10"/>
  <c r="W83" i="10"/>
  <c r="F137" i="10"/>
  <c r="AV58" i="8"/>
  <c r="G62" i="14"/>
  <c r="S62" i="14" s="1"/>
  <c r="K201" i="11"/>
  <c r="I201" i="11"/>
  <c r="S166" i="9"/>
  <c r="R166" i="9"/>
  <c r="J39" i="11"/>
  <c r="P137" i="10"/>
  <c r="N207" i="9"/>
  <c r="D99" i="10" a="1"/>
  <c r="R102" i="10" s="1"/>
  <c r="AM218" i="11"/>
  <c r="S555" i="6"/>
  <c r="N555" i="6"/>
  <c r="K555" i="6"/>
  <c r="J555" i="6"/>
  <c r="AB555" i="6"/>
  <c r="M555" i="6"/>
  <c r="H555" i="6"/>
  <c r="P555" i="6"/>
  <c r="Q555" i="6"/>
  <c r="I555" i="6"/>
  <c r="R555" i="6"/>
  <c r="E555" i="6"/>
  <c r="T555" i="6"/>
  <c r="L555" i="6"/>
  <c r="W555" i="6"/>
  <c r="G555" i="6"/>
  <c r="F555" i="6"/>
  <c r="O555" i="6"/>
  <c r="U555" i="6"/>
  <c r="X555" i="6"/>
  <c r="AE555" i="6"/>
  <c r="AO555" i="6"/>
  <c r="X141" i="9"/>
  <c r="AV135" i="9" s="1"/>
  <c r="Q83" i="9"/>
  <c r="O42" i="10"/>
  <c r="X58" i="10"/>
  <c r="AV52" i="10" s="1"/>
  <c r="AA58" i="10" s="1"/>
  <c r="X58" i="11"/>
  <c r="AV52" i="11" s="1"/>
  <c r="AA58" i="11" s="1"/>
  <c r="I83" i="10"/>
  <c r="E83" i="11"/>
  <c r="K83" i="9"/>
  <c r="K83" i="11"/>
  <c r="I42" i="10"/>
  <c r="R139" i="8"/>
  <c r="F139" i="8"/>
  <c r="J139" i="8"/>
  <c r="T139" i="8"/>
  <c r="K139" i="8"/>
  <c r="G139" i="8"/>
  <c r="N139" i="8"/>
  <c r="P139" i="8"/>
  <c r="S139" i="8"/>
  <c r="E139" i="8"/>
  <c r="V139" i="8"/>
  <c r="I139" i="8"/>
  <c r="O139" i="8"/>
  <c r="W139" i="8"/>
  <c r="H139" i="8"/>
  <c r="U139" i="8"/>
  <c r="M139" i="8"/>
  <c r="D139" i="8"/>
  <c r="L139" i="8"/>
  <c r="Q139" i="8"/>
  <c r="I140" i="8"/>
  <c r="K140" i="8"/>
  <c r="W140" i="8"/>
  <c r="J140" i="8"/>
  <c r="Q140" i="8"/>
  <c r="N140" i="8"/>
  <c r="S140" i="8"/>
  <c r="F140" i="8"/>
  <c r="H140" i="8"/>
  <c r="T140" i="8"/>
  <c r="V140" i="8"/>
  <c r="R140" i="8"/>
  <c r="G140" i="8"/>
  <c r="U140" i="8"/>
  <c r="M140" i="8"/>
  <c r="L140" i="8"/>
  <c r="D140" i="8"/>
  <c r="E140" i="8"/>
  <c r="O140" i="8"/>
  <c r="P140" i="8"/>
  <c r="R141" i="8"/>
  <c r="O141" i="8"/>
  <c r="J141" i="8"/>
  <c r="V141" i="8"/>
  <c r="Q141" i="8"/>
  <c r="U141" i="8"/>
  <c r="G141" i="8"/>
  <c r="D141" i="8"/>
  <c r="L141" i="8"/>
  <c r="H141" i="8"/>
  <c r="P141" i="8"/>
  <c r="K141" i="8"/>
  <c r="N141" i="8"/>
  <c r="S141" i="8"/>
  <c r="E141" i="8"/>
  <c r="W141" i="8"/>
  <c r="M141" i="8"/>
  <c r="T141" i="8"/>
  <c r="F141" i="8"/>
  <c r="I141" i="8"/>
  <c r="K142" i="8"/>
  <c r="J42" i="10"/>
  <c r="X135" i="11"/>
  <c r="AV129" i="11" s="1"/>
  <c r="AA135" i="11" s="1"/>
  <c r="X133" i="11"/>
  <c r="AV127" i="11" s="1"/>
  <c r="AA133" i="11" s="1"/>
  <c r="L83" i="11"/>
  <c r="N83" i="11"/>
  <c r="K42" i="10"/>
  <c r="X183" i="9"/>
  <c r="AV177" i="9" s="1"/>
  <c r="X182" i="9"/>
  <c r="AV176" i="9" s="1"/>
  <c r="P42" i="10"/>
  <c r="X19" i="10"/>
  <c r="AV13" i="10" s="1"/>
  <c r="AA19" i="10" s="1"/>
  <c r="U83" i="10"/>
  <c r="V83" i="11"/>
  <c r="M142" i="8"/>
  <c r="H142" i="8"/>
  <c r="W132" i="6"/>
  <c r="V130" i="6"/>
  <c r="V132" i="6"/>
  <c r="V129" i="6"/>
  <c r="V131" i="6"/>
  <c r="U129" i="6"/>
  <c r="U132" i="6"/>
  <c r="U130" i="6"/>
  <c r="W129" i="6"/>
  <c r="U131" i="6"/>
  <c r="W130" i="6"/>
  <c r="W131" i="6"/>
  <c r="H130" i="6"/>
  <c r="T129" i="6"/>
  <c r="G130" i="6"/>
  <c r="F130" i="6"/>
  <c r="O129" i="6"/>
  <c r="I129" i="6"/>
  <c r="M129" i="6"/>
  <c r="E129" i="6"/>
  <c r="S129" i="6"/>
  <c r="Q129" i="6"/>
  <c r="N129" i="6"/>
  <c r="D130" i="6"/>
  <c r="F129" i="6"/>
  <c r="J130" i="6"/>
  <c r="K130" i="6"/>
  <c r="H129" i="6"/>
  <c r="D129" i="6"/>
  <c r="G129" i="6"/>
  <c r="K129" i="6"/>
  <c r="R129" i="6"/>
  <c r="L129" i="6"/>
  <c r="M130" i="6"/>
  <c r="E130" i="6"/>
  <c r="S130" i="6"/>
  <c r="Q130" i="6"/>
  <c r="J129" i="6"/>
  <c r="O130" i="6"/>
  <c r="P129" i="6"/>
  <c r="T130" i="6"/>
  <c r="N130" i="6"/>
  <c r="L130" i="6"/>
  <c r="R130" i="6"/>
  <c r="P130" i="6"/>
  <c r="I130" i="6"/>
  <c r="Q131" i="6"/>
  <c r="P131" i="6"/>
  <c r="E131" i="6"/>
  <c r="H131" i="6"/>
  <c r="D131" i="6"/>
  <c r="M131" i="6"/>
  <c r="G131" i="6"/>
  <c r="T131" i="6"/>
  <c r="J131" i="6"/>
  <c r="I131" i="6"/>
  <c r="K131" i="6"/>
  <c r="F131" i="6"/>
  <c r="L131" i="6"/>
  <c r="N131" i="6"/>
  <c r="R131" i="6"/>
  <c r="O131" i="6"/>
  <c r="S131" i="6"/>
  <c r="W193" i="6"/>
  <c r="U192" i="6"/>
  <c r="V190" i="6"/>
  <c r="W192" i="6"/>
  <c r="U190" i="6"/>
  <c r="V192" i="6"/>
  <c r="W190" i="6"/>
  <c r="U193" i="6"/>
  <c r="W191" i="6"/>
  <c r="V191" i="6"/>
  <c r="U191" i="6"/>
  <c r="V193" i="6"/>
  <c r="K190" i="6"/>
  <c r="P191" i="6"/>
  <c r="O191" i="6"/>
  <c r="H191" i="6"/>
  <c r="J191" i="6"/>
  <c r="I190" i="6"/>
  <c r="S190" i="6"/>
  <c r="T191" i="6"/>
  <c r="D191" i="6"/>
  <c r="Q190" i="6"/>
  <c r="T190" i="6"/>
  <c r="S191" i="6"/>
  <c r="L190" i="6"/>
  <c r="J190" i="6"/>
  <c r="K191" i="6"/>
  <c r="L191" i="6"/>
  <c r="N190" i="6"/>
  <c r="Q191" i="6"/>
  <c r="G191" i="6"/>
  <c r="D190" i="6"/>
  <c r="H190" i="6"/>
  <c r="F191" i="6"/>
  <c r="R190" i="6"/>
  <c r="F190" i="6"/>
  <c r="I191" i="6"/>
  <c r="E190" i="6"/>
  <c r="M190" i="6"/>
  <c r="G190" i="6"/>
  <c r="R191" i="6"/>
  <c r="O190" i="6"/>
  <c r="N191" i="6"/>
  <c r="M191" i="6"/>
  <c r="P190" i="6"/>
  <c r="E191" i="6"/>
  <c r="E192" i="6"/>
  <c r="R192" i="6"/>
  <c r="I192" i="6"/>
  <c r="K192" i="6"/>
  <c r="M192" i="6"/>
  <c r="P192" i="6"/>
  <c r="T192" i="6"/>
  <c r="G192" i="6"/>
  <c r="H192" i="6"/>
  <c r="D192" i="6"/>
  <c r="J192" i="6"/>
  <c r="L192" i="6"/>
  <c r="S192" i="6"/>
  <c r="O192" i="6"/>
  <c r="Q192" i="6"/>
  <c r="F192" i="6"/>
  <c r="N192" i="6"/>
  <c r="X178" i="11"/>
  <c r="AV172" i="11" s="1"/>
  <c r="AA178" i="11" s="1"/>
  <c r="Q42" i="10"/>
  <c r="Q142" i="8"/>
  <c r="N132" i="6"/>
  <c r="AN426" i="6"/>
  <c r="AN379" i="6"/>
  <c r="L426" i="6"/>
  <c r="J16" i="14" a="1"/>
  <c r="H105" i="14"/>
  <c r="H103" i="14"/>
  <c r="H98" i="14"/>
  <c r="H92" i="14"/>
  <c r="H87" i="14"/>
  <c r="H82" i="14"/>
  <c r="H76" i="14"/>
  <c r="H71" i="14"/>
  <c r="H66" i="14"/>
  <c r="H104" i="14"/>
  <c r="H96" i="14"/>
  <c r="H90" i="14"/>
  <c r="H83" i="14"/>
  <c r="H75" i="14"/>
  <c r="H68" i="14"/>
  <c r="H102" i="14"/>
  <c r="H95" i="14"/>
  <c r="H88" i="14"/>
  <c r="H80" i="14"/>
  <c r="H74" i="14"/>
  <c r="H67" i="14"/>
  <c r="H107" i="14"/>
  <c r="H100" i="14"/>
  <c r="H94" i="14"/>
  <c r="H86" i="14"/>
  <c r="H79" i="14"/>
  <c r="H72" i="14"/>
  <c r="H84" i="14"/>
  <c r="H106" i="14"/>
  <c r="H78" i="14"/>
  <c r="H99" i="14"/>
  <c r="H70" i="14"/>
  <c r="H91" i="14"/>
  <c r="H73" i="14"/>
  <c r="H89" i="14"/>
  <c r="H77" i="14"/>
  <c r="H93" i="14"/>
  <c r="H81" i="14"/>
  <c r="H97" i="14"/>
  <c r="H69" i="14"/>
  <c r="H85" i="14"/>
  <c r="H101" i="14"/>
  <c r="G141" i="14"/>
  <c r="S41" i="14"/>
  <c r="S141" i="14" s="1"/>
  <c r="G145" i="14"/>
  <c r="S45" i="14"/>
  <c r="S145" i="14" s="1"/>
  <c r="G133" i="14"/>
  <c r="S33" i="14"/>
  <c r="S133" i="14" s="1"/>
  <c r="G154" i="14"/>
  <c r="S54" i="14"/>
  <c r="S154" i="14" s="1"/>
  <c r="G136" i="14"/>
  <c r="S36" i="14"/>
  <c r="S136" i="14" s="1"/>
  <c r="G150" i="14"/>
  <c r="S50" i="14"/>
  <c r="S150" i="14" s="1"/>
  <c r="G121" i="14"/>
  <c r="S21" i="14"/>
  <c r="S121" i="14" s="1"/>
  <c r="G142" i="14"/>
  <c r="S42" i="14"/>
  <c r="S142" i="14" s="1"/>
  <c r="P107" i="14"/>
  <c r="P102" i="14"/>
  <c r="P94" i="14"/>
  <c r="P104" i="14"/>
  <c r="P92" i="14"/>
  <c r="P84" i="14"/>
  <c r="P78" i="14"/>
  <c r="P72" i="14"/>
  <c r="P67" i="14"/>
  <c r="P98" i="14"/>
  <c r="P88" i="14"/>
  <c r="P80" i="14"/>
  <c r="P75" i="14"/>
  <c r="P70" i="14"/>
  <c r="P106" i="14"/>
  <c r="P96" i="14"/>
  <c r="P86" i="14"/>
  <c r="P79" i="14"/>
  <c r="P74" i="14"/>
  <c r="P68" i="14"/>
  <c r="P76" i="14"/>
  <c r="P100" i="14"/>
  <c r="P71" i="14"/>
  <c r="P90" i="14"/>
  <c r="P66" i="14"/>
  <c r="P82" i="14"/>
  <c r="P81" i="14"/>
  <c r="P97" i="14"/>
  <c r="P95" i="14"/>
  <c r="P69" i="14"/>
  <c r="P85" i="14"/>
  <c r="P101" i="14"/>
  <c r="P83" i="14"/>
  <c r="P99" i="14"/>
  <c r="P73" i="14"/>
  <c r="P105" i="14"/>
  <c r="P87" i="14"/>
  <c r="P89" i="14"/>
  <c r="P103" i="14"/>
  <c r="P93" i="14"/>
  <c r="P77" i="14"/>
  <c r="P91" i="14"/>
  <c r="S56" i="14"/>
  <c r="S156" i="14" s="1"/>
  <c r="S24" i="14"/>
  <c r="S124" i="14" s="1"/>
  <c r="M124" i="14"/>
  <c r="S47" i="14"/>
  <c r="S147" i="14" s="1"/>
  <c r="M147" i="14"/>
  <c r="P16" i="14" a="1"/>
  <c r="S23" i="14"/>
  <c r="S123" i="14" s="1"/>
  <c r="G123" i="14"/>
  <c r="G146" i="14"/>
  <c r="S46" i="14"/>
  <c r="S146" i="14" s="1"/>
  <c r="G134" i="14"/>
  <c r="S34" i="14"/>
  <c r="S134" i="14" s="1"/>
  <c r="G149" i="14"/>
  <c r="S49" i="14"/>
  <c r="S149" i="14" s="1"/>
  <c r="G152" i="14"/>
  <c r="S52" i="14"/>
  <c r="S152" i="14" s="1"/>
  <c r="G143" i="14"/>
  <c r="S43" i="14"/>
  <c r="S143" i="14" s="1"/>
  <c r="G137" i="14"/>
  <c r="S37" i="14"/>
  <c r="S137" i="14" s="1"/>
  <c r="S19" i="14"/>
  <c r="S119" i="14" s="1"/>
  <c r="G119" i="14"/>
  <c r="O106" i="14"/>
  <c r="O75" i="14"/>
  <c r="O91" i="14"/>
  <c r="O107" i="14"/>
  <c r="O72" i="14"/>
  <c r="O88" i="14"/>
  <c r="O104" i="14"/>
  <c r="O73" i="14"/>
  <c r="O89" i="14"/>
  <c r="O105" i="14"/>
  <c r="O70" i="14"/>
  <c r="O86" i="14"/>
  <c r="O102" i="14"/>
  <c r="O79" i="14"/>
  <c r="O95" i="14"/>
  <c r="O76" i="14"/>
  <c r="O92" i="14"/>
  <c r="O77" i="14"/>
  <c r="O93" i="14"/>
  <c r="O74" i="14"/>
  <c r="O90" i="14"/>
  <c r="O83" i="14"/>
  <c r="O80" i="14"/>
  <c r="O97" i="14"/>
  <c r="O78" i="14"/>
  <c r="O67" i="14"/>
  <c r="O71" i="14"/>
  <c r="O68" i="14"/>
  <c r="O66" i="14"/>
  <c r="O87" i="14"/>
  <c r="O84" i="14"/>
  <c r="O69" i="14"/>
  <c r="O101" i="14"/>
  <c r="O82" i="14"/>
  <c r="O99" i="14"/>
  <c r="O96" i="14"/>
  <c r="O81" i="14"/>
  <c r="O94" i="14"/>
  <c r="O103" i="14"/>
  <c r="O100" i="14"/>
  <c r="O85" i="14"/>
  <c r="O98" i="14"/>
  <c r="S55" i="14"/>
  <c r="S155" i="14" s="1"/>
  <c r="S31" i="14"/>
  <c r="S131" i="14" s="1"/>
  <c r="M131" i="14"/>
  <c r="I16" i="14" a="1"/>
  <c r="H16" i="14" a="1"/>
  <c r="N105" i="14"/>
  <c r="N106" i="14"/>
  <c r="N98" i="14"/>
  <c r="N90" i="14"/>
  <c r="N82" i="14"/>
  <c r="N74" i="14"/>
  <c r="N66" i="14"/>
  <c r="N102" i="14"/>
  <c r="N94" i="14"/>
  <c r="N86" i="14"/>
  <c r="N78" i="14"/>
  <c r="N70" i="14"/>
  <c r="N104" i="14"/>
  <c r="N88" i="14"/>
  <c r="N72" i="14"/>
  <c r="N100" i="14"/>
  <c r="N84" i="14"/>
  <c r="N68" i="14"/>
  <c r="N96" i="14"/>
  <c r="N80" i="14"/>
  <c r="N92" i="14"/>
  <c r="N76" i="14"/>
  <c r="N67" i="14"/>
  <c r="N83" i="14"/>
  <c r="N99" i="14"/>
  <c r="N77" i="14"/>
  <c r="N93" i="14"/>
  <c r="N71" i="14"/>
  <c r="N87" i="14"/>
  <c r="N103" i="14"/>
  <c r="N81" i="14"/>
  <c r="N97" i="14"/>
  <c r="N91" i="14"/>
  <c r="N85" i="14"/>
  <c r="N107" i="14"/>
  <c r="N101" i="14"/>
  <c r="N95" i="14"/>
  <c r="N89" i="14"/>
  <c r="N75" i="14"/>
  <c r="N69" i="14"/>
  <c r="N79" i="14"/>
  <c r="N73" i="14"/>
  <c r="G125" i="14"/>
  <c r="S25" i="14"/>
  <c r="S125" i="14" s="1"/>
  <c r="G144" i="14"/>
  <c r="S44" i="14"/>
  <c r="S144" i="14" s="1"/>
  <c r="G130" i="14"/>
  <c r="S30" i="14"/>
  <c r="S130" i="14" s="1"/>
  <c r="G127" i="14"/>
  <c r="S27" i="14"/>
  <c r="S127" i="14" s="1"/>
  <c r="G122" i="14"/>
  <c r="S22" i="14"/>
  <c r="S122" i="14" s="1"/>
  <c r="G129" i="14"/>
  <c r="S29" i="14"/>
  <c r="S129" i="14" s="1"/>
  <c r="G132" i="14"/>
  <c r="S32" i="14"/>
  <c r="S132" i="14" s="1"/>
  <c r="G153" i="14"/>
  <c r="S53" i="14"/>
  <c r="S153" i="14" s="1"/>
  <c r="G135" i="14"/>
  <c r="S35" i="14"/>
  <c r="S135" i="14" s="1"/>
  <c r="I106" i="14"/>
  <c r="I104" i="14"/>
  <c r="I96" i="14"/>
  <c r="I88" i="14"/>
  <c r="I80" i="14"/>
  <c r="I72" i="14"/>
  <c r="I100" i="14"/>
  <c r="I91" i="14"/>
  <c r="I79" i="14"/>
  <c r="I68" i="14"/>
  <c r="I99" i="14"/>
  <c r="I87" i="14"/>
  <c r="I76" i="14"/>
  <c r="I67" i="14"/>
  <c r="I107" i="14"/>
  <c r="I95" i="14"/>
  <c r="I84" i="14"/>
  <c r="I75" i="14"/>
  <c r="I71" i="14"/>
  <c r="I103" i="14"/>
  <c r="I92" i="14"/>
  <c r="I83" i="14"/>
  <c r="I69" i="14"/>
  <c r="I85" i="14"/>
  <c r="I101" i="14"/>
  <c r="I66" i="14"/>
  <c r="I82" i="14"/>
  <c r="I98" i="14"/>
  <c r="I73" i="14"/>
  <c r="I89" i="14"/>
  <c r="I105" i="14"/>
  <c r="I70" i="14"/>
  <c r="I86" i="14"/>
  <c r="I102" i="14"/>
  <c r="I93" i="14"/>
  <c r="I74" i="14"/>
  <c r="I81" i="14"/>
  <c r="I94" i="14"/>
  <c r="I97" i="14"/>
  <c r="I78" i="14"/>
  <c r="I77" i="14"/>
  <c r="I90" i="14"/>
  <c r="S40" i="14"/>
  <c r="S140" i="14" s="1"/>
  <c r="M140" i="14"/>
  <c r="AK379" i="6"/>
  <c r="O16" i="14" a="1"/>
  <c r="N16" i="14" a="1"/>
  <c r="D426" i="6"/>
  <c r="R379" i="6"/>
  <c r="W379" i="6"/>
  <c r="G128" i="14"/>
  <c r="S28" i="14"/>
  <c r="S128" i="14" s="1"/>
  <c r="S57" i="14"/>
  <c r="S157" i="14" s="1"/>
  <c r="G138" i="14"/>
  <c r="S38" i="14"/>
  <c r="S138" i="14" s="1"/>
  <c r="S20" i="14"/>
  <c r="S120" i="14" s="1"/>
  <c r="G120" i="14"/>
  <c r="G118" i="14"/>
  <c r="S18" i="14"/>
  <c r="S118" i="14" s="1"/>
  <c r="G148" i="14"/>
  <c r="S48" i="14"/>
  <c r="S148" i="14" s="1"/>
  <c r="G126" i="14"/>
  <c r="S26" i="14"/>
  <c r="S126" i="14" s="1"/>
  <c r="G151" i="14"/>
  <c r="S51" i="14"/>
  <c r="S151" i="14" s="1"/>
  <c r="S17" i="14"/>
  <c r="S117" i="14" s="1"/>
  <c r="S39" i="14"/>
  <c r="S139" i="14" s="1"/>
  <c r="M139" i="14"/>
  <c r="S16" i="14"/>
  <c r="S116" i="14" s="1"/>
  <c r="AO275" i="10"/>
  <c r="AC275" i="10"/>
  <c r="AP275" i="10"/>
  <c r="AI276" i="11"/>
  <c r="Z283" i="9"/>
  <c r="AJ283" i="9"/>
  <c r="AM276" i="11"/>
  <c r="AH283" i="9"/>
  <c r="AB275" i="10"/>
  <c r="AA276" i="11"/>
  <c r="AQ276" i="11"/>
  <c r="AA379" i="6"/>
  <c r="G379" i="6"/>
  <c r="N379" i="6"/>
  <c r="AH275" i="10"/>
  <c r="AB276" i="11"/>
  <c r="AK283" i="9"/>
  <c r="AJ275" i="10"/>
  <c r="AD276" i="11"/>
  <c r="AI275" i="10"/>
  <c r="AR275" i="10"/>
  <c r="AO283" i="9"/>
  <c r="AE276" i="11"/>
  <c r="AN276" i="11"/>
  <c r="AK275" i="10"/>
  <c r="AD283" i="9"/>
  <c r="AA283" i="9"/>
  <c r="AQ275" i="10"/>
  <c r="AL283" i="9"/>
  <c r="AF275" i="10"/>
  <c r="AO276" i="11"/>
  <c r="AA275" i="10"/>
  <c r="AM275" i="10"/>
  <c r="AK276" i="11"/>
  <c r="AS276" i="11"/>
  <c r="AP283" i="9"/>
  <c r="AG276" i="11"/>
  <c r="AD275" i="10"/>
  <c r="AI426" i="6"/>
  <c r="AB283" i="9"/>
  <c r="AN275" i="10"/>
  <c r="AS275" i="10"/>
  <c r="AE275" i="10"/>
  <c r="AR276" i="11"/>
  <c r="AJ276" i="11"/>
  <c r="AR283" i="9"/>
  <c r="AG275" i="10"/>
  <c r="AS283" i="9"/>
  <c r="AG283" i="9"/>
  <c r="AI283" i="9"/>
  <c r="AC276" i="11"/>
  <c r="AH276" i="11"/>
  <c r="AQ283" i="9"/>
  <c r="AF283" i="9"/>
  <c r="AL276" i="11"/>
  <c r="AL275" i="10"/>
  <c r="AE283" i="9"/>
  <c r="D262" i="11"/>
  <c r="AC426" i="6"/>
  <c r="AK426" i="6"/>
  <c r="E426" i="6"/>
  <c r="AJ426" i="6"/>
  <c r="Q426" i="6"/>
  <c r="P426" i="6"/>
  <c r="O426" i="6"/>
  <c r="N426" i="6"/>
  <c r="H426" i="6"/>
  <c r="W426" i="6"/>
  <c r="R426" i="6"/>
  <c r="K426" i="6"/>
  <c r="AE426" i="6"/>
  <c r="AA426" i="6"/>
  <c r="M426" i="6"/>
  <c r="X426" i="6"/>
  <c r="F426" i="6"/>
  <c r="AG426" i="6"/>
  <c r="AH426" i="6"/>
  <c r="Z426" i="6"/>
  <c r="AO426" i="6"/>
  <c r="AM426" i="6"/>
  <c r="I426" i="6"/>
  <c r="Y426" i="6"/>
  <c r="G426" i="6"/>
  <c r="S426" i="6"/>
  <c r="T426" i="6"/>
  <c r="U426" i="6"/>
  <c r="E379" i="6"/>
  <c r="X379" i="6"/>
  <c r="S379" i="6"/>
  <c r="D379" i="6"/>
  <c r="AM379" i="6"/>
  <c r="AF379" i="6"/>
  <c r="AI379" i="6"/>
  <c r="AD379" i="6"/>
  <c r="Q379" i="6"/>
  <c r="J379" i="6"/>
  <c r="P379" i="6"/>
  <c r="V379" i="6"/>
  <c r="I379" i="6"/>
  <c r="AC379" i="6"/>
  <c r="M379" i="6"/>
  <c r="Y379" i="6"/>
  <c r="T379" i="6"/>
  <c r="L379" i="6"/>
  <c r="O379" i="6"/>
  <c r="U379" i="6"/>
  <c r="F379" i="6"/>
  <c r="H379" i="6"/>
  <c r="AB379" i="6"/>
  <c r="N365" i="6"/>
  <c r="AH379" i="6"/>
  <c r="Z379" i="6"/>
  <c r="AO379" i="6"/>
  <c r="AJ379" i="6"/>
  <c r="AD426" i="6"/>
  <c r="AE379" i="6"/>
  <c r="AL379" i="6"/>
  <c r="AG379" i="6"/>
  <c r="P365" i="6"/>
  <c r="Q412" i="6"/>
  <c r="F412" i="6"/>
  <c r="D412" i="6"/>
  <c r="AF426" i="6"/>
  <c r="AB426" i="6"/>
  <c r="AL426" i="6"/>
  <c r="D261" i="10"/>
  <c r="D275" i="11"/>
  <c r="D629" i="6" s="1"/>
  <c r="D255" i="9"/>
  <c r="D247" i="10"/>
  <c r="I113" i="6"/>
  <c r="AE56" i="7"/>
  <c r="E113" i="6"/>
  <c r="AA56" i="7"/>
  <c r="D59" i="7" s="1" a="1"/>
  <c r="L113" i="6"/>
  <c r="AH56" i="7"/>
  <c r="D282" i="9"/>
  <c r="D343" i="6" s="1"/>
  <c r="AG201" i="6"/>
  <c r="AO201" i="6"/>
  <c r="H62" i="6"/>
  <c r="I62" i="6" s="1"/>
  <c r="D274" i="10"/>
  <c r="D486" i="6" s="1"/>
  <c r="G116" i="14"/>
  <c r="G157" i="14"/>
  <c r="D555" i="6"/>
  <c r="Z269" i="6"/>
  <c r="AC222" i="6"/>
  <c r="AA508" i="6"/>
  <c r="AC269" i="6"/>
  <c r="D508" i="6"/>
  <c r="AG269" i="6"/>
  <c r="AF269" i="6"/>
  <c r="D96" i="9"/>
  <c r="D269" i="6"/>
  <c r="AE269" i="6"/>
  <c r="AD269" i="6"/>
  <c r="AM555" i="6"/>
  <c r="AE222" i="6"/>
  <c r="D96" i="10"/>
  <c r="AA555" i="6"/>
  <c r="AK269" i="6"/>
  <c r="AF508" i="6"/>
  <c r="AA222" i="6"/>
  <c r="AI508" i="6"/>
  <c r="AE508" i="6"/>
  <c r="AO508" i="6"/>
  <c r="AH555" i="6"/>
  <c r="AK222" i="6"/>
  <c r="AL555" i="6"/>
  <c r="AF222" i="6"/>
  <c r="AK555" i="6"/>
  <c r="AL222" i="6"/>
  <c r="AI269" i="6"/>
  <c r="AC555" i="6"/>
  <c r="AI222" i="6"/>
  <c r="AB508" i="6"/>
  <c r="AL508" i="6"/>
  <c r="AN555" i="6"/>
  <c r="AI555" i="6"/>
  <c r="Z222" i="6"/>
  <c r="AG555" i="6"/>
  <c r="AD222" i="6"/>
  <c r="D96" i="11"/>
  <c r="AO269" i="6"/>
  <c r="AG222" i="6"/>
  <c r="AA269" i="6"/>
  <c r="AC508" i="6"/>
  <c r="AK508" i="6"/>
  <c r="K55" i="6" l="1"/>
  <c r="L55" i="6" s="1"/>
  <c r="X200" i="10"/>
  <c r="N65" i="14" s="1"/>
  <c r="AQ82" i="7"/>
  <c r="AQ393" i="6"/>
  <c r="AQ85" i="7" s="1"/>
  <c r="X42" i="9"/>
  <c r="V99" i="14"/>
  <c r="J99" i="14"/>
  <c r="W283" i="9"/>
  <c r="J283" i="9"/>
  <c r="AR82" i="7"/>
  <c r="AR393" i="6"/>
  <c r="AR85" i="7" s="1"/>
  <c r="AV194" i="10"/>
  <c r="AA200" i="10" s="1"/>
  <c r="AM283" i="9"/>
  <c r="AM341" i="6"/>
  <c r="AC283" i="9"/>
  <c r="M283" i="9"/>
  <c r="AP276" i="11"/>
  <c r="K102" i="11"/>
  <c r="R275" i="10"/>
  <c r="X264" i="10"/>
  <c r="AV258" i="10" s="1"/>
  <c r="AA264" i="10" s="1"/>
  <c r="J102" i="14"/>
  <c r="V102" i="14" s="1"/>
  <c r="Z276" i="11"/>
  <c r="P276" i="11"/>
  <c r="H276" i="11"/>
  <c r="J79" i="14"/>
  <c r="S65" i="14"/>
  <c r="J73" i="14"/>
  <c r="L276" i="11"/>
  <c r="AS82" i="7"/>
  <c r="T226" i="9"/>
  <c r="L226" i="9"/>
  <c r="G226" i="9"/>
  <c r="F226" i="9"/>
  <c r="S226" i="9"/>
  <c r="P226" i="9"/>
  <c r="Q226" i="9"/>
  <c r="W268" i="11"/>
  <c r="M268" i="11"/>
  <c r="N268" i="11"/>
  <c r="O268" i="11"/>
  <c r="I268" i="11"/>
  <c r="F268" i="11"/>
  <c r="K268" i="11"/>
  <c r="R265" i="11"/>
  <c r="H268" i="11"/>
  <c r="L268" i="11"/>
  <c r="Q268" i="11"/>
  <c r="D268" i="11"/>
  <c r="U268" i="11"/>
  <c r="T268" i="11"/>
  <c r="D429" i="6" a="1"/>
  <c r="V106" i="14"/>
  <c r="E102" i="10"/>
  <c r="E102" i="11"/>
  <c r="J83" i="14"/>
  <c r="U98" i="7"/>
  <c r="X178" i="10"/>
  <c r="AV172" i="10" s="1"/>
  <c r="AA178" i="10" s="1"/>
  <c r="E219" i="10"/>
  <c r="T254" i="11"/>
  <c r="F102" i="11"/>
  <c r="J77" i="14"/>
  <c r="J106" i="14"/>
  <c r="U253" i="10"/>
  <c r="I159" i="10"/>
  <c r="N254" i="11"/>
  <c r="J91" i="14"/>
  <c r="J68" i="14"/>
  <c r="V68" i="14" s="1"/>
  <c r="V73" i="14"/>
  <c r="I275" i="9"/>
  <c r="K275" i="9"/>
  <c r="E159" i="10"/>
  <c r="H253" i="10"/>
  <c r="J84" i="14"/>
  <c r="J107" i="14"/>
  <c r="V107" i="14" s="1"/>
  <c r="S84" i="7"/>
  <c r="G84" i="7"/>
  <c r="V159" i="10"/>
  <c r="E253" i="10"/>
  <c r="M253" i="10"/>
  <c r="J80" i="14"/>
  <c r="V80" i="14" s="1"/>
  <c r="J81" i="14"/>
  <c r="V81" i="14" s="1"/>
  <c r="L112" i="6"/>
  <c r="J113" i="6"/>
  <c r="F113" i="6"/>
  <c r="Q113" i="6"/>
  <c r="T113" i="6"/>
  <c r="K113" i="6"/>
  <c r="V426" i="6"/>
  <c r="V83" i="14"/>
  <c r="G102" i="10"/>
  <c r="G159" i="10"/>
  <c r="O102" i="10"/>
  <c r="J71" i="14"/>
  <c r="V71" i="14" s="1"/>
  <c r="J82" i="14"/>
  <c r="V82" i="14" s="1"/>
  <c r="P69" i="7"/>
  <c r="X175" i="10"/>
  <c r="AV169" i="10" s="1"/>
  <c r="AA175" i="10" s="1"/>
  <c r="X176" i="10"/>
  <c r="AV170" i="10" s="1"/>
  <c r="AA176" i="10" s="1"/>
  <c r="D102" i="10"/>
  <c r="T283" i="9"/>
  <c r="Q159" i="10"/>
  <c r="R253" i="10"/>
  <c r="E99" i="10"/>
  <c r="P253" i="10"/>
  <c r="J78" i="14"/>
  <c r="V78" i="14" s="1"/>
  <c r="J69" i="14"/>
  <c r="V69" i="14" s="1"/>
  <c r="M275" i="10"/>
  <c r="V91" i="14"/>
  <c r="V79" i="14"/>
  <c r="V84" i="14"/>
  <c r="M219" i="10"/>
  <c r="R159" i="10"/>
  <c r="N102" i="10"/>
  <c r="J105" i="14"/>
  <c r="V105" i="14" s="1"/>
  <c r="J104" i="14"/>
  <c r="V104" i="14" s="1"/>
  <c r="O330" i="6"/>
  <c r="S330" i="6"/>
  <c r="L330" i="6"/>
  <c r="X177" i="10"/>
  <c r="AV171" i="10" s="1"/>
  <c r="AA177" i="10" s="1"/>
  <c r="V77" i="14"/>
  <c r="J72" i="14"/>
  <c r="V72" i="14" s="1"/>
  <c r="U102" i="11"/>
  <c r="G253" i="10"/>
  <c r="I102" i="10"/>
  <c r="J70" i="14"/>
  <c r="V70" i="14" s="1"/>
  <c r="U276" i="11"/>
  <c r="H61" i="6"/>
  <c r="I61" i="6" s="1"/>
  <c r="I55" i="6"/>
  <c r="K56" i="6"/>
  <c r="L56" i="6" s="1"/>
  <c r="F56" i="6"/>
  <c r="AF276" i="11"/>
  <c r="F276" i="11"/>
  <c r="X198" i="11"/>
  <c r="J103" i="14"/>
  <c r="V103" i="14" s="1"/>
  <c r="J94" i="14"/>
  <c r="V94" i="14" s="1"/>
  <c r="J76" i="14"/>
  <c r="V76" i="14" s="1"/>
  <c r="J97" i="14"/>
  <c r="V97" i="14" s="1"/>
  <c r="J75" i="14"/>
  <c r="V75" i="14" s="1"/>
  <c r="J96" i="14"/>
  <c r="V96" i="14" s="1"/>
  <c r="J67" i="14"/>
  <c r="V67" i="14" s="1"/>
  <c r="J85" i="14"/>
  <c r="V85" i="14" s="1"/>
  <c r="J93" i="14"/>
  <c r="V93" i="14" s="1"/>
  <c r="J101" i="14"/>
  <c r="V101" i="14" s="1"/>
  <c r="J100" i="14"/>
  <c r="V100" i="14" s="1"/>
  <c r="X165" i="9"/>
  <c r="X163" i="9"/>
  <c r="J66" i="14"/>
  <c r="V66" i="14" s="1"/>
  <c r="J74" i="14"/>
  <c r="J87" i="14"/>
  <c r="V87" i="14" s="1"/>
  <c r="J95" i="14"/>
  <c r="V95" i="14" s="1"/>
  <c r="J92" i="14"/>
  <c r="V92" i="14" s="1"/>
  <c r="J86" i="14"/>
  <c r="V86" i="14" s="1"/>
  <c r="J89" i="14"/>
  <c r="J88" i="14"/>
  <c r="J98" i="14"/>
  <c r="X205" i="9"/>
  <c r="X83" i="10"/>
  <c r="O275" i="10"/>
  <c r="U283" i="9"/>
  <c r="N283" i="9"/>
  <c r="U275" i="10"/>
  <c r="V276" i="11"/>
  <c r="X275" i="10"/>
  <c r="X83" i="9"/>
  <c r="X41" i="9"/>
  <c r="AN283" i="9"/>
  <c r="G276" i="11"/>
  <c r="X80" i="11"/>
  <c r="P12" i="14" s="1"/>
  <c r="X266" i="10"/>
  <c r="AV260" i="10" s="1"/>
  <c r="AA266" i="10" s="1"/>
  <c r="X265" i="10"/>
  <c r="AV259" i="10" s="1"/>
  <c r="AA265" i="10" s="1"/>
  <c r="R276" i="11"/>
  <c r="S276" i="11"/>
  <c r="F283" i="9"/>
  <c r="X140" i="8"/>
  <c r="AV134" i="8" s="1"/>
  <c r="X83" i="11"/>
  <c r="L275" i="10"/>
  <c r="S275" i="10"/>
  <c r="T276" i="11"/>
  <c r="K276" i="11"/>
  <c r="F275" i="10"/>
  <c r="N275" i="10"/>
  <c r="M276" i="11"/>
  <c r="X42" i="11"/>
  <c r="P283" i="9"/>
  <c r="X42" i="10"/>
  <c r="AV36" i="10" s="1"/>
  <c r="AA42" i="10" s="1"/>
  <c r="X39" i="10"/>
  <c r="H283" i="9"/>
  <c r="J276" i="11"/>
  <c r="X41" i="11"/>
  <c r="X276" i="11"/>
  <c r="I276" i="11"/>
  <c r="W275" i="10"/>
  <c r="O276" i="11"/>
  <c r="V275" i="10"/>
  <c r="W276" i="11"/>
  <c r="G283" i="9"/>
  <c r="X112" i="6"/>
  <c r="AV106" i="6" s="1"/>
  <c r="X111" i="6"/>
  <c r="AV105" i="6" s="1"/>
  <c r="W62" i="7"/>
  <c r="U61" i="7"/>
  <c r="U60" i="7"/>
  <c r="U62" i="7"/>
  <c r="U59" i="7"/>
  <c r="V62" i="7"/>
  <c r="V59" i="7"/>
  <c r="W59" i="7"/>
  <c r="V60" i="7"/>
  <c r="W60" i="7"/>
  <c r="V61" i="7"/>
  <c r="W61" i="7"/>
  <c r="R61" i="7"/>
  <c r="P59" i="7"/>
  <c r="T61" i="7"/>
  <c r="H61" i="7"/>
  <c r="N61" i="7"/>
  <c r="J59" i="7"/>
  <c r="R59" i="7"/>
  <c r="T59" i="7"/>
  <c r="K59" i="7"/>
  <c r="K60" i="7"/>
  <c r="F59" i="7"/>
  <c r="O59" i="7"/>
  <c r="F60" i="7"/>
  <c r="S61" i="7"/>
  <c r="D61" i="7"/>
  <c r="D60" i="7"/>
  <c r="T60" i="7"/>
  <c r="S60" i="7"/>
  <c r="S59" i="7"/>
  <c r="I59" i="7"/>
  <c r="L59" i="7"/>
  <c r="L60" i="7"/>
  <c r="G61" i="7"/>
  <c r="F61" i="7"/>
  <c r="I60" i="7"/>
  <c r="K61" i="7"/>
  <c r="M59" i="7"/>
  <c r="Q61" i="7"/>
  <c r="G60" i="7"/>
  <c r="Q60" i="7"/>
  <c r="Q59" i="7"/>
  <c r="H59" i="7"/>
  <c r="M60" i="7"/>
  <c r="M61" i="7"/>
  <c r="R60" i="7"/>
  <c r="O61" i="7"/>
  <c r="H60" i="7"/>
  <c r="J61" i="7"/>
  <c r="P61" i="7"/>
  <c r="E60" i="7"/>
  <c r="G59" i="7"/>
  <c r="N59" i="7"/>
  <c r="N60" i="7"/>
  <c r="P60" i="7"/>
  <c r="O60" i="7"/>
  <c r="J60" i="7"/>
  <c r="E59" i="7"/>
  <c r="D59" i="7"/>
  <c r="I61" i="7"/>
  <c r="H62" i="7"/>
  <c r="M62" i="7"/>
  <c r="F62" i="7"/>
  <c r="Q62" i="7"/>
  <c r="R62" i="7"/>
  <c r="S62" i="7"/>
  <c r="J62" i="7"/>
  <c r="E61" i="7"/>
  <c r="D62" i="7"/>
  <c r="P62" i="7"/>
  <c r="L61" i="7"/>
  <c r="G62" i="7"/>
  <c r="N62" i="7"/>
  <c r="O62" i="7"/>
  <c r="T62" i="7"/>
  <c r="K62" i="7"/>
  <c r="W432" i="6"/>
  <c r="V431" i="6"/>
  <c r="V430" i="6"/>
  <c r="V432" i="6"/>
  <c r="V429" i="6"/>
  <c r="U431" i="6"/>
  <c r="U429" i="6"/>
  <c r="W430" i="6"/>
  <c r="U430" i="6"/>
  <c r="W431" i="6"/>
  <c r="W429" i="6"/>
  <c r="U432" i="6"/>
  <c r="G431" i="6"/>
  <c r="T431" i="6"/>
  <c r="S431" i="6"/>
  <c r="H431" i="6"/>
  <c r="J431" i="6"/>
  <c r="M431" i="6"/>
  <c r="O431" i="6"/>
  <c r="L431" i="6"/>
  <c r="N431" i="6"/>
  <c r="Q431" i="6"/>
  <c r="P431" i="6"/>
  <c r="E431" i="6"/>
  <c r="R431" i="6"/>
  <c r="K431" i="6"/>
  <c r="F431" i="6"/>
  <c r="D431" i="6"/>
  <c r="I431" i="6"/>
  <c r="O429" i="6"/>
  <c r="N430" i="6"/>
  <c r="I429" i="6"/>
  <c r="K430" i="6"/>
  <c r="T430" i="6"/>
  <c r="Q429" i="6"/>
  <c r="T429" i="6"/>
  <c r="L430" i="6"/>
  <c r="G430" i="6"/>
  <c r="L429" i="6"/>
  <c r="F430" i="6"/>
  <c r="H429" i="6"/>
  <c r="F429" i="6"/>
  <c r="P430" i="6"/>
  <c r="O430" i="6"/>
  <c r="I430" i="6"/>
  <c r="P429" i="6"/>
  <c r="R429" i="6"/>
  <c r="H430" i="6"/>
  <c r="D430" i="6"/>
  <c r="D429" i="6"/>
  <c r="K429" i="6"/>
  <c r="Q430" i="6"/>
  <c r="J429" i="6"/>
  <c r="M430" i="6"/>
  <c r="S429" i="6"/>
  <c r="J430" i="6"/>
  <c r="E430" i="6"/>
  <c r="E429" i="6"/>
  <c r="R430" i="6"/>
  <c r="N429" i="6"/>
  <c r="S430" i="6"/>
  <c r="G429" i="6"/>
  <c r="M429" i="6"/>
  <c r="P432" i="6"/>
  <c r="I432" i="6"/>
  <c r="G330" i="6"/>
  <c r="P330" i="6"/>
  <c r="U330" i="6"/>
  <c r="I330" i="6"/>
  <c r="X330" i="6"/>
  <c r="M330" i="6"/>
  <c r="K330" i="6"/>
  <c r="N330" i="6"/>
  <c r="F330" i="6"/>
  <c r="Q330" i="6"/>
  <c r="W330" i="6"/>
  <c r="AV199" i="9"/>
  <c r="O63" i="14"/>
  <c r="J14" i="14"/>
  <c r="AV35" i="11"/>
  <c r="AA41" i="11" s="1"/>
  <c r="AI569" i="6"/>
  <c r="AA569" i="6"/>
  <c r="AL616" i="6"/>
  <c r="AA616" i="6"/>
  <c r="S616" i="6"/>
  <c r="K616" i="6"/>
  <c r="T616" i="6"/>
  <c r="I616" i="6"/>
  <c r="O616" i="6"/>
  <c r="U616" i="6"/>
  <c r="L616" i="6"/>
  <c r="W616" i="6"/>
  <c r="X616" i="6"/>
  <c r="F616" i="6"/>
  <c r="H616" i="6"/>
  <c r="V616" i="6"/>
  <c r="P616" i="6"/>
  <c r="E616" i="6"/>
  <c r="N616" i="6"/>
  <c r="J616" i="6"/>
  <c r="AF283" i="6"/>
  <c r="AO283" i="6"/>
  <c r="I272" i="9"/>
  <c r="Q272" i="9"/>
  <c r="U272" i="9"/>
  <c r="M272" i="9"/>
  <c r="G272" i="9"/>
  <c r="R272" i="9"/>
  <c r="K272" i="9"/>
  <c r="O272" i="9"/>
  <c r="W272" i="9"/>
  <c r="E272" i="9"/>
  <c r="S272" i="9"/>
  <c r="K273" i="9"/>
  <c r="S273" i="9"/>
  <c r="Q273" i="9"/>
  <c r="F273" i="9"/>
  <c r="D273" i="9"/>
  <c r="V273" i="9"/>
  <c r="U273" i="9"/>
  <c r="M273" i="9"/>
  <c r="W273" i="9"/>
  <c r="L273" i="9"/>
  <c r="T273" i="9"/>
  <c r="G273" i="9"/>
  <c r="H273" i="9"/>
  <c r="J273" i="9"/>
  <c r="R273" i="9"/>
  <c r="O273" i="9"/>
  <c r="E273" i="9"/>
  <c r="N273" i="9"/>
  <c r="P273" i="9"/>
  <c r="I273" i="9"/>
  <c r="L272" i="9"/>
  <c r="I274" i="9"/>
  <c r="U274" i="9"/>
  <c r="Q274" i="9"/>
  <c r="H274" i="9"/>
  <c r="K274" i="9"/>
  <c r="J274" i="9"/>
  <c r="N272" i="9"/>
  <c r="P274" i="9"/>
  <c r="F274" i="9"/>
  <c r="W274" i="9"/>
  <c r="T274" i="9"/>
  <c r="L274" i="9"/>
  <c r="R274" i="9"/>
  <c r="T272" i="9"/>
  <c r="D274" i="9"/>
  <c r="G274" i="9"/>
  <c r="M274" i="9"/>
  <c r="S274" i="9"/>
  <c r="N274" i="9"/>
  <c r="E274" i="9"/>
  <c r="P272" i="9"/>
  <c r="F272" i="9"/>
  <c r="V272" i="9"/>
  <c r="O274" i="9"/>
  <c r="V274" i="9"/>
  <c r="R275" i="9"/>
  <c r="X132" i="6"/>
  <c r="AV126" i="6" s="1"/>
  <c r="V219" i="10"/>
  <c r="X204" i="9"/>
  <c r="I62" i="14"/>
  <c r="AV157" i="9"/>
  <c r="AJ222" i="6"/>
  <c r="AJ508" i="6"/>
  <c r="AH269" i="6"/>
  <c r="X267" i="10"/>
  <c r="AV261" i="10" s="1"/>
  <c r="AA267" i="10" s="1"/>
  <c r="F432" i="6"/>
  <c r="D432" i="6"/>
  <c r="N432" i="6"/>
  <c r="V90" i="14"/>
  <c r="X129" i="6"/>
  <c r="AV123" i="6" s="1"/>
  <c r="X141" i="8"/>
  <c r="AV135" i="8" s="1"/>
  <c r="J219" i="10"/>
  <c r="P219" i="10"/>
  <c r="V179" i="6"/>
  <c r="W178" i="6"/>
  <c r="U176" i="6"/>
  <c r="W177" i="6"/>
  <c r="W179" i="6"/>
  <c r="U177" i="6"/>
  <c r="V176" i="6"/>
  <c r="W176" i="6"/>
  <c r="U178" i="6"/>
  <c r="V177" i="6"/>
  <c r="U179" i="6"/>
  <c r="V178" i="6"/>
  <c r="Q177" i="6"/>
  <c r="P177" i="6"/>
  <c r="O177" i="6"/>
  <c r="N176" i="6"/>
  <c r="K177" i="6"/>
  <c r="I176" i="6"/>
  <c r="K176" i="6"/>
  <c r="J177" i="6"/>
  <c r="T177" i="6"/>
  <c r="O176" i="6"/>
  <c r="T176" i="6"/>
  <c r="H177" i="6"/>
  <c r="F176" i="6"/>
  <c r="M176" i="6"/>
  <c r="F177" i="6"/>
  <c r="S176" i="6"/>
  <c r="M177" i="6"/>
  <c r="R177" i="6"/>
  <c r="N178" i="6"/>
  <c r="L178" i="6"/>
  <c r="K178" i="6"/>
  <c r="S177" i="6"/>
  <c r="N177" i="6"/>
  <c r="G177" i="6"/>
  <c r="I177" i="6"/>
  <c r="G176" i="6"/>
  <c r="R176" i="6"/>
  <c r="E176" i="6"/>
  <c r="R178" i="6"/>
  <c r="Q178" i="6"/>
  <c r="E178" i="6"/>
  <c r="S178" i="6"/>
  <c r="O178" i="6"/>
  <c r="H178" i="6"/>
  <c r="P178" i="6"/>
  <c r="I178" i="6"/>
  <c r="D178" i="6"/>
  <c r="H176" i="6"/>
  <c r="L177" i="6"/>
  <c r="P176" i="6"/>
  <c r="D176" i="6"/>
  <c r="D177" i="6"/>
  <c r="L176" i="6"/>
  <c r="J176" i="6"/>
  <c r="Q176" i="6"/>
  <c r="E177" i="6"/>
  <c r="F178" i="6"/>
  <c r="M178" i="6"/>
  <c r="J178" i="6"/>
  <c r="T178" i="6"/>
  <c r="G178" i="6"/>
  <c r="M156" i="10"/>
  <c r="S156" i="10"/>
  <c r="R156" i="10"/>
  <c r="J156" i="10"/>
  <c r="I156" i="10"/>
  <c r="L156" i="10"/>
  <c r="N156" i="10"/>
  <c r="K156" i="10"/>
  <c r="V156" i="10"/>
  <c r="T156" i="10"/>
  <c r="E156" i="10"/>
  <c r="P156" i="10"/>
  <c r="W156" i="10"/>
  <c r="U156" i="10"/>
  <c r="H156" i="10"/>
  <c r="Q156" i="10"/>
  <c r="D156" i="10"/>
  <c r="G156" i="10"/>
  <c r="F156" i="10"/>
  <c r="O156" i="10"/>
  <c r="D157" i="10"/>
  <c r="U157" i="10"/>
  <c r="G157" i="10"/>
  <c r="S157" i="10"/>
  <c r="O157" i="10"/>
  <c r="F157" i="10"/>
  <c r="L157" i="10"/>
  <c r="E157" i="10"/>
  <c r="P157" i="10"/>
  <c r="H157" i="10"/>
  <c r="Q157" i="10"/>
  <c r="R157" i="10"/>
  <c r="M157" i="10"/>
  <c r="I157" i="10"/>
  <c r="T157" i="10"/>
  <c r="W157" i="10"/>
  <c r="N157" i="10"/>
  <c r="V157" i="10"/>
  <c r="J157" i="10"/>
  <c r="K157" i="10"/>
  <c r="Q158" i="10"/>
  <c r="O158" i="10"/>
  <c r="T158" i="10"/>
  <c r="N158" i="10"/>
  <c r="E158" i="10"/>
  <c r="V158" i="10"/>
  <c r="I158" i="10"/>
  <c r="R158" i="10"/>
  <c r="S158" i="10"/>
  <c r="G158" i="10"/>
  <c r="H158" i="10"/>
  <c r="L158" i="10"/>
  <c r="D158" i="10"/>
  <c r="U158" i="10"/>
  <c r="F158" i="10"/>
  <c r="J158" i="10"/>
  <c r="M158" i="10"/>
  <c r="P158" i="10"/>
  <c r="K158" i="10"/>
  <c r="W158" i="10"/>
  <c r="N159" i="10"/>
  <c r="D226" i="9"/>
  <c r="X40" i="11"/>
  <c r="P102" i="11"/>
  <c r="O275" i="9"/>
  <c r="P102" i="10"/>
  <c r="J159" i="10"/>
  <c r="J99" i="11"/>
  <c r="O226" i="9"/>
  <c r="O569" i="6"/>
  <c r="R569" i="6"/>
  <c r="Q569" i="6"/>
  <c r="T569" i="6"/>
  <c r="P569" i="6"/>
  <c r="AH569" i="6"/>
  <c r="AE569" i="6"/>
  <c r="Z569" i="6"/>
  <c r="AO569" i="6"/>
  <c r="I316" i="6"/>
  <c r="S316" i="6"/>
  <c r="R316" i="6"/>
  <c r="P316" i="6"/>
  <c r="E316" i="6"/>
  <c r="O316" i="6"/>
  <c r="K316" i="6"/>
  <c r="J316" i="6"/>
  <c r="Y316" i="6"/>
  <c r="T316" i="6"/>
  <c r="F219" i="10"/>
  <c r="X81" i="9"/>
  <c r="X80" i="9"/>
  <c r="K226" i="9"/>
  <c r="T99" i="11"/>
  <c r="F102" i="10"/>
  <c r="J275" i="9"/>
  <c r="E179" i="6"/>
  <c r="I179" i="6"/>
  <c r="T179" i="6"/>
  <c r="V99" i="9"/>
  <c r="N99" i="9"/>
  <c r="S99" i="9"/>
  <c r="O99" i="9"/>
  <c r="R99" i="9"/>
  <c r="J99" i="9"/>
  <c r="F99" i="9"/>
  <c r="W99" i="9"/>
  <c r="G99" i="9"/>
  <c r="K99" i="9"/>
  <c r="Q100" i="9"/>
  <c r="U100" i="9"/>
  <c r="M100" i="9"/>
  <c r="W100" i="9"/>
  <c r="R100" i="9"/>
  <c r="K100" i="9"/>
  <c r="O100" i="9"/>
  <c r="G100" i="9"/>
  <c r="E100" i="9"/>
  <c r="I100" i="9"/>
  <c r="N100" i="9"/>
  <c r="V100" i="9"/>
  <c r="F100" i="9"/>
  <c r="S100" i="9"/>
  <c r="J100" i="9"/>
  <c r="E99" i="9"/>
  <c r="H100" i="9"/>
  <c r="T99" i="9"/>
  <c r="M99" i="9"/>
  <c r="L100" i="9"/>
  <c r="O101" i="9"/>
  <c r="F101" i="9"/>
  <c r="G101" i="9"/>
  <c r="I101" i="9"/>
  <c r="P99" i="9"/>
  <c r="I99" i="9"/>
  <c r="D100" i="9"/>
  <c r="U99" i="9"/>
  <c r="M101" i="9"/>
  <c r="D101" i="9"/>
  <c r="L101" i="9"/>
  <c r="H101" i="9"/>
  <c r="L99" i="9"/>
  <c r="H99" i="9"/>
  <c r="P100" i="9"/>
  <c r="Q99" i="9"/>
  <c r="J101" i="9"/>
  <c r="R101" i="9"/>
  <c r="E101" i="9"/>
  <c r="Q101" i="9"/>
  <c r="P101" i="9"/>
  <c r="T100" i="9"/>
  <c r="S101" i="9"/>
  <c r="V101" i="9"/>
  <c r="K101" i="9"/>
  <c r="N101" i="9"/>
  <c r="T101" i="9"/>
  <c r="U101" i="9"/>
  <c r="W101" i="9"/>
  <c r="S236" i="6"/>
  <c r="V236" i="6"/>
  <c r="R236" i="6"/>
  <c r="AE236" i="6"/>
  <c r="AI236" i="6"/>
  <c r="X81" i="11"/>
  <c r="M283" i="6"/>
  <c r="V283" i="6"/>
  <c r="K283" i="6"/>
  <c r="N283" i="6"/>
  <c r="U283" i="6"/>
  <c r="AD283" i="6"/>
  <c r="AA283" i="6"/>
  <c r="AL283" i="6"/>
  <c r="F159" i="10"/>
  <c r="D159" i="10"/>
  <c r="D272" i="9"/>
  <c r="X134" i="10"/>
  <c r="AV128" i="10" s="1"/>
  <c r="AA134" i="10" s="1"/>
  <c r="M250" i="10"/>
  <c r="U250" i="10"/>
  <c r="O250" i="10"/>
  <c r="P250" i="10"/>
  <c r="D250" i="10"/>
  <c r="W250" i="10"/>
  <c r="N250" i="10"/>
  <c r="Q250" i="10"/>
  <c r="T250" i="10"/>
  <c r="K250" i="10"/>
  <c r="S250" i="10"/>
  <c r="G250" i="10"/>
  <c r="H250" i="10"/>
  <c r="V250" i="10"/>
  <c r="F250" i="10"/>
  <c r="L250" i="10"/>
  <c r="E250" i="10"/>
  <c r="R250" i="10"/>
  <c r="J250" i="10"/>
  <c r="I250" i="10"/>
  <c r="E251" i="10"/>
  <c r="P251" i="10"/>
  <c r="F251" i="10"/>
  <c r="I251" i="10"/>
  <c r="O251" i="10"/>
  <c r="J251" i="10"/>
  <c r="U251" i="10"/>
  <c r="W251" i="10"/>
  <c r="H251" i="10"/>
  <c r="K251" i="10"/>
  <c r="D251" i="10"/>
  <c r="N251" i="10"/>
  <c r="G251" i="10"/>
  <c r="S251" i="10"/>
  <c r="L251" i="10"/>
  <c r="Q251" i="10"/>
  <c r="M251" i="10"/>
  <c r="T251" i="10"/>
  <c r="R251" i="10"/>
  <c r="V251" i="10"/>
  <c r="J252" i="10"/>
  <c r="H252" i="10"/>
  <c r="Q252" i="10"/>
  <c r="T252" i="10"/>
  <c r="O252" i="10"/>
  <c r="E252" i="10"/>
  <c r="G252" i="10"/>
  <c r="S252" i="10"/>
  <c r="P252" i="10"/>
  <c r="U252" i="10"/>
  <c r="M252" i="10"/>
  <c r="I252" i="10"/>
  <c r="W252" i="10"/>
  <c r="R252" i="10"/>
  <c r="K252" i="10"/>
  <c r="D252" i="10"/>
  <c r="N252" i="10"/>
  <c r="L252" i="10"/>
  <c r="F252" i="10"/>
  <c r="V252" i="10"/>
  <c r="S219" i="10"/>
  <c r="D279" i="11"/>
  <c r="D279" i="11" a="1"/>
  <c r="P282" i="11" s="1"/>
  <c r="O159" i="10"/>
  <c r="D261" i="9"/>
  <c r="M102" i="9"/>
  <c r="W275" i="9"/>
  <c r="R261" i="9"/>
  <c r="T261" i="9"/>
  <c r="Q261" i="9"/>
  <c r="T102" i="9"/>
  <c r="I253" i="10"/>
  <c r="W253" i="10"/>
  <c r="X83" i="6"/>
  <c r="AV77" i="6" s="1"/>
  <c r="X82" i="6"/>
  <c r="AV76" i="6" s="1"/>
  <c r="D286" i="9" a="1"/>
  <c r="T289" i="9" s="1"/>
  <c r="S64" i="14"/>
  <c r="X137" i="10"/>
  <c r="AV131" i="10" s="1"/>
  <c r="AA137" i="10" s="1"/>
  <c r="W159" i="10"/>
  <c r="J265" i="11"/>
  <c r="AV193" i="10"/>
  <c r="AA199" i="10" s="1"/>
  <c r="N64" i="14"/>
  <c r="Q265" i="11"/>
  <c r="T522" i="6"/>
  <c r="F522" i="6"/>
  <c r="E522" i="6"/>
  <c r="S522" i="6"/>
  <c r="AK522" i="6"/>
  <c r="S159" i="10"/>
  <c r="X39" i="11"/>
  <c r="V268" i="11"/>
  <c r="D275" i="9"/>
  <c r="G275" i="9"/>
  <c r="E268" i="11"/>
  <c r="R268" i="11"/>
  <c r="K253" i="10"/>
  <c r="R102" i="9"/>
  <c r="S275" i="9"/>
  <c r="P268" i="11"/>
  <c r="N253" i="10"/>
  <c r="D382" i="6" a="1"/>
  <c r="H385" i="6" s="1"/>
  <c r="R179" i="6"/>
  <c r="H179" i="6"/>
  <c r="X110" i="6"/>
  <c r="AV104" i="6" s="1"/>
  <c r="K179" i="6"/>
  <c r="N179" i="6"/>
  <c r="H316" i="6"/>
  <c r="Q316" i="6"/>
  <c r="X316" i="6"/>
  <c r="G316" i="6"/>
  <c r="E62" i="7"/>
  <c r="P385" i="6"/>
  <c r="G432" i="6"/>
  <c r="N282" i="11"/>
  <c r="S289" i="9"/>
  <c r="Q282" i="11"/>
  <c r="H68" i="7"/>
  <c r="V68" i="7"/>
  <c r="AG68" i="7"/>
  <c r="F68" i="7"/>
  <c r="AO68" i="7"/>
  <c r="AA68" i="7"/>
  <c r="AN68" i="7"/>
  <c r="O68" i="7"/>
  <c r="AE68" i="7"/>
  <c r="AH68" i="7"/>
  <c r="Y68" i="7"/>
  <c r="AI68" i="7"/>
  <c r="W68" i="7"/>
  <c r="AF68" i="7"/>
  <c r="L68" i="7"/>
  <c r="S67" i="7"/>
  <c r="X68" i="7"/>
  <c r="R68" i="7"/>
  <c r="Z68" i="7"/>
  <c r="K68" i="7"/>
  <c r="AM68" i="7"/>
  <c r="M68" i="7"/>
  <c r="AJ68" i="7"/>
  <c r="AK68" i="7"/>
  <c r="J68" i="7"/>
  <c r="Q68" i="7"/>
  <c r="AL68" i="7"/>
  <c r="G68" i="7"/>
  <c r="AC68" i="7"/>
  <c r="S68" i="7"/>
  <c r="T68" i="7"/>
  <c r="E68" i="7"/>
  <c r="I68" i="7"/>
  <c r="AA67" i="7"/>
  <c r="U68" i="7"/>
  <c r="AP68" i="7"/>
  <c r="AD68" i="7"/>
  <c r="N68" i="7"/>
  <c r="P67" i="7"/>
  <c r="P68" i="7"/>
  <c r="AB68" i="7"/>
  <c r="V69" i="7"/>
  <c r="Y69" i="7"/>
  <c r="T69" i="7"/>
  <c r="AD69" i="7"/>
  <c r="W69" i="7"/>
  <c r="AP69" i="7"/>
  <c r="AK69" i="7"/>
  <c r="AM69" i="7"/>
  <c r="AG69" i="7"/>
  <c r="K69" i="7"/>
  <c r="AE69" i="7"/>
  <c r="Q69" i="7"/>
  <c r="Z69" i="7"/>
  <c r="X69" i="7"/>
  <c r="R69" i="7"/>
  <c r="O69" i="7"/>
  <c r="AI69" i="7"/>
  <c r="AL69" i="7"/>
  <c r="E69" i="7"/>
  <c r="AN69" i="7"/>
  <c r="F69" i="7"/>
  <c r="AC69" i="7"/>
  <c r="AF69" i="7"/>
  <c r="H69" i="7"/>
  <c r="I69" i="7"/>
  <c r="N69" i="7"/>
  <c r="G69" i="7"/>
  <c r="AH69" i="7"/>
  <c r="AB69" i="7"/>
  <c r="M69" i="7"/>
  <c r="L69" i="7"/>
  <c r="J69" i="7"/>
  <c r="AJ69" i="7"/>
  <c r="U69" i="7"/>
  <c r="AO69" i="7"/>
  <c r="X40" i="9"/>
  <c r="AG569" i="6"/>
  <c r="R216" i="10"/>
  <c r="I216" i="10"/>
  <c r="S216" i="10"/>
  <c r="P216" i="10"/>
  <c r="T216" i="10"/>
  <c r="V216" i="10"/>
  <c r="H216" i="10"/>
  <c r="W216" i="10"/>
  <c r="Q216" i="10"/>
  <c r="F216" i="10"/>
  <c r="J216" i="10"/>
  <c r="K216" i="10"/>
  <c r="E216" i="10"/>
  <c r="U216" i="10"/>
  <c r="M216" i="10"/>
  <c r="G216" i="10"/>
  <c r="O216" i="10"/>
  <c r="D216" i="10"/>
  <c r="N216" i="10"/>
  <c r="L216" i="10"/>
  <c r="O217" i="10"/>
  <c r="S217" i="10"/>
  <c r="K217" i="10"/>
  <c r="P217" i="10"/>
  <c r="J217" i="10"/>
  <c r="M217" i="10"/>
  <c r="V217" i="10"/>
  <c r="H217" i="10"/>
  <c r="U217" i="10"/>
  <c r="W217" i="10"/>
  <c r="L217" i="10"/>
  <c r="N217" i="10"/>
  <c r="T217" i="10"/>
  <c r="I217" i="10"/>
  <c r="F217" i="10"/>
  <c r="E217" i="10"/>
  <c r="R217" i="10"/>
  <c r="G217" i="10"/>
  <c r="Q217" i="10"/>
  <c r="D217" i="10"/>
  <c r="G218" i="10"/>
  <c r="P218" i="10"/>
  <c r="N218" i="10"/>
  <c r="F218" i="10"/>
  <c r="M218" i="10"/>
  <c r="S218" i="10"/>
  <c r="H218" i="10"/>
  <c r="V218" i="10"/>
  <c r="K218" i="10"/>
  <c r="U218" i="10"/>
  <c r="J218" i="10"/>
  <c r="R218" i="10"/>
  <c r="D218" i="10"/>
  <c r="T218" i="10"/>
  <c r="I218" i="10"/>
  <c r="O218" i="10"/>
  <c r="E218" i="10"/>
  <c r="L218" i="10"/>
  <c r="W218" i="10"/>
  <c r="Q218" i="10"/>
  <c r="N219" i="10"/>
  <c r="AM236" i="6"/>
  <c r="AC236" i="6"/>
  <c r="AD236" i="6"/>
  <c r="AV74" i="11"/>
  <c r="AA80" i="11" s="1"/>
  <c r="AG283" i="6"/>
  <c r="Z283" i="6"/>
  <c r="I219" i="10"/>
  <c r="W219" i="10"/>
  <c r="N63" i="14"/>
  <c r="AV192" i="10"/>
  <c r="AA198" i="10" s="1"/>
  <c r="AD522" i="6"/>
  <c r="AL522" i="6"/>
  <c r="H12" i="14"/>
  <c r="AV33" i="10"/>
  <c r="AA39" i="10" s="1"/>
  <c r="X41" i="10"/>
  <c r="X40" i="10"/>
  <c r="X155" i="11"/>
  <c r="P62" i="14"/>
  <c r="AV192" i="11"/>
  <c r="AA198" i="11" s="1"/>
  <c r="I64" i="14"/>
  <c r="AV159" i="9"/>
  <c r="X164" i="9"/>
  <c r="AD508" i="6"/>
  <c r="AO222" i="6"/>
  <c r="AH508" i="6"/>
  <c r="M316" i="6"/>
  <c r="U316" i="6"/>
  <c r="AB222" i="6"/>
  <c r="V316" i="6"/>
  <c r="X602" i="6"/>
  <c r="AF555" i="6"/>
  <c r="L62" i="7"/>
  <c r="I62" i="7"/>
  <c r="J432" i="6"/>
  <c r="H432" i="6"/>
  <c r="L385" i="6"/>
  <c r="L432" i="6"/>
  <c r="T282" i="11"/>
  <c r="U289" i="9"/>
  <c r="M289" i="9"/>
  <c r="V289" i="9"/>
  <c r="V282" i="11"/>
  <c r="F289" i="9"/>
  <c r="K282" i="11"/>
  <c r="W282" i="11"/>
  <c r="Q289" i="9"/>
  <c r="I282" i="11"/>
  <c r="Z275" i="10"/>
  <c r="D278" i="10" s="1" a="1"/>
  <c r="O289" i="9"/>
  <c r="E282" i="11"/>
  <c r="L289" i="9"/>
  <c r="M282" i="11"/>
  <c r="V74" i="14"/>
  <c r="V88" i="14"/>
  <c r="R432" i="6"/>
  <c r="X191" i="6"/>
  <c r="AV185" i="6" s="1"/>
  <c r="X130" i="6"/>
  <c r="AV124" i="6" s="1"/>
  <c r="T99" i="10"/>
  <c r="D99" i="10"/>
  <c r="K99" i="10"/>
  <c r="O99" i="10"/>
  <c r="P99" i="10"/>
  <c r="G99" i="10"/>
  <c r="L99" i="10"/>
  <c r="H99" i="10"/>
  <c r="S99" i="10"/>
  <c r="W99" i="10"/>
  <c r="K100" i="10"/>
  <c r="R100" i="10"/>
  <c r="V100" i="10"/>
  <c r="D100" i="10"/>
  <c r="H100" i="10"/>
  <c r="J100" i="10"/>
  <c r="L100" i="10"/>
  <c r="T100" i="10"/>
  <c r="G100" i="10"/>
  <c r="O100" i="10"/>
  <c r="P100" i="10"/>
  <c r="F100" i="10"/>
  <c r="W100" i="10"/>
  <c r="N100" i="10"/>
  <c r="S100" i="10"/>
  <c r="U100" i="10"/>
  <c r="I99" i="10"/>
  <c r="E100" i="10"/>
  <c r="Q99" i="10"/>
  <c r="Q100" i="10"/>
  <c r="M101" i="10"/>
  <c r="F101" i="10"/>
  <c r="I101" i="10"/>
  <c r="G101" i="10"/>
  <c r="H101" i="10"/>
  <c r="L101" i="10"/>
  <c r="J101" i="10"/>
  <c r="T101" i="10"/>
  <c r="M100" i="10"/>
  <c r="W101" i="10"/>
  <c r="N101" i="10"/>
  <c r="E101" i="10"/>
  <c r="N99" i="10"/>
  <c r="R99" i="10"/>
  <c r="J99" i="10"/>
  <c r="F99" i="10"/>
  <c r="R101" i="10"/>
  <c r="O101" i="10"/>
  <c r="I100" i="10"/>
  <c r="M99" i="10"/>
  <c r="U99" i="10"/>
  <c r="V101" i="10"/>
  <c r="D101" i="10"/>
  <c r="S101" i="10"/>
  <c r="Q101" i="10"/>
  <c r="K101" i="10"/>
  <c r="U101" i="10"/>
  <c r="P101" i="10"/>
  <c r="H219" i="10"/>
  <c r="N602" i="6"/>
  <c r="E602" i="6"/>
  <c r="T602" i="6"/>
  <c r="L602" i="6"/>
  <c r="V602" i="6"/>
  <c r="W602" i="6"/>
  <c r="O602" i="6"/>
  <c r="Q602" i="6"/>
  <c r="Y602" i="6"/>
  <c r="H602" i="6"/>
  <c r="G602" i="6"/>
  <c r="F223" i="9"/>
  <c r="R223" i="9"/>
  <c r="K223" i="9"/>
  <c r="W223" i="9"/>
  <c r="D223" i="9"/>
  <c r="V223" i="9"/>
  <c r="I223" i="9"/>
  <c r="L223" i="9"/>
  <c r="H223" i="9"/>
  <c r="S223" i="9"/>
  <c r="E223" i="9"/>
  <c r="N223" i="9"/>
  <c r="U223" i="9"/>
  <c r="T223" i="9"/>
  <c r="Q223" i="9"/>
  <c r="M223" i="9"/>
  <c r="J223" i="9"/>
  <c r="G223" i="9"/>
  <c r="P223" i="9"/>
  <c r="O223" i="9"/>
  <c r="G224" i="9"/>
  <c r="P224" i="9"/>
  <c r="M224" i="9"/>
  <c r="Q224" i="9"/>
  <c r="F224" i="9"/>
  <c r="L224" i="9"/>
  <c r="T224" i="9"/>
  <c r="H224" i="9"/>
  <c r="D224" i="9"/>
  <c r="V224" i="9"/>
  <c r="S224" i="9"/>
  <c r="I224" i="9"/>
  <c r="W224" i="9"/>
  <c r="U224" i="9"/>
  <c r="R224" i="9"/>
  <c r="O224" i="9"/>
  <c r="E224" i="9"/>
  <c r="J224" i="9"/>
  <c r="K224" i="9"/>
  <c r="N224" i="9"/>
  <c r="G225" i="9"/>
  <c r="Q225" i="9"/>
  <c r="L225" i="9"/>
  <c r="W225" i="9"/>
  <c r="E225" i="9"/>
  <c r="D225" i="9"/>
  <c r="N225" i="9"/>
  <c r="P225" i="9"/>
  <c r="I225" i="9"/>
  <c r="V225" i="9"/>
  <c r="R225" i="9"/>
  <c r="T225" i="9"/>
  <c r="K225" i="9"/>
  <c r="M225" i="9"/>
  <c r="F225" i="9"/>
  <c r="O225" i="9"/>
  <c r="U225" i="9"/>
  <c r="H225" i="9"/>
  <c r="J225" i="9"/>
  <c r="S225" i="9"/>
  <c r="U226" i="9"/>
  <c r="X206" i="9"/>
  <c r="K219" i="10"/>
  <c r="X201" i="11"/>
  <c r="S102" i="10"/>
  <c r="K102" i="10"/>
  <c r="Q102" i="11"/>
  <c r="X81" i="10"/>
  <c r="X80" i="10"/>
  <c r="M226" i="9"/>
  <c r="U569" i="6"/>
  <c r="M569" i="6"/>
  <c r="L569" i="6"/>
  <c r="H569" i="6"/>
  <c r="G569" i="6"/>
  <c r="N569" i="6"/>
  <c r="E569" i="6"/>
  <c r="AD569" i="6"/>
  <c r="D569" i="6"/>
  <c r="AB569" i="6"/>
  <c r="M159" i="10"/>
  <c r="V226" i="9"/>
  <c r="H226" i="9"/>
  <c r="X166" i="9"/>
  <c r="K159" i="10"/>
  <c r="G219" i="10"/>
  <c r="O219" i="10"/>
  <c r="V102" i="11"/>
  <c r="H102" i="10"/>
  <c r="U275" i="9"/>
  <c r="H275" i="9"/>
  <c r="J102" i="10"/>
  <c r="T102" i="10"/>
  <c r="X85" i="6"/>
  <c r="AV79" i="6" s="1"/>
  <c r="H236" i="6"/>
  <c r="J236" i="6"/>
  <c r="F236" i="6"/>
  <c r="G236" i="6"/>
  <c r="N236" i="6"/>
  <c r="X236" i="6"/>
  <c r="Z236" i="6"/>
  <c r="J226" i="9"/>
  <c r="I283" i="6"/>
  <c r="E283" i="6"/>
  <c r="L283" i="6"/>
  <c r="J283" i="6"/>
  <c r="D283" i="6"/>
  <c r="AM283" i="6"/>
  <c r="I226" i="9"/>
  <c r="S63" i="14"/>
  <c r="X136" i="10"/>
  <c r="AV130" i="10" s="1"/>
  <c r="AA136" i="10" s="1"/>
  <c r="F251" i="11"/>
  <c r="Q251" i="11"/>
  <c r="T251" i="11"/>
  <c r="O251" i="11"/>
  <c r="H251" i="11"/>
  <c r="E251" i="11"/>
  <c r="V251" i="11"/>
  <c r="U251" i="11"/>
  <c r="J251" i="11"/>
  <c r="N251" i="11"/>
  <c r="D251" i="11"/>
  <c r="M251" i="11"/>
  <c r="K251" i="11"/>
  <c r="G251" i="11"/>
  <c r="P251" i="11"/>
  <c r="S251" i="11"/>
  <c r="L251" i="11"/>
  <c r="I251" i="11"/>
  <c r="R251" i="11"/>
  <c r="W251" i="11"/>
  <c r="O252" i="11"/>
  <c r="H252" i="11"/>
  <c r="P252" i="11"/>
  <c r="E252" i="11"/>
  <c r="T252" i="11"/>
  <c r="L252" i="11"/>
  <c r="R252" i="11"/>
  <c r="G252" i="11"/>
  <c r="U252" i="11"/>
  <c r="N252" i="11"/>
  <c r="M252" i="11"/>
  <c r="D252" i="11"/>
  <c r="K252" i="11"/>
  <c r="V252" i="11"/>
  <c r="F252" i="11"/>
  <c r="I252" i="11"/>
  <c r="W252" i="11"/>
  <c r="S252" i="11"/>
  <c r="J252" i="11"/>
  <c r="Q252" i="11"/>
  <c r="D253" i="11"/>
  <c r="V253" i="11"/>
  <c r="H253" i="11"/>
  <c r="F253" i="11"/>
  <c r="U253" i="11"/>
  <c r="T253" i="11"/>
  <c r="G253" i="11"/>
  <c r="P253" i="11"/>
  <c r="N253" i="11"/>
  <c r="W253" i="11"/>
  <c r="J253" i="11"/>
  <c r="S253" i="11"/>
  <c r="M253" i="11"/>
  <c r="K253" i="11"/>
  <c r="L253" i="11"/>
  <c r="E253" i="11"/>
  <c r="Q253" i="11"/>
  <c r="R253" i="11"/>
  <c r="I253" i="11"/>
  <c r="O253" i="11"/>
  <c r="F275" i="9"/>
  <c r="W102" i="11"/>
  <c r="J102" i="11"/>
  <c r="W102" i="10"/>
  <c r="U102" i="10"/>
  <c r="H254" i="11"/>
  <c r="F179" i="6"/>
  <c r="M179" i="6"/>
  <c r="J179" i="6"/>
  <c r="H258" i="9"/>
  <c r="S258" i="9"/>
  <c r="I258" i="9"/>
  <c r="Q258" i="9"/>
  <c r="W258" i="9"/>
  <c r="F258" i="9"/>
  <c r="J258" i="9"/>
  <c r="E258" i="9"/>
  <c r="M258" i="9"/>
  <c r="P258" i="9"/>
  <c r="R258" i="9"/>
  <c r="T258" i="9"/>
  <c r="K258" i="9"/>
  <c r="O258" i="9"/>
  <c r="D258" i="9"/>
  <c r="V258" i="9"/>
  <c r="L258" i="9"/>
  <c r="U258" i="9"/>
  <c r="G258" i="9"/>
  <c r="N258" i="9"/>
  <c r="U259" i="9"/>
  <c r="I259" i="9"/>
  <c r="N259" i="9"/>
  <c r="R259" i="9"/>
  <c r="J259" i="9"/>
  <c r="Q259" i="9"/>
  <c r="K259" i="9"/>
  <c r="G259" i="9"/>
  <c r="M259" i="9"/>
  <c r="O259" i="9"/>
  <c r="V259" i="9"/>
  <c r="E259" i="9"/>
  <c r="D259" i="9"/>
  <c r="S259" i="9"/>
  <c r="T259" i="9"/>
  <c r="H259" i="9"/>
  <c r="L259" i="9"/>
  <c r="F259" i="9"/>
  <c r="W259" i="9"/>
  <c r="P259" i="9"/>
  <c r="D260" i="9"/>
  <c r="J260" i="9"/>
  <c r="G260" i="9"/>
  <c r="H260" i="9"/>
  <c r="Q260" i="9"/>
  <c r="O260" i="9"/>
  <c r="U260" i="9"/>
  <c r="R260" i="9"/>
  <c r="L260" i="9"/>
  <c r="T260" i="9"/>
  <c r="M260" i="9"/>
  <c r="W260" i="9"/>
  <c r="P260" i="9"/>
  <c r="E260" i="9"/>
  <c r="V260" i="9"/>
  <c r="I260" i="9"/>
  <c r="K260" i="9"/>
  <c r="S260" i="9"/>
  <c r="N260" i="9"/>
  <c r="F260" i="9"/>
  <c r="H272" i="9"/>
  <c r="L219" i="10"/>
  <c r="K97" i="7"/>
  <c r="Q97" i="7"/>
  <c r="J97" i="7"/>
  <c r="AL97" i="7"/>
  <c r="AI97" i="7"/>
  <c r="AM97" i="7"/>
  <c r="P97" i="7"/>
  <c r="AB97" i="7"/>
  <c r="AD97" i="7"/>
  <c r="AF96" i="7"/>
  <c r="E97" i="7"/>
  <c r="AP97" i="7"/>
  <c r="AE97" i="7"/>
  <c r="AN97" i="7"/>
  <c r="M96" i="7"/>
  <c r="S97" i="7"/>
  <c r="R97" i="7"/>
  <c r="O97" i="7"/>
  <c r="AO97" i="7"/>
  <c r="H97" i="7"/>
  <c r="AJ97" i="7"/>
  <c r="T97" i="7"/>
  <c r="AA97" i="7"/>
  <c r="AH97" i="7"/>
  <c r="U96" i="7"/>
  <c r="L97" i="7"/>
  <c r="F97" i="7"/>
  <c r="U97" i="7"/>
  <c r="X97" i="7"/>
  <c r="Z97" i="7"/>
  <c r="N97" i="7"/>
  <c r="Y97" i="7"/>
  <c r="G97" i="7"/>
  <c r="V97" i="7"/>
  <c r="AC97" i="7"/>
  <c r="W96" i="7"/>
  <c r="M97" i="7"/>
  <c r="W97" i="7"/>
  <c r="AK97" i="7"/>
  <c r="I97" i="7"/>
  <c r="AG97" i="7"/>
  <c r="AF97" i="7"/>
  <c r="E98" i="7"/>
  <c r="J98" i="7"/>
  <c r="AD98" i="7"/>
  <c r="AO98" i="7"/>
  <c r="H98" i="7"/>
  <c r="L98" i="7"/>
  <c r="AJ98" i="7"/>
  <c r="P98" i="7"/>
  <c r="N98" i="7"/>
  <c r="AE98" i="7"/>
  <c r="AI98" i="7"/>
  <c r="AN98" i="7"/>
  <c r="AP98" i="7"/>
  <c r="AA98" i="7"/>
  <c r="AC98" i="7"/>
  <c r="AG98" i="7"/>
  <c r="Y98" i="7"/>
  <c r="Z98" i="7"/>
  <c r="S98" i="7"/>
  <c r="K98" i="7"/>
  <c r="AM98" i="7"/>
  <c r="V98" i="7"/>
  <c r="Q98" i="7"/>
  <c r="R98" i="7"/>
  <c r="AH98" i="7"/>
  <c r="O98" i="7"/>
  <c r="T98" i="7"/>
  <c r="F98" i="7"/>
  <c r="X98" i="7"/>
  <c r="AK98" i="7"/>
  <c r="I98" i="7"/>
  <c r="G98" i="7"/>
  <c r="AL98" i="7"/>
  <c r="AB98" i="7"/>
  <c r="W226" i="9"/>
  <c r="D221" i="11" a="1"/>
  <c r="D224" i="11" s="1"/>
  <c r="K522" i="6"/>
  <c r="R522" i="6"/>
  <c r="U522" i="6"/>
  <c r="Y522" i="6"/>
  <c r="M522" i="6"/>
  <c r="AO522" i="6"/>
  <c r="AE522" i="6"/>
  <c r="AA522" i="6"/>
  <c r="AJ522" i="6"/>
  <c r="AC522" i="6"/>
  <c r="AG522" i="6"/>
  <c r="D522" i="6"/>
  <c r="AM522" i="6"/>
  <c r="Z522" i="6"/>
  <c r="G102" i="11"/>
  <c r="P254" i="11"/>
  <c r="S268" i="11"/>
  <c r="I102" i="11"/>
  <c r="L261" i="9"/>
  <c r="N102" i="11"/>
  <c r="N275" i="9"/>
  <c r="Q102" i="9"/>
  <c r="X102" i="9" s="1"/>
  <c r="AV96" i="9" s="1"/>
  <c r="E275" i="9"/>
  <c r="W160" i="6"/>
  <c r="U160" i="6"/>
  <c r="V159" i="6"/>
  <c r="W159" i="6"/>
  <c r="W158" i="6"/>
  <c r="U157" i="6"/>
  <c r="V160" i="6"/>
  <c r="U158" i="6"/>
  <c r="V157" i="6"/>
  <c r="W157" i="6"/>
  <c r="U159" i="6"/>
  <c r="V158" i="6"/>
  <c r="F159" i="6"/>
  <c r="E159" i="6"/>
  <c r="O159" i="6"/>
  <c r="H159" i="6"/>
  <c r="D159" i="6"/>
  <c r="I159" i="6"/>
  <c r="L159" i="6"/>
  <c r="R159" i="6"/>
  <c r="T159" i="6"/>
  <c r="Q159" i="6"/>
  <c r="N159" i="6"/>
  <c r="P159" i="6"/>
  <c r="J159" i="6"/>
  <c r="M159" i="6"/>
  <c r="S159" i="6"/>
  <c r="Q160" i="6"/>
  <c r="M160" i="6"/>
  <c r="P160" i="6"/>
  <c r="N158" i="6"/>
  <c r="P157" i="6"/>
  <c r="G157" i="6"/>
  <c r="I157" i="6"/>
  <c r="M157" i="6"/>
  <c r="D157" i="6"/>
  <c r="H157" i="6"/>
  <c r="M158" i="6"/>
  <c r="R158" i="6"/>
  <c r="R160" i="6"/>
  <c r="I160" i="6"/>
  <c r="D160" i="6"/>
  <c r="E160" i="6"/>
  <c r="F160" i="6"/>
  <c r="J160" i="6"/>
  <c r="G158" i="6"/>
  <c r="H158" i="6"/>
  <c r="E158" i="6"/>
  <c r="L157" i="6"/>
  <c r="D158" i="6"/>
  <c r="O157" i="6"/>
  <c r="K158" i="6"/>
  <c r="K159" i="6"/>
  <c r="N160" i="6"/>
  <c r="L160" i="6"/>
  <c r="H160" i="6"/>
  <c r="T160" i="6"/>
  <c r="I158" i="6"/>
  <c r="N157" i="6"/>
  <c r="T157" i="6"/>
  <c r="S157" i="6"/>
  <c r="Q158" i="6"/>
  <c r="E157" i="6"/>
  <c r="O158" i="6"/>
  <c r="P158" i="6"/>
  <c r="L158" i="6"/>
  <c r="J157" i="6"/>
  <c r="G159" i="6"/>
  <c r="O160" i="6"/>
  <c r="T158" i="6"/>
  <c r="S158" i="6"/>
  <c r="F158" i="6"/>
  <c r="Q157" i="6"/>
  <c r="F157" i="6"/>
  <c r="K157" i="6"/>
  <c r="J158" i="6"/>
  <c r="R157" i="6"/>
  <c r="X200" i="11"/>
  <c r="P602" i="6"/>
  <c r="S432" i="6"/>
  <c r="I289" i="9"/>
  <c r="R282" i="11"/>
  <c r="G289" i="9"/>
  <c r="AN508" i="6"/>
  <c r="M602" i="6"/>
  <c r="W316" i="6"/>
  <c r="I602" i="6"/>
  <c r="D222" i="6"/>
  <c r="AJ555" i="6"/>
  <c r="AJ269" i="6"/>
  <c r="F316" i="6"/>
  <c r="U602" i="6"/>
  <c r="R602" i="6"/>
  <c r="AN269" i="6"/>
  <c r="Z508" i="6"/>
  <c r="K602" i="6"/>
  <c r="J602" i="6"/>
  <c r="S69" i="7"/>
  <c r="AB269" i="6"/>
  <c r="AH222" i="6"/>
  <c r="L316" i="6"/>
  <c r="S602" i="6"/>
  <c r="AM508" i="6"/>
  <c r="F602" i="6"/>
  <c r="N316" i="6"/>
  <c r="AD555" i="6"/>
  <c r="Z555" i="6"/>
  <c r="D558" i="6" s="1" a="1"/>
  <c r="AM269" i="6"/>
  <c r="D276" i="11"/>
  <c r="T432" i="6"/>
  <c r="J385" i="6"/>
  <c r="Q432" i="6"/>
  <c r="K432" i="6"/>
  <c r="E432" i="6"/>
  <c r="O432" i="6"/>
  <c r="J289" i="9"/>
  <c r="G282" i="11"/>
  <c r="K289" i="9"/>
  <c r="M432" i="6"/>
  <c r="H289" i="9"/>
  <c r="D282" i="11"/>
  <c r="V89" i="14"/>
  <c r="V98" i="14"/>
  <c r="X192" i="6"/>
  <c r="AV186" i="6" s="1"/>
  <c r="X190" i="6"/>
  <c r="AV184" i="6" s="1"/>
  <c r="X131" i="6"/>
  <c r="AV125" i="6" s="1"/>
  <c r="X139" i="8"/>
  <c r="AV133" i="8" s="1"/>
  <c r="Q219" i="10"/>
  <c r="U224" i="11"/>
  <c r="X158" i="11"/>
  <c r="R219" i="10"/>
  <c r="X82" i="10"/>
  <c r="V275" i="9"/>
  <c r="X39" i="9"/>
  <c r="D204" i="6" a="1"/>
  <c r="I569" i="6"/>
  <c r="J569" i="6"/>
  <c r="Y569" i="6"/>
  <c r="K569" i="6"/>
  <c r="AM569" i="6"/>
  <c r="AN569" i="6"/>
  <c r="AJ569" i="6"/>
  <c r="AL569" i="6"/>
  <c r="AC569" i="6"/>
  <c r="AF569" i="6"/>
  <c r="AK569" i="6"/>
  <c r="D219" i="10"/>
  <c r="X82" i="9"/>
  <c r="X207" i="9"/>
  <c r="Q99" i="11"/>
  <c r="S99" i="11"/>
  <c r="K99" i="11"/>
  <c r="I99" i="11"/>
  <c r="E99" i="11"/>
  <c r="M99" i="11"/>
  <c r="G99" i="11"/>
  <c r="O99" i="11"/>
  <c r="W99" i="11"/>
  <c r="U99" i="11"/>
  <c r="S100" i="11"/>
  <c r="I100" i="11"/>
  <c r="R100" i="11"/>
  <c r="H100" i="11"/>
  <c r="J100" i="11"/>
  <c r="E100" i="11"/>
  <c r="P100" i="11"/>
  <c r="Q100" i="11"/>
  <c r="U100" i="11"/>
  <c r="D100" i="11"/>
  <c r="K100" i="11"/>
  <c r="O100" i="11"/>
  <c r="V100" i="11"/>
  <c r="T100" i="11"/>
  <c r="L100" i="11"/>
  <c r="M100" i="11"/>
  <c r="N100" i="11"/>
  <c r="F100" i="11"/>
  <c r="W100" i="11"/>
  <c r="G100" i="11"/>
  <c r="P99" i="11"/>
  <c r="L99" i="11"/>
  <c r="N99" i="11"/>
  <c r="V101" i="11"/>
  <c r="M101" i="11"/>
  <c r="E101" i="11"/>
  <c r="F99" i="11"/>
  <c r="W101" i="11"/>
  <c r="J101" i="11"/>
  <c r="L101" i="11"/>
  <c r="G101" i="11"/>
  <c r="I101" i="11"/>
  <c r="S101" i="11"/>
  <c r="F101" i="11"/>
  <c r="N101" i="11"/>
  <c r="T101" i="11"/>
  <c r="K101" i="11"/>
  <c r="R99" i="11"/>
  <c r="V99" i="11"/>
  <c r="H99" i="11"/>
  <c r="P101" i="11"/>
  <c r="H101" i="11"/>
  <c r="O101" i="11"/>
  <c r="D101" i="11"/>
  <c r="R101" i="11"/>
  <c r="U101" i="11"/>
  <c r="Q101" i="11"/>
  <c r="M102" i="11"/>
  <c r="L102" i="10"/>
  <c r="O179" i="6"/>
  <c r="D179" i="6"/>
  <c r="G179" i="6"/>
  <c r="X142" i="8"/>
  <c r="AV136" i="8" s="1"/>
  <c r="H583" i="6"/>
  <c r="Q583" i="6"/>
  <c r="J583" i="6"/>
  <c r="F583" i="6"/>
  <c r="Y583" i="6"/>
  <c r="I583" i="6"/>
  <c r="P583" i="6"/>
  <c r="U583" i="6"/>
  <c r="M583" i="6"/>
  <c r="O583" i="6"/>
  <c r="E583" i="6"/>
  <c r="N583" i="6"/>
  <c r="S583" i="6"/>
  <c r="G583" i="6"/>
  <c r="P236" i="6"/>
  <c r="M236" i="6"/>
  <c r="L236" i="6"/>
  <c r="K236" i="6"/>
  <c r="AO236" i="6"/>
  <c r="D236" i="6"/>
  <c r="AH236" i="6"/>
  <c r="AK236" i="6"/>
  <c r="AB236" i="6"/>
  <c r="AN236" i="6"/>
  <c r="AF236" i="6"/>
  <c r="AL236" i="6"/>
  <c r="X82" i="11"/>
  <c r="S283" i="6"/>
  <c r="AK283" i="6"/>
  <c r="AC283" i="6"/>
  <c r="AI283" i="6"/>
  <c r="AJ283" i="6"/>
  <c r="AE283" i="6"/>
  <c r="AH283" i="6"/>
  <c r="AN283" i="6"/>
  <c r="AB283" i="6"/>
  <c r="E226" i="9"/>
  <c r="R297" i="6"/>
  <c r="F297" i="6"/>
  <c r="X297" i="6"/>
  <c r="G297" i="6"/>
  <c r="P297" i="6"/>
  <c r="T297" i="6"/>
  <c r="E297" i="6"/>
  <c r="W297" i="6"/>
  <c r="K297" i="6"/>
  <c r="N297" i="6"/>
  <c r="X135" i="10"/>
  <c r="AV129" i="10" s="1"/>
  <c r="AA135" i="10" s="1"/>
  <c r="N226" i="9"/>
  <c r="P275" i="9"/>
  <c r="Q102" i="10"/>
  <c r="G254" i="11"/>
  <c r="L102" i="11"/>
  <c r="T275" i="9"/>
  <c r="L275" i="9"/>
  <c r="X193" i="6"/>
  <c r="AV187" i="6" s="1"/>
  <c r="X84" i="6"/>
  <c r="AV78" i="6" s="1"/>
  <c r="R226" i="9"/>
  <c r="S265" i="11"/>
  <c r="G265" i="11"/>
  <c r="F265" i="11"/>
  <c r="K265" i="11"/>
  <c r="O265" i="11"/>
  <c r="W265" i="11"/>
  <c r="P265" i="11"/>
  <c r="D265" i="11"/>
  <c r="H265" i="11"/>
  <c r="L265" i="11"/>
  <c r="T265" i="11"/>
  <c r="F266" i="11"/>
  <c r="P266" i="11"/>
  <c r="S266" i="11"/>
  <c r="H266" i="11"/>
  <c r="K266" i="11"/>
  <c r="D266" i="11"/>
  <c r="G266" i="11"/>
  <c r="R266" i="11"/>
  <c r="O266" i="11"/>
  <c r="T266" i="11"/>
  <c r="V266" i="11"/>
  <c r="N266" i="11"/>
  <c r="J266" i="11"/>
  <c r="L266" i="11"/>
  <c r="W266" i="11"/>
  <c r="U266" i="11"/>
  <c r="N265" i="11"/>
  <c r="M266" i="11"/>
  <c r="Q266" i="11"/>
  <c r="M265" i="11"/>
  <c r="N267" i="11"/>
  <c r="E267" i="11"/>
  <c r="L267" i="11"/>
  <c r="H267" i="11"/>
  <c r="V265" i="11"/>
  <c r="I266" i="11"/>
  <c r="U265" i="11"/>
  <c r="I265" i="11"/>
  <c r="F267" i="11"/>
  <c r="O267" i="11"/>
  <c r="Q267" i="11"/>
  <c r="E265" i="11"/>
  <c r="E266" i="11"/>
  <c r="V267" i="11"/>
  <c r="S267" i="11"/>
  <c r="J267" i="11"/>
  <c r="D267" i="11"/>
  <c r="I267" i="11"/>
  <c r="G267" i="11"/>
  <c r="W267" i="11"/>
  <c r="R267" i="11"/>
  <c r="P267" i="11"/>
  <c r="M267" i="11"/>
  <c r="U267" i="11"/>
  <c r="T267" i="11"/>
  <c r="K267" i="11"/>
  <c r="J272" i="9"/>
  <c r="P522" i="6"/>
  <c r="O522" i="6"/>
  <c r="AH522" i="6"/>
  <c r="AI522" i="6"/>
  <c r="U219" i="10"/>
  <c r="M102" i="10"/>
  <c r="J268" i="11"/>
  <c r="M275" i="9"/>
  <c r="G268" i="11"/>
  <c r="S102" i="11"/>
  <c r="T102" i="11"/>
  <c r="W254" i="11"/>
  <c r="J254" i="11"/>
  <c r="D253" i="10"/>
  <c r="S254" i="11"/>
  <c r="Q179" i="6"/>
  <c r="P179" i="6"/>
  <c r="X157" i="11"/>
  <c r="X156" i="11"/>
  <c r="L179" i="6"/>
  <c r="X199" i="11"/>
  <c r="AN412" i="6"/>
  <c r="AM365" i="6"/>
  <c r="AA412" i="6"/>
  <c r="U97" i="14"/>
  <c r="U107" i="14"/>
  <c r="U96" i="14"/>
  <c r="U68" i="14"/>
  <c r="U70" i="14"/>
  <c r="U103" i="14"/>
  <c r="U95" i="14"/>
  <c r="U91" i="14"/>
  <c r="AO412" i="6"/>
  <c r="AE365" i="6"/>
  <c r="AI365" i="6"/>
  <c r="Y365" i="6"/>
  <c r="Z412" i="6"/>
  <c r="N412" i="6"/>
  <c r="X412" i="6"/>
  <c r="AH365" i="6"/>
  <c r="U98" i="14"/>
  <c r="U87" i="14"/>
  <c r="U88" i="14"/>
  <c r="AD412" i="6"/>
  <c r="AL412" i="6"/>
  <c r="E412" i="6"/>
  <c r="U105" i="14"/>
  <c r="U82" i="14"/>
  <c r="D98" i="7"/>
  <c r="AC365" i="6"/>
  <c r="U94" i="14"/>
  <c r="U83" i="14"/>
  <c r="U75" i="14"/>
  <c r="U104" i="14"/>
  <c r="T95" i="14"/>
  <c r="U101" i="14"/>
  <c r="T77" i="14"/>
  <c r="T84" i="14"/>
  <c r="T94" i="14"/>
  <c r="T74" i="14"/>
  <c r="T92" i="14"/>
  <c r="U93" i="14"/>
  <c r="U71" i="14"/>
  <c r="T365" i="6"/>
  <c r="K473" i="6"/>
  <c r="U77" i="14"/>
  <c r="U79" i="14"/>
  <c r="U80" i="14"/>
  <c r="T89" i="14"/>
  <c r="T99" i="14"/>
  <c r="T68" i="14"/>
  <c r="T76" i="14"/>
  <c r="N15" i="14"/>
  <c r="T102" i="14"/>
  <c r="H15" i="14"/>
  <c r="U90" i="14"/>
  <c r="H55" i="14"/>
  <c r="H155" i="14" s="1"/>
  <c r="H54" i="14"/>
  <c r="H46" i="14"/>
  <c r="H38" i="14"/>
  <c r="H30" i="14"/>
  <c r="H22" i="14"/>
  <c r="H50" i="14"/>
  <c r="H40" i="14"/>
  <c r="H28" i="14"/>
  <c r="H18" i="14"/>
  <c r="H56" i="14"/>
  <c r="H156" i="14" s="1"/>
  <c r="H44" i="14"/>
  <c r="H34" i="14"/>
  <c r="H24" i="14"/>
  <c r="H48" i="14"/>
  <c r="H148" i="14" s="1"/>
  <c r="H36" i="14"/>
  <c r="H26" i="14"/>
  <c r="H16" i="14"/>
  <c r="H116" i="14" s="1"/>
  <c r="H32" i="14"/>
  <c r="H42" i="14"/>
  <c r="H20" i="14"/>
  <c r="H52" i="14"/>
  <c r="H25" i="14"/>
  <c r="H41" i="14"/>
  <c r="H57" i="14"/>
  <c r="H29" i="14"/>
  <c r="H129" i="14" s="1"/>
  <c r="H45" i="14"/>
  <c r="H145" i="14" s="1"/>
  <c r="H19" i="14"/>
  <c r="H35" i="14"/>
  <c r="H51" i="14"/>
  <c r="H33" i="14"/>
  <c r="H31" i="14"/>
  <c r="H49" i="14"/>
  <c r="H23" i="14"/>
  <c r="H123" i="14" s="1"/>
  <c r="H37" i="14"/>
  <c r="H39" i="14"/>
  <c r="H17" i="14"/>
  <c r="H43" i="14"/>
  <c r="H27" i="14"/>
  <c r="H21" i="14"/>
  <c r="H47" i="14"/>
  <c r="H53" i="14"/>
  <c r="H153" i="14" s="1"/>
  <c r="T97" i="14"/>
  <c r="T100" i="14"/>
  <c r="AE412" i="6"/>
  <c r="AI412" i="6"/>
  <c r="AB412" i="6"/>
  <c r="J473" i="6"/>
  <c r="U81" i="14"/>
  <c r="U86" i="14"/>
  <c r="U73" i="14"/>
  <c r="U92" i="14"/>
  <c r="U76" i="14"/>
  <c r="U106" i="14"/>
  <c r="U99" i="14"/>
  <c r="U84" i="14"/>
  <c r="P17" i="14"/>
  <c r="P117" i="14" s="1"/>
  <c r="P19" i="14"/>
  <c r="P119" i="14" s="1"/>
  <c r="P24" i="14"/>
  <c r="P124" i="14" s="1"/>
  <c r="P30" i="14"/>
  <c r="P130" i="14" s="1"/>
  <c r="P35" i="14"/>
  <c r="P135" i="14" s="1"/>
  <c r="P40" i="14"/>
  <c r="P140" i="14" s="1"/>
  <c r="P46" i="14"/>
  <c r="P146" i="14" s="1"/>
  <c r="P51" i="14"/>
  <c r="P151" i="14" s="1"/>
  <c r="P56" i="14"/>
  <c r="P156" i="14" s="1"/>
  <c r="P16" i="14"/>
  <c r="P116" i="14" s="1"/>
  <c r="P22" i="14"/>
  <c r="P122" i="14" s="1"/>
  <c r="P27" i="14"/>
  <c r="P127" i="14" s="1"/>
  <c r="P32" i="14"/>
  <c r="P132" i="14" s="1"/>
  <c r="P38" i="14"/>
  <c r="P138" i="14" s="1"/>
  <c r="P43" i="14"/>
  <c r="P143" i="14" s="1"/>
  <c r="P48" i="14"/>
  <c r="P148" i="14" s="1"/>
  <c r="P54" i="14"/>
  <c r="P154" i="14" s="1"/>
  <c r="P26" i="14"/>
  <c r="P126" i="14" s="1"/>
  <c r="P36" i="14"/>
  <c r="P136" i="14" s="1"/>
  <c r="P47" i="14"/>
  <c r="P147" i="14" s="1"/>
  <c r="P20" i="14"/>
  <c r="P120" i="14" s="1"/>
  <c r="P31" i="14"/>
  <c r="P131" i="14" s="1"/>
  <c r="P42" i="14"/>
  <c r="P142" i="14" s="1"/>
  <c r="P52" i="14"/>
  <c r="P152" i="14" s="1"/>
  <c r="P23" i="14"/>
  <c r="P123" i="14" s="1"/>
  <c r="P34" i="14"/>
  <c r="P134" i="14" s="1"/>
  <c r="P44" i="14"/>
  <c r="P144" i="14" s="1"/>
  <c r="P55" i="14"/>
  <c r="P155" i="14" s="1"/>
  <c r="P39" i="14"/>
  <c r="P139" i="14" s="1"/>
  <c r="P50" i="14"/>
  <c r="P150" i="14" s="1"/>
  <c r="P18" i="14"/>
  <c r="P118" i="14" s="1"/>
  <c r="P28" i="14"/>
  <c r="P128" i="14" s="1"/>
  <c r="P57" i="14"/>
  <c r="P157" i="14" s="1"/>
  <c r="P41" i="14"/>
  <c r="P141" i="14" s="1"/>
  <c r="P25" i="14"/>
  <c r="P125" i="14" s="1"/>
  <c r="P53" i="14"/>
  <c r="P153" i="14" s="1"/>
  <c r="P37" i="14"/>
  <c r="P137" i="14" s="1"/>
  <c r="P21" i="14"/>
  <c r="P121" i="14" s="1"/>
  <c r="P49" i="14"/>
  <c r="P149" i="14" s="1"/>
  <c r="P33" i="14"/>
  <c r="P133" i="14" s="1"/>
  <c r="P29" i="14"/>
  <c r="P129" i="14" s="1"/>
  <c r="P45" i="14"/>
  <c r="P145" i="14" s="1"/>
  <c r="T101" i="14"/>
  <c r="T81" i="14"/>
  <c r="T73" i="14"/>
  <c r="T78" i="14"/>
  <c r="T79" i="14"/>
  <c r="T107" i="14"/>
  <c r="T88" i="14"/>
  <c r="T75" i="14"/>
  <c r="T104" i="14"/>
  <c r="T82" i="14"/>
  <c r="T103" i="14"/>
  <c r="J57" i="14"/>
  <c r="J157" i="14" s="1"/>
  <c r="J50" i="14"/>
  <c r="J42" i="14"/>
  <c r="J34" i="14"/>
  <c r="J26" i="14"/>
  <c r="J21" i="14"/>
  <c r="J16" i="14"/>
  <c r="J116" i="14" s="1"/>
  <c r="J52" i="14"/>
  <c r="J40" i="14"/>
  <c r="J30" i="14"/>
  <c r="J22" i="14"/>
  <c r="J56" i="14"/>
  <c r="J46" i="14"/>
  <c r="J36" i="14"/>
  <c r="J25" i="14"/>
  <c r="J18" i="14"/>
  <c r="J48" i="14"/>
  <c r="J38" i="14"/>
  <c r="J28" i="14"/>
  <c r="J20" i="14"/>
  <c r="J24" i="14"/>
  <c r="J32" i="14"/>
  <c r="J54" i="14"/>
  <c r="J17" i="14"/>
  <c r="J44" i="14"/>
  <c r="J27" i="14"/>
  <c r="J43" i="14"/>
  <c r="J33" i="14"/>
  <c r="J35" i="14"/>
  <c r="J55" i="14"/>
  <c r="J29" i="14"/>
  <c r="J49" i="14"/>
  <c r="J23" i="14"/>
  <c r="J41" i="14"/>
  <c r="J19" i="14"/>
  <c r="J39" i="14"/>
  <c r="J37" i="14"/>
  <c r="J53" i="14"/>
  <c r="J47" i="14"/>
  <c r="J31" i="14"/>
  <c r="J45" i="14"/>
  <c r="J51" i="14"/>
  <c r="P15" i="14"/>
  <c r="T69" i="14"/>
  <c r="T70" i="14"/>
  <c r="T90" i="14"/>
  <c r="T71" i="14"/>
  <c r="AG365" i="6"/>
  <c r="AL365" i="6"/>
  <c r="H412" i="6"/>
  <c r="J15" i="14"/>
  <c r="O19" i="14"/>
  <c r="O119" i="14" s="1"/>
  <c r="O23" i="14"/>
  <c r="O123" i="14" s="1"/>
  <c r="O27" i="14"/>
  <c r="O127" i="14" s="1"/>
  <c r="O31" i="14"/>
  <c r="O131" i="14" s="1"/>
  <c r="O35" i="14"/>
  <c r="O135" i="14" s="1"/>
  <c r="O39" i="14"/>
  <c r="O139" i="14" s="1"/>
  <c r="O43" i="14"/>
  <c r="O143" i="14" s="1"/>
  <c r="O47" i="14"/>
  <c r="O147" i="14" s="1"/>
  <c r="O51" i="14"/>
  <c r="O151" i="14" s="1"/>
  <c r="O55" i="14"/>
  <c r="O155" i="14" s="1"/>
  <c r="O17" i="14"/>
  <c r="O117" i="14" s="1"/>
  <c r="O21" i="14"/>
  <c r="O121" i="14" s="1"/>
  <c r="O25" i="14"/>
  <c r="O125" i="14" s="1"/>
  <c r="O29" i="14"/>
  <c r="O129" i="14" s="1"/>
  <c r="O33" i="14"/>
  <c r="O133" i="14" s="1"/>
  <c r="O37" i="14"/>
  <c r="O137" i="14" s="1"/>
  <c r="O41" i="14"/>
  <c r="O141" i="14" s="1"/>
  <c r="O45" i="14"/>
  <c r="O145" i="14" s="1"/>
  <c r="O49" i="14"/>
  <c r="O149" i="14" s="1"/>
  <c r="O53" i="14"/>
  <c r="O153" i="14" s="1"/>
  <c r="O57" i="14"/>
  <c r="O157" i="14" s="1"/>
  <c r="O16" i="14"/>
  <c r="O116" i="14" s="1"/>
  <c r="O24" i="14"/>
  <c r="O124" i="14" s="1"/>
  <c r="O32" i="14"/>
  <c r="O132" i="14" s="1"/>
  <c r="O40" i="14"/>
  <c r="O140" i="14" s="1"/>
  <c r="O48" i="14"/>
  <c r="O148" i="14" s="1"/>
  <c r="O56" i="14"/>
  <c r="O156" i="14" s="1"/>
  <c r="O20" i="14"/>
  <c r="O120" i="14" s="1"/>
  <c r="O28" i="14"/>
  <c r="O128" i="14" s="1"/>
  <c r="O36" i="14"/>
  <c r="O136" i="14" s="1"/>
  <c r="O44" i="14"/>
  <c r="O144" i="14" s="1"/>
  <c r="O52" i="14"/>
  <c r="O152" i="14" s="1"/>
  <c r="O22" i="14"/>
  <c r="O122" i="14" s="1"/>
  <c r="O30" i="14"/>
  <c r="O130" i="14" s="1"/>
  <c r="O38" i="14"/>
  <c r="O138" i="14" s="1"/>
  <c r="O46" i="14"/>
  <c r="O146" i="14" s="1"/>
  <c r="O54" i="14"/>
  <c r="O154" i="14" s="1"/>
  <c r="O18" i="14"/>
  <c r="O118" i="14" s="1"/>
  <c r="O50" i="14"/>
  <c r="O150" i="14" s="1"/>
  <c r="O26" i="14"/>
  <c r="O126" i="14" s="1"/>
  <c r="O34" i="14"/>
  <c r="O134" i="14" s="1"/>
  <c r="O42" i="14"/>
  <c r="O142" i="14" s="1"/>
  <c r="U102" i="14"/>
  <c r="U89" i="14"/>
  <c r="U66" i="14"/>
  <c r="U72" i="14"/>
  <c r="U100" i="14"/>
  <c r="U69" i="14"/>
  <c r="T72" i="14"/>
  <c r="T80" i="14"/>
  <c r="T96" i="14"/>
  <c r="T98" i="14"/>
  <c r="AO365" i="6"/>
  <c r="AB365" i="6"/>
  <c r="AV36" i="11"/>
  <c r="AA42" i="11" s="1"/>
  <c r="AV77" i="10"/>
  <c r="AA83" i="10" s="1"/>
  <c r="R412" i="6"/>
  <c r="I412" i="6"/>
  <c r="J412" i="6"/>
  <c r="S412" i="6"/>
  <c r="AV77" i="11"/>
  <c r="AA83" i="11" s="1"/>
  <c r="I15" i="14"/>
  <c r="O15" i="14"/>
  <c r="N55" i="14"/>
  <c r="N155" i="14" s="1"/>
  <c r="N50" i="14"/>
  <c r="N150" i="14" s="1"/>
  <c r="N38" i="14"/>
  <c r="N138" i="14" s="1"/>
  <c r="N30" i="14"/>
  <c r="N130" i="14" s="1"/>
  <c r="N22" i="14"/>
  <c r="N122" i="14" s="1"/>
  <c r="N54" i="14"/>
  <c r="N154" i="14" s="1"/>
  <c r="N36" i="14"/>
  <c r="N136" i="14" s="1"/>
  <c r="N26" i="14"/>
  <c r="N126" i="14" s="1"/>
  <c r="N16" i="14"/>
  <c r="N116" i="14" s="1"/>
  <c r="N42" i="14"/>
  <c r="N142" i="14" s="1"/>
  <c r="N32" i="14"/>
  <c r="N132" i="14" s="1"/>
  <c r="N20" i="14"/>
  <c r="N120" i="14" s="1"/>
  <c r="N46" i="14"/>
  <c r="N146" i="14" s="1"/>
  <c r="N34" i="14"/>
  <c r="N134" i="14" s="1"/>
  <c r="N24" i="14"/>
  <c r="N124" i="14" s="1"/>
  <c r="N40" i="14"/>
  <c r="N140" i="14" s="1"/>
  <c r="N28" i="14"/>
  <c r="N128" i="14" s="1"/>
  <c r="N18" i="14"/>
  <c r="N118" i="14" s="1"/>
  <c r="N44" i="14"/>
  <c r="N144" i="14" s="1"/>
  <c r="N17" i="14"/>
  <c r="N117" i="14" s="1"/>
  <c r="N33" i="14"/>
  <c r="N133" i="14" s="1"/>
  <c r="N49" i="14"/>
  <c r="N149" i="14" s="1"/>
  <c r="N19" i="14"/>
  <c r="N119" i="14" s="1"/>
  <c r="N35" i="14"/>
  <c r="N135" i="14" s="1"/>
  <c r="N51" i="14"/>
  <c r="N151" i="14" s="1"/>
  <c r="N48" i="14"/>
  <c r="N21" i="14"/>
  <c r="N121" i="14" s="1"/>
  <c r="N37" i="14"/>
  <c r="N137" i="14" s="1"/>
  <c r="N53" i="14"/>
  <c r="N23" i="14"/>
  <c r="N39" i="14"/>
  <c r="N139" i="14" s="1"/>
  <c r="N52" i="14"/>
  <c r="N152" i="14" s="1"/>
  <c r="N25" i="14"/>
  <c r="N125" i="14" s="1"/>
  <c r="N57" i="14"/>
  <c r="N157" i="14" s="1"/>
  <c r="N27" i="14"/>
  <c r="N127" i="14" s="1"/>
  <c r="N56" i="14"/>
  <c r="N156" i="14" s="1"/>
  <c r="N29" i="14"/>
  <c r="N31" i="14"/>
  <c r="N131" i="14" s="1"/>
  <c r="N41" i="14"/>
  <c r="N141" i="14" s="1"/>
  <c r="N43" i="14"/>
  <c r="N143" i="14" s="1"/>
  <c r="N45" i="14"/>
  <c r="N47" i="14"/>
  <c r="N147" i="14" s="1"/>
  <c r="U78" i="14"/>
  <c r="U74" i="14"/>
  <c r="U85" i="14"/>
  <c r="I56" i="14"/>
  <c r="I29" i="14"/>
  <c r="I45" i="14"/>
  <c r="I30" i="14"/>
  <c r="I46" i="14"/>
  <c r="I17" i="14"/>
  <c r="I33" i="14"/>
  <c r="I49" i="14"/>
  <c r="I18" i="14"/>
  <c r="I34" i="14"/>
  <c r="I50" i="14"/>
  <c r="I23" i="14"/>
  <c r="I39" i="14"/>
  <c r="I55" i="14"/>
  <c r="I28" i="14"/>
  <c r="I44" i="14"/>
  <c r="I21" i="14"/>
  <c r="I53" i="14"/>
  <c r="I22" i="14"/>
  <c r="I54" i="14"/>
  <c r="I43" i="14"/>
  <c r="I16" i="14"/>
  <c r="I116" i="14" s="1"/>
  <c r="I36" i="14"/>
  <c r="I37" i="14"/>
  <c r="I31" i="14"/>
  <c r="I24" i="14"/>
  <c r="I25" i="14"/>
  <c r="I57" i="14"/>
  <c r="I157" i="14" s="1"/>
  <c r="I26" i="14"/>
  <c r="I27" i="14"/>
  <c r="I47" i="14"/>
  <c r="I20" i="14"/>
  <c r="I40" i="14"/>
  <c r="I19" i="14"/>
  <c r="I38" i="14"/>
  <c r="I51" i="14"/>
  <c r="I48" i="14"/>
  <c r="I42" i="14"/>
  <c r="I52" i="14"/>
  <c r="I41" i="14"/>
  <c r="I35" i="14"/>
  <c r="I32" i="14"/>
  <c r="U67" i="14"/>
  <c r="T85" i="14"/>
  <c r="T93" i="14"/>
  <c r="T91" i="14"/>
  <c r="T106" i="14"/>
  <c r="T86" i="14"/>
  <c r="T67" i="14"/>
  <c r="T83" i="14"/>
  <c r="T66" i="14"/>
  <c r="T87" i="14"/>
  <c r="T105" i="14"/>
  <c r="F365" i="6"/>
  <c r="K412" i="6"/>
  <c r="O412" i="6"/>
  <c r="M365" i="6"/>
  <c r="AG412" i="6"/>
  <c r="AM412" i="6"/>
  <c r="T412" i="6"/>
  <c r="Y412" i="6"/>
  <c r="I365" i="6"/>
  <c r="AF412" i="6"/>
  <c r="AV77" i="9"/>
  <c r="V412" i="6"/>
  <c r="L412" i="6"/>
  <c r="W412" i="6"/>
  <c r="M412" i="6"/>
  <c r="AJ412" i="6"/>
  <c r="AK412" i="6"/>
  <c r="AH412" i="6"/>
  <c r="Z365" i="6"/>
  <c r="AN365" i="6"/>
  <c r="AV36" i="9"/>
  <c r="G412" i="6"/>
  <c r="O365" i="6"/>
  <c r="P412" i="6"/>
  <c r="U412" i="6"/>
  <c r="V473" i="6"/>
  <c r="AD473" i="6"/>
  <c r="S473" i="6"/>
  <c r="P473" i="6"/>
  <c r="M473" i="6"/>
  <c r="G473" i="6"/>
  <c r="N473" i="6"/>
  <c r="AO473" i="6"/>
  <c r="AF473" i="6"/>
  <c r="I473" i="6"/>
  <c r="L473" i="6"/>
  <c r="H473" i="6"/>
  <c r="E473" i="6"/>
  <c r="AN473" i="6"/>
  <c r="AK473" i="6"/>
  <c r="O473" i="6"/>
  <c r="AG473" i="6"/>
  <c r="Y473" i="6"/>
  <c r="AE473" i="6"/>
  <c r="W473" i="6"/>
  <c r="F473" i="6"/>
  <c r="U473" i="6"/>
  <c r="R473" i="6"/>
  <c r="Q473" i="6"/>
  <c r="T473" i="6"/>
  <c r="X473" i="6"/>
  <c r="AL473" i="6"/>
  <c r="Z473" i="6"/>
  <c r="AI473" i="6"/>
  <c r="AB473" i="6"/>
  <c r="L365" i="6"/>
  <c r="AH473" i="6"/>
  <c r="AC473" i="6"/>
  <c r="AA473" i="6"/>
  <c r="AM473" i="6"/>
  <c r="AA365" i="6"/>
  <c r="AJ365" i="6"/>
  <c r="S365" i="6"/>
  <c r="T83" i="7"/>
  <c r="Q83" i="7"/>
  <c r="R83" i="7"/>
  <c r="Y83" i="7"/>
  <c r="G83" i="7"/>
  <c r="X83" i="7"/>
  <c r="F83" i="7"/>
  <c r="E83" i="7"/>
  <c r="G82" i="7"/>
  <c r="U83" i="7"/>
  <c r="J83" i="7"/>
  <c r="O83" i="7"/>
  <c r="I83" i="7"/>
  <c r="P83" i="7"/>
  <c r="K83" i="7"/>
  <c r="N83" i="7"/>
  <c r="S83" i="7"/>
  <c r="H83" i="7"/>
  <c r="V83" i="7"/>
  <c r="W83" i="7"/>
  <c r="L83" i="7"/>
  <c r="M83" i="7"/>
  <c r="H84" i="7"/>
  <c r="T84" i="7"/>
  <c r="N84" i="7"/>
  <c r="E84" i="7"/>
  <c r="Q84" i="7"/>
  <c r="V84" i="7"/>
  <c r="U84" i="7"/>
  <c r="O84" i="7"/>
  <c r="L84" i="7"/>
  <c r="J84" i="7"/>
  <c r="Y84" i="7"/>
  <c r="I84" i="7"/>
  <c r="R84" i="7"/>
  <c r="F84" i="7"/>
  <c r="X84" i="7"/>
  <c r="P84" i="7"/>
  <c r="M84" i="7"/>
  <c r="W84" i="7"/>
  <c r="H365" i="6"/>
  <c r="E365" i="6"/>
  <c r="F440" i="6"/>
  <c r="M440" i="6"/>
  <c r="D473" i="6"/>
  <c r="AD365" i="6"/>
  <c r="AF365" i="6"/>
  <c r="G365" i="6"/>
  <c r="R365" i="6"/>
  <c r="AJ473" i="6"/>
  <c r="AC412" i="6"/>
  <c r="D365" i="6"/>
  <c r="AK365" i="6"/>
  <c r="K365" i="6"/>
  <c r="Q365" i="6"/>
  <c r="J365" i="6"/>
  <c r="W365" i="6"/>
  <c r="K84" i="7"/>
  <c r="U365" i="6"/>
  <c r="V365" i="6"/>
  <c r="X365" i="6"/>
  <c r="D283" i="9"/>
  <c r="D250" i="6"/>
  <c r="D69" i="7"/>
  <c r="AA250" i="6"/>
  <c r="AA69" i="7"/>
  <c r="W536" i="6"/>
  <c r="W99" i="7" s="1"/>
  <c r="W98" i="7"/>
  <c r="AO84" i="7"/>
  <c r="AH84" i="7"/>
  <c r="AF536" i="6"/>
  <c r="AF98" i="7"/>
  <c r="M536" i="6"/>
  <c r="M99" i="7" s="1"/>
  <c r="M98" i="7"/>
  <c r="P250" i="6"/>
  <c r="P70" i="7" s="1"/>
  <c r="D275" i="10"/>
  <c r="D84" i="7"/>
  <c r="U536" i="6"/>
  <c r="U99" i="7" s="1"/>
  <c r="AI602" i="6"/>
  <c r="D602" i="6"/>
  <c r="AH602" i="6"/>
  <c r="AE316" i="6"/>
  <c r="AH316" i="6"/>
  <c r="S250" i="6"/>
  <c r="S70" i="7" s="1"/>
  <c r="AM602" i="6"/>
  <c r="AB602" i="6"/>
  <c r="AO602" i="6"/>
  <c r="AD316" i="6"/>
  <c r="AF602" i="6"/>
  <c r="AI316" i="6"/>
  <c r="AF316" i="6"/>
  <c r="AA602" i="6"/>
  <c r="AC602" i="6"/>
  <c r="AD602" i="6"/>
  <c r="AC316" i="6"/>
  <c r="AN316" i="6"/>
  <c r="AN602" i="6"/>
  <c r="AL316" i="6"/>
  <c r="AJ316" i="6"/>
  <c r="AM316" i="6"/>
  <c r="AK316" i="6"/>
  <c r="Z602" i="6"/>
  <c r="Z316" i="6"/>
  <c r="AB316" i="6"/>
  <c r="AG602" i="6"/>
  <c r="AO316" i="6"/>
  <c r="AA316" i="6"/>
  <c r="AK602" i="6"/>
  <c r="AL602" i="6"/>
  <c r="AE602" i="6"/>
  <c r="AJ602" i="6"/>
  <c r="D316" i="6"/>
  <c r="AG316" i="6"/>
  <c r="V17" i="14" l="1"/>
  <c r="V56" i="14"/>
  <c r="N115" i="14"/>
  <c r="X113" i="6"/>
  <c r="AV107" i="6" s="1"/>
  <c r="D476" i="6" a="1"/>
  <c r="D572" i="6" a="1"/>
  <c r="X253" i="10"/>
  <c r="AV247" i="10" s="1"/>
  <c r="AA253" i="10" s="1"/>
  <c r="J282" i="11"/>
  <c r="M385" i="6"/>
  <c r="L282" i="11"/>
  <c r="G385" i="6"/>
  <c r="N385" i="6"/>
  <c r="D272" i="6" a="1"/>
  <c r="W273" i="6" s="1"/>
  <c r="K385" i="6"/>
  <c r="O385" i="6"/>
  <c r="X432" i="6"/>
  <c r="AV426" i="6" s="1"/>
  <c r="X216" i="10"/>
  <c r="AV210" i="10" s="1"/>
  <c r="AA216" i="10" s="1"/>
  <c r="X431" i="6"/>
  <c r="AV425" i="6" s="1"/>
  <c r="X62" i="7"/>
  <c r="AV56" i="7" s="1"/>
  <c r="R289" i="9"/>
  <c r="T23" i="14"/>
  <c r="X261" i="9"/>
  <c r="AV255" i="9" s="1"/>
  <c r="X102" i="11"/>
  <c r="AV96" i="11" s="1"/>
  <c r="AA102" i="11" s="1"/>
  <c r="X254" i="11"/>
  <c r="AV248" i="11" s="1"/>
  <c r="AA254" i="11" s="1"/>
  <c r="X268" i="11"/>
  <c r="AV262" i="11" s="1"/>
  <c r="AA268" i="11" s="1"/>
  <c r="X102" i="10"/>
  <c r="AV96" i="10" s="1"/>
  <c r="AA102" i="10" s="1"/>
  <c r="AV35" i="9"/>
  <c r="I14" i="14"/>
  <c r="I114" i="14" s="1"/>
  <c r="X99" i="11"/>
  <c r="AV93" i="11" s="1"/>
  <c r="AA99" i="11" s="1"/>
  <c r="X275" i="9"/>
  <c r="W575" i="6"/>
  <c r="U574" i="6"/>
  <c r="U573" i="6"/>
  <c r="U575" i="6"/>
  <c r="U572" i="6"/>
  <c r="V573" i="6"/>
  <c r="W573" i="6"/>
  <c r="V575" i="6"/>
  <c r="V572" i="6"/>
  <c r="W572" i="6"/>
  <c r="W574" i="6"/>
  <c r="V574" i="6"/>
  <c r="K574" i="6"/>
  <c r="Q574" i="6"/>
  <c r="D574" i="6"/>
  <c r="N574" i="6"/>
  <c r="I574" i="6"/>
  <c r="S574" i="6"/>
  <c r="T574" i="6"/>
  <c r="G574" i="6"/>
  <c r="M574" i="6"/>
  <c r="H574" i="6"/>
  <c r="O574" i="6"/>
  <c r="E574" i="6"/>
  <c r="L574" i="6"/>
  <c r="P574" i="6"/>
  <c r="R574" i="6"/>
  <c r="J574" i="6"/>
  <c r="F574" i="6"/>
  <c r="E572" i="6"/>
  <c r="L572" i="6"/>
  <c r="I572" i="6"/>
  <c r="S572" i="6"/>
  <c r="K572" i="6"/>
  <c r="Q573" i="6"/>
  <c r="O573" i="6"/>
  <c r="H573" i="6"/>
  <c r="F573" i="6"/>
  <c r="R573" i="6"/>
  <c r="S573" i="6"/>
  <c r="F572" i="6"/>
  <c r="R572" i="6"/>
  <c r="P572" i="6"/>
  <c r="K573" i="6"/>
  <c r="O572" i="6"/>
  <c r="M572" i="6"/>
  <c r="D572" i="6"/>
  <c r="L573" i="6"/>
  <c r="J573" i="6"/>
  <c r="D573" i="6"/>
  <c r="N573" i="6"/>
  <c r="Q572" i="6"/>
  <c r="M573" i="6"/>
  <c r="I573" i="6"/>
  <c r="T573" i="6"/>
  <c r="E573" i="6"/>
  <c r="P573" i="6"/>
  <c r="G573" i="6"/>
  <c r="T572" i="6"/>
  <c r="H572" i="6"/>
  <c r="N572" i="6"/>
  <c r="G572" i="6"/>
  <c r="J572" i="6"/>
  <c r="W561" i="6"/>
  <c r="U560" i="6"/>
  <c r="U559" i="6"/>
  <c r="U558" i="6"/>
  <c r="U561" i="6"/>
  <c r="V558" i="6"/>
  <c r="V560" i="6"/>
  <c r="W559" i="6"/>
  <c r="V561" i="6"/>
  <c r="W560" i="6"/>
  <c r="W558" i="6"/>
  <c r="V559" i="6"/>
  <c r="P560" i="6"/>
  <c r="R560" i="6"/>
  <c r="D560" i="6"/>
  <c r="H560" i="6"/>
  <c r="Q560" i="6"/>
  <c r="E560" i="6"/>
  <c r="S560" i="6"/>
  <c r="T560" i="6"/>
  <c r="K560" i="6"/>
  <c r="N560" i="6"/>
  <c r="I560" i="6"/>
  <c r="L560" i="6"/>
  <c r="J560" i="6"/>
  <c r="G560" i="6"/>
  <c r="M560" i="6"/>
  <c r="O560" i="6"/>
  <c r="F560" i="6"/>
  <c r="I561" i="6"/>
  <c r="P561" i="6"/>
  <c r="Q558" i="6"/>
  <c r="R561" i="6"/>
  <c r="G559" i="6"/>
  <c r="T559" i="6"/>
  <c r="M558" i="6"/>
  <c r="K559" i="6"/>
  <c r="E558" i="6"/>
  <c r="J558" i="6"/>
  <c r="L559" i="6"/>
  <c r="P558" i="6"/>
  <c r="T561" i="6"/>
  <c r="M561" i="6"/>
  <c r="P559" i="6"/>
  <c r="S558" i="6"/>
  <c r="H558" i="6"/>
  <c r="D558" i="6"/>
  <c r="N558" i="6"/>
  <c r="D559" i="6"/>
  <c r="K561" i="6"/>
  <c r="L561" i="6"/>
  <c r="Q561" i="6"/>
  <c r="K558" i="6"/>
  <c r="F561" i="6"/>
  <c r="T558" i="6"/>
  <c r="E559" i="6"/>
  <c r="I558" i="6"/>
  <c r="N559" i="6"/>
  <c r="L558" i="6"/>
  <c r="G561" i="6"/>
  <c r="S559" i="6"/>
  <c r="F559" i="6"/>
  <c r="S561" i="6"/>
  <c r="Q559" i="6"/>
  <c r="G558" i="6"/>
  <c r="J559" i="6"/>
  <c r="I559" i="6"/>
  <c r="F558" i="6"/>
  <c r="H559" i="6"/>
  <c r="O559" i="6"/>
  <c r="M559" i="6"/>
  <c r="O561" i="6"/>
  <c r="E561" i="6"/>
  <c r="R558" i="6"/>
  <c r="R559" i="6"/>
  <c r="O558" i="6"/>
  <c r="V275" i="6"/>
  <c r="U273" i="6"/>
  <c r="U275" i="6"/>
  <c r="W272" i="6"/>
  <c r="U272" i="6"/>
  <c r="E274" i="6"/>
  <c r="P274" i="6"/>
  <c r="L274" i="6"/>
  <c r="K274" i="6"/>
  <c r="J274" i="6"/>
  <c r="R274" i="6"/>
  <c r="M274" i="6"/>
  <c r="F273" i="6"/>
  <c r="J273" i="6"/>
  <c r="H275" i="6"/>
  <c r="P272" i="6"/>
  <c r="E273" i="6"/>
  <c r="G275" i="6"/>
  <c r="N272" i="6"/>
  <c r="G273" i="6"/>
  <c r="M272" i="6"/>
  <c r="S275" i="6"/>
  <c r="E272" i="6"/>
  <c r="M273" i="6"/>
  <c r="T272" i="6"/>
  <c r="Q272" i="6"/>
  <c r="I272" i="6"/>
  <c r="K275" i="6"/>
  <c r="K273" i="6"/>
  <c r="O272" i="6"/>
  <c r="N273" i="6"/>
  <c r="R272" i="6"/>
  <c r="S273" i="6"/>
  <c r="H272" i="6"/>
  <c r="M275" i="6"/>
  <c r="L273" i="6"/>
  <c r="G272" i="6"/>
  <c r="P273" i="6"/>
  <c r="H273" i="6"/>
  <c r="D275" i="6"/>
  <c r="J272" i="6"/>
  <c r="Q273" i="6"/>
  <c r="W479" i="6"/>
  <c r="U479" i="6"/>
  <c r="V477" i="6"/>
  <c r="W477" i="6"/>
  <c r="U477" i="6"/>
  <c r="V479" i="6"/>
  <c r="U478" i="6"/>
  <c r="V476" i="6"/>
  <c r="W476" i="6"/>
  <c r="W478" i="6"/>
  <c r="U476" i="6"/>
  <c r="V478" i="6"/>
  <c r="F478" i="6"/>
  <c r="P478" i="6"/>
  <c r="R478" i="6"/>
  <c r="M478" i="6"/>
  <c r="D478" i="6"/>
  <c r="J478" i="6"/>
  <c r="N478" i="6"/>
  <c r="K478" i="6"/>
  <c r="Q478" i="6"/>
  <c r="G478" i="6"/>
  <c r="I478" i="6"/>
  <c r="H478" i="6"/>
  <c r="S478" i="6"/>
  <c r="O478" i="6"/>
  <c r="E478" i="6"/>
  <c r="T478" i="6"/>
  <c r="L478" i="6"/>
  <c r="Q476" i="6"/>
  <c r="H477" i="6"/>
  <c r="F476" i="6"/>
  <c r="S477" i="6"/>
  <c r="J476" i="6"/>
  <c r="T477" i="6"/>
  <c r="K477" i="6"/>
  <c r="T476" i="6"/>
  <c r="O477" i="6"/>
  <c r="E477" i="6"/>
  <c r="G476" i="6"/>
  <c r="I477" i="6"/>
  <c r="N477" i="6"/>
  <c r="O476" i="6"/>
  <c r="P477" i="6"/>
  <c r="G477" i="6"/>
  <c r="R477" i="6"/>
  <c r="L477" i="6"/>
  <c r="K476" i="6"/>
  <c r="P476" i="6"/>
  <c r="L476" i="6"/>
  <c r="R476" i="6"/>
  <c r="F477" i="6"/>
  <c r="D477" i="6"/>
  <c r="Q477" i="6"/>
  <c r="D476" i="6"/>
  <c r="I476" i="6"/>
  <c r="M477" i="6"/>
  <c r="J477" i="6"/>
  <c r="N476" i="6"/>
  <c r="M476" i="6"/>
  <c r="H476" i="6"/>
  <c r="S476" i="6"/>
  <c r="E476" i="6"/>
  <c r="E278" i="10"/>
  <c r="W278" i="10"/>
  <c r="I278" i="10"/>
  <c r="K278" i="10"/>
  <c r="M278" i="10"/>
  <c r="G278" i="10"/>
  <c r="O278" i="10"/>
  <c r="Q278" i="10"/>
  <c r="S278" i="10"/>
  <c r="U278" i="10"/>
  <c r="P279" i="10"/>
  <c r="K279" i="10"/>
  <c r="J279" i="10"/>
  <c r="W279" i="10"/>
  <c r="E279" i="10"/>
  <c r="I279" i="10"/>
  <c r="U279" i="10"/>
  <c r="F279" i="10"/>
  <c r="S279" i="10"/>
  <c r="H279" i="10"/>
  <c r="V279" i="10"/>
  <c r="G279" i="10"/>
  <c r="L279" i="10"/>
  <c r="O279" i="10"/>
  <c r="Q279" i="10"/>
  <c r="N279" i="10"/>
  <c r="R279" i="10"/>
  <c r="T279" i="10"/>
  <c r="D279" i="10"/>
  <c r="M279" i="10"/>
  <c r="N278" i="10"/>
  <c r="R278" i="10"/>
  <c r="L278" i="10"/>
  <c r="T278" i="10"/>
  <c r="F278" i="10"/>
  <c r="P278" i="10"/>
  <c r="H278" i="10"/>
  <c r="V278" i="10"/>
  <c r="S280" i="10"/>
  <c r="T280" i="10"/>
  <c r="L280" i="10"/>
  <c r="D280" i="10"/>
  <c r="V280" i="10"/>
  <c r="W280" i="10"/>
  <c r="J280" i="10"/>
  <c r="J278" i="10"/>
  <c r="O280" i="10"/>
  <c r="P280" i="10"/>
  <c r="Q280" i="10"/>
  <c r="G280" i="10"/>
  <c r="F280" i="10"/>
  <c r="N280" i="10"/>
  <c r="M280" i="10"/>
  <c r="U280" i="10"/>
  <c r="H280" i="10"/>
  <c r="R280" i="10"/>
  <c r="I280" i="10"/>
  <c r="K280" i="10"/>
  <c r="E280" i="10"/>
  <c r="S281" i="10"/>
  <c r="N281" i="10"/>
  <c r="E281" i="10"/>
  <c r="M281" i="10"/>
  <c r="P281" i="10"/>
  <c r="O281" i="10"/>
  <c r="R281" i="10"/>
  <c r="F281" i="10"/>
  <c r="W281" i="10"/>
  <c r="I281" i="10"/>
  <c r="J281" i="10"/>
  <c r="D278" i="10"/>
  <c r="H281" i="10"/>
  <c r="G281" i="10"/>
  <c r="K281" i="10"/>
  <c r="U281" i="10"/>
  <c r="V281" i="10"/>
  <c r="L281" i="10"/>
  <c r="T281" i="10"/>
  <c r="Q281" i="10"/>
  <c r="N479" i="6"/>
  <c r="Q479" i="6"/>
  <c r="M479" i="6"/>
  <c r="I479" i="6"/>
  <c r="O479" i="6"/>
  <c r="S479" i="6"/>
  <c r="AV150" i="11"/>
  <c r="AA156" i="11" s="1"/>
  <c r="J63" i="14"/>
  <c r="Q297" i="6"/>
  <c r="U297" i="6"/>
  <c r="V297" i="6"/>
  <c r="S297" i="6"/>
  <c r="H297" i="6"/>
  <c r="AC297" i="6"/>
  <c r="AO297" i="6"/>
  <c r="Z297" i="6"/>
  <c r="AN297" i="6"/>
  <c r="V583" i="6"/>
  <c r="R583" i="6"/>
  <c r="W583" i="6"/>
  <c r="X583" i="6"/>
  <c r="AM583" i="6"/>
  <c r="AF583" i="6"/>
  <c r="AC583" i="6"/>
  <c r="X179" i="6"/>
  <c r="AV173" i="6" s="1"/>
  <c r="Q575" i="6"/>
  <c r="H561" i="6"/>
  <c r="N561" i="6"/>
  <c r="Q224" i="11"/>
  <c r="X159" i="6"/>
  <c r="AV153" i="6" s="1"/>
  <c r="I224" i="11"/>
  <c r="O96" i="7"/>
  <c r="O536" i="6"/>
  <c r="O99" i="7" s="1"/>
  <c r="AO96" i="7"/>
  <c r="AO536" i="6"/>
  <c r="AO99" i="7" s="1"/>
  <c r="G96" i="7"/>
  <c r="G536" i="6"/>
  <c r="G99" i="7" s="1"/>
  <c r="AE96" i="7"/>
  <c r="AE536" i="6"/>
  <c r="AE99" i="7" s="1"/>
  <c r="R96" i="7"/>
  <c r="R536" i="6"/>
  <c r="R99" i="7" s="1"/>
  <c r="AN96" i="7"/>
  <c r="AN536" i="6"/>
  <c r="AN99" i="7" s="1"/>
  <c r="N96" i="7"/>
  <c r="N536" i="6"/>
  <c r="N99" i="7" s="1"/>
  <c r="D96" i="7"/>
  <c r="AM96" i="7"/>
  <c r="AM536" i="6"/>
  <c r="AM99" i="7" s="1"/>
  <c r="E96" i="7"/>
  <c r="E536" i="6"/>
  <c r="E99" i="7" s="1"/>
  <c r="X258" i="9"/>
  <c r="AV252" i="9" s="1"/>
  <c r="X252" i="11"/>
  <c r="AV246" i="11" s="1"/>
  <c r="AA252" i="11" s="1"/>
  <c r="AV160" i="9"/>
  <c r="I65" i="14"/>
  <c r="N13" i="14"/>
  <c r="N113" i="14" s="1"/>
  <c r="AV75" i="10"/>
  <c r="AA81" i="10" s="1"/>
  <c r="AV195" i="11"/>
  <c r="AA201" i="11" s="1"/>
  <c r="P65" i="14"/>
  <c r="J62" i="14"/>
  <c r="V62" i="14" s="1"/>
  <c r="AV149" i="11"/>
  <c r="AA155" i="11" s="1"/>
  <c r="P112" i="14"/>
  <c r="AN67" i="7"/>
  <c r="AN250" i="6"/>
  <c r="AN70" i="7" s="1"/>
  <c r="Y67" i="7"/>
  <c r="Y250" i="6"/>
  <c r="Y70" i="7" s="1"/>
  <c r="AL67" i="7"/>
  <c r="AL250" i="6"/>
  <c r="AL70" i="7" s="1"/>
  <c r="E67" i="7"/>
  <c r="E250" i="6"/>
  <c r="E70" i="7" s="1"/>
  <c r="L67" i="7"/>
  <c r="L250" i="6"/>
  <c r="L70" i="7" s="1"/>
  <c r="I67" i="7"/>
  <c r="I250" i="6"/>
  <c r="I70" i="7" s="1"/>
  <c r="AG67" i="7"/>
  <c r="AG250" i="6"/>
  <c r="AG70" i="7" s="1"/>
  <c r="J67" i="7"/>
  <c r="J250" i="6"/>
  <c r="J70" i="7" s="1"/>
  <c r="Z67" i="7"/>
  <c r="Z250" i="6"/>
  <c r="Z70" i="7" s="1"/>
  <c r="AB67" i="7"/>
  <c r="AB250" i="6"/>
  <c r="AB70" i="7" s="1"/>
  <c r="AF67" i="7"/>
  <c r="AF250" i="6"/>
  <c r="AF70" i="7" s="1"/>
  <c r="D289" i="9"/>
  <c r="D536" i="6"/>
  <c r="D99" i="7" s="1"/>
  <c r="X250" i="10"/>
  <c r="AV244" i="10" s="1"/>
  <c r="AA250" i="10" s="1"/>
  <c r="X159" i="10"/>
  <c r="P13" i="14"/>
  <c r="AV75" i="11"/>
  <c r="AA81" i="11" s="1"/>
  <c r="X100" i="9"/>
  <c r="AV94" i="9" s="1"/>
  <c r="AV74" i="9"/>
  <c r="O12" i="14"/>
  <c r="AV34" i="11"/>
  <c r="AA40" i="11" s="1"/>
  <c r="J13" i="14"/>
  <c r="E385" i="6"/>
  <c r="S282" i="11"/>
  <c r="F385" i="6"/>
  <c r="D385" i="6"/>
  <c r="X274" i="9"/>
  <c r="Q616" i="6"/>
  <c r="Y616" i="6"/>
  <c r="R616" i="6"/>
  <c r="G616" i="6"/>
  <c r="AF616" i="6"/>
  <c r="AD616" i="6"/>
  <c r="M575" i="6"/>
  <c r="E330" i="6"/>
  <c r="Y330" i="6"/>
  <c r="H330" i="6"/>
  <c r="AE330" i="6"/>
  <c r="AF330" i="6"/>
  <c r="AK330" i="6"/>
  <c r="D330" i="6"/>
  <c r="AL330" i="6"/>
  <c r="U282" i="11"/>
  <c r="O282" i="11"/>
  <c r="S385" i="6"/>
  <c r="X59" i="7"/>
  <c r="AV53" i="7" s="1"/>
  <c r="X60" i="7"/>
  <c r="AV54" i="7" s="1"/>
  <c r="E479" i="6"/>
  <c r="D479" i="6"/>
  <c r="AV151" i="11"/>
  <c r="AA157" i="11" s="1"/>
  <c r="J64" i="14"/>
  <c r="X266" i="11"/>
  <c r="AV260" i="11" s="1"/>
  <c r="AA266" i="11" s="1"/>
  <c r="I297" i="6"/>
  <c r="Y297" i="6"/>
  <c r="M297" i="6"/>
  <c r="AG297" i="6"/>
  <c r="AE297" i="6"/>
  <c r="AB297" i="6"/>
  <c r="AV76" i="11"/>
  <c r="AA82" i="11" s="1"/>
  <c r="P14" i="14"/>
  <c r="K583" i="6"/>
  <c r="L583" i="6"/>
  <c r="AO583" i="6"/>
  <c r="AL583" i="6"/>
  <c r="AA583" i="6"/>
  <c r="AD583" i="6"/>
  <c r="D583" i="6"/>
  <c r="X100" i="11"/>
  <c r="AV94" i="11" s="1"/>
  <c r="AA100" i="11" s="1"/>
  <c r="AV201" i="9"/>
  <c r="O65" i="14"/>
  <c r="O575" i="6"/>
  <c r="P575" i="6"/>
  <c r="R575" i="6"/>
  <c r="AV76" i="10"/>
  <c r="AA82" i="10" s="1"/>
  <c r="N14" i="14"/>
  <c r="N114" i="14" s="1"/>
  <c r="D297" i="6"/>
  <c r="N275" i="6"/>
  <c r="X157" i="6"/>
  <c r="AV151" i="6" s="1"/>
  <c r="AP96" i="7"/>
  <c r="AP99" i="7"/>
  <c r="AA96" i="7"/>
  <c r="AA536" i="6"/>
  <c r="AA99" i="7" s="1"/>
  <c r="Q96" i="7"/>
  <c r="Q536" i="6"/>
  <c r="Q99" i="7" s="1"/>
  <c r="AK96" i="7"/>
  <c r="AK536" i="6"/>
  <c r="AK99" i="7" s="1"/>
  <c r="AC96" i="7"/>
  <c r="AC536" i="6"/>
  <c r="AC99" i="7" s="1"/>
  <c r="F96" i="7"/>
  <c r="F536" i="6"/>
  <c r="F99" i="7" s="1"/>
  <c r="D97" i="7"/>
  <c r="AD96" i="7"/>
  <c r="AD536" i="6"/>
  <c r="AD99" i="7" s="1"/>
  <c r="S96" i="7"/>
  <c r="S536" i="6"/>
  <c r="S99" i="7" s="1"/>
  <c r="X251" i="11"/>
  <c r="AV245" i="11" s="1"/>
  <c r="AA251" i="11" s="1"/>
  <c r="F575" i="6"/>
  <c r="D605" i="6" a="1"/>
  <c r="L608" i="6" s="1"/>
  <c r="X100" i="10"/>
  <c r="AV94" i="10" s="1"/>
  <c r="AA100" i="10" s="1"/>
  <c r="X99" i="10"/>
  <c r="AV93" i="10" s="1"/>
  <c r="AA99" i="10" s="1"/>
  <c r="J561" i="6"/>
  <c r="AV34" i="10"/>
  <c r="AA40" i="10" s="1"/>
  <c r="H13" i="14"/>
  <c r="T13" i="14" s="1"/>
  <c r="I13" i="14"/>
  <c r="AV34" i="9"/>
  <c r="D68" i="7"/>
  <c r="T67" i="7"/>
  <c r="T250" i="6"/>
  <c r="T70" i="7" s="1"/>
  <c r="AH67" i="7"/>
  <c r="AH250" i="6"/>
  <c r="AH70" i="7" s="1"/>
  <c r="AC67" i="7"/>
  <c r="AC250" i="6"/>
  <c r="AC70" i="7" s="1"/>
  <c r="D67" i="7"/>
  <c r="V67" i="7"/>
  <c r="V250" i="6"/>
  <c r="V70" i="7" s="1"/>
  <c r="AP67" i="7"/>
  <c r="AP70" i="7"/>
  <c r="F286" i="9"/>
  <c r="N286" i="9"/>
  <c r="R286" i="9"/>
  <c r="J286" i="9"/>
  <c r="V286" i="9"/>
  <c r="H286" i="9"/>
  <c r="T286" i="9"/>
  <c r="D286" i="9"/>
  <c r="G286" i="9"/>
  <c r="L286" i="9"/>
  <c r="K286" i="9"/>
  <c r="W286" i="9"/>
  <c r="S286" i="9"/>
  <c r="O286" i="9"/>
  <c r="P286" i="9"/>
  <c r="N287" i="9"/>
  <c r="K287" i="9"/>
  <c r="R287" i="9"/>
  <c r="V287" i="9"/>
  <c r="J287" i="9"/>
  <c r="D287" i="9"/>
  <c r="G287" i="9"/>
  <c r="W287" i="9"/>
  <c r="S287" i="9"/>
  <c r="T287" i="9"/>
  <c r="P287" i="9"/>
  <c r="F287" i="9"/>
  <c r="H287" i="9"/>
  <c r="O287" i="9"/>
  <c r="L287" i="9"/>
  <c r="M286" i="9"/>
  <c r="Q287" i="9"/>
  <c r="E287" i="9"/>
  <c r="I286" i="9"/>
  <c r="U287" i="9"/>
  <c r="E286" i="9"/>
  <c r="U286" i="9"/>
  <c r="L288" i="9"/>
  <c r="O288" i="9"/>
  <c r="E288" i="9"/>
  <c r="F288" i="9"/>
  <c r="V288" i="9"/>
  <c r="I288" i="9"/>
  <c r="K288" i="9"/>
  <c r="J288" i="9"/>
  <c r="Q286" i="9"/>
  <c r="M287" i="9"/>
  <c r="N288" i="9"/>
  <c r="P288" i="9"/>
  <c r="W288" i="9"/>
  <c r="R288" i="9"/>
  <c r="I287" i="9"/>
  <c r="G288" i="9"/>
  <c r="D288" i="9"/>
  <c r="S288" i="9"/>
  <c r="Q288" i="9"/>
  <c r="T288" i="9"/>
  <c r="M288" i="9"/>
  <c r="U288" i="9"/>
  <c r="H288" i="9"/>
  <c r="X252" i="10"/>
  <c r="AV246" i="10" s="1"/>
  <c r="AA252" i="10" s="1"/>
  <c r="X101" i="9"/>
  <c r="AV95" i="9" s="1"/>
  <c r="AV75" i="9"/>
  <c r="O13" i="14"/>
  <c r="O113" i="14" s="1"/>
  <c r="X226" i="9"/>
  <c r="AV220" i="9" s="1"/>
  <c r="X177" i="6"/>
  <c r="AV171" i="6" s="1"/>
  <c r="R385" i="6"/>
  <c r="H282" i="11"/>
  <c r="W289" i="9"/>
  <c r="I385" i="6"/>
  <c r="D630" i="6"/>
  <c r="O630" i="6"/>
  <c r="J630" i="6"/>
  <c r="K630" i="6"/>
  <c r="M630" i="6"/>
  <c r="E630" i="6"/>
  <c r="G630" i="6"/>
  <c r="L630" i="6"/>
  <c r="X630" i="6"/>
  <c r="S630" i="6"/>
  <c r="H630" i="6"/>
  <c r="Y630" i="6"/>
  <c r="Z616" i="6"/>
  <c r="AC616" i="6"/>
  <c r="AB330" i="6"/>
  <c r="AD330" i="6"/>
  <c r="Z330" i="6"/>
  <c r="F282" i="11"/>
  <c r="X429" i="6"/>
  <c r="AV423" i="6" s="1"/>
  <c r="X61" i="7"/>
  <c r="AV55" i="7" s="1"/>
  <c r="I608" i="6"/>
  <c r="K608" i="6"/>
  <c r="G608" i="6"/>
  <c r="G479" i="6"/>
  <c r="F479" i="6"/>
  <c r="P479" i="6"/>
  <c r="K479" i="6"/>
  <c r="R479" i="6"/>
  <c r="AV193" i="11"/>
  <c r="AA199" i="11" s="1"/>
  <c r="P63" i="14"/>
  <c r="X267" i="11"/>
  <c r="AV261" i="11" s="1"/>
  <c r="AA267" i="11" s="1"/>
  <c r="X265" i="11"/>
  <c r="AV259" i="11" s="1"/>
  <c r="AA265" i="11" s="1"/>
  <c r="AD297" i="6"/>
  <c r="AK297" i="6"/>
  <c r="AI297" i="6"/>
  <c r="AL297" i="6"/>
  <c r="AF297" i="6"/>
  <c r="AK583" i="6"/>
  <c r="AJ583" i="6"/>
  <c r="AI583" i="6"/>
  <c r="AE583" i="6"/>
  <c r="AG583" i="6"/>
  <c r="O14" i="14"/>
  <c r="AV76" i="9"/>
  <c r="W207" i="6"/>
  <c r="V207" i="6"/>
  <c r="V206" i="6"/>
  <c r="V205" i="6"/>
  <c r="V204" i="6"/>
  <c r="U206" i="6"/>
  <c r="U204" i="6"/>
  <c r="W205" i="6"/>
  <c r="W204" i="6"/>
  <c r="U205" i="6"/>
  <c r="W206" i="6"/>
  <c r="U207" i="6"/>
  <c r="O206" i="6"/>
  <c r="L206" i="6"/>
  <c r="F206" i="6"/>
  <c r="G206" i="6"/>
  <c r="Q206" i="6"/>
  <c r="J206" i="6"/>
  <c r="N206" i="6"/>
  <c r="D206" i="6"/>
  <c r="P206" i="6"/>
  <c r="M206" i="6"/>
  <c r="T206" i="6"/>
  <c r="R206" i="6"/>
  <c r="H206" i="6"/>
  <c r="G207" i="6"/>
  <c r="N207" i="6"/>
  <c r="F207" i="6"/>
  <c r="T207" i="6"/>
  <c r="T205" i="6"/>
  <c r="N205" i="6"/>
  <c r="P205" i="6"/>
  <c r="I204" i="6"/>
  <c r="K205" i="6"/>
  <c r="L205" i="6"/>
  <c r="Q205" i="6"/>
  <c r="G205" i="6"/>
  <c r="M207" i="6"/>
  <c r="L207" i="6"/>
  <c r="R207" i="6"/>
  <c r="R204" i="6"/>
  <c r="S204" i="6"/>
  <c r="K206" i="6"/>
  <c r="E205" i="6"/>
  <c r="N204" i="6"/>
  <c r="K204" i="6"/>
  <c r="I207" i="6"/>
  <c r="Q204" i="6"/>
  <c r="T204" i="6"/>
  <c r="E204" i="6"/>
  <c r="R205" i="6"/>
  <c r="D207" i="6"/>
  <c r="O204" i="6"/>
  <c r="D205" i="6"/>
  <c r="D204" i="6"/>
  <c r="I206" i="6"/>
  <c r="P207" i="6"/>
  <c r="J207" i="6"/>
  <c r="O207" i="6"/>
  <c r="H207" i="6"/>
  <c r="S206" i="6"/>
  <c r="F204" i="6"/>
  <c r="J204" i="6"/>
  <c r="J205" i="6"/>
  <c r="H205" i="6"/>
  <c r="H204" i="6"/>
  <c r="E207" i="6"/>
  <c r="I205" i="6"/>
  <c r="M205" i="6"/>
  <c r="M204" i="6"/>
  <c r="P204" i="6"/>
  <c r="E206" i="6"/>
  <c r="Q207" i="6"/>
  <c r="O205" i="6"/>
  <c r="L204" i="6"/>
  <c r="S205" i="6"/>
  <c r="F205" i="6"/>
  <c r="G204" i="6"/>
  <c r="Q275" i="6"/>
  <c r="J221" i="11"/>
  <c r="F221" i="11"/>
  <c r="K221" i="11"/>
  <c r="V221" i="11"/>
  <c r="W221" i="11"/>
  <c r="S221" i="11"/>
  <c r="R221" i="11"/>
  <c r="P221" i="11"/>
  <c r="L221" i="11"/>
  <c r="H221" i="11"/>
  <c r="N221" i="11"/>
  <c r="O221" i="11"/>
  <c r="G221" i="11"/>
  <c r="D221" i="11"/>
  <c r="T221" i="11"/>
  <c r="O222" i="11"/>
  <c r="L222" i="11"/>
  <c r="V222" i="11"/>
  <c r="D222" i="11"/>
  <c r="W222" i="11"/>
  <c r="N222" i="11"/>
  <c r="H222" i="11"/>
  <c r="G222" i="11"/>
  <c r="F222" i="11"/>
  <c r="T222" i="11"/>
  <c r="R222" i="11"/>
  <c r="K222" i="11"/>
  <c r="J222" i="11"/>
  <c r="S222" i="11"/>
  <c r="P222" i="11"/>
  <c r="F223" i="11"/>
  <c r="K223" i="11"/>
  <c r="J223" i="11"/>
  <c r="H223" i="11"/>
  <c r="D223" i="11"/>
  <c r="I222" i="11"/>
  <c r="I223" i="11"/>
  <c r="W223" i="11"/>
  <c r="L223" i="11"/>
  <c r="R223" i="11"/>
  <c r="E223" i="11"/>
  <c r="N223" i="11"/>
  <c r="O223" i="11"/>
  <c r="U223" i="11"/>
  <c r="P223" i="11"/>
  <c r="M223" i="11"/>
  <c r="Q223" i="11"/>
  <c r="S223" i="11"/>
  <c r="G223" i="11"/>
  <c r="T223" i="11"/>
  <c r="V223" i="11"/>
  <c r="P224" i="11"/>
  <c r="U222" i="11"/>
  <c r="E221" i="11"/>
  <c r="M222" i="11"/>
  <c r="M224" i="11"/>
  <c r="N224" i="11"/>
  <c r="E224" i="11"/>
  <c r="E222" i="11"/>
  <c r="M221" i="11"/>
  <c r="O224" i="11"/>
  <c r="W224" i="11"/>
  <c r="V224" i="11"/>
  <c r="Q222" i="11"/>
  <c r="S224" i="11"/>
  <c r="I221" i="11"/>
  <c r="G224" i="11"/>
  <c r="F224" i="11"/>
  <c r="L224" i="11"/>
  <c r="K224" i="11"/>
  <c r="U221" i="11"/>
  <c r="T224" i="11"/>
  <c r="H224" i="11"/>
  <c r="Q221" i="11"/>
  <c r="J224" i="11"/>
  <c r="R224" i="11"/>
  <c r="AH96" i="7"/>
  <c r="AH536" i="6"/>
  <c r="AH99" i="7" s="1"/>
  <c r="AG96" i="7"/>
  <c r="AG536" i="6"/>
  <c r="AG99" i="7" s="1"/>
  <c r="Y96" i="7"/>
  <c r="Y536" i="6"/>
  <c r="Y99" i="7" s="1"/>
  <c r="AL96" i="7"/>
  <c r="AL536" i="6"/>
  <c r="AL99" i="7" s="1"/>
  <c r="H96" i="7"/>
  <c r="H536" i="6"/>
  <c r="H99" i="7" s="1"/>
  <c r="AI96" i="7"/>
  <c r="AI536" i="6"/>
  <c r="AI99" i="7" s="1"/>
  <c r="P96" i="7"/>
  <c r="P536" i="6"/>
  <c r="P99" i="7" s="1"/>
  <c r="X260" i="9"/>
  <c r="AV254" i="9" s="1"/>
  <c r="X259" i="9"/>
  <c r="AV253" i="9" s="1"/>
  <c r="D225" i="6" a="1"/>
  <c r="L228" i="6" s="1"/>
  <c r="O64" i="14"/>
  <c r="U64" i="14" s="1"/>
  <c r="AV200" i="9"/>
  <c r="X225" i="9"/>
  <c r="AV219" i="9" s="1"/>
  <c r="M605" i="6"/>
  <c r="R605" i="6"/>
  <c r="N606" i="6"/>
  <c r="O605" i="6"/>
  <c r="G606" i="6"/>
  <c r="D606" i="6"/>
  <c r="J605" i="6"/>
  <c r="J344" i="6"/>
  <c r="E344" i="6"/>
  <c r="R344" i="6"/>
  <c r="W344" i="6"/>
  <c r="M344" i="6"/>
  <c r="N344" i="6"/>
  <c r="X101" i="10"/>
  <c r="AV95" i="10" s="1"/>
  <c r="AA101" i="10" s="1"/>
  <c r="D281" i="10"/>
  <c r="D415" i="6" a="1"/>
  <c r="L418" i="6" s="1"/>
  <c r="K207" i="6"/>
  <c r="AV35" i="10"/>
  <c r="AA41" i="10" s="1"/>
  <c r="H14" i="14"/>
  <c r="D286" i="6" a="1"/>
  <c r="E289" i="6" s="1"/>
  <c r="X218" i="10"/>
  <c r="AV212" i="10" s="1"/>
  <c r="AA218" i="10" s="1"/>
  <c r="K575" i="6"/>
  <c r="F67" i="7"/>
  <c r="F250" i="6"/>
  <c r="F70" i="7" s="1"/>
  <c r="AK67" i="7"/>
  <c r="AK250" i="6"/>
  <c r="AK70" i="7" s="1"/>
  <c r="O67" i="7"/>
  <c r="O250" i="6"/>
  <c r="O70" i="7" s="1"/>
  <c r="AE67" i="7"/>
  <c r="AE250" i="6"/>
  <c r="AE70" i="7" s="1"/>
  <c r="AD67" i="7"/>
  <c r="AD250" i="6"/>
  <c r="AD70" i="7" s="1"/>
  <c r="K67" i="7"/>
  <c r="K250" i="6"/>
  <c r="K70" i="7" s="1"/>
  <c r="AO67" i="7"/>
  <c r="AO250" i="6"/>
  <c r="AO70" i="7" s="1"/>
  <c r="N67" i="7"/>
  <c r="N250" i="6"/>
  <c r="N70" i="7" s="1"/>
  <c r="AJ67" i="7"/>
  <c r="AJ250" i="6"/>
  <c r="AJ70" i="7" s="1"/>
  <c r="J12" i="14"/>
  <c r="AV33" i="11"/>
  <c r="AA39" i="11" s="1"/>
  <c r="F279" i="11"/>
  <c r="W279" i="11"/>
  <c r="G279" i="11"/>
  <c r="N279" i="11"/>
  <c r="R279" i="11"/>
  <c r="S279" i="11"/>
  <c r="J279" i="11"/>
  <c r="O279" i="11"/>
  <c r="K279" i="11"/>
  <c r="V279" i="11"/>
  <c r="G280" i="11"/>
  <c r="M280" i="11"/>
  <c r="K280" i="11"/>
  <c r="R280" i="11"/>
  <c r="O280" i="11"/>
  <c r="U280" i="11"/>
  <c r="E280" i="11"/>
  <c r="I280" i="11"/>
  <c r="F280" i="11"/>
  <c r="N280" i="11"/>
  <c r="V280" i="11"/>
  <c r="Q280" i="11"/>
  <c r="J280" i="11"/>
  <c r="W280" i="11"/>
  <c r="S280" i="11"/>
  <c r="P280" i="11"/>
  <c r="T280" i="11"/>
  <c r="U279" i="11"/>
  <c r="I279" i="11"/>
  <c r="P279" i="11"/>
  <c r="H280" i="11"/>
  <c r="E279" i="11"/>
  <c r="M281" i="11"/>
  <c r="E281" i="11"/>
  <c r="J281" i="11"/>
  <c r="I281" i="11"/>
  <c r="W281" i="11"/>
  <c r="K281" i="11"/>
  <c r="V281" i="11"/>
  <c r="L281" i="11"/>
  <c r="P281" i="11"/>
  <c r="G281" i="11"/>
  <c r="H279" i="11"/>
  <c r="Q279" i="11"/>
  <c r="D281" i="11"/>
  <c r="S281" i="11"/>
  <c r="D280" i="11"/>
  <c r="H281" i="11"/>
  <c r="L279" i="11"/>
  <c r="L280" i="11"/>
  <c r="M279" i="11"/>
  <c r="Q281" i="11"/>
  <c r="U281" i="11"/>
  <c r="F281" i="11"/>
  <c r="R281" i="11"/>
  <c r="O281" i="11"/>
  <c r="N281" i="11"/>
  <c r="T281" i="11"/>
  <c r="X251" i="10"/>
  <c r="AV245" i="10" s="1"/>
  <c r="AA251" i="10" s="1"/>
  <c r="T279" i="11"/>
  <c r="S575" i="6"/>
  <c r="I575" i="6"/>
  <c r="L575" i="6"/>
  <c r="X176" i="6"/>
  <c r="AV170" i="6" s="1"/>
  <c r="X178" i="6"/>
  <c r="AV172" i="6" s="1"/>
  <c r="D368" i="6" a="1"/>
  <c r="N371" i="6" s="1"/>
  <c r="S207" i="6"/>
  <c r="L275" i="6"/>
  <c r="N228" i="6"/>
  <c r="O62" i="14"/>
  <c r="U62" i="14" s="1"/>
  <c r="AV198" i="9"/>
  <c r="M616" i="6"/>
  <c r="AN616" i="6"/>
  <c r="AK616" i="6"/>
  <c r="AI616" i="6"/>
  <c r="AO616" i="6"/>
  <c r="AJ616" i="6"/>
  <c r="D511" i="6" a="1"/>
  <c r="L514" i="6" s="1"/>
  <c r="E575" i="6"/>
  <c r="T330" i="6"/>
  <c r="V330" i="6"/>
  <c r="R330" i="6"/>
  <c r="J330" i="6"/>
  <c r="AI330" i="6"/>
  <c r="AJ330" i="6"/>
  <c r="AN330" i="6"/>
  <c r="AG330" i="6"/>
  <c r="AO330" i="6"/>
  <c r="X430" i="6"/>
  <c r="AV424" i="6" s="1"/>
  <c r="O608" i="6"/>
  <c r="D608" i="6"/>
  <c r="R608" i="6"/>
  <c r="T608" i="6"/>
  <c r="M608" i="6"/>
  <c r="X344" i="6"/>
  <c r="L479" i="6"/>
  <c r="T479" i="6"/>
  <c r="J479" i="6"/>
  <c r="H479" i="6"/>
  <c r="T371" i="6"/>
  <c r="O115" i="14"/>
  <c r="P115" i="14"/>
  <c r="H418" i="6"/>
  <c r="E418" i="6"/>
  <c r="L297" i="6"/>
  <c r="J297" i="6"/>
  <c r="O297" i="6"/>
  <c r="AH297" i="6"/>
  <c r="AJ297" i="6"/>
  <c r="AM297" i="6"/>
  <c r="AA297" i="6"/>
  <c r="N289" i="6"/>
  <c r="G289" i="6"/>
  <c r="T583" i="6"/>
  <c r="AB583" i="6"/>
  <c r="AN583" i="6"/>
  <c r="Z583" i="6"/>
  <c r="D586" i="6" s="1" a="1"/>
  <c r="AH583" i="6"/>
  <c r="X101" i="11"/>
  <c r="AV95" i="11" s="1"/>
  <c r="AA101" i="11" s="1"/>
  <c r="X219" i="10"/>
  <c r="AV213" i="10" s="1"/>
  <c r="AA219" i="10" s="1"/>
  <c r="J575" i="6"/>
  <c r="G575" i="6"/>
  <c r="N575" i="6"/>
  <c r="I12" i="14"/>
  <c r="AV33" i="9"/>
  <c r="AV152" i="11"/>
  <c r="AA158" i="11" s="1"/>
  <c r="J65" i="14"/>
  <c r="V65" i="14" s="1"/>
  <c r="D561" i="6"/>
  <c r="T275" i="6"/>
  <c r="F275" i="6"/>
  <c r="R275" i="6"/>
  <c r="P64" i="14"/>
  <c r="AV194" i="11"/>
  <c r="AA200" i="11" s="1"/>
  <c r="X158" i="6"/>
  <c r="AV152" i="6" s="1"/>
  <c r="X160" i="6"/>
  <c r="AV154" i="6" s="1"/>
  <c r="D525" i="6" a="1"/>
  <c r="O528" i="6" s="1"/>
  <c r="I96" i="7"/>
  <c r="I536" i="6"/>
  <c r="I99" i="7" s="1"/>
  <c r="T96" i="7"/>
  <c r="T536" i="6"/>
  <c r="T99" i="7" s="1"/>
  <c r="Z96" i="7"/>
  <c r="Z536" i="6"/>
  <c r="Z99" i="7" s="1"/>
  <c r="AJ96" i="7"/>
  <c r="AJ536" i="6"/>
  <c r="AJ99" i="7" s="1"/>
  <c r="L96" i="7"/>
  <c r="L536" i="6"/>
  <c r="L99" i="7" s="1"/>
  <c r="AB96" i="7"/>
  <c r="AB536" i="6"/>
  <c r="AB99" i="7" s="1"/>
  <c r="J96" i="7"/>
  <c r="J536" i="6"/>
  <c r="J99" i="7" s="1"/>
  <c r="V96" i="7"/>
  <c r="V536" i="6"/>
  <c r="V99" i="7" s="1"/>
  <c r="X96" i="7"/>
  <c r="X536" i="6"/>
  <c r="X99" i="7" s="1"/>
  <c r="K96" i="7"/>
  <c r="K536" i="6"/>
  <c r="K99" i="7" s="1"/>
  <c r="X253" i="11"/>
  <c r="AV247" i="11" s="1"/>
  <c r="AA253" i="11" s="1"/>
  <c r="T289" i="6"/>
  <c r="Q289" i="6"/>
  <c r="D239" i="6" a="1"/>
  <c r="G242" i="6" s="1"/>
  <c r="H575" i="6"/>
  <c r="T575" i="6"/>
  <c r="N12" i="14"/>
  <c r="N112" i="14" s="1"/>
  <c r="AV74" i="10"/>
  <c r="AA80" i="10" s="1"/>
  <c r="X224" i="9"/>
  <c r="AV218" i="9" s="1"/>
  <c r="X223" i="9"/>
  <c r="AV217" i="9" s="1"/>
  <c r="T606" i="6"/>
  <c r="S605" i="6"/>
  <c r="I606" i="6"/>
  <c r="H606" i="6"/>
  <c r="T605" i="6"/>
  <c r="P606" i="6"/>
  <c r="P605" i="6"/>
  <c r="F228" i="6"/>
  <c r="S228" i="6"/>
  <c r="I63" i="14"/>
  <c r="U63" i="14" s="1"/>
  <c r="AV158" i="9"/>
  <c r="X217" i="10"/>
  <c r="AV211" i="10" s="1"/>
  <c r="AA217" i="10" s="1"/>
  <c r="R67" i="7"/>
  <c r="R250" i="6"/>
  <c r="R70" i="7" s="1"/>
  <c r="AI67" i="7"/>
  <c r="AI250" i="6"/>
  <c r="AI70" i="7" s="1"/>
  <c r="M67" i="7"/>
  <c r="M250" i="6"/>
  <c r="M70" i="7" s="1"/>
  <c r="Q67" i="7"/>
  <c r="Q250" i="6"/>
  <c r="Q70" i="7" s="1"/>
  <c r="H67" i="7"/>
  <c r="H250" i="6"/>
  <c r="H70" i="7" s="1"/>
  <c r="W67" i="7"/>
  <c r="W250" i="6"/>
  <c r="W70" i="7" s="1"/>
  <c r="G67" i="7"/>
  <c r="G250" i="6"/>
  <c r="G70" i="7" s="1"/>
  <c r="U67" i="7"/>
  <c r="U250" i="6"/>
  <c r="U70" i="7" s="1"/>
  <c r="X67" i="7"/>
  <c r="X250" i="6"/>
  <c r="X70" i="7" s="1"/>
  <c r="AM67" i="7"/>
  <c r="AM250" i="6"/>
  <c r="AM70" i="7" s="1"/>
  <c r="W385" i="6"/>
  <c r="U382" i="6"/>
  <c r="V384" i="6"/>
  <c r="W383" i="6"/>
  <c r="U384" i="6"/>
  <c r="V382" i="6"/>
  <c r="U385" i="6"/>
  <c r="V383" i="6"/>
  <c r="W382" i="6"/>
  <c r="U383" i="6"/>
  <c r="V385" i="6"/>
  <c r="W384" i="6"/>
  <c r="K384" i="6"/>
  <c r="O384" i="6"/>
  <c r="M384" i="6"/>
  <c r="T384" i="6"/>
  <c r="I384" i="6"/>
  <c r="N384" i="6"/>
  <c r="J384" i="6"/>
  <c r="F384" i="6"/>
  <c r="E384" i="6"/>
  <c r="D384" i="6"/>
  <c r="Q384" i="6"/>
  <c r="L384" i="6"/>
  <c r="R384" i="6"/>
  <c r="H384" i="6"/>
  <c r="P384" i="6"/>
  <c r="S384" i="6"/>
  <c r="G384" i="6"/>
  <c r="F382" i="6"/>
  <c r="J382" i="6"/>
  <c r="M383" i="6"/>
  <c r="R383" i="6"/>
  <c r="K383" i="6"/>
  <c r="I383" i="6"/>
  <c r="G383" i="6"/>
  <c r="G382" i="6"/>
  <c r="D382" i="6"/>
  <c r="H382" i="6"/>
  <c r="O382" i="6"/>
  <c r="E382" i="6"/>
  <c r="F383" i="6"/>
  <c r="D383" i="6"/>
  <c r="P383" i="6"/>
  <c r="S383" i="6"/>
  <c r="H383" i="6"/>
  <c r="O383" i="6"/>
  <c r="L383" i="6"/>
  <c r="I382" i="6"/>
  <c r="R382" i="6"/>
  <c r="N382" i="6"/>
  <c r="E383" i="6"/>
  <c r="Q383" i="6"/>
  <c r="Q382" i="6"/>
  <c r="P382" i="6"/>
  <c r="L382" i="6"/>
  <c r="N383" i="6"/>
  <c r="T382" i="6"/>
  <c r="T383" i="6"/>
  <c r="S382" i="6"/>
  <c r="K382" i="6"/>
  <c r="J383" i="6"/>
  <c r="M382" i="6"/>
  <c r="X272" i="9"/>
  <c r="X99" i="9"/>
  <c r="AV93" i="9" s="1"/>
  <c r="J320" i="6"/>
  <c r="Q320" i="6"/>
  <c r="G320" i="6"/>
  <c r="H320" i="6"/>
  <c r="Q319" i="6"/>
  <c r="D319" i="6"/>
  <c r="D319" i="6" a="1"/>
  <c r="T319" i="6" s="1"/>
  <c r="P320" i="6"/>
  <c r="I320" i="6"/>
  <c r="N319" i="6"/>
  <c r="D575" i="6"/>
  <c r="X158" i="10"/>
  <c r="X157" i="10"/>
  <c r="X156" i="10"/>
  <c r="N289" i="9"/>
  <c r="P289" i="9"/>
  <c r="T385" i="6"/>
  <c r="X273" i="9"/>
  <c r="AM616" i="6"/>
  <c r="AE616" i="6"/>
  <c r="AG616" i="6"/>
  <c r="AB616" i="6"/>
  <c r="D616" i="6"/>
  <c r="AH616" i="6"/>
  <c r="AH330" i="6"/>
  <c r="AC330" i="6"/>
  <c r="AM330" i="6"/>
  <c r="AA330" i="6"/>
  <c r="E289" i="9"/>
  <c r="Q385" i="6"/>
  <c r="V15" i="14"/>
  <c r="U15" i="14"/>
  <c r="U56" i="14"/>
  <c r="U156" i="14" s="1"/>
  <c r="N123" i="14"/>
  <c r="U16" i="14"/>
  <c r="U116" i="14" s="1"/>
  <c r="U55" i="14"/>
  <c r="U155" i="14" s="1"/>
  <c r="R459" i="6"/>
  <c r="X459" i="6"/>
  <c r="AD459" i="6"/>
  <c r="AO393" i="6"/>
  <c r="U57" i="14"/>
  <c r="U157" i="14" s="1"/>
  <c r="V55" i="14"/>
  <c r="V155" i="14" s="1"/>
  <c r="S459" i="6"/>
  <c r="T15" i="14"/>
  <c r="AG459" i="6"/>
  <c r="U17" i="14"/>
  <c r="U117" i="14" s="1"/>
  <c r="T17" i="14"/>
  <c r="T117" i="14" s="1"/>
  <c r="T57" i="14"/>
  <c r="T157" i="14" s="1"/>
  <c r="U41" i="14"/>
  <c r="U141" i="14" s="1"/>
  <c r="I141" i="14"/>
  <c r="U51" i="14"/>
  <c r="U151" i="14" s="1"/>
  <c r="I151" i="14"/>
  <c r="U20" i="14"/>
  <c r="U120" i="14" s="1"/>
  <c r="I120" i="14"/>
  <c r="I137" i="14"/>
  <c r="U37" i="14"/>
  <c r="U137" i="14" s="1"/>
  <c r="U54" i="14"/>
  <c r="U154" i="14" s="1"/>
  <c r="I154" i="14"/>
  <c r="I144" i="14"/>
  <c r="U44" i="14"/>
  <c r="U144" i="14" s="1"/>
  <c r="I123" i="14"/>
  <c r="U23" i="14"/>
  <c r="U123" i="14" s="1"/>
  <c r="U49" i="14"/>
  <c r="U149" i="14" s="1"/>
  <c r="I149" i="14"/>
  <c r="U30" i="14"/>
  <c r="U130" i="14" s="1"/>
  <c r="I130" i="14"/>
  <c r="T45" i="14"/>
  <c r="T145" i="14" s="1"/>
  <c r="N145" i="14"/>
  <c r="T29" i="14"/>
  <c r="T129" i="14" s="1"/>
  <c r="N129" i="14"/>
  <c r="T53" i="14"/>
  <c r="T153" i="14" s="1"/>
  <c r="N153" i="14"/>
  <c r="J151" i="14"/>
  <c r="V51" i="14"/>
  <c r="V151" i="14" s="1"/>
  <c r="J153" i="14"/>
  <c r="V53" i="14"/>
  <c r="V153" i="14" s="1"/>
  <c r="J141" i="14"/>
  <c r="V41" i="14"/>
  <c r="V141" i="14" s="1"/>
  <c r="J127" i="14"/>
  <c r="V27" i="14"/>
  <c r="V127" i="14" s="1"/>
  <c r="J132" i="14"/>
  <c r="V32" i="14"/>
  <c r="V132" i="14" s="1"/>
  <c r="J138" i="14"/>
  <c r="V38" i="14"/>
  <c r="V138" i="14" s="1"/>
  <c r="J136" i="14"/>
  <c r="V36" i="14"/>
  <c r="V136" i="14" s="1"/>
  <c r="J130" i="14"/>
  <c r="V30" i="14"/>
  <c r="V130" i="14" s="1"/>
  <c r="J121" i="14"/>
  <c r="V21" i="14"/>
  <c r="V121" i="14" s="1"/>
  <c r="J150" i="14"/>
  <c r="V50" i="14"/>
  <c r="V150" i="14" s="1"/>
  <c r="T27" i="14"/>
  <c r="T127" i="14" s="1"/>
  <c r="H127" i="14"/>
  <c r="H137" i="14"/>
  <c r="T37" i="14"/>
  <c r="T137" i="14" s="1"/>
  <c r="H133" i="14"/>
  <c r="T33" i="14"/>
  <c r="T133" i="14" s="1"/>
  <c r="H125" i="14"/>
  <c r="T25" i="14"/>
  <c r="T125" i="14" s="1"/>
  <c r="H132" i="14"/>
  <c r="T32" i="14"/>
  <c r="T132" i="14" s="1"/>
  <c r="H150" i="14"/>
  <c r="T50" i="14"/>
  <c r="T150" i="14" s="1"/>
  <c r="H146" i="14"/>
  <c r="T46" i="14"/>
  <c r="T146" i="14" s="1"/>
  <c r="H157" i="14"/>
  <c r="I117" i="14"/>
  <c r="I152" i="14"/>
  <c r="U52" i="14"/>
  <c r="U152" i="14" s="1"/>
  <c r="U38" i="14"/>
  <c r="U138" i="14" s="1"/>
  <c r="I138" i="14"/>
  <c r="I147" i="14"/>
  <c r="U47" i="14"/>
  <c r="U147" i="14" s="1"/>
  <c r="I125" i="14"/>
  <c r="U25" i="14"/>
  <c r="U125" i="14" s="1"/>
  <c r="I136" i="14"/>
  <c r="U36" i="14"/>
  <c r="U136" i="14" s="1"/>
  <c r="I122" i="14"/>
  <c r="U22" i="14"/>
  <c r="U122" i="14" s="1"/>
  <c r="I128" i="14"/>
  <c r="U28" i="14"/>
  <c r="U128" i="14" s="1"/>
  <c r="I150" i="14"/>
  <c r="U50" i="14"/>
  <c r="U150" i="14" s="1"/>
  <c r="U33" i="14"/>
  <c r="U133" i="14" s="1"/>
  <c r="I133" i="14"/>
  <c r="I145" i="14"/>
  <c r="U45" i="14"/>
  <c r="U145" i="14" s="1"/>
  <c r="T56" i="14"/>
  <c r="T156" i="14" s="1"/>
  <c r="J145" i="14"/>
  <c r="V45" i="14"/>
  <c r="V145" i="14" s="1"/>
  <c r="J137" i="14"/>
  <c r="V37" i="14"/>
  <c r="V137" i="14" s="1"/>
  <c r="J123" i="14"/>
  <c r="V23" i="14"/>
  <c r="V123" i="14" s="1"/>
  <c r="J135" i="14"/>
  <c r="V35" i="14"/>
  <c r="V135" i="14" s="1"/>
  <c r="J144" i="14"/>
  <c r="V44" i="14"/>
  <c r="V144" i="14" s="1"/>
  <c r="J124" i="14"/>
  <c r="V24" i="14"/>
  <c r="V124" i="14" s="1"/>
  <c r="J148" i="14"/>
  <c r="V48" i="14"/>
  <c r="V148" i="14" s="1"/>
  <c r="J146" i="14"/>
  <c r="V46" i="14"/>
  <c r="V146" i="14" s="1"/>
  <c r="J140" i="14"/>
  <c r="V40" i="14"/>
  <c r="V140" i="14" s="1"/>
  <c r="J126" i="14"/>
  <c r="V26" i="14"/>
  <c r="V126" i="14" s="1"/>
  <c r="V57" i="14"/>
  <c r="V157" i="14" s="1"/>
  <c r="V16" i="14"/>
  <c r="V116" i="14" s="1"/>
  <c r="H143" i="14"/>
  <c r="T43" i="14"/>
  <c r="T143" i="14" s="1"/>
  <c r="H151" i="14"/>
  <c r="T51" i="14"/>
  <c r="T151" i="14" s="1"/>
  <c r="H152" i="14"/>
  <c r="T52" i="14"/>
  <c r="T152" i="14" s="1"/>
  <c r="T16" i="14"/>
  <c r="T116" i="14" s="1"/>
  <c r="H124" i="14"/>
  <c r="T24" i="14"/>
  <c r="T124" i="14" s="1"/>
  <c r="H118" i="14"/>
  <c r="T18" i="14"/>
  <c r="T118" i="14" s="1"/>
  <c r="H122" i="14"/>
  <c r="T22" i="14"/>
  <c r="T122" i="14" s="1"/>
  <c r="H154" i="14"/>
  <c r="T54" i="14"/>
  <c r="T154" i="14" s="1"/>
  <c r="I132" i="14"/>
  <c r="U32" i="14"/>
  <c r="U132" i="14" s="1"/>
  <c r="I142" i="14"/>
  <c r="U42" i="14"/>
  <c r="U142" i="14" s="1"/>
  <c r="I119" i="14"/>
  <c r="U19" i="14"/>
  <c r="U119" i="14" s="1"/>
  <c r="U27" i="14"/>
  <c r="U127" i="14" s="1"/>
  <c r="I127" i="14"/>
  <c r="I124" i="14"/>
  <c r="U24" i="14"/>
  <c r="U124" i="14" s="1"/>
  <c r="I153" i="14"/>
  <c r="U53" i="14"/>
  <c r="U153" i="14" s="1"/>
  <c r="I134" i="14"/>
  <c r="U34" i="14"/>
  <c r="U134" i="14" s="1"/>
  <c r="U29" i="14"/>
  <c r="U129" i="14" s="1"/>
  <c r="I129" i="14"/>
  <c r="J131" i="14"/>
  <c r="V31" i="14"/>
  <c r="V131" i="14" s="1"/>
  <c r="J139" i="14"/>
  <c r="V39" i="14"/>
  <c r="V139" i="14" s="1"/>
  <c r="J149" i="14"/>
  <c r="V49" i="14"/>
  <c r="V149" i="14" s="1"/>
  <c r="J133" i="14"/>
  <c r="V33" i="14"/>
  <c r="V133" i="14" s="1"/>
  <c r="J120" i="14"/>
  <c r="V20" i="14"/>
  <c r="V120" i="14" s="1"/>
  <c r="J118" i="14"/>
  <c r="V18" i="14"/>
  <c r="V118" i="14" s="1"/>
  <c r="J152" i="14"/>
  <c r="V52" i="14"/>
  <c r="V152" i="14" s="1"/>
  <c r="J134" i="14"/>
  <c r="V34" i="14"/>
  <c r="V134" i="14" s="1"/>
  <c r="H147" i="14"/>
  <c r="T47" i="14"/>
  <c r="T147" i="14" s="1"/>
  <c r="H149" i="14"/>
  <c r="T49" i="14"/>
  <c r="T149" i="14" s="1"/>
  <c r="H135" i="14"/>
  <c r="T35" i="14"/>
  <c r="T135" i="14" s="1"/>
  <c r="H120" i="14"/>
  <c r="T20" i="14"/>
  <c r="T120" i="14" s="1"/>
  <c r="H126" i="14"/>
  <c r="T26" i="14"/>
  <c r="T126" i="14" s="1"/>
  <c r="H134" i="14"/>
  <c r="T34" i="14"/>
  <c r="T134" i="14" s="1"/>
  <c r="H128" i="14"/>
  <c r="T28" i="14"/>
  <c r="T128" i="14" s="1"/>
  <c r="H130" i="14"/>
  <c r="T30" i="14"/>
  <c r="T130" i="14" s="1"/>
  <c r="T55" i="14"/>
  <c r="T155" i="14" s="1"/>
  <c r="I155" i="14"/>
  <c r="AO459" i="6"/>
  <c r="N459" i="6"/>
  <c r="U35" i="14"/>
  <c r="U135" i="14" s="1"/>
  <c r="I135" i="14"/>
  <c r="I148" i="14"/>
  <c r="U48" i="14"/>
  <c r="U148" i="14" s="1"/>
  <c r="I140" i="14"/>
  <c r="U40" i="14"/>
  <c r="U140" i="14" s="1"/>
  <c r="I126" i="14"/>
  <c r="U26" i="14"/>
  <c r="U126" i="14" s="1"/>
  <c r="I131" i="14"/>
  <c r="U31" i="14"/>
  <c r="U131" i="14" s="1"/>
  <c r="U43" i="14"/>
  <c r="U143" i="14" s="1"/>
  <c r="I143" i="14"/>
  <c r="I121" i="14"/>
  <c r="U21" i="14"/>
  <c r="U121" i="14" s="1"/>
  <c r="I139" i="14"/>
  <c r="U39" i="14"/>
  <c r="U139" i="14" s="1"/>
  <c r="I118" i="14"/>
  <c r="U18" i="14"/>
  <c r="U118" i="14" s="1"/>
  <c r="U46" i="14"/>
  <c r="U146" i="14" s="1"/>
  <c r="I146" i="14"/>
  <c r="T48" i="14"/>
  <c r="T148" i="14" s="1"/>
  <c r="N148" i="14"/>
  <c r="J147" i="14"/>
  <c r="V47" i="14"/>
  <c r="V147" i="14" s="1"/>
  <c r="J119" i="14"/>
  <c r="V19" i="14"/>
  <c r="V119" i="14" s="1"/>
  <c r="J129" i="14"/>
  <c r="V29" i="14"/>
  <c r="V129" i="14" s="1"/>
  <c r="J143" i="14"/>
  <c r="V43" i="14"/>
  <c r="V143" i="14" s="1"/>
  <c r="J154" i="14"/>
  <c r="V54" i="14"/>
  <c r="V154" i="14" s="1"/>
  <c r="J128" i="14"/>
  <c r="V28" i="14"/>
  <c r="V128" i="14" s="1"/>
  <c r="J125" i="14"/>
  <c r="V25" i="14"/>
  <c r="V125" i="14" s="1"/>
  <c r="J122" i="14"/>
  <c r="V22" i="14"/>
  <c r="V122" i="14" s="1"/>
  <c r="J142" i="14"/>
  <c r="V42" i="14"/>
  <c r="V142" i="14" s="1"/>
  <c r="H121" i="14"/>
  <c r="T21" i="14"/>
  <c r="T121" i="14" s="1"/>
  <c r="H139" i="14"/>
  <c r="T39" i="14"/>
  <c r="T139" i="14" s="1"/>
  <c r="T31" i="14"/>
  <c r="T131" i="14" s="1"/>
  <c r="H131" i="14"/>
  <c r="T19" i="14"/>
  <c r="T119" i="14" s="1"/>
  <c r="H119" i="14"/>
  <c r="H141" i="14"/>
  <c r="T41" i="14"/>
  <c r="T141" i="14" s="1"/>
  <c r="H142" i="14"/>
  <c r="T42" i="14"/>
  <c r="T142" i="14" s="1"/>
  <c r="H136" i="14"/>
  <c r="T36" i="14"/>
  <c r="T136" i="14" s="1"/>
  <c r="H144" i="14"/>
  <c r="T44" i="14"/>
  <c r="T144" i="14" s="1"/>
  <c r="H140" i="14"/>
  <c r="T40" i="14"/>
  <c r="T140" i="14" s="1"/>
  <c r="H138" i="14"/>
  <c r="T38" i="14"/>
  <c r="T138" i="14" s="1"/>
  <c r="AI459" i="6"/>
  <c r="AJ459" i="6"/>
  <c r="AE459" i="6"/>
  <c r="AL459" i="6"/>
  <c r="E459" i="6"/>
  <c r="AF459" i="6"/>
  <c r="AB459" i="6"/>
  <c r="T459" i="6"/>
  <c r="D459" i="6"/>
  <c r="AK459" i="6"/>
  <c r="AE440" i="6"/>
  <c r="H440" i="6"/>
  <c r="E440" i="6"/>
  <c r="G440" i="6"/>
  <c r="K440" i="6"/>
  <c r="U440" i="6"/>
  <c r="S440" i="6"/>
  <c r="J440" i="6"/>
  <c r="X440" i="6"/>
  <c r="Q440" i="6"/>
  <c r="AH393" i="6"/>
  <c r="AH85" i="7" s="1"/>
  <c r="AM459" i="6"/>
  <c r="L459" i="6"/>
  <c r="M459" i="6"/>
  <c r="G459" i="6"/>
  <c r="K459" i="6"/>
  <c r="AH459" i="6"/>
  <c r="AJ440" i="6"/>
  <c r="AM440" i="6"/>
  <c r="AG84" i="7"/>
  <c r="AA83" i="7"/>
  <c r="AO82" i="7"/>
  <c r="N82" i="7"/>
  <c r="N393" i="6"/>
  <c r="N85" i="7" s="1"/>
  <c r="Y459" i="6"/>
  <c r="AA459" i="6"/>
  <c r="Z459" i="6"/>
  <c r="P459" i="6"/>
  <c r="W440" i="6"/>
  <c r="N440" i="6"/>
  <c r="AB440" i="6"/>
  <c r="AI440" i="6"/>
  <c r="AA440" i="6"/>
  <c r="AA84" i="7"/>
  <c r="AE84" i="7"/>
  <c r="AN84" i="7"/>
  <c r="AM84" i="7"/>
  <c r="AD83" i="7"/>
  <c r="AA82" i="7"/>
  <c r="AA393" i="6"/>
  <c r="R82" i="7"/>
  <c r="R393" i="6"/>
  <c r="R85" i="7" s="1"/>
  <c r="AC83" i="7"/>
  <c r="J82" i="7"/>
  <c r="J393" i="6"/>
  <c r="J85" i="7" s="1"/>
  <c r="AB83" i="7"/>
  <c r="AC82" i="7"/>
  <c r="AC393" i="6"/>
  <c r="E82" i="7"/>
  <c r="E393" i="6"/>
  <c r="E85" i="7" s="1"/>
  <c r="AE83" i="7"/>
  <c r="V82" i="7"/>
  <c r="V393" i="6"/>
  <c r="V85" i="7" s="1"/>
  <c r="AP83" i="7"/>
  <c r="AE82" i="7"/>
  <c r="AE393" i="6"/>
  <c r="O82" i="7"/>
  <c r="O393" i="6"/>
  <c r="O85" i="7" s="1"/>
  <c r="H459" i="6"/>
  <c r="Q459" i="6"/>
  <c r="AH440" i="6"/>
  <c r="Z440" i="6"/>
  <c r="D443" i="6" s="1" a="1"/>
  <c r="AI84" i="7"/>
  <c r="D83" i="7"/>
  <c r="AK82" i="7"/>
  <c r="AK393" i="6"/>
  <c r="U82" i="7"/>
  <c r="U393" i="6"/>
  <c r="U85" i="7" s="1"/>
  <c r="AG83" i="7"/>
  <c r="W82" i="7"/>
  <c r="W393" i="6"/>
  <c r="W85" i="7" s="1"/>
  <c r="AH83" i="7"/>
  <c r="AM82" i="7"/>
  <c r="AM393" i="6"/>
  <c r="I82" i="7"/>
  <c r="I393" i="6"/>
  <c r="I85" i="7" s="1"/>
  <c r="H82" i="7"/>
  <c r="H393" i="6"/>
  <c r="H85" i="7" s="1"/>
  <c r="AM83" i="7"/>
  <c r="Q82" i="7"/>
  <c r="Q393" i="6"/>
  <c r="Q85" i="7" s="1"/>
  <c r="AC459" i="6"/>
  <c r="AN459" i="6"/>
  <c r="V459" i="6"/>
  <c r="W459" i="6"/>
  <c r="I459" i="6"/>
  <c r="O440" i="6"/>
  <c r="D440" i="6"/>
  <c r="AG440" i="6"/>
  <c r="AO440" i="6"/>
  <c r="AD440" i="6"/>
  <c r="AN440" i="6"/>
  <c r="AL84" i="7"/>
  <c r="AD84" i="7"/>
  <c r="AK84" i="7"/>
  <c r="AG82" i="7"/>
  <c r="AG393" i="6"/>
  <c r="AN83" i="7"/>
  <c r="Z82" i="7"/>
  <c r="Z393" i="6"/>
  <c r="Y82" i="7"/>
  <c r="Y393" i="6"/>
  <c r="Y85" i="7" s="1"/>
  <c r="K82" i="7"/>
  <c r="K393" i="6"/>
  <c r="K85" i="7" s="1"/>
  <c r="X82" i="7"/>
  <c r="X393" i="6"/>
  <c r="X85" i="7" s="1"/>
  <c r="Z83" i="7"/>
  <c r="AP82" i="7"/>
  <c r="P82" i="7"/>
  <c r="P393" i="6"/>
  <c r="P85" i="7" s="1"/>
  <c r="AL82" i="7"/>
  <c r="AL393" i="6"/>
  <c r="AJ83" i="7"/>
  <c r="AD82" i="7"/>
  <c r="AD393" i="6"/>
  <c r="D82" i="7"/>
  <c r="U459" i="6"/>
  <c r="J459" i="6"/>
  <c r="G393" i="6"/>
  <c r="G85" i="7" s="1"/>
  <c r="D393" i="6"/>
  <c r="D85" i="7" s="1"/>
  <c r="H487" i="6"/>
  <c r="Z84" i="7"/>
  <c r="O459" i="6"/>
  <c r="L440" i="6"/>
  <c r="I440" i="6"/>
  <c r="V440" i="6"/>
  <c r="Y440" i="6"/>
  <c r="T440" i="6"/>
  <c r="R440" i="6"/>
  <c r="AK440" i="6"/>
  <c r="AL440" i="6"/>
  <c r="AF440" i="6"/>
  <c r="AC440" i="6"/>
  <c r="AF84" i="7"/>
  <c r="AB84" i="7"/>
  <c r="AP84" i="7"/>
  <c r="AC84" i="7"/>
  <c r="AJ84" i="7"/>
  <c r="AL83" i="7"/>
  <c r="S82" i="7"/>
  <c r="S393" i="6"/>
  <c r="S85" i="7" s="1"/>
  <c r="AF82" i="7"/>
  <c r="AF393" i="6"/>
  <c r="M82" i="7"/>
  <c r="M393" i="6"/>
  <c r="M85" i="7" s="1"/>
  <c r="AK83" i="7"/>
  <c r="AH82" i="7"/>
  <c r="AI83" i="7"/>
  <c r="AN82" i="7"/>
  <c r="AN393" i="6"/>
  <c r="AI82" i="7"/>
  <c r="AI393" i="6"/>
  <c r="T82" i="7"/>
  <c r="T393" i="6"/>
  <c r="T85" i="7" s="1"/>
  <c r="AF83" i="7"/>
  <c r="L82" i="7"/>
  <c r="L393" i="6"/>
  <c r="L85" i="7" s="1"/>
  <c r="AO83" i="7"/>
  <c r="AB82" i="7"/>
  <c r="AB393" i="6"/>
  <c r="AJ82" i="7"/>
  <c r="AJ393" i="6"/>
  <c r="F82" i="7"/>
  <c r="F393" i="6"/>
  <c r="F85" i="7" s="1"/>
  <c r="F459" i="6"/>
  <c r="P440" i="6"/>
  <c r="U14" i="14"/>
  <c r="D70" i="7"/>
  <c r="AA70" i="7"/>
  <c r="AF99" i="7"/>
  <c r="AA344" i="6"/>
  <c r="AF630" i="6"/>
  <c r="V156" i="14"/>
  <c r="H117" i="14"/>
  <c r="J156" i="14"/>
  <c r="T14" i="14"/>
  <c r="V117" i="14"/>
  <c r="J155" i="14"/>
  <c r="T123" i="14"/>
  <c r="I156" i="14"/>
  <c r="J117" i="14"/>
  <c r="Q587" i="6" l="1"/>
  <c r="L586" i="6"/>
  <c r="M320" i="6"/>
  <c r="T418" i="6"/>
  <c r="H289" i="6"/>
  <c r="D396" i="6" a="1"/>
  <c r="U399" i="6" s="1"/>
  <c r="R273" i="6"/>
  <c r="T274" i="6"/>
  <c r="W274" i="6"/>
  <c r="I275" i="6"/>
  <c r="E275" i="6"/>
  <c r="P275" i="6"/>
  <c r="S274" i="6"/>
  <c r="Q274" i="6"/>
  <c r="V272" i="6"/>
  <c r="D272" i="6"/>
  <c r="O273" i="6"/>
  <c r="K272" i="6"/>
  <c r="H274" i="6"/>
  <c r="O274" i="6"/>
  <c r="V273" i="6"/>
  <c r="L289" i="6"/>
  <c r="K418" i="6"/>
  <c r="E606" i="6"/>
  <c r="D605" i="6"/>
  <c r="L272" i="6"/>
  <c r="D273" i="6"/>
  <c r="O275" i="6"/>
  <c r="J275" i="6"/>
  <c r="I274" i="6"/>
  <c r="G274" i="6"/>
  <c r="V274" i="6"/>
  <c r="N274" i="6"/>
  <c r="D274" i="6"/>
  <c r="W275" i="6"/>
  <c r="O606" i="6"/>
  <c r="U274" i="6"/>
  <c r="Q242" i="6"/>
  <c r="S272" i="6"/>
  <c r="I273" i="6"/>
  <c r="F272" i="6"/>
  <c r="T273" i="6"/>
  <c r="F274" i="6"/>
  <c r="X479" i="6"/>
  <c r="AV473" i="6" s="1"/>
  <c r="X575" i="6"/>
  <c r="AV569" i="6" s="1"/>
  <c r="X561" i="6"/>
  <c r="AV555" i="6" s="1"/>
  <c r="X281" i="10"/>
  <c r="AV275" i="10" s="1"/>
  <c r="AA281" i="10" s="1"/>
  <c r="X224" i="11"/>
  <c r="AV218" i="11" s="1"/>
  <c r="AA224" i="11" s="1"/>
  <c r="X289" i="9"/>
  <c r="AV283" i="9" s="1"/>
  <c r="X279" i="11"/>
  <c r="AV273" i="11" s="1"/>
  <c r="AA279" i="11" s="1"/>
  <c r="X282" i="11"/>
  <c r="AV276" i="11" s="1"/>
  <c r="AA282" i="11" s="1"/>
  <c r="W446" i="6"/>
  <c r="U445" i="6"/>
  <c r="U443" i="6"/>
  <c r="V446" i="6"/>
  <c r="V444" i="6"/>
  <c r="U444" i="6"/>
  <c r="V443" i="6"/>
  <c r="U446" i="6"/>
  <c r="V445" i="6"/>
  <c r="W444" i="6"/>
  <c r="W443" i="6"/>
  <c r="W445" i="6"/>
  <c r="E445" i="6"/>
  <c r="R444" i="6"/>
  <c r="I445" i="6"/>
  <c r="K445" i="6"/>
  <c r="O444" i="6"/>
  <c r="Q444" i="6"/>
  <c r="F445" i="6"/>
  <c r="I443" i="6"/>
  <c r="K444" i="6"/>
  <c r="N443" i="6"/>
  <c r="T443" i="6"/>
  <c r="M443" i="6"/>
  <c r="K443" i="6"/>
  <c r="H443" i="6"/>
  <c r="G443" i="6"/>
  <c r="D445" i="6"/>
  <c r="T444" i="6"/>
  <c r="H445" i="6"/>
  <c r="M444" i="6"/>
  <c r="L445" i="6"/>
  <c r="N444" i="6"/>
  <c r="P445" i="6"/>
  <c r="H444" i="6"/>
  <c r="L443" i="6"/>
  <c r="G445" i="6"/>
  <c r="T445" i="6"/>
  <c r="E444" i="6"/>
  <c r="J445" i="6"/>
  <c r="Q445" i="6"/>
  <c r="S444" i="6"/>
  <c r="P444" i="6"/>
  <c r="I444" i="6"/>
  <c r="R445" i="6"/>
  <c r="Q443" i="6"/>
  <c r="F443" i="6"/>
  <c r="E443" i="6"/>
  <c r="S443" i="6"/>
  <c r="R443" i="6"/>
  <c r="P443" i="6"/>
  <c r="S445" i="6"/>
  <c r="M445" i="6"/>
  <c r="N445" i="6"/>
  <c r="G444" i="6"/>
  <c r="D444" i="6"/>
  <c r="O445" i="6"/>
  <c r="L444" i="6"/>
  <c r="J444" i="6"/>
  <c r="F444" i="6"/>
  <c r="D443" i="6"/>
  <c r="O443" i="6"/>
  <c r="J443" i="6"/>
  <c r="V397" i="6"/>
  <c r="W397" i="6"/>
  <c r="V396" i="6"/>
  <c r="O396" i="6"/>
  <c r="D396" i="6"/>
  <c r="K398" i="6"/>
  <c r="K397" i="6"/>
  <c r="L397" i="6"/>
  <c r="P398" i="6"/>
  <c r="I397" i="6"/>
  <c r="T396" i="6"/>
  <c r="N397" i="6"/>
  <c r="F398" i="6"/>
  <c r="J396" i="6"/>
  <c r="G397" i="6"/>
  <c r="F397" i="6"/>
  <c r="Q396" i="6"/>
  <c r="N398" i="6"/>
  <c r="R446" i="6"/>
  <c r="S446" i="6"/>
  <c r="E446" i="6"/>
  <c r="F446" i="6"/>
  <c r="Q446" i="6"/>
  <c r="W322" i="6"/>
  <c r="V320" i="6"/>
  <c r="V319" i="6"/>
  <c r="V322" i="6"/>
  <c r="V321" i="6"/>
  <c r="U320" i="6"/>
  <c r="W321" i="6"/>
  <c r="U322" i="6"/>
  <c r="W319" i="6"/>
  <c r="U321" i="6"/>
  <c r="U319" i="6"/>
  <c r="W320" i="6"/>
  <c r="L321" i="6"/>
  <c r="H321" i="6"/>
  <c r="M321" i="6"/>
  <c r="G321" i="6"/>
  <c r="F321" i="6"/>
  <c r="I321" i="6"/>
  <c r="N321" i="6"/>
  <c r="O321" i="6"/>
  <c r="D321" i="6"/>
  <c r="K321" i="6"/>
  <c r="J321" i="6"/>
  <c r="P321" i="6"/>
  <c r="Q321" i="6"/>
  <c r="T321" i="6"/>
  <c r="E321" i="6"/>
  <c r="R321" i="6"/>
  <c r="S321" i="6"/>
  <c r="T320" i="6"/>
  <c r="O319" i="6"/>
  <c r="D539" i="6" a="1"/>
  <c r="L589" i="6"/>
  <c r="D589" i="6"/>
  <c r="R586" i="6"/>
  <c r="K587" i="6"/>
  <c r="F242" i="6"/>
  <c r="L371" i="6"/>
  <c r="O371" i="6"/>
  <c r="N322" i="6"/>
  <c r="K320" i="6"/>
  <c r="S320" i="6"/>
  <c r="H528" i="6"/>
  <c r="S344" i="6"/>
  <c r="I344" i="6"/>
  <c r="Y344" i="6"/>
  <c r="K344" i="6"/>
  <c r="O344" i="6"/>
  <c r="F344" i="6"/>
  <c r="U344" i="6"/>
  <c r="AO344" i="6"/>
  <c r="AH344" i="6"/>
  <c r="AG344" i="6"/>
  <c r="AI344" i="6"/>
  <c r="D242" i="6"/>
  <c r="X221" i="11"/>
  <c r="AV215" i="11" s="1"/>
  <c r="AA221" i="11" s="1"/>
  <c r="Q528" i="6"/>
  <c r="K586" i="6"/>
  <c r="M589" i="6"/>
  <c r="J587" i="6"/>
  <c r="O586" i="6"/>
  <c r="S418" i="6"/>
  <c r="K371" i="6"/>
  <c r="D371" i="6"/>
  <c r="J322" i="6"/>
  <c r="N630" i="6"/>
  <c r="P630" i="6"/>
  <c r="W630" i="6"/>
  <c r="R630" i="6"/>
  <c r="AK630" i="6"/>
  <c r="AH630" i="6"/>
  <c r="AJ630" i="6"/>
  <c r="AM630" i="6"/>
  <c r="S319" i="6"/>
  <c r="P319" i="6"/>
  <c r="P289" i="6"/>
  <c r="X288" i="9"/>
  <c r="AV282" i="9" s="1"/>
  <c r="D289" i="6"/>
  <c r="Q606" i="6"/>
  <c r="N605" i="6"/>
  <c r="E605" i="6"/>
  <c r="G528" i="6"/>
  <c r="H586" i="6"/>
  <c r="P589" i="6"/>
  <c r="S589" i="6"/>
  <c r="R242" i="6"/>
  <c r="I289" i="6"/>
  <c r="V64" i="14"/>
  <c r="J114" i="14"/>
  <c r="G371" i="6"/>
  <c r="O418" i="6"/>
  <c r="S608" i="6"/>
  <c r="O322" i="6"/>
  <c r="K322" i="6"/>
  <c r="J289" i="6"/>
  <c r="R320" i="6"/>
  <c r="O320" i="6"/>
  <c r="Q605" i="6"/>
  <c r="J606" i="6"/>
  <c r="K605" i="6"/>
  <c r="G586" i="6"/>
  <c r="E587" i="6"/>
  <c r="H587" i="6"/>
  <c r="M528" i="6"/>
  <c r="M371" i="6"/>
  <c r="J418" i="6"/>
  <c r="H322" i="6"/>
  <c r="Q322" i="6"/>
  <c r="X280" i="10"/>
  <c r="AV274" i="10" s="1"/>
  <c r="AA280" i="10" s="1"/>
  <c r="X477" i="6"/>
  <c r="AV471" i="6" s="1"/>
  <c r="X478" i="6"/>
  <c r="AV472" i="6" s="1"/>
  <c r="X272" i="6"/>
  <c r="AV266" i="6" s="1"/>
  <c r="X572" i="6"/>
  <c r="AV566" i="6" s="1"/>
  <c r="X574" i="6"/>
  <c r="AV568" i="6" s="1"/>
  <c r="G446" i="6"/>
  <c r="P446" i="6"/>
  <c r="L446" i="6"/>
  <c r="S399" i="6"/>
  <c r="H62" i="14"/>
  <c r="AV150" i="10"/>
  <c r="AA156" i="10" s="1"/>
  <c r="X383" i="6"/>
  <c r="AV377" i="6" s="1"/>
  <c r="K528" i="6"/>
  <c r="W589" i="6"/>
  <c r="U588" i="6"/>
  <c r="U587" i="6"/>
  <c r="U586" i="6"/>
  <c r="U589" i="6"/>
  <c r="V587" i="6"/>
  <c r="W587" i="6"/>
  <c r="V589" i="6"/>
  <c r="V586" i="6"/>
  <c r="W586" i="6"/>
  <c r="W588" i="6"/>
  <c r="V588" i="6"/>
  <c r="O588" i="6"/>
  <c r="M588" i="6"/>
  <c r="E588" i="6"/>
  <c r="K588" i="6"/>
  <c r="F588" i="6"/>
  <c r="S588" i="6"/>
  <c r="R588" i="6"/>
  <c r="I588" i="6"/>
  <c r="G588" i="6"/>
  <c r="D588" i="6"/>
  <c r="N588" i="6"/>
  <c r="H588" i="6"/>
  <c r="T588" i="6"/>
  <c r="Q588" i="6"/>
  <c r="P588" i="6"/>
  <c r="J588" i="6"/>
  <c r="L588" i="6"/>
  <c r="F589" i="6"/>
  <c r="W514" i="6"/>
  <c r="V513" i="6"/>
  <c r="V512" i="6"/>
  <c r="V514" i="6"/>
  <c r="V511" i="6"/>
  <c r="U513" i="6"/>
  <c r="U511" i="6"/>
  <c r="W512" i="6"/>
  <c r="U512" i="6"/>
  <c r="W513" i="6"/>
  <c r="U514" i="6"/>
  <c r="W511" i="6"/>
  <c r="S513" i="6"/>
  <c r="F513" i="6"/>
  <c r="H513" i="6"/>
  <c r="D513" i="6"/>
  <c r="J513" i="6"/>
  <c r="T513" i="6"/>
  <c r="K513" i="6"/>
  <c r="N513" i="6"/>
  <c r="E513" i="6"/>
  <c r="Q513" i="6"/>
  <c r="I513" i="6"/>
  <c r="G513" i="6"/>
  <c r="R513" i="6"/>
  <c r="M513" i="6"/>
  <c r="P513" i="6"/>
  <c r="L513" i="6"/>
  <c r="O513" i="6"/>
  <c r="H511" i="6"/>
  <c r="D511" i="6"/>
  <c r="I514" i="6"/>
  <c r="O511" i="6"/>
  <c r="G511" i="6"/>
  <c r="K511" i="6"/>
  <c r="I511" i="6"/>
  <c r="N511" i="6"/>
  <c r="J514" i="6"/>
  <c r="D512" i="6"/>
  <c r="I512" i="6"/>
  <c r="N512" i="6"/>
  <c r="O512" i="6"/>
  <c r="P511" i="6"/>
  <c r="O514" i="6"/>
  <c r="P514" i="6"/>
  <c r="S514" i="6"/>
  <c r="F511" i="6"/>
  <c r="K512" i="6"/>
  <c r="Q512" i="6"/>
  <c r="F514" i="6"/>
  <c r="L512" i="6"/>
  <c r="T512" i="6"/>
  <c r="R511" i="6"/>
  <c r="E511" i="6"/>
  <c r="S512" i="6"/>
  <c r="P512" i="6"/>
  <c r="R512" i="6"/>
  <c r="E514" i="6"/>
  <c r="G512" i="6"/>
  <c r="J512" i="6"/>
  <c r="K514" i="6"/>
  <c r="L511" i="6"/>
  <c r="Q511" i="6"/>
  <c r="T511" i="6"/>
  <c r="E512" i="6"/>
  <c r="M514" i="6"/>
  <c r="M512" i="6"/>
  <c r="H512" i="6"/>
  <c r="J511" i="6"/>
  <c r="G514" i="6"/>
  <c r="F512" i="6"/>
  <c r="S511" i="6"/>
  <c r="M511" i="6"/>
  <c r="W371" i="6"/>
  <c r="V370" i="6"/>
  <c r="V369" i="6"/>
  <c r="V371" i="6"/>
  <c r="V368" i="6"/>
  <c r="U370" i="6"/>
  <c r="U368" i="6"/>
  <c r="W369" i="6"/>
  <c r="U369" i="6"/>
  <c r="W370" i="6"/>
  <c r="U371" i="6"/>
  <c r="W368" i="6"/>
  <c r="R370" i="6"/>
  <c r="Q370" i="6"/>
  <c r="J370" i="6"/>
  <c r="O370" i="6"/>
  <c r="D370" i="6"/>
  <c r="H370" i="6"/>
  <c r="N368" i="6"/>
  <c r="E368" i="6"/>
  <c r="H369" i="6"/>
  <c r="D368" i="6"/>
  <c r="M368" i="6"/>
  <c r="S370" i="6"/>
  <c r="Q368" i="6"/>
  <c r="N369" i="6"/>
  <c r="G369" i="6"/>
  <c r="F370" i="6"/>
  <c r="L369" i="6"/>
  <c r="I368" i="6"/>
  <c r="O369" i="6"/>
  <c r="T370" i="6"/>
  <c r="E370" i="6"/>
  <c r="J368" i="6"/>
  <c r="R369" i="6"/>
  <c r="S369" i="6"/>
  <c r="T368" i="6"/>
  <c r="R368" i="6"/>
  <c r="K370" i="6"/>
  <c r="G368" i="6"/>
  <c r="I369" i="6"/>
  <c r="J369" i="6"/>
  <c r="I370" i="6"/>
  <c r="F369" i="6"/>
  <c r="T369" i="6"/>
  <c r="O368" i="6"/>
  <c r="K369" i="6"/>
  <c r="P369" i="6"/>
  <c r="N370" i="6"/>
  <c r="P368" i="6"/>
  <c r="K368" i="6"/>
  <c r="L370" i="6"/>
  <c r="H368" i="6"/>
  <c r="M369" i="6"/>
  <c r="D369" i="6"/>
  <c r="E369" i="6"/>
  <c r="M370" i="6"/>
  <c r="L368" i="6"/>
  <c r="F368" i="6"/>
  <c r="Q369" i="6"/>
  <c r="S368" i="6"/>
  <c r="P370" i="6"/>
  <c r="G370" i="6"/>
  <c r="M319" i="6"/>
  <c r="F319" i="6"/>
  <c r="X280" i="11"/>
  <c r="AV274" i="11" s="1"/>
  <c r="AA280" i="11" s="1"/>
  <c r="V12" i="14"/>
  <c r="J112" i="14"/>
  <c r="V112" i="14" s="1"/>
  <c r="T528" i="6"/>
  <c r="T344" i="6"/>
  <c r="AD344" i="6"/>
  <c r="AM344" i="6"/>
  <c r="D528" i="6"/>
  <c r="Q514" i="6"/>
  <c r="X207" i="6"/>
  <c r="AV201" i="6" s="1"/>
  <c r="X206" i="6"/>
  <c r="AV200" i="6" s="1"/>
  <c r="P587" i="6"/>
  <c r="M586" i="6"/>
  <c r="I587" i="6"/>
  <c r="P242" i="6"/>
  <c r="L528" i="6"/>
  <c r="D418" i="6"/>
  <c r="S371" i="6"/>
  <c r="E322" i="6"/>
  <c r="D333" i="6" a="1"/>
  <c r="S336" i="6" s="1"/>
  <c r="S289" i="6"/>
  <c r="V630" i="6"/>
  <c r="U630" i="6"/>
  <c r="AG630" i="6"/>
  <c r="AD630" i="6"/>
  <c r="Z630" i="6"/>
  <c r="D320" i="6"/>
  <c r="H319" i="6"/>
  <c r="X287" i="9"/>
  <c r="AV281" i="9" s="1"/>
  <c r="U13" i="14"/>
  <c r="I113" i="14"/>
  <c r="U113" i="14" s="1"/>
  <c r="W608" i="6"/>
  <c r="V605" i="6"/>
  <c r="V608" i="6"/>
  <c r="V607" i="6"/>
  <c r="V606" i="6"/>
  <c r="U605" i="6"/>
  <c r="W606" i="6"/>
  <c r="U607" i="6"/>
  <c r="U608" i="6"/>
  <c r="W605" i="6"/>
  <c r="W607" i="6"/>
  <c r="U606" i="6"/>
  <c r="G607" i="6"/>
  <c r="K607" i="6"/>
  <c r="I607" i="6"/>
  <c r="S607" i="6"/>
  <c r="J607" i="6"/>
  <c r="T607" i="6"/>
  <c r="R607" i="6"/>
  <c r="O607" i="6"/>
  <c r="L607" i="6"/>
  <c r="Q607" i="6"/>
  <c r="F607" i="6"/>
  <c r="E607" i="6"/>
  <c r="P607" i="6"/>
  <c r="M607" i="6"/>
  <c r="H607" i="6"/>
  <c r="D607" i="6"/>
  <c r="N607" i="6"/>
  <c r="M606" i="6"/>
  <c r="E589" i="6"/>
  <c r="P586" i="6"/>
  <c r="S586" i="6"/>
  <c r="S242" i="6"/>
  <c r="P114" i="14"/>
  <c r="V14" i="14"/>
  <c r="R289" i="6"/>
  <c r="M418" i="6"/>
  <c r="R371" i="6"/>
  <c r="E371" i="6"/>
  <c r="J608" i="6"/>
  <c r="D322" i="6"/>
  <c r="E319" i="6"/>
  <c r="F320" i="6"/>
  <c r="O112" i="14"/>
  <c r="P113" i="14"/>
  <c r="D73" i="7" a="1"/>
  <c r="J76" i="7" s="1"/>
  <c r="K289" i="6"/>
  <c r="L606" i="6"/>
  <c r="H605" i="6"/>
  <c r="T589" i="6"/>
  <c r="J589" i="6"/>
  <c r="M587" i="6"/>
  <c r="J242" i="6"/>
  <c r="D300" i="6" a="1"/>
  <c r="T303" i="6" s="1"/>
  <c r="V63" i="14"/>
  <c r="L322" i="6"/>
  <c r="M322" i="6"/>
  <c r="T322" i="6"/>
  <c r="X279" i="10"/>
  <c r="AV273" i="10" s="1"/>
  <c r="AA279" i="10" s="1"/>
  <c r="X273" i="6"/>
  <c r="AV267" i="6" s="1"/>
  <c r="X558" i="6"/>
  <c r="AV552" i="6" s="1"/>
  <c r="X560" i="6"/>
  <c r="AV554" i="6" s="1"/>
  <c r="X573" i="6"/>
  <c r="AV567" i="6" s="1"/>
  <c r="H446" i="6"/>
  <c r="M446" i="6"/>
  <c r="T446" i="6"/>
  <c r="N446" i="6"/>
  <c r="AV151" i="10"/>
  <c r="AA157" i="10" s="1"/>
  <c r="H63" i="14"/>
  <c r="X382" i="6"/>
  <c r="AV376" i="6" s="1"/>
  <c r="X384" i="6"/>
  <c r="AV378" i="6" s="1"/>
  <c r="W528" i="6"/>
  <c r="U527" i="6"/>
  <c r="U525" i="6"/>
  <c r="V528" i="6"/>
  <c r="V526" i="6"/>
  <c r="U526" i="6"/>
  <c r="V525" i="6"/>
  <c r="U528" i="6"/>
  <c r="V527" i="6"/>
  <c r="W526" i="6"/>
  <c r="W525" i="6"/>
  <c r="W527" i="6"/>
  <c r="G525" i="6"/>
  <c r="R525" i="6"/>
  <c r="N526" i="6"/>
  <c r="J525" i="6"/>
  <c r="F525" i="6"/>
  <c r="S525" i="6"/>
  <c r="M527" i="6"/>
  <c r="P527" i="6"/>
  <c r="E527" i="6"/>
  <c r="G527" i="6"/>
  <c r="K527" i="6"/>
  <c r="J527" i="6"/>
  <c r="D527" i="6"/>
  <c r="F527" i="6"/>
  <c r="T527" i="6"/>
  <c r="R527" i="6"/>
  <c r="H527" i="6"/>
  <c r="S527" i="6"/>
  <c r="Q527" i="6"/>
  <c r="O527" i="6"/>
  <c r="I527" i="6"/>
  <c r="N527" i="6"/>
  <c r="L527" i="6"/>
  <c r="J528" i="6"/>
  <c r="J526" i="6"/>
  <c r="Q526" i="6"/>
  <c r="H525" i="6"/>
  <c r="T525" i="6"/>
  <c r="I525" i="6"/>
  <c r="N525" i="6"/>
  <c r="Q525" i="6"/>
  <c r="H526" i="6"/>
  <c r="L525" i="6"/>
  <c r="P526" i="6"/>
  <c r="E526" i="6"/>
  <c r="D526" i="6"/>
  <c r="T526" i="6"/>
  <c r="L526" i="6"/>
  <c r="S526" i="6"/>
  <c r="O525" i="6"/>
  <c r="F528" i="6"/>
  <c r="P525" i="6"/>
  <c r="O526" i="6"/>
  <c r="E525" i="6"/>
  <c r="M526" i="6"/>
  <c r="K526" i="6"/>
  <c r="M525" i="6"/>
  <c r="G526" i="6"/>
  <c r="R526" i="6"/>
  <c r="R528" i="6"/>
  <c r="K525" i="6"/>
  <c r="D525" i="6"/>
  <c r="I526" i="6"/>
  <c r="F526" i="6"/>
  <c r="I112" i="14"/>
  <c r="U12" i="14"/>
  <c r="O587" i="6"/>
  <c r="D586" i="6"/>
  <c r="F586" i="6"/>
  <c r="T242" i="6"/>
  <c r="D462" i="6" a="1"/>
  <c r="G465" i="6" s="1"/>
  <c r="K319" i="6"/>
  <c r="M242" i="6"/>
  <c r="N76" i="7"/>
  <c r="O73" i="7"/>
  <c r="W418" i="6"/>
  <c r="U417" i="6"/>
  <c r="V415" i="6"/>
  <c r="W416" i="6"/>
  <c r="U415" i="6"/>
  <c r="V417" i="6"/>
  <c r="U416" i="6"/>
  <c r="V418" i="6"/>
  <c r="W415" i="6"/>
  <c r="U418" i="6"/>
  <c r="W417" i="6"/>
  <c r="V416" i="6"/>
  <c r="E417" i="6"/>
  <c r="K417" i="6"/>
  <c r="G417" i="6"/>
  <c r="O417" i="6"/>
  <c r="D417" i="6"/>
  <c r="P417" i="6"/>
  <c r="F417" i="6"/>
  <c r="Q417" i="6"/>
  <c r="R417" i="6"/>
  <c r="N417" i="6"/>
  <c r="H417" i="6"/>
  <c r="J417" i="6"/>
  <c r="T417" i="6"/>
  <c r="I417" i="6"/>
  <c r="R415" i="6"/>
  <c r="P416" i="6"/>
  <c r="H416" i="6"/>
  <c r="P415" i="6"/>
  <c r="S416" i="6"/>
  <c r="G415" i="6"/>
  <c r="Q415" i="6"/>
  <c r="D415" i="6"/>
  <c r="O415" i="6"/>
  <c r="E416" i="6"/>
  <c r="F416" i="6"/>
  <c r="O416" i="6"/>
  <c r="N416" i="6"/>
  <c r="I415" i="6"/>
  <c r="N415" i="6"/>
  <c r="Q416" i="6"/>
  <c r="E415" i="6"/>
  <c r="M415" i="6"/>
  <c r="F415" i="6"/>
  <c r="S417" i="6"/>
  <c r="S415" i="6"/>
  <c r="J415" i="6"/>
  <c r="D416" i="6"/>
  <c r="T416" i="6"/>
  <c r="R416" i="6"/>
  <c r="M417" i="6"/>
  <c r="K416" i="6"/>
  <c r="L415" i="6"/>
  <c r="T415" i="6"/>
  <c r="H415" i="6"/>
  <c r="M416" i="6"/>
  <c r="I416" i="6"/>
  <c r="K415" i="6"/>
  <c r="J416" i="6"/>
  <c r="L416" i="6"/>
  <c r="L417" i="6"/>
  <c r="G416" i="6"/>
  <c r="AE344" i="6"/>
  <c r="AC344" i="6"/>
  <c r="D344" i="6"/>
  <c r="Z344" i="6"/>
  <c r="AB344" i="6"/>
  <c r="AL344" i="6"/>
  <c r="AJ344" i="6"/>
  <c r="W228" i="6"/>
  <c r="U227" i="6"/>
  <c r="V225" i="6"/>
  <c r="W226" i="6"/>
  <c r="U225" i="6"/>
  <c r="V227" i="6"/>
  <c r="U228" i="6"/>
  <c r="W225" i="6"/>
  <c r="V226" i="6"/>
  <c r="W227" i="6"/>
  <c r="U226" i="6"/>
  <c r="V228" i="6"/>
  <c r="G227" i="6"/>
  <c r="M227" i="6"/>
  <c r="K227" i="6"/>
  <c r="S227" i="6"/>
  <c r="L227" i="6"/>
  <c r="P227" i="6"/>
  <c r="O227" i="6"/>
  <c r="Q227" i="6"/>
  <c r="H227" i="6"/>
  <c r="R227" i="6"/>
  <c r="I227" i="6"/>
  <c r="E227" i="6"/>
  <c r="F227" i="6"/>
  <c r="J227" i="6"/>
  <c r="T227" i="6"/>
  <c r="D227" i="6"/>
  <c r="N227" i="6"/>
  <c r="R228" i="6"/>
  <c r="P225" i="6"/>
  <c r="G225" i="6"/>
  <c r="P226" i="6"/>
  <c r="Q226" i="6"/>
  <c r="D228" i="6"/>
  <c r="T228" i="6"/>
  <c r="E228" i="6"/>
  <c r="D225" i="6"/>
  <c r="M226" i="6"/>
  <c r="D226" i="6"/>
  <c r="H228" i="6"/>
  <c r="O228" i="6"/>
  <c r="L226" i="6"/>
  <c r="K226" i="6"/>
  <c r="Q228" i="6"/>
  <c r="G228" i="6"/>
  <c r="H225" i="6"/>
  <c r="S225" i="6"/>
  <c r="I225" i="6"/>
  <c r="S226" i="6"/>
  <c r="M228" i="6"/>
  <c r="K225" i="6"/>
  <c r="T225" i="6"/>
  <c r="R226" i="6"/>
  <c r="E225" i="6"/>
  <c r="O225" i="6"/>
  <c r="H226" i="6"/>
  <c r="F225" i="6"/>
  <c r="K228" i="6"/>
  <c r="T226" i="6"/>
  <c r="Q225" i="6"/>
  <c r="J226" i="6"/>
  <c r="P228" i="6"/>
  <c r="F226" i="6"/>
  <c r="N225" i="6"/>
  <c r="O226" i="6"/>
  <c r="N226" i="6"/>
  <c r="I228" i="6"/>
  <c r="R225" i="6"/>
  <c r="L225" i="6"/>
  <c r="J228" i="6"/>
  <c r="E226" i="6"/>
  <c r="I226" i="6"/>
  <c r="G226" i="6"/>
  <c r="J225" i="6"/>
  <c r="M225" i="6"/>
  <c r="I528" i="6"/>
  <c r="R514" i="6"/>
  <c r="X204" i="6"/>
  <c r="AV198" i="6" s="1"/>
  <c r="O114" i="14"/>
  <c r="U114" i="14" s="1"/>
  <c r="I589" i="6"/>
  <c r="N589" i="6"/>
  <c r="G587" i="6"/>
  <c r="O289" i="6"/>
  <c r="P418" i="6"/>
  <c r="Q418" i="6"/>
  <c r="G322" i="6"/>
  <c r="AO630" i="6"/>
  <c r="AI630" i="6"/>
  <c r="AE630" i="6"/>
  <c r="AL630" i="6"/>
  <c r="J319" i="6"/>
  <c r="L319" i="6"/>
  <c r="X286" i="9"/>
  <c r="AV280" i="9" s="1"/>
  <c r="T76" i="7"/>
  <c r="G76" i="7"/>
  <c r="E586" i="6"/>
  <c r="F587" i="6"/>
  <c r="D587" i="6"/>
  <c r="F303" i="6"/>
  <c r="K303" i="6"/>
  <c r="R418" i="6"/>
  <c r="P371" i="6"/>
  <c r="G418" i="6"/>
  <c r="H608" i="6"/>
  <c r="S322" i="6"/>
  <c r="P336" i="6"/>
  <c r="N514" i="6"/>
  <c r="N320" i="6"/>
  <c r="D253" i="6" a="1"/>
  <c r="K73" i="7"/>
  <c r="P73" i="7"/>
  <c r="R76" i="7"/>
  <c r="P528" i="6"/>
  <c r="H514" i="6"/>
  <c r="F606" i="6"/>
  <c r="S606" i="6"/>
  <c r="U65" i="14"/>
  <c r="S528" i="6"/>
  <c r="T586" i="6"/>
  <c r="J586" i="6"/>
  <c r="Q589" i="6"/>
  <c r="R303" i="6"/>
  <c r="F418" i="6"/>
  <c r="H371" i="6"/>
  <c r="Q608" i="6"/>
  <c r="E608" i="6"/>
  <c r="P608" i="6"/>
  <c r="X476" i="6"/>
  <c r="AV470" i="6" s="1"/>
  <c r="X274" i="6"/>
  <c r="AV268" i="6" s="1"/>
  <c r="K446" i="6"/>
  <c r="J446" i="6"/>
  <c r="O446" i="6"/>
  <c r="D446" i="6"/>
  <c r="I446" i="6"/>
  <c r="P465" i="6"/>
  <c r="AV152" i="10"/>
  <c r="AA158" i="10" s="1"/>
  <c r="H64" i="14"/>
  <c r="W242" i="6"/>
  <c r="V242" i="6"/>
  <c r="V241" i="6"/>
  <c r="V240" i="6"/>
  <c r="V239" i="6"/>
  <c r="U241" i="6"/>
  <c r="U239" i="6"/>
  <c r="W240" i="6"/>
  <c r="W239" i="6"/>
  <c r="U240" i="6"/>
  <c r="W241" i="6"/>
  <c r="U242" i="6"/>
  <c r="K239" i="6"/>
  <c r="E239" i="6"/>
  <c r="J239" i="6"/>
  <c r="M239" i="6"/>
  <c r="T240" i="6"/>
  <c r="D240" i="6"/>
  <c r="N239" i="6"/>
  <c r="S240" i="6"/>
  <c r="L239" i="6"/>
  <c r="S241" i="6"/>
  <c r="Q241" i="6"/>
  <c r="O241" i="6"/>
  <c r="G241" i="6"/>
  <c r="F241" i="6"/>
  <c r="K241" i="6"/>
  <c r="H241" i="6"/>
  <c r="R241" i="6"/>
  <c r="J241" i="6"/>
  <c r="M241" i="6"/>
  <c r="P241" i="6"/>
  <c r="L241" i="6"/>
  <c r="E241" i="6"/>
  <c r="D241" i="6"/>
  <c r="T241" i="6"/>
  <c r="I241" i="6"/>
  <c r="N241" i="6"/>
  <c r="N240" i="6"/>
  <c r="Q240" i="6"/>
  <c r="H240" i="6"/>
  <c r="P240" i="6"/>
  <c r="K242" i="6"/>
  <c r="P239" i="6"/>
  <c r="I239" i="6"/>
  <c r="G239" i="6"/>
  <c r="H239" i="6"/>
  <c r="G240" i="6"/>
  <c r="F240" i="6"/>
  <c r="S239" i="6"/>
  <c r="O239" i="6"/>
  <c r="R239" i="6"/>
  <c r="K240" i="6"/>
  <c r="E242" i="6"/>
  <c r="E240" i="6"/>
  <c r="L240" i="6"/>
  <c r="R240" i="6"/>
  <c r="Q239" i="6"/>
  <c r="N242" i="6"/>
  <c r="D239" i="6"/>
  <c r="O240" i="6"/>
  <c r="M240" i="6"/>
  <c r="J240" i="6"/>
  <c r="T239" i="6"/>
  <c r="I240" i="6"/>
  <c r="F239" i="6"/>
  <c r="F105" i="7"/>
  <c r="D102" i="7"/>
  <c r="D102" i="7" a="1"/>
  <c r="F102" i="7" s="1"/>
  <c r="N587" i="6"/>
  <c r="R589" i="6"/>
  <c r="L587" i="6"/>
  <c r="L242" i="6"/>
  <c r="N303" i="6"/>
  <c r="L303" i="6"/>
  <c r="J115" i="14"/>
  <c r="V115" i="14" s="1"/>
  <c r="E320" i="6"/>
  <c r="L320" i="6"/>
  <c r="X281" i="11"/>
  <c r="AV275" i="11" s="1"/>
  <c r="AA281" i="11" s="1"/>
  <c r="N73" i="7"/>
  <c r="S76" i="7"/>
  <c r="H73" i="7"/>
  <c r="W289" i="6"/>
  <c r="U287" i="6"/>
  <c r="U286" i="6"/>
  <c r="U289" i="6"/>
  <c r="U288" i="6"/>
  <c r="V288" i="6"/>
  <c r="W286" i="6"/>
  <c r="V286" i="6"/>
  <c r="W288" i="6"/>
  <c r="V289" i="6"/>
  <c r="W287" i="6"/>
  <c r="V287" i="6"/>
  <c r="P287" i="6"/>
  <c r="H288" i="6"/>
  <c r="I288" i="6"/>
  <c r="O288" i="6"/>
  <c r="J288" i="6"/>
  <c r="R288" i="6"/>
  <c r="D288" i="6"/>
  <c r="M288" i="6"/>
  <c r="N288" i="6"/>
  <c r="F288" i="6"/>
  <c r="L288" i="6"/>
  <c r="P288" i="6"/>
  <c r="E288" i="6"/>
  <c r="G288" i="6"/>
  <c r="S288" i="6"/>
  <c r="Q288" i="6"/>
  <c r="T288" i="6"/>
  <c r="K288" i="6"/>
  <c r="T287" i="6"/>
  <c r="H287" i="6"/>
  <c r="H286" i="6"/>
  <c r="N287" i="6"/>
  <c r="D286" i="6"/>
  <c r="O286" i="6"/>
  <c r="F286" i="6"/>
  <c r="O287" i="6"/>
  <c r="S286" i="6"/>
  <c r="G287" i="6"/>
  <c r="P286" i="6"/>
  <c r="S287" i="6"/>
  <c r="F287" i="6"/>
  <c r="M286" i="6"/>
  <c r="I286" i="6"/>
  <c r="R286" i="6"/>
  <c r="J286" i="6"/>
  <c r="M287" i="6"/>
  <c r="E286" i="6"/>
  <c r="K286" i="6"/>
  <c r="R287" i="6"/>
  <c r="L287" i="6"/>
  <c r="K287" i="6"/>
  <c r="J287" i="6"/>
  <c r="E287" i="6"/>
  <c r="D287" i="6"/>
  <c r="I287" i="6"/>
  <c r="Q286" i="6"/>
  <c r="T286" i="6"/>
  <c r="G286" i="6"/>
  <c r="N286" i="6"/>
  <c r="L286" i="6"/>
  <c r="Q287" i="6"/>
  <c r="P344" i="6"/>
  <c r="V344" i="6"/>
  <c r="H344" i="6"/>
  <c r="G344" i="6"/>
  <c r="L344" i="6"/>
  <c r="Q344" i="6"/>
  <c r="AK344" i="6"/>
  <c r="AF344" i="6"/>
  <c r="AN344" i="6"/>
  <c r="M105" i="7"/>
  <c r="X223" i="11"/>
  <c r="AV217" i="11" s="1"/>
  <c r="AA223" i="11" s="1"/>
  <c r="X222" i="11"/>
  <c r="AV216" i="11" s="1"/>
  <c r="AA222" i="11" s="1"/>
  <c r="N528" i="6"/>
  <c r="D514" i="6"/>
  <c r="X205" i="6"/>
  <c r="AV199" i="6" s="1"/>
  <c r="K589" i="6"/>
  <c r="I586" i="6"/>
  <c r="N586" i="6"/>
  <c r="O589" i="6"/>
  <c r="F289" i="6"/>
  <c r="P303" i="6"/>
  <c r="O303" i="6"/>
  <c r="I418" i="6"/>
  <c r="N418" i="6"/>
  <c r="F322" i="6"/>
  <c r="H336" i="6"/>
  <c r="D619" i="6" a="1"/>
  <c r="Q622" i="6" s="1"/>
  <c r="T630" i="6"/>
  <c r="F630" i="6"/>
  <c r="Q630" i="6"/>
  <c r="I630" i="6"/>
  <c r="AA630" i="6"/>
  <c r="AN630" i="6"/>
  <c r="AB630" i="6"/>
  <c r="AC630" i="6"/>
  <c r="R319" i="6"/>
  <c r="I242" i="6"/>
  <c r="T73" i="7"/>
  <c r="G73" i="7"/>
  <c r="H242" i="6"/>
  <c r="I605" i="6"/>
  <c r="L605" i="6"/>
  <c r="K606" i="6"/>
  <c r="T514" i="6"/>
  <c r="H589" i="6"/>
  <c r="S587" i="6"/>
  <c r="O242" i="6"/>
  <c r="M289" i="6"/>
  <c r="I303" i="6"/>
  <c r="I371" i="6"/>
  <c r="F371" i="6"/>
  <c r="I322" i="6"/>
  <c r="R322" i="6"/>
  <c r="N608" i="6"/>
  <c r="O336" i="6"/>
  <c r="I336" i="6"/>
  <c r="X385" i="6"/>
  <c r="AV379" i="6" s="1"/>
  <c r="V13" i="14"/>
  <c r="J113" i="14"/>
  <c r="G319" i="6"/>
  <c r="I319" i="6"/>
  <c r="AV153" i="10"/>
  <c r="AA159" i="10" s="1"/>
  <c r="H65" i="14"/>
  <c r="F73" i="7"/>
  <c r="R73" i="7"/>
  <c r="T12" i="14"/>
  <c r="F605" i="6"/>
  <c r="G605" i="6"/>
  <c r="R606" i="6"/>
  <c r="R105" i="7"/>
  <c r="E528" i="6"/>
  <c r="G589" i="6"/>
  <c r="T587" i="6"/>
  <c r="R587" i="6"/>
  <c r="Q586" i="6"/>
  <c r="S303" i="6"/>
  <c r="Q371" i="6"/>
  <c r="I115" i="14"/>
  <c r="U115" i="14" s="1"/>
  <c r="J371" i="6"/>
  <c r="F608" i="6"/>
  <c r="P322" i="6"/>
  <c r="X278" i="10"/>
  <c r="AV272" i="10" s="1"/>
  <c r="AA278" i="10" s="1"/>
  <c r="X559" i="6"/>
  <c r="AV553" i="6" s="1"/>
  <c r="AO85" i="7"/>
  <c r="L399" i="6"/>
  <c r="S487" i="6"/>
  <c r="F487" i="6"/>
  <c r="W487" i="6"/>
  <c r="E487" i="6"/>
  <c r="I487" i="6"/>
  <c r="AE487" i="6"/>
  <c r="U487" i="6"/>
  <c r="N487" i="6"/>
  <c r="R487" i="6"/>
  <c r="M487" i="6"/>
  <c r="K487" i="6"/>
  <c r="P487" i="6"/>
  <c r="M399" i="6"/>
  <c r="AI85" i="7"/>
  <c r="AK487" i="6"/>
  <c r="N399" i="6"/>
  <c r="AJ85" i="7"/>
  <c r="AF85" i="7"/>
  <c r="J399" i="6"/>
  <c r="X487" i="6"/>
  <c r="AA487" i="6"/>
  <c r="AN487" i="6"/>
  <c r="AL487" i="6"/>
  <c r="AL85" i="7"/>
  <c r="P399" i="6"/>
  <c r="D399" i="6"/>
  <c r="Z85" i="7"/>
  <c r="D487" i="6"/>
  <c r="Q399" i="6"/>
  <c r="AM85" i="7"/>
  <c r="AN85" i="7"/>
  <c r="R399" i="6"/>
  <c r="G487" i="6"/>
  <c r="L487" i="6"/>
  <c r="O487" i="6"/>
  <c r="J487" i="6"/>
  <c r="AC487" i="6"/>
  <c r="AD487" i="6"/>
  <c r="AF487" i="6"/>
  <c r="AO487" i="6"/>
  <c r="AP85" i="7"/>
  <c r="T399" i="6"/>
  <c r="K399" i="6"/>
  <c r="AG85" i="7"/>
  <c r="Z487" i="6"/>
  <c r="AA85" i="7"/>
  <c r="E399" i="6"/>
  <c r="G399" i="6"/>
  <c r="AC85" i="7"/>
  <c r="F399" i="6"/>
  <c r="AB85" i="7"/>
  <c r="Y487" i="6"/>
  <c r="V487" i="6"/>
  <c r="T487" i="6"/>
  <c r="Q487" i="6"/>
  <c r="AJ487" i="6"/>
  <c r="AB487" i="6"/>
  <c r="AM487" i="6"/>
  <c r="AI487" i="6"/>
  <c r="AG487" i="6"/>
  <c r="AH487" i="6"/>
  <c r="H399" i="6"/>
  <c r="AD85" i="7"/>
  <c r="AK85" i="7"/>
  <c r="O399" i="6"/>
  <c r="I399" i="6"/>
  <c r="AE85" i="7"/>
  <c r="S14" i="14"/>
  <c r="K50" i="6"/>
  <c r="L50" i="6" s="1"/>
  <c r="F49" i="6"/>
  <c r="S13" i="14"/>
  <c r="AV11" i="8"/>
  <c r="S12" i="14"/>
  <c r="S15" i="14"/>
  <c r="X275" i="6" l="1"/>
  <c r="AV269" i="6" s="1"/>
  <c r="D490" i="6" a="1"/>
  <c r="L73" i="7"/>
  <c r="I396" i="6"/>
  <c r="U398" i="6"/>
  <c r="O105" i="7"/>
  <c r="S465" i="6"/>
  <c r="H396" i="6"/>
  <c r="Q398" i="6"/>
  <c r="K396" i="6"/>
  <c r="H397" i="6"/>
  <c r="S396" i="6"/>
  <c r="V399" i="6"/>
  <c r="M465" i="6"/>
  <c r="J336" i="6"/>
  <c r="J397" i="6"/>
  <c r="I398" i="6"/>
  <c r="M398" i="6"/>
  <c r="R398" i="6"/>
  <c r="S398" i="6"/>
  <c r="U396" i="6"/>
  <c r="L396" i="6"/>
  <c r="E397" i="6"/>
  <c r="T397" i="6"/>
  <c r="E398" i="6"/>
  <c r="L398" i="6"/>
  <c r="W399" i="6"/>
  <c r="G336" i="6"/>
  <c r="P76" i="7"/>
  <c r="M396" i="6"/>
  <c r="N396" i="6"/>
  <c r="G396" i="6"/>
  <c r="R396" i="6"/>
  <c r="W396" i="6"/>
  <c r="M336" i="6"/>
  <c r="F76" i="7"/>
  <c r="K76" i="7"/>
  <c r="M397" i="6"/>
  <c r="F396" i="6"/>
  <c r="E396" i="6"/>
  <c r="S397" i="6"/>
  <c r="U397" i="6"/>
  <c r="D398" i="6"/>
  <c r="O397" i="6"/>
  <c r="D397" i="6"/>
  <c r="T398" i="6"/>
  <c r="W398" i="6"/>
  <c r="G102" i="7"/>
  <c r="H76" i="7"/>
  <c r="D73" i="7"/>
  <c r="H398" i="6"/>
  <c r="P397" i="6"/>
  <c r="R397" i="6"/>
  <c r="J398" i="6"/>
  <c r="V398" i="6"/>
  <c r="J73" i="7"/>
  <c r="F336" i="6"/>
  <c r="Q397" i="6"/>
  <c r="G398" i="6"/>
  <c r="O398" i="6"/>
  <c r="P396" i="6"/>
  <c r="X241" i="6"/>
  <c r="AV235" i="6" s="1"/>
  <c r="X443" i="6"/>
  <c r="AV437" i="6" s="1"/>
  <c r="V113" i="14"/>
  <c r="U112" i="14"/>
  <c r="X589" i="6"/>
  <c r="AV583" i="6" s="1"/>
  <c r="X606" i="6"/>
  <c r="AV600" i="6" s="1"/>
  <c r="X605" i="6"/>
  <c r="AV599" i="6" s="1"/>
  <c r="X446" i="6"/>
  <c r="AV440" i="6" s="1"/>
  <c r="X319" i="6"/>
  <c r="AV313" i="6" s="1"/>
  <c r="W493" i="6"/>
  <c r="U492" i="6"/>
  <c r="V490" i="6"/>
  <c r="W492" i="6"/>
  <c r="U490" i="6"/>
  <c r="V492" i="6"/>
  <c r="W490" i="6"/>
  <c r="U491" i="6"/>
  <c r="V493" i="6"/>
  <c r="W491" i="6"/>
  <c r="V491" i="6"/>
  <c r="U493" i="6"/>
  <c r="D492" i="6"/>
  <c r="I492" i="6"/>
  <c r="L492" i="6"/>
  <c r="H492" i="6"/>
  <c r="E492" i="6"/>
  <c r="T491" i="6"/>
  <c r="S492" i="6"/>
  <c r="L490" i="6"/>
  <c r="J491" i="6"/>
  <c r="G492" i="6"/>
  <c r="I491" i="6"/>
  <c r="P491" i="6"/>
  <c r="Q492" i="6"/>
  <c r="S491" i="6"/>
  <c r="L491" i="6"/>
  <c r="K492" i="6"/>
  <c r="Q491" i="6"/>
  <c r="O491" i="6"/>
  <c r="O492" i="6"/>
  <c r="I490" i="6"/>
  <c r="R490" i="6"/>
  <c r="N490" i="6"/>
  <c r="Q490" i="6"/>
  <c r="K490" i="6"/>
  <c r="O490" i="6"/>
  <c r="H490" i="6"/>
  <c r="R492" i="6"/>
  <c r="T492" i="6"/>
  <c r="M491" i="6"/>
  <c r="N491" i="6"/>
  <c r="F491" i="6"/>
  <c r="P492" i="6"/>
  <c r="R491" i="6"/>
  <c r="E491" i="6"/>
  <c r="D490" i="6"/>
  <c r="G490" i="6"/>
  <c r="J490" i="6"/>
  <c r="S490" i="6"/>
  <c r="F492" i="6"/>
  <c r="N492" i="6"/>
  <c r="D491" i="6"/>
  <c r="J492" i="6"/>
  <c r="H491" i="6"/>
  <c r="G491" i="6"/>
  <c r="M492" i="6"/>
  <c r="K491" i="6"/>
  <c r="T490" i="6"/>
  <c r="E490" i="6"/>
  <c r="P490" i="6"/>
  <c r="F490" i="6"/>
  <c r="M490" i="6"/>
  <c r="E493" i="6"/>
  <c r="T493" i="6"/>
  <c r="L493" i="6"/>
  <c r="J493" i="6"/>
  <c r="G493" i="6"/>
  <c r="X514" i="6"/>
  <c r="AV508" i="6" s="1"/>
  <c r="X239" i="6"/>
  <c r="AV233" i="6" s="1"/>
  <c r="T64" i="14"/>
  <c r="H114" i="14"/>
  <c r="T114" i="14" s="1"/>
  <c r="W256" i="6"/>
  <c r="U253" i="6"/>
  <c r="U256" i="6"/>
  <c r="U255" i="6"/>
  <c r="U254" i="6"/>
  <c r="V254" i="6"/>
  <c r="W254" i="6"/>
  <c r="V256" i="6"/>
  <c r="V255" i="6"/>
  <c r="W253" i="6"/>
  <c r="W255" i="6"/>
  <c r="V253" i="6"/>
  <c r="M254" i="6"/>
  <c r="L254" i="6"/>
  <c r="F253" i="6"/>
  <c r="I253" i="6"/>
  <c r="P253" i="6"/>
  <c r="O254" i="6"/>
  <c r="N254" i="6"/>
  <c r="D254" i="6"/>
  <c r="L253" i="6"/>
  <c r="S253" i="6"/>
  <c r="R254" i="6"/>
  <c r="S254" i="6"/>
  <c r="K254" i="6"/>
  <c r="Q253" i="6"/>
  <c r="H253" i="6"/>
  <c r="J254" i="6"/>
  <c r="D253" i="6"/>
  <c r="I254" i="6"/>
  <c r="P254" i="6"/>
  <c r="G254" i="6"/>
  <c r="Q254" i="6"/>
  <c r="K253" i="6"/>
  <c r="G253" i="6"/>
  <c r="J253" i="6"/>
  <c r="E254" i="6"/>
  <c r="T253" i="6"/>
  <c r="N253" i="6"/>
  <c r="O253" i="6"/>
  <c r="H254" i="6"/>
  <c r="F254" i="6"/>
  <c r="R253" i="6"/>
  <c r="T254" i="6"/>
  <c r="E253" i="6"/>
  <c r="M253" i="6"/>
  <c r="S255" i="6"/>
  <c r="P255" i="6"/>
  <c r="F255" i="6"/>
  <c r="O255" i="6"/>
  <c r="R255" i="6"/>
  <c r="D255" i="6"/>
  <c r="J255" i="6"/>
  <c r="L255" i="6"/>
  <c r="T255" i="6"/>
  <c r="K255" i="6"/>
  <c r="M255" i="6"/>
  <c r="G255" i="6"/>
  <c r="N255" i="6"/>
  <c r="I255" i="6"/>
  <c r="H255" i="6"/>
  <c r="Q255" i="6"/>
  <c r="N256" i="6"/>
  <c r="L256" i="6"/>
  <c r="S256" i="6"/>
  <c r="M256" i="6"/>
  <c r="O256" i="6"/>
  <c r="D256" i="6"/>
  <c r="Q256" i="6"/>
  <c r="R256" i="6"/>
  <c r="P256" i="6"/>
  <c r="E255" i="6"/>
  <c r="K256" i="6"/>
  <c r="J256" i="6"/>
  <c r="T256" i="6"/>
  <c r="I256" i="6"/>
  <c r="F256" i="6"/>
  <c r="G256" i="6"/>
  <c r="H256" i="6"/>
  <c r="E256" i="6"/>
  <c r="H622" i="6"/>
  <c r="E102" i="7"/>
  <c r="X226" i="6"/>
  <c r="AV220" i="6" s="1"/>
  <c r="X227" i="6"/>
  <c r="AV221" i="6" s="1"/>
  <c r="S622" i="6"/>
  <c r="X586" i="6"/>
  <c r="AV580" i="6" s="1"/>
  <c r="Q102" i="7"/>
  <c r="T102" i="7"/>
  <c r="H105" i="7"/>
  <c r="X320" i="6"/>
  <c r="AV314" i="6" s="1"/>
  <c r="X418" i="6"/>
  <c r="AV412" i="6" s="1"/>
  <c r="L102" i="7"/>
  <c r="R622" i="6"/>
  <c r="N102" i="7"/>
  <c r="L622" i="6"/>
  <c r="J465" i="6"/>
  <c r="D465" i="6"/>
  <c r="Q105" i="7"/>
  <c r="D76" i="7"/>
  <c r="T105" i="7"/>
  <c r="S73" i="7"/>
  <c r="N622" i="6"/>
  <c r="W542" i="6"/>
  <c r="U541" i="6"/>
  <c r="V539" i="6"/>
  <c r="U539" i="6"/>
  <c r="V541" i="6"/>
  <c r="W540" i="6"/>
  <c r="U540" i="6"/>
  <c r="V542" i="6"/>
  <c r="W541" i="6"/>
  <c r="U542" i="6"/>
  <c r="W539" i="6"/>
  <c r="V540" i="6"/>
  <c r="R540" i="6"/>
  <c r="K540" i="6"/>
  <c r="L539" i="6"/>
  <c r="G540" i="6"/>
  <c r="D539" i="6"/>
  <c r="L540" i="6"/>
  <c r="N540" i="6"/>
  <c r="O539" i="6"/>
  <c r="R539" i="6"/>
  <c r="P539" i="6"/>
  <c r="I540" i="6"/>
  <c r="T539" i="6"/>
  <c r="K539" i="6"/>
  <c r="H540" i="6"/>
  <c r="Q540" i="6"/>
  <c r="P540" i="6"/>
  <c r="M539" i="6"/>
  <c r="O540" i="6"/>
  <c r="T540" i="6"/>
  <c r="D540" i="6"/>
  <c r="E539" i="6"/>
  <c r="E540" i="6"/>
  <c r="S540" i="6"/>
  <c r="F539" i="6"/>
  <c r="G539" i="6"/>
  <c r="J540" i="6"/>
  <c r="S539" i="6"/>
  <c r="J539" i="6"/>
  <c r="I539" i="6"/>
  <c r="N539" i="6"/>
  <c r="F540" i="6"/>
  <c r="M540" i="6"/>
  <c r="H539" i="6"/>
  <c r="Q539" i="6"/>
  <c r="O541" i="6"/>
  <c r="D541" i="6"/>
  <c r="R541" i="6"/>
  <c r="S541" i="6"/>
  <c r="Q541" i="6"/>
  <c r="T541" i="6"/>
  <c r="K541" i="6"/>
  <c r="H541" i="6"/>
  <c r="I541" i="6"/>
  <c r="M541" i="6"/>
  <c r="N541" i="6"/>
  <c r="E541" i="6"/>
  <c r="L541" i="6"/>
  <c r="P541" i="6"/>
  <c r="G541" i="6"/>
  <c r="F541" i="6"/>
  <c r="O542" i="6"/>
  <c r="I542" i="6"/>
  <c r="G542" i="6"/>
  <c r="E542" i="6"/>
  <c r="T542" i="6"/>
  <c r="Q542" i="6"/>
  <c r="D542" i="6"/>
  <c r="P542" i="6"/>
  <c r="N542" i="6"/>
  <c r="K542" i="6"/>
  <c r="H542" i="6"/>
  <c r="R542" i="6"/>
  <c r="S542" i="6"/>
  <c r="F542" i="6"/>
  <c r="L542" i="6"/>
  <c r="M542" i="6"/>
  <c r="J541" i="6"/>
  <c r="J542" i="6"/>
  <c r="Q76" i="7"/>
  <c r="F622" i="6"/>
  <c r="F465" i="6"/>
  <c r="D88" i="7" a="1"/>
  <c r="E76" i="7"/>
  <c r="X444" i="6"/>
  <c r="AV438" i="6" s="1"/>
  <c r="X445" i="6"/>
  <c r="AV439" i="6" s="1"/>
  <c r="I91" i="7"/>
  <c r="Q493" i="6"/>
  <c r="H115" i="14"/>
  <c r="T115" i="14" s="1"/>
  <c r="T65" i="14"/>
  <c r="X286" i="6"/>
  <c r="AV280" i="6" s="1"/>
  <c r="X288" i="6"/>
  <c r="AV282" i="6" s="1"/>
  <c r="X587" i="6"/>
  <c r="AV581" i="6" s="1"/>
  <c r="X228" i="6"/>
  <c r="AV222" i="6" s="1"/>
  <c r="D347" i="6" a="1"/>
  <c r="N350" i="6" s="1"/>
  <c r="X415" i="6"/>
  <c r="AV409" i="6" s="1"/>
  <c r="W465" i="6"/>
  <c r="V464" i="6"/>
  <c r="V463" i="6"/>
  <c r="V462" i="6"/>
  <c r="V465" i="6"/>
  <c r="U464" i="6"/>
  <c r="U462" i="6"/>
  <c r="W463" i="6"/>
  <c r="U463" i="6"/>
  <c r="W464" i="6"/>
  <c r="U465" i="6"/>
  <c r="W462" i="6"/>
  <c r="P464" i="6"/>
  <c r="R464" i="6"/>
  <c r="G464" i="6"/>
  <c r="J464" i="6"/>
  <c r="M462" i="6"/>
  <c r="L462" i="6"/>
  <c r="S464" i="6"/>
  <c r="E462" i="6"/>
  <c r="D463" i="6"/>
  <c r="N463" i="6"/>
  <c r="N462" i="6"/>
  <c r="T464" i="6"/>
  <c r="S463" i="6"/>
  <c r="D462" i="6"/>
  <c r="P462" i="6"/>
  <c r="F464" i="6"/>
  <c r="L464" i="6"/>
  <c r="S462" i="6"/>
  <c r="O463" i="6"/>
  <c r="P463" i="6"/>
  <c r="T462" i="6"/>
  <c r="E464" i="6"/>
  <c r="G463" i="6"/>
  <c r="G462" i="6"/>
  <c r="I464" i="6"/>
  <c r="H463" i="6"/>
  <c r="H462" i="6"/>
  <c r="O464" i="6"/>
  <c r="N464" i="6"/>
  <c r="J462" i="6"/>
  <c r="I463" i="6"/>
  <c r="L463" i="6"/>
  <c r="I462" i="6"/>
  <c r="F463" i="6"/>
  <c r="Q464" i="6"/>
  <c r="E463" i="6"/>
  <c r="D464" i="6"/>
  <c r="F462" i="6"/>
  <c r="T463" i="6"/>
  <c r="K462" i="6"/>
  <c r="Q463" i="6"/>
  <c r="O462" i="6"/>
  <c r="M463" i="6"/>
  <c r="R462" i="6"/>
  <c r="Q462" i="6"/>
  <c r="K464" i="6"/>
  <c r="R463" i="6"/>
  <c r="J463" i="6"/>
  <c r="K463" i="6"/>
  <c r="H464" i="6"/>
  <c r="M464" i="6"/>
  <c r="X527" i="6"/>
  <c r="AV521" i="6" s="1"/>
  <c r="T63" i="14"/>
  <c r="H113" i="14"/>
  <c r="T113" i="14" s="1"/>
  <c r="W301" i="6"/>
  <c r="W300" i="6"/>
  <c r="V300" i="6"/>
  <c r="U300" i="6"/>
  <c r="V302" i="6"/>
  <c r="U302" i="6"/>
  <c r="W302" i="6"/>
  <c r="V303" i="6"/>
  <c r="W303" i="6"/>
  <c r="V301" i="6"/>
  <c r="U303" i="6"/>
  <c r="U301" i="6"/>
  <c r="O302" i="6"/>
  <c r="P302" i="6"/>
  <c r="K302" i="6"/>
  <c r="R302" i="6"/>
  <c r="M302" i="6"/>
  <c r="L302" i="6"/>
  <c r="E302" i="6"/>
  <c r="J302" i="6"/>
  <c r="N302" i="6"/>
  <c r="D302" i="6"/>
  <c r="Q302" i="6"/>
  <c r="S302" i="6"/>
  <c r="T302" i="6"/>
  <c r="H302" i="6"/>
  <c r="G302" i="6"/>
  <c r="F302" i="6"/>
  <c r="I302" i="6"/>
  <c r="T301" i="6"/>
  <c r="P301" i="6"/>
  <c r="R300" i="6"/>
  <c r="K300" i="6"/>
  <c r="F300" i="6"/>
  <c r="S301" i="6"/>
  <c r="F301" i="6"/>
  <c r="G300" i="6"/>
  <c r="R301" i="6"/>
  <c r="T300" i="6"/>
  <c r="D300" i="6"/>
  <c r="K301" i="6"/>
  <c r="H300" i="6"/>
  <c r="M300" i="6"/>
  <c r="H301" i="6"/>
  <c r="O301" i="6"/>
  <c r="N301" i="6"/>
  <c r="Q301" i="6"/>
  <c r="G301" i="6"/>
  <c r="I301" i="6"/>
  <c r="D301" i="6"/>
  <c r="L301" i="6"/>
  <c r="J300" i="6"/>
  <c r="M301" i="6"/>
  <c r="Q300" i="6"/>
  <c r="E300" i="6"/>
  <c r="S300" i="6"/>
  <c r="E301" i="6"/>
  <c r="I300" i="6"/>
  <c r="J301" i="6"/>
  <c r="O300" i="6"/>
  <c r="P300" i="6"/>
  <c r="L300" i="6"/>
  <c r="N300" i="6"/>
  <c r="E105" i="7"/>
  <c r="W336" i="6"/>
  <c r="U335" i="6"/>
  <c r="U334" i="6"/>
  <c r="U333" i="6"/>
  <c r="U336" i="6"/>
  <c r="V333" i="6"/>
  <c r="W333" i="6"/>
  <c r="V335" i="6"/>
  <c r="W335" i="6"/>
  <c r="W334" i="6"/>
  <c r="V334" i="6"/>
  <c r="V336" i="6"/>
  <c r="R333" i="6"/>
  <c r="M333" i="6"/>
  <c r="J334" i="6"/>
  <c r="Q334" i="6"/>
  <c r="E334" i="6"/>
  <c r="T333" i="6"/>
  <c r="D334" i="6"/>
  <c r="H334" i="6"/>
  <c r="G335" i="6"/>
  <c r="Q335" i="6"/>
  <c r="D335" i="6"/>
  <c r="S335" i="6"/>
  <c r="T335" i="6"/>
  <c r="R335" i="6"/>
  <c r="F335" i="6"/>
  <c r="L335" i="6"/>
  <c r="M335" i="6"/>
  <c r="K335" i="6"/>
  <c r="O335" i="6"/>
  <c r="E335" i="6"/>
  <c r="N335" i="6"/>
  <c r="P335" i="6"/>
  <c r="I335" i="6"/>
  <c r="J335" i="6"/>
  <c r="H335" i="6"/>
  <c r="P333" i="6"/>
  <c r="M334" i="6"/>
  <c r="T336" i="6"/>
  <c r="L334" i="6"/>
  <c r="O334" i="6"/>
  <c r="R334" i="6"/>
  <c r="G333" i="6"/>
  <c r="N334" i="6"/>
  <c r="J333" i="6"/>
  <c r="F333" i="6"/>
  <c r="D333" i="6"/>
  <c r="T334" i="6"/>
  <c r="N333" i="6"/>
  <c r="K333" i="6"/>
  <c r="S333" i="6"/>
  <c r="P334" i="6"/>
  <c r="E333" i="6"/>
  <c r="K334" i="6"/>
  <c r="L333" i="6"/>
  <c r="Q333" i="6"/>
  <c r="I333" i="6"/>
  <c r="O333" i="6"/>
  <c r="S334" i="6"/>
  <c r="F334" i="6"/>
  <c r="H333" i="6"/>
  <c r="I334" i="6"/>
  <c r="G334" i="6"/>
  <c r="K105" i="7"/>
  <c r="X369" i="6"/>
  <c r="AV363" i="6" s="1"/>
  <c r="X588" i="6"/>
  <c r="AV582" i="6" s="1"/>
  <c r="M73" i="7"/>
  <c r="H112" i="14"/>
  <c r="T112" i="14" s="1"/>
  <c r="T62" i="14"/>
  <c r="E336" i="6"/>
  <c r="O465" i="6"/>
  <c r="J105" i="7"/>
  <c r="D303" i="6"/>
  <c r="S105" i="7"/>
  <c r="J622" i="6"/>
  <c r="O102" i="7"/>
  <c r="X289" i="6"/>
  <c r="AV283" i="6" s="1"/>
  <c r="D336" i="6"/>
  <c r="L105" i="7"/>
  <c r="R336" i="6"/>
  <c r="Q303" i="6"/>
  <c r="N105" i="7"/>
  <c r="L336" i="6"/>
  <c r="L465" i="6"/>
  <c r="M493" i="6"/>
  <c r="F91" i="7"/>
  <c r="R91" i="7"/>
  <c r="P493" i="6"/>
  <c r="J91" i="7"/>
  <c r="O91" i="7"/>
  <c r="K493" i="6"/>
  <c r="N493" i="6"/>
  <c r="G91" i="7"/>
  <c r="D493" i="6"/>
  <c r="R493" i="6"/>
  <c r="I493" i="6"/>
  <c r="H91" i="7"/>
  <c r="K91" i="7"/>
  <c r="S493" i="6"/>
  <c r="H493" i="6"/>
  <c r="P91" i="7"/>
  <c r="O493" i="6"/>
  <c r="O622" i="6"/>
  <c r="X240" i="6"/>
  <c r="AV234" i="6" s="1"/>
  <c r="K465" i="6"/>
  <c r="H102" i="7"/>
  <c r="D622" i="6"/>
  <c r="K102" i="7"/>
  <c r="X225" i="6"/>
  <c r="AV219" i="6" s="1"/>
  <c r="X416" i="6"/>
  <c r="AV410" i="6" s="1"/>
  <c r="X417" i="6"/>
  <c r="AV411" i="6" s="1"/>
  <c r="X525" i="6"/>
  <c r="AV519" i="6" s="1"/>
  <c r="D105" i="7"/>
  <c r="H465" i="6"/>
  <c r="E465" i="6"/>
  <c r="S102" i="7"/>
  <c r="W76" i="7"/>
  <c r="U73" i="7"/>
  <c r="U76" i="7"/>
  <c r="U74" i="7"/>
  <c r="U75" i="7"/>
  <c r="V75" i="7"/>
  <c r="W75" i="7"/>
  <c r="V76" i="7"/>
  <c r="V73" i="7"/>
  <c r="W73" i="7"/>
  <c r="V74" i="7"/>
  <c r="W74" i="7"/>
  <c r="G75" i="7"/>
  <c r="N75" i="7"/>
  <c r="K75" i="7"/>
  <c r="G74" i="7"/>
  <c r="R75" i="7"/>
  <c r="S75" i="7"/>
  <c r="D74" i="7"/>
  <c r="S74" i="7"/>
  <c r="P75" i="7"/>
  <c r="F75" i="7"/>
  <c r="P74" i="7"/>
  <c r="Q74" i="7"/>
  <c r="Q75" i="7"/>
  <c r="T74" i="7"/>
  <c r="J74" i="7"/>
  <c r="E74" i="7"/>
  <c r="J75" i="7"/>
  <c r="K74" i="7"/>
  <c r="T75" i="7"/>
  <c r="E73" i="7"/>
  <c r="M75" i="7"/>
  <c r="O74" i="7"/>
  <c r="M74" i="7"/>
  <c r="H75" i="7"/>
  <c r="N74" i="7"/>
  <c r="L74" i="7"/>
  <c r="E75" i="7"/>
  <c r="I75" i="7"/>
  <c r="F74" i="7"/>
  <c r="D75" i="7"/>
  <c r="H74" i="7"/>
  <c r="R74" i="7"/>
  <c r="L75" i="7"/>
  <c r="O75" i="7"/>
  <c r="I74" i="7"/>
  <c r="G105" i="7"/>
  <c r="T622" i="6"/>
  <c r="H303" i="6"/>
  <c r="P105" i="7"/>
  <c r="O76" i="7"/>
  <c r="X368" i="6"/>
  <c r="AV362" i="6" s="1"/>
  <c r="X513" i="6"/>
  <c r="AV507" i="6" s="1"/>
  <c r="N336" i="6"/>
  <c r="Q73" i="7"/>
  <c r="Q465" i="6"/>
  <c r="I105" i="7"/>
  <c r="L76" i="7"/>
  <c r="J303" i="6"/>
  <c r="M102" i="7"/>
  <c r="L350" i="6"/>
  <c r="E303" i="6"/>
  <c r="Q336" i="6"/>
  <c r="F493" i="6"/>
  <c r="S91" i="7"/>
  <c r="W622" i="6"/>
  <c r="V621" i="6"/>
  <c r="V620" i="6"/>
  <c r="V622" i="6"/>
  <c r="V619" i="6"/>
  <c r="U621" i="6"/>
  <c r="U619" i="6"/>
  <c r="W620" i="6"/>
  <c r="U620" i="6"/>
  <c r="W621" i="6"/>
  <c r="W619" i="6"/>
  <c r="U622" i="6"/>
  <c r="L619" i="6"/>
  <c r="Q619" i="6"/>
  <c r="P619" i="6"/>
  <c r="E619" i="6"/>
  <c r="K621" i="6"/>
  <c r="O621" i="6"/>
  <c r="J621" i="6"/>
  <c r="Q621" i="6"/>
  <c r="P621" i="6"/>
  <c r="L621" i="6"/>
  <c r="E621" i="6"/>
  <c r="I621" i="6"/>
  <c r="S621" i="6"/>
  <c r="G621" i="6"/>
  <c r="T621" i="6"/>
  <c r="M621" i="6"/>
  <c r="H621" i="6"/>
  <c r="R621" i="6"/>
  <c r="D621" i="6"/>
  <c r="N621" i="6"/>
  <c r="F621" i="6"/>
  <c r="R620" i="6"/>
  <c r="Q620" i="6"/>
  <c r="H619" i="6"/>
  <c r="D620" i="6"/>
  <c r="F620" i="6"/>
  <c r="S619" i="6"/>
  <c r="E620" i="6"/>
  <c r="G620" i="6"/>
  <c r="J620" i="6"/>
  <c r="K619" i="6"/>
  <c r="M620" i="6"/>
  <c r="I620" i="6"/>
  <c r="T619" i="6"/>
  <c r="G619" i="6"/>
  <c r="R619" i="6"/>
  <c r="E622" i="6"/>
  <c r="O620" i="6"/>
  <c r="S620" i="6"/>
  <c r="I619" i="6"/>
  <c r="L620" i="6"/>
  <c r="J619" i="6"/>
  <c r="P622" i="6"/>
  <c r="M619" i="6"/>
  <c r="N619" i="6"/>
  <c r="F619" i="6"/>
  <c r="T620" i="6"/>
  <c r="N620" i="6"/>
  <c r="D619" i="6"/>
  <c r="K620" i="6"/>
  <c r="O619" i="6"/>
  <c r="H620" i="6"/>
  <c r="P620" i="6"/>
  <c r="X287" i="6"/>
  <c r="AV281" i="6" s="1"/>
  <c r="W105" i="7"/>
  <c r="U103" i="7"/>
  <c r="U102" i="7"/>
  <c r="U104" i="7"/>
  <c r="U105" i="7"/>
  <c r="V104" i="7"/>
  <c r="W103" i="7"/>
  <c r="V105" i="7"/>
  <c r="W104" i="7"/>
  <c r="V102" i="7"/>
  <c r="V103" i="7"/>
  <c r="W102" i="7"/>
  <c r="M104" i="7"/>
  <c r="F104" i="7"/>
  <c r="I104" i="7"/>
  <c r="G103" i="7"/>
  <c r="Q103" i="7"/>
  <c r="Q104" i="7"/>
  <c r="D103" i="7"/>
  <c r="R104" i="7"/>
  <c r="J102" i="7"/>
  <c r="N104" i="7"/>
  <c r="I103" i="7"/>
  <c r="O104" i="7"/>
  <c r="O103" i="7"/>
  <c r="E103" i="7"/>
  <c r="T103" i="7"/>
  <c r="T104" i="7"/>
  <c r="H103" i="7"/>
  <c r="S104" i="7"/>
  <c r="F103" i="7"/>
  <c r="H104" i="7"/>
  <c r="L103" i="7"/>
  <c r="D104" i="7"/>
  <c r="S103" i="7"/>
  <c r="P104" i="7"/>
  <c r="M103" i="7"/>
  <c r="J103" i="7"/>
  <c r="N103" i="7"/>
  <c r="P103" i="7"/>
  <c r="J104" i="7"/>
  <c r="G104" i="7"/>
  <c r="K103" i="7"/>
  <c r="E104" i="7"/>
  <c r="L104" i="7"/>
  <c r="K104" i="7"/>
  <c r="R103" i="7"/>
  <c r="X608" i="6"/>
  <c r="AV602" i="6" s="1"/>
  <c r="P102" i="7"/>
  <c r="P350" i="6"/>
  <c r="I350" i="6"/>
  <c r="X526" i="6"/>
  <c r="AV520" i="6" s="1"/>
  <c r="K622" i="6"/>
  <c r="N465" i="6"/>
  <c r="G303" i="6"/>
  <c r="I102" i="7"/>
  <c r="X322" i="6"/>
  <c r="AV316" i="6" s="1"/>
  <c r="X607" i="6"/>
  <c r="AV601" i="6" s="1"/>
  <c r="D633" i="6" a="1"/>
  <c r="E636" i="6" s="1"/>
  <c r="G622" i="6"/>
  <c r="M303" i="6"/>
  <c r="X528" i="6"/>
  <c r="AV522" i="6" s="1"/>
  <c r="I73" i="7"/>
  <c r="X370" i="6"/>
  <c r="AV364" i="6" s="1"/>
  <c r="X512" i="6"/>
  <c r="AV506" i="6" s="1"/>
  <c r="X511" i="6"/>
  <c r="AV505" i="6" s="1"/>
  <c r="K336" i="6"/>
  <c r="I622" i="6"/>
  <c r="T465" i="6"/>
  <c r="R465" i="6"/>
  <c r="R102" i="7"/>
  <c r="V114" i="14"/>
  <c r="X371" i="6"/>
  <c r="AV365" i="6" s="1"/>
  <c r="X242" i="6"/>
  <c r="AV236" i="6" s="1"/>
  <c r="K350" i="6"/>
  <c r="I76" i="7"/>
  <c r="M622" i="6"/>
  <c r="M76" i="7"/>
  <c r="X321" i="6"/>
  <c r="AV315" i="6" s="1"/>
  <c r="I465" i="6"/>
  <c r="X399" i="6"/>
  <c r="AV393" i="6" s="1"/>
  <c r="E62" i="6"/>
  <c r="E48" i="7" s="1"/>
  <c r="F48" i="7" s="1"/>
  <c r="G114" i="14"/>
  <c r="S114" i="14" s="1"/>
  <c r="G113" i="14"/>
  <c r="S113" i="14" s="1"/>
  <c r="E61" i="6"/>
  <c r="K61" i="6" s="1"/>
  <c r="L61" i="6" s="1"/>
  <c r="K49" i="6"/>
  <c r="L49" i="6" s="1"/>
  <c r="F50" i="6"/>
  <c r="G112" i="14"/>
  <c r="S112" i="14" s="1"/>
  <c r="G115" i="14"/>
  <c r="S115" i="14" s="1"/>
  <c r="X396" i="6" l="1"/>
  <c r="AV390" i="6" s="1"/>
  <c r="X398" i="6"/>
  <c r="AV392" i="6" s="1"/>
  <c r="X397" i="6"/>
  <c r="AV391" i="6" s="1"/>
  <c r="O350" i="6"/>
  <c r="X619" i="6"/>
  <c r="AV613" i="6" s="1"/>
  <c r="X490" i="6"/>
  <c r="AV484" i="6" s="1"/>
  <c r="X104" i="7"/>
  <c r="AV98" i="7" s="1"/>
  <c r="X493" i="6"/>
  <c r="AV487" i="6" s="1"/>
  <c r="X73" i="7"/>
  <c r="AV67" i="7" s="1"/>
  <c r="X102" i="7"/>
  <c r="AV96" i="7" s="1"/>
  <c r="X103" i="7"/>
  <c r="AV97" i="7" s="1"/>
  <c r="N636" i="6"/>
  <c r="H636" i="6"/>
  <c r="X75" i="7"/>
  <c r="AV69" i="7" s="1"/>
  <c r="T636" i="6"/>
  <c r="F636" i="6"/>
  <c r="X336" i="6"/>
  <c r="AV330" i="6" s="1"/>
  <c r="G350" i="6"/>
  <c r="W91" i="7"/>
  <c r="U89" i="7"/>
  <c r="U88" i="7"/>
  <c r="U90" i="7"/>
  <c r="U91" i="7"/>
  <c r="V89" i="7"/>
  <c r="W88" i="7"/>
  <c r="V90" i="7"/>
  <c r="W89" i="7"/>
  <c r="V91" i="7"/>
  <c r="W90" i="7"/>
  <c r="V88" i="7"/>
  <c r="S90" i="7"/>
  <c r="L90" i="7"/>
  <c r="F88" i="7"/>
  <c r="J90" i="7"/>
  <c r="P88" i="7"/>
  <c r="K88" i="7"/>
  <c r="T89" i="7"/>
  <c r="E89" i="7"/>
  <c r="L88" i="7"/>
  <c r="M90" i="7"/>
  <c r="J89" i="7"/>
  <c r="M88" i="7"/>
  <c r="H88" i="7"/>
  <c r="Q88" i="7"/>
  <c r="H89" i="7"/>
  <c r="L91" i="7"/>
  <c r="G90" i="7"/>
  <c r="O89" i="7"/>
  <c r="T88" i="7"/>
  <c r="I89" i="7"/>
  <c r="Q89" i="7"/>
  <c r="Q90" i="7"/>
  <c r="F90" i="7"/>
  <c r="I88" i="7"/>
  <c r="P89" i="7"/>
  <c r="D89" i="7"/>
  <c r="R90" i="7"/>
  <c r="R88" i="7"/>
  <c r="N90" i="7"/>
  <c r="D88" i="7"/>
  <c r="E88" i="7"/>
  <c r="M89" i="7"/>
  <c r="D90" i="7"/>
  <c r="R89" i="7"/>
  <c r="L89" i="7"/>
  <c r="I90" i="7"/>
  <c r="G88" i="7"/>
  <c r="S88" i="7"/>
  <c r="O90" i="7"/>
  <c r="F89" i="7"/>
  <c r="E90" i="7"/>
  <c r="T90" i="7"/>
  <c r="N89" i="7"/>
  <c r="N88" i="7"/>
  <c r="J88" i="7"/>
  <c r="H90" i="7"/>
  <c r="K89" i="7"/>
  <c r="S89" i="7"/>
  <c r="O88" i="7"/>
  <c r="P90" i="7"/>
  <c r="G89" i="7"/>
  <c r="K90" i="7"/>
  <c r="X542" i="6"/>
  <c r="AV536" i="6" s="1"/>
  <c r="X541" i="6"/>
  <c r="AV535" i="6" s="1"/>
  <c r="X540" i="6"/>
  <c r="AV534" i="6" s="1"/>
  <c r="O636" i="6"/>
  <c r="K636" i="6"/>
  <c r="I636" i="6"/>
  <c r="X620" i="6"/>
  <c r="AV614" i="6" s="1"/>
  <c r="G636" i="6"/>
  <c r="X303" i="6"/>
  <c r="AV297" i="6" s="1"/>
  <c r="X333" i="6"/>
  <c r="AV327" i="6" s="1"/>
  <c r="X300" i="6"/>
  <c r="AV294" i="6" s="1"/>
  <c r="X462" i="6"/>
  <c r="AV456" i="6" s="1"/>
  <c r="W350" i="6"/>
  <c r="V347" i="6"/>
  <c r="V350" i="6"/>
  <c r="V349" i="6"/>
  <c r="V348" i="6"/>
  <c r="U347" i="6"/>
  <c r="W348" i="6"/>
  <c r="U349" i="6"/>
  <c r="U350" i="6"/>
  <c r="U348" i="6"/>
  <c r="W349" i="6"/>
  <c r="W347" i="6"/>
  <c r="D349" i="6"/>
  <c r="S349" i="6"/>
  <c r="I349" i="6"/>
  <c r="K349" i="6"/>
  <c r="N349" i="6"/>
  <c r="F349" i="6"/>
  <c r="L349" i="6"/>
  <c r="H349" i="6"/>
  <c r="Q349" i="6"/>
  <c r="R349" i="6"/>
  <c r="G349" i="6"/>
  <c r="M349" i="6"/>
  <c r="P349" i="6"/>
  <c r="T349" i="6"/>
  <c r="O349" i="6"/>
  <c r="J349" i="6"/>
  <c r="E349" i="6"/>
  <c r="L347" i="6"/>
  <c r="E348" i="6"/>
  <c r="S348" i="6"/>
  <c r="Q348" i="6"/>
  <c r="K348" i="6"/>
  <c r="J348" i="6"/>
  <c r="T348" i="6"/>
  <c r="M348" i="6"/>
  <c r="N348" i="6"/>
  <c r="E347" i="6"/>
  <c r="E350" i="6"/>
  <c r="H347" i="6"/>
  <c r="Q347" i="6"/>
  <c r="F348" i="6"/>
  <c r="G347" i="6"/>
  <c r="D347" i="6"/>
  <c r="F347" i="6"/>
  <c r="D348" i="6"/>
  <c r="R348" i="6"/>
  <c r="I348" i="6"/>
  <c r="R347" i="6"/>
  <c r="P348" i="6"/>
  <c r="J347" i="6"/>
  <c r="S347" i="6"/>
  <c r="G348" i="6"/>
  <c r="M347" i="6"/>
  <c r="L348" i="6"/>
  <c r="N347" i="6"/>
  <c r="T347" i="6"/>
  <c r="K347" i="6"/>
  <c r="O348" i="6"/>
  <c r="H348" i="6"/>
  <c r="I347" i="6"/>
  <c r="P347" i="6"/>
  <c r="O347" i="6"/>
  <c r="Q636" i="6"/>
  <c r="X465" i="6"/>
  <c r="AV459" i="6" s="1"/>
  <c r="M91" i="7"/>
  <c r="D636" i="6"/>
  <c r="P636" i="6"/>
  <c r="M636" i="6"/>
  <c r="X105" i="7"/>
  <c r="AV99" i="7" s="1"/>
  <c r="H350" i="6"/>
  <c r="X335" i="6"/>
  <c r="AV329" i="6" s="1"/>
  <c r="X334" i="6"/>
  <c r="AV328" i="6" s="1"/>
  <c r="X464" i="6"/>
  <c r="AV458" i="6" s="1"/>
  <c r="X463" i="6"/>
  <c r="AV457" i="6" s="1"/>
  <c r="F350" i="6"/>
  <c r="T91" i="7"/>
  <c r="S350" i="6"/>
  <c r="X253" i="6"/>
  <c r="AV247" i="6" s="1"/>
  <c r="T350" i="6"/>
  <c r="N91" i="7"/>
  <c r="E91" i="7"/>
  <c r="D91" i="7"/>
  <c r="X491" i="6"/>
  <c r="AV485" i="6" s="1"/>
  <c r="X492" i="6"/>
  <c r="AV486" i="6" s="1"/>
  <c r="W636" i="6"/>
  <c r="U634" i="6"/>
  <c r="U633" i="6"/>
  <c r="U636" i="6"/>
  <c r="U635" i="6"/>
  <c r="V636" i="6"/>
  <c r="W634" i="6"/>
  <c r="V634" i="6"/>
  <c r="V635" i="6"/>
  <c r="W633" i="6"/>
  <c r="W635" i="6"/>
  <c r="V633" i="6"/>
  <c r="K635" i="6"/>
  <c r="R635" i="6"/>
  <c r="T635" i="6"/>
  <c r="S635" i="6"/>
  <c r="O635" i="6"/>
  <c r="L635" i="6"/>
  <c r="H635" i="6"/>
  <c r="N635" i="6"/>
  <c r="P635" i="6"/>
  <c r="E635" i="6"/>
  <c r="D635" i="6"/>
  <c r="M635" i="6"/>
  <c r="I635" i="6"/>
  <c r="F635" i="6"/>
  <c r="G635" i="6"/>
  <c r="Q635" i="6"/>
  <c r="J635" i="6"/>
  <c r="D634" i="6"/>
  <c r="L633" i="6"/>
  <c r="N633" i="6"/>
  <c r="J636" i="6"/>
  <c r="H633" i="6"/>
  <c r="T633" i="6"/>
  <c r="P633" i="6"/>
  <c r="P634" i="6"/>
  <c r="F634" i="6"/>
  <c r="I634" i="6"/>
  <c r="O634" i="6"/>
  <c r="K634" i="6"/>
  <c r="R634" i="6"/>
  <c r="F633" i="6"/>
  <c r="G633" i="6"/>
  <c r="L634" i="6"/>
  <c r="Q634" i="6"/>
  <c r="O633" i="6"/>
  <c r="N634" i="6"/>
  <c r="Q633" i="6"/>
  <c r="K633" i="6"/>
  <c r="M634" i="6"/>
  <c r="H634" i="6"/>
  <c r="S633" i="6"/>
  <c r="I633" i="6"/>
  <c r="J633" i="6"/>
  <c r="T634" i="6"/>
  <c r="E634" i="6"/>
  <c r="S634" i="6"/>
  <c r="D633" i="6"/>
  <c r="M633" i="6"/>
  <c r="E633" i="6"/>
  <c r="R633" i="6"/>
  <c r="J634" i="6"/>
  <c r="G634" i="6"/>
  <c r="X621" i="6"/>
  <c r="AV615" i="6" s="1"/>
  <c r="R636" i="6"/>
  <c r="L636" i="6"/>
  <c r="X74" i="7"/>
  <c r="AV68" i="7" s="1"/>
  <c r="X622" i="6"/>
  <c r="AV616" i="6" s="1"/>
  <c r="Q350" i="6"/>
  <c r="X301" i="6"/>
  <c r="AV295" i="6" s="1"/>
  <c r="X302" i="6"/>
  <c r="AV296" i="6" s="1"/>
  <c r="R350" i="6"/>
  <c r="X539" i="6"/>
  <c r="AV533" i="6" s="1"/>
  <c r="M350" i="6"/>
  <c r="X76" i="7"/>
  <c r="AV70" i="7" s="1"/>
  <c r="D350" i="6"/>
  <c r="S636" i="6"/>
  <c r="X256" i="6"/>
  <c r="AV250" i="6" s="1"/>
  <c r="X255" i="6"/>
  <c r="AV249" i="6" s="1"/>
  <c r="X254" i="6"/>
  <c r="AV248" i="6" s="1"/>
  <c r="J350" i="6"/>
  <c r="Q91" i="7"/>
  <c r="K62" i="6"/>
  <c r="L62" i="6" s="1"/>
  <c r="F62" i="6"/>
  <c r="F61" i="6"/>
  <c r="E47" i="7"/>
  <c r="F47" i="7" s="1"/>
  <c r="X633" i="6" l="1"/>
  <c r="AV627" i="6" s="1"/>
  <c r="X634" i="6"/>
  <c r="AV628" i="6" s="1"/>
  <c r="X91" i="7"/>
  <c r="AV85" i="7" s="1"/>
  <c r="X350" i="6"/>
  <c r="AV344" i="6" s="1"/>
  <c r="X636" i="6"/>
  <c r="AV630" i="6" s="1"/>
  <c r="X348" i="6"/>
  <c r="AV342" i="6" s="1"/>
  <c r="X88" i="7"/>
  <c r="AV82" i="7" s="1"/>
  <c r="X89" i="7"/>
  <c r="AV83" i="7" s="1"/>
  <c r="X635" i="6"/>
  <c r="AV629" i="6" s="1"/>
  <c r="X347" i="6"/>
  <c r="AV341" i="6" s="1"/>
  <c r="X349" i="6"/>
  <c r="AV343" i="6" s="1"/>
  <c r="X90" i="7"/>
  <c r="AV84" i="7" s="1"/>
  <c r="AV268" i="9"/>
  <c r="AV266" i="9"/>
  <c r="AV267" i="9"/>
  <c r="AV269" i="9"/>
</calcChain>
</file>

<file path=xl/comments1.xml><?xml version="1.0" encoding="utf-8"?>
<comments xmlns="http://schemas.openxmlformats.org/spreadsheetml/2006/main">
  <authors>
    <author>宮崎浩成</author>
  </authors>
  <commentList>
    <comment ref="N47" authorId="0" shapeId="0">
      <text>
        <r>
          <rPr>
            <b/>
            <sz val="9"/>
            <color indexed="81"/>
            <rFont val="ＭＳ Ｐゴシック"/>
            <family val="3"/>
            <charset val="128"/>
          </rPr>
          <t>【算出方法】</t>
        </r>
        <r>
          <rPr>
            <sz val="9"/>
            <color indexed="81"/>
            <rFont val="ＭＳ Ｐゴシック"/>
            <family val="3"/>
            <charset val="128"/>
          </rPr>
          <t xml:space="preserve">
　「平成27年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t>
        </r>
        <r>
          <rPr>
            <b/>
            <sz val="9"/>
            <color indexed="81"/>
            <rFont val="ＭＳ Ｐゴシック"/>
            <family val="3"/>
            <charset val="128"/>
          </rPr>
          <t xml:space="preserve">＜「平成27年三重県民経済計算」における平成23年暦年変換後の各値＞
A 県内総生産   　　　　　　　　　　   7,361,164 
B 県民雇用者報酬    　　　　　　　　3,531,210 
①雇用者所得（県内生産分）    　　 3,345,581 
②雇用者所得（県外在住）    　　　　　  87,400 
③雇用者所得（県内在住）    　　　　 3,258,181 
④県外からの雇用者所得    　　　　　  185,629 
⑤県外からの財産所得 </t>
        </r>
        <r>
          <rPr>
            <sz val="9"/>
            <color indexed="81"/>
            <rFont val="ＭＳ Ｐゴシック"/>
            <family val="3"/>
            <charset val="128"/>
          </rPr>
          <t xml:space="preserve">   　　　　　　　　　</t>
        </r>
        <r>
          <rPr>
            <b/>
            <sz val="9"/>
            <color indexed="81"/>
            <rFont val="ＭＳ Ｐゴシック"/>
            <family val="3"/>
            <charset val="128"/>
          </rPr>
          <t xml:space="preserve">211,499 
⑥営業余剰    　　　　　　　　　　       2,025,774 
⑦民間最終消費支出    　　　　　　　　3,841,855 
⑧県民雇用者報酬（受取）    　　　　　　　87,400 
⑨財産所得（受取） </t>
        </r>
        <r>
          <rPr>
            <sz val="9"/>
            <color indexed="81"/>
            <rFont val="ＭＳ Ｐゴシック"/>
            <family val="3"/>
            <charset val="128"/>
          </rPr>
          <t xml:space="preserve">   　　　　　　　　　　        </t>
        </r>
        <r>
          <rPr>
            <b/>
            <sz val="9"/>
            <color indexed="81"/>
            <rFont val="ＭＳ Ｐゴシック"/>
            <family val="3"/>
            <charset val="128"/>
          </rPr>
          <t xml:space="preserve">4,697 
⑩県内純生産（要素費用表示）    　　5,371,355 
</t>
        </r>
        <r>
          <rPr>
            <sz val="9"/>
            <color indexed="81"/>
            <rFont val="ＭＳ Ｐゴシック"/>
            <family val="3"/>
            <charset val="128"/>
          </rPr>
          <t xml:space="preserve">○県民所得係数（⑪）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 ref="S47" authorId="0" shapeId="0">
      <text>
        <r>
          <rPr>
            <b/>
            <sz val="9"/>
            <color indexed="81"/>
            <rFont val="ＭＳ Ｐゴシック"/>
            <family val="3"/>
            <charset val="128"/>
          </rPr>
          <t>【算出方法】</t>
        </r>
        <r>
          <rPr>
            <sz val="9"/>
            <color indexed="81"/>
            <rFont val="ＭＳ Ｐゴシック"/>
            <family val="3"/>
            <charset val="128"/>
          </rPr>
          <t xml:space="preserve">
　「平成26年三重県民経済計算」から得られる下記の各値について平成22年度データと平成23年度データを用いて、それらを産業連関表に合わせて平成23年（暦年）に変換するべくそれぞれ4分の1（平成22年度）、4分の3（平成23年度）したものを算出する。
　それら値から「県民所得係数（⑪）」および「消費転換係数（⑫）」を求め、最終的にそれを掛け合わせた係数「0.742」（⑬）を第2次間接波及効果算定における「賃金・棒給額」の増加分から消費増加額を算出する係数として使用。
具体的には下記のとおり。
</t>
        </r>
        <r>
          <rPr>
            <b/>
            <sz val="9"/>
            <color indexed="81"/>
            <rFont val="ＭＳ Ｐゴシック"/>
            <family val="3"/>
            <charset val="128"/>
          </rPr>
          <t xml:space="preserve">＜「平成26年三重県民経済計算」における平成23年暦年変換後の各値＞
Ａ 県内総生産   　　　　　　　　　　  7,145,779 
Ｂ 県民雇用者報酬 　　　　　　　　　 3,403,602 
① 雇用者所得（県内生産分） 　　　 3,101,500 
② 雇用者所得（県外在住）　　=⑧    　87,646 
③ 雇用者所得（県内在住）①－②  3,013,854 
④ 県外からの雇用者所得　　　　　　　302,102 
⑤ 県外からの財産所得                 55,135 
⑥ 営業余剰  ⑩－①                1,784,485 
⑦ 民間最終消費支出                3,899,632 
⑧ 県民雇用者報酬（受取）              87,646 
⑨ 財産所得（受取）                       4,613 
⑩ 県内純生産（要素費用表示）     4,885,985 
＜推計結果＞  
⑪ 県民所得係数                    １－（⑧＋⑨）/⑩        0.981 
⑫ 消費転換係数                     ⑦/（③＋④＋⑤＋⑥） 0.756 
⑬ 県民所得係数×消費転換係数   ⑪×⑫                  0.742 　
</t>
        </r>
        <r>
          <rPr>
            <sz val="9"/>
            <color indexed="81"/>
            <rFont val="ＭＳ Ｐゴシック"/>
            <family val="3"/>
            <charset val="128"/>
          </rPr>
          <t xml:space="preserve">○県民所得係数（⑪）　
　１－｛県外在住者の県民雇用者報酬（受取）＋県外在住者の財産所得（受取）｝／県内純生産（要素費用表示）
　県内純生産（要素費用表示）のうち三重県内での経済活動に起因する県外在住者の「県民雇用者報酬（受取）」と「財産所得（受取）」の合計との割合を算出し、それを１から差し引くことで県民所得を構成する「県内純生産（要素費用表示）」のうち県内在住者分の割合「県民所得係数」として算出する。
○消費転換係数（⑫）
民間最終消費支出／（県内雇用者報酬（県内在住者分）＋営業余剰＋県外からの雇用者報酬＋県外からの財産所得）
　家計外消費支出額を分子に三重県内での経済活動に起因する県外在住者分を除いた「県内純生産（要素費用表示）」に「県外での経済活動に起因する三重県在住者への雇用者報酬」を加えたものを分母して計算したものを「消費転換係数」として算出する。
○（県民所得係数反映後の）消費転換係数（⑬）
　なお上記の係数は、「賃金・棒給」にさらに「営業余剰」のほか雇用者所得のうち「社会保険料（雇用主負担）」、「その他の給与及び手当」を加えた「県民所得」の増加額に対する消費増加額に関しての係数（比率）であるが、この比率は後者を除いた「賃金・棒給」の増加額だけに対しても同率であると仮定して、ここで算出された係数「0.742」（⑬）を第2次間接波及効果算定における「賃金・棒給」の増加分から消費増加額を算出する係数（「（県民所得係数を乗じた後の）消費転換係数」）として使用する。
　つまり「賃金・棒給」の増加分に、上記の「県民所得係数」を乗じて県外在住者分も含む（属地概念の）「賃金・棒給」の増加分から県内在住者分のみを抽出。
　それに上記の「消費転換係数」を乗じて、第2次間接波及効果算定における「消費増加額」を算出する。
</t>
        </r>
      </text>
    </comment>
    <comment ref="N55" authorId="0" shapeId="0">
      <text>
        <r>
          <rPr>
            <b/>
            <sz val="9"/>
            <color indexed="81"/>
            <rFont val="ＭＳ Ｐゴシック"/>
            <family val="3"/>
            <charset val="128"/>
          </rPr>
          <t>宮崎浩成:</t>
        </r>
        <r>
          <rPr>
            <sz val="9"/>
            <color indexed="81"/>
            <rFont val="ＭＳ Ｐゴシック"/>
            <family val="3"/>
            <charset val="128"/>
          </rPr>
          <t xml:space="preserve">
</t>
        </r>
        <r>
          <rPr>
            <sz val="12"/>
            <color indexed="81"/>
            <rFont val="ＭＳ Ｐゴシック"/>
            <family val="3"/>
            <charset val="128"/>
          </rPr>
          <t>H30.10.31　提出分では国の消費転換係数に
家計調査年報（家計調査年報（家計収支編）平成27年（2015年）　家計の概況）https://www.stat.go.jp/data/kakei/2015np/gaikyo/pdf/gk01.pdf
に記載のあった平均消費性向
73.8％
を用いた。
しかし、県数値と同様に計算すると　0.751　であった。
なお国（全国）の場合は　
平成17年（2005年）産業連関表（確報）【全国表】より分子が
　280,873,295（百万円）
分母が
2.4 　雇用者報酬(1.1)
2.5 　海外からの雇用者報酬（純）(5.2-5.7)
2.6 　営業余剰・混合所得(1.2)
2.7 　海外からの財産所得（純）(5.3-5.8)
の値を用いて、国は暦年データもあるので特段按分せず
H17年暦年データ
　373,809.5(単位：10億円)
　＞373,809,500（百万円）
　280,873,295 ÷　373,809,500　＝　0.75138083703
と　およそ　0.7513　となる。</t>
        </r>
      </text>
    </comment>
  </commentList>
</comments>
</file>

<file path=xl/sharedStrings.xml><?xml version="1.0" encoding="utf-8"?>
<sst xmlns="http://schemas.openxmlformats.org/spreadsheetml/2006/main" count="8469" uniqueCount="712">
  <si>
    <t>ワークシート一覧</t>
    <rPh sb="6" eb="8">
      <t>イチラン</t>
    </rPh>
    <phoneticPr fontId="5"/>
  </si>
  <si>
    <t>項目</t>
    <rPh sb="0" eb="2">
      <t>コウモク</t>
    </rPh>
    <phoneticPr fontId="5"/>
  </si>
  <si>
    <t>ワークシート名</t>
    <rPh sb="6" eb="7">
      <t>メイ</t>
    </rPh>
    <phoneticPr fontId="5"/>
  </si>
  <si>
    <t>内容</t>
    <rPh sb="0" eb="2">
      <t>ナイヨウ</t>
    </rPh>
    <phoneticPr fontId="5"/>
  </si>
  <si>
    <t>説明</t>
    <rPh sb="0" eb="2">
      <t>セツメイ</t>
    </rPh>
    <phoneticPr fontId="5"/>
  </si>
  <si>
    <t>分析シートの使い方</t>
  </si>
  <si>
    <t>入力</t>
    <rPh sb="0" eb="2">
      <t>ニュウリョク</t>
    </rPh>
    <phoneticPr fontId="5"/>
  </si>
  <si>
    <t>最終需要増加額の入力</t>
    <rPh sb="0" eb="2">
      <t>サイシュウ</t>
    </rPh>
    <rPh sb="2" eb="4">
      <t>ジュヨウ</t>
    </rPh>
    <rPh sb="4" eb="7">
      <t>ゾウカガク</t>
    </rPh>
    <rPh sb="8" eb="10">
      <t>ニュウリョク</t>
    </rPh>
    <phoneticPr fontId="5"/>
  </si>
  <si>
    <t>・県内最終需要増加額（購入者価格・生産者価格）の入力
・県外最終需要増加額（購入者価格・生産者価格）の入力
・購入者価格を生産者価格に変換</t>
    <rPh sb="1" eb="2">
      <t>ケン</t>
    </rPh>
    <rPh sb="2" eb="3">
      <t>ウチ</t>
    </rPh>
    <rPh sb="3" eb="5">
      <t>サイシュウ</t>
    </rPh>
    <rPh sb="5" eb="7">
      <t>ジュヨウ</t>
    </rPh>
    <rPh sb="7" eb="10">
      <t>ゾウカガク</t>
    </rPh>
    <rPh sb="11" eb="14">
      <t>コウニュウシャ</t>
    </rPh>
    <rPh sb="14" eb="16">
      <t>カカク</t>
    </rPh>
    <rPh sb="17" eb="20">
      <t>セイサンシャ</t>
    </rPh>
    <rPh sb="20" eb="22">
      <t>カカク</t>
    </rPh>
    <rPh sb="24" eb="26">
      <t>ニュウリョク</t>
    </rPh>
    <rPh sb="28" eb="30">
      <t>ケンガイ</t>
    </rPh>
    <rPh sb="30" eb="32">
      <t>サイシュウ</t>
    </rPh>
    <rPh sb="32" eb="34">
      <t>ジュヨウ</t>
    </rPh>
    <rPh sb="34" eb="36">
      <t>ゾウカ</t>
    </rPh>
    <rPh sb="36" eb="37">
      <t>ガク</t>
    </rPh>
    <rPh sb="51" eb="53">
      <t>ニュウリョク</t>
    </rPh>
    <rPh sb="55" eb="58">
      <t>コウニュウシャ</t>
    </rPh>
    <rPh sb="58" eb="60">
      <t>カカク</t>
    </rPh>
    <rPh sb="61" eb="64">
      <t>セイサンシャ</t>
    </rPh>
    <rPh sb="64" eb="66">
      <t>カカク</t>
    </rPh>
    <rPh sb="67" eb="69">
      <t>ヘンカン</t>
    </rPh>
    <phoneticPr fontId="5"/>
  </si>
  <si>
    <t>推計結果の
概要</t>
    <rPh sb="0" eb="2">
      <t>スイケイ</t>
    </rPh>
    <rPh sb="2" eb="4">
      <t>ケッカ</t>
    </rPh>
    <rPh sb="6" eb="8">
      <t>ガイヨウ</t>
    </rPh>
    <phoneticPr fontId="5"/>
  </si>
  <si>
    <t>推計結果の概要</t>
    <rPh sb="0" eb="2">
      <t>スイケイ</t>
    </rPh>
    <rPh sb="2" eb="4">
      <t>ケッカ</t>
    </rPh>
    <rPh sb="5" eb="7">
      <t>ガイヨウ</t>
    </rPh>
    <phoneticPr fontId="5"/>
  </si>
  <si>
    <t>推計結果の概要
（三重県内・県外・全国）</t>
    <rPh sb="0" eb="2">
      <t>スイケイ</t>
    </rPh>
    <rPh sb="2" eb="4">
      <t>ケッカ</t>
    </rPh>
    <rPh sb="5" eb="7">
      <t>ガイヨウ</t>
    </rPh>
    <rPh sb="9" eb="11">
      <t>ミエ</t>
    </rPh>
    <rPh sb="11" eb="13">
      <t>ケンナイ</t>
    </rPh>
    <rPh sb="14" eb="16">
      <t>ケンガイ</t>
    </rPh>
    <rPh sb="17" eb="19">
      <t>ゼンコク</t>
    </rPh>
    <phoneticPr fontId="5"/>
  </si>
  <si>
    <t>・推計結果の概要</t>
    <rPh sb="1" eb="3">
      <t>スイケイ</t>
    </rPh>
    <rPh sb="3" eb="5">
      <t>ケッカ</t>
    </rPh>
    <rPh sb="6" eb="8">
      <t>ガイヨウ</t>
    </rPh>
    <phoneticPr fontId="5"/>
  </si>
  <si>
    <t>県内のみ</t>
    <rPh sb="0" eb="2">
      <t>ケンナイ</t>
    </rPh>
    <phoneticPr fontId="5"/>
  </si>
  <si>
    <t>推計結果の概要
三重県内のみ（抜粋）</t>
    <rPh sb="0" eb="2">
      <t>スイケイ</t>
    </rPh>
    <rPh sb="2" eb="4">
      <t>ケッカ</t>
    </rPh>
    <rPh sb="5" eb="7">
      <t>ガイヨウ</t>
    </rPh>
    <rPh sb="8" eb="10">
      <t>ミエ</t>
    </rPh>
    <rPh sb="10" eb="12">
      <t>ケンナイ</t>
    </rPh>
    <rPh sb="15" eb="17">
      <t>バッスイ</t>
    </rPh>
    <phoneticPr fontId="5"/>
  </si>
  <si>
    <t>推計結果
の詳細</t>
    <rPh sb="0" eb="2">
      <t>スイケイ</t>
    </rPh>
    <rPh sb="2" eb="4">
      <t>ケッカ</t>
    </rPh>
    <rPh sb="6" eb="8">
      <t>ショウサイ</t>
    </rPh>
    <phoneticPr fontId="5"/>
  </si>
  <si>
    <t>詳細1</t>
    <rPh sb="0" eb="2">
      <t>ショウサイ</t>
    </rPh>
    <phoneticPr fontId="5"/>
  </si>
  <si>
    <t>生産誘発額</t>
    <rPh sb="0" eb="2">
      <t>セイサン</t>
    </rPh>
    <rPh sb="2" eb="4">
      <t>ユウハツ</t>
    </rPh>
    <rPh sb="4" eb="5">
      <t>ガク</t>
    </rPh>
    <phoneticPr fontId="5"/>
  </si>
  <si>
    <t>・三重県内の需要増加による生産誘発額
・県外の需要増加による生産誘発額
・全国の需要増加による生産誘発額</t>
    <rPh sb="1" eb="4">
      <t>ミエケン</t>
    </rPh>
    <rPh sb="4" eb="5">
      <t>ナイ</t>
    </rPh>
    <rPh sb="6" eb="8">
      <t>ジュヨウ</t>
    </rPh>
    <rPh sb="8" eb="10">
      <t>ゾウカ</t>
    </rPh>
    <rPh sb="13" eb="15">
      <t>セイサン</t>
    </rPh>
    <rPh sb="15" eb="17">
      <t>ユウハツ</t>
    </rPh>
    <rPh sb="17" eb="18">
      <t>ガク</t>
    </rPh>
    <rPh sb="20" eb="22">
      <t>ケンガイ</t>
    </rPh>
    <rPh sb="23" eb="25">
      <t>ジュヨウ</t>
    </rPh>
    <rPh sb="25" eb="27">
      <t>ゾウカ</t>
    </rPh>
    <rPh sb="30" eb="32">
      <t>セイサン</t>
    </rPh>
    <rPh sb="32" eb="34">
      <t>ユウハツ</t>
    </rPh>
    <rPh sb="34" eb="35">
      <t>ガク</t>
    </rPh>
    <rPh sb="37" eb="39">
      <t>ゼンコク</t>
    </rPh>
    <rPh sb="40" eb="42">
      <t>ジュヨウ</t>
    </rPh>
    <rPh sb="42" eb="44">
      <t>ゾウカ</t>
    </rPh>
    <rPh sb="47" eb="49">
      <t>セイサン</t>
    </rPh>
    <rPh sb="49" eb="51">
      <t>ユウハツ</t>
    </rPh>
    <rPh sb="51" eb="52">
      <t>ガク</t>
    </rPh>
    <phoneticPr fontId="5"/>
  </si>
  <si>
    <t>詳細2</t>
    <rPh sb="0" eb="2">
      <t>ショウサイ</t>
    </rPh>
    <phoneticPr fontId="5"/>
  </si>
  <si>
    <t>雇用者所得誘発額</t>
    <rPh sb="0" eb="3">
      <t>コヨウシャ</t>
    </rPh>
    <rPh sb="3" eb="5">
      <t>ショトク</t>
    </rPh>
    <rPh sb="5" eb="7">
      <t>ユウハツ</t>
    </rPh>
    <rPh sb="7" eb="8">
      <t>ガク</t>
    </rPh>
    <phoneticPr fontId="5"/>
  </si>
  <si>
    <t>・三重県内の需要増加による雇用者所得誘発額
・県外の需要増加による雇用者所得誘発額
・全国の需要増加による雇用者所得誘発額</t>
    <rPh sb="1" eb="4">
      <t>ミエケン</t>
    </rPh>
    <rPh sb="4" eb="5">
      <t>ナイ</t>
    </rPh>
    <rPh sb="6" eb="8">
      <t>ジュヨウ</t>
    </rPh>
    <rPh sb="8" eb="10">
      <t>ゾウカ</t>
    </rPh>
    <rPh sb="13" eb="16">
      <t>コヨウシャ</t>
    </rPh>
    <rPh sb="16" eb="18">
      <t>ショトク</t>
    </rPh>
    <rPh sb="18" eb="20">
      <t>ユウハツ</t>
    </rPh>
    <rPh sb="20" eb="21">
      <t>ガク</t>
    </rPh>
    <rPh sb="23" eb="25">
      <t>ケンガイ</t>
    </rPh>
    <rPh sb="26" eb="28">
      <t>ジュヨウ</t>
    </rPh>
    <rPh sb="28" eb="30">
      <t>ゾウカ</t>
    </rPh>
    <rPh sb="33" eb="36">
      <t>コヨウシャ</t>
    </rPh>
    <rPh sb="36" eb="38">
      <t>ショトク</t>
    </rPh>
    <rPh sb="38" eb="40">
      <t>ユウハツ</t>
    </rPh>
    <rPh sb="40" eb="41">
      <t>ガク</t>
    </rPh>
    <rPh sb="43" eb="45">
      <t>ゼンコク</t>
    </rPh>
    <rPh sb="46" eb="48">
      <t>ジュヨウ</t>
    </rPh>
    <rPh sb="48" eb="50">
      <t>ゾウカ</t>
    </rPh>
    <rPh sb="53" eb="56">
      <t>コヨウシャ</t>
    </rPh>
    <rPh sb="56" eb="58">
      <t>ショトク</t>
    </rPh>
    <rPh sb="58" eb="60">
      <t>ユウハツ</t>
    </rPh>
    <rPh sb="60" eb="61">
      <t>ガク</t>
    </rPh>
    <phoneticPr fontId="5"/>
  </si>
  <si>
    <t>詳細3</t>
    <rPh sb="0" eb="2">
      <t>ショウサイ</t>
    </rPh>
    <phoneticPr fontId="5"/>
  </si>
  <si>
    <t>粗付加価値誘発額</t>
    <rPh sb="0" eb="1">
      <t>ソ</t>
    </rPh>
    <rPh sb="1" eb="3">
      <t>フカ</t>
    </rPh>
    <rPh sb="3" eb="5">
      <t>カチ</t>
    </rPh>
    <rPh sb="5" eb="7">
      <t>ユウハツ</t>
    </rPh>
    <rPh sb="7" eb="8">
      <t>ガク</t>
    </rPh>
    <phoneticPr fontId="5"/>
  </si>
  <si>
    <t>・三重県内の需要増加による粗付加価値誘発額
・県外の需要増加による粗付加価値誘発額
・全国の需要増加による粗付加価値誘発額</t>
    <rPh sb="1" eb="4">
      <t>ミエケン</t>
    </rPh>
    <rPh sb="4" eb="5">
      <t>ナイ</t>
    </rPh>
    <rPh sb="6" eb="8">
      <t>ジュヨウ</t>
    </rPh>
    <rPh sb="8" eb="10">
      <t>ゾウカ</t>
    </rPh>
    <rPh sb="13" eb="14">
      <t>ソ</t>
    </rPh>
    <rPh sb="14" eb="16">
      <t>フカ</t>
    </rPh>
    <rPh sb="16" eb="18">
      <t>カチ</t>
    </rPh>
    <rPh sb="18" eb="20">
      <t>ユウハツ</t>
    </rPh>
    <rPh sb="20" eb="21">
      <t>ガク</t>
    </rPh>
    <rPh sb="23" eb="25">
      <t>ケンガイ</t>
    </rPh>
    <rPh sb="26" eb="28">
      <t>ジュヨウ</t>
    </rPh>
    <rPh sb="28" eb="30">
      <t>ゾウカ</t>
    </rPh>
    <rPh sb="33" eb="34">
      <t>ソ</t>
    </rPh>
    <rPh sb="34" eb="36">
      <t>フカ</t>
    </rPh>
    <rPh sb="36" eb="38">
      <t>カチ</t>
    </rPh>
    <rPh sb="38" eb="40">
      <t>ユウハツ</t>
    </rPh>
    <rPh sb="40" eb="41">
      <t>ガク</t>
    </rPh>
    <rPh sb="43" eb="45">
      <t>ゼンコク</t>
    </rPh>
    <rPh sb="46" eb="48">
      <t>ジュヨウ</t>
    </rPh>
    <rPh sb="48" eb="50">
      <t>ゾウカ</t>
    </rPh>
    <rPh sb="53" eb="54">
      <t>ソ</t>
    </rPh>
    <rPh sb="54" eb="56">
      <t>フカ</t>
    </rPh>
    <rPh sb="56" eb="58">
      <t>カチ</t>
    </rPh>
    <rPh sb="58" eb="60">
      <t>ユウハツ</t>
    </rPh>
    <rPh sb="60" eb="61">
      <t>ガク</t>
    </rPh>
    <phoneticPr fontId="5"/>
  </si>
  <si>
    <t>詳細4</t>
    <rPh sb="0" eb="2">
      <t>ショウサイ</t>
    </rPh>
    <phoneticPr fontId="5"/>
  </si>
  <si>
    <t>雇用創出効果</t>
    <rPh sb="0" eb="2">
      <t>コヨウ</t>
    </rPh>
    <rPh sb="2" eb="4">
      <t>ソウシュツ</t>
    </rPh>
    <rPh sb="4" eb="6">
      <t>コウカ</t>
    </rPh>
    <phoneticPr fontId="5"/>
  </si>
  <si>
    <t>・三重県内の需要増加による雇用創出効果
・県外の需要増加による雇用創出効果
・全国の需要増加による雇用創出効果</t>
    <rPh sb="1" eb="4">
      <t>ミエケン</t>
    </rPh>
    <rPh sb="4" eb="5">
      <t>ナイ</t>
    </rPh>
    <rPh sb="6" eb="8">
      <t>ジュヨウ</t>
    </rPh>
    <rPh sb="8" eb="10">
      <t>ゾウカ</t>
    </rPh>
    <rPh sb="13" eb="15">
      <t>コヨウ</t>
    </rPh>
    <rPh sb="15" eb="17">
      <t>ソウシュツ</t>
    </rPh>
    <rPh sb="17" eb="19">
      <t>コウカ</t>
    </rPh>
    <rPh sb="21" eb="23">
      <t>ケンガイ</t>
    </rPh>
    <rPh sb="24" eb="26">
      <t>ジュヨウ</t>
    </rPh>
    <rPh sb="26" eb="28">
      <t>ゾウカ</t>
    </rPh>
    <rPh sb="31" eb="33">
      <t>コヨウ</t>
    </rPh>
    <rPh sb="33" eb="35">
      <t>ソウシュツ</t>
    </rPh>
    <rPh sb="35" eb="37">
      <t>コウカ</t>
    </rPh>
    <rPh sb="39" eb="41">
      <t>ゼンコク</t>
    </rPh>
    <rPh sb="42" eb="44">
      <t>ジュヨウ</t>
    </rPh>
    <rPh sb="44" eb="46">
      <t>ゾウカ</t>
    </rPh>
    <rPh sb="49" eb="51">
      <t>コヨウ</t>
    </rPh>
    <rPh sb="51" eb="53">
      <t>ソウシュツ</t>
    </rPh>
    <rPh sb="53" eb="55">
      <t>コウカ</t>
    </rPh>
    <phoneticPr fontId="5"/>
  </si>
  <si>
    <t>体系図1</t>
    <rPh sb="0" eb="3">
      <t>タイケイズ</t>
    </rPh>
    <phoneticPr fontId="5"/>
  </si>
  <si>
    <t>経済波及効果体系図</t>
    <rPh sb="0" eb="2">
      <t>ケイザイ</t>
    </rPh>
    <rPh sb="2" eb="6">
      <t>ハキュウコウカ</t>
    </rPh>
    <rPh sb="6" eb="9">
      <t>タイケイズ</t>
    </rPh>
    <phoneticPr fontId="5"/>
  </si>
  <si>
    <t>・三重県内の需要増加による経済波及効果の体系図</t>
    <rPh sb="1" eb="4">
      <t>ミエケン</t>
    </rPh>
    <rPh sb="4" eb="5">
      <t>ナイ</t>
    </rPh>
    <rPh sb="6" eb="8">
      <t>ジュヨウ</t>
    </rPh>
    <rPh sb="8" eb="10">
      <t>ゾウカ</t>
    </rPh>
    <rPh sb="13" eb="15">
      <t>ケイザイ</t>
    </rPh>
    <rPh sb="15" eb="19">
      <t>ハキュウコウカ</t>
    </rPh>
    <rPh sb="20" eb="23">
      <t>タイケイズ</t>
    </rPh>
    <phoneticPr fontId="5"/>
  </si>
  <si>
    <t>体系図2</t>
    <rPh sb="0" eb="3">
      <t>タイケイズ</t>
    </rPh>
    <phoneticPr fontId="5"/>
  </si>
  <si>
    <t>・県外の需要増加による経済波及効果の体系図</t>
    <rPh sb="1" eb="3">
      <t>ケンガイ</t>
    </rPh>
    <rPh sb="4" eb="6">
      <t>ジュヨウ</t>
    </rPh>
    <rPh sb="6" eb="8">
      <t>ゾウカ</t>
    </rPh>
    <rPh sb="11" eb="13">
      <t>ケイザイ</t>
    </rPh>
    <rPh sb="13" eb="17">
      <t>ハキュウコウカ</t>
    </rPh>
    <rPh sb="18" eb="21">
      <t>タイケイズ</t>
    </rPh>
    <phoneticPr fontId="5"/>
  </si>
  <si>
    <t>効果内訳</t>
    <rPh sb="0" eb="2">
      <t>コウカ</t>
    </rPh>
    <rPh sb="2" eb="4">
      <t>ウチワケ</t>
    </rPh>
    <phoneticPr fontId="5"/>
  </si>
  <si>
    <t>経済波及効果内訳</t>
    <rPh sb="0" eb="2">
      <t>ケイザイ</t>
    </rPh>
    <rPh sb="2" eb="4">
      <t>ハキュウ</t>
    </rPh>
    <rPh sb="4" eb="6">
      <t>コウカ</t>
    </rPh>
    <rPh sb="6" eb="8">
      <t>ウチワケ</t>
    </rPh>
    <phoneticPr fontId="5"/>
  </si>
  <si>
    <t>・経済波及効果の内訳（三重県・県外・全国）</t>
    <rPh sb="1" eb="3">
      <t>ケイザイ</t>
    </rPh>
    <rPh sb="3" eb="7">
      <t>ハキュウコウカ</t>
    </rPh>
    <rPh sb="8" eb="10">
      <t>ウチワケ</t>
    </rPh>
    <rPh sb="11" eb="14">
      <t>ミエケン</t>
    </rPh>
    <rPh sb="15" eb="17">
      <t>ケンガイ</t>
    </rPh>
    <rPh sb="18" eb="20">
      <t>ゼンコク</t>
    </rPh>
    <phoneticPr fontId="5"/>
  </si>
  <si>
    <t>グラフ1</t>
    <phoneticPr fontId="5"/>
  </si>
  <si>
    <t>生産誘発額</t>
    <rPh sb="0" eb="2">
      <t>セイサン</t>
    </rPh>
    <rPh sb="2" eb="5">
      <t>ユウハツガク</t>
    </rPh>
    <phoneticPr fontId="5"/>
  </si>
  <si>
    <t>・生産誘発額のグラフ</t>
    <rPh sb="1" eb="3">
      <t>セイサン</t>
    </rPh>
    <rPh sb="3" eb="6">
      <t>ユウハツガク</t>
    </rPh>
    <phoneticPr fontId="5"/>
  </si>
  <si>
    <t>グラフ2</t>
    <phoneticPr fontId="5"/>
  </si>
  <si>
    <t>粗付加価値誘発額</t>
    <rPh sb="0" eb="1">
      <t>ソ</t>
    </rPh>
    <rPh sb="1" eb="3">
      <t>フカ</t>
    </rPh>
    <rPh sb="3" eb="5">
      <t>カチ</t>
    </rPh>
    <rPh sb="5" eb="8">
      <t>ユウハツガク</t>
    </rPh>
    <phoneticPr fontId="5"/>
  </si>
  <si>
    <t>・粗付加価値誘発額のグラフ</t>
    <rPh sb="1" eb="2">
      <t>ソ</t>
    </rPh>
    <rPh sb="2" eb="4">
      <t>フカ</t>
    </rPh>
    <rPh sb="4" eb="6">
      <t>カチ</t>
    </rPh>
    <rPh sb="6" eb="9">
      <t>ユウハツガク</t>
    </rPh>
    <phoneticPr fontId="5"/>
  </si>
  <si>
    <t>グラフ3</t>
    <phoneticPr fontId="5"/>
  </si>
  <si>
    <t>雇用者所得誘発額</t>
    <rPh sb="0" eb="3">
      <t>コヨウシャ</t>
    </rPh>
    <rPh sb="3" eb="5">
      <t>ショトク</t>
    </rPh>
    <rPh sb="5" eb="8">
      <t>ユウハツガク</t>
    </rPh>
    <phoneticPr fontId="5"/>
  </si>
  <si>
    <t>・雇用者所得誘発額のグラフ</t>
    <rPh sb="1" eb="4">
      <t>コヨウシャ</t>
    </rPh>
    <rPh sb="4" eb="6">
      <t>ショトク</t>
    </rPh>
    <rPh sb="6" eb="9">
      <t>ユウハツガク</t>
    </rPh>
    <phoneticPr fontId="5"/>
  </si>
  <si>
    <t>グラフ4</t>
    <phoneticPr fontId="5"/>
  </si>
  <si>
    <t>・雇用創出効果のグラフ</t>
    <rPh sb="1" eb="3">
      <t>コヨウ</t>
    </rPh>
    <rPh sb="3" eb="5">
      <t>ソウシュツ</t>
    </rPh>
    <rPh sb="5" eb="7">
      <t>コウカ</t>
    </rPh>
    <phoneticPr fontId="5"/>
  </si>
  <si>
    <t>計算
プロセス</t>
    <rPh sb="0" eb="2">
      <t>ケイサン</t>
    </rPh>
    <phoneticPr fontId="5"/>
  </si>
  <si>
    <t>1次効果</t>
    <rPh sb="1" eb="2">
      <t>ジ</t>
    </rPh>
    <rPh sb="2" eb="4">
      <t>コウカ</t>
    </rPh>
    <phoneticPr fontId="5"/>
  </si>
  <si>
    <t>・1次間接波及効果の計算シート</t>
    <rPh sb="2" eb="3">
      <t>ジ</t>
    </rPh>
    <rPh sb="3" eb="5">
      <t>カンセツ</t>
    </rPh>
    <rPh sb="5" eb="9">
      <t>ハキュウコウカ</t>
    </rPh>
    <rPh sb="10" eb="12">
      <t>ケイサン</t>
    </rPh>
    <phoneticPr fontId="5"/>
  </si>
  <si>
    <t>2次効果</t>
    <rPh sb="1" eb="2">
      <t>ジ</t>
    </rPh>
    <rPh sb="2" eb="4">
      <t>コウカ</t>
    </rPh>
    <phoneticPr fontId="5"/>
  </si>
  <si>
    <t>・2次間接波及効果の計算シート</t>
    <rPh sb="2" eb="3">
      <t>ジ</t>
    </rPh>
    <rPh sb="3" eb="5">
      <t>カンセツ</t>
    </rPh>
    <rPh sb="5" eb="9">
      <t>ハキュウコウカ</t>
    </rPh>
    <rPh sb="10" eb="12">
      <t>ケイサン</t>
    </rPh>
    <phoneticPr fontId="5"/>
  </si>
  <si>
    <t>係数</t>
    <rPh sb="0" eb="2">
      <t>ケイスウ</t>
    </rPh>
    <phoneticPr fontId="5"/>
  </si>
  <si>
    <t>係数データ</t>
    <rPh sb="0" eb="2">
      <t>ケイスウ</t>
    </rPh>
    <phoneticPr fontId="5"/>
  </si>
  <si>
    <t>・分析で使用した係数データとその計算式</t>
    <rPh sb="1" eb="3">
      <t>ブンセキ</t>
    </rPh>
    <rPh sb="4" eb="6">
      <t>シヨウ</t>
    </rPh>
    <rPh sb="8" eb="10">
      <t>ケイスウ</t>
    </rPh>
    <rPh sb="16" eb="19">
      <t>ケイサンシキ</t>
    </rPh>
    <phoneticPr fontId="5"/>
  </si>
  <si>
    <t>（単位：億円）</t>
    <rPh sb="1" eb="3">
      <t>タンイ</t>
    </rPh>
    <rPh sb="4" eb="5">
      <t>オク</t>
    </rPh>
    <rPh sb="5" eb="6">
      <t>オクエン</t>
    </rPh>
    <phoneticPr fontId="5"/>
  </si>
  <si>
    <t>部門名</t>
    <rPh sb="0" eb="2">
      <t>ブモン</t>
    </rPh>
    <rPh sb="2" eb="3">
      <t>メイ</t>
    </rPh>
    <phoneticPr fontId="5"/>
  </si>
  <si>
    <t>01</t>
  </si>
  <si>
    <t>02</t>
  </si>
  <si>
    <t>03</t>
  </si>
  <si>
    <t>04</t>
  </si>
  <si>
    <t>05</t>
  </si>
  <si>
    <t>06</t>
  </si>
  <si>
    <t>07</t>
  </si>
  <si>
    <t>08</t>
  </si>
  <si>
    <t>09</t>
  </si>
  <si>
    <t>最終需要増加額</t>
    <rPh sb="0" eb="2">
      <t>サイシュウ</t>
    </rPh>
    <rPh sb="2" eb="4">
      <t>ジュヨウ</t>
    </rPh>
    <rPh sb="4" eb="6">
      <t>ゾウカ</t>
    </rPh>
    <rPh sb="6" eb="7">
      <t>ガク</t>
    </rPh>
    <phoneticPr fontId="5"/>
  </si>
  <si>
    <t>農業　　　　　</t>
  </si>
  <si>
    <t>繊維製品　</t>
  </si>
  <si>
    <t>パルプ・紙・木製品</t>
  </si>
  <si>
    <t>化学製品  　　　  　</t>
  </si>
  <si>
    <t>石油・石炭製品　　　</t>
  </si>
  <si>
    <t>窯業・土石製品　　</t>
  </si>
  <si>
    <t>鉄鋼　　　　　　　　</t>
  </si>
  <si>
    <t>非鉄金属　　　　　　</t>
  </si>
  <si>
    <t>金属製品　　　　　　</t>
  </si>
  <si>
    <t>電気機械　　　　　　</t>
  </si>
  <si>
    <t>輸送機械  　　　　　</t>
  </si>
  <si>
    <t>三重県内</t>
    <rPh sb="0" eb="3">
      <t>ミエケン</t>
    </rPh>
    <rPh sb="3" eb="4">
      <t>ナイ</t>
    </rPh>
    <phoneticPr fontId="5"/>
  </si>
  <si>
    <t>県外</t>
    <rPh sb="0" eb="2">
      <t>ケンガイ</t>
    </rPh>
    <phoneticPr fontId="5"/>
  </si>
  <si>
    <t>全国（合計）</t>
    <rPh sb="0" eb="2">
      <t>ゼンコク</t>
    </rPh>
    <rPh sb="3" eb="5">
      <t>ゴウケイ</t>
    </rPh>
    <phoneticPr fontId="5"/>
  </si>
  <si>
    <t>その他の製造工業製品</t>
  </si>
  <si>
    <t>建設　　　　　　　　</t>
  </si>
  <si>
    <t>商業　　　　　　　　</t>
  </si>
  <si>
    <t>金融・保険　　　　　</t>
  </si>
  <si>
    <t>不動産　　　　　　　</t>
  </si>
  <si>
    <t>公務　　　　　　　　</t>
  </si>
  <si>
    <t>教育・研究　　　　　</t>
  </si>
  <si>
    <t>対事業所サービス</t>
  </si>
  <si>
    <t>対個人サービス</t>
  </si>
  <si>
    <t>合計</t>
    <rPh sb="0" eb="2">
      <t>ゴウケイ</t>
    </rPh>
    <phoneticPr fontId="5"/>
  </si>
  <si>
    <t>部門</t>
    <rPh sb="0" eb="2">
      <t>ブモン</t>
    </rPh>
    <phoneticPr fontId="5"/>
  </si>
  <si>
    <t>地域内
需要増加額</t>
    <rPh sb="0" eb="3">
      <t>チイキナイ</t>
    </rPh>
    <rPh sb="4" eb="6">
      <t>ジュヨウ</t>
    </rPh>
    <rPh sb="6" eb="9">
      <t>ゾウカガク</t>
    </rPh>
    <phoneticPr fontId="5"/>
  </si>
  <si>
    <t>輸入額</t>
    <rPh sb="0" eb="3">
      <t>ユニュウガク</t>
    </rPh>
    <phoneticPr fontId="5"/>
  </si>
  <si>
    <t>○ 最終需要増加額(生産者価格）</t>
    <rPh sb="2" eb="4">
      <t>サイシュウ</t>
    </rPh>
    <rPh sb="4" eb="6">
      <t>ジュヨウ</t>
    </rPh>
    <rPh sb="6" eb="8">
      <t>ゾウカ</t>
    </rPh>
    <rPh sb="8" eb="9">
      <t>ガク</t>
    </rPh>
    <rPh sb="10" eb="13">
      <t>セイサンシャ</t>
    </rPh>
    <rPh sb="13" eb="15">
      <t>カカク</t>
    </rPh>
    <phoneticPr fontId="5"/>
  </si>
  <si>
    <t>○ 最終需要増加額のうち地域内需要増加額（直接効果）</t>
    <rPh sb="2" eb="4">
      <t>サイシュウ</t>
    </rPh>
    <rPh sb="4" eb="6">
      <t>ジュヨウ</t>
    </rPh>
    <rPh sb="6" eb="9">
      <t>ゾウカガク</t>
    </rPh>
    <rPh sb="12" eb="15">
      <t>チイキナイ</t>
    </rPh>
    <rPh sb="15" eb="17">
      <t>ジュヨウ</t>
    </rPh>
    <rPh sb="17" eb="20">
      <t>ゾウカガク</t>
    </rPh>
    <rPh sb="21" eb="23">
      <t>チョクセツ</t>
    </rPh>
    <rPh sb="23" eb="25">
      <t>コウカ</t>
    </rPh>
    <phoneticPr fontId="5"/>
  </si>
  <si>
    <t>○ 最終需要増加額のうち輸入額</t>
    <rPh sb="2" eb="4">
      <t>サイシュウ</t>
    </rPh>
    <rPh sb="4" eb="6">
      <t>ジュヨウ</t>
    </rPh>
    <rPh sb="6" eb="9">
      <t>ゾウカガク</t>
    </rPh>
    <rPh sb="12" eb="15">
      <t>ユニュウガク</t>
    </rPh>
    <phoneticPr fontId="5"/>
  </si>
  <si>
    <t>◎　推計結果の概要</t>
    <rPh sb="2" eb="4">
      <t>スイケイ</t>
    </rPh>
    <rPh sb="4" eb="6">
      <t>ケッカ</t>
    </rPh>
    <rPh sb="7" eb="9">
      <t>ガイヨウ</t>
    </rPh>
    <phoneticPr fontId="5"/>
  </si>
  <si>
    <t>Ⅰ　経済波及効果と波及倍率</t>
    <rPh sb="2" eb="4">
      <t>ケイザイ</t>
    </rPh>
    <rPh sb="4" eb="6">
      <t>ハキュウ</t>
    </rPh>
    <rPh sb="6" eb="8">
      <t>コウカ</t>
    </rPh>
    <rPh sb="9" eb="11">
      <t>ハキュウ</t>
    </rPh>
    <rPh sb="11" eb="13">
      <t>バイリツ</t>
    </rPh>
    <phoneticPr fontId="5"/>
  </si>
  <si>
    <t>１　三重県内の需要増加による経済波及効果と波及倍率</t>
    <rPh sb="2" eb="5">
      <t>ミエケン</t>
    </rPh>
    <rPh sb="5" eb="6">
      <t>ナイ</t>
    </rPh>
    <rPh sb="7" eb="9">
      <t>ジュヨウ</t>
    </rPh>
    <rPh sb="9" eb="11">
      <t>ゾウカ</t>
    </rPh>
    <rPh sb="14" eb="16">
      <t>ケイザイ</t>
    </rPh>
    <rPh sb="16" eb="18">
      <t>ハキュウ</t>
    </rPh>
    <rPh sb="18" eb="20">
      <t>コウカ</t>
    </rPh>
    <rPh sb="21" eb="23">
      <t>ハキュウ</t>
    </rPh>
    <rPh sb="23" eb="25">
      <t>バイリツ</t>
    </rPh>
    <phoneticPr fontId="5"/>
  </si>
  <si>
    <t>（単位：億円、倍）</t>
    <rPh sb="1" eb="3">
      <t>タンイ</t>
    </rPh>
    <rPh sb="4" eb="5">
      <t>オク</t>
    </rPh>
    <rPh sb="5" eb="6">
      <t>オクエン</t>
    </rPh>
    <rPh sb="7" eb="8">
      <t>バイ</t>
    </rPh>
    <phoneticPr fontId="5"/>
  </si>
  <si>
    <t>消費転換係数（三重県）</t>
    <rPh sb="0" eb="2">
      <t>ショウヒ</t>
    </rPh>
    <rPh sb="2" eb="4">
      <t>テンカン</t>
    </rPh>
    <rPh sb="4" eb="6">
      <t>ケイスウ</t>
    </rPh>
    <rPh sb="7" eb="10">
      <t>ミエケン</t>
    </rPh>
    <phoneticPr fontId="5"/>
  </si>
  <si>
    <t>三重県</t>
    <rPh sb="0" eb="3">
      <t>ミエケン</t>
    </rPh>
    <phoneticPr fontId="5"/>
  </si>
  <si>
    <t>需要
増加額</t>
    <rPh sb="0" eb="2">
      <t>ジュヨウ</t>
    </rPh>
    <rPh sb="3" eb="6">
      <t>ゾウカガク</t>
    </rPh>
    <phoneticPr fontId="5"/>
  </si>
  <si>
    <t>波及効果</t>
    <rPh sb="0" eb="2">
      <t>ハキュウ</t>
    </rPh>
    <rPh sb="2" eb="4">
      <t>コウカ</t>
    </rPh>
    <phoneticPr fontId="5"/>
  </si>
  <si>
    <t>波及倍率</t>
    <rPh sb="0" eb="2">
      <t>ハキュウ</t>
    </rPh>
    <rPh sb="2" eb="4">
      <t>バイリツ</t>
    </rPh>
    <phoneticPr fontId="5"/>
  </si>
  <si>
    <t>直接効果＋1次効果</t>
    <rPh sb="0" eb="2">
      <t>チョクセツ</t>
    </rPh>
    <rPh sb="2" eb="4">
      <t>コウカ</t>
    </rPh>
    <rPh sb="6" eb="7">
      <t>ジ</t>
    </rPh>
    <rPh sb="7" eb="9">
      <t>コウカ</t>
    </rPh>
    <phoneticPr fontId="5"/>
  </si>
  <si>
    <t>総合効果</t>
    <rPh sb="0" eb="2">
      <t>ソウゴウ</t>
    </rPh>
    <rPh sb="2" eb="4">
      <t>コウカ</t>
    </rPh>
    <phoneticPr fontId="5"/>
  </si>
  <si>
    <t>２　県外の需要増加による経済波及効果と波及倍率</t>
    <rPh sb="2" eb="4">
      <t>ケンガイ</t>
    </rPh>
    <rPh sb="5" eb="7">
      <t>ジュヨウ</t>
    </rPh>
    <rPh sb="7" eb="9">
      <t>ゾウカ</t>
    </rPh>
    <rPh sb="12" eb="14">
      <t>ケイザイ</t>
    </rPh>
    <rPh sb="14" eb="16">
      <t>ハキュウ</t>
    </rPh>
    <rPh sb="16" eb="18">
      <t>コウカ</t>
    </rPh>
    <rPh sb="19" eb="21">
      <t>ハキュウ</t>
    </rPh>
    <rPh sb="21" eb="23">
      <t>バイリツ</t>
    </rPh>
    <phoneticPr fontId="5"/>
  </si>
  <si>
    <t>消費転換係数（県外）</t>
    <rPh sb="0" eb="2">
      <t>ショウヒ</t>
    </rPh>
    <rPh sb="2" eb="4">
      <t>テンカン</t>
    </rPh>
    <rPh sb="4" eb="6">
      <t>ケイスウ</t>
    </rPh>
    <rPh sb="7" eb="9">
      <t>ケンガイ</t>
    </rPh>
    <phoneticPr fontId="5"/>
  </si>
  <si>
    <t>３　全国の需要増加による経済波及効果と波及倍率</t>
    <rPh sb="2" eb="4">
      <t>ゼンコク</t>
    </rPh>
    <rPh sb="5" eb="7">
      <t>ジュヨウ</t>
    </rPh>
    <rPh sb="7" eb="9">
      <t>ゾウカ</t>
    </rPh>
    <rPh sb="12" eb="14">
      <t>ケイザイ</t>
    </rPh>
    <rPh sb="14" eb="16">
      <t>ハキュウ</t>
    </rPh>
    <rPh sb="16" eb="18">
      <t>コウカ</t>
    </rPh>
    <rPh sb="19" eb="21">
      <t>ハキュウ</t>
    </rPh>
    <rPh sb="21" eb="23">
      <t>バイリツ</t>
    </rPh>
    <phoneticPr fontId="5"/>
  </si>
  <si>
    <t>Ⅱ　生産誘発額</t>
    <rPh sb="2" eb="4">
      <t>セイサン</t>
    </rPh>
    <rPh sb="4" eb="6">
      <t>ユウハツ</t>
    </rPh>
    <rPh sb="6" eb="7">
      <t>ガク</t>
    </rPh>
    <phoneticPr fontId="5"/>
  </si>
  <si>
    <t>１　三重県内の生産誘発額</t>
    <rPh sb="2" eb="5">
      <t>ミエケン</t>
    </rPh>
    <rPh sb="5" eb="6">
      <t>ナイ</t>
    </rPh>
    <rPh sb="7" eb="9">
      <t>セイサン</t>
    </rPh>
    <rPh sb="9" eb="11">
      <t>ユウハツ</t>
    </rPh>
    <rPh sb="11" eb="12">
      <t>ガク</t>
    </rPh>
    <phoneticPr fontId="5"/>
  </si>
  <si>
    <t>(1)三重県内の需要増加による三重県内の生産誘発額</t>
    <rPh sb="3" eb="6">
      <t>ミエケン</t>
    </rPh>
    <rPh sb="6" eb="7">
      <t>ナイ</t>
    </rPh>
    <rPh sb="8" eb="10">
      <t>ジュヨウ</t>
    </rPh>
    <rPh sb="10" eb="12">
      <t>ゾウカ</t>
    </rPh>
    <rPh sb="15" eb="18">
      <t>ミエケン</t>
    </rPh>
    <rPh sb="18" eb="19">
      <t>ナイ</t>
    </rPh>
    <rPh sb="20" eb="22">
      <t>セイサン</t>
    </rPh>
    <rPh sb="22" eb="25">
      <t>ユウハツガク</t>
    </rPh>
    <phoneticPr fontId="5"/>
  </si>
  <si>
    <t>直接効果</t>
    <rPh sb="0" eb="2">
      <t>チョクセツ</t>
    </rPh>
    <rPh sb="2" eb="4">
      <t>コウカ</t>
    </rPh>
    <phoneticPr fontId="5"/>
  </si>
  <si>
    <t>1次間接波及効果</t>
    <rPh sb="1" eb="2">
      <t>ジ</t>
    </rPh>
    <rPh sb="2" eb="4">
      <t>カンセツ</t>
    </rPh>
    <rPh sb="4" eb="6">
      <t>ハキュウ</t>
    </rPh>
    <rPh sb="6" eb="8">
      <t>コウカ</t>
    </rPh>
    <phoneticPr fontId="5"/>
  </si>
  <si>
    <t>2次間接波及効果</t>
    <rPh sb="2" eb="4">
      <t>カンセツ</t>
    </rPh>
    <phoneticPr fontId="5"/>
  </si>
  <si>
    <t>(2)県外の需要増加による三重県内の生産誘発額</t>
    <rPh sb="3" eb="5">
      <t>ケンガイ</t>
    </rPh>
    <rPh sb="6" eb="8">
      <t>ジュヨウ</t>
    </rPh>
    <rPh sb="8" eb="10">
      <t>ゾウカ</t>
    </rPh>
    <rPh sb="13" eb="15">
      <t>ミエ</t>
    </rPh>
    <rPh sb="15" eb="17">
      <t>ケンナイ</t>
    </rPh>
    <rPh sb="18" eb="20">
      <t>セイサン</t>
    </rPh>
    <rPh sb="20" eb="23">
      <t>ユウハツガク</t>
    </rPh>
    <phoneticPr fontId="5"/>
  </si>
  <si>
    <t>(3)全国の需要増加による三重県内の生産誘発額</t>
    <rPh sb="3" eb="5">
      <t>ゼンコク</t>
    </rPh>
    <rPh sb="6" eb="8">
      <t>ジュヨウ</t>
    </rPh>
    <rPh sb="8" eb="10">
      <t>ゾウカ</t>
    </rPh>
    <rPh sb="13" eb="15">
      <t>ミエ</t>
    </rPh>
    <rPh sb="15" eb="17">
      <t>ケンナイ</t>
    </rPh>
    <rPh sb="18" eb="20">
      <t>セイサン</t>
    </rPh>
    <rPh sb="20" eb="23">
      <t>ユウハツガク</t>
    </rPh>
    <phoneticPr fontId="5"/>
  </si>
  <si>
    <t>※数値は、単位未満を四捨五入しているため内訳と合計が一致しない場合があります。</t>
    <rPh sb="23" eb="25">
      <t>ゴウケイ</t>
    </rPh>
    <phoneticPr fontId="5"/>
  </si>
  <si>
    <t>２　県外の生産誘発額</t>
    <rPh sb="2" eb="4">
      <t>ケンガイ</t>
    </rPh>
    <rPh sb="5" eb="7">
      <t>セイサン</t>
    </rPh>
    <rPh sb="7" eb="9">
      <t>ユウハツ</t>
    </rPh>
    <rPh sb="9" eb="10">
      <t>ガク</t>
    </rPh>
    <phoneticPr fontId="5"/>
  </si>
  <si>
    <t>(1)三重県内の需要増加による県外の生産誘発額</t>
    <rPh sb="3" eb="6">
      <t>ミエケン</t>
    </rPh>
    <rPh sb="6" eb="7">
      <t>ナイ</t>
    </rPh>
    <rPh sb="8" eb="10">
      <t>ジュヨウ</t>
    </rPh>
    <rPh sb="10" eb="12">
      <t>ゾウカ</t>
    </rPh>
    <rPh sb="15" eb="17">
      <t>ケンガイ</t>
    </rPh>
    <rPh sb="18" eb="20">
      <t>セイサン</t>
    </rPh>
    <rPh sb="20" eb="23">
      <t>ユウハツガク</t>
    </rPh>
    <phoneticPr fontId="5"/>
  </si>
  <si>
    <t>(2)県外の需要増加による県外の生産誘発額</t>
    <rPh sb="3" eb="5">
      <t>ケンガイ</t>
    </rPh>
    <rPh sb="6" eb="8">
      <t>ジュヨウ</t>
    </rPh>
    <rPh sb="8" eb="10">
      <t>ゾウカ</t>
    </rPh>
    <rPh sb="13" eb="15">
      <t>ケンガイ</t>
    </rPh>
    <rPh sb="16" eb="18">
      <t>セイサン</t>
    </rPh>
    <rPh sb="18" eb="21">
      <t>ユウハツガク</t>
    </rPh>
    <phoneticPr fontId="5"/>
  </si>
  <si>
    <t>(3)全国の需要増加による県外の生産誘発額</t>
    <rPh sb="3" eb="5">
      <t>ゼンコク</t>
    </rPh>
    <rPh sb="6" eb="8">
      <t>ジュヨウ</t>
    </rPh>
    <rPh sb="8" eb="10">
      <t>ゾウカ</t>
    </rPh>
    <rPh sb="13" eb="15">
      <t>ケンガイ</t>
    </rPh>
    <rPh sb="16" eb="18">
      <t>セイサン</t>
    </rPh>
    <rPh sb="18" eb="21">
      <t>ユウハツガク</t>
    </rPh>
    <phoneticPr fontId="5"/>
  </si>
  <si>
    <t>３　全国の生産誘発額</t>
    <rPh sb="2" eb="4">
      <t>ゼンコク</t>
    </rPh>
    <rPh sb="5" eb="7">
      <t>セイサン</t>
    </rPh>
    <rPh sb="7" eb="9">
      <t>ユウハツ</t>
    </rPh>
    <rPh sb="9" eb="10">
      <t>ガク</t>
    </rPh>
    <phoneticPr fontId="5"/>
  </si>
  <si>
    <t>(1)三重県内の需要増加による全国の生産誘発額</t>
    <rPh sb="3" eb="6">
      <t>ミエケン</t>
    </rPh>
    <rPh sb="6" eb="7">
      <t>ナイ</t>
    </rPh>
    <rPh sb="8" eb="10">
      <t>ジュヨウ</t>
    </rPh>
    <rPh sb="10" eb="12">
      <t>ゾウカ</t>
    </rPh>
    <rPh sb="15" eb="17">
      <t>ゼンコク</t>
    </rPh>
    <rPh sb="18" eb="20">
      <t>セイサン</t>
    </rPh>
    <rPh sb="20" eb="23">
      <t>ユウハツガク</t>
    </rPh>
    <phoneticPr fontId="5"/>
  </si>
  <si>
    <t>(2)県外の需要増加による全国の生産誘発額</t>
    <rPh sb="3" eb="5">
      <t>ケンガイ</t>
    </rPh>
    <rPh sb="6" eb="8">
      <t>ジュヨウ</t>
    </rPh>
    <rPh sb="8" eb="10">
      <t>ゾウカ</t>
    </rPh>
    <rPh sb="13" eb="15">
      <t>ゼンコク</t>
    </rPh>
    <rPh sb="16" eb="18">
      <t>セイサン</t>
    </rPh>
    <rPh sb="18" eb="21">
      <t>ユウハツガク</t>
    </rPh>
    <phoneticPr fontId="5"/>
  </si>
  <si>
    <t>(3)全国の需要増加による全国の生産誘発額</t>
    <rPh sb="3" eb="5">
      <t>ゼンコク</t>
    </rPh>
    <rPh sb="6" eb="8">
      <t>ジュヨウ</t>
    </rPh>
    <rPh sb="8" eb="10">
      <t>ゾウカ</t>
    </rPh>
    <rPh sb="13" eb="15">
      <t>ゼンコク</t>
    </rPh>
    <rPh sb="16" eb="18">
      <t>セイサン</t>
    </rPh>
    <rPh sb="18" eb="21">
      <t>ユウハツガク</t>
    </rPh>
    <phoneticPr fontId="5"/>
  </si>
  <si>
    <t>Ⅲ　雇用者所得誘発額</t>
    <rPh sb="2" eb="5">
      <t>コヨウシャ</t>
    </rPh>
    <rPh sb="5" eb="7">
      <t>ショトク</t>
    </rPh>
    <rPh sb="7" eb="9">
      <t>ユウハツ</t>
    </rPh>
    <rPh sb="9" eb="10">
      <t>ガク</t>
    </rPh>
    <phoneticPr fontId="5"/>
  </si>
  <si>
    <t>１　三重県内の雇用者所得誘発額</t>
    <rPh sb="2" eb="5">
      <t>ミエケン</t>
    </rPh>
    <rPh sb="5" eb="6">
      <t>ナイ</t>
    </rPh>
    <rPh sb="7" eb="10">
      <t>コヨウシャ</t>
    </rPh>
    <rPh sb="10" eb="12">
      <t>ショトク</t>
    </rPh>
    <rPh sb="12" eb="14">
      <t>ユウハツ</t>
    </rPh>
    <rPh sb="14" eb="15">
      <t>ガク</t>
    </rPh>
    <phoneticPr fontId="5"/>
  </si>
  <si>
    <t>(1)三重県内の需要増加による三重県内の雇用者所得誘発額</t>
    <rPh sb="3" eb="6">
      <t>ミエケン</t>
    </rPh>
    <rPh sb="6" eb="7">
      <t>ナイ</t>
    </rPh>
    <rPh sb="8" eb="10">
      <t>ジュヨウ</t>
    </rPh>
    <rPh sb="10" eb="12">
      <t>ゾウカ</t>
    </rPh>
    <rPh sb="15" eb="18">
      <t>ミエケン</t>
    </rPh>
    <rPh sb="18" eb="19">
      <t>ナイ</t>
    </rPh>
    <rPh sb="20" eb="23">
      <t>コヨウシャ</t>
    </rPh>
    <rPh sb="23" eb="25">
      <t>ショトク</t>
    </rPh>
    <rPh sb="25" eb="27">
      <t>ユウハツ</t>
    </rPh>
    <rPh sb="27" eb="28">
      <t>ガク</t>
    </rPh>
    <phoneticPr fontId="5"/>
  </si>
  <si>
    <t>(2)県外の需要増加による三重県内の雇用者所得誘発額</t>
    <rPh sb="3" eb="5">
      <t>ケンガイ</t>
    </rPh>
    <rPh sb="6" eb="8">
      <t>ジュヨウ</t>
    </rPh>
    <rPh sb="8" eb="10">
      <t>ゾウカ</t>
    </rPh>
    <rPh sb="13" eb="15">
      <t>ミエ</t>
    </rPh>
    <rPh sb="15" eb="17">
      <t>ケンナイ</t>
    </rPh>
    <rPh sb="18" eb="21">
      <t>コヨウシャ</t>
    </rPh>
    <rPh sb="21" eb="23">
      <t>ショトク</t>
    </rPh>
    <rPh sb="23" eb="25">
      <t>ユウハツ</t>
    </rPh>
    <rPh sb="25" eb="26">
      <t>ガク</t>
    </rPh>
    <phoneticPr fontId="5"/>
  </si>
  <si>
    <t>(3)全国の需要増加による三重県内の雇用者所得誘発額</t>
    <rPh sb="3" eb="5">
      <t>ゼンコク</t>
    </rPh>
    <rPh sb="6" eb="8">
      <t>ジュヨウ</t>
    </rPh>
    <rPh sb="8" eb="10">
      <t>ゾウカ</t>
    </rPh>
    <rPh sb="13" eb="15">
      <t>ミエ</t>
    </rPh>
    <rPh sb="15" eb="17">
      <t>ケンナイ</t>
    </rPh>
    <rPh sb="18" eb="21">
      <t>コヨウシャ</t>
    </rPh>
    <rPh sb="21" eb="23">
      <t>ショトク</t>
    </rPh>
    <rPh sb="23" eb="25">
      <t>ユウハツ</t>
    </rPh>
    <rPh sb="25" eb="26">
      <t>ガク</t>
    </rPh>
    <phoneticPr fontId="5"/>
  </si>
  <si>
    <t>２　県外の雇用者所得誘発額</t>
    <rPh sb="2" eb="4">
      <t>ケンガイ</t>
    </rPh>
    <rPh sb="5" eb="8">
      <t>コヨウシャ</t>
    </rPh>
    <rPh sb="8" eb="10">
      <t>ショトク</t>
    </rPh>
    <rPh sb="10" eb="12">
      <t>ユウハツ</t>
    </rPh>
    <rPh sb="12" eb="13">
      <t>ガク</t>
    </rPh>
    <phoneticPr fontId="5"/>
  </si>
  <si>
    <t>(1)三重県内の需要増加による県外の雇用者所得誘発額</t>
    <rPh sb="3" eb="6">
      <t>ミエケン</t>
    </rPh>
    <rPh sb="6" eb="7">
      <t>ナイ</t>
    </rPh>
    <rPh sb="8" eb="10">
      <t>ジュヨウ</t>
    </rPh>
    <rPh sb="10" eb="12">
      <t>ゾウカ</t>
    </rPh>
    <rPh sb="15" eb="17">
      <t>ケンガイ</t>
    </rPh>
    <rPh sb="18" eb="21">
      <t>コヨウシャ</t>
    </rPh>
    <rPh sb="21" eb="23">
      <t>ショトク</t>
    </rPh>
    <rPh sb="23" eb="25">
      <t>ユウハツ</t>
    </rPh>
    <rPh sb="25" eb="26">
      <t>ガク</t>
    </rPh>
    <phoneticPr fontId="5"/>
  </si>
  <si>
    <t>(2)県外の需要増加による県外の雇用者所得誘発額</t>
    <rPh sb="3" eb="5">
      <t>ケンガイ</t>
    </rPh>
    <rPh sb="6" eb="8">
      <t>ジュヨウ</t>
    </rPh>
    <rPh sb="8" eb="10">
      <t>ゾウカ</t>
    </rPh>
    <rPh sb="13" eb="15">
      <t>ケンガイ</t>
    </rPh>
    <rPh sb="16" eb="19">
      <t>コヨウシャ</t>
    </rPh>
    <rPh sb="19" eb="21">
      <t>ショトク</t>
    </rPh>
    <rPh sb="21" eb="23">
      <t>ユウハツ</t>
    </rPh>
    <rPh sb="23" eb="24">
      <t>ガク</t>
    </rPh>
    <phoneticPr fontId="5"/>
  </si>
  <si>
    <t>(3)全国の需要増加による県外の雇用者所得誘発額</t>
    <rPh sb="3" eb="5">
      <t>ゼンコク</t>
    </rPh>
    <rPh sb="6" eb="8">
      <t>ジュヨウ</t>
    </rPh>
    <rPh sb="8" eb="10">
      <t>ゾウカ</t>
    </rPh>
    <rPh sb="13" eb="15">
      <t>ケンガイ</t>
    </rPh>
    <rPh sb="16" eb="19">
      <t>コヨウシャ</t>
    </rPh>
    <rPh sb="19" eb="21">
      <t>ショトク</t>
    </rPh>
    <rPh sb="21" eb="23">
      <t>ユウハツ</t>
    </rPh>
    <rPh sb="23" eb="24">
      <t>ガク</t>
    </rPh>
    <phoneticPr fontId="5"/>
  </si>
  <si>
    <t>３　全国の雇用者所得誘発額</t>
    <rPh sb="2" eb="4">
      <t>ゼンコク</t>
    </rPh>
    <rPh sb="5" eb="8">
      <t>コヨウシャ</t>
    </rPh>
    <rPh sb="8" eb="10">
      <t>ショトク</t>
    </rPh>
    <rPh sb="10" eb="12">
      <t>ユウハツ</t>
    </rPh>
    <rPh sb="12" eb="13">
      <t>ガク</t>
    </rPh>
    <phoneticPr fontId="5"/>
  </si>
  <si>
    <t>(1)三重県内の需要増加による全国の雇用者所得誘発額</t>
    <rPh sb="3" eb="6">
      <t>ミエケン</t>
    </rPh>
    <rPh sb="6" eb="7">
      <t>ナイ</t>
    </rPh>
    <rPh sb="8" eb="10">
      <t>ジュヨウ</t>
    </rPh>
    <rPh sb="10" eb="12">
      <t>ゾウカ</t>
    </rPh>
    <rPh sb="15" eb="17">
      <t>ゼンコク</t>
    </rPh>
    <rPh sb="18" eb="21">
      <t>コヨウシャ</t>
    </rPh>
    <rPh sb="21" eb="23">
      <t>ショトク</t>
    </rPh>
    <rPh sb="23" eb="25">
      <t>ユウハツ</t>
    </rPh>
    <rPh sb="25" eb="26">
      <t>ガク</t>
    </rPh>
    <phoneticPr fontId="5"/>
  </si>
  <si>
    <t>(2)県外の需要増加による全国の雇用者所得誘発額</t>
    <rPh sb="3" eb="5">
      <t>ケンガイ</t>
    </rPh>
    <rPh sb="6" eb="8">
      <t>ジュヨウ</t>
    </rPh>
    <rPh sb="8" eb="10">
      <t>ゾウカ</t>
    </rPh>
    <rPh sb="13" eb="15">
      <t>ゼンコク</t>
    </rPh>
    <rPh sb="16" eb="19">
      <t>コヨウシャ</t>
    </rPh>
    <rPh sb="19" eb="21">
      <t>ショトク</t>
    </rPh>
    <rPh sb="21" eb="23">
      <t>ユウハツ</t>
    </rPh>
    <rPh sb="23" eb="24">
      <t>ガク</t>
    </rPh>
    <phoneticPr fontId="5"/>
  </si>
  <si>
    <t>(3)全国の需要増加による全国の雇用者所得誘発額</t>
    <rPh sb="3" eb="5">
      <t>ゼンコク</t>
    </rPh>
    <rPh sb="6" eb="8">
      <t>ジュヨウ</t>
    </rPh>
    <rPh sb="8" eb="10">
      <t>ゾウカ</t>
    </rPh>
    <rPh sb="13" eb="15">
      <t>ゼンコク</t>
    </rPh>
    <rPh sb="16" eb="19">
      <t>コヨウシャ</t>
    </rPh>
    <rPh sb="19" eb="21">
      <t>ショトク</t>
    </rPh>
    <rPh sb="21" eb="23">
      <t>ユウハツ</t>
    </rPh>
    <rPh sb="23" eb="24">
      <t>ガク</t>
    </rPh>
    <phoneticPr fontId="5"/>
  </si>
  <si>
    <t>Ⅳ　粗付加価値誘発額</t>
    <rPh sb="2" eb="3">
      <t>ソ</t>
    </rPh>
    <rPh sb="3" eb="5">
      <t>フカ</t>
    </rPh>
    <rPh sb="5" eb="7">
      <t>カチ</t>
    </rPh>
    <rPh sb="7" eb="9">
      <t>ユウハツ</t>
    </rPh>
    <rPh sb="9" eb="10">
      <t>ガク</t>
    </rPh>
    <phoneticPr fontId="5"/>
  </si>
  <si>
    <t>１　三重県内の粗付加価値誘発額</t>
    <rPh sb="2" eb="5">
      <t>ミエケン</t>
    </rPh>
    <rPh sb="5" eb="6">
      <t>ナイ</t>
    </rPh>
    <rPh sb="7" eb="8">
      <t>ソ</t>
    </rPh>
    <rPh sb="8" eb="10">
      <t>フカ</t>
    </rPh>
    <rPh sb="10" eb="12">
      <t>カチ</t>
    </rPh>
    <rPh sb="12" eb="14">
      <t>ユウハツ</t>
    </rPh>
    <rPh sb="14" eb="15">
      <t>ガク</t>
    </rPh>
    <phoneticPr fontId="5"/>
  </si>
  <si>
    <t>(1)三重県内の需要増加による三重県内の粗付加価値誘発額</t>
    <rPh sb="3" eb="6">
      <t>ミエケン</t>
    </rPh>
    <rPh sb="6" eb="7">
      <t>ナイ</t>
    </rPh>
    <rPh sb="8" eb="10">
      <t>ジュヨウ</t>
    </rPh>
    <rPh sb="10" eb="12">
      <t>ゾウカ</t>
    </rPh>
    <rPh sb="15" eb="18">
      <t>ミエケン</t>
    </rPh>
    <rPh sb="18" eb="19">
      <t>ナイ</t>
    </rPh>
    <rPh sb="20" eb="21">
      <t>ソ</t>
    </rPh>
    <rPh sb="21" eb="23">
      <t>フカ</t>
    </rPh>
    <rPh sb="23" eb="25">
      <t>カチ</t>
    </rPh>
    <rPh sb="25" eb="27">
      <t>ユウハツ</t>
    </rPh>
    <rPh sb="27" eb="28">
      <t>ガク</t>
    </rPh>
    <phoneticPr fontId="5"/>
  </si>
  <si>
    <t>(2)県外の需要増加による三重県内の粗付加価値誘発額</t>
    <rPh sb="3" eb="5">
      <t>ケンガイ</t>
    </rPh>
    <rPh sb="6" eb="8">
      <t>ジュヨウ</t>
    </rPh>
    <rPh sb="8" eb="10">
      <t>ゾウカ</t>
    </rPh>
    <rPh sb="13" eb="15">
      <t>ミエ</t>
    </rPh>
    <rPh sb="15" eb="17">
      <t>ケンナイ</t>
    </rPh>
    <rPh sb="18" eb="19">
      <t>ソ</t>
    </rPh>
    <rPh sb="19" eb="21">
      <t>フカ</t>
    </rPh>
    <rPh sb="21" eb="23">
      <t>カチ</t>
    </rPh>
    <rPh sb="23" eb="25">
      <t>ユウハツ</t>
    </rPh>
    <rPh sb="25" eb="26">
      <t>ガク</t>
    </rPh>
    <phoneticPr fontId="5"/>
  </si>
  <si>
    <t>(3)全国の需要増加による三重県内の粗付加価値誘発額</t>
    <rPh sb="3" eb="5">
      <t>ゼンコク</t>
    </rPh>
    <rPh sb="6" eb="8">
      <t>ジュヨウ</t>
    </rPh>
    <rPh sb="8" eb="10">
      <t>ゾウカ</t>
    </rPh>
    <rPh sb="13" eb="15">
      <t>ミエ</t>
    </rPh>
    <rPh sb="15" eb="17">
      <t>ケンナイ</t>
    </rPh>
    <rPh sb="18" eb="19">
      <t>ソ</t>
    </rPh>
    <rPh sb="19" eb="21">
      <t>フカ</t>
    </rPh>
    <rPh sb="21" eb="23">
      <t>カチ</t>
    </rPh>
    <rPh sb="23" eb="25">
      <t>ユウハツ</t>
    </rPh>
    <rPh sb="25" eb="26">
      <t>ガク</t>
    </rPh>
    <phoneticPr fontId="5"/>
  </si>
  <si>
    <t>２　県外の粗付加価値誘発額</t>
    <rPh sb="2" eb="4">
      <t>ケンガイ</t>
    </rPh>
    <rPh sb="5" eb="6">
      <t>ソ</t>
    </rPh>
    <rPh sb="6" eb="8">
      <t>フカ</t>
    </rPh>
    <rPh sb="8" eb="10">
      <t>カチ</t>
    </rPh>
    <rPh sb="10" eb="12">
      <t>ユウハツ</t>
    </rPh>
    <rPh sb="12" eb="13">
      <t>ガク</t>
    </rPh>
    <phoneticPr fontId="5"/>
  </si>
  <si>
    <t>(1)三重県内の需要増加による県外の粗付加価値誘発額</t>
    <rPh sb="3" eb="6">
      <t>ミエケン</t>
    </rPh>
    <rPh sb="6" eb="7">
      <t>ナイ</t>
    </rPh>
    <rPh sb="8" eb="10">
      <t>ジュヨウ</t>
    </rPh>
    <rPh sb="10" eb="12">
      <t>ゾウカ</t>
    </rPh>
    <rPh sb="15" eb="17">
      <t>ケンガイ</t>
    </rPh>
    <phoneticPr fontId="5"/>
  </si>
  <si>
    <t>(2)県外の需要増加による県外の粗付加価値誘発額</t>
    <rPh sb="3" eb="5">
      <t>ケンガイ</t>
    </rPh>
    <rPh sb="6" eb="8">
      <t>ジュヨウ</t>
    </rPh>
    <rPh sb="8" eb="10">
      <t>ゾウカ</t>
    </rPh>
    <rPh sb="13" eb="15">
      <t>ケンガイ</t>
    </rPh>
    <phoneticPr fontId="5"/>
  </si>
  <si>
    <t>(3)全国の需要増加による県外の粗付加価値誘発額</t>
    <rPh sb="3" eb="5">
      <t>ゼンコク</t>
    </rPh>
    <rPh sb="6" eb="8">
      <t>ジュヨウ</t>
    </rPh>
    <rPh sb="8" eb="10">
      <t>ゾウカ</t>
    </rPh>
    <rPh sb="13" eb="15">
      <t>ケンガイ</t>
    </rPh>
    <phoneticPr fontId="5"/>
  </si>
  <si>
    <t>３　全国の粗付加価値誘発額</t>
    <rPh sb="2" eb="4">
      <t>ゼンコク</t>
    </rPh>
    <rPh sb="5" eb="6">
      <t>ソ</t>
    </rPh>
    <rPh sb="6" eb="8">
      <t>フカ</t>
    </rPh>
    <rPh sb="8" eb="10">
      <t>カチ</t>
    </rPh>
    <rPh sb="10" eb="12">
      <t>ユウハツ</t>
    </rPh>
    <rPh sb="12" eb="13">
      <t>ガク</t>
    </rPh>
    <phoneticPr fontId="5"/>
  </si>
  <si>
    <t>(1)三重県内の需要増加による全国の粗付加価値誘発額</t>
    <rPh sb="3" eb="6">
      <t>ミエケン</t>
    </rPh>
    <rPh sb="6" eb="7">
      <t>ナイ</t>
    </rPh>
    <rPh sb="8" eb="10">
      <t>ジュヨウ</t>
    </rPh>
    <rPh sb="10" eb="12">
      <t>ゾウカ</t>
    </rPh>
    <rPh sb="15" eb="17">
      <t>ゼンコク</t>
    </rPh>
    <phoneticPr fontId="5"/>
  </si>
  <si>
    <t>(2)県外の需要増加による全国の粗付加価値誘発額</t>
    <rPh sb="3" eb="5">
      <t>ケンガイ</t>
    </rPh>
    <rPh sb="6" eb="8">
      <t>ジュヨウ</t>
    </rPh>
    <rPh sb="8" eb="10">
      <t>ゾウカ</t>
    </rPh>
    <rPh sb="13" eb="15">
      <t>ゼンコク</t>
    </rPh>
    <phoneticPr fontId="5"/>
  </si>
  <si>
    <t>(3)全国の需要増加による全国の粗付加価値誘発額</t>
    <rPh sb="3" eb="5">
      <t>ゼンコク</t>
    </rPh>
    <rPh sb="6" eb="8">
      <t>ジュヨウ</t>
    </rPh>
    <rPh sb="8" eb="10">
      <t>ゾウカ</t>
    </rPh>
    <rPh sb="13" eb="15">
      <t>ゼンコク</t>
    </rPh>
    <phoneticPr fontId="5"/>
  </si>
  <si>
    <t>Ⅴ　雇用創出効果</t>
    <rPh sb="2" eb="4">
      <t>コヨウ</t>
    </rPh>
    <rPh sb="4" eb="6">
      <t>ソウシュツ</t>
    </rPh>
    <rPh sb="6" eb="8">
      <t>コウカ</t>
    </rPh>
    <phoneticPr fontId="5"/>
  </si>
  <si>
    <t>１　三重県内の雇用創出効果</t>
    <rPh sb="2" eb="5">
      <t>ミエケン</t>
    </rPh>
    <rPh sb="5" eb="6">
      <t>ナイ</t>
    </rPh>
    <rPh sb="7" eb="9">
      <t>コヨウ</t>
    </rPh>
    <rPh sb="9" eb="11">
      <t>ソウシュツ</t>
    </rPh>
    <rPh sb="11" eb="13">
      <t>コウカ</t>
    </rPh>
    <phoneticPr fontId="5"/>
  </si>
  <si>
    <t>(1)三重県内の需要増加による三重県内の雇用創出効果</t>
    <rPh sb="3" eb="6">
      <t>ミエケン</t>
    </rPh>
    <rPh sb="6" eb="7">
      <t>ナイ</t>
    </rPh>
    <rPh sb="8" eb="10">
      <t>ジュヨウ</t>
    </rPh>
    <rPh sb="10" eb="12">
      <t>ゾウカ</t>
    </rPh>
    <rPh sb="15" eb="18">
      <t>ミエケン</t>
    </rPh>
    <rPh sb="18" eb="19">
      <t>ナイ</t>
    </rPh>
    <rPh sb="20" eb="22">
      <t>コヨウ</t>
    </rPh>
    <rPh sb="22" eb="24">
      <t>ソウシュツ</t>
    </rPh>
    <rPh sb="24" eb="26">
      <t>コウカ</t>
    </rPh>
    <phoneticPr fontId="5"/>
  </si>
  <si>
    <t>（単位：人）</t>
    <rPh sb="1" eb="3">
      <t>タンイ</t>
    </rPh>
    <rPh sb="4" eb="5">
      <t>ニン</t>
    </rPh>
    <phoneticPr fontId="5"/>
  </si>
  <si>
    <t>(2)県外の需要増加による三重県内の雇用創出効果</t>
    <rPh sb="3" eb="5">
      <t>ケンガイ</t>
    </rPh>
    <rPh sb="6" eb="8">
      <t>ジュヨウ</t>
    </rPh>
    <rPh sb="8" eb="10">
      <t>ゾウカ</t>
    </rPh>
    <rPh sb="13" eb="15">
      <t>ミエ</t>
    </rPh>
    <rPh sb="15" eb="17">
      <t>ケンナイ</t>
    </rPh>
    <rPh sb="18" eb="20">
      <t>コヨウ</t>
    </rPh>
    <rPh sb="20" eb="22">
      <t>ソウシュツ</t>
    </rPh>
    <rPh sb="22" eb="24">
      <t>コウカ</t>
    </rPh>
    <phoneticPr fontId="5"/>
  </si>
  <si>
    <t>(3)全国の需要増加による三重県内の雇用創出効果</t>
    <rPh sb="3" eb="5">
      <t>ゼンコク</t>
    </rPh>
    <rPh sb="6" eb="8">
      <t>ジュヨウ</t>
    </rPh>
    <rPh sb="8" eb="10">
      <t>ゾウカ</t>
    </rPh>
    <rPh sb="13" eb="15">
      <t>ミエ</t>
    </rPh>
    <rPh sb="15" eb="17">
      <t>ケンナイ</t>
    </rPh>
    <rPh sb="18" eb="20">
      <t>コヨウ</t>
    </rPh>
    <rPh sb="20" eb="22">
      <t>ソウシュツ</t>
    </rPh>
    <rPh sb="22" eb="24">
      <t>コウカ</t>
    </rPh>
    <phoneticPr fontId="5"/>
  </si>
  <si>
    <t>２　県外の雇用創出効果</t>
    <rPh sb="2" eb="4">
      <t>ケンガイ</t>
    </rPh>
    <rPh sb="5" eb="7">
      <t>コヨウ</t>
    </rPh>
    <rPh sb="7" eb="9">
      <t>ソウシュツ</t>
    </rPh>
    <rPh sb="9" eb="11">
      <t>コウカ</t>
    </rPh>
    <phoneticPr fontId="5"/>
  </si>
  <si>
    <t>(1)三重県内の需要増加による県外の雇用創出効果</t>
    <rPh sb="3" eb="6">
      <t>ミエケン</t>
    </rPh>
    <rPh sb="6" eb="7">
      <t>ナイ</t>
    </rPh>
    <rPh sb="8" eb="10">
      <t>ジュヨウ</t>
    </rPh>
    <rPh sb="10" eb="12">
      <t>ゾウカ</t>
    </rPh>
    <rPh sb="15" eb="17">
      <t>ケンガイ</t>
    </rPh>
    <rPh sb="18" eb="20">
      <t>コヨウ</t>
    </rPh>
    <rPh sb="20" eb="22">
      <t>ソウシュツ</t>
    </rPh>
    <rPh sb="22" eb="24">
      <t>コウカ</t>
    </rPh>
    <phoneticPr fontId="5"/>
  </si>
  <si>
    <t>(2)県外の需要増加による県外の雇用創出効果</t>
    <rPh sb="3" eb="5">
      <t>ケンガイ</t>
    </rPh>
    <rPh sb="6" eb="8">
      <t>ジュヨウ</t>
    </rPh>
    <rPh sb="8" eb="10">
      <t>ゾウカ</t>
    </rPh>
    <rPh sb="13" eb="15">
      <t>ケンガイ</t>
    </rPh>
    <rPh sb="16" eb="18">
      <t>コヨウ</t>
    </rPh>
    <rPh sb="18" eb="20">
      <t>ソウシュツ</t>
    </rPh>
    <rPh sb="20" eb="22">
      <t>コウカ</t>
    </rPh>
    <phoneticPr fontId="5"/>
  </si>
  <si>
    <t>(3)全国の需要増加による県外の雇用創出効果</t>
    <rPh sb="3" eb="5">
      <t>ゼンコク</t>
    </rPh>
    <rPh sb="6" eb="8">
      <t>ジュヨウ</t>
    </rPh>
    <rPh sb="8" eb="10">
      <t>ゾウカ</t>
    </rPh>
    <rPh sb="13" eb="15">
      <t>ケンガイ</t>
    </rPh>
    <rPh sb="16" eb="18">
      <t>コヨウ</t>
    </rPh>
    <rPh sb="18" eb="20">
      <t>ソウシュツ</t>
    </rPh>
    <rPh sb="20" eb="22">
      <t>コウカ</t>
    </rPh>
    <phoneticPr fontId="5"/>
  </si>
  <si>
    <t>３　全国の雇用創出効果</t>
    <rPh sb="2" eb="4">
      <t>ゼンコク</t>
    </rPh>
    <rPh sb="5" eb="7">
      <t>コヨウ</t>
    </rPh>
    <rPh sb="7" eb="9">
      <t>ソウシュツ</t>
    </rPh>
    <rPh sb="9" eb="11">
      <t>コウカ</t>
    </rPh>
    <phoneticPr fontId="5"/>
  </si>
  <si>
    <t>(1)三重県内の需要増加による全国の雇用創出効果</t>
    <rPh sb="3" eb="6">
      <t>ミエケン</t>
    </rPh>
    <rPh sb="6" eb="7">
      <t>ナイ</t>
    </rPh>
    <rPh sb="8" eb="10">
      <t>ジュヨウ</t>
    </rPh>
    <rPh sb="10" eb="12">
      <t>ゾウカ</t>
    </rPh>
    <rPh sb="15" eb="17">
      <t>ゼンコク</t>
    </rPh>
    <rPh sb="18" eb="20">
      <t>コヨウ</t>
    </rPh>
    <rPh sb="20" eb="22">
      <t>ソウシュツ</t>
    </rPh>
    <rPh sb="22" eb="24">
      <t>コウカ</t>
    </rPh>
    <phoneticPr fontId="5"/>
  </si>
  <si>
    <t>(2)県外の需要増加による全国の雇用創出効果</t>
    <rPh sb="3" eb="5">
      <t>ケンガイ</t>
    </rPh>
    <rPh sb="6" eb="8">
      <t>ジュヨウ</t>
    </rPh>
    <rPh sb="8" eb="10">
      <t>ゾウカ</t>
    </rPh>
    <rPh sb="13" eb="15">
      <t>ゼンコク</t>
    </rPh>
    <rPh sb="16" eb="18">
      <t>コヨウ</t>
    </rPh>
    <rPh sb="18" eb="20">
      <t>ソウシュツ</t>
    </rPh>
    <rPh sb="20" eb="22">
      <t>コウカ</t>
    </rPh>
    <phoneticPr fontId="5"/>
  </si>
  <si>
    <t>(3)全国の需要増加による全国の雇用創出効果</t>
    <rPh sb="3" eb="5">
      <t>ゼンコク</t>
    </rPh>
    <rPh sb="6" eb="8">
      <t>ジュヨウ</t>
    </rPh>
    <rPh sb="8" eb="10">
      <t>ゾウカ</t>
    </rPh>
    <rPh sb="13" eb="15">
      <t>ゼンコク</t>
    </rPh>
    <rPh sb="16" eb="18">
      <t>コヨウ</t>
    </rPh>
    <rPh sb="18" eb="20">
      <t>ソウシュツ</t>
    </rPh>
    <rPh sb="20" eb="22">
      <t>コウカ</t>
    </rPh>
    <phoneticPr fontId="5"/>
  </si>
  <si>
    <t>県内効果（抜粋）</t>
    <rPh sb="0" eb="2">
      <t>ケンナイ</t>
    </rPh>
    <rPh sb="2" eb="4">
      <t>コウカ</t>
    </rPh>
    <rPh sb="5" eb="7">
      <t>バッスイ</t>
    </rPh>
    <phoneticPr fontId="5"/>
  </si>
  <si>
    <t>三重県内の経済波及効果と波及倍率</t>
    <rPh sb="0" eb="3">
      <t>ミエケン</t>
    </rPh>
    <rPh sb="3" eb="4">
      <t>ナイ</t>
    </rPh>
    <rPh sb="5" eb="7">
      <t>ケイザイ</t>
    </rPh>
    <rPh sb="7" eb="9">
      <t>ハキュウ</t>
    </rPh>
    <rPh sb="9" eb="11">
      <t>コウカ</t>
    </rPh>
    <rPh sb="12" eb="14">
      <t>ハキュウ</t>
    </rPh>
    <rPh sb="14" eb="16">
      <t>バイリツ</t>
    </rPh>
    <phoneticPr fontId="5"/>
  </si>
  <si>
    <t>（単位：億円、倍）　　　</t>
    <rPh sb="1" eb="3">
      <t>タンイ</t>
    </rPh>
    <rPh sb="4" eb="5">
      <t>オク</t>
    </rPh>
    <rPh sb="5" eb="6">
      <t>オクエン</t>
    </rPh>
    <rPh sb="7" eb="8">
      <t>バイ</t>
    </rPh>
    <phoneticPr fontId="5"/>
  </si>
  <si>
    <t>生産誘発額（三重県内）</t>
    <rPh sb="0" eb="2">
      <t>セイサン</t>
    </rPh>
    <rPh sb="2" eb="5">
      <t>ユウハツガク</t>
    </rPh>
    <rPh sb="6" eb="8">
      <t>ミエ</t>
    </rPh>
    <rPh sb="8" eb="10">
      <t>ケンナイ</t>
    </rPh>
    <phoneticPr fontId="5"/>
  </si>
  <si>
    <t>雇用者所得誘発額（三重県内）</t>
    <rPh sb="0" eb="3">
      <t>コヨウシャ</t>
    </rPh>
    <rPh sb="3" eb="5">
      <t>ショトク</t>
    </rPh>
    <rPh sb="5" eb="8">
      <t>ユウハツガク</t>
    </rPh>
    <rPh sb="9" eb="11">
      <t>ミエ</t>
    </rPh>
    <rPh sb="11" eb="13">
      <t>ケンナイ</t>
    </rPh>
    <phoneticPr fontId="5"/>
  </si>
  <si>
    <t>粗付加価値誘発額（三重県内）</t>
    <rPh sb="0" eb="1">
      <t>ソ</t>
    </rPh>
    <rPh sb="1" eb="3">
      <t>フカ</t>
    </rPh>
    <rPh sb="3" eb="5">
      <t>カチ</t>
    </rPh>
    <rPh sb="5" eb="8">
      <t>ユウハツガク</t>
    </rPh>
    <rPh sb="9" eb="11">
      <t>ミエ</t>
    </rPh>
    <rPh sb="11" eb="13">
      <t>ケンナイ</t>
    </rPh>
    <phoneticPr fontId="5"/>
  </si>
  <si>
    <t>雇用創出効果（三重県内）</t>
    <rPh sb="0" eb="2">
      <t>コヨウ</t>
    </rPh>
    <rPh sb="2" eb="4">
      <t>ソウシュツ</t>
    </rPh>
    <rPh sb="4" eb="6">
      <t>コウカ</t>
    </rPh>
    <rPh sb="7" eb="9">
      <t>ミエ</t>
    </rPh>
    <rPh sb="9" eb="11">
      <t>ケンナイ</t>
    </rPh>
    <phoneticPr fontId="5"/>
  </si>
  <si>
    <t>◎　推計結果の詳細</t>
    <rPh sb="2" eb="4">
      <t>スイケイ</t>
    </rPh>
    <rPh sb="4" eb="6">
      <t>ケッカ</t>
    </rPh>
    <rPh sb="7" eb="9">
      <t>ショウサイ</t>
    </rPh>
    <phoneticPr fontId="5"/>
  </si>
  <si>
    <t>Ⅰ　生産誘発額</t>
    <rPh sb="2" eb="4">
      <t>セイサン</t>
    </rPh>
    <rPh sb="4" eb="6">
      <t>ユウハツ</t>
    </rPh>
    <rPh sb="6" eb="7">
      <t>ガク</t>
    </rPh>
    <phoneticPr fontId="5"/>
  </si>
  <si>
    <t>１ 三重県内の需要増加による生産誘発額</t>
    <rPh sb="2" eb="4">
      <t>ミエ</t>
    </rPh>
    <rPh sb="4" eb="6">
      <t>ケンナイ</t>
    </rPh>
    <rPh sb="7" eb="9">
      <t>ジュヨウ</t>
    </rPh>
    <rPh sb="9" eb="11">
      <t>ゾウカ</t>
    </rPh>
    <rPh sb="14" eb="16">
      <t>セイサン</t>
    </rPh>
    <rPh sb="16" eb="19">
      <t>ユウハツガク</t>
    </rPh>
    <phoneticPr fontId="5"/>
  </si>
  <si>
    <t>(1)三重県内の需要増加による三重県内の生産誘発額</t>
    <rPh sb="3" eb="6">
      <t>ミエケン</t>
    </rPh>
    <rPh sb="6" eb="7">
      <t>ナイ</t>
    </rPh>
    <rPh sb="8" eb="10">
      <t>ジュヨウ</t>
    </rPh>
    <rPh sb="10" eb="12">
      <t>ゾウカ</t>
    </rPh>
    <rPh sb="15" eb="17">
      <t>ミエ</t>
    </rPh>
    <rPh sb="17" eb="19">
      <t>ケンナイ</t>
    </rPh>
    <rPh sb="20" eb="22">
      <t>セイサン</t>
    </rPh>
    <rPh sb="22" eb="25">
      <t>ユウハツガク</t>
    </rPh>
    <phoneticPr fontId="5"/>
  </si>
  <si>
    <t>(2)三重県内の需要増加による県外の生産誘発額</t>
    <rPh sb="3" eb="5">
      <t>ミエ</t>
    </rPh>
    <rPh sb="5" eb="6">
      <t>ケン</t>
    </rPh>
    <rPh sb="6" eb="7">
      <t>ナイ</t>
    </rPh>
    <rPh sb="8" eb="10">
      <t>ジュヨウ</t>
    </rPh>
    <rPh sb="10" eb="12">
      <t>ゾウカ</t>
    </rPh>
    <rPh sb="15" eb="17">
      <t>ケンガイ</t>
    </rPh>
    <rPh sb="18" eb="20">
      <t>セイサン</t>
    </rPh>
    <rPh sb="20" eb="23">
      <t>ユウハツガク</t>
    </rPh>
    <phoneticPr fontId="5"/>
  </si>
  <si>
    <t>(3)三重県内の需要増加による全国の生産誘発額</t>
    <rPh sb="3" eb="6">
      <t>ミエケン</t>
    </rPh>
    <rPh sb="6" eb="7">
      <t>ナイ</t>
    </rPh>
    <rPh sb="8" eb="10">
      <t>ジュヨウ</t>
    </rPh>
    <rPh sb="10" eb="12">
      <t>ゾウカ</t>
    </rPh>
    <rPh sb="15" eb="17">
      <t>ゼンコク</t>
    </rPh>
    <rPh sb="18" eb="20">
      <t>セイサン</t>
    </rPh>
    <rPh sb="20" eb="23">
      <t>ユウハツガク</t>
    </rPh>
    <phoneticPr fontId="5"/>
  </si>
  <si>
    <t>２　県外の需要増加による生産誘発額</t>
    <rPh sb="2" eb="4">
      <t>ケンガイ</t>
    </rPh>
    <rPh sb="5" eb="7">
      <t>ジュヨウ</t>
    </rPh>
    <rPh sb="7" eb="9">
      <t>ゾウカ</t>
    </rPh>
    <rPh sb="12" eb="14">
      <t>セイサン</t>
    </rPh>
    <rPh sb="14" eb="16">
      <t>ユウハツ</t>
    </rPh>
    <rPh sb="16" eb="17">
      <t>ガク</t>
    </rPh>
    <phoneticPr fontId="5"/>
  </si>
  <si>
    <t>(1)県外の需要増加による三重県内の生産誘発額</t>
    <rPh sb="3" eb="5">
      <t>ケンガイ</t>
    </rPh>
    <rPh sb="6" eb="8">
      <t>ジュヨウ</t>
    </rPh>
    <rPh sb="8" eb="10">
      <t>ゾウカ</t>
    </rPh>
    <rPh sb="13" eb="15">
      <t>ミエ</t>
    </rPh>
    <rPh sb="15" eb="17">
      <t>ケンナイ</t>
    </rPh>
    <rPh sb="18" eb="20">
      <t>セイサン</t>
    </rPh>
    <rPh sb="20" eb="23">
      <t>ユウハツガク</t>
    </rPh>
    <phoneticPr fontId="5"/>
  </si>
  <si>
    <t>(3)県外の需要増加による全国の生産誘発額</t>
    <rPh sb="3" eb="5">
      <t>ケンガイ</t>
    </rPh>
    <rPh sb="6" eb="8">
      <t>ジュヨウ</t>
    </rPh>
    <rPh sb="8" eb="10">
      <t>ゾウカ</t>
    </rPh>
    <rPh sb="13" eb="15">
      <t>ゼンコク</t>
    </rPh>
    <rPh sb="16" eb="18">
      <t>セイサン</t>
    </rPh>
    <rPh sb="18" eb="21">
      <t>ユウハツガク</t>
    </rPh>
    <phoneticPr fontId="5"/>
  </si>
  <si>
    <t>３　全国の需要増加による生産誘発額</t>
    <rPh sb="2" eb="4">
      <t>ゼンコク</t>
    </rPh>
    <rPh sb="5" eb="7">
      <t>ジュヨウ</t>
    </rPh>
    <rPh sb="7" eb="9">
      <t>ゾウカ</t>
    </rPh>
    <rPh sb="12" eb="14">
      <t>セイサン</t>
    </rPh>
    <rPh sb="14" eb="16">
      <t>ユウハツ</t>
    </rPh>
    <rPh sb="16" eb="17">
      <t>ガク</t>
    </rPh>
    <phoneticPr fontId="5"/>
  </si>
  <si>
    <t>(1)全国の需要増加による三重県内の生産誘発額</t>
    <rPh sb="3" eb="5">
      <t>ゼンコク</t>
    </rPh>
    <rPh sb="6" eb="8">
      <t>ジュヨウ</t>
    </rPh>
    <rPh sb="8" eb="10">
      <t>ゾウカ</t>
    </rPh>
    <rPh sb="13" eb="15">
      <t>ミエ</t>
    </rPh>
    <rPh sb="15" eb="17">
      <t>ケンナイ</t>
    </rPh>
    <rPh sb="18" eb="20">
      <t>セイサン</t>
    </rPh>
    <rPh sb="20" eb="23">
      <t>ユウハツガク</t>
    </rPh>
    <phoneticPr fontId="5"/>
  </si>
  <si>
    <t>(2)全国の需要増加による県外の生産誘発額</t>
    <rPh sb="3" eb="5">
      <t>ゼンコク</t>
    </rPh>
    <rPh sb="6" eb="8">
      <t>ジュヨウ</t>
    </rPh>
    <rPh sb="8" eb="10">
      <t>ゾウカ</t>
    </rPh>
    <rPh sb="13" eb="15">
      <t>ケンガイ</t>
    </rPh>
    <rPh sb="16" eb="18">
      <t>セイサン</t>
    </rPh>
    <rPh sb="18" eb="21">
      <t>ユウハツガク</t>
    </rPh>
    <phoneticPr fontId="5"/>
  </si>
  <si>
    <t>Ⅱ　雇用者所得誘発額</t>
    <rPh sb="2" eb="5">
      <t>コヨウシャ</t>
    </rPh>
    <rPh sb="5" eb="7">
      <t>ショトク</t>
    </rPh>
    <rPh sb="7" eb="9">
      <t>ユウハツ</t>
    </rPh>
    <rPh sb="9" eb="10">
      <t>ガク</t>
    </rPh>
    <phoneticPr fontId="5"/>
  </si>
  <si>
    <t>１　三重県内の需要増加による雇用者所得誘発額</t>
    <rPh sb="2" eb="5">
      <t>ミエケン</t>
    </rPh>
    <rPh sb="5" eb="6">
      <t>ナイ</t>
    </rPh>
    <rPh sb="7" eb="9">
      <t>ジュヨウ</t>
    </rPh>
    <rPh sb="9" eb="11">
      <t>ゾウカ</t>
    </rPh>
    <rPh sb="14" eb="17">
      <t>コヨウシャ</t>
    </rPh>
    <rPh sb="17" eb="19">
      <t>ショトク</t>
    </rPh>
    <rPh sb="19" eb="21">
      <t>ユウハツ</t>
    </rPh>
    <rPh sb="21" eb="22">
      <t>ガク</t>
    </rPh>
    <phoneticPr fontId="5"/>
  </si>
  <si>
    <t>(1)三重県内の需要増加による三重県内の雇用者所得誘発額</t>
    <rPh sb="3" eb="6">
      <t>ミエケン</t>
    </rPh>
    <rPh sb="6" eb="7">
      <t>ナイ</t>
    </rPh>
    <rPh sb="8" eb="10">
      <t>ジュヨウ</t>
    </rPh>
    <rPh sb="10" eb="12">
      <t>ゾウカ</t>
    </rPh>
    <rPh sb="15" eb="18">
      <t>ミエケン</t>
    </rPh>
    <rPh sb="18" eb="19">
      <t>ナイ</t>
    </rPh>
    <rPh sb="20" eb="22">
      <t>コヨウ</t>
    </rPh>
    <rPh sb="22" eb="23">
      <t>シャ</t>
    </rPh>
    <rPh sb="23" eb="25">
      <t>ショトク</t>
    </rPh>
    <rPh sb="25" eb="27">
      <t>ユウハツ</t>
    </rPh>
    <rPh sb="27" eb="28">
      <t>ガク</t>
    </rPh>
    <phoneticPr fontId="5"/>
  </si>
  <si>
    <t>①三重県内の需要増加による三重県内の生産誘発額</t>
    <rPh sb="1" eb="4">
      <t>ミエケン</t>
    </rPh>
    <rPh sb="4" eb="5">
      <t>ナイ</t>
    </rPh>
    <rPh sb="6" eb="8">
      <t>ジュヨウ</t>
    </rPh>
    <rPh sb="8" eb="10">
      <t>ゾウカ</t>
    </rPh>
    <rPh sb="13" eb="16">
      <t>ミエケン</t>
    </rPh>
    <rPh sb="16" eb="17">
      <t>ナイ</t>
    </rPh>
    <rPh sb="18" eb="20">
      <t>セイサン</t>
    </rPh>
    <rPh sb="20" eb="23">
      <t>ユウハツガク</t>
    </rPh>
    <phoneticPr fontId="5"/>
  </si>
  <si>
    <t>②雇用者所得率（三重県）</t>
    <rPh sb="1" eb="4">
      <t>コヨウシャ</t>
    </rPh>
    <rPh sb="4" eb="6">
      <t>ショトク</t>
    </rPh>
    <rPh sb="6" eb="7">
      <t>リツ</t>
    </rPh>
    <rPh sb="8" eb="11">
      <t>ミエケン</t>
    </rPh>
    <phoneticPr fontId="5"/>
  </si>
  <si>
    <t>雇用者所得率</t>
    <rPh sb="0" eb="3">
      <t>コヨウシャ</t>
    </rPh>
    <rPh sb="3" eb="5">
      <t>ショトク</t>
    </rPh>
    <rPh sb="5" eb="6">
      <t>リツ</t>
    </rPh>
    <phoneticPr fontId="5"/>
  </si>
  <si>
    <t>③三重県内の需要増加による三重県内の雇用者所得誘発額</t>
    <rPh sb="1" eb="4">
      <t>ミエケン</t>
    </rPh>
    <rPh sb="4" eb="5">
      <t>ナイ</t>
    </rPh>
    <rPh sb="6" eb="8">
      <t>ジュヨウ</t>
    </rPh>
    <rPh sb="8" eb="10">
      <t>ゾウカ</t>
    </rPh>
    <rPh sb="13" eb="17">
      <t>ミエケンアイ</t>
    </rPh>
    <rPh sb="18" eb="21">
      <t>コヨウシャ</t>
    </rPh>
    <rPh sb="21" eb="23">
      <t>ショトク</t>
    </rPh>
    <rPh sb="23" eb="26">
      <t>ユウハツガク</t>
    </rPh>
    <phoneticPr fontId="5"/>
  </si>
  <si>
    <t>(2)　三重県内の需要増加による県外の雇用者所得誘発額</t>
    <rPh sb="4" eb="6">
      <t>ミエ</t>
    </rPh>
    <rPh sb="6" eb="8">
      <t>ケンナイ</t>
    </rPh>
    <rPh sb="9" eb="11">
      <t>ジュヨウ</t>
    </rPh>
    <rPh sb="11" eb="13">
      <t>ゾウカ</t>
    </rPh>
    <rPh sb="16" eb="18">
      <t>ケンガイ</t>
    </rPh>
    <rPh sb="19" eb="22">
      <t>コヨウシャ</t>
    </rPh>
    <rPh sb="22" eb="24">
      <t>ショトク</t>
    </rPh>
    <rPh sb="24" eb="27">
      <t>ユウハツガク</t>
    </rPh>
    <phoneticPr fontId="5"/>
  </si>
  <si>
    <t>①三重県内の需要増加による県外の生産誘発額</t>
    <rPh sb="1" eb="3">
      <t>ミエ</t>
    </rPh>
    <rPh sb="3" eb="4">
      <t>ケン</t>
    </rPh>
    <rPh sb="4" eb="5">
      <t>ナイ</t>
    </rPh>
    <rPh sb="6" eb="8">
      <t>ジュヨウ</t>
    </rPh>
    <rPh sb="8" eb="10">
      <t>ゾウカ</t>
    </rPh>
    <rPh sb="13" eb="15">
      <t>ケンガイ</t>
    </rPh>
    <rPh sb="16" eb="18">
      <t>セイサン</t>
    </rPh>
    <rPh sb="18" eb="21">
      <t>ユウハツガク</t>
    </rPh>
    <phoneticPr fontId="5"/>
  </si>
  <si>
    <t>②雇用者所得率（県外）</t>
    <rPh sb="1" eb="4">
      <t>コヨウシャ</t>
    </rPh>
    <rPh sb="4" eb="6">
      <t>ショトク</t>
    </rPh>
    <rPh sb="6" eb="7">
      <t>リツ</t>
    </rPh>
    <rPh sb="8" eb="10">
      <t>ケンガイ</t>
    </rPh>
    <phoneticPr fontId="5"/>
  </si>
  <si>
    <t>鉱業</t>
  </si>
  <si>
    <t>分類不明</t>
  </si>
  <si>
    <t>③三重県内の需要増加による県外の雇用者所得誘発額</t>
    <rPh sb="1" eb="3">
      <t>ミエ</t>
    </rPh>
    <rPh sb="3" eb="5">
      <t>ケンナイ</t>
    </rPh>
    <rPh sb="6" eb="8">
      <t>ジュヨウ</t>
    </rPh>
    <rPh sb="8" eb="10">
      <t>ゾウカ</t>
    </rPh>
    <rPh sb="13" eb="15">
      <t>ケンガイ</t>
    </rPh>
    <rPh sb="16" eb="19">
      <t>コヨウシャ</t>
    </rPh>
    <rPh sb="19" eb="21">
      <t>ショトク</t>
    </rPh>
    <rPh sb="21" eb="24">
      <t>ユウハツガク</t>
    </rPh>
    <phoneticPr fontId="5"/>
  </si>
  <si>
    <t>(3)三重県内の需要増加による全国の雇用者所得誘発額</t>
    <rPh sb="3" eb="5">
      <t>ミエ</t>
    </rPh>
    <rPh sb="5" eb="7">
      <t>ケンナイ</t>
    </rPh>
    <rPh sb="8" eb="10">
      <t>ジュヨウ</t>
    </rPh>
    <rPh sb="10" eb="12">
      <t>ゾウカ</t>
    </rPh>
    <rPh sb="15" eb="17">
      <t>ゼンコク</t>
    </rPh>
    <rPh sb="18" eb="21">
      <t>コヨウシャ</t>
    </rPh>
    <rPh sb="21" eb="23">
      <t>ショトク</t>
    </rPh>
    <rPh sb="23" eb="26">
      <t>ユウハツガク</t>
    </rPh>
    <phoneticPr fontId="5"/>
  </si>
  <si>
    <t>三重県内の需要増加による全国の雇用者所得誘発額</t>
    <rPh sb="0" eb="2">
      <t>ミエ</t>
    </rPh>
    <rPh sb="2" eb="4">
      <t>ケンナイ</t>
    </rPh>
    <rPh sb="5" eb="7">
      <t>ジュヨウ</t>
    </rPh>
    <rPh sb="7" eb="9">
      <t>ゾウカ</t>
    </rPh>
    <rPh sb="12" eb="14">
      <t>ゼンコク</t>
    </rPh>
    <rPh sb="15" eb="18">
      <t>コヨウシャ</t>
    </rPh>
    <rPh sb="18" eb="20">
      <t>ショトク</t>
    </rPh>
    <rPh sb="20" eb="23">
      <t>ユウハツガク</t>
    </rPh>
    <phoneticPr fontId="5"/>
  </si>
  <si>
    <t>２　県外の需要増加による三重県内の雇用者所得誘発額</t>
    <rPh sb="2" eb="4">
      <t>ケンガイ</t>
    </rPh>
    <rPh sb="5" eb="7">
      <t>ジュヨウ</t>
    </rPh>
    <rPh sb="7" eb="9">
      <t>ゾウカ</t>
    </rPh>
    <rPh sb="12" eb="14">
      <t>ミエ</t>
    </rPh>
    <rPh sb="14" eb="16">
      <t>ケンナイ</t>
    </rPh>
    <rPh sb="17" eb="20">
      <t>コヨウシャ</t>
    </rPh>
    <rPh sb="20" eb="22">
      <t>ショトク</t>
    </rPh>
    <rPh sb="22" eb="25">
      <t>ユウハツガク</t>
    </rPh>
    <phoneticPr fontId="5"/>
  </si>
  <si>
    <t>(1)県外の需要増加による三重県内の雇用者所得誘発額</t>
    <rPh sb="3" eb="5">
      <t>ケンガイ</t>
    </rPh>
    <rPh sb="6" eb="8">
      <t>ジュヨウ</t>
    </rPh>
    <rPh sb="8" eb="10">
      <t>ゾウカ</t>
    </rPh>
    <rPh sb="13" eb="16">
      <t>ミエケン</t>
    </rPh>
    <rPh sb="16" eb="17">
      <t>ナイ</t>
    </rPh>
    <rPh sb="18" eb="21">
      <t>コヨウシャ</t>
    </rPh>
    <rPh sb="21" eb="23">
      <t>ショトク</t>
    </rPh>
    <rPh sb="23" eb="25">
      <t>ユウハツ</t>
    </rPh>
    <rPh sb="25" eb="26">
      <t>ガク</t>
    </rPh>
    <phoneticPr fontId="5"/>
  </si>
  <si>
    <t>①県外の需要増加による三重県内の生産誘発額</t>
    <rPh sb="1" eb="3">
      <t>ケンガイ</t>
    </rPh>
    <rPh sb="4" eb="6">
      <t>ジュヨウ</t>
    </rPh>
    <rPh sb="6" eb="8">
      <t>ゾウカ</t>
    </rPh>
    <rPh sb="11" eb="13">
      <t>ミエ</t>
    </rPh>
    <rPh sb="13" eb="15">
      <t>ケンナイ</t>
    </rPh>
    <rPh sb="16" eb="18">
      <t>セイサン</t>
    </rPh>
    <rPh sb="18" eb="20">
      <t>ユウハツ</t>
    </rPh>
    <rPh sb="20" eb="21">
      <t>ガク</t>
    </rPh>
    <phoneticPr fontId="5"/>
  </si>
  <si>
    <t>③県外の需要増加による三重県内の雇用者所得誘発額</t>
    <rPh sb="1" eb="3">
      <t>ケンガイ</t>
    </rPh>
    <rPh sb="4" eb="6">
      <t>ジュヨウ</t>
    </rPh>
    <rPh sb="6" eb="8">
      <t>ゾウカ</t>
    </rPh>
    <rPh sb="11" eb="13">
      <t>ミエ</t>
    </rPh>
    <rPh sb="13" eb="15">
      <t>ケンナイ</t>
    </rPh>
    <rPh sb="16" eb="19">
      <t>コヨウシャ</t>
    </rPh>
    <rPh sb="19" eb="21">
      <t>ショトク</t>
    </rPh>
    <rPh sb="21" eb="24">
      <t>ユウハツガク</t>
    </rPh>
    <phoneticPr fontId="5"/>
  </si>
  <si>
    <t>(2)県外の需要増加による県外の雇用者所得誘発額</t>
    <rPh sb="3" eb="5">
      <t>ケンガイ</t>
    </rPh>
    <rPh sb="6" eb="8">
      <t>ジュヨウ</t>
    </rPh>
    <rPh sb="8" eb="10">
      <t>ゾウカ</t>
    </rPh>
    <rPh sb="13" eb="15">
      <t>ケンガイ</t>
    </rPh>
    <rPh sb="16" eb="19">
      <t>コヨウシャ</t>
    </rPh>
    <rPh sb="19" eb="21">
      <t>ショトク</t>
    </rPh>
    <rPh sb="21" eb="24">
      <t>ユウハツガク</t>
    </rPh>
    <phoneticPr fontId="5"/>
  </si>
  <si>
    <t>①県外の需要増加による県外の生産誘発額</t>
    <rPh sb="1" eb="3">
      <t>ケンガイ</t>
    </rPh>
    <rPh sb="4" eb="6">
      <t>ジュヨウ</t>
    </rPh>
    <rPh sb="6" eb="8">
      <t>ゾウカ</t>
    </rPh>
    <rPh sb="11" eb="13">
      <t>ケンガイ</t>
    </rPh>
    <rPh sb="14" eb="16">
      <t>セイサン</t>
    </rPh>
    <rPh sb="16" eb="18">
      <t>ユウハツ</t>
    </rPh>
    <rPh sb="18" eb="19">
      <t>ガク</t>
    </rPh>
    <phoneticPr fontId="5"/>
  </si>
  <si>
    <t>③県外の需要増加による県外の雇用者所得誘発額</t>
    <rPh sb="1" eb="3">
      <t>ケンガイ</t>
    </rPh>
    <rPh sb="4" eb="6">
      <t>ジュヨウ</t>
    </rPh>
    <rPh sb="6" eb="8">
      <t>ゾウカ</t>
    </rPh>
    <rPh sb="11" eb="13">
      <t>ケンガイ</t>
    </rPh>
    <rPh sb="14" eb="17">
      <t>コヨウシャ</t>
    </rPh>
    <rPh sb="17" eb="19">
      <t>ショトク</t>
    </rPh>
    <rPh sb="19" eb="22">
      <t>ユウハツガク</t>
    </rPh>
    <phoneticPr fontId="5"/>
  </si>
  <si>
    <t>(3)県外の需要増加による全国の雇用者所得誘発額</t>
    <rPh sb="3" eb="5">
      <t>ケンガイ</t>
    </rPh>
    <rPh sb="6" eb="8">
      <t>ジュヨウ</t>
    </rPh>
    <rPh sb="8" eb="10">
      <t>ゾウカ</t>
    </rPh>
    <rPh sb="13" eb="15">
      <t>ゼンコク</t>
    </rPh>
    <rPh sb="16" eb="19">
      <t>コヨウシャ</t>
    </rPh>
    <rPh sb="19" eb="21">
      <t>ショトク</t>
    </rPh>
    <rPh sb="21" eb="23">
      <t>ユウハツ</t>
    </rPh>
    <rPh sb="23" eb="24">
      <t>ガク</t>
    </rPh>
    <phoneticPr fontId="5"/>
  </si>
  <si>
    <t>県外の需要増加による全国の雇用者所得誘発額</t>
    <rPh sb="0" eb="2">
      <t>ケンガイ</t>
    </rPh>
    <rPh sb="3" eb="5">
      <t>ジュヨウ</t>
    </rPh>
    <rPh sb="5" eb="7">
      <t>ゾウカ</t>
    </rPh>
    <rPh sb="10" eb="12">
      <t>ゼンコク</t>
    </rPh>
    <rPh sb="13" eb="16">
      <t>コヨウシャ</t>
    </rPh>
    <rPh sb="16" eb="18">
      <t>ショトク</t>
    </rPh>
    <rPh sb="18" eb="20">
      <t>ユウハツ</t>
    </rPh>
    <rPh sb="20" eb="21">
      <t>ガク</t>
    </rPh>
    <phoneticPr fontId="5"/>
  </si>
  <si>
    <t>３　全国の需要増加による雇用者所得誘発額</t>
    <rPh sb="2" eb="4">
      <t>ゼンコク</t>
    </rPh>
    <rPh sb="5" eb="7">
      <t>ジュヨウ</t>
    </rPh>
    <rPh sb="7" eb="9">
      <t>ゾウカ</t>
    </rPh>
    <rPh sb="12" eb="15">
      <t>コヨウシャ</t>
    </rPh>
    <rPh sb="15" eb="17">
      <t>ショトク</t>
    </rPh>
    <rPh sb="17" eb="20">
      <t>ユウハツガク</t>
    </rPh>
    <phoneticPr fontId="5"/>
  </si>
  <si>
    <t>(1)全国の需要増加による三重県内の雇用者所得誘発額</t>
    <rPh sb="3" eb="5">
      <t>ゼンコク</t>
    </rPh>
    <rPh sb="6" eb="8">
      <t>ジュヨウ</t>
    </rPh>
    <rPh sb="8" eb="10">
      <t>ゾウカ</t>
    </rPh>
    <rPh sb="13" eb="15">
      <t>ミエ</t>
    </rPh>
    <rPh sb="15" eb="17">
      <t>ケンナイ</t>
    </rPh>
    <rPh sb="18" eb="21">
      <t>コヨウシャ</t>
    </rPh>
    <rPh sb="21" eb="23">
      <t>ショトク</t>
    </rPh>
    <rPh sb="23" eb="26">
      <t>ユウハツガク</t>
    </rPh>
    <phoneticPr fontId="5"/>
  </si>
  <si>
    <t>(2)全国の需要増加による県外の雇用者所得誘発額</t>
    <rPh sb="3" eb="5">
      <t>ゼンコク</t>
    </rPh>
    <rPh sb="6" eb="8">
      <t>ジュヨウ</t>
    </rPh>
    <rPh sb="8" eb="10">
      <t>ゾウカ</t>
    </rPh>
    <rPh sb="13" eb="15">
      <t>ケンガイ</t>
    </rPh>
    <rPh sb="16" eb="19">
      <t>コヨウシャ</t>
    </rPh>
    <rPh sb="19" eb="21">
      <t>ショトク</t>
    </rPh>
    <rPh sb="21" eb="24">
      <t>ユウハツガク</t>
    </rPh>
    <phoneticPr fontId="5"/>
  </si>
  <si>
    <t>(3)全国の需要増加による全国の雇用者所得誘発額</t>
    <rPh sb="3" eb="5">
      <t>ゼンコク</t>
    </rPh>
    <rPh sb="6" eb="8">
      <t>ジュヨウ</t>
    </rPh>
    <rPh sb="8" eb="10">
      <t>ゾウカ</t>
    </rPh>
    <rPh sb="13" eb="15">
      <t>ゼンコク</t>
    </rPh>
    <rPh sb="16" eb="19">
      <t>コヨウシャ</t>
    </rPh>
    <rPh sb="19" eb="21">
      <t>ショトク</t>
    </rPh>
    <rPh sb="21" eb="24">
      <t>ユウハツガク</t>
    </rPh>
    <phoneticPr fontId="5"/>
  </si>
  <si>
    <t>Ⅲ　粗付加価値誘発額</t>
    <rPh sb="2" eb="3">
      <t>ソ</t>
    </rPh>
    <rPh sb="3" eb="5">
      <t>フカ</t>
    </rPh>
    <rPh sb="5" eb="7">
      <t>カチ</t>
    </rPh>
    <rPh sb="7" eb="9">
      <t>ユウハツ</t>
    </rPh>
    <rPh sb="9" eb="10">
      <t>ガク</t>
    </rPh>
    <phoneticPr fontId="5"/>
  </si>
  <si>
    <t>１　三重県内の需要増加による粗付加価値誘発額</t>
    <rPh sb="2" eb="4">
      <t>ミエ</t>
    </rPh>
    <rPh sb="4" eb="6">
      <t>ケンナイ</t>
    </rPh>
    <rPh sb="7" eb="9">
      <t>ジュヨウ</t>
    </rPh>
    <rPh sb="9" eb="11">
      <t>ゾウカ</t>
    </rPh>
    <rPh sb="14" eb="17">
      <t>ソフカ</t>
    </rPh>
    <rPh sb="17" eb="19">
      <t>カチ</t>
    </rPh>
    <rPh sb="19" eb="22">
      <t>ユウハツガク</t>
    </rPh>
    <phoneticPr fontId="5"/>
  </si>
  <si>
    <t>①三重県内の需要増加による三重県内の生産誘発額</t>
    <rPh sb="1" eb="4">
      <t>ミエケン</t>
    </rPh>
    <rPh sb="4" eb="5">
      <t>ナイ</t>
    </rPh>
    <rPh sb="6" eb="8">
      <t>ジュヨウ</t>
    </rPh>
    <rPh sb="8" eb="10">
      <t>ゾウカ</t>
    </rPh>
    <rPh sb="13" eb="16">
      <t>ミエケン</t>
    </rPh>
    <rPh sb="16" eb="17">
      <t>ナイ</t>
    </rPh>
    <rPh sb="18" eb="20">
      <t>セイサン</t>
    </rPh>
    <rPh sb="20" eb="22">
      <t>ユウハツ</t>
    </rPh>
    <rPh sb="22" eb="23">
      <t>ガク</t>
    </rPh>
    <phoneticPr fontId="5"/>
  </si>
  <si>
    <t>②粗付加価値率（三重県）</t>
    <rPh sb="1" eb="2">
      <t>ソ</t>
    </rPh>
    <rPh sb="2" eb="4">
      <t>フカ</t>
    </rPh>
    <rPh sb="4" eb="6">
      <t>カチ</t>
    </rPh>
    <rPh sb="6" eb="7">
      <t>リツ</t>
    </rPh>
    <rPh sb="8" eb="11">
      <t>ミエケン</t>
    </rPh>
    <phoneticPr fontId="5"/>
  </si>
  <si>
    <t>粗付加価値率</t>
    <rPh sb="0" eb="1">
      <t>ソ</t>
    </rPh>
    <rPh sb="1" eb="3">
      <t>フカ</t>
    </rPh>
    <rPh sb="3" eb="5">
      <t>カチ</t>
    </rPh>
    <rPh sb="5" eb="6">
      <t>リツ</t>
    </rPh>
    <phoneticPr fontId="5"/>
  </si>
  <si>
    <t>③三重県の需要増加による三重県内の粗付加価値誘発額</t>
    <rPh sb="1" eb="4">
      <t>ミエケン</t>
    </rPh>
    <rPh sb="5" eb="7">
      <t>ジュヨウ</t>
    </rPh>
    <rPh sb="7" eb="9">
      <t>ゾウカ</t>
    </rPh>
    <rPh sb="12" eb="14">
      <t>ミエ</t>
    </rPh>
    <rPh sb="14" eb="16">
      <t>ケンナイ</t>
    </rPh>
    <rPh sb="17" eb="18">
      <t>ソ</t>
    </rPh>
    <rPh sb="18" eb="20">
      <t>フカ</t>
    </rPh>
    <rPh sb="20" eb="22">
      <t>カチ</t>
    </rPh>
    <rPh sb="22" eb="24">
      <t>ユウハツ</t>
    </rPh>
    <rPh sb="24" eb="25">
      <t>ガク</t>
    </rPh>
    <phoneticPr fontId="5"/>
  </si>
  <si>
    <t>(2)三重県内の需要増加による県外の粗付加価値誘発額</t>
    <rPh sb="3" eb="5">
      <t>ミエ</t>
    </rPh>
    <rPh sb="5" eb="7">
      <t>ケンナイ</t>
    </rPh>
    <rPh sb="8" eb="10">
      <t>ジュヨウ</t>
    </rPh>
    <rPh sb="10" eb="12">
      <t>ゾウカ</t>
    </rPh>
    <rPh sb="15" eb="17">
      <t>ケンガイ</t>
    </rPh>
    <rPh sb="18" eb="21">
      <t>ソフカ</t>
    </rPh>
    <rPh sb="21" eb="23">
      <t>カチ</t>
    </rPh>
    <rPh sb="23" eb="26">
      <t>ユウハツガク</t>
    </rPh>
    <phoneticPr fontId="5"/>
  </si>
  <si>
    <t>①三重県内の需要増加による県外の生産誘発額</t>
    <rPh sb="1" eb="3">
      <t>ミエ</t>
    </rPh>
    <rPh sb="3" eb="4">
      <t>ケン</t>
    </rPh>
    <rPh sb="4" eb="5">
      <t>ナイ</t>
    </rPh>
    <rPh sb="6" eb="8">
      <t>ジュヨウ</t>
    </rPh>
    <rPh sb="8" eb="10">
      <t>ゾウカ</t>
    </rPh>
    <rPh sb="13" eb="15">
      <t>ケンガイ</t>
    </rPh>
    <rPh sb="16" eb="18">
      <t>セイサン</t>
    </rPh>
    <rPh sb="18" eb="20">
      <t>ユウハツ</t>
    </rPh>
    <rPh sb="20" eb="21">
      <t>ガク</t>
    </rPh>
    <phoneticPr fontId="5"/>
  </si>
  <si>
    <t>②粗付加価値率（県外）</t>
    <rPh sb="1" eb="2">
      <t>ソ</t>
    </rPh>
    <rPh sb="2" eb="4">
      <t>フカ</t>
    </rPh>
    <rPh sb="4" eb="6">
      <t>カチ</t>
    </rPh>
    <rPh sb="6" eb="7">
      <t>リツ</t>
    </rPh>
    <rPh sb="8" eb="10">
      <t>ケンガイ</t>
    </rPh>
    <phoneticPr fontId="5"/>
  </si>
  <si>
    <t>③三重県内の需要増加による県外の粗付加価値誘発額</t>
    <rPh sb="1" eb="3">
      <t>ミエ</t>
    </rPh>
    <rPh sb="3" eb="5">
      <t>ケンナイ</t>
    </rPh>
    <rPh sb="6" eb="8">
      <t>ジュヨウ</t>
    </rPh>
    <rPh sb="8" eb="10">
      <t>ゾウカ</t>
    </rPh>
    <rPh sb="13" eb="15">
      <t>ケンガイ</t>
    </rPh>
    <rPh sb="16" eb="17">
      <t>ソ</t>
    </rPh>
    <rPh sb="17" eb="19">
      <t>フカ</t>
    </rPh>
    <rPh sb="19" eb="21">
      <t>カチ</t>
    </rPh>
    <rPh sb="21" eb="23">
      <t>ユウハツ</t>
    </rPh>
    <rPh sb="23" eb="24">
      <t>ガク</t>
    </rPh>
    <phoneticPr fontId="5"/>
  </si>
  <si>
    <t>(3)三重県内の需要増加による全国の粗付加価値誘発額</t>
    <rPh sb="3" eb="5">
      <t>ミエ</t>
    </rPh>
    <rPh sb="5" eb="7">
      <t>ケンナイ</t>
    </rPh>
    <rPh sb="8" eb="10">
      <t>ジュヨウ</t>
    </rPh>
    <rPh sb="10" eb="12">
      <t>ゾウカ</t>
    </rPh>
    <rPh sb="15" eb="17">
      <t>ゼンコク</t>
    </rPh>
    <rPh sb="18" eb="19">
      <t>ソ</t>
    </rPh>
    <rPh sb="19" eb="21">
      <t>フカ</t>
    </rPh>
    <rPh sb="21" eb="23">
      <t>カチ</t>
    </rPh>
    <rPh sb="23" eb="25">
      <t>ユウハツ</t>
    </rPh>
    <rPh sb="25" eb="26">
      <t>ガク</t>
    </rPh>
    <phoneticPr fontId="5"/>
  </si>
  <si>
    <t>三重県内の需要増加による全国の粗付加価値誘発額</t>
    <rPh sb="0" eb="2">
      <t>ミエ</t>
    </rPh>
    <rPh sb="2" eb="4">
      <t>ケンナイ</t>
    </rPh>
    <rPh sb="5" eb="7">
      <t>ジュヨウ</t>
    </rPh>
    <rPh sb="7" eb="9">
      <t>ゾウカ</t>
    </rPh>
    <rPh sb="12" eb="14">
      <t>ゼンコク</t>
    </rPh>
    <rPh sb="15" eb="16">
      <t>ソ</t>
    </rPh>
    <rPh sb="16" eb="18">
      <t>フカ</t>
    </rPh>
    <rPh sb="18" eb="20">
      <t>カチ</t>
    </rPh>
    <rPh sb="20" eb="22">
      <t>ユウハツ</t>
    </rPh>
    <rPh sb="22" eb="23">
      <t>ガク</t>
    </rPh>
    <phoneticPr fontId="5"/>
  </si>
  <si>
    <t>２　県外の需要増加による粗付加価値誘発額</t>
    <rPh sb="2" eb="4">
      <t>ケンガイ</t>
    </rPh>
    <rPh sb="5" eb="7">
      <t>ジュヨウ</t>
    </rPh>
    <rPh sb="7" eb="9">
      <t>ゾウカ</t>
    </rPh>
    <rPh sb="12" eb="15">
      <t>ソフカ</t>
    </rPh>
    <rPh sb="15" eb="17">
      <t>カチ</t>
    </rPh>
    <rPh sb="17" eb="20">
      <t>ユウハツガク</t>
    </rPh>
    <phoneticPr fontId="5"/>
  </si>
  <si>
    <t>(1)県外の需要増加による三重県内の粗付加価値誘発額</t>
    <rPh sb="3" eb="5">
      <t>ケンガイ</t>
    </rPh>
    <rPh sb="6" eb="8">
      <t>ジュヨウ</t>
    </rPh>
    <rPh sb="8" eb="10">
      <t>ゾウカ</t>
    </rPh>
    <rPh sb="13" eb="16">
      <t>ミエケン</t>
    </rPh>
    <rPh sb="16" eb="17">
      <t>ナイ</t>
    </rPh>
    <rPh sb="18" eb="19">
      <t>ソ</t>
    </rPh>
    <rPh sb="19" eb="21">
      <t>フカ</t>
    </rPh>
    <rPh sb="21" eb="23">
      <t>カチ</t>
    </rPh>
    <rPh sb="23" eb="25">
      <t>ユウハツ</t>
    </rPh>
    <rPh sb="25" eb="26">
      <t>ガク</t>
    </rPh>
    <phoneticPr fontId="5"/>
  </si>
  <si>
    <t>①県外の需要増加による三重県内の生産誘発額</t>
    <rPh sb="1" eb="3">
      <t>ケンガイ</t>
    </rPh>
    <rPh sb="4" eb="6">
      <t>ジュヨウ</t>
    </rPh>
    <rPh sb="6" eb="8">
      <t>ゾウカ</t>
    </rPh>
    <rPh sb="11" eb="14">
      <t>ミエケン</t>
    </rPh>
    <rPh sb="14" eb="15">
      <t>ナイ</t>
    </rPh>
    <rPh sb="16" eb="18">
      <t>セイサン</t>
    </rPh>
    <rPh sb="18" eb="20">
      <t>ユウハツ</t>
    </rPh>
    <rPh sb="20" eb="21">
      <t>ガク</t>
    </rPh>
    <phoneticPr fontId="5"/>
  </si>
  <si>
    <t>③県外の需要増加による三重県内の粗付加価値誘発額</t>
    <rPh sb="1" eb="3">
      <t>ケンガイ</t>
    </rPh>
    <rPh sb="4" eb="6">
      <t>ジュヨウ</t>
    </rPh>
    <rPh sb="6" eb="8">
      <t>ゾウカ</t>
    </rPh>
    <rPh sb="11" eb="13">
      <t>ミエ</t>
    </rPh>
    <rPh sb="13" eb="15">
      <t>ケンナイ</t>
    </rPh>
    <rPh sb="16" eb="17">
      <t>ソ</t>
    </rPh>
    <rPh sb="17" eb="19">
      <t>フカ</t>
    </rPh>
    <rPh sb="19" eb="21">
      <t>カチ</t>
    </rPh>
    <rPh sb="21" eb="23">
      <t>ユウハツ</t>
    </rPh>
    <rPh sb="23" eb="24">
      <t>ガク</t>
    </rPh>
    <phoneticPr fontId="5"/>
  </si>
  <si>
    <t>(2)県外の需要増加による県外の粗付加価値誘発額</t>
    <rPh sb="3" eb="5">
      <t>ケンガイ</t>
    </rPh>
    <rPh sb="6" eb="8">
      <t>ジュヨウ</t>
    </rPh>
    <rPh sb="8" eb="10">
      <t>ゾウカ</t>
    </rPh>
    <rPh sb="13" eb="15">
      <t>ケンガイ</t>
    </rPh>
    <rPh sb="16" eb="19">
      <t>ソフカ</t>
    </rPh>
    <rPh sb="19" eb="21">
      <t>カチ</t>
    </rPh>
    <rPh sb="21" eb="24">
      <t>ユウハツガク</t>
    </rPh>
    <phoneticPr fontId="5"/>
  </si>
  <si>
    <t>③県外の需要増加による県外の粗付加価値誘発額</t>
    <rPh sb="1" eb="3">
      <t>ケンガイ</t>
    </rPh>
    <rPh sb="4" eb="6">
      <t>ジュヨウ</t>
    </rPh>
    <rPh sb="6" eb="8">
      <t>ゾウカ</t>
    </rPh>
    <rPh sb="11" eb="13">
      <t>ケンガイ</t>
    </rPh>
    <rPh sb="14" eb="15">
      <t>ソ</t>
    </rPh>
    <rPh sb="15" eb="17">
      <t>フカ</t>
    </rPh>
    <rPh sb="17" eb="19">
      <t>カチ</t>
    </rPh>
    <rPh sb="19" eb="21">
      <t>ユウハツ</t>
    </rPh>
    <rPh sb="21" eb="22">
      <t>ガク</t>
    </rPh>
    <phoneticPr fontId="5"/>
  </si>
  <si>
    <t>(3)県外の需要増加による全国の粗付加価値誘発額</t>
    <rPh sb="3" eb="5">
      <t>ケンガイ</t>
    </rPh>
    <rPh sb="6" eb="8">
      <t>ジュヨウ</t>
    </rPh>
    <rPh sb="8" eb="10">
      <t>ゾウカ</t>
    </rPh>
    <rPh sb="13" eb="15">
      <t>ゼンコク</t>
    </rPh>
    <rPh sb="16" eb="17">
      <t>ソ</t>
    </rPh>
    <rPh sb="17" eb="19">
      <t>フカ</t>
    </rPh>
    <rPh sb="19" eb="21">
      <t>カチ</t>
    </rPh>
    <rPh sb="21" eb="23">
      <t>ユウハツ</t>
    </rPh>
    <rPh sb="23" eb="24">
      <t>ガク</t>
    </rPh>
    <phoneticPr fontId="5"/>
  </si>
  <si>
    <t>県外の需要増加による全国の粗付加価値誘発額</t>
    <rPh sb="0" eb="2">
      <t>ケンガイ</t>
    </rPh>
    <rPh sb="3" eb="5">
      <t>ジュヨウ</t>
    </rPh>
    <rPh sb="5" eb="7">
      <t>ゾウカ</t>
    </rPh>
    <rPh sb="10" eb="12">
      <t>ゼンコク</t>
    </rPh>
    <rPh sb="13" eb="14">
      <t>ソ</t>
    </rPh>
    <rPh sb="14" eb="16">
      <t>フカ</t>
    </rPh>
    <rPh sb="16" eb="18">
      <t>カチ</t>
    </rPh>
    <rPh sb="18" eb="20">
      <t>ユウハツ</t>
    </rPh>
    <rPh sb="20" eb="21">
      <t>ガク</t>
    </rPh>
    <phoneticPr fontId="5"/>
  </si>
  <si>
    <t>３　全国の需要増加による粗付加価値誘発額</t>
    <rPh sb="2" eb="4">
      <t>ゼンコク</t>
    </rPh>
    <rPh sb="5" eb="7">
      <t>ジュヨウ</t>
    </rPh>
    <rPh sb="7" eb="9">
      <t>ゾウカ</t>
    </rPh>
    <rPh sb="12" eb="13">
      <t>ソ</t>
    </rPh>
    <rPh sb="13" eb="15">
      <t>フカ</t>
    </rPh>
    <rPh sb="15" eb="17">
      <t>カチ</t>
    </rPh>
    <rPh sb="17" eb="19">
      <t>ユウハツ</t>
    </rPh>
    <rPh sb="19" eb="20">
      <t>ガク</t>
    </rPh>
    <phoneticPr fontId="5"/>
  </si>
  <si>
    <t>(1)全国の需要増加による三重県内の粗付加価値誘発額</t>
    <rPh sb="3" eb="5">
      <t>ゼンコク</t>
    </rPh>
    <rPh sb="6" eb="8">
      <t>ジュヨウ</t>
    </rPh>
    <rPh sb="8" eb="10">
      <t>ゾウカ</t>
    </rPh>
    <rPh sb="13" eb="15">
      <t>ミエ</t>
    </rPh>
    <rPh sb="15" eb="17">
      <t>ケンナイ</t>
    </rPh>
    <phoneticPr fontId="5"/>
  </si>
  <si>
    <t>(2)全国の需要増加による県外の粗付加価値誘発額</t>
    <rPh sb="3" eb="5">
      <t>ゼンコク</t>
    </rPh>
    <rPh sb="6" eb="8">
      <t>ジュヨウ</t>
    </rPh>
    <rPh sb="8" eb="10">
      <t>ゾウカ</t>
    </rPh>
    <rPh sb="13" eb="15">
      <t>ケンガイ</t>
    </rPh>
    <phoneticPr fontId="5"/>
  </si>
  <si>
    <t>Ⅳ　雇用創出効果</t>
    <rPh sb="2" eb="4">
      <t>コヨウ</t>
    </rPh>
    <rPh sb="4" eb="6">
      <t>ソウシュツ</t>
    </rPh>
    <rPh sb="6" eb="8">
      <t>コウカ</t>
    </rPh>
    <phoneticPr fontId="5"/>
  </si>
  <si>
    <t>１　三重県内の需要増加による雇用創出効果</t>
    <rPh sb="2" eb="4">
      <t>ミエ</t>
    </rPh>
    <rPh sb="4" eb="6">
      <t>ケンナイ</t>
    </rPh>
    <rPh sb="7" eb="9">
      <t>ジュヨウ</t>
    </rPh>
    <rPh sb="9" eb="11">
      <t>ゾウカ</t>
    </rPh>
    <rPh sb="14" eb="16">
      <t>コヨウ</t>
    </rPh>
    <rPh sb="16" eb="18">
      <t>ソウシュツ</t>
    </rPh>
    <rPh sb="18" eb="20">
      <t>コウカ</t>
    </rPh>
    <phoneticPr fontId="5"/>
  </si>
  <si>
    <t>①三重県内の需要増加による三重県内の生産誘発額</t>
    <rPh sb="1" eb="4">
      <t>ミエケン</t>
    </rPh>
    <rPh sb="4" eb="5">
      <t>ナイ</t>
    </rPh>
    <rPh sb="6" eb="8">
      <t>ジュヨウ</t>
    </rPh>
    <rPh sb="8" eb="10">
      <t>ゾウカ</t>
    </rPh>
    <rPh sb="13" eb="15">
      <t>ミエ</t>
    </rPh>
    <rPh sb="15" eb="17">
      <t>ケンナイ</t>
    </rPh>
    <rPh sb="18" eb="20">
      <t>セイサン</t>
    </rPh>
    <rPh sb="20" eb="22">
      <t>ユウハツ</t>
    </rPh>
    <rPh sb="22" eb="23">
      <t>ガク</t>
    </rPh>
    <phoneticPr fontId="5"/>
  </si>
  <si>
    <t>（単位：億円）</t>
    <rPh sb="1" eb="3">
      <t>タンイ</t>
    </rPh>
    <rPh sb="4" eb="6">
      <t>オクエン</t>
    </rPh>
    <phoneticPr fontId="5"/>
  </si>
  <si>
    <t>②雇用係数（三重県）</t>
    <rPh sb="1" eb="3">
      <t>コヨウ</t>
    </rPh>
    <rPh sb="3" eb="5">
      <t>ケイスウ</t>
    </rPh>
    <rPh sb="6" eb="9">
      <t>ミエケン</t>
    </rPh>
    <phoneticPr fontId="5"/>
  </si>
  <si>
    <t>(単位：人)</t>
    <rPh sb="1" eb="3">
      <t>タンイ</t>
    </rPh>
    <rPh sb="4" eb="5">
      <t>ニン</t>
    </rPh>
    <phoneticPr fontId="5"/>
  </si>
  <si>
    <t>③三重県内の需要増加による三重県内の雇用創出効果</t>
    <rPh sb="1" eb="4">
      <t>ミエケン</t>
    </rPh>
    <rPh sb="4" eb="5">
      <t>ナイ</t>
    </rPh>
    <rPh sb="6" eb="8">
      <t>ジュヨウ</t>
    </rPh>
    <rPh sb="8" eb="10">
      <t>ゾウカ</t>
    </rPh>
    <rPh sb="13" eb="16">
      <t>ミエケン</t>
    </rPh>
    <rPh sb="16" eb="17">
      <t>ナイ</t>
    </rPh>
    <rPh sb="18" eb="20">
      <t>コヨウ</t>
    </rPh>
    <rPh sb="20" eb="22">
      <t>ソウシュツ</t>
    </rPh>
    <rPh sb="22" eb="24">
      <t>コウカ</t>
    </rPh>
    <phoneticPr fontId="5"/>
  </si>
  <si>
    <t>(2)三重県内の需要増加による県外の雇用創出効果</t>
    <rPh sb="3" eb="6">
      <t>ミエケン</t>
    </rPh>
    <rPh sb="6" eb="7">
      <t>ナイ</t>
    </rPh>
    <rPh sb="8" eb="10">
      <t>ジュヨウ</t>
    </rPh>
    <rPh sb="10" eb="12">
      <t>ゾウカ</t>
    </rPh>
    <rPh sb="15" eb="17">
      <t>ケンガイ</t>
    </rPh>
    <rPh sb="18" eb="20">
      <t>コヨウ</t>
    </rPh>
    <rPh sb="20" eb="22">
      <t>ソウシュツ</t>
    </rPh>
    <rPh sb="22" eb="24">
      <t>コウカ</t>
    </rPh>
    <phoneticPr fontId="5"/>
  </si>
  <si>
    <t>①三重県内の需要増加による県外の生産誘発額</t>
    <rPh sb="1" eb="4">
      <t>ミエケン</t>
    </rPh>
    <rPh sb="4" eb="5">
      <t>ナイ</t>
    </rPh>
    <rPh sb="6" eb="8">
      <t>ジュヨウ</t>
    </rPh>
    <rPh sb="8" eb="10">
      <t>ゾウカ</t>
    </rPh>
    <rPh sb="13" eb="15">
      <t>ケンガイ</t>
    </rPh>
    <rPh sb="16" eb="18">
      <t>セイサン</t>
    </rPh>
    <rPh sb="18" eb="20">
      <t>ユウハツ</t>
    </rPh>
    <rPh sb="20" eb="21">
      <t>ガク</t>
    </rPh>
    <phoneticPr fontId="5"/>
  </si>
  <si>
    <t>（単位：億円)</t>
    <rPh sb="1" eb="3">
      <t>タンイ</t>
    </rPh>
    <rPh sb="4" eb="6">
      <t>オクエン</t>
    </rPh>
    <phoneticPr fontId="5"/>
  </si>
  <si>
    <t>②雇用係数（県外）</t>
    <rPh sb="1" eb="3">
      <t>コヨウ</t>
    </rPh>
    <rPh sb="3" eb="5">
      <t>ケイスウ</t>
    </rPh>
    <rPh sb="6" eb="8">
      <t>ケンガイ</t>
    </rPh>
    <phoneticPr fontId="5"/>
  </si>
  <si>
    <t>③三重県内の需要増加による県外の雇用創出効果</t>
    <rPh sb="1" eb="4">
      <t>ミエケン</t>
    </rPh>
    <rPh sb="4" eb="5">
      <t>ナイ</t>
    </rPh>
    <rPh sb="6" eb="8">
      <t>ジュヨウ</t>
    </rPh>
    <rPh sb="8" eb="10">
      <t>ゾウカ</t>
    </rPh>
    <rPh sb="13" eb="15">
      <t>ケンガイ</t>
    </rPh>
    <rPh sb="16" eb="18">
      <t>コヨウ</t>
    </rPh>
    <rPh sb="18" eb="20">
      <t>ソウシュツ</t>
    </rPh>
    <rPh sb="20" eb="22">
      <t>コウカ</t>
    </rPh>
    <phoneticPr fontId="5"/>
  </si>
  <si>
    <t>(3)三重県内の需要増加による全国の雇用創出効果</t>
    <rPh sb="3" eb="6">
      <t>ミエケン</t>
    </rPh>
    <rPh sb="6" eb="7">
      <t>ナイ</t>
    </rPh>
    <rPh sb="8" eb="10">
      <t>ジュヨウ</t>
    </rPh>
    <rPh sb="10" eb="12">
      <t>ゾウカ</t>
    </rPh>
    <rPh sb="15" eb="17">
      <t>ゼンコク</t>
    </rPh>
    <rPh sb="18" eb="20">
      <t>コヨウ</t>
    </rPh>
    <rPh sb="20" eb="22">
      <t>ソウシュツ</t>
    </rPh>
    <rPh sb="22" eb="24">
      <t>コウカ</t>
    </rPh>
    <phoneticPr fontId="5"/>
  </si>
  <si>
    <t>三重県内の需要増加による全国の雇用創出効果</t>
    <rPh sb="0" eb="3">
      <t>ミエケン</t>
    </rPh>
    <rPh sb="3" eb="4">
      <t>ナイ</t>
    </rPh>
    <rPh sb="5" eb="7">
      <t>ジュヨウ</t>
    </rPh>
    <rPh sb="7" eb="9">
      <t>ゾウカ</t>
    </rPh>
    <rPh sb="12" eb="14">
      <t>ゼンコク</t>
    </rPh>
    <rPh sb="15" eb="17">
      <t>コヨウ</t>
    </rPh>
    <rPh sb="17" eb="19">
      <t>ソウシュツ</t>
    </rPh>
    <rPh sb="19" eb="21">
      <t>コウカ</t>
    </rPh>
    <phoneticPr fontId="5"/>
  </si>
  <si>
    <t>２　県外の需要増加による雇用創出効果</t>
    <rPh sb="2" eb="4">
      <t>ケンガイ</t>
    </rPh>
    <rPh sb="5" eb="7">
      <t>ジュヨウ</t>
    </rPh>
    <rPh sb="7" eb="9">
      <t>ゾウカ</t>
    </rPh>
    <rPh sb="12" eb="14">
      <t>コヨウ</t>
    </rPh>
    <rPh sb="14" eb="16">
      <t>ソウシュツ</t>
    </rPh>
    <rPh sb="16" eb="18">
      <t>コウカ</t>
    </rPh>
    <phoneticPr fontId="5"/>
  </si>
  <si>
    <t>(1)県外の需要増加による三重県内の雇用創出効果</t>
    <rPh sb="3" eb="5">
      <t>ケンガイ</t>
    </rPh>
    <rPh sb="6" eb="8">
      <t>ジュヨウ</t>
    </rPh>
    <rPh sb="8" eb="10">
      <t>ゾウカ</t>
    </rPh>
    <rPh sb="13" eb="15">
      <t>ミエ</t>
    </rPh>
    <rPh sb="15" eb="17">
      <t>ケンナイ</t>
    </rPh>
    <rPh sb="18" eb="20">
      <t>コヨウ</t>
    </rPh>
    <rPh sb="20" eb="22">
      <t>ソウシュツ</t>
    </rPh>
    <rPh sb="22" eb="24">
      <t>コウカ</t>
    </rPh>
    <phoneticPr fontId="5"/>
  </si>
  <si>
    <t>③県外の需要増加による三重県内の雇用創出効果</t>
    <rPh sb="1" eb="3">
      <t>ケンガイ</t>
    </rPh>
    <rPh sb="4" eb="6">
      <t>ジュヨウ</t>
    </rPh>
    <rPh sb="6" eb="8">
      <t>ゾウカ</t>
    </rPh>
    <rPh sb="11" eb="14">
      <t>ミエケン</t>
    </rPh>
    <rPh sb="14" eb="15">
      <t>ナイ</t>
    </rPh>
    <rPh sb="16" eb="18">
      <t>コヨウ</t>
    </rPh>
    <rPh sb="18" eb="20">
      <t>ソウシュツ</t>
    </rPh>
    <rPh sb="20" eb="22">
      <t>コウカ</t>
    </rPh>
    <phoneticPr fontId="5"/>
  </si>
  <si>
    <t>(単位：億円)</t>
    <rPh sb="1" eb="3">
      <t>タンイ</t>
    </rPh>
    <rPh sb="4" eb="6">
      <t>オクエン</t>
    </rPh>
    <phoneticPr fontId="5"/>
  </si>
  <si>
    <t>③県外の需要増加による県外の雇用創出効果</t>
    <rPh sb="1" eb="3">
      <t>ケンガイ</t>
    </rPh>
    <rPh sb="4" eb="6">
      <t>ジュヨウ</t>
    </rPh>
    <rPh sb="6" eb="8">
      <t>ゾウカ</t>
    </rPh>
    <rPh sb="11" eb="13">
      <t>ケンガイ</t>
    </rPh>
    <rPh sb="14" eb="16">
      <t>コヨウ</t>
    </rPh>
    <rPh sb="16" eb="18">
      <t>ソウシュツ</t>
    </rPh>
    <rPh sb="18" eb="20">
      <t>コウカ</t>
    </rPh>
    <phoneticPr fontId="5"/>
  </si>
  <si>
    <t>(3)県外の需要増加による全国の雇用創出効果</t>
    <rPh sb="3" eb="5">
      <t>ケンガイ</t>
    </rPh>
    <rPh sb="6" eb="8">
      <t>ジュヨウ</t>
    </rPh>
    <rPh sb="8" eb="10">
      <t>ゾウカ</t>
    </rPh>
    <rPh sb="13" eb="15">
      <t>ゼンコク</t>
    </rPh>
    <rPh sb="16" eb="18">
      <t>コヨウ</t>
    </rPh>
    <rPh sb="18" eb="20">
      <t>ソウシュツ</t>
    </rPh>
    <rPh sb="20" eb="22">
      <t>コウカ</t>
    </rPh>
    <phoneticPr fontId="5"/>
  </si>
  <si>
    <t>県外の需要増加による全国の雇用創出効果</t>
    <rPh sb="0" eb="2">
      <t>ケンガイ</t>
    </rPh>
    <rPh sb="3" eb="5">
      <t>ジュヨウ</t>
    </rPh>
    <rPh sb="5" eb="7">
      <t>ゾウカ</t>
    </rPh>
    <rPh sb="10" eb="12">
      <t>ゼンコク</t>
    </rPh>
    <rPh sb="13" eb="15">
      <t>コヨウ</t>
    </rPh>
    <rPh sb="15" eb="17">
      <t>ソウシュツ</t>
    </rPh>
    <rPh sb="17" eb="19">
      <t>コウカ</t>
    </rPh>
    <phoneticPr fontId="5"/>
  </si>
  <si>
    <t>３　全国の需要増加による雇用創出効果</t>
    <rPh sb="2" eb="4">
      <t>ゼンコク</t>
    </rPh>
    <rPh sb="5" eb="7">
      <t>ジュヨウ</t>
    </rPh>
    <rPh sb="7" eb="9">
      <t>ゾウカ</t>
    </rPh>
    <rPh sb="12" eb="14">
      <t>コヨウ</t>
    </rPh>
    <rPh sb="14" eb="16">
      <t>ソウシュツ</t>
    </rPh>
    <rPh sb="16" eb="18">
      <t>コウカ</t>
    </rPh>
    <phoneticPr fontId="5"/>
  </si>
  <si>
    <t>(1)全国の需要増加による三重県内の雇用創出効果</t>
    <rPh sb="3" eb="5">
      <t>ゼンコク</t>
    </rPh>
    <rPh sb="6" eb="8">
      <t>ジュヨウ</t>
    </rPh>
    <rPh sb="8" eb="10">
      <t>ゾウカ</t>
    </rPh>
    <rPh sb="13" eb="15">
      <t>ミエ</t>
    </rPh>
    <rPh sb="15" eb="17">
      <t>ケンナイ</t>
    </rPh>
    <rPh sb="18" eb="20">
      <t>コヨウ</t>
    </rPh>
    <rPh sb="20" eb="22">
      <t>ソウシュツ</t>
    </rPh>
    <rPh sb="22" eb="24">
      <t>コウカ</t>
    </rPh>
    <phoneticPr fontId="5"/>
  </si>
  <si>
    <t>(2)全国の需要増加による県外の雇用創出効果</t>
    <rPh sb="3" eb="5">
      <t>ゼンコク</t>
    </rPh>
    <rPh sb="6" eb="8">
      <t>ジュヨウ</t>
    </rPh>
    <rPh sb="8" eb="10">
      <t>ゾウカ</t>
    </rPh>
    <rPh sb="13" eb="15">
      <t>ケンガイ</t>
    </rPh>
    <rPh sb="16" eb="18">
      <t>コヨウ</t>
    </rPh>
    <rPh sb="18" eb="20">
      <t>ソウシュツ</t>
    </rPh>
    <rPh sb="20" eb="22">
      <t>コウカ</t>
    </rPh>
    <phoneticPr fontId="5"/>
  </si>
  <si>
    <t>★輸入額</t>
    <rPh sb="1" eb="4">
      <t>ユニュウガク</t>
    </rPh>
    <phoneticPr fontId="5"/>
  </si>
  <si>
    <t>★雇用者所得誘発額</t>
    <rPh sb="1" eb="4">
      <t>コヨウシャ</t>
    </rPh>
    <rPh sb="4" eb="6">
      <t>ショトク</t>
    </rPh>
    <rPh sb="6" eb="8">
      <t>ユウハツ</t>
    </rPh>
    <rPh sb="8" eb="9">
      <t>ガク</t>
    </rPh>
    <phoneticPr fontId="5"/>
  </si>
  <si>
    <t>（直接効果）</t>
    <rPh sb="1" eb="3">
      <t>チョクセツ</t>
    </rPh>
    <rPh sb="3" eb="5">
      <t>コウカ</t>
    </rPh>
    <phoneticPr fontId="5"/>
  </si>
  <si>
    <t>01 農業</t>
    <phoneticPr fontId="5"/>
  </si>
  <si>
    <t>02 林業</t>
    <phoneticPr fontId="5"/>
  </si>
  <si>
    <t>03 漁業</t>
    <rPh sb="3" eb="4">
      <t>ギョ</t>
    </rPh>
    <phoneticPr fontId="17"/>
  </si>
  <si>
    <t>04 鉱業　</t>
    <phoneticPr fontId="5"/>
  </si>
  <si>
    <t>05 飲食料品</t>
    <rPh sb="3" eb="5">
      <t>インショク</t>
    </rPh>
    <phoneticPr fontId="17"/>
  </si>
  <si>
    <t>06 繊維製品</t>
    <phoneticPr fontId="5"/>
  </si>
  <si>
    <t>07 パルプ・紙・木製品</t>
    <phoneticPr fontId="5"/>
  </si>
  <si>
    <t>08 化学製品</t>
    <phoneticPr fontId="5"/>
  </si>
  <si>
    <t>09 石油・石炭製品</t>
    <phoneticPr fontId="5"/>
  </si>
  <si>
    <t xml:space="preserve"> ・</t>
    <phoneticPr fontId="5"/>
  </si>
  <si>
    <t>・</t>
    <phoneticPr fontId="5"/>
  </si>
  <si>
    <t>★最終需要増加額</t>
    <rPh sb="1" eb="3">
      <t>サイシュウ</t>
    </rPh>
    <rPh sb="3" eb="5">
      <t>ジュヨウ</t>
    </rPh>
    <rPh sb="5" eb="8">
      <t>ゾウカガク</t>
    </rPh>
    <phoneticPr fontId="5"/>
  </si>
  <si>
    <t>★需要増加額(直接効果）</t>
    <rPh sb="1" eb="3">
      <t>ジュヨウ</t>
    </rPh>
    <rPh sb="7" eb="9">
      <t>チョクセツ</t>
    </rPh>
    <rPh sb="9" eb="11">
      <t>コウカ</t>
    </rPh>
    <phoneticPr fontId="5"/>
  </si>
  <si>
    <t>★需要増加額</t>
    <rPh sb="1" eb="3">
      <t>ジュヨウ</t>
    </rPh>
    <rPh sb="3" eb="5">
      <t>ゾウカ</t>
    </rPh>
    <rPh sb="5" eb="6">
      <t>ガク</t>
    </rPh>
    <phoneticPr fontId="5"/>
  </si>
  <si>
    <r>
      <t>★需要増加額</t>
    </r>
    <r>
      <rPr>
        <sz val="11"/>
        <color indexed="9"/>
        <rFont val="ＭＳ ゴシック"/>
        <family val="3"/>
        <charset val="128"/>
      </rPr>
      <t>(輸入を除く)</t>
    </r>
    <rPh sb="1" eb="3">
      <t>ジュヨウ</t>
    </rPh>
    <rPh sb="3" eb="5">
      <t>ゾウカ</t>
    </rPh>
    <rPh sb="5" eb="6">
      <t>ガク</t>
    </rPh>
    <rPh sb="7" eb="9">
      <t>ユニュウ</t>
    </rPh>
    <rPh sb="10" eb="11">
      <t>ノゾ</t>
    </rPh>
    <phoneticPr fontId="5"/>
  </si>
  <si>
    <t>★生産誘発額
（一次間接波及効果）</t>
    <rPh sb="1" eb="3">
      <t>セイサン</t>
    </rPh>
    <rPh sb="3" eb="5">
      <t>ユウハツ</t>
    </rPh>
    <rPh sb="5" eb="6">
      <t>ガク</t>
    </rPh>
    <rPh sb="8" eb="9">
      <t>イチ</t>
    </rPh>
    <rPh sb="9" eb="10">
      <t>ジ</t>
    </rPh>
    <rPh sb="10" eb="12">
      <t>カンセツ</t>
    </rPh>
    <rPh sb="12" eb="14">
      <t>ハキュウ</t>
    </rPh>
    <rPh sb="14" eb="16">
      <t>コウカ</t>
    </rPh>
    <phoneticPr fontId="5"/>
  </si>
  <si>
    <t>★雇用者所得誘発額</t>
    <rPh sb="1" eb="4">
      <t>コヨウシャ</t>
    </rPh>
    <rPh sb="4" eb="6">
      <t>ショトク</t>
    </rPh>
    <rPh sb="6" eb="8">
      <t>ユウハツ</t>
    </rPh>
    <phoneticPr fontId="5"/>
  </si>
  <si>
    <t>（一次間接波及効果）</t>
    <rPh sb="1" eb="3">
      <t>イチジ</t>
    </rPh>
    <rPh sb="3" eb="5">
      <t>カンセツ</t>
    </rPh>
    <rPh sb="5" eb="7">
      <t>ハキュウ</t>
    </rPh>
    <rPh sb="7" eb="9">
      <t>コウカ</t>
    </rPh>
    <phoneticPr fontId="5"/>
  </si>
  <si>
    <t>04 鉱業　</t>
    <phoneticPr fontId="5"/>
  </si>
  <si>
    <t>06 繊維製品</t>
    <phoneticPr fontId="5"/>
  </si>
  <si>
    <t>07 パルプ・紙・木製品</t>
    <phoneticPr fontId="5"/>
  </si>
  <si>
    <t>08 化学製品</t>
    <phoneticPr fontId="5"/>
  </si>
  <si>
    <t>(三重県）計</t>
    <rPh sb="1" eb="4">
      <t>ミエケン</t>
    </rPh>
    <rPh sb="5" eb="6">
      <t>ケイ</t>
    </rPh>
    <phoneticPr fontId="5"/>
  </si>
  <si>
    <t>(県外）  計</t>
    <rPh sb="1" eb="3">
      <t>ケンガイ</t>
    </rPh>
    <rPh sb="6" eb="7">
      <t>ケイ</t>
    </rPh>
    <phoneticPr fontId="5"/>
  </si>
  <si>
    <t>(県外）　計</t>
    <rPh sb="1" eb="3">
      <t>ケンガイ</t>
    </rPh>
    <rPh sb="5" eb="6">
      <t>ケイ</t>
    </rPh>
    <phoneticPr fontId="5"/>
  </si>
  <si>
    <t xml:space="preserve"> 合計</t>
    <rPh sb="1" eb="3">
      <t>ゴウケイ</t>
    </rPh>
    <phoneticPr fontId="5"/>
  </si>
  <si>
    <t>★雇用者所得誘発額</t>
    <rPh sb="1" eb="4">
      <t>コヨウシャ</t>
    </rPh>
    <rPh sb="4" eb="6">
      <t>ショトク</t>
    </rPh>
    <rPh sb="6" eb="9">
      <t>ユウハツガク</t>
    </rPh>
    <phoneticPr fontId="5"/>
  </si>
  <si>
    <t>★雇用者所得による</t>
    <rPh sb="1" eb="4">
      <t>コヨウシャ</t>
    </rPh>
    <rPh sb="4" eb="6">
      <t>ショトク</t>
    </rPh>
    <phoneticPr fontId="5"/>
  </si>
  <si>
    <t>★需要増加額</t>
    <rPh sb="1" eb="3">
      <t>ジュヨウ</t>
    </rPh>
    <phoneticPr fontId="5"/>
  </si>
  <si>
    <t>　需要増加額（部門別）</t>
    <rPh sb="1" eb="3">
      <t>ジュヨウ</t>
    </rPh>
    <rPh sb="3" eb="6">
      <t>ゾウカガク</t>
    </rPh>
    <rPh sb="7" eb="10">
      <t>ブモンベツ</t>
    </rPh>
    <phoneticPr fontId="5"/>
  </si>
  <si>
    <t>★雇用者所得増加額</t>
    <rPh sb="1" eb="4">
      <t>コヨウシャ</t>
    </rPh>
    <rPh sb="4" eb="6">
      <t>ショトク</t>
    </rPh>
    <rPh sb="6" eb="9">
      <t>ゾウカガク</t>
    </rPh>
    <phoneticPr fontId="5"/>
  </si>
  <si>
    <t>直接効果分（Ａ１）</t>
    <rPh sb="0" eb="2">
      <t>チョクセツ</t>
    </rPh>
    <rPh sb="2" eb="4">
      <t>コウカ</t>
    </rPh>
    <rPh sb="4" eb="5">
      <t>ブン</t>
    </rPh>
    <phoneticPr fontId="5"/>
  </si>
  <si>
    <t>06 繊維製品</t>
    <phoneticPr fontId="5"/>
  </si>
  <si>
    <t>一次効果分（Ｂ１）</t>
    <rPh sb="0" eb="2">
      <t>イチジ</t>
    </rPh>
    <rPh sb="2" eb="4">
      <t>コウカ</t>
    </rPh>
    <rPh sb="4" eb="5">
      <t>ブン</t>
    </rPh>
    <phoneticPr fontId="5"/>
  </si>
  <si>
    <t xml:space="preserve"> 需要増加額（総額）</t>
    <rPh sb="1" eb="3">
      <t>ジュヨウ</t>
    </rPh>
    <rPh sb="3" eb="5">
      <t>ゾウカ</t>
    </rPh>
    <rPh sb="5" eb="6">
      <t>ガク</t>
    </rPh>
    <rPh sb="7" eb="9">
      <t>ソウガク</t>
    </rPh>
    <phoneticPr fontId="5"/>
  </si>
  <si>
    <t>07 パルプ・紙・木製品</t>
    <phoneticPr fontId="5"/>
  </si>
  <si>
    <t>08 化学製品</t>
    <phoneticPr fontId="5"/>
  </si>
  <si>
    <t>09 石油・石炭製品</t>
    <phoneticPr fontId="5"/>
  </si>
  <si>
    <t xml:space="preserve"> ・</t>
    <phoneticPr fontId="5"/>
  </si>
  <si>
    <t>・</t>
    <phoneticPr fontId="5"/>
  </si>
  <si>
    <t>01 農業</t>
    <phoneticPr fontId="5"/>
  </si>
  <si>
    <t>02 林業</t>
    <phoneticPr fontId="5"/>
  </si>
  <si>
    <t>直接効果分（Ｃ１）</t>
    <rPh sb="0" eb="2">
      <t>チョクセツ</t>
    </rPh>
    <rPh sb="2" eb="4">
      <t>コウカ</t>
    </rPh>
    <rPh sb="4" eb="5">
      <t>ブン</t>
    </rPh>
    <phoneticPr fontId="5"/>
  </si>
  <si>
    <t>一次効果分（Ｄ１）</t>
    <rPh sb="0" eb="2">
      <t>イチジ</t>
    </rPh>
    <rPh sb="2" eb="4">
      <t>コウカ</t>
    </rPh>
    <rPh sb="4" eb="5">
      <t>ブン</t>
    </rPh>
    <phoneticPr fontId="5"/>
  </si>
  <si>
    <r>
      <t>★雇用者所得</t>
    </r>
    <r>
      <rPr>
        <sz val="10"/>
        <color indexed="9"/>
        <rFont val="ＭＳ ゴシック"/>
        <family val="3"/>
        <charset val="128"/>
      </rPr>
      <t>（県内・県外）</t>
    </r>
    <rPh sb="1" eb="3">
      <t>コヨウ</t>
    </rPh>
    <rPh sb="3" eb="4">
      <t>シャ</t>
    </rPh>
    <rPh sb="4" eb="6">
      <t>ショトク</t>
    </rPh>
    <rPh sb="7" eb="9">
      <t>ケンナイ</t>
    </rPh>
    <rPh sb="10" eb="12">
      <t>ケンガイ</t>
    </rPh>
    <phoneticPr fontId="5"/>
  </si>
  <si>
    <t>★生産誘発額
（二次間接波及効果）</t>
    <rPh sb="1" eb="3">
      <t>セイサン</t>
    </rPh>
    <rPh sb="3" eb="5">
      <t>ユウハツ</t>
    </rPh>
    <rPh sb="5" eb="6">
      <t>ガク</t>
    </rPh>
    <rPh sb="8" eb="9">
      <t>ニ</t>
    </rPh>
    <rPh sb="9" eb="10">
      <t>ジ</t>
    </rPh>
    <rPh sb="10" eb="12">
      <t>カンセツ</t>
    </rPh>
    <rPh sb="12" eb="14">
      <t>ハキュウ</t>
    </rPh>
    <rPh sb="14" eb="16">
      <t>コウカ</t>
    </rPh>
    <phoneticPr fontId="5"/>
  </si>
  <si>
    <t>★生産誘発額
（直接効果）</t>
    <rPh sb="1" eb="3">
      <t>セイサン</t>
    </rPh>
    <rPh sb="3" eb="6">
      <t>ユウハツガク</t>
    </rPh>
    <rPh sb="8" eb="10">
      <t>チョクセツ</t>
    </rPh>
    <rPh sb="10" eb="12">
      <t>コウカ</t>
    </rPh>
    <phoneticPr fontId="5"/>
  </si>
  <si>
    <t>★粗付加価値誘発額</t>
    <rPh sb="1" eb="2">
      <t>ソ</t>
    </rPh>
    <rPh sb="2" eb="4">
      <t>フカ</t>
    </rPh>
    <rPh sb="4" eb="6">
      <t>カチ</t>
    </rPh>
    <rPh sb="6" eb="8">
      <t>ユウハツ</t>
    </rPh>
    <rPh sb="8" eb="9">
      <t>ガク</t>
    </rPh>
    <phoneticPr fontId="5"/>
  </si>
  <si>
    <t>　による需要増加額</t>
    <rPh sb="4" eb="6">
      <t>ジュヨウ</t>
    </rPh>
    <phoneticPr fontId="5"/>
  </si>
  <si>
    <t>★生産誘発額
（一次間接波及効果）</t>
    <rPh sb="1" eb="3">
      <t>セイサン</t>
    </rPh>
    <rPh sb="3" eb="6">
      <t>ユウハツガク</t>
    </rPh>
    <rPh sb="8" eb="10">
      <t>イチジ</t>
    </rPh>
    <rPh sb="10" eb="12">
      <t>カンセツ</t>
    </rPh>
    <rPh sb="12" eb="14">
      <t>ハキュウ</t>
    </rPh>
    <rPh sb="14" eb="16">
      <t>コウカ</t>
    </rPh>
    <phoneticPr fontId="5"/>
  </si>
  <si>
    <t>★粗付加価値誘発額</t>
    <rPh sb="1" eb="2">
      <t>ソ</t>
    </rPh>
    <rPh sb="2" eb="4">
      <t>フカ</t>
    </rPh>
    <rPh sb="4" eb="6">
      <t>カチ</t>
    </rPh>
    <rPh sb="6" eb="9">
      <t>ユウハツガク</t>
    </rPh>
    <phoneticPr fontId="5"/>
  </si>
  <si>
    <t>★生産誘発額
（二次間接波及効果）</t>
    <rPh sb="1" eb="3">
      <t>セイサン</t>
    </rPh>
    <rPh sb="3" eb="6">
      <t>ユウハツガク</t>
    </rPh>
    <rPh sb="8" eb="10">
      <t>ニジ</t>
    </rPh>
    <rPh sb="10" eb="12">
      <t>カンセツ</t>
    </rPh>
    <rPh sb="12" eb="14">
      <t>ハキュウ</t>
    </rPh>
    <rPh sb="14" eb="16">
      <t>コウカ</t>
    </rPh>
    <phoneticPr fontId="5"/>
  </si>
  <si>
    <t>（二次間接波及効果）</t>
    <rPh sb="1" eb="2">
      <t>ニ</t>
    </rPh>
    <rPh sb="2" eb="3">
      <t>ジ</t>
    </rPh>
    <rPh sb="3" eb="5">
      <t>カンセツ</t>
    </rPh>
    <rPh sb="5" eb="7">
      <t>ハキュウ</t>
    </rPh>
    <rPh sb="7" eb="9">
      <t>コウカ</t>
    </rPh>
    <phoneticPr fontId="5"/>
  </si>
  <si>
    <t>09 石油・石炭製品</t>
    <phoneticPr fontId="5"/>
  </si>
  <si>
    <t xml:space="preserve"> ・</t>
    <phoneticPr fontId="5"/>
  </si>
  <si>
    <t>・</t>
    <phoneticPr fontId="5"/>
  </si>
  <si>
    <t>01 農業</t>
    <phoneticPr fontId="5"/>
  </si>
  <si>
    <t>02 林業</t>
    <phoneticPr fontId="5"/>
  </si>
  <si>
    <t>04 鉱業　</t>
    <phoneticPr fontId="5"/>
  </si>
  <si>
    <t>02 林業</t>
    <phoneticPr fontId="5"/>
  </si>
  <si>
    <t>04 鉱業　</t>
    <phoneticPr fontId="5"/>
  </si>
  <si>
    <t>06 繊維製品</t>
    <phoneticPr fontId="5"/>
  </si>
  <si>
    <t>06 繊維製品</t>
    <phoneticPr fontId="5"/>
  </si>
  <si>
    <t>07 パルプ・紙・木製品</t>
    <phoneticPr fontId="5"/>
  </si>
  <si>
    <t>07 パルプ・紙・木製品</t>
    <phoneticPr fontId="5"/>
  </si>
  <si>
    <t>08 化学製品</t>
    <phoneticPr fontId="5"/>
  </si>
  <si>
    <t>08 化学製品</t>
    <phoneticPr fontId="5"/>
  </si>
  <si>
    <t>09 石油・石炭製品</t>
    <phoneticPr fontId="5"/>
  </si>
  <si>
    <t>09 石油・石炭製品</t>
    <phoneticPr fontId="5"/>
  </si>
  <si>
    <t xml:space="preserve"> ・</t>
    <phoneticPr fontId="5"/>
  </si>
  <si>
    <t>・</t>
    <phoneticPr fontId="5"/>
  </si>
  <si>
    <t>01 農業</t>
    <phoneticPr fontId="5"/>
  </si>
  <si>
    <t>02 林業</t>
    <phoneticPr fontId="5"/>
  </si>
  <si>
    <t>04 鉱業　</t>
    <phoneticPr fontId="5"/>
  </si>
  <si>
    <t>直接効果分（Ａ２）</t>
    <rPh sb="0" eb="2">
      <t>チョクセツ</t>
    </rPh>
    <rPh sb="2" eb="4">
      <t>コウカ</t>
    </rPh>
    <rPh sb="4" eb="5">
      <t>ブン</t>
    </rPh>
    <phoneticPr fontId="5"/>
  </si>
  <si>
    <t>一次効果分（Ｂ２）</t>
    <rPh sb="0" eb="2">
      <t>イチジ</t>
    </rPh>
    <rPh sb="2" eb="4">
      <t>コウカ</t>
    </rPh>
    <rPh sb="4" eb="5">
      <t>ブン</t>
    </rPh>
    <phoneticPr fontId="5"/>
  </si>
  <si>
    <t>04 鉱業　</t>
    <phoneticPr fontId="5"/>
  </si>
  <si>
    <t>直接効果分（Ｃ２）</t>
    <rPh sb="0" eb="2">
      <t>チョクセツ</t>
    </rPh>
    <rPh sb="2" eb="4">
      <t>コウカ</t>
    </rPh>
    <rPh sb="4" eb="5">
      <t>ブン</t>
    </rPh>
    <phoneticPr fontId="5"/>
  </si>
  <si>
    <t>一次効果分（Ｄ２）</t>
    <rPh sb="0" eb="2">
      <t>イチジ</t>
    </rPh>
    <rPh sb="2" eb="4">
      <t>コウカ</t>
    </rPh>
    <rPh sb="4" eb="5">
      <t>ブン</t>
    </rPh>
    <phoneticPr fontId="5"/>
  </si>
  <si>
    <t>01 農業</t>
    <phoneticPr fontId="5"/>
  </si>
  <si>
    <t>02 林業</t>
    <phoneticPr fontId="5"/>
  </si>
  <si>
    <t>08 化学製品</t>
    <phoneticPr fontId="5"/>
  </si>
  <si>
    <t>09 石油・石炭製品</t>
    <phoneticPr fontId="5"/>
  </si>
  <si>
    <t>04 鉱業　</t>
    <phoneticPr fontId="5"/>
  </si>
  <si>
    <t xml:space="preserve"> ・</t>
    <phoneticPr fontId="5"/>
  </si>
  <si>
    <t>・</t>
    <phoneticPr fontId="5"/>
  </si>
  <si>
    <t>経済波及効果の内訳</t>
    <rPh sb="0" eb="2">
      <t>ケイザイ</t>
    </rPh>
    <rPh sb="2" eb="6">
      <t>ハキュウコウカ</t>
    </rPh>
    <rPh sb="7" eb="9">
      <t>ウチワケ</t>
    </rPh>
    <phoneticPr fontId="5"/>
  </si>
  <si>
    <t>（単位：億円、人）</t>
    <rPh sb="1" eb="3">
      <t>タンイ</t>
    </rPh>
    <rPh sb="4" eb="6">
      <t>オクエン</t>
    </rPh>
    <rPh sb="7" eb="8">
      <t>ニン</t>
    </rPh>
    <phoneticPr fontId="5"/>
  </si>
  <si>
    <t>全国 （三重県内＋県外）</t>
    <rPh sb="0" eb="2">
      <t>ゼンコク</t>
    </rPh>
    <rPh sb="4" eb="6">
      <t>ミエ</t>
    </rPh>
    <rPh sb="6" eb="8">
      <t>ケンナイ</t>
    </rPh>
    <rPh sb="9" eb="11">
      <t>ケンガイ</t>
    </rPh>
    <phoneticPr fontId="5"/>
  </si>
  <si>
    <t>経済波及効果　</t>
    <rPh sb="0" eb="2">
      <t>ケイザイ</t>
    </rPh>
    <rPh sb="2" eb="4">
      <t>ハキュウ</t>
    </rPh>
    <rPh sb="4" eb="6">
      <t>コウカ</t>
    </rPh>
    <phoneticPr fontId="5"/>
  </si>
  <si>
    <t>　需要増加</t>
    <rPh sb="1" eb="3">
      <t>ジュヨウ</t>
    </rPh>
    <rPh sb="3" eb="5">
      <t>ゾウカ</t>
    </rPh>
    <phoneticPr fontId="5"/>
  </si>
  <si>
    <t>生産誘発額</t>
  </si>
  <si>
    <t>粗付加価値
誘発額</t>
    <rPh sb="0" eb="3">
      <t>ソフカ</t>
    </rPh>
    <rPh sb="3" eb="5">
      <t>カチ</t>
    </rPh>
    <rPh sb="6" eb="8">
      <t>ユウハツ</t>
    </rPh>
    <rPh sb="8" eb="9">
      <t>ガク</t>
    </rPh>
    <phoneticPr fontId="5"/>
  </si>
  <si>
    <t>雇用者所得</t>
    <rPh sb="0" eb="3">
      <t>コヨウシャ</t>
    </rPh>
    <rPh sb="3" eb="5">
      <t>ショトク</t>
    </rPh>
    <phoneticPr fontId="5"/>
  </si>
  <si>
    <t>誘発額</t>
    <rPh sb="0" eb="3">
      <t>ユウハツガク</t>
    </rPh>
    <phoneticPr fontId="5"/>
  </si>
  <si>
    <t>① 直接効果</t>
    <rPh sb="2" eb="4">
      <t>チョクセツ</t>
    </rPh>
    <rPh sb="4" eb="6">
      <t>コウカ</t>
    </rPh>
    <phoneticPr fontId="5"/>
  </si>
  <si>
    <t>② 1次波及効果</t>
    <phoneticPr fontId="5"/>
  </si>
  <si>
    <t>② 1次波及効果</t>
    <phoneticPr fontId="5"/>
  </si>
  <si>
    <t>② 1次波及効果</t>
    <phoneticPr fontId="5"/>
  </si>
  <si>
    <t>③ 2次波及効果</t>
    <phoneticPr fontId="5"/>
  </si>
  <si>
    <t>③ 2次波及効果</t>
    <phoneticPr fontId="5"/>
  </si>
  <si>
    <r>
      <t>総合効果</t>
    </r>
    <r>
      <rPr>
        <sz val="11"/>
        <rFont val="ＭＳ ゴシック"/>
        <family val="3"/>
        <charset val="128"/>
      </rPr>
      <t>(①+②+③)</t>
    </r>
    <rPh sb="0" eb="2">
      <t>ソウゴウ</t>
    </rPh>
    <rPh sb="2" eb="4">
      <t>コウカ</t>
    </rPh>
    <phoneticPr fontId="5"/>
  </si>
  <si>
    <t>内訳</t>
    <rPh sb="0" eb="2">
      <t>ウチワケ</t>
    </rPh>
    <phoneticPr fontId="5"/>
  </si>
  <si>
    <t>② 1次波及効果</t>
    <phoneticPr fontId="5"/>
  </si>
  <si>
    <t>③ 2次波及効果</t>
    <phoneticPr fontId="5"/>
  </si>
  <si>
    <t xml:space="preserve">全国 （三重県内＋県外）
</t>
    <rPh sb="0" eb="2">
      <t>ゼンコク</t>
    </rPh>
    <rPh sb="4" eb="7">
      <t>ミエケン</t>
    </rPh>
    <rPh sb="7" eb="8">
      <t>ナイ</t>
    </rPh>
    <rPh sb="9" eb="11">
      <t>ケンガイ</t>
    </rPh>
    <phoneticPr fontId="5"/>
  </si>
  <si>
    <t>※単位未満を四捨五入しているため、内訳と合計が一致しない場合があります。</t>
    <rPh sb="1" eb="3">
      <t>タンイ</t>
    </rPh>
    <rPh sb="3" eb="5">
      <t>ミマン</t>
    </rPh>
    <rPh sb="6" eb="10">
      <t>シシャゴニュウ</t>
    </rPh>
    <rPh sb="17" eb="19">
      <t>ウチワケ</t>
    </rPh>
    <phoneticPr fontId="5"/>
  </si>
  <si>
    <t>地域内需要増加額による最終需要増加額（三重県・県外）</t>
    <rPh sb="0" eb="3">
      <t>チイキナイ</t>
    </rPh>
    <rPh sb="3" eb="5">
      <t>ジュヨウ</t>
    </rPh>
    <rPh sb="5" eb="8">
      <t>ゾウカガク</t>
    </rPh>
    <rPh sb="11" eb="13">
      <t>サイシュウ</t>
    </rPh>
    <rPh sb="13" eb="15">
      <t>ジュヨウ</t>
    </rPh>
    <rPh sb="15" eb="18">
      <t>ゾウカガク</t>
    </rPh>
    <rPh sb="19" eb="22">
      <t>ミエケン</t>
    </rPh>
    <rPh sb="23" eb="25">
      <t>ケンガイ</t>
    </rPh>
    <phoneticPr fontId="5"/>
  </si>
  <si>
    <t>地域内最終需要増加額（生産者価格）</t>
    <rPh sb="0" eb="3">
      <t>チイキナイ</t>
    </rPh>
    <rPh sb="3" eb="5">
      <t>サイシュウ</t>
    </rPh>
    <rPh sb="5" eb="7">
      <t>ジュヨウ</t>
    </rPh>
    <rPh sb="7" eb="9">
      <t>ゾウカ</t>
    </rPh>
    <rPh sb="9" eb="10">
      <t>ガク</t>
    </rPh>
    <rPh sb="11" eb="14">
      <t>セイサンシャ</t>
    </rPh>
    <rPh sb="14" eb="16">
      <t>カカク</t>
    </rPh>
    <phoneticPr fontId="5"/>
  </si>
  <si>
    <t>コード</t>
    <phoneticPr fontId="5"/>
  </si>
  <si>
    <t>地域内最終需要増加額</t>
    <rPh sb="0" eb="3">
      <t>チイキナイ</t>
    </rPh>
    <rPh sb="3" eb="5">
      <t>サイシュウ</t>
    </rPh>
    <rPh sb="5" eb="7">
      <t>ジュヨウ</t>
    </rPh>
    <rPh sb="7" eb="10">
      <t>ゾウカガク</t>
    </rPh>
    <phoneticPr fontId="5"/>
  </si>
  <si>
    <t>三重県　計</t>
    <rPh sb="0" eb="3">
      <t>ミエケン</t>
    </rPh>
    <rPh sb="4" eb="5">
      <t>ケイ</t>
    </rPh>
    <phoneticPr fontId="5"/>
  </si>
  <si>
    <t>県外　　計</t>
    <rPh sb="0" eb="2">
      <t>ケンガイ</t>
    </rPh>
    <rPh sb="4" eb="5">
      <t>ケイ</t>
    </rPh>
    <phoneticPr fontId="5"/>
  </si>
  <si>
    <r>
      <t>三重県内の需要増加による</t>
    </r>
    <r>
      <rPr>
        <sz val="14"/>
        <rFont val="ＭＳ ゴシック"/>
        <family val="3"/>
        <charset val="128"/>
      </rPr>
      <t>（三重県・県外の）需要増加額、直接効果、１次効果の計算</t>
    </r>
    <rPh sb="0" eb="3">
      <t>ミエケン</t>
    </rPh>
    <rPh sb="3" eb="4">
      <t>ナイ</t>
    </rPh>
    <rPh sb="5" eb="7">
      <t>ジュヨウ</t>
    </rPh>
    <rPh sb="7" eb="9">
      <t>ゾウカ</t>
    </rPh>
    <rPh sb="21" eb="23">
      <t>ジュヨウ</t>
    </rPh>
    <rPh sb="23" eb="26">
      <t>ゾウカガク</t>
    </rPh>
    <rPh sb="27" eb="29">
      <t>チョクセツ</t>
    </rPh>
    <rPh sb="29" eb="31">
      <t>コウカ</t>
    </rPh>
    <rPh sb="33" eb="34">
      <t>ジ</t>
    </rPh>
    <rPh sb="34" eb="36">
      <t>コウカ</t>
    </rPh>
    <rPh sb="37" eb="39">
      <t>ケイサン</t>
    </rPh>
    <phoneticPr fontId="5"/>
  </si>
  <si>
    <t>（三重県）県内需要増加額（生産者価格）</t>
    <rPh sb="1" eb="4">
      <t>ミエケン</t>
    </rPh>
    <rPh sb="5" eb="7">
      <t>ケンナイ</t>
    </rPh>
    <rPh sb="7" eb="9">
      <t>ジュヨウ</t>
    </rPh>
    <rPh sb="9" eb="11">
      <t>ゾウカ</t>
    </rPh>
    <rPh sb="11" eb="12">
      <t>ガク</t>
    </rPh>
    <rPh sb="13" eb="16">
      <t>セイサンシャ</t>
    </rPh>
    <rPh sb="16" eb="18">
      <t>カカク</t>
    </rPh>
    <phoneticPr fontId="5"/>
  </si>
  <si>
    <t>コード</t>
    <phoneticPr fontId="5"/>
  </si>
  <si>
    <t>（三重県）地域内最終需要増加額</t>
    <rPh sb="1" eb="4">
      <t>ミエケン</t>
    </rPh>
    <rPh sb="5" eb="8">
      <t>チイキナイ</t>
    </rPh>
    <rPh sb="8" eb="10">
      <t>サイシュウ</t>
    </rPh>
    <rPh sb="10" eb="12">
      <t>ジュヨウ</t>
    </rPh>
    <rPh sb="12" eb="15">
      <t>ゾウカガク</t>
    </rPh>
    <phoneticPr fontId="5"/>
  </si>
  <si>
    <t>（三重県）地域内自給率（１－移入係数ー輸入係数）</t>
    <rPh sb="1" eb="4">
      <t>ミエケン</t>
    </rPh>
    <rPh sb="5" eb="7">
      <t>チイキ</t>
    </rPh>
    <rPh sb="7" eb="8">
      <t>ナイ</t>
    </rPh>
    <rPh sb="8" eb="11">
      <t>ジキュウリツ</t>
    </rPh>
    <rPh sb="14" eb="16">
      <t>イニュウ</t>
    </rPh>
    <rPh sb="16" eb="18">
      <t>ケイスウ</t>
    </rPh>
    <rPh sb="19" eb="21">
      <t>ユニュウ</t>
    </rPh>
    <rPh sb="21" eb="23">
      <t>ケイスウ</t>
    </rPh>
    <phoneticPr fontId="5"/>
  </si>
  <si>
    <t>(三重県）県内需要増加額</t>
    <rPh sb="1" eb="4">
      <t>ミエケン</t>
    </rPh>
    <rPh sb="5" eb="7">
      <t>ケンナイ</t>
    </rPh>
    <rPh sb="7" eb="9">
      <t>ジュヨウ</t>
    </rPh>
    <rPh sb="9" eb="12">
      <t>ゾウカガク</t>
    </rPh>
    <phoneticPr fontId="5"/>
  </si>
  <si>
    <t>（三重県）移入額（県外需要増加額）</t>
    <rPh sb="1" eb="4">
      <t>ミエケン</t>
    </rPh>
    <rPh sb="5" eb="6">
      <t>イ</t>
    </rPh>
    <rPh sb="6" eb="7">
      <t>イリ</t>
    </rPh>
    <rPh sb="7" eb="8">
      <t>ガク</t>
    </rPh>
    <rPh sb="9" eb="11">
      <t>ケンガイ</t>
    </rPh>
    <rPh sb="11" eb="13">
      <t>ジュヨウ</t>
    </rPh>
    <rPh sb="13" eb="16">
      <t>ゾウカガク</t>
    </rPh>
    <phoneticPr fontId="5"/>
  </si>
  <si>
    <t>コード</t>
    <phoneticPr fontId="5"/>
  </si>
  <si>
    <t>（三重県）移入係数</t>
    <rPh sb="1" eb="3">
      <t>ミエ</t>
    </rPh>
    <rPh sb="3" eb="4">
      <t>ケン</t>
    </rPh>
    <rPh sb="5" eb="7">
      <t>イニュウ</t>
    </rPh>
    <rPh sb="7" eb="9">
      <t>ケイスウ</t>
    </rPh>
    <phoneticPr fontId="5"/>
  </si>
  <si>
    <t>（三重県）輸入額</t>
    <rPh sb="1" eb="4">
      <t>ミエケン</t>
    </rPh>
    <rPh sb="5" eb="8">
      <t>ユニュウガク</t>
    </rPh>
    <phoneticPr fontId="5"/>
  </si>
  <si>
    <t>コード</t>
    <phoneticPr fontId="5"/>
  </si>
  <si>
    <t>（三重県）輸入係数</t>
    <rPh sb="1" eb="4">
      <t>ミエケン</t>
    </rPh>
    <rPh sb="5" eb="7">
      <t>ユニュウ</t>
    </rPh>
    <rPh sb="7" eb="9">
      <t>ケイスウ</t>
    </rPh>
    <phoneticPr fontId="5"/>
  </si>
  <si>
    <t>地域内需要増加額（直接効果）</t>
    <rPh sb="0" eb="3">
      <t>チイキナイ</t>
    </rPh>
    <rPh sb="3" eb="5">
      <t>ジュヨウ</t>
    </rPh>
    <rPh sb="5" eb="7">
      <t>ゾウカ</t>
    </rPh>
    <rPh sb="7" eb="8">
      <t>ガク</t>
    </rPh>
    <rPh sb="9" eb="11">
      <t>チョクセツ</t>
    </rPh>
    <rPh sb="11" eb="13">
      <t>コウカ</t>
    </rPh>
    <phoneticPr fontId="5"/>
  </si>
  <si>
    <t>地域内需要増加額（直接効果）</t>
    <rPh sb="0" eb="3">
      <t>チイキナイ</t>
    </rPh>
    <rPh sb="3" eb="5">
      <t>ジュヨウ</t>
    </rPh>
    <rPh sb="5" eb="8">
      <t>ゾウカガク</t>
    </rPh>
    <rPh sb="9" eb="11">
      <t>チョクセツ</t>
    </rPh>
    <rPh sb="11" eb="13">
      <t>コウカ</t>
    </rPh>
    <phoneticPr fontId="5"/>
  </si>
  <si>
    <t>粗付加価値率</t>
    <rPh sb="0" eb="3">
      <t>ソフカ</t>
    </rPh>
    <rPh sb="3" eb="5">
      <t>カチ</t>
    </rPh>
    <rPh sb="5" eb="6">
      <t>リツ</t>
    </rPh>
    <phoneticPr fontId="5"/>
  </si>
  <si>
    <t>雇用係数</t>
    <rPh sb="0" eb="1">
      <t>ヤトイ</t>
    </rPh>
    <rPh sb="1" eb="2">
      <t>ヨウ</t>
    </rPh>
    <rPh sb="2" eb="4">
      <t>ケイスウ</t>
    </rPh>
    <phoneticPr fontId="5"/>
  </si>
  <si>
    <t>雇用創出
効果</t>
    <rPh sb="0" eb="2">
      <t>コヨウ</t>
    </rPh>
    <rPh sb="2" eb="4">
      <t>ソウシュツ</t>
    </rPh>
    <rPh sb="5" eb="7">
      <t>コウカ</t>
    </rPh>
    <phoneticPr fontId="5"/>
  </si>
  <si>
    <t>10</t>
  </si>
  <si>
    <t>11</t>
  </si>
  <si>
    <t>12</t>
  </si>
  <si>
    <t>13</t>
  </si>
  <si>
    <t>14</t>
  </si>
  <si>
    <t>15</t>
  </si>
  <si>
    <t>16</t>
  </si>
  <si>
    <t>17</t>
  </si>
  <si>
    <t>18</t>
  </si>
  <si>
    <t>19</t>
  </si>
  <si>
    <t>20</t>
  </si>
  <si>
    <t>21</t>
  </si>
  <si>
    <t>22</t>
  </si>
  <si>
    <t>23</t>
  </si>
  <si>
    <t>24</t>
  </si>
  <si>
    <t>25</t>
  </si>
  <si>
    <t>26</t>
  </si>
  <si>
    <t>28</t>
  </si>
  <si>
    <t>29</t>
  </si>
  <si>
    <t>31</t>
  </si>
  <si>
    <t>32</t>
  </si>
  <si>
    <t>33</t>
  </si>
  <si>
    <t>34</t>
  </si>
  <si>
    <t>35</t>
  </si>
  <si>
    <t>36</t>
  </si>
  <si>
    <t>投入係数：A</t>
    <rPh sb="0" eb="2">
      <t>トウニュウ</t>
    </rPh>
    <rPh sb="2" eb="4">
      <t>ケイスウ</t>
    </rPh>
    <phoneticPr fontId="5"/>
  </si>
  <si>
    <t>粗付加価値</t>
    <rPh sb="0" eb="1">
      <t>ソ</t>
    </rPh>
    <rPh sb="1" eb="3">
      <t>フカ</t>
    </rPh>
    <rPh sb="3" eb="5">
      <t>カチ</t>
    </rPh>
    <phoneticPr fontId="5"/>
  </si>
  <si>
    <t>需要増加額</t>
    <rPh sb="0" eb="2">
      <t>ジュヨウ</t>
    </rPh>
    <rPh sb="2" eb="5">
      <t>ゾウカガク</t>
    </rPh>
    <phoneticPr fontId="5"/>
  </si>
  <si>
    <t>需要増加額　合計</t>
    <rPh sb="0" eb="2">
      <t>ジュヨウ</t>
    </rPh>
    <rPh sb="2" eb="5">
      <t>ゾウカガク</t>
    </rPh>
    <rPh sb="6" eb="8">
      <t>ゴウケイ</t>
    </rPh>
    <phoneticPr fontId="5"/>
  </si>
  <si>
    <t>（三重県）県内需要増加額</t>
    <rPh sb="5" eb="7">
      <t>ケンナイ</t>
    </rPh>
    <rPh sb="7" eb="9">
      <t>ジュヨウ</t>
    </rPh>
    <rPh sb="9" eb="11">
      <t>ゾウカ</t>
    </rPh>
    <rPh sb="11" eb="12">
      <t>ガク</t>
    </rPh>
    <phoneticPr fontId="5"/>
  </si>
  <si>
    <t>（三重県）
県内需要
増加額</t>
    <rPh sb="1" eb="4">
      <t>ミエケン</t>
    </rPh>
    <rPh sb="6" eb="8">
      <t>ケンナイ</t>
    </rPh>
    <rPh sb="8" eb="10">
      <t>ジュヨウ</t>
    </rPh>
    <rPh sb="11" eb="14">
      <t>ゾウカガク</t>
    </rPh>
    <phoneticPr fontId="5"/>
  </si>
  <si>
    <t>（三重県）
自給率
(1-輸入率)</t>
    <rPh sb="1" eb="4">
      <t>ミエケン</t>
    </rPh>
    <rPh sb="6" eb="9">
      <t>ジキュウリツ</t>
    </rPh>
    <rPh sb="13" eb="15">
      <t>ユニュウ</t>
    </rPh>
    <rPh sb="15" eb="16">
      <t>リツ</t>
    </rPh>
    <phoneticPr fontId="5"/>
  </si>
  <si>
    <t>(三重県）
県内需要
増加額</t>
    <rPh sb="1" eb="4">
      <t>ミエケン</t>
    </rPh>
    <rPh sb="6" eb="8">
      <t>ケンナイ</t>
    </rPh>
    <rPh sb="8" eb="10">
      <t>ジュヨウ</t>
    </rPh>
    <rPh sb="11" eb="14">
      <t>ゾウカガク</t>
    </rPh>
    <phoneticPr fontId="5"/>
  </si>
  <si>
    <t>（三重県）
輸入係数</t>
    <rPh sb="1" eb="4">
      <t>ミエケン</t>
    </rPh>
    <rPh sb="6" eb="8">
      <t>ユニュウ</t>
    </rPh>
    <rPh sb="8" eb="10">
      <t>ケイスウ</t>
    </rPh>
    <phoneticPr fontId="5"/>
  </si>
  <si>
    <t>(三重県）
輸入額</t>
    <rPh sb="1" eb="4">
      <t>ミエケン</t>
    </rPh>
    <rPh sb="6" eb="9">
      <t>ユニュウガク</t>
    </rPh>
    <phoneticPr fontId="5"/>
  </si>
  <si>
    <t>（県外）輸入額</t>
    <rPh sb="4" eb="6">
      <t>ユニュウ</t>
    </rPh>
    <rPh sb="6" eb="7">
      <t>ガク</t>
    </rPh>
    <phoneticPr fontId="5"/>
  </si>
  <si>
    <t>コード</t>
    <phoneticPr fontId="5"/>
  </si>
  <si>
    <t>(県外)
地域内需要
増加額</t>
    <rPh sb="1" eb="3">
      <t>ケンガイ</t>
    </rPh>
    <rPh sb="5" eb="8">
      <t>チイキナイ</t>
    </rPh>
    <rPh sb="8" eb="10">
      <t>ジュヨウ</t>
    </rPh>
    <rPh sb="11" eb="14">
      <t>ゾウカガク</t>
    </rPh>
    <phoneticPr fontId="5"/>
  </si>
  <si>
    <t>(県外)
輸入係数</t>
    <rPh sb="1" eb="3">
      <t>ケンガイ</t>
    </rPh>
    <rPh sb="5" eb="7">
      <t>ユニュウ</t>
    </rPh>
    <rPh sb="7" eb="9">
      <t>ケイスウ</t>
    </rPh>
    <phoneticPr fontId="5"/>
  </si>
  <si>
    <t>(県外)
輸入額</t>
    <rPh sb="1" eb="3">
      <t>ケンガイ</t>
    </rPh>
    <rPh sb="5" eb="7">
      <t>ユニュウ</t>
    </rPh>
    <rPh sb="7" eb="8">
      <t>ガク</t>
    </rPh>
    <phoneticPr fontId="5"/>
  </si>
  <si>
    <t>（県外）需要増加額</t>
    <rPh sb="4" eb="6">
      <t>ジュヨウ</t>
    </rPh>
    <rPh sb="6" eb="8">
      <t>ゾウカ</t>
    </rPh>
    <rPh sb="8" eb="9">
      <t>ガク</t>
    </rPh>
    <phoneticPr fontId="5"/>
  </si>
  <si>
    <t>(県外)
自給率
(1-輸入率)</t>
    <rPh sb="1" eb="3">
      <t>ケンガイ</t>
    </rPh>
    <rPh sb="5" eb="8">
      <t>ジキュウリツ</t>
    </rPh>
    <rPh sb="12" eb="14">
      <t>ユニュウ</t>
    </rPh>
    <rPh sb="14" eb="15">
      <t>リツ</t>
    </rPh>
    <phoneticPr fontId="5"/>
  </si>
  <si>
    <t>(県外)
需要増加額</t>
    <rPh sb="1" eb="3">
      <t>ケンガイ</t>
    </rPh>
    <rPh sb="5" eb="7">
      <t>ジュヨウ</t>
    </rPh>
    <rPh sb="7" eb="10">
      <t>ゾウカガク</t>
    </rPh>
    <phoneticPr fontId="5"/>
  </si>
  <si>
    <t>需要増加額（輸入を除く）　合計</t>
    <rPh sb="0" eb="2">
      <t>ジュヨウ</t>
    </rPh>
    <rPh sb="2" eb="5">
      <t>ゾウカガク</t>
    </rPh>
    <rPh sb="9" eb="10">
      <t>ノゾ</t>
    </rPh>
    <rPh sb="13" eb="15">
      <t>ゴウケイ</t>
    </rPh>
    <phoneticPr fontId="5"/>
  </si>
  <si>
    <t>逆行列係数(三重県地域間表）</t>
    <rPh sb="0" eb="1">
      <t>ギャク</t>
    </rPh>
    <rPh sb="1" eb="3">
      <t>ギョウレツ</t>
    </rPh>
    <rPh sb="3" eb="5">
      <t>ケイスウ</t>
    </rPh>
    <rPh sb="6" eb="9">
      <t>ミエケン</t>
    </rPh>
    <rPh sb="9" eb="12">
      <t>チイキカン</t>
    </rPh>
    <rPh sb="12" eb="13">
      <t>ヒョウ</t>
    </rPh>
    <phoneticPr fontId="5"/>
  </si>
  <si>
    <t>生産誘発額（１次効果）</t>
    <rPh sb="0" eb="2">
      <t>セイサン</t>
    </rPh>
    <rPh sb="2" eb="5">
      <t>ユウハツガク</t>
    </rPh>
    <rPh sb="7" eb="8">
      <t>ジ</t>
    </rPh>
    <rPh sb="8" eb="10">
      <t>コウカ</t>
    </rPh>
    <phoneticPr fontId="5"/>
  </si>
  <si>
    <t>(三重県内の需要増加による）生産誘発額（一次効果）</t>
    <rPh sb="1" eb="4">
      <t>ミエケン</t>
    </rPh>
    <rPh sb="4" eb="5">
      <t>ナイ</t>
    </rPh>
    <rPh sb="6" eb="8">
      <t>ジュヨウ</t>
    </rPh>
    <rPh sb="8" eb="10">
      <t>ゾウカ</t>
    </rPh>
    <rPh sb="14" eb="16">
      <t>セイサン</t>
    </rPh>
    <rPh sb="16" eb="19">
      <t>ユウハツガク</t>
    </rPh>
    <rPh sb="20" eb="22">
      <t>イチジ</t>
    </rPh>
    <rPh sb="22" eb="24">
      <t>コウカ</t>
    </rPh>
    <phoneticPr fontId="5"/>
  </si>
  <si>
    <t>粗付加価値誘発額</t>
    <rPh sb="7" eb="8">
      <t>ガク</t>
    </rPh>
    <phoneticPr fontId="5"/>
  </si>
  <si>
    <t>雇用者所得
率</t>
    <rPh sb="0" eb="3">
      <t>コヨウシャ</t>
    </rPh>
    <rPh sb="3" eb="5">
      <t>ショトク</t>
    </rPh>
    <rPh sb="6" eb="7">
      <t>リツ</t>
    </rPh>
    <phoneticPr fontId="5"/>
  </si>
  <si>
    <t>雇用者所得
誘発額</t>
    <rPh sb="6" eb="9">
      <t>ユウハツガク</t>
    </rPh>
    <phoneticPr fontId="5"/>
  </si>
  <si>
    <r>
      <t>（三重県内の需要増加による</t>
    </r>
    <r>
      <rPr>
        <sz val="14"/>
        <rFont val="ＭＳ ゴシック"/>
        <family val="3"/>
        <charset val="128"/>
      </rPr>
      <t>（三重県・県外の）需要増加額、直接効果、１次効果の計算　ここまで）</t>
    </r>
    <rPh sb="1" eb="3">
      <t>ミエ</t>
    </rPh>
    <rPh sb="3" eb="5">
      <t>ケンナイ</t>
    </rPh>
    <rPh sb="6" eb="8">
      <t>ジュヨウ</t>
    </rPh>
    <rPh sb="8" eb="10">
      <t>ゾウカ</t>
    </rPh>
    <rPh sb="14" eb="17">
      <t>ミエケン</t>
    </rPh>
    <rPh sb="18" eb="20">
      <t>ケンガイ</t>
    </rPh>
    <rPh sb="28" eb="30">
      <t>チョクセツ</t>
    </rPh>
    <rPh sb="30" eb="32">
      <t>コウカ</t>
    </rPh>
    <rPh sb="34" eb="35">
      <t>ジ</t>
    </rPh>
    <rPh sb="35" eb="37">
      <t>コウカ</t>
    </rPh>
    <rPh sb="38" eb="40">
      <t>ケイサン</t>
    </rPh>
    <phoneticPr fontId="5"/>
  </si>
  <si>
    <r>
      <t>県外の需要増加による</t>
    </r>
    <r>
      <rPr>
        <sz val="14"/>
        <rFont val="ＭＳ ゴシック"/>
        <family val="3"/>
        <charset val="128"/>
      </rPr>
      <t>（三重県・県外の）需要増加額、直接効果、１次効果の計算</t>
    </r>
    <rPh sb="0" eb="2">
      <t>ケンガイ</t>
    </rPh>
    <rPh sb="3" eb="5">
      <t>ジュヨウ</t>
    </rPh>
    <rPh sb="5" eb="7">
      <t>ゾウカ</t>
    </rPh>
    <rPh sb="11" eb="14">
      <t>ミエケン</t>
    </rPh>
    <rPh sb="15" eb="17">
      <t>ケンガイ</t>
    </rPh>
    <rPh sb="19" eb="21">
      <t>ジュヨウ</t>
    </rPh>
    <rPh sb="21" eb="23">
      <t>ゾウカ</t>
    </rPh>
    <rPh sb="23" eb="24">
      <t>ガク</t>
    </rPh>
    <rPh sb="25" eb="27">
      <t>チョクセツ</t>
    </rPh>
    <rPh sb="27" eb="29">
      <t>コウカ</t>
    </rPh>
    <rPh sb="31" eb="32">
      <t>ジ</t>
    </rPh>
    <rPh sb="32" eb="34">
      <t>コウカ</t>
    </rPh>
    <rPh sb="35" eb="37">
      <t>ケイサン</t>
    </rPh>
    <phoneticPr fontId="5"/>
  </si>
  <si>
    <t>県内需要増加額（県外が三重県から移入）</t>
    <rPh sb="0" eb="2">
      <t>ケンナイ</t>
    </rPh>
    <rPh sb="2" eb="4">
      <t>ジュヨウ</t>
    </rPh>
    <rPh sb="4" eb="6">
      <t>ゾウカ</t>
    </rPh>
    <rPh sb="6" eb="7">
      <t>ガク</t>
    </rPh>
    <rPh sb="8" eb="10">
      <t>ケンガイ</t>
    </rPh>
    <rPh sb="11" eb="14">
      <t>ミエケン</t>
    </rPh>
    <rPh sb="16" eb="18">
      <t>イニュウ</t>
    </rPh>
    <phoneticPr fontId="5"/>
  </si>
  <si>
    <t>(県外）
地域内最終需要増加額</t>
    <rPh sb="1" eb="3">
      <t>ケンガイ</t>
    </rPh>
    <rPh sb="5" eb="8">
      <t>チイキナイ</t>
    </rPh>
    <rPh sb="8" eb="10">
      <t>サイシュウ</t>
    </rPh>
    <rPh sb="10" eb="12">
      <t>ジュヨウ</t>
    </rPh>
    <rPh sb="12" eb="15">
      <t>ゾウカガク</t>
    </rPh>
    <phoneticPr fontId="5"/>
  </si>
  <si>
    <t xml:space="preserve">(県外）
移入係数
</t>
    <rPh sb="5" eb="7">
      <t>イニュウ</t>
    </rPh>
    <rPh sb="7" eb="9">
      <t>ケイスウ</t>
    </rPh>
    <phoneticPr fontId="5"/>
  </si>
  <si>
    <t>(県外）
移入額
（県内需要増加額）</t>
    <rPh sb="1" eb="3">
      <t>ケンガイ</t>
    </rPh>
    <rPh sb="5" eb="7">
      <t>イニュウ</t>
    </rPh>
    <rPh sb="7" eb="8">
      <t>ガク</t>
    </rPh>
    <rPh sb="10" eb="12">
      <t>ケンナイ</t>
    </rPh>
    <rPh sb="12" eb="14">
      <t>ジュヨウ</t>
    </rPh>
    <rPh sb="14" eb="17">
      <t>ゾウカガク</t>
    </rPh>
    <phoneticPr fontId="5"/>
  </si>
  <si>
    <t>（県外）需要増加額</t>
    <rPh sb="1" eb="3">
      <t>ケンガイ</t>
    </rPh>
    <rPh sb="4" eb="6">
      <t>ジュヨウ</t>
    </rPh>
    <rPh sb="6" eb="9">
      <t>ゾウカガク</t>
    </rPh>
    <phoneticPr fontId="5"/>
  </si>
  <si>
    <t>コード</t>
    <phoneticPr fontId="5"/>
  </si>
  <si>
    <t>（県外）
地域内最終需要増加額</t>
    <rPh sb="1" eb="3">
      <t>ケンガイ</t>
    </rPh>
    <rPh sb="5" eb="8">
      <t>チイキナイ</t>
    </rPh>
    <rPh sb="8" eb="10">
      <t>サイシュウ</t>
    </rPh>
    <rPh sb="10" eb="12">
      <t>ジュヨウ</t>
    </rPh>
    <rPh sb="12" eb="15">
      <t>ゾウカガク</t>
    </rPh>
    <phoneticPr fontId="5"/>
  </si>
  <si>
    <t>（県外）
地域内自給率（１－移入係数－輸入係数）</t>
    <rPh sb="1" eb="3">
      <t>ケンガイ</t>
    </rPh>
    <rPh sb="5" eb="7">
      <t>チイキ</t>
    </rPh>
    <rPh sb="7" eb="8">
      <t>ナイ</t>
    </rPh>
    <rPh sb="8" eb="11">
      <t>ジキュウリツ</t>
    </rPh>
    <rPh sb="14" eb="16">
      <t>イニュウ</t>
    </rPh>
    <rPh sb="16" eb="18">
      <t>ケイスウ</t>
    </rPh>
    <rPh sb="19" eb="21">
      <t>ユニュウ</t>
    </rPh>
    <rPh sb="21" eb="23">
      <t>ケイスウ</t>
    </rPh>
    <phoneticPr fontId="5"/>
  </si>
  <si>
    <t>（県外）
需要増加額</t>
    <rPh sb="1" eb="3">
      <t>ケンガイ</t>
    </rPh>
    <rPh sb="5" eb="7">
      <t>ジュヨウ</t>
    </rPh>
    <rPh sb="7" eb="10">
      <t>ゾウカガク</t>
    </rPh>
    <phoneticPr fontId="5"/>
  </si>
  <si>
    <t>（県外）輸入額</t>
    <rPh sb="1" eb="3">
      <t>ケンガイ</t>
    </rPh>
    <rPh sb="4" eb="7">
      <t>ユニュウガク</t>
    </rPh>
    <phoneticPr fontId="5"/>
  </si>
  <si>
    <t>コード</t>
    <phoneticPr fontId="5"/>
  </si>
  <si>
    <t>（県外）
輸入係数</t>
    <rPh sb="1" eb="3">
      <t>ケンガイ</t>
    </rPh>
    <rPh sb="5" eb="7">
      <t>ユニュウ</t>
    </rPh>
    <rPh sb="7" eb="9">
      <t>ケイスウ</t>
    </rPh>
    <phoneticPr fontId="5"/>
  </si>
  <si>
    <t>（県外）
輸入額</t>
    <rPh sb="1" eb="3">
      <t>ケンガイ</t>
    </rPh>
    <rPh sb="5" eb="8">
      <t>ユニュウガク</t>
    </rPh>
    <phoneticPr fontId="5"/>
  </si>
  <si>
    <t>コード</t>
    <phoneticPr fontId="5"/>
  </si>
  <si>
    <t>雇用者所得
誘発額</t>
    <rPh sb="0" eb="3">
      <t>コヨウシャ</t>
    </rPh>
    <rPh sb="3" eb="5">
      <t>ショトク</t>
    </rPh>
    <rPh sb="8" eb="9">
      <t>ガク</t>
    </rPh>
    <phoneticPr fontId="5"/>
  </si>
  <si>
    <t>（県外）需要増加額</t>
    <rPh sb="1" eb="3">
      <t>ケンガイ</t>
    </rPh>
    <rPh sb="4" eb="6">
      <t>ジュヨウ</t>
    </rPh>
    <rPh sb="6" eb="8">
      <t>ゾウカ</t>
    </rPh>
    <rPh sb="8" eb="9">
      <t>ガク</t>
    </rPh>
    <phoneticPr fontId="5"/>
  </si>
  <si>
    <t>（県外）
地域内需要
増加額</t>
    <rPh sb="1" eb="3">
      <t>ケンガイ</t>
    </rPh>
    <rPh sb="5" eb="7">
      <t>チイキ</t>
    </rPh>
    <rPh sb="7" eb="8">
      <t>ナイ</t>
    </rPh>
    <rPh sb="8" eb="10">
      <t>ジュヨウ</t>
    </rPh>
    <rPh sb="11" eb="14">
      <t>ゾウカガク</t>
    </rPh>
    <phoneticPr fontId="5"/>
  </si>
  <si>
    <t>（県外）
自給率(1－輸入係数)</t>
    <rPh sb="1" eb="3">
      <t>ケンガイ</t>
    </rPh>
    <rPh sb="5" eb="8">
      <t>ジキュウリツ</t>
    </rPh>
    <rPh sb="11" eb="13">
      <t>ユニュウ</t>
    </rPh>
    <rPh sb="13" eb="15">
      <t>ケイスウ</t>
    </rPh>
    <phoneticPr fontId="5"/>
  </si>
  <si>
    <t>（県外）輸入額</t>
    <rPh sb="1" eb="2">
      <t>ケン</t>
    </rPh>
    <rPh sb="2" eb="3">
      <t>ガイ</t>
    </rPh>
    <rPh sb="4" eb="7">
      <t>ユニュウガク</t>
    </rPh>
    <phoneticPr fontId="5"/>
  </si>
  <si>
    <t>(県外）
輸入額</t>
    <rPh sb="1" eb="3">
      <t>ケンガイ</t>
    </rPh>
    <rPh sb="5" eb="8">
      <t>ユニュウガク</t>
    </rPh>
    <phoneticPr fontId="5"/>
  </si>
  <si>
    <t>（三重県）輸入額</t>
    <rPh sb="1" eb="4">
      <t>ミエケン</t>
    </rPh>
    <rPh sb="5" eb="7">
      <t>ユニュウ</t>
    </rPh>
    <rPh sb="7" eb="8">
      <t>ガク</t>
    </rPh>
    <phoneticPr fontId="5"/>
  </si>
  <si>
    <t>コード</t>
    <phoneticPr fontId="5"/>
  </si>
  <si>
    <t>(三重県)
県内需要
増加額</t>
    <rPh sb="1" eb="4">
      <t>ミエケン</t>
    </rPh>
    <rPh sb="6" eb="7">
      <t>ケン</t>
    </rPh>
    <rPh sb="7" eb="8">
      <t>ナイ</t>
    </rPh>
    <rPh sb="8" eb="10">
      <t>ジュヨウ</t>
    </rPh>
    <rPh sb="11" eb="14">
      <t>ゾウカガク</t>
    </rPh>
    <phoneticPr fontId="5"/>
  </si>
  <si>
    <t>(三重県)
輸入係数</t>
    <rPh sb="1" eb="4">
      <t>ミエケン</t>
    </rPh>
    <rPh sb="6" eb="8">
      <t>ユニュウ</t>
    </rPh>
    <rPh sb="8" eb="10">
      <t>ケイスウ</t>
    </rPh>
    <phoneticPr fontId="5"/>
  </si>
  <si>
    <t>(三重県)
輸入額</t>
    <rPh sb="1" eb="4">
      <t>ミエケン</t>
    </rPh>
    <rPh sb="6" eb="9">
      <t>ユニュウガク</t>
    </rPh>
    <phoneticPr fontId="5"/>
  </si>
  <si>
    <t>（三重県）県内需要増加額</t>
    <rPh sb="1" eb="4">
      <t>ミエケン</t>
    </rPh>
    <rPh sb="5" eb="7">
      <t>ケンナイ</t>
    </rPh>
    <rPh sb="7" eb="9">
      <t>ジュヨウ</t>
    </rPh>
    <rPh sb="9" eb="11">
      <t>ゾウカ</t>
    </rPh>
    <rPh sb="11" eb="12">
      <t>ガク</t>
    </rPh>
    <phoneticPr fontId="5"/>
  </si>
  <si>
    <t>(三重県)
自給率（１－輸入係数）</t>
    <rPh sb="1" eb="4">
      <t>ミエケン</t>
    </rPh>
    <rPh sb="6" eb="9">
      <t>ジキュウリツ</t>
    </rPh>
    <rPh sb="12" eb="14">
      <t>ユニュウ</t>
    </rPh>
    <rPh sb="14" eb="16">
      <t>ケイスウ</t>
    </rPh>
    <phoneticPr fontId="5"/>
  </si>
  <si>
    <t>(三重県)
県内需要
増加額</t>
    <rPh sb="1" eb="4">
      <t>ミエケン</t>
    </rPh>
    <rPh sb="6" eb="8">
      <t>ケンナイ</t>
    </rPh>
    <rPh sb="8" eb="10">
      <t>ジュヨウ</t>
    </rPh>
    <rPh sb="11" eb="14">
      <t>ゾウカガク</t>
    </rPh>
    <phoneticPr fontId="5"/>
  </si>
  <si>
    <r>
      <t>県外の需要増加による</t>
    </r>
    <r>
      <rPr>
        <sz val="12"/>
        <rFont val="ＭＳ ゴシック"/>
        <family val="3"/>
        <charset val="128"/>
      </rPr>
      <t>需要増加額（三重県・県外）</t>
    </r>
    <rPh sb="0" eb="2">
      <t>ケンガイ</t>
    </rPh>
    <rPh sb="3" eb="5">
      <t>ジュヨウ</t>
    </rPh>
    <rPh sb="5" eb="7">
      <t>ゾウカ</t>
    </rPh>
    <rPh sb="10" eb="12">
      <t>ジュヨウ</t>
    </rPh>
    <rPh sb="12" eb="14">
      <t>ゾウカ</t>
    </rPh>
    <rPh sb="14" eb="15">
      <t>ガク</t>
    </rPh>
    <rPh sb="16" eb="19">
      <t>ミエケン</t>
    </rPh>
    <rPh sb="20" eb="22">
      <t>ケンガイ</t>
    </rPh>
    <phoneticPr fontId="5"/>
  </si>
  <si>
    <t>需要増加額・合計（三重県・県外）</t>
    <rPh sb="0" eb="2">
      <t>ジュヨウ</t>
    </rPh>
    <rPh sb="2" eb="4">
      <t>ゾウカ</t>
    </rPh>
    <rPh sb="4" eb="5">
      <t>ガク</t>
    </rPh>
    <rPh sb="6" eb="8">
      <t>ゴウケイ</t>
    </rPh>
    <rPh sb="9" eb="12">
      <t>ミエケン</t>
    </rPh>
    <rPh sb="13" eb="15">
      <t>ケンガイ</t>
    </rPh>
    <phoneticPr fontId="5"/>
  </si>
  <si>
    <t>（県外の需要増加による）需要増加額</t>
    <rPh sb="1" eb="3">
      <t>ケンガイ</t>
    </rPh>
    <rPh sb="4" eb="6">
      <t>ジュヨウ</t>
    </rPh>
    <rPh sb="6" eb="8">
      <t>ゾウカ</t>
    </rPh>
    <rPh sb="12" eb="14">
      <t>ジュヨウ</t>
    </rPh>
    <rPh sb="14" eb="17">
      <t>ゾウカガク</t>
    </rPh>
    <phoneticPr fontId="5"/>
  </si>
  <si>
    <t>生産誘発額（一次効果）</t>
    <rPh sb="0" eb="2">
      <t>セイサン</t>
    </rPh>
    <rPh sb="2" eb="5">
      <t>ユウハツガク</t>
    </rPh>
    <rPh sb="6" eb="8">
      <t>イチジ</t>
    </rPh>
    <rPh sb="8" eb="10">
      <t>コウカ</t>
    </rPh>
    <phoneticPr fontId="5"/>
  </si>
  <si>
    <t>(県外の需要増加による）生産誘発額（一次効果）</t>
    <rPh sb="1" eb="3">
      <t>ケンガイ</t>
    </rPh>
    <rPh sb="4" eb="6">
      <t>ジュヨウ</t>
    </rPh>
    <rPh sb="6" eb="8">
      <t>ゾウカ</t>
    </rPh>
    <rPh sb="12" eb="14">
      <t>セイサン</t>
    </rPh>
    <rPh sb="14" eb="17">
      <t>ユウハツガク</t>
    </rPh>
    <rPh sb="18" eb="20">
      <t>イチジ</t>
    </rPh>
    <rPh sb="20" eb="22">
      <t>コウカ</t>
    </rPh>
    <phoneticPr fontId="5"/>
  </si>
  <si>
    <r>
      <t>三重県内の需要増加による</t>
    </r>
    <r>
      <rPr>
        <sz val="14"/>
        <rFont val="ＭＳ ゴシック"/>
        <family val="3"/>
        <charset val="128"/>
      </rPr>
      <t>生産誘発額（２次効果）</t>
    </r>
    <rPh sb="0" eb="3">
      <t>ミエケン</t>
    </rPh>
    <rPh sb="3" eb="4">
      <t>ナイ</t>
    </rPh>
    <rPh sb="5" eb="7">
      <t>ジュヨウ</t>
    </rPh>
    <rPh sb="7" eb="9">
      <t>ゾウカ</t>
    </rPh>
    <phoneticPr fontId="5"/>
  </si>
  <si>
    <t>三重県内の需要増加による</t>
    <rPh sb="0" eb="3">
      <t>ミエケン</t>
    </rPh>
    <rPh sb="3" eb="4">
      <t>ナイ</t>
    </rPh>
    <rPh sb="5" eb="7">
      <t>ジュヨウ</t>
    </rPh>
    <rPh sb="7" eb="9">
      <t>ゾウカ</t>
    </rPh>
    <phoneticPr fontId="5"/>
  </si>
  <si>
    <t>直接効果及び1次効果の雇用者所得による需要増加額</t>
    <rPh sb="0" eb="2">
      <t>チョクセツ</t>
    </rPh>
    <rPh sb="2" eb="4">
      <t>コウカ</t>
    </rPh>
    <rPh sb="4" eb="5">
      <t>オヨ</t>
    </rPh>
    <rPh sb="7" eb="8">
      <t>ジ</t>
    </rPh>
    <rPh sb="8" eb="10">
      <t>コウカ</t>
    </rPh>
    <rPh sb="11" eb="14">
      <t>コヨウシャ</t>
    </rPh>
    <rPh sb="14" eb="16">
      <t>ショトク</t>
    </rPh>
    <rPh sb="19" eb="21">
      <t>ジュヨウ</t>
    </rPh>
    <rPh sb="21" eb="24">
      <t>ゾウカガク</t>
    </rPh>
    <phoneticPr fontId="5"/>
  </si>
  <si>
    <t>雇用者所得誘発額（三重県）</t>
    <rPh sb="0" eb="3">
      <t>コヨウシャ</t>
    </rPh>
    <rPh sb="3" eb="5">
      <t>ショトク</t>
    </rPh>
    <rPh sb="5" eb="7">
      <t>ユウハツ</t>
    </rPh>
    <rPh sb="7" eb="8">
      <t>ガク</t>
    </rPh>
    <rPh sb="9" eb="12">
      <t>ミエケン</t>
    </rPh>
    <phoneticPr fontId="5"/>
  </si>
  <si>
    <t>直接効果分</t>
    <rPh sb="0" eb="2">
      <t>チョクセツ</t>
    </rPh>
    <rPh sb="2" eb="4">
      <t>コウカ</t>
    </rPh>
    <rPh sb="4" eb="5">
      <t>ブン</t>
    </rPh>
    <phoneticPr fontId="5"/>
  </si>
  <si>
    <t>1次効果分</t>
    <rPh sb="1" eb="2">
      <t>ジ</t>
    </rPh>
    <rPh sb="2" eb="4">
      <t>コウカ</t>
    </rPh>
    <rPh sb="4" eb="5">
      <t>ブン</t>
    </rPh>
    <phoneticPr fontId="5"/>
  </si>
  <si>
    <t>雇用者所得
合計額</t>
    <phoneticPr fontId="5"/>
  </si>
  <si>
    <t>消費転換
係数</t>
    <rPh sb="0" eb="2">
      <t>ショウヒ</t>
    </rPh>
    <rPh sb="2" eb="4">
      <t>テンカン</t>
    </rPh>
    <rPh sb="5" eb="7">
      <t>ケイスウ</t>
    </rPh>
    <phoneticPr fontId="5"/>
  </si>
  <si>
    <t>雇用者所得による
需要増加額</t>
    <phoneticPr fontId="5"/>
  </si>
  <si>
    <t>×</t>
    <phoneticPr fontId="5"/>
  </si>
  <si>
    <t>＝</t>
    <phoneticPr fontId="5"/>
  </si>
  <si>
    <t>雇用者所得誘発額（県外）</t>
    <rPh sb="0" eb="3">
      <t>コヨウシャ</t>
    </rPh>
    <rPh sb="3" eb="5">
      <t>ショトク</t>
    </rPh>
    <rPh sb="5" eb="7">
      <t>ユウハツ</t>
    </rPh>
    <rPh sb="7" eb="8">
      <t>ガク</t>
    </rPh>
    <rPh sb="9" eb="11">
      <t>ケンガイ</t>
    </rPh>
    <phoneticPr fontId="5"/>
  </si>
  <si>
    <t>コード</t>
    <phoneticPr fontId="5"/>
  </si>
  <si>
    <t>雇用者所得
合計額</t>
    <phoneticPr fontId="5"/>
  </si>
  <si>
    <t>雇用者所得による
需要増加額</t>
    <phoneticPr fontId="5"/>
  </si>
  <si>
    <t>×</t>
    <phoneticPr fontId="5"/>
  </si>
  <si>
    <t>＝</t>
    <phoneticPr fontId="5"/>
  </si>
  <si>
    <t>三重県内の需要増加により三重県内に発生した雇用者所得による</t>
    <rPh sb="0" eb="3">
      <t>ミエケン</t>
    </rPh>
    <rPh sb="3" eb="4">
      <t>ナイ</t>
    </rPh>
    <rPh sb="5" eb="7">
      <t>ジュヨウ</t>
    </rPh>
    <rPh sb="7" eb="9">
      <t>ゾウカ</t>
    </rPh>
    <rPh sb="12" eb="15">
      <t>ミエケン</t>
    </rPh>
    <rPh sb="15" eb="16">
      <t>ナイ</t>
    </rPh>
    <rPh sb="17" eb="19">
      <t>ハッセイ</t>
    </rPh>
    <rPh sb="21" eb="24">
      <t>コヨウシャ</t>
    </rPh>
    <rPh sb="24" eb="26">
      <t>ショトク</t>
    </rPh>
    <phoneticPr fontId="5"/>
  </si>
  <si>
    <t>（三重県）雇用者所得による需要増加額</t>
    <rPh sb="1" eb="4">
      <t>ミエケン</t>
    </rPh>
    <rPh sb="5" eb="8">
      <t>コヨウシャ</t>
    </rPh>
    <rPh sb="8" eb="10">
      <t>ショトク</t>
    </rPh>
    <rPh sb="13" eb="15">
      <t>ジュヨウ</t>
    </rPh>
    <rPh sb="15" eb="17">
      <t>ゾウカ</t>
    </rPh>
    <rPh sb="17" eb="18">
      <t>ガク</t>
    </rPh>
    <phoneticPr fontId="5"/>
  </si>
  <si>
    <t>（三重県）雇用者所得による
需要増加額</t>
    <rPh sb="1" eb="4">
      <t>ミエケン</t>
    </rPh>
    <phoneticPr fontId="5"/>
  </si>
  <si>
    <t>(三重県)
民間消費支出構成比</t>
    <rPh sb="1" eb="4">
      <t>ミエケン</t>
    </rPh>
    <rPh sb="6" eb="8">
      <t>ミンカン</t>
    </rPh>
    <rPh sb="8" eb="10">
      <t>ショウヒ</t>
    </rPh>
    <rPh sb="10" eb="12">
      <t>シシュツ</t>
    </rPh>
    <rPh sb="12" eb="15">
      <t>コウセイヒ</t>
    </rPh>
    <phoneticPr fontId="5"/>
  </si>
  <si>
    <t>（三重県）雇用者所得による
需要増加額</t>
    <rPh sb="1" eb="4">
      <t>ミエケン</t>
    </rPh>
    <rPh sb="5" eb="8">
      <t>コヨウシャ</t>
    </rPh>
    <rPh sb="8" eb="10">
      <t>ショトク</t>
    </rPh>
    <rPh sb="14" eb="16">
      <t>ジュヨウ</t>
    </rPh>
    <rPh sb="16" eb="18">
      <t>ゾウカ</t>
    </rPh>
    <rPh sb="18" eb="19">
      <t>ガク</t>
    </rPh>
    <phoneticPr fontId="5"/>
  </si>
  <si>
    <t>（三重県）地域内
自給率
（１－移入係数ー輸入係数）</t>
    <rPh sb="1" eb="4">
      <t>ミエケン</t>
    </rPh>
    <rPh sb="5" eb="8">
      <t>チイキナイ</t>
    </rPh>
    <rPh sb="9" eb="12">
      <t>ジキュウリツ</t>
    </rPh>
    <rPh sb="16" eb="18">
      <t>イニュウ</t>
    </rPh>
    <rPh sb="18" eb="20">
      <t>ケイスウ</t>
    </rPh>
    <rPh sb="21" eb="23">
      <t>ユニュウ</t>
    </rPh>
    <rPh sb="23" eb="25">
      <t>ケイスウ</t>
    </rPh>
    <phoneticPr fontId="5"/>
  </si>
  <si>
    <t>雇用者所得による県内需要増加額以外の需要増加額</t>
    <rPh sb="0" eb="3">
      <t>コヨウシャ</t>
    </rPh>
    <rPh sb="3" eb="5">
      <t>ショトク</t>
    </rPh>
    <rPh sb="8" eb="10">
      <t>ケンナイ</t>
    </rPh>
    <rPh sb="10" eb="12">
      <t>ジュヨウ</t>
    </rPh>
    <rPh sb="12" eb="14">
      <t>ゾウカ</t>
    </rPh>
    <rPh sb="14" eb="15">
      <t>ガク</t>
    </rPh>
    <rPh sb="15" eb="17">
      <t>イガイ</t>
    </rPh>
    <rPh sb="18" eb="20">
      <t>ジュヨウ</t>
    </rPh>
    <rPh sb="20" eb="22">
      <t>ゾウカ</t>
    </rPh>
    <rPh sb="22" eb="23">
      <t>ガク</t>
    </rPh>
    <phoneticPr fontId="5"/>
  </si>
  <si>
    <t>（三重県）移入額（県外需要増加額）</t>
    <rPh sb="1" eb="4">
      <t>ミエケン</t>
    </rPh>
    <rPh sb="5" eb="6">
      <t>イ</t>
    </rPh>
    <rPh sb="6" eb="7">
      <t>イリ</t>
    </rPh>
    <rPh sb="7" eb="8">
      <t>ガク</t>
    </rPh>
    <rPh sb="9" eb="11">
      <t>ケンガイ</t>
    </rPh>
    <rPh sb="11" eb="13">
      <t>ジュヨウ</t>
    </rPh>
    <rPh sb="13" eb="15">
      <t>ゾウカ</t>
    </rPh>
    <rPh sb="15" eb="16">
      <t>ガク</t>
    </rPh>
    <phoneticPr fontId="5"/>
  </si>
  <si>
    <t>コード</t>
    <phoneticPr fontId="5"/>
  </si>
  <si>
    <t>（三重県）
雇用者所得による
需要増加額</t>
    <rPh sb="1" eb="4">
      <t>ミエケン</t>
    </rPh>
    <rPh sb="6" eb="9">
      <t>コヨウシャ</t>
    </rPh>
    <rPh sb="9" eb="11">
      <t>ショトク</t>
    </rPh>
    <rPh sb="15" eb="17">
      <t>ジュヨウ</t>
    </rPh>
    <rPh sb="17" eb="19">
      <t>ゾウカ</t>
    </rPh>
    <rPh sb="19" eb="20">
      <t>ガク</t>
    </rPh>
    <phoneticPr fontId="5"/>
  </si>
  <si>
    <t>（三重県）
移入係数</t>
    <rPh sb="1" eb="4">
      <t>ミエケン</t>
    </rPh>
    <rPh sb="6" eb="8">
      <t>イニュウ</t>
    </rPh>
    <rPh sb="8" eb="10">
      <t>ケイスウ</t>
    </rPh>
    <phoneticPr fontId="5"/>
  </si>
  <si>
    <t>（三重県）移入額
（県外需要増加額）</t>
    <rPh sb="1" eb="4">
      <t>ミエケン</t>
    </rPh>
    <rPh sb="5" eb="7">
      <t>イニュウ</t>
    </rPh>
    <rPh sb="7" eb="8">
      <t>ガク</t>
    </rPh>
    <rPh sb="10" eb="12">
      <t>ケンガイ</t>
    </rPh>
    <rPh sb="12" eb="14">
      <t>ジュヨウ</t>
    </rPh>
    <rPh sb="14" eb="17">
      <t>ゾウカガク</t>
    </rPh>
    <phoneticPr fontId="5"/>
  </si>
  <si>
    <t>三重県内の需要増加により県外に発生した雇用者所得による</t>
    <rPh sb="0" eb="3">
      <t>ミエケン</t>
    </rPh>
    <rPh sb="3" eb="4">
      <t>ナイ</t>
    </rPh>
    <rPh sb="5" eb="7">
      <t>ジュヨウ</t>
    </rPh>
    <rPh sb="7" eb="9">
      <t>ゾウカ</t>
    </rPh>
    <rPh sb="12" eb="14">
      <t>ケンガイ</t>
    </rPh>
    <rPh sb="15" eb="17">
      <t>ハッセイ</t>
    </rPh>
    <rPh sb="19" eb="22">
      <t>コヨウシャ</t>
    </rPh>
    <rPh sb="22" eb="24">
      <t>ショトク</t>
    </rPh>
    <phoneticPr fontId="5"/>
  </si>
  <si>
    <t>（県外）
雇用者所得による
需要増加額</t>
    <rPh sb="1" eb="3">
      <t>ケンガイ</t>
    </rPh>
    <phoneticPr fontId="5"/>
  </si>
  <si>
    <t>(県外)
民間消費支出構成比</t>
    <rPh sb="1" eb="3">
      <t>ケンガイ</t>
    </rPh>
    <rPh sb="5" eb="7">
      <t>ミンカン</t>
    </rPh>
    <rPh sb="7" eb="9">
      <t>ショウヒ</t>
    </rPh>
    <rPh sb="9" eb="11">
      <t>シシュツ</t>
    </rPh>
    <rPh sb="11" eb="14">
      <t>コウセイヒ</t>
    </rPh>
    <phoneticPr fontId="5"/>
  </si>
  <si>
    <t>（県外）
雇用者所得による
需要増加額</t>
    <rPh sb="1" eb="3">
      <t>ケンガイ</t>
    </rPh>
    <rPh sb="5" eb="8">
      <t>コヨウシャ</t>
    </rPh>
    <rPh sb="8" eb="10">
      <t>ショトク</t>
    </rPh>
    <rPh sb="14" eb="16">
      <t>ジュヨウ</t>
    </rPh>
    <rPh sb="16" eb="18">
      <t>ゾウカ</t>
    </rPh>
    <rPh sb="18" eb="19">
      <t>ガク</t>
    </rPh>
    <phoneticPr fontId="5"/>
  </si>
  <si>
    <t>雇用者所得による県外需要増加額</t>
    <rPh sb="0" eb="3">
      <t>コヨウシャ</t>
    </rPh>
    <rPh sb="3" eb="5">
      <t>ショトク</t>
    </rPh>
    <rPh sb="8" eb="10">
      <t>ケンガイ</t>
    </rPh>
    <rPh sb="10" eb="12">
      <t>ジュヨウ</t>
    </rPh>
    <rPh sb="12" eb="14">
      <t>ゾウカ</t>
    </rPh>
    <rPh sb="14" eb="15">
      <t>ガク</t>
    </rPh>
    <phoneticPr fontId="5"/>
  </si>
  <si>
    <t>雇用者所得による
需要増加額</t>
    <rPh sb="0" eb="3">
      <t>コヨウシャ</t>
    </rPh>
    <rPh sb="3" eb="5">
      <t>ショトク</t>
    </rPh>
    <rPh sb="9" eb="11">
      <t>ジュヨウ</t>
    </rPh>
    <rPh sb="11" eb="13">
      <t>ゾウカ</t>
    </rPh>
    <rPh sb="13" eb="14">
      <t>ガク</t>
    </rPh>
    <phoneticPr fontId="5"/>
  </si>
  <si>
    <t>地域内
自給率
（１－移入係数ー輸入係数）</t>
    <rPh sb="0" eb="3">
      <t>チイキナイ</t>
    </rPh>
    <rPh sb="4" eb="7">
      <t>ジキュウリツ</t>
    </rPh>
    <rPh sb="11" eb="13">
      <t>イニュウ</t>
    </rPh>
    <rPh sb="13" eb="15">
      <t>ケイスウ</t>
    </rPh>
    <rPh sb="16" eb="18">
      <t>ユニュウ</t>
    </rPh>
    <rPh sb="18" eb="20">
      <t>ケイスウ</t>
    </rPh>
    <phoneticPr fontId="5"/>
  </si>
  <si>
    <t>県外需要増加額</t>
    <rPh sb="0" eb="2">
      <t>ケンガイ</t>
    </rPh>
    <rPh sb="2" eb="4">
      <t>ジュヨウ</t>
    </rPh>
    <rPh sb="4" eb="6">
      <t>ゾウカ</t>
    </rPh>
    <rPh sb="6" eb="7">
      <t>ガク</t>
    </rPh>
    <phoneticPr fontId="5"/>
  </si>
  <si>
    <t>雇用者所得による県外需要増加額以外の需要増加額</t>
    <rPh sb="0" eb="3">
      <t>コヨウシャ</t>
    </rPh>
    <rPh sb="3" eb="5">
      <t>ショトク</t>
    </rPh>
    <rPh sb="8" eb="10">
      <t>ケンガイ</t>
    </rPh>
    <rPh sb="10" eb="12">
      <t>ジュヨウ</t>
    </rPh>
    <rPh sb="12" eb="15">
      <t>ゾウカガク</t>
    </rPh>
    <rPh sb="15" eb="17">
      <t>イガイ</t>
    </rPh>
    <rPh sb="18" eb="20">
      <t>ジュヨウ</t>
    </rPh>
    <rPh sb="20" eb="23">
      <t>ゾウカガク</t>
    </rPh>
    <phoneticPr fontId="5"/>
  </si>
  <si>
    <t>（県外）移入額（県内需要増加額）</t>
    <rPh sb="1" eb="3">
      <t>ケンガイ</t>
    </rPh>
    <rPh sb="4" eb="5">
      <t>イ</t>
    </rPh>
    <rPh sb="5" eb="6">
      <t>イリ</t>
    </rPh>
    <rPh sb="6" eb="7">
      <t>ガク</t>
    </rPh>
    <rPh sb="8" eb="10">
      <t>ケンナイ</t>
    </rPh>
    <rPh sb="10" eb="12">
      <t>ジュヨウ</t>
    </rPh>
    <rPh sb="12" eb="14">
      <t>ゾウカ</t>
    </rPh>
    <rPh sb="14" eb="15">
      <t>ガク</t>
    </rPh>
    <phoneticPr fontId="5"/>
  </si>
  <si>
    <t>（県外）
移入係数</t>
    <rPh sb="1" eb="3">
      <t>ケンガイ</t>
    </rPh>
    <rPh sb="5" eb="7">
      <t>イニュウ</t>
    </rPh>
    <rPh sb="7" eb="9">
      <t>ケイスウ</t>
    </rPh>
    <phoneticPr fontId="5"/>
  </si>
  <si>
    <t>（県外）
移入額
（県内需要増加額）</t>
    <rPh sb="1" eb="3">
      <t>ケンガイ</t>
    </rPh>
    <rPh sb="5" eb="7">
      <t>イニュウ</t>
    </rPh>
    <rPh sb="7" eb="8">
      <t>ガク</t>
    </rPh>
    <rPh sb="10" eb="12">
      <t>ケンナイ</t>
    </rPh>
    <rPh sb="12" eb="14">
      <t>ジュヨウ</t>
    </rPh>
    <rPh sb="14" eb="17">
      <t>ゾウカガク</t>
    </rPh>
    <phoneticPr fontId="5"/>
  </si>
  <si>
    <t>（県外）輸入額</t>
    <rPh sb="1" eb="3">
      <t>ケンガイ</t>
    </rPh>
    <rPh sb="4" eb="6">
      <t>ユニュウ</t>
    </rPh>
    <rPh sb="6" eb="7">
      <t>ガク</t>
    </rPh>
    <phoneticPr fontId="5"/>
  </si>
  <si>
    <t>三重県内の需要増加により三重県及び県外に発生した雇用者所得による</t>
    <rPh sb="0" eb="3">
      <t>ミエケン</t>
    </rPh>
    <rPh sb="3" eb="4">
      <t>ナイ</t>
    </rPh>
    <rPh sb="5" eb="7">
      <t>ジュヨウ</t>
    </rPh>
    <rPh sb="7" eb="9">
      <t>ゾウカ</t>
    </rPh>
    <rPh sb="12" eb="15">
      <t>ミエケン</t>
    </rPh>
    <rPh sb="15" eb="16">
      <t>オヨ</t>
    </rPh>
    <rPh sb="17" eb="19">
      <t>ケンガイ</t>
    </rPh>
    <rPh sb="24" eb="27">
      <t>コヨウシャ</t>
    </rPh>
    <rPh sb="27" eb="29">
      <t>ショトク</t>
    </rPh>
    <phoneticPr fontId="5"/>
  </si>
  <si>
    <t>三重県及び県外の需要増加額</t>
    <rPh sb="0" eb="3">
      <t>ミエケン</t>
    </rPh>
    <rPh sb="3" eb="4">
      <t>オヨ</t>
    </rPh>
    <rPh sb="5" eb="7">
      <t>ケンガイ</t>
    </rPh>
    <rPh sb="8" eb="10">
      <t>ジュヨウ</t>
    </rPh>
    <rPh sb="10" eb="13">
      <t>ゾウカガク</t>
    </rPh>
    <phoneticPr fontId="5"/>
  </si>
  <si>
    <t>需要
増加額</t>
    <rPh sb="0" eb="2">
      <t>ジュヨウ</t>
    </rPh>
    <rPh sb="3" eb="5">
      <t>ゾウカ</t>
    </rPh>
    <rPh sb="5" eb="6">
      <t>ガク</t>
    </rPh>
    <phoneticPr fontId="5"/>
  </si>
  <si>
    <t>生産誘発額（２次効果）（三重県・県外）</t>
    <rPh sb="0" eb="2">
      <t>セイサン</t>
    </rPh>
    <rPh sb="2" eb="4">
      <t>ユウハツ</t>
    </rPh>
    <rPh sb="4" eb="5">
      <t>ガク</t>
    </rPh>
    <rPh sb="7" eb="8">
      <t>ジ</t>
    </rPh>
    <rPh sb="8" eb="10">
      <t>コウカ</t>
    </rPh>
    <rPh sb="12" eb="15">
      <t>ミエケン</t>
    </rPh>
    <rPh sb="16" eb="18">
      <t>ケンガイ</t>
    </rPh>
    <phoneticPr fontId="5"/>
  </si>
  <si>
    <t>生産誘発額（２次効果）</t>
    <rPh sb="0" eb="2">
      <t>セイサン</t>
    </rPh>
    <rPh sb="2" eb="4">
      <t>ユウハツ</t>
    </rPh>
    <rPh sb="4" eb="5">
      <t>ガク</t>
    </rPh>
    <rPh sb="7" eb="8">
      <t>ジ</t>
    </rPh>
    <rPh sb="8" eb="10">
      <t>コウカ</t>
    </rPh>
    <phoneticPr fontId="5"/>
  </si>
  <si>
    <r>
      <t>三重県内の需要増加による</t>
    </r>
    <r>
      <rPr>
        <sz val="14"/>
        <rFont val="ＭＳ ゴシック"/>
        <family val="3"/>
        <charset val="128"/>
      </rPr>
      <t>生産誘発額（２次効果）　ここまで</t>
    </r>
    <rPh sb="0" eb="3">
      <t>ミエケン</t>
    </rPh>
    <rPh sb="3" eb="4">
      <t>ナイ</t>
    </rPh>
    <rPh sb="5" eb="7">
      <t>ジュヨウ</t>
    </rPh>
    <rPh sb="7" eb="9">
      <t>ゾウカ</t>
    </rPh>
    <phoneticPr fontId="5"/>
  </si>
  <si>
    <t>県外の需要増加による</t>
    <rPh sb="0" eb="2">
      <t>ケンガイ</t>
    </rPh>
    <rPh sb="3" eb="5">
      <t>ジュヨウ</t>
    </rPh>
    <rPh sb="5" eb="7">
      <t>ゾウカ</t>
    </rPh>
    <phoneticPr fontId="5"/>
  </si>
  <si>
    <t>雇用者所得
合計額</t>
    <phoneticPr fontId="5"/>
  </si>
  <si>
    <t>雇用者所得による
需要増加額</t>
    <phoneticPr fontId="5"/>
  </si>
  <si>
    <t>×</t>
    <phoneticPr fontId="5"/>
  </si>
  <si>
    <t>＝</t>
    <phoneticPr fontId="5"/>
  </si>
  <si>
    <t>県外の需要増加により三重県内に発生した雇用者所得による</t>
    <rPh sb="0" eb="2">
      <t>ケンガイ</t>
    </rPh>
    <rPh sb="3" eb="5">
      <t>ジュヨウ</t>
    </rPh>
    <rPh sb="5" eb="7">
      <t>ゾウカ</t>
    </rPh>
    <rPh sb="10" eb="13">
      <t>ミエケン</t>
    </rPh>
    <rPh sb="13" eb="14">
      <t>ナイ</t>
    </rPh>
    <rPh sb="15" eb="17">
      <t>ハッセイ</t>
    </rPh>
    <rPh sb="19" eb="22">
      <t>コヨウシャ</t>
    </rPh>
    <rPh sb="22" eb="24">
      <t>ショトク</t>
    </rPh>
    <phoneticPr fontId="5"/>
  </si>
  <si>
    <t>（三重県）雇用者所得による需要増加額</t>
    <rPh sb="1" eb="4">
      <t>ミエケン</t>
    </rPh>
    <rPh sb="5" eb="7">
      <t>コヨウ</t>
    </rPh>
    <rPh sb="7" eb="8">
      <t>シャ</t>
    </rPh>
    <rPh sb="8" eb="10">
      <t>ショトク</t>
    </rPh>
    <rPh sb="13" eb="15">
      <t>ジュヨウ</t>
    </rPh>
    <rPh sb="15" eb="18">
      <t>ゾウカガク</t>
    </rPh>
    <phoneticPr fontId="5"/>
  </si>
  <si>
    <t>コード</t>
    <phoneticPr fontId="5"/>
  </si>
  <si>
    <t>（三重県）雇用者所得による県内需要増加額</t>
    <rPh sb="1" eb="4">
      <t>ミエケン</t>
    </rPh>
    <rPh sb="5" eb="8">
      <t>コヨウシャ</t>
    </rPh>
    <rPh sb="8" eb="10">
      <t>ショトク</t>
    </rPh>
    <rPh sb="13" eb="14">
      <t>ケン</t>
    </rPh>
    <rPh sb="14" eb="15">
      <t>ナイ</t>
    </rPh>
    <rPh sb="15" eb="17">
      <t>ジュヨウ</t>
    </rPh>
    <rPh sb="17" eb="19">
      <t>ゾウカ</t>
    </rPh>
    <rPh sb="19" eb="20">
      <t>ガク</t>
    </rPh>
    <phoneticPr fontId="5"/>
  </si>
  <si>
    <t>（三重県）
地域内
自給率
（１－移入係数ー輸入係数）</t>
    <rPh sb="1" eb="4">
      <t>ミエケン</t>
    </rPh>
    <rPh sb="6" eb="9">
      <t>チイキナイ</t>
    </rPh>
    <rPh sb="10" eb="13">
      <t>ジキュウリツ</t>
    </rPh>
    <rPh sb="17" eb="19">
      <t>イニュウ</t>
    </rPh>
    <rPh sb="19" eb="21">
      <t>ケイスウ</t>
    </rPh>
    <rPh sb="22" eb="24">
      <t>ユニュウ</t>
    </rPh>
    <rPh sb="24" eb="26">
      <t>ケイスウ</t>
    </rPh>
    <phoneticPr fontId="5"/>
  </si>
  <si>
    <t>（三重県）県内需要増加額</t>
    <rPh sb="1" eb="4">
      <t>ミエケン</t>
    </rPh>
    <rPh sb="5" eb="7">
      <t>ケンナイ</t>
    </rPh>
    <rPh sb="7" eb="9">
      <t>ジュヨウ</t>
    </rPh>
    <rPh sb="9" eb="12">
      <t>ゾウカガク</t>
    </rPh>
    <phoneticPr fontId="5"/>
  </si>
  <si>
    <t>（三重県）移入係数</t>
    <rPh sb="1" eb="4">
      <t>ミエケン</t>
    </rPh>
    <rPh sb="5" eb="7">
      <t>イニュウ</t>
    </rPh>
    <rPh sb="7" eb="9">
      <t>ケイスウ</t>
    </rPh>
    <phoneticPr fontId="5"/>
  </si>
  <si>
    <t>（三重県）移入額（県外需要増加額）</t>
    <rPh sb="1" eb="4">
      <t>ミエケン</t>
    </rPh>
    <rPh sb="5" eb="7">
      <t>イニュウ</t>
    </rPh>
    <rPh sb="7" eb="8">
      <t>ガク</t>
    </rPh>
    <rPh sb="9" eb="11">
      <t>ケンガイ</t>
    </rPh>
    <rPh sb="11" eb="13">
      <t>ジュヨウ</t>
    </rPh>
    <rPh sb="13" eb="16">
      <t>ゾウカガク</t>
    </rPh>
    <phoneticPr fontId="5"/>
  </si>
  <si>
    <t>県外の需要増加により県外に発生した雇用者所得による</t>
    <rPh sb="0" eb="2">
      <t>ケンガイ</t>
    </rPh>
    <rPh sb="3" eb="5">
      <t>ジュヨウ</t>
    </rPh>
    <rPh sb="5" eb="7">
      <t>ゾウカ</t>
    </rPh>
    <rPh sb="10" eb="12">
      <t>ケンガイ</t>
    </rPh>
    <rPh sb="13" eb="15">
      <t>ハッセイ</t>
    </rPh>
    <rPh sb="17" eb="20">
      <t>コヨウシャ</t>
    </rPh>
    <rPh sb="20" eb="22">
      <t>ショトク</t>
    </rPh>
    <phoneticPr fontId="5"/>
  </si>
  <si>
    <t>（県外）雇用者所得による需要増加額</t>
    <rPh sb="1" eb="3">
      <t>ケンガイ</t>
    </rPh>
    <rPh sb="4" eb="7">
      <t>コヨウシャ</t>
    </rPh>
    <rPh sb="7" eb="9">
      <t>ショトク</t>
    </rPh>
    <rPh sb="12" eb="14">
      <t>ジュヨウ</t>
    </rPh>
    <rPh sb="14" eb="16">
      <t>ゾウカ</t>
    </rPh>
    <rPh sb="16" eb="17">
      <t>ガク</t>
    </rPh>
    <phoneticPr fontId="5"/>
  </si>
  <si>
    <t>（県外）県外需要増加額</t>
    <rPh sb="1" eb="3">
      <t>ケンガイ</t>
    </rPh>
    <rPh sb="4" eb="6">
      <t>ケンガイ</t>
    </rPh>
    <rPh sb="6" eb="8">
      <t>ジュヨウ</t>
    </rPh>
    <rPh sb="8" eb="10">
      <t>ゾウカ</t>
    </rPh>
    <rPh sb="10" eb="11">
      <t>ガク</t>
    </rPh>
    <phoneticPr fontId="5"/>
  </si>
  <si>
    <t>コード</t>
    <phoneticPr fontId="5"/>
  </si>
  <si>
    <t>（県外）
地域内
自給率
（１－移入係数ー輸入係数）</t>
    <rPh sb="1" eb="3">
      <t>ケンガイ</t>
    </rPh>
    <rPh sb="5" eb="8">
      <t>チイキナイ</t>
    </rPh>
    <rPh sb="9" eb="12">
      <t>ジキュウリツ</t>
    </rPh>
    <rPh sb="16" eb="18">
      <t>イニュウ</t>
    </rPh>
    <rPh sb="18" eb="20">
      <t>ケイスウ</t>
    </rPh>
    <rPh sb="21" eb="23">
      <t>ユニュウ</t>
    </rPh>
    <rPh sb="23" eb="25">
      <t>ケイスウ</t>
    </rPh>
    <phoneticPr fontId="5"/>
  </si>
  <si>
    <t>（県外）
県外需要増加額</t>
    <rPh sb="1" eb="3">
      <t>ケンガイ</t>
    </rPh>
    <rPh sb="5" eb="7">
      <t>ケンガイ</t>
    </rPh>
    <rPh sb="7" eb="9">
      <t>ジュヨウ</t>
    </rPh>
    <rPh sb="9" eb="11">
      <t>ゾウカ</t>
    </rPh>
    <rPh sb="11" eb="12">
      <t>ガク</t>
    </rPh>
    <phoneticPr fontId="5"/>
  </si>
  <si>
    <t>（県外）移入額（県内需要増加額）</t>
    <rPh sb="1" eb="3">
      <t>ケンガイ</t>
    </rPh>
    <rPh sb="4" eb="5">
      <t>イ</t>
    </rPh>
    <rPh sb="5" eb="6">
      <t>イリ</t>
    </rPh>
    <rPh sb="6" eb="7">
      <t>ガク</t>
    </rPh>
    <rPh sb="8" eb="10">
      <t>ケンナイ</t>
    </rPh>
    <rPh sb="10" eb="12">
      <t>ジュヨウ</t>
    </rPh>
    <rPh sb="12" eb="15">
      <t>ゾウカガク</t>
    </rPh>
    <phoneticPr fontId="5"/>
  </si>
  <si>
    <t>（県外）
移入額
（県内需要増加額）</t>
    <rPh sb="1" eb="2">
      <t>ケン</t>
    </rPh>
    <rPh sb="2" eb="3">
      <t>ガイ</t>
    </rPh>
    <rPh sb="5" eb="7">
      <t>イニュウ</t>
    </rPh>
    <rPh sb="7" eb="8">
      <t>ガク</t>
    </rPh>
    <rPh sb="10" eb="12">
      <t>ケンナイ</t>
    </rPh>
    <rPh sb="12" eb="14">
      <t>ジュヨウ</t>
    </rPh>
    <rPh sb="14" eb="17">
      <t>ゾウカガク</t>
    </rPh>
    <phoneticPr fontId="5"/>
  </si>
  <si>
    <t>県外の需要増加により三重県内及び県外に発生した雇用者所得による</t>
    <rPh sb="0" eb="2">
      <t>ケンガイ</t>
    </rPh>
    <rPh sb="3" eb="5">
      <t>ジュヨウ</t>
    </rPh>
    <rPh sb="5" eb="7">
      <t>ゾウカ</t>
    </rPh>
    <rPh sb="10" eb="12">
      <t>ミエ</t>
    </rPh>
    <rPh sb="12" eb="14">
      <t>ケンナイ</t>
    </rPh>
    <rPh sb="14" eb="15">
      <t>オヨ</t>
    </rPh>
    <rPh sb="16" eb="18">
      <t>ケンガイ</t>
    </rPh>
    <rPh sb="23" eb="26">
      <t>コヨウシャ</t>
    </rPh>
    <rPh sb="26" eb="28">
      <t>ショトク</t>
    </rPh>
    <phoneticPr fontId="5"/>
  </si>
  <si>
    <t>三重県及び県外の需要増加額（合計）</t>
    <rPh sb="0" eb="3">
      <t>ミエケン</t>
    </rPh>
    <rPh sb="3" eb="4">
      <t>オヨ</t>
    </rPh>
    <rPh sb="5" eb="7">
      <t>ケンガイ</t>
    </rPh>
    <rPh sb="8" eb="10">
      <t>ジュヨウ</t>
    </rPh>
    <rPh sb="10" eb="13">
      <t>ゾウカガク</t>
    </rPh>
    <rPh sb="14" eb="16">
      <t>ゴウケイ</t>
    </rPh>
    <phoneticPr fontId="5"/>
  </si>
  <si>
    <t>県内需要
増加額</t>
    <rPh sb="0" eb="2">
      <t>ケンナイ</t>
    </rPh>
    <rPh sb="2" eb="4">
      <t>ジュヨウ</t>
    </rPh>
    <rPh sb="5" eb="7">
      <t>ゾウカ</t>
    </rPh>
    <rPh sb="7" eb="8">
      <t>ガク</t>
    </rPh>
    <phoneticPr fontId="5"/>
  </si>
  <si>
    <r>
      <t>県外の需要増加による</t>
    </r>
    <r>
      <rPr>
        <sz val="14"/>
        <rFont val="ＭＳ ゴシック"/>
        <family val="3"/>
        <charset val="128"/>
      </rPr>
      <t>生産誘発額（２次効果）ここまで</t>
    </r>
    <rPh sb="0" eb="2">
      <t>ケンガイ</t>
    </rPh>
    <rPh sb="3" eb="5">
      <t>ジュヨウ</t>
    </rPh>
    <rPh sb="5" eb="7">
      <t>ゾウカ</t>
    </rPh>
    <phoneticPr fontId="5"/>
  </si>
  <si>
    <t>移入係数</t>
    <rPh sb="0" eb="2">
      <t>イニュウ</t>
    </rPh>
    <rPh sb="2" eb="4">
      <t>ケイスウ</t>
    </rPh>
    <phoneticPr fontId="5"/>
  </si>
  <si>
    <t>輸入係数</t>
    <rPh sb="0" eb="2">
      <t>ユニュウ</t>
    </rPh>
    <rPh sb="2" eb="4">
      <t>ケイスウ</t>
    </rPh>
    <phoneticPr fontId="5"/>
  </si>
  <si>
    <t>移輸入係数</t>
    <rPh sb="0" eb="1">
      <t>イ</t>
    </rPh>
    <rPh sb="1" eb="3">
      <t>ユニュウ</t>
    </rPh>
    <rPh sb="3" eb="5">
      <t>ケイスウ</t>
    </rPh>
    <phoneticPr fontId="5"/>
  </si>
  <si>
    <t>地域内自給率
（1-移入係数－輸入係数）</t>
    <rPh sb="0" eb="3">
      <t>チイキナイ</t>
    </rPh>
    <rPh sb="3" eb="6">
      <t>ジキュウリツ</t>
    </rPh>
    <rPh sb="10" eb="12">
      <t>イニュウ</t>
    </rPh>
    <rPh sb="12" eb="14">
      <t>ケイスウ</t>
    </rPh>
    <rPh sb="15" eb="17">
      <t>ユニュウ</t>
    </rPh>
    <rPh sb="17" eb="19">
      <t>ケイスウ</t>
    </rPh>
    <phoneticPr fontId="5"/>
  </si>
  <si>
    <t>自給率
（1-輸入係数）</t>
    <rPh sb="0" eb="3">
      <t>ジキュウリツ</t>
    </rPh>
    <rPh sb="7" eb="9">
      <t>ユニュウ</t>
    </rPh>
    <rPh sb="9" eb="11">
      <t>ケイスウ</t>
    </rPh>
    <phoneticPr fontId="5"/>
  </si>
  <si>
    <t>雇用者所得率</t>
    <rPh sb="0" eb="2">
      <t>コヨウ</t>
    </rPh>
    <rPh sb="2" eb="3">
      <t>シャ</t>
    </rPh>
    <rPh sb="3" eb="5">
      <t>ショトク</t>
    </rPh>
    <rPh sb="5" eb="6">
      <t>リツ</t>
    </rPh>
    <phoneticPr fontId="5"/>
  </si>
  <si>
    <t>雇用係数</t>
    <rPh sb="0" eb="2">
      <t>コヨウ</t>
    </rPh>
    <rPh sb="2" eb="4">
      <t>ケイスウ</t>
    </rPh>
    <phoneticPr fontId="5"/>
  </si>
  <si>
    <t>民間消費支出
構成比</t>
    <rPh sb="0" eb="2">
      <t>ミンカン</t>
    </rPh>
    <rPh sb="2" eb="4">
      <t>ショウヒ</t>
    </rPh>
    <rPh sb="4" eb="6">
      <t>シシュツ</t>
    </rPh>
    <rPh sb="7" eb="10">
      <t>コウセイヒ</t>
    </rPh>
    <phoneticPr fontId="5"/>
  </si>
  <si>
    <t>商業マージン率</t>
    <rPh sb="0" eb="2">
      <t>ショウギョウ</t>
    </rPh>
    <rPh sb="6" eb="7">
      <t>リツ</t>
    </rPh>
    <phoneticPr fontId="5"/>
  </si>
  <si>
    <t>国内貨物運賃率</t>
    <rPh sb="0" eb="2">
      <t>コクナイ</t>
    </rPh>
    <rPh sb="2" eb="4">
      <t>カモツ</t>
    </rPh>
    <rPh sb="4" eb="6">
      <t>ウンチン</t>
    </rPh>
    <rPh sb="6" eb="7">
      <t>リツ</t>
    </rPh>
    <phoneticPr fontId="5"/>
  </si>
  <si>
    <t>林業　　　　　</t>
  </si>
  <si>
    <t>プラスチック・ゴム</t>
  </si>
  <si>
    <t>電力・ガス・熱供給</t>
  </si>
  <si>
    <t>水道</t>
  </si>
  <si>
    <t>廃棄物処理</t>
  </si>
  <si>
    <t>37</t>
  </si>
  <si>
    <t>38</t>
  </si>
  <si>
    <t>39</t>
  </si>
  <si>
    <t>三重県表
・県外表</t>
    <rPh sb="0" eb="2">
      <t>ミエ</t>
    </rPh>
    <rPh sb="2" eb="3">
      <t>ケン</t>
    </rPh>
    <rPh sb="3" eb="4">
      <t>ヒョウ</t>
    </rPh>
    <rPh sb="6" eb="8">
      <t>ケンガイ</t>
    </rPh>
    <rPh sb="8" eb="9">
      <t>ヒョウ</t>
    </rPh>
    <phoneticPr fontId="5"/>
  </si>
  <si>
    <t>産業連関表（全国表）</t>
    <rPh sb="0" eb="2">
      <t>サンギョウ</t>
    </rPh>
    <rPh sb="2" eb="4">
      <t>レンカン</t>
    </rPh>
    <rPh sb="4" eb="5">
      <t>ヒョウ</t>
    </rPh>
    <rPh sb="6" eb="8">
      <t>ゼンコク</t>
    </rPh>
    <rPh sb="8" eb="9">
      <t>ヒョウ</t>
    </rPh>
    <phoneticPr fontId="5"/>
  </si>
  <si>
    <t>計算方法</t>
    <rPh sb="0" eb="2">
      <t>ケイサン</t>
    </rPh>
    <rPh sb="2" eb="4">
      <t>ホウホウ</t>
    </rPh>
    <phoneticPr fontId="5"/>
  </si>
  <si>
    <r>
      <t xml:space="preserve">50(控除)移入（統合）
</t>
    </r>
    <r>
      <rPr>
        <sz val="12"/>
        <rFont val="ＭＳ ゴシック"/>
        <family val="3"/>
        <charset val="128"/>
      </rPr>
      <t>÷</t>
    </r>
    <r>
      <rPr>
        <sz val="8"/>
        <rFont val="ＭＳ ゴシック"/>
        <family val="3"/>
        <charset val="128"/>
      </rPr>
      <t xml:space="preserve">
21県内需要合計</t>
    </r>
    <rPh sb="3" eb="5">
      <t>コウジョ</t>
    </rPh>
    <rPh sb="6" eb="7">
      <t>イ</t>
    </rPh>
    <rPh sb="7" eb="8">
      <t>イリ</t>
    </rPh>
    <rPh sb="9" eb="11">
      <t>トウゴウ</t>
    </rPh>
    <rPh sb="17" eb="19">
      <t>ケンナイ</t>
    </rPh>
    <rPh sb="19" eb="21">
      <t>ジュヨウ</t>
    </rPh>
    <rPh sb="21" eb="23">
      <t>ゴウケイ</t>
    </rPh>
    <phoneticPr fontId="5"/>
  </si>
  <si>
    <r>
      <t xml:space="preserve">51(控除)輸入（統合）
</t>
    </r>
    <r>
      <rPr>
        <sz val="12"/>
        <rFont val="ＭＳ ゴシック"/>
        <family val="3"/>
        <charset val="128"/>
      </rPr>
      <t>÷</t>
    </r>
    <r>
      <rPr>
        <sz val="8"/>
        <rFont val="ＭＳ ゴシック"/>
        <family val="3"/>
        <charset val="128"/>
      </rPr>
      <t xml:space="preserve">
21県内需要合計</t>
    </r>
    <rPh sb="3" eb="5">
      <t>コウジョ</t>
    </rPh>
    <rPh sb="6" eb="8">
      <t>ユニュウ</t>
    </rPh>
    <rPh sb="9" eb="11">
      <t>トウゴウ</t>
    </rPh>
    <rPh sb="17" eb="19">
      <t>ケンナイ</t>
    </rPh>
    <rPh sb="19" eb="21">
      <t>ジュヨウ</t>
    </rPh>
    <rPh sb="21" eb="23">
      <t>ゴウケイ</t>
    </rPh>
    <phoneticPr fontId="5"/>
  </si>
  <si>
    <r>
      <t xml:space="preserve">25(控除)移輸入
</t>
    </r>
    <r>
      <rPr>
        <sz val="12"/>
        <rFont val="ＭＳ ゴシック"/>
        <family val="3"/>
        <charset val="128"/>
      </rPr>
      <t>÷</t>
    </r>
    <r>
      <rPr>
        <sz val="8"/>
        <rFont val="ＭＳ ゴシック"/>
        <family val="3"/>
        <charset val="128"/>
      </rPr>
      <t xml:space="preserve">
21県内需要合計</t>
    </r>
    <rPh sb="3" eb="5">
      <t>コウジョ</t>
    </rPh>
    <rPh sb="6" eb="7">
      <t>イ</t>
    </rPh>
    <rPh sb="7" eb="9">
      <t>ユニュウ</t>
    </rPh>
    <rPh sb="14" eb="16">
      <t>ケンナイ</t>
    </rPh>
    <rPh sb="16" eb="18">
      <t>ジュヨウ</t>
    </rPh>
    <rPh sb="18" eb="20">
      <t>ゴウケイ</t>
    </rPh>
    <phoneticPr fontId="5"/>
  </si>
  <si>
    <r>
      <t xml:space="preserve">１ －
【 25(控除)移輸入
 </t>
    </r>
    <r>
      <rPr>
        <sz val="12"/>
        <rFont val="ＭＳ ゴシック"/>
        <family val="3"/>
        <charset val="128"/>
      </rPr>
      <t>÷</t>
    </r>
    <r>
      <rPr>
        <sz val="8"/>
        <rFont val="ＭＳ ゴシック"/>
        <family val="3"/>
        <charset val="128"/>
      </rPr>
      <t xml:space="preserve">
21県内需要合計 】</t>
    </r>
    <rPh sb="12" eb="13">
      <t>イ</t>
    </rPh>
    <rPh sb="13" eb="15">
      <t>ユニュウ</t>
    </rPh>
    <phoneticPr fontId="5"/>
  </si>
  <si>
    <r>
      <t xml:space="preserve">１ －
【 51(控除)輸入
 </t>
    </r>
    <r>
      <rPr>
        <sz val="12"/>
        <rFont val="ＭＳ ゴシック"/>
        <family val="3"/>
        <charset val="128"/>
      </rPr>
      <t>÷</t>
    </r>
    <r>
      <rPr>
        <sz val="8"/>
        <rFont val="ＭＳ ゴシック"/>
        <family val="3"/>
        <charset val="128"/>
      </rPr>
      <t xml:space="preserve">
21県内需要合計 】</t>
    </r>
    <phoneticPr fontId="5"/>
  </si>
  <si>
    <r>
      <t xml:space="preserve">粗付加価値額
</t>
    </r>
    <r>
      <rPr>
        <sz val="14"/>
        <rFont val="ＭＳ ゴシック"/>
        <family val="3"/>
        <charset val="128"/>
      </rPr>
      <t>÷</t>
    </r>
    <r>
      <rPr>
        <sz val="10"/>
        <rFont val="ＭＳ ゴシック"/>
        <family val="3"/>
        <charset val="128"/>
      </rPr>
      <t xml:space="preserve">
地域内生産額</t>
    </r>
    <rPh sb="0" eb="1">
      <t>ソ</t>
    </rPh>
    <rPh sb="1" eb="3">
      <t>フカ</t>
    </rPh>
    <rPh sb="3" eb="5">
      <t>カチ</t>
    </rPh>
    <rPh sb="5" eb="6">
      <t>ガク</t>
    </rPh>
    <rPh sb="9" eb="11">
      <t>チイキ</t>
    </rPh>
    <rPh sb="11" eb="12">
      <t>ナイ</t>
    </rPh>
    <rPh sb="12" eb="15">
      <t>セイサンガク</t>
    </rPh>
    <phoneticPr fontId="5"/>
  </si>
  <si>
    <r>
      <t xml:space="preserve">雇用者所得
</t>
    </r>
    <r>
      <rPr>
        <sz val="14"/>
        <rFont val="ＭＳ ゴシック"/>
        <family val="3"/>
        <charset val="128"/>
      </rPr>
      <t>÷</t>
    </r>
    <r>
      <rPr>
        <sz val="10"/>
        <rFont val="ＭＳ ゴシック"/>
        <family val="3"/>
        <charset val="128"/>
      </rPr>
      <t xml:space="preserve">
地域内生産額</t>
    </r>
    <rPh sb="0" eb="3">
      <t>コヨウシャ</t>
    </rPh>
    <rPh sb="3" eb="5">
      <t>ショトク</t>
    </rPh>
    <rPh sb="8" eb="10">
      <t>チイキ</t>
    </rPh>
    <rPh sb="10" eb="11">
      <t>ナイ</t>
    </rPh>
    <rPh sb="11" eb="14">
      <t>セイサンガク</t>
    </rPh>
    <phoneticPr fontId="5"/>
  </si>
  <si>
    <r>
      <t xml:space="preserve">地域内 雇用者数
</t>
    </r>
    <r>
      <rPr>
        <sz val="14"/>
        <rFont val="ＭＳ Ｐゴシック"/>
        <family val="3"/>
        <charset val="128"/>
      </rPr>
      <t xml:space="preserve"> ÷</t>
    </r>
    <r>
      <rPr>
        <sz val="10"/>
        <rFont val="ＭＳ Ｐゴシック"/>
        <family val="3"/>
        <charset val="128"/>
      </rPr>
      <t xml:space="preserve">
地域内生産額</t>
    </r>
    <rPh sb="0" eb="2">
      <t>チイキ</t>
    </rPh>
    <rPh sb="2" eb="3">
      <t>ナイ</t>
    </rPh>
    <rPh sb="4" eb="7">
      <t>コヨウシャ</t>
    </rPh>
    <rPh sb="7" eb="8">
      <t>スウ</t>
    </rPh>
    <rPh sb="12" eb="14">
      <t>チイキ</t>
    </rPh>
    <rPh sb="14" eb="15">
      <t>ナイ</t>
    </rPh>
    <rPh sb="15" eb="18">
      <t>セイサンガク</t>
    </rPh>
    <phoneticPr fontId="5"/>
  </si>
  <si>
    <r>
      <t xml:space="preserve">民間消費支出
</t>
    </r>
    <r>
      <rPr>
        <sz val="14"/>
        <rFont val="ＭＳ ゴシック"/>
        <family val="3"/>
        <charset val="128"/>
      </rPr>
      <t>÷</t>
    </r>
    <r>
      <rPr>
        <sz val="10"/>
        <rFont val="ＭＳ ゴシック"/>
        <family val="3"/>
        <charset val="128"/>
      </rPr>
      <t xml:space="preserve">
民間消費支出合計</t>
    </r>
    <rPh sb="0" eb="2">
      <t>ミンカン</t>
    </rPh>
    <rPh sb="2" eb="4">
      <t>ショウヒ</t>
    </rPh>
    <rPh sb="4" eb="6">
      <t>シシュツ</t>
    </rPh>
    <rPh sb="9" eb="11">
      <t>ミンカン</t>
    </rPh>
    <rPh sb="11" eb="13">
      <t>ショウヒ</t>
    </rPh>
    <rPh sb="13" eb="15">
      <t>シシュツ</t>
    </rPh>
    <rPh sb="15" eb="17">
      <t>ゴウケイ</t>
    </rPh>
    <phoneticPr fontId="5"/>
  </si>
  <si>
    <t>商業マージン
÷
購入者価格</t>
    <rPh sb="0" eb="2">
      <t>ショウギョウ</t>
    </rPh>
    <rPh sb="9" eb="12">
      <t>コウニュウシャ</t>
    </rPh>
    <rPh sb="12" eb="14">
      <t>カカク</t>
    </rPh>
    <phoneticPr fontId="5"/>
  </si>
  <si>
    <t>国内貨物運賃
÷
購入者価格</t>
    <rPh sb="0" eb="2">
      <t>コクナイ</t>
    </rPh>
    <rPh sb="2" eb="4">
      <t>カモツ</t>
    </rPh>
    <rPh sb="4" eb="6">
      <t>ウンチン</t>
    </rPh>
    <rPh sb="9" eb="12">
      <t>コウニュウシャ</t>
    </rPh>
    <rPh sb="12" eb="14">
      <t>カカク</t>
    </rPh>
    <phoneticPr fontId="5"/>
  </si>
  <si>
    <t>41</t>
  </si>
  <si>
    <t>○</t>
    <phoneticPr fontId="4"/>
  </si>
  <si>
    <t>○均衡産出高モデルを使用した産業連関分析</t>
    <rPh sb="10" eb="12">
      <t>シヨウ</t>
    </rPh>
    <rPh sb="14" eb="16">
      <t>サンギョウ</t>
    </rPh>
    <rPh sb="16" eb="18">
      <t>レンカン</t>
    </rPh>
    <rPh sb="18" eb="20">
      <t>ブンセキ</t>
    </rPh>
    <phoneticPr fontId="5"/>
  </si>
  <si>
    <r>
      <t xml:space="preserve">【自動計算】
県内需要増加額（生産者価格に変換後）
</t>
    </r>
    <r>
      <rPr>
        <b/>
        <sz val="9"/>
        <color indexed="10"/>
        <rFont val="ＭＳ ゴシック"/>
        <family val="3"/>
        <charset val="128"/>
      </rPr>
      <t xml:space="preserve">
</t>
    </r>
    <r>
      <rPr>
        <b/>
        <sz val="9"/>
        <color theme="1"/>
        <rFont val="ＭＳ ゴシック"/>
        <family val="3"/>
        <charset val="128"/>
      </rPr>
      <t>※左記、各部門の購入者価格から商業・運輸マージンを除去し、それぞれ商業・運輸の各部門に付け替えるなどして生産者価格に変換したものです。</t>
    </r>
    <rPh sb="1" eb="3">
      <t>ジドウ</t>
    </rPh>
    <rPh sb="3" eb="5">
      <t>ケイサン</t>
    </rPh>
    <rPh sb="7" eb="9">
      <t>ケンナイ</t>
    </rPh>
    <rPh sb="9" eb="11">
      <t>ジュヨウ</t>
    </rPh>
    <rPh sb="11" eb="13">
      <t>ゾウカ</t>
    </rPh>
    <rPh sb="13" eb="14">
      <t>ガク</t>
    </rPh>
    <rPh sb="15" eb="18">
      <t>セイサンシャ</t>
    </rPh>
    <rPh sb="18" eb="20">
      <t>カカク</t>
    </rPh>
    <rPh sb="21" eb="24">
      <t>ヘンカンゴ</t>
    </rPh>
    <rPh sb="28" eb="30">
      <t>サキ</t>
    </rPh>
    <rPh sb="31" eb="34">
      <t>カクブモン</t>
    </rPh>
    <rPh sb="35" eb="38">
      <t>コウニュウシャ</t>
    </rPh>
    <rPh sb="38" eb="40">
      <t>カカク</t>
    </rPh>
    <rPh sb="42" eb="44">
      <t>ショウギョウ</t>
    </rPh>
    <rPh sb="45" eb="47">
      <t>ウンユ</t>
    </rPh>
    <rPh sb="52" eb="54">
      <t>ジョキョ</t>
    </rPh>
    <rPh sb="60" eb="62">
      <t>ショウギョウ</t>
    </rPh>
    <rPh sb="63" eb="65">
      <t>ウンユ</t>
    </rPh>
    <rPh sb="66" eb="69">
      <t>カクブモン</t>
    </rPh>
    <rPh sb="70" eb="71">
      <t>ツ</t>
    </rPh>
    <rPh sb="72" eb="73">
      <t>カ</t>
    </rPh>
    <rPh sb="79" eb="81">
      <t>セイサン</t>
    </rPh>
    <rPh sb="81" eb="82">
      <t>シャ</t>
    </rPh>
    <rPh sb="82" eb="84">
      <t>カカク</t>
    </rPh>
    <rPh sb="85" eb="87">
      <t>ヘンカン</t>
    </rPh>
    <phoneticPr fontId="5"/>
  </si>
  <si>
    <r>
      <t xml:space="preserve">手順２　調整値があれば該当欄の額に入力（通常は入力不要）
</t>
    </r>
    <r>
      <rPr>
        <b/>
        <sz val="10"/>
        <color indexed="10"/>
        <rFont val="ＭＳ ゴシック"/>
        <family val="3"/>
        <charset val="128"/>
      </rPr>
      <t xml:space="preserve">
</t>
    </r>
    <r>
      <rPr>
        <b/>
        <sz val="9"/>
        <color theme="1"/>
        <rFont val="ＭＳ ゴシック"/>
        <family val="3"/>
        <charset val="128"/>
      </rPr>
      <t>※自動計算後の生産者価格変換後の「県内需要増加額」について、既に手順１の段階で生産者価格が判明している場合など何か調整が必要な場合は該当する各部門の額に入力してください（通常は入力不要です）。</t>
    </r>
    <rPh sb="0" eb="2">
      <t>テジュン</t>
    </rPh>
    <rPh sb="4" eb="7">
      <t>チョウセイチ</t>
    </rPh>
    <rPh sb="11" eb="13">
      <t>ガイトウ</t>
    </rPh>
    <rPh sb="13" eb="14">
      <t>ラン</t>
    </rPh>
    <rPh sb="15" eb="16">
      <t>ガク</t>
    </rPh>
    <rPh sb="17" eb="19">
      <t>ニュウリョク</t>
    </rPh>
    <rPh sb="20" eb="22">
      <t>ツウジョウ</t>
    </rPh>
    <rPh sb="23" eb="25">
      <t>ニュウリョク</t>
    </rPh>
    <rPh sb="25" eb="27">
      <t>フヨウ</t>
    </rPh>
    <rPh sb="31" eb="33">
      <t>ジドウ</t>
    </rPh>
    <rPh sb="33" eb="35">
      <t>ケイサン</t>
    </rPh>
    <rPh sb="35" eb="36">
      <t>ゴ</t>
    </rPh>
    <rPh sb="37" eb="40">
      <t>セイサンシャ</t>
    </rPh>
    <rPh sb="40" eb="42">
      <t>カカク</t>
    </rPh>
    <rPh sb="42" eb="45">
      <t>ヘンカンゴ</t>
    </rPh>
    <rPh sb="47" eb="48">
      <t>ケン</t>
    </rPh>
    <rPh sb="48" eb="49">
      <t>ナイ</t>
    </rPh>
    <rPh sb="49" eb="51">
      <t>ジュヨウ</t>
    </rPh>
    <rPh sb="51" eb="53">
      <t>ゾウカ</t>
    </rPh>
    <rPh sb="53" eb="54">
      <t>ガク</t>
    </rPh>
    <rPh sb="60" eb="61">
      <t>スデ</t>
    </rPh>
    <rPh sb="62" eb="64">
      <t>テジュン</t>
    </rPh>
    <rPh sb="66" eb="68">
      <t>ダンカイ</t>
    </rPh>
    <rPh sb="69" eb="72">
      <t>セイサンシャ</t>
    </rPh>
    <rPh sb="72" eb="74">
      <t>カカク</t>
    </rPh>
    <rPh sb="75" eb="77">
      <t>ハンメイ</t>
    </rPh>
    <rPh sb="106" eb="108">
      <t>ニュウリョク</t>
    </rPh>
    <rPh sb="118" eb="120">
      <t>ニュウリョク</t>
    </rPh>
    <phoneticPr fontId="5"/>
  </si>
  <si>
    <t>コード</t>
    <phoneticPr fontId="5"/>
  </si>
  <si>
    <t>部 門 名</t>
    <rPh sb="0" eb="1">
      <t>ブ</t>
    </rPh>
    <rPh sb="2" eb="3">
      <t>モン</t>
    </rPh>
    <rPh sb="4" eb="5">
      <t>メイ</t>
    </rPh>
    <phoneticPr fontId="5"/>
  </si>
  <si>
    <t>商業マージン</t>
    <phoneticPr fontId="4"/>
  </si>
  <si>
    <t>運輸マージン</t>
    <rPh sb="0" eb="2">
      <t>ウンユ</t>
    </rPh>
    <phoneticPr fontId="4"/>
  </si>
  <si>
    <t>はん用機械</t>
  </si>
  <si>
    <t>生産用機械</t>
  </si>
  <si>
    <t>業務用機械</t>
  </si>
  <si>
    <t>電子部品</t>
  </si>
  <si>
    <t>情報・通信機器</t>
  </si>
  <si>
    <t>情報通信</t>
  </si>
  <si>
    <t>医療・福祉</t>
  </si>
  <si>
    <t>その他の非営利団体サービス</t>
  </si>
  <si>
    <t>事務用品</t>
  </si>
  <si>
    <t>※数値は、単位未満を四捨五入しているため総数と内訳が一致しない場合があります。</t>
  </si>
  <si>
    <r>
      <t xml:space="preserve">手順１　需要増加額（購入者価格）を入力
</t>
    </r>
    <r>
      <rPr>
        <b/>
        <sz val="10"/>
        <color indexed="10"/>
        <rFont val="ＭＳ ゴシック"/>
        <family val="3"/>
        <charset val="128"/>
      </rPr>
      <t xml:space="preserve">
</t>
    </r>
    <r>
      <rPr>
        <b/>
        <sz val="9"/>
        <color theme="1"/>
        <rFont val="ＭＳ ゴシック"/>
        <family val="3"/>
        <charset val="128"/>
      </rPr>
      <t>※一般的な価格は購入者価格表示です。分析時にはこの購入者価格に含まれる各部門の商業・運輸マージンを適切に処理して生産者価格に変換する必要があります。</t>
    </r>
    <rPh sb="0" eb="2">
      <t>テジュン</t>
    </rPh>
    <rPh sb="4" eb="6">
      <t>ジュヨウ</t>
    </rPh>
    <rPh sb="6" eb="8">
      <t>ゾウカ</t>
    </rPh>
    <rPh sb="8" eb="9">
      <t>ガク</t>
    </rPh>
    <rPh sb="10" eb="13">
      <t>コウニュウシャ</t>
    </rPh>
    <rPh sb="13" eb="15">
      <t>カカク</t>
    </rPh>
    <rPh sb="17" eb="19">
      <t>ニュウリョク</t>
    </rPh>
    <rPh sb="22" eb="25">
      <t>イッパンテキ</t>
    </rPh>
    <rPh sb="26" eb="28">
      <t>カカク</t>
    </rPh>
    <rPh sb="29" eb="32">
      <t>コウニュウシャ</t>
    </rPh>
    <rPh sb="32" eb="34">
      <t>カカク</t>
    </rPh>
    <rPh sb="34" eb="36">
      <t>ヒョウジ</t>
    </rPh>
    <rPh sb="39" eb="41">
      <t>ブンセキ</t>
    </rPh>
    <rPh sb="41" eb="42">
      <t>ジ</t>
    </rPh>
    <rPh sb="46" eb="49">
      <t>コウニュウシャ</t>
    </rPh>
    <rPh sb="49" eb="51">
      <t>カカク</t>
    </rPh>
    <rPh sb="52" eb="53">
      <t>フク</t>
    </rPh>
    <rPh sb="56" eb="57">
      <t>カク</t>
    </rPh>
    <rPh sb="57" eb="59">
      <t>ブモン</t>
    </rPh>
    <rPh sb="60" eb="62">
      <t>ショウギョウ</t>
    </rPh>
    <rPh sb="63" eb="65">
      <t>ウンユ</t>
    </rPh>
    <rPh sb="70" eb="72">
      <t>テキセツ</t>
    </rPh>
    <rPh sb="73" eb="75">
      <t>ショリ</t>
    </rPh>
    <rPh sb="77" eb="80">
      <t>セイサンシャ</t>
    </rPh>
    <rPh sb="80" eb="82">
      <t>カカク</t>
    </rPh>
    <rPh sb="83" eb="85">
      <t>ヘンカン</t>
    </rPh>
    <rPh sb="87" eb="89">
      <t>ヒツヨウ</t>
    </rPh>
    <phoneticPr fontId="5"/>
  </si>
  <si>
    <t>県内
直接投資額</t>
    <rPh sb="0" eb="1">
      <t>ケン</t>
    </rPh>
    <rPh sb="1" eb="2">
      <t>ナイ</t>
    </rPh>
    <rPh sb="3" eb="5">
      <t>チョクセツ</t>
    </rPh>
    <rPh sb="5" eb="7">
      <t>トウシ</t>
    </rPh>
    <rPh sb="7" eb="8">
      <t>ガク</t>
    </rPh>
    <phoneticPr fontId="5"/>
  </si>
  <si>
    <t>県外
直接投資額</t>
    <rPh sb="0" eb="2">
      <t>ケンガイ</t>
    </rPh>
    <rPh sb="3" eb="5">
      <t>チョクセツ</t>
    </rPh>
    <rPh sb="5" eb="7">
      <t>トウシ</t>
    </rPh>
    <rPh sb="7" eb="8">
      <t>ガク</t>
    </rPh>
    <phoneticPr fontId="5"/>
  </si>
  <si>
    <t>県内
直接投資額
（変換後）</t>
    <rPh sb="0" eb="1">
      <t>ケン</t>
    </rPh>
    <rPh sb="1" eb="2">
      <t>ナイ</t>
    </rPh>
    <rPh sb="3" eb="5">
      <t>チョクセツ</t>
    </rPh>
    <rPh sb="5" eb="7">
      <t>トウシ</t>
    </rPh>
    <rPh sb="7" eb="8">
      <t>ガク</t>
    </rPh>
    <rPh sb="10" eb="13">
      <t>ヘンカンゴ</t>
    </rPh>
    <phoneticPr fontId="5"/>
  </si>
  <si>
    <t>県外
直接投資額
（変換後）</t>
    <rPh sb="0" eb="1">
      <t>ケン</t>
    </rPh>
    <rPh sb="1" eb="2">
      <t>ガイ</t>
    </rPh>
    <rPh sb="3" eb="5">
      <t>チョクセツ</t>
    </rPh>
    <rPh sb="5" eb="7">
      <t>トウシ</t>
    </rPh>
    <rPh sb="7" eb="8">
      <t>ガク</t>
    </rPh>
    <rPh sb="10" eb="13">
      <t>ヘンカンゴ</t>
    </rPh>
    <phoneticPr fontId="5"/>
  </si>
  <si>
    <t>県内商業マージン</t>
    <rPh sb="0" eb="1">
      <t>ケン</t>
    </rPh>
    <rPh sb="1" eb="2">
      <t>ナイ</t>
    </rPh>
    <phoneticPr fontId="4"/>
  </si>
  <si>
    <t>県内運輸マージン</t>
    <rPh sb="0" eb="1">
      <t>ケン</t>
    </rPh>
    <rPh sb="1" eb="2">
      <t>ナイ</t>
    </rPh>
    <rPh sb="2" eb="4">
      <t>ウンユ</t>
    </rPh>
    <phoneticPr fontId="4"/>
  </si>
  <si>
    <t>県外商業マージン</t>
    <rPh sb="0" eb="2">
      <t>ケンガイ</t>
    </rPh>
    <phoneticPr fontId="4"/>
  </si>
  <si>
    <t>県外運輸マージン</t>
    <rPh sb="0" eb="2">
      <t>ケンガイ</t>
    </rPh>
    <rPh sb="2" eb="4">
      <t>ウンユ</t>
    </rPh>
    <phoneticPr fontId="4"/>
  </si>
  <si>
    <t>小計</t>
    <rPh sb="0" eb="1">
      <t>ショウ</t>
    </rPh>
    <rPh sb="1" eb="2">
      <t>ケイ</t>
    </rPh>
    <phoneticPr fontId="5"/>
  </si>
  <si>
    <t>10 プラスチック・ゴム</t>
  </si>
  <si>
    <t>10 プラスチック・ゴム</t>
    <phoneticPr fontId="5"/>
  </si>
  <si>
    <t>04 鉱業</t>
  </si>
  <si>
    <t>07 パルプ・紙・木製品</t>
  </si>
  <si>
    <t>15 はん用機械</t>
  </si>
  <si>
    <t>16 生産用機械</t>
  </si>
  <si>
    <t>17 業務用機械</t>
  </si>
  <si>
    <t>18 電子部品</t>
  </si>
  <si>
    <t>20 情報・通信機器</t>
  </si>
  <si>
    <t>22 その他の製造工業製品</t>
  </si>
  <si>
    <t>24 電力・ガス・熱供給</t>
  </si>
  <si>
    <t>25 水道</t>
  </si>
  <si>
    <t>26 廃棄物処理</t>
  </si>
  <si>
    <t>31 情報通信</t>
  </si>
  <si>
    <t>34 医療・福祉</t>
  </si>
  <si>
    <t>35 その他の非営利団体サービス</t>
  </si>
  <si>
    <t>36 対事業所サービス</t>
  </si>
  <si>
    <t>入力（県内外）</t>
    <rPh sb="0" eb="2">
      <t>ニュウリョク</t>
    </rPh>
    <rPh sb="3" eb="5">
      <t>ケンナイ</t>
    </rPh>
    <rPh sb="5" eb="6">
      <t>ガイ</t>
    </rPh>
    <phoneticPr fontId="5"/>
  </si>
  <si>
    <t>三重県戦略企画部統計課　分析・情報班</t>
    <rPh sb="0" eb="3">
      <t>ミエケン</t>
    </rPh>
    <rPh sb="3" eb="7">
      <t>センリャクキカク</t>
    </rPh>
    <rPh sb="7" eb="8">
      <t>ブ</t>
    </rPh>
    <rPh sb="8" eb="10">
      <t>トウケイ</t>
    </rPh>
    <rPh sb="10" eb="11">
      <t>カ</t>
    </rPh>
    <phoneticPr fontId="5"/>
  </si>
  <si>
    <t>漁業　　　　</t>
    <rPh sb="0" eb="2">
      <t>ギョギョウ</t>
    </rPh>
    <phoneticPr fontId="0"/>
  </si>
  <si>
    <t>鉱業</t>
    <rPh sb="0" eb="2">
      <t>コウギョウ</t>
    </rPh>
    <phoneticPr fontId="37"/>
  </si>
  <si>
    <t>飲食料品　　　　　　　</t>
    <rPh sb="0" eb="2">
      <t>インショク</t>
    </rPh>
    <phoneticPr fontId="37"/>
  </si>
  <si>
    <t>はん用機械</t>
    <rPh sb="2" eb="3">
      <t>ヨウ</t>
    </rPh>
    <rPh sb="3" eb="5">
      <t>キカイ</t>
    </rPh>
    <phoneticPr fontId="37"/>
  </si>
  <si>
    <t>生産用機械</t>
    <rPh sb="0" eb="2">
      <t>セイサン</t>
    </rPh>
    <rPh sb="2" eb="3">
      <t>ヨウ</t>
    </rPh>
    <rPh sb="3" eb="5">
      <t>キカイ</t>
    </rPh>
    <phoneticPr fontId="37"/>
  </si>
  <si>
    <t>業務用機械</t>
    <rPh sb="0" eb="2">
      <t>ギョウム</t>
    </rPh>
    <rPh sb="2" eb="3">
      <t>ヨウ</t>
    </rPh>
    <rPh sb="3" eb="5">
      <t>キカイ</t>
    </rPh>
    <phoneticPr fontId="37"/>
  </si>
  <si>
    <t>電子部品</t>
    <rPh sb="0" eb="2">
      <t>デンシ</t>
    </rPh>
    <rPh sb="2" eb="4">
      <t>ブヒン</t>
    </rPh>
    <phoneticPr fontId="37"/>
  </si>
  <si>
    <t>情報・通信機器</t>
    <rPh sb="0" eb="2">
      <t>ジョウホウ</t>
    </rPh>
    <rPh sb="3" eb="5">
      <t>ツウシン</t>
    </rPh>
    <rPh sb="5" eb="7">
      <t>キキ</t>
    </rPh>
    <phoneticPr fontId="37"/>
  </si>
  <si>
    <t>運輸・郵便　　　</t>
    <rPh sb="3" eb="5">
      <t>ユウビン</t>
    </rPh>
    <phoneticPr fontId="0"/>
  </si>
  <si>
    <t>情報通信</t>
    <rPh sb="0" eb="2">
      <t>ジョウホウ</t>
    </rPh>
    <rPh sb="2" eb="4">
      <t>ツウシン</t>
    </rPh>
    <phoneticPr fontId="37"/>
  </si>
  <si>
    <t>医療・福祉</t>
    <rPh sb="0" eb="2">
      <t>イリョウ</t>
    </rPh>
    <rPh sb="3" eb="5">
      <t>フクシ</t>
    </rPh>
    <phoneticPr fontId="37"/>
  </si>
  <si>
    <t>その他の非営利団体サービス</t>
    <rPh sb="4" eb="7">
      <t>ヒエイリ</t>
    </rPh>
    <rPh sb="7" eb="9">
      <t>ダンタイ</t>
    </rPh>
    <phoneticPr fontId="37"/>
  </si>
  <si>
    <t>宿泊業</t>
    <rPh sb="0" eb="2">
      <t>シュクハク</t>
    </rPh>
    <rPh sb="2" eb="3">
      <t>ギョウ</t>
    </rPh>
    <phoneticPr fontId="0"/>
  </si>
  <si>
    <t>飲食サービス</t>
    <rPh sb="0" eb="2">
      <t>インショク</t>
    </rPh>
    <phoneticPr fontId="0"/>
  </si>
  <si>
    <t>娯楽サービス</t>
    <rPh sb="0" eb="2">
      <t>ゴラク</t>
    </rPh>
    <phoneticPr fontId="0"/>
  </si>
  <si>
    <t>対個人サービス</t>
    <rPh sb="0" eb="1">
      <t>タイ</t>
    </rPh>
    <rPh sb="1" eb="3">
      <t>コジン</t>
    </rPh>
    <phoneticPr fontId="0"/>
  </si>
  <si>
    <t>事務用品</t>
    <rPh sb="0" eb="2">
      <t>ジム</t>
    </rPh>
    <rPh sb="2" eb="4">
      <t>ヨウヒン</t>
    </rPh>
    <phoneticPr fontId="37"/>
  </si>
  <si>
    <t>分類不明</t>
    <rPh sb="0" eb="2">
      <t>ブンルイ</t>
    </rPh>
    <rPh sb="2" eb="4">
      <t>フメイ</t>
    </rPh>
    <phoneticPr fontId="37"/>
  </si>
  <si>
    <t>均衡産出高モデルを使用した産業連関分析（42部門）</t>
    <rPh sb="9" eb="11">
      <t>シヨウ</t>
    </rPh>
    <rPh sb="13" eb="15">
      <t>サンギョウ</t>
    </rPh>
    <rPh sb="15" eb="17">
      <t>レンカン</t>
    </rPh>
    <rPh sb="17" eb="19">
      <t>ブンセキ</t>
    </rPh>
    <rPh sb="22" eb="24">
      <t>ブモン</t>
    </rPh>
    <phoneticPr fontId="5"/>
  </si>
  <si>
    <t>鉱業</t>
    <rPh sb="0" eb="2">
      <t>コウギョウ</t>
    </rPh>
    <phoneticPr fontId="42"/>
  </si>
  <si>
    <t>飲食料品　　　　　　　</t>
    <rPh sb="0" eb="2">
      <t>インショク</t>
    </rPh>
    <phoneticPr fontId="42"/>
  </si>
  <si>
    <t>はん用機械</t>
    <rPh sb="2" eb="3">
      <t>ヨウ</t>
    </rPh>
    <rPh sb="3" eb="5">
      <t>キカイ</t>
    </rPh>
    <phoneticPr fontId="42"/>
  </si>
  <si>
    <t>生産用機械</t>
    <rPh sb="0" eb="2">
      <t>セイサン</t>
    </rPh>
    <rPh sb="2" eb="3">
      <t>ヨウ</t>
    </rPh>
    <rPh sb="3" eb="5">
      <t>キカイ</t>
    </rPh>
    <phoneticPr fontId="42"/>
  </si>
  <si>
    <t>業務用機械</t>
    <rPh sb="0" eb="2">
      <t>ギョウム</t>
    </rPh>
    <rPh sb="2" eb="3">
      <t>ヨウ</t>
    </rPh>
    <rPh sb="3" eb="5">
      <t>キカイ</t>
    </rPh>
    <phoneticPr fontId="42"/>
  </si>
  <si>
    <t>電子部品</t>
    <rPh sb="0" eb="2">
      <t>デンシ</t>
    </rPh>
    <rPh sb="2" eb="4">
      <t>ブヒン</t>
    </rPh>
    <phoneticPr fontId="42"/>
  </si>
  <si>
    <t>情報・通信機器</t>
    <rPh sb="0" eb="2">
      <t>ジョウホウ</t>
    </rPh>
    <rPh sb="3" eb="5">
      <t>ツウシン</t>
    </rPh>
    <rPh sb="5" eb="7">
      <t>キキ</t>
    </rPh>
    <phoneticPr fontId="42"/>
  </si>
  <si>
    <t>情報通信</t>
    <rPh sb="0" eb="2">
      <t>ジョウホウ</t>
    </rPh>
    <rPh sb="2" eb="4">
      <t>ツウシン</t>
    </rPh>
    <phoneticPr fontId="42"/>
  </si>
  <si>
    <t>医療・福祉</t>
    <rPh sb="0" eb="2">
      <t>イリョウ</t>
    </rPh>
    <rPh sb="3" eb="5">
      <t>フクシ</t>
    </rPh>
    <phoneticPr fontId="42"/>
  </si>
  <si>
    <t>その他の非営利団体サービス</t>
    <rPh sb="4" eb="7">
      <t>ヒエイリ</t>
    </rPh>
    <rPh sb="7" eb="9">
      <t>ダンタイ</t>
    </rPh>
    <phoneticPr fontId="42"/>
  </si>
  <si>
    <t>事務用品</t>
    <rPh sb="0" eb="2">
      <t>ジム</t>
    </rPh>
    <rPh sb="2" eb="4">
      <t>ヨウヒン</t>
    </rPh>
    <phoneticPr fontId="42"/>
  </si>
  <si>
    <t>分類不明</t>
    <rPh sb="0" eb="2">
      <t>ブンルイ</t>
    </rPh>
    <rPh sb="2" eb="4">
      <t>フメイ</t>
    </rPh>
    <phoneticPr fontId="42"/>
  </si>
  <si>
    <t>42部門 係数</t>
    <rPh sb="2" eb="4">
      <t>ブモン</t>
    </rPh>
    <rPh sb="5" eb="7">
      <t>ケイスウ</t>
    </rPh>
    <phoneticPr fontId="5"/>
  </si>
  <si>
    <t>漁業　　　　</t>
  </si>
  <si>
    <t>飲食料品　　　　　　　</t>
  </si>
  <si>
    <t>宿泊業</t>
  </si>
  <si>
    <t>飲食サービス</t>
  </si>
  <si>
    <t>娯楽サービス</t>
  </si>
  <si>
    <t>40</t>
  </si>
  <si>
    <t>42</t>
  </si>
  <si>
    <t>43</t>
    <phoneticPr fontId="5"/>
  </si>
  <si>
    <t>内生部門計</t>
    <rPh sb="0" eb="2">
      <t>ナイセイ</t>
    </rPh>
    <rPh sb="2" eb="4">
      <t>ブモン</t>
    </rPh>
    <rPh sb="4" eb="5">
      <t>ケイ</t>
    </rPh>
    <phoneticPr fontId="5"/>
  </si>
  <si>
    <t>○</t>
    <phoneticPr fontId="4"/>
  </si>
  <si>
    <t>01 農業　　　　　</t>
  </si>
  <si>
    <t>02 林業　　　　　</t>
  </si>
  <si>
    <t>03 漁業　　　　</t>
  </si>
  <si>
    <t>05 飲食料品　　　　　　　</t>
  </si>
  <si>
    <t>06 繊維製品　</t>
  </si>
  <si>
    <t>08 化学製品  　　　  　</t>
  </si>
  <si>
    <t>09 石油・石炭製品　　　</t>
  </si>
  <si>
    <t>11 窯業・土石製品　　</t>
  </si>
  <si>
    <t>12 鉄鋼　　　　　　　　</t>
  </si>
  <si>
    <t>13 非鉄金属　　　　　　</t>
  </si>
  <si>
    <t>14 金属製品　　　　　　</t>
  </si>
  <si>
    <t>19 電気機械　　　　　　</t>
  </si>
  <si>
    <t>21 輸送機械  　　　　　</t>
  </si>
  <si>
    <t>23 建設　　　　　　　　</t>
  </si>
  <si>
    <t>27 商業　　　　　　　　</t>
  </si>
  <si>
    <t>28 金融・保険　　　　　</t>
  </si>
  <si>
    <t>29 不動産　　　　　　　</t>
  </si>
  <si>
    <t>30 運輸・郵便　　　</t>
  </si>
  <si>
    <t>32 公務　　　　　　　　</t>
  </si>
  <si>
    <t>33 教育・研究　　　　　</t>
  </si>
  <si>
    <t>37 宿泊業</t>
  </si>
  <si>
    <t>38 飲食サービス</t>
  </si>
  <si>
    <t>39 娯楽サービス</t>
  </si>
  <si>
    <t>40 対個人サービス</t>
  </si>
  <si>
    <t>41 事務用品</t>
  </si>
  <si>
    <t>42 分類不明</t>
  </si>
  <si>
    <t>42部門</t>
    <rPh sb="2" eb="4">
      <t>ブモン</t>
    </rPh>
    <phoneticPr fontId="5"/>
  </si>
  <si>
    <t xml:space="preserve">平成23年(2011年)三重県内外2地域間産業連関表による産業連関分析シート
</t>
    <phoneticPr fontId="5"/>
  </si>
  <si>
    <t>平成23年(2011年)三重県内外2地域間産業連関表</t>
    <rPh sb="0" eb="2">
      <t>ヘイセイ</t>
    </rPh>
    <rPh sb="4" eb="5">
      <t>ネン</t>
    </rPh>
    <rPh sb="10" eb="11">
      <t>ネン</t>
    </rPh>
    <rPh sb="12" eb="15">
      <t>ミエケン</t>
    </rPh>
    <rPh sb="15" eb="17">
      <t>ナイガイ</t>
    </rPh>
    <rPh sb="18" eb="21">
      <t>チイキカン</t>
    </rPh>
    <rPh sb="21" eb="26">
      <t>サンギョウレンカンヒョウ</t>
    </rPh>
    <phoneticPr fontId="5"/>
  </si>
  <si>
    <t>平成27年度県民経済計算より（平成23年暦年変換後）</t>
    <rPh sb="15" eb="17">
      <t>ヘイセイ</t>
    </rPh>
    <rPh sb="19" eb="20">
      <t>ネン</t>
    </rPh>
    <rPh sb="20" eb="22">
      <t>レキネン</t>
    </rPh>
    <rPh sb="22" eb="25">
      <t>ヘンカンゴ</t>
    </rPh>
    <phoneticPr fontId="5"/>
  </si>
  <si>
    <t>家計調査年報より（平成27年(2015年)家計の概況）</t>
    <rPh sb="0" eb="2">
      <t>カケイ</t>
    </rPh>
    <rPh sb="2" eb="4">
      <t>チョウサ</t>
    </rPh>
    <rPh sb="4" eb="6">
      <t>ネンポウ</t>
    </rPh>
    <rPh sb="9" eb="11">
      <t>ヘイセイ</t>
    </rPh>
    <rPh sb="13" eb="14">
      <t>ネン</t>
    </rPh>
    <rPh sb="19" eb="20">
      <t>ネン</t>
    </rPh>
    <rPh sb="21" eb="23">
      <t>カケイ</t>
    </rPh>
    <rPh sb="24" eb="26">
      <t>ガイキョウ</t>
    </rPh>
    <phoneticPr fontId="4"/>
  </si>
  <si>
    <t>変更履歴</t>
    <rPh sb="0" eb="2">
      <t>ヘンコウ</t>
    </rPh>
    <rPh sb="2" eb="4">
      <t>リレキ</t>
    </rPh>
    <phoneticPr fontId="4"/>
  </si>
  <si>
    <t>・推計結果の概要シートにおいて、40～42部門の範囲参照が正しくないものを訂正しました。</t>
    <rPh sb="37" eb="39">
      <t>テイセイ</t>
    </rPh>
    <phoneticPr fontId="4"/>
  </si>
  <si>
    <t>・図表の文言の修正（逆行列の部門数）を行いました。</t>
    <rPh sb="19" eb="20">
      <t>オコナ</t>
    </rPh>
    <phoneticPr fontId="4"/>
  </si>
  <si>
    <t>・1次効果シートの投入係数表、粗付加価値及び合計で空欄があり合計が表示されないものを訂正しました。</t>
    <rPh sb="30" eb="32">
      <t>ゴウケイ</t>
    </rPh>
    <rPh sb="33" eb="35">
      <t>ヒョウジ</t>
    </rPh>
    <rPh sb="42" eb="44">
      <t>テイセイ</t>
    </rPh>
    <phoneticPr fontId="4"/>
  </si>
  <si>
    <t>・1次波及効果の参照誤り（県外の生産誘発額算定の元となる需要額について自給率を考慮すべきところを、していないセルを参照している）を訂正しました。</t>
    <rPh sb="65" eb="67">
      <t>テイセイ</t>
    </rPh>
    <phoneticPr fontId="4"/>
  </si>
  <si>
    <t>・2次効果シートの三重県の輸入額の計算後の値で空欄があるものを訂正しました。</t>
    <rPh sb="31" eb="33">
      <t>テイセイ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</si>
</sst>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6" formatCode="&quot;¥&quot;#,##0;[Red]&quot;¥&quot;\-#,##0"/>
    <numFmt numFmtId="8" formatCode="&quot;¥&quot;#,##0.00;[Red]&quot;¥&quot;\-#,##0.00"/>
    <numFmt numFmtId="176" formatCode="#,##0.0;&quot;△ &quot;#,##0.0"/>
    <numFmt numFmtId="177" formatCode="#,##0.000_ "/>
    <numFmt numFmtId="178" formatCode="#,##0.000;&quot;△ &quot;#,##0.000"/>
    <numFmt numFmtId="179" formatCode="0.000_ ;[Red]\-0.000\ "/>
    <numFmt numFmtId="180" formatCode="0.0;&quot;△ &quot;0.0"/>
    <numFmt numFmtId="181" formatCode="0.000;&quot;△ &quot;0.000"/>
    <numFmt numFmtId="182" formatCode="#,##0;&quot;△ &quot;#,##0"/>
    <numFmt numFmtId="183" formatCode="#,##0.00000;&quot;△ &quot;#,##0.00000"/>
    <numFmt numFmtId="184" formatCode="#,##0.000000;&quot;△ &quot;#,##0.000000"/>
    <numFmt numFmtId="185" formatCode="#,##0_ ;[Red]\-#,##0\ "/>
    <numFmt numFmtId="186" formatCode="#,##0.0_ "/>
    <numFmt numFmtId="187" formatCode="#,##0.0_ ;[Red]\-#,##0.0\ "/>
    <numFmt numFmtId="188" formatCode="0_ "/>
    <numFmt numFmtId="189" formatCode="#,##0.000000_ "/>
    <numFmt numFmtId="190" formatCode="#,##0_ "/>
    <numFmt numFmtId="191" formatCode="0.0_ "/>
    <numFmt numFmtId="192" formatCode="#,##0.00000;[Red]\-#,##0.00000"/>
    <numFmt numFmtId="193" formatCode="0.00000"/>
    <numFmt numFmtId="194" formatCode="0.0"/>
    <numFmt numFmtId="195" formatCode="#,##0.0;[Red]\-#,##0.0"/>
    <numFmt numFmtId="196" formatCode="00"/>
  </numFmts>
  <fonts count="73">
    <font>
      <sz val="11"/>
      <color theme="1"/>
      <name val="ＭＳ Ｐゴシック"/>
      <family val="2"/>
      <charset val="128"/>
      <scheme val="minor"/>
    </font>
    <font>
      <sz val="11"/>
      <color theme="1"/>
      <name val="ＭＳ ゴシック"/>
      <family val="2"/>
      <charset val="128"/>
    </font>
    <font>
      <sz val="11"/>
      <color theme="1"/>
      <name val="ＭＳ Ｐゴシック"/>
      <family val="2"/>
      <charset val="128"/>
      <scheme val="minor"/>
    </font>
    <font>
      <b/>
      <sz val="16"/>
      <color indexed="9"/>
      <name val="ＭＳ Ｐゴシック"/>
      <family val="3"/>
      <charset val="128"/>
    </font>
    <font>
      <sz val="6"/>
      <name val="ＭＳ Ｐゴシック"/>
      <family val="2"/>
      <charset val="128"/>
      <scheme val="minor"/>
    </font>
    <font>
      <sz val="6"/>
      <name val="ＭＳ Ｐゴシック"/>
      <family val="3"/>
      <charset val="128"/>
    </font>
    <font>
      <b/>
      <sz val="14"/>
      <name val="ＭＳ Ｐゴシック"/>
      <family val="3"/>
      <charset val="128"/>
    </font>
    <font>
      <b/>
      <sz val="11"/>
      <color indexed="10"/>
      <name val="ＭＳ Ｐゴシック"/>
      <family val="3"/>
      <charset val="128"/>
    </font>
    <font>
      <b/>
      <sz val="11"/>
      <name val="ＭＳ Ｐゴシック"/>
      <family val="3"/>
      <charset val="128"/>
    </font>
    <font>
      <sz val="10"/>
      <name val="ＭＳ Ｐゴシック"/>
      <family val="3"/>
      <charset val="128"/>
    </font>
    <font>
      <sz val="10"/>
      <name val="ＭＳ ゴシック"/>
      <family val="3"/>
      <charset val="128"/>
    </font>
    <font>
      <b/>
      <sz val="20"/>
      <name val="ＭＳ ゴシック"/>
      <family val="3"/>
      <charset val="128"/>
    </font>
    <font>
      <u/>
      <sz val="12"/>
      <name val="ＭＳ ゴシック"/>
      <family val="3"/>
      <charset val="128"/>
    </font>
    <font>
      <sz val="12"/>
      <name val="ＭＳ ゴシック"/>
      <family val="3"/>
      <charset val="128"/>
    </font>
    <font>
      <sz val="11"/>
      <name val="ＭＳ ゴシック"/>
      <family val="3"/>
      <charset val="128"/>
    </font>
    <font>
      <sz val="14"/>
      <color indexed="12"/>
      <name val="ＭＳ ゴシック"/>
      <family val="3"/>
      <charset val="128"/>
    </font>
    <font>
      <sz val="10"/>
      <color indexed="10"/>
      <name val="ＭＳ ゴシック"/>
      <family val="3"/>
      <charset val="128"/>
    </font>
    <font>
      <sz val="10"/>
      <name val="Fj丸ゴシック体-L"/>
      <family val="3"/>
      <charset val="128"/>
    </font>
    <font>
      <sz val="11"/>
      <color indexed="10"/>
      <name val="ＭＳ ゴシック"/>
      <family val="3"/>
      <charset val="128"/>
    </font>
    <font>
      <sz val="10"/>
      <color indexed="12"/>
      <name val="ＭＳ ゴシック"/>
      <family val="3"/>
      <charset val="128"/>
    </font>
    <font>
      <sz val="14"/>
      <name val="ＭＳ ゴシック"/>
      <family val="3"/>
      <charset val="128"/>
    </font>
    <font>
      <b/>
      <sz val="12"/>
      <name val="ＭＳ ゴシック"/>
      <family val="3"/>
      <charset val="128"/>
    </font>
    <font>
      <sz val="16"/>
      <name val="ＭＳ ゴシック"/>
      <family val="3"/>
      <charset val="128"/>
    </font>
    <font>
      <sz val="9"/>
      <name val="ＭＳ ゴシック"/>
      <family val="3"/>
      <charset val="128"/>
    </font>
    <font>
      <sz val="18"/>
      <name val="ＭＳ ゴシック"/>
      <family val="3"/>
      <charset val="128"/>
    </font>
    <font>
      <sz val="12"/>
      <color indexed="9"/>
      <name val="ＭＳ ゴシック"/>
      <family val="3"/>
      <charset val="128"/>
    </font>
    <font>
      <sz val="11"/>
      <color indexed="9"/>
      <name val="ＭＳ ゴシック"/>
      <family val="3"/>
      <charset val="128"/>
    </font>
    <font>
      <sz val="10"/>
      <color indexed="9"/>
      <name val="ＭＳ ゴシック"/>
      <family val="3"/>
      <charset val="128"/>
    </font>
    <font>
      <sz val="12"/>
      <color indexed="9"/>
      <name val="ＭＳ Ｐゴシック"/>
      <family val="3"/>
      <charset val="128"/>
    </font>
    <font>
      <sz val="12"/>
      <name val="ＭＳ Ｐゴシック"/>
      <family val="3"/>
      <charset val="128"/>
    </font>
    <font>
      <b/>
      <sz val="16"/>
      <name val="ＭＳ Ｐゴシック"/>
      <family val="3"/>
      <charset val="128"/>
    </font>
    <font>
      <b/>
      <sz val="12"/>
      <name val="ＭＳ Ｐゴシック"/>
      <family val="3"/>
      <charset val="128"/>
    </font>
    <font>
      <b/>
      <sz val="11"/>
      <name val="ＭＳ ゴシック"/>
      <family val="3"/>
      <charset val="128"/>
    </font>
    <font>
      <sz val="9"/>
      <name val="ＭＳ Ｐゴシック"/>
      <family val="3"/>
      <charset val="128"/>
    </font>
    <font>
      <sz val="12"/>
      <color indexed="12"/>
      <name val="ＭＳ ゴシック"/>
      <family val="3"/>
      <charset val="128"/>
    </font>
    <font>
      <b/>
      <sz val="10"/>
      <name val="ＭＳ ゴシック"/>
      <family val="3"/>
      <charset val="128"/>
    </font>
    <font>
      <b/>
      <sz val="14"/>
      <name val="ＭＳ ゴシック"/>
      <family val="3"/>
      <charset val="128"/>
    </font>
    <font>
      <sz val="8"/>
      <name val="ＭＳ ゴシック"/>
      <family val="3"/>
      <charset val="128"/>
    </font>
    <font>
      <sz val="14"/>
      <name val="ＭＳ Ｐゴシック"/>
      <family val="3"/>
      <charset val="128"/>
    </font>
    <font>
      <sz val="9"/>
      <color theme="1"/>
      <name val="ＭＳ Ｐゴシック"/>
      <family val="3"/>
      <charset val="128"/>
      <scheme val="major"/>
    </font>
    <font>
      <sz val="9"/>
      <color theme="1"/>
      <name val="ＭＳ Ｐゴシック"/>
      <family val="3"/>
      <charset val="128"/>
    </font>
    <font>
      <b/>
      <sz val="9"/>
      <name val="ＭＳ Ｐゴシック"/>
      <family val="3"/>
      <charset val="128"/>
    </font>
    <font>
      <sz val="12"/>
      <color rgb="FFFF0000"/>
      <name val="明朝"/>
      <family val="1"/>
      <charset val="128"/>
    </font>
    <font>
      <sz val="9"/>
      <color theme="1"/>
      <name val="ＭＳ Ｐゴシック"/>
      <family val="2"/>
      <charset val="128"/>
      <scheme val="minor"/>
    </font>
    <font>
      <b/>
      <sz val="9"/>
      <color indexed="81"/>
      <name val="ＭＳ Ｐゴシック"/>
      <family val="3"/>
      <charset val="128"/>
    </font>
    <font>
      <sz val="9"/>
      <color indexed="81"/>
      <name val="ＭＳ Ｐゴシック"/>
      <family val="3"/>
      <charset val="128"/>
    </font>
    <font>
      <sz val="12"/>
      <color indexed="10"/>
      <name val="ＭＳ ゴシック"/>
      <family val="3"/>
      <charset val="128"/>
    </font>
    <font>
      <b/>
      <sz val="18"/>
      <name val="ＭＳ ゴシック"/>
      <family val="3"/>
      <charset val="128"/>
    </font>
    <font>
      <b/>
      <i/>
      <sz val="12"/>
      <name val="ＭＳ ゴシック"/>
      <family val="3"/>
      <charset val="128"/>
    </font>
    <font>
      <b/>
      <sz val="12"/>
      <color indexed="10"/>
      <name val="ＭＳ ゴシック"/>
      <family val="3"/>
      <charset val="128"/>
    </font>
    <font>
      <b/>
      <sz val="10"/>
      <color indexed="10"/>
      <name val="ＭＳ ゴシック"/>
      <family val="3"/>
      <charset val="128"/>
    </font>
    <font>
      <b/>
      <sz val="9"/>
      <color theme="1"/>
      <name val="ＭＳ ゴシック"/>
      <family val="3"/>
      <charset val="128"/>
    </font>
    <font>
      <b/>
      <sz val="9"/>
      <color indexed="10"/>
      <name val="ＭＳ ゴシック"/>
      <family val="3"/>
      <charset val="128"/>
    </font>
    <font>
      <sz val="10"/>
      <color theme="1"/>
      <name val="ＭＳ ゴシック"/>
      <family val="3"/>
      <charset val="128"/>
    </font>
    <font>
      <sz val="11"/>
      <color theme="1"/>
      <name val="ＭＳ ゴシック"/>
      <family val="3"/>
      <charset val="128"/>
    </font>
    <font>
      <sz val="12"/>
      <color indexed="81"/>
      <name val="ＭＳ Ｐゴシック"/>
      <family val="3"/>
      <charset val="128"/>
    </font>
    <font>
      <sz val="18"/>
      <color theme="3"/>
      <name val="ＭＳ Ｐゴシック"/>
      <family val="2"/>
      <charset val="128"/>
      <scheme val="major"/>
    </font>
    <font>
      <b/>
      <sz val="15"/>
      <color theme="3"/>
      <name val="ＭＳ ゴシック"/>
      <family val="2"/>
      <charset val="128"/>
    </font>
    <font>
      <b/>
      <sz val="13"/>
      <color theme="3"/>
      <name val="ＭＳ ゴシック"/>
      <family val="2"/>
      <charset val="128"/>
    </font>
    <font>
      <b/>
      <sz val="11"/>
      <color theme="3"/>
      <name val="ＭＳ ゴシック"/>
      <family val="2"/>
      <charset val="128"/>
    </font>
    <font>
      <sz val="11"/>
      <color rgb="FF006100"/>
      <name val="ＭＳ ゴシック"/>
      <family val="2"/>
      <charset val="128"/>
    </font>
    <font>
      <sz val="11"/>
      <color rgb="FF9C0006"/>
      <name val="ＭＳ ゴシック"/>
      <family val="2"/>
      <charset val="128"/>
    </font>
    <font>
      <sz val="11"/>
      <color rgb="FF9C6500"/>
      <name val="ＭＳ ゴシック"/>
      <family val="2"/>
      <charset val="128"/>
    </font>
    <font>
      <sz val="11"/>
      <color rgb="FF3F3F76"/>
      <name val="ＭＳ ゴシック"/>
      <family val="2"/>
      <charset val="128"/>
    </font>
    <font>
      <b/>
      <sz val="11"/>
      <color rgb="FF3F3F3F"/>
      <name val="ＭＳ ゴシック"/>
      <family val="2"/>
      <charset val="128"/>
    </font>
    <font>
      <b/>
      <sz val="11"/>
      <color rgb="FFFA7D00"/>
      <name val="ＭＳ ゴシック"/>
      <family val="2"/>
      <charset val="128"/>
    </font>
    <font>
      <sz val="11"/>
      <color rgb="FFFA7D00"/>
      <name val="ＭＳ ゴシック"/>
      <family val="2"/>
      <charset val="128"/>
    </font>
    <font>
      <b/>
      <sz val="11"/>
      <color theme="0"/>
      <name val="ＭＳ ゴシック"/>
      <family val="2"/>
      <charset val="128"/>
    </font>
    <font>
      <sz val="11"/>
      <color rgb="FFFF0000"/>
      <name val="ＭＳ ゴシック"/>
      <family val="2"/>
      <charset val="128"/>
    </font>
    <font>
      <i/>
      <sz val="11"/>
      <color rgb="FF7F7F7F"/>
      <name val="ＭＳ ゴシック"/>
      <family val="2"/>
      <charset val="128"/>
    </font>
    <font>
      <b/>
      <sz val="11"/>
      <color theme="1"/>
      <name val="ＭＳ ゴシック"/>
      <family val="2"/>
      <charset val="128"/>
    </font>
    <font>
      <sz val="11"/>
      <color theme="0"/>
      <name val="ＭＳ ゴシック"/>
      <family val="2"/>
      <charset val="128"/>
    </font>
    <font>
      <sz val="9"/>
      <color theme="1"/>
      <name val="ＭＳ 明朝"/>
      <family val="1"/>
      <charset val="128"/>
    </font>
  </fonts>
  <fills count="48">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indexed="31"/>
        <bgColor indexed="64"/>
      </patternFill>
    </fill>
    <fill>
      <patternFill patternType="solid">
        <fgColor indexed="13"/>
        <bgColor indexed="64"/>
      </patternFill>
    </fill>
    <fill>
      <patternFill patternType="solid">
        <fgColor indexed="11"/>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40">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ck">
        <color indexed="63"/>
      </left>
      <right/>
      <top style="thick">
        <color indexed="63"/>
      </top>
      <bottom/>
      <diagonal/>
    </border>
    <border>
      <left/>
      <right/>
      <top style="thick">
        <color indexed="63"/>
      </top>
      <bottom/>
      <diagonal/>
    </border>
    <border>
      <left/>
      <right style="thick">
        <color indexed="63"/>
      </right>
      <top style="thick">
        <color indexed="63"/>
      </top>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ck">
        <color indexed="63"/>
      </left>
      <right/>
      <top/>
      <bottom style="thin">
        <color indexed="64"/>
      </bottom>
      <diagonal/>
    </border>
    <border>
      <left/>
      <right style="thick">
        <color indexed="63"/>
      </right>
      <top/>
      <bottom style="thin">
        <color indexed="64"/>
      </bottom>
      <diagonal/>
    </border>
    <border>
      <left style="thin">
        <color indexed="63"/>
      </left>
      <right/>
      <top/>
      <bottom style="thin">
        <color indexed="64"/>
      </bottom>
      <diagonal/>
    </border>
    <border>
      <left/>
      <right style="thin">
        <color indexed="63"/>
      </right>
      <top/>
      <bottom style="thin">
        <color indexed="64"/>
      </bottom>
      <diagonal/>
    </border>
    <border>
      <left style="thick">
        <color indexed="63"/>
      </left>
      <right style="thin">
        <color indexed="64"/>
      </right>
      <top style="thin">
        <color indexed="64"/>
      </top>
      <bottom/>
      <diagonal/>
    </border>
    <border>
      <left/>
      <right style="thick">
        <color indexed="63"/>
      </right>
      <top style="thin">
        <color indexed="64"/>
      </top>
      <bottom/>
      <diagonal/>
    </border>
    <border>
      <left style="thin">
        <color indexed="63"/>
      </left>
      <right style="thin">
        <color indexed="64"/>
      </right>
      <top style="thin">
        <color indexed="64"/>
      </top>
      <bottom/>
      <diagonal/>
    </border>
    <border>
      <left/>
      <right style="thin">
        <color indexed="63"/>
      </right>
      <top style="thin">
        <color indexed="64"/>
      </top>
      <bottom/>
      <diagonal/>
    </border>
    <border>
      <left style="thick">
        <color indexed="63"/>
      </left>
      <right style="thin">
        <color indexed="64"/>
      </right>
      <top/>
      <bottom/>
      <diagonal/>
    </border>
    <border>
      <left/>
      <right style="thick">
        <color indexed="63"/>
      </right>
      <top/>
      <bottom/>
      <diagonal/>
    </border>
    <border>
      <left style="thin">
        <color indexed="63"/>
      </left>
      <right style="thin">
        <color indexed="64"/>
      </right>
      <top/>
      <bottom/>
      <diagonal/>
    </border>
    <border>
      <left/>
      <right style="thin">
        <color indexed="63"/>
      </right>
      <top/>
      <bottom/>
      <diagonal/>
    </border>
    <border>
      <left style="thick">
        <color indexed="63"/>
      </left>
      <right style="thin">
        <color indexed="64"/>
      </right>
      <top/>
      <bottom style="thin">
        <color indexed="64"/>
      </bottom>
      <diagonal/>
    </border>
    <border>
      <left style="thin">
        <color indexed="63"/>
      </left>
      <right style="thin">
        <color indexed="64"/>
      </right>
      <top/>
      <bottom style="thin">
        <color indexed="64"/>
      </bottom>
      <diagonal/>
    </border>
    <border>
      <left style="thick">
        <color indexed="63"/>
      </left>
      <right/>
      <top style="thin">
        <color indexed="64"/>
      </top>
      <bottom style="thin">
        <color indexed="64"/>
      </bottom>
      <diagonal/>
    </border>
    <border>
      <left/>
      <right style="thick">
        <color indexed="63"/>
      </right>
      <top style="thin">
        <color indexed="64"/>
      </top>
      <bottom style="thin">
        <color indexed="64"/>
      </bottom>
      <diagonal/>
    </border>
    <border>
      <left style="thin">
        <color indexed="63"/>
      </left>
      <right/>
      <top style="thin">
        <color indexed="64"/>
      </top>
      <bottom style="thin">
        <color indexed="64"/>
      </bottom>
      <diagonal/>
    </border>
    <border>
      <left/>
      <right style="thin">
        <color indexed="63"/>
      </right>
      <top style="thin">
        <color indexed="64"/>
      </top>
      <bottom style="thin">
        <color indexed="64"/>
      </bottom>
      <diagonal/>
    </border>
    <border>
      <left style="thick">
        <color indexed="63"/>
      </left>
      <right/>
      <top style="thin">
        <color indexed="64"/>
      </top>
      <bottom style="thick">
        <color indexed="63"/>
      </bottom>
      <diagonal/>
    </border>
    <border>
      <left/>
      <right/>
      <top style="thin">
        <color indexed="64"/>
      </top>
      <bottom style="thick">
        <color indexed="63"/>
      </bottom>
      <diagonal/>
    </border>
    <border>
      <left/>
      <right style="thick">
        <color indexed="63"/>
      </right>
      <top style="thin">
        <color indexed="64"/>
      </top>
      <bottom style="thick">
        <color indexed="63"/>
      </bottom>
      <diagonal/>
    </border>
    <border>
      <left style="thin">
        <color indexed="63"/>
      </left>
      <right/>
      <top style="thin">
        <color indexed="64"/>
      </top>
      <bottom style="thin">
        <color indexed="63"/>
      </bottom>
      <diagonal/>
    </border>
    <border>
      <left style="thin">
        <color indexed="64"/>
      </left>
      <right/>
      <top style="thin">
        <color indexed="64"/>
      </top>
      <bottom style="thin">
        <color indexed="63"/>
      </bottom>
      <diagonal/>
    </border>
    <border>
      <left/>
      <right style="thin">
        <color indexed="63"/>
      </right>
      <top style="thin">
        <color indexed="64"/>
      </top>
      <bottom style="thin">
        <color indexed="63"/>
      </bottom>
      <diagonal/>
    </border>
    <border>
      <left style="thin">
        <color indexed="64"/>
      </left>
      <right/>
      <top style="thin">
        <color indexed="64"/>
      </top>
      <bottom style="thick">
        <color indexed="63"/>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right/>
      <top style="dotted">
        <color indexed="64"/>
      </top>
      <bottom/>
      <diagonal/>
    </border>
    <border>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dotted">
        <color indexed="64"/>
      </left>
      <right style="dotted">
        <color indexed="64"/>
      </right>
      <top/>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right/>
      <top style="hair">
        <color indexed="64"/>
      </top>
      <bottom/>
      <diagonal/>
    </border>
    <border>
      <left style="medium">
        <color indexed="64"/>
      </left>
      <right style="medium">
        <color indexed="64"/>
      </right>
      <top style="hair">
        <color indexed="64"/>
      </top>
      <bottom/>
      <diagonal/>
    </border>
    <border>
      <left/>
      <right style="medium">
        <color indexed="64"/>
      </right>
      <top style="hair">
        <color indexed="64"/>
      </top>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top/>
      <bottom style="hair">
        <color indexed="64"/>
      </bottom>
      <diagonal/>
    </border>
    <border>
      <left style="thin">
        <color indexed="64"/>
      </left>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7">
    <xf numFmtId="0" fontId="0" fillId="0" borderId="0">
      <alignment vertical="center"/>
    </xf>
    <xf numFmtId="38" fontId="2" fillId="0" borderId="0" applyFont="0" applyFill="0" applyBorder="0" applyAlignment="0" applyProtection="0">
      <alignment vertical="center"/>
    </xf>
    <xf numFmtId="40" fontId="2" fillId="0" borderId="0" applyFont="0" applyFill="0" applyBorder="0" applyAlignment="0" applyProtection="0">
      <alignment vertical="center"/>
    </xf>
    <xf numFmtId="8" fontId="2" fillId="0" borderId="0" applyFont="0" applyFill="0" applyBorder="0" applyAlignment="0" applyProtection="0">
      <alignment vertical="center"/>
    </xf>
    <xf numFmtId="6" fontId="2" fillId="0" borderId="0" applyFont="0" applyFill="0" applyBorder="0" applyAlignment="0" applyProtection="0">
      <alignment vertical="center"/>
    </xf>
    <xf numFmtId="9" fontId="2" fillId="0" borderId="0" applyFont="0" applyFill="0" applyBorder="0" applyAlignment="0" applyProtection="0">
      <alignment vertical="center"/>
    </xf>
    <xf numFmtId="0" fontId="56" fillId="0" borderId="0" applyNumberFormat="0" applyFill="0" applyBorder="0" applyAlignment="0" applyProtection="0">
      <alignment vertical="center"/>
    </xf>
    <xf numFmtId="0" fontId="57" fillId="0" borderId="131" applyNumberFormat="0" applyFill="0" applyAlignment="0" applyProtection="0">
      <alignment vertical="center"/>
    </xf>
    <xf numFmtId="0" fontId="58" fillId="0" borderId="132" applyNumberFormat="0" applyFill="0" applyAlignment="0" applyProtection="0">
      <alignment vertical="center"/>
    </xf>
    <xf numFmtId="0" fontId="59" fillId="0" borderId="133" applyNumberFormat="0" applyFill="0" applyAlignment="0" applyProtection="0">
      <alignment vertical="center"/>
    </xf>
    <xf numFmtId="0" fontId="59" fillId="0" borderId="0" applyNumberFormat="0" applyFill="0" applyBorder="0" applyAlignment="0" applyProtection="0">
      <alignment vertical="center"/>
    </xf>
    <xf numFmtId="0" fontId="60" fillId="17" borderId="0" applyNumberFormat="0" applyBorder="0" applyAlignment="0" applyProtection="0">
      <alignment vertical="center"/>
    </xf>
    <xf numFmtId="0" fontId="61" fillId="18" borderId="0" applyNumberFormat="0" applyBorder="0" applyAlignment="0" applyProtection="0">
      <alignment vertical="center"/>
    </xf>
    <xf numFmtId="0" fontId="62" fillId="19" borderId="0" applyNumberFormat="0" applyBorder="0" applyAlignment="0" applyProtection="0">
      <alignment vertical="center"/>
    </xf>
    <xf numFmtId="0" fontId="63" fillId="20" borderId="134" applyNumberFormat="0" applyAlignment="0" applyProtection="0">
      <alignment vertical="center"/>
    </xf>
    <xf numFmtId="0" fontId="64" fillId="21" borderId="135" applyNumberFormat="0" applyAlignment="0" applyProtection="0">
      <alignment vertical="center"/>
    </xf>
    <xf numFmtId="0" fontId="65" fillId="21" borderId="134" applyNumberFormat="0" applyAlignment="0" applyProtection="0">
      <alignment vertical="center"/>
    </xf>
    <xf numFmtId="0" fontId="66" fillId="0" borderId="136" applyNumberFormat="0" applyFill="0" applyAlignment="0" applyProtection="0">
      <alignment vertical="center"/>
    </xf>
    <xf numFmtId="0" fontId="67" fillId="22" borderId="137" applyNumberFormat="0" applyAlignment="0" applyProtection="0">
      <alignment vertical="center"/>
    </xf>
    <xf numFmtId="0" fontId="68" fillId="0" borderId="0" applyNumberFormat="0" applyFill="0" applyBorder="0" applyAlignment="0" applyProtection="0">
      <alignment vertical="center"/>
    </xf>
    <xf numFmtId="0" fontId="2" fillId="23" borderId="138" applyNumberFormat="0" applyFont="0" applyAlignment="0" applyProtection="0">
      <alignment vertical="center"/>
    </xf>
    <xf numFmtId="0" fontId="69" fillId="0" borderId="0" applyNumberFormat="0" applyFill="0" applyBorder="0" applyAlignment="0" applyProtection="0">
      <alignment vertical="center"/>
    </xf>
    <xf numFmtId="0" fontId="70" fillId="0" borderId="139" applyNumberFormat="0" applyFill="0" applyAlignment="0" applyProtection="0">
      <alignment vertical="center"/>
    </xf>
    <xf numFmtId="0" fontId="71" fillId="24" borderId="0" applyNumberFormat="0" applyBorder="0" applyAlignment="0" applyProtection="0">
      <alignment vertical="center"/>
    </xf>
    <xf numFmtId="0" fontId="1" fillId="25" borderId="0" applyNumberFormat="0" applyBorder="0" applyAlignment="0" applyProtection="0">
      <alignment vertical="center"/>
    </xf>
    <xf numFmtId="0" fontId="1" fillId="26" borderId="0" applyNumberFormat="0" applyBorder="0" applyAlignment="0" applyProtection="0">
      <alignment vertical="center"/>
    </xf>
    <xf numFmtId="0" fontId="71" fillId="27" borderId="0" applyNumberFormat="0" applyBorder="0" applyAlignment="0" applyProtection="0">
      <alignment vertical="center"/>
    </xf>
    <xf numFmtId="0" fontId="71" fillId="28" borderId="0" applyNumberFormat="0" applyBorder="0" applyAlignment="0" applyProtection="0">
      <alignment vertical="center"/>
    </xf>
    <xf numFmtId="0" fontId="1" fillId="29" borderId="0" applyNumberFormat="0" applyBorder="0" applyAlignment="0" applyProtection="0">
      <alignment vertical="center"/>
    </xf>
    <xf numFmtId="0" fontId="1" fillId="30" borderId="0" applyNumberFormat="0" applyBorder="0" applyAlignment="0" applyProtection="0">
      <alignment vertical="center"/>
    </xf>
    <xf numFmtId="0" fontId="71" fillId="31" borderId="0" applyNumberFormat="0" applyBorder="0" applyAlignment="0" applyProtection="0">
      <alignment vertical="center"/>
    </xf>
    <xf numFmtId="0" fontId="71" fillId="32" borderId="0" applyNumberFormat="0" applyBorder="0" applyAlignment="0" applyProtection="0">
      <alignment vertical="center"/>
    </xf>
    <xf numFmtId="0" fontId="1" fillId="33" borderId="0" applyNumberFormat="0" applyBorder="0" applyAlignment="0" applyProtection="0">
      <alignment vertical="center"/>
    </xf>
    <xf numFmtId="0" fontId="1" fillId="34" borderId="0" applyNumberFormat="0" applyBorder="0" applyAlignment="0" applyProtection="0">
      <alignment vertical="center"/>
    </xf>
    <xf numFmtId="0" fontId="71" fillId="35" borderId="0" applyNumberFormat="0" applyBorder="0" applyAlignment="0" applyProtection="0">
      <alignment vertical="center"/>
    </xf>
    <xf numFmtId="0" fontId="71" fillId="36" borderId="0" applyNumberFormat="0" applyBorder="0" applyAlignment="0" applyProtection="0">
      <alignment vertical="center"/>
    </xf>
    <xf numFmtId="0" fontId="1" fillId="37" borderId="0" applyNumberFormat="0" applyBorder="0" applyAlignment="0" applyProtection="0">
      <alignment vertical="center"/>
    </xf>
    <xf numFmtId="0" fontId="1" fillId="38" borderId="0" applyNumberFormat="0" applyBorder="0" applyAlignment="0" applyProtection="0">
      <alignment vertical="center"/>
    </xf>
    <xf numFmtId="0" fontId="71" fillId="39" borderId="0" applyNumberFormat="0" applyBorder="0" applyAlignment="0" applyProtection="0">
      <alignment vertical="center"/>
    </xf>
    <xf numFmtId="0" fontId="71" fillId="40" borderId="0" applyNumberFormat="0" applyBorder="0" applyAlignment="0" applyProtection="0">
      <alignment vertical="center"/>
    </xf>
    <xf numFmtId="0" fontId="1" fillId="41" borderId="0" applyNumberFormat="0" applyBorder="0" applyAlignment="0" applyProtection="0">
      <alignment vertical="center"/>
    </xf>
    <xf numFmtId="0" fontId="1" fillId="42" borderId="0" applyNumberFormat="0" applyBorder="0" applyAlignment="0" applyProtection="0">
      <alignment vertical="center"/>
    </xf>
    <xf numFmtId="0" fontId="71" fillId="43" borderId="0" applyNumberFormat="0" applyBorder="0" applyAlignment="0" applyProtection="0">
      <alignment vertical="center"/>
    </xf>
    <xf numFmtId="0" fontId="71" fillId="44" borderId="0" applyNumberFormat="0" applyBorder="0" applyAlignment="0" applyProtection="0">
      <alignment vertical="center"/>
    </xf>
    <xf numFmtId="0" fontId="1" fillId="45" borderId="0" applyNumberFormat="0" applyBorder="0" applyAlignment="0" applyProtection="0">
      <alignment vertical="center"/>
    </xf>
    <xf numFmtId="0" fontId="1" fillId="46" borderId="0" applyNumberFormat="0" applyBorder="0" applyAlignment="0" applyProtection="0">
      <alignment vertical="center"/>
    </xf>
    <xf numFmtId="0" fontId="71" fillId="47" borderId="0" applyNumberFormat="0" applyBorder="0" applyAlignment="0" applyProtection="0">
      <alignment vertical="center"/>
    </xf>
  </cellStyleXfs>
  <cellXfs count="788">
    <xf numFmtId="0" fontId="0" fillId="0" borderId="0" xfId="0">
      <alignment vertical="center"/>
    </xf>
    <xf numFmtId="0" fontId="3" fillId="2" borderId="0" xfId="0" applyFont="1" applyFill="1" applyAlignment="1">
      <alignment horizontal="center" vertical="center"/>
    </xf>
    <xf numFmtId="0" fontId="6" fillId="0" borderId="0" xfId="0" applyFont="1">
      <alignment vertical="center"/>
    </xf>
    <xf numFmtId="0" fontId="0" fillId="0" borderId="0" xfId="0">
      <alignment vertical="center"/>
    </xf>
    <xf numFmtId="0" fontId="0" fillId="0" borderId="0" xfId="0" applyAlignment="1">
      <alignment horizontal="right"/>
    </xf>
    <xf numFmtId="0" fontId="7" fillId="0" borderId="0" xfId="0" applyFont="1">
      <alignment vertical="center"/>
    </xf>
    <xf numFmtId="0" fontId="8" fillId="0" borderId="0" xfId="0" applyFont="1">
      <alignment vertical="center"/>
    </xf>
    <xf numFmtId="0" fontId="8" fillId="3" borderId="1" xfId="0" applyFont="1" applyFill="1" applyBorder="1" applyAlignment="1">
      <alignment horizontal="center" vertical="center"/>
    </xf>
    <xf numFmtId="0" fontId="8" fillId="3" borderId="3" xfId="0" applyFont="1" applyFill="1" applyBorder="1" applyAlignment="1">
      <alignment horizontal="center" vertical="center"/>
    </xf>
    <xf numFmtId="0" fontId="8" fillId="3" borderId="4" xfId="0" applyFont="1" applyFill="1" applyBorder="1" applyAlignment="1">
      <alignment horizontal="center" vertical="center"/>
    </xf>
    <xf numFmtId="0" fontId="8" fillId="0" borderId="0" xfId="0" applyFont="1" applyAlignment="1">
      <alignment vertical="center"/>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left" vertical="center" wrapText="1" indent="1"/>
    </xf>
    <xf numFmtId="0" fontId="9" fillId="0" borderId="8" xfId="0" applyFont="1" applyBorder="1" applyAlignment="1">
      <alignment horizontal="left" vertical="center" wrapText="1" indent="1"/>
    </xf>
    <xf numFmtId="0" fontId="0" fillId="0" borderId="0" xfId="0" applyAlignment="1">
      <alignment vertical="center"/>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7" xfId="0" applyFont="1" applyBorder="1" applyAlignment="1">
      <alignment horizontal="left" vertical="center" indent="1"/>
    </xf>
    <xf numFmtId="0" fontId="9" fillId="0" borderId="8" xfId="0" applyFont="1" applyBorder="1" applyAlignment="1">
      <alignment horizontal="left" vertical="center" indent="1"/>
    </xf>
    <xf numFmtId="0" fontId="0" fillId="0" borderId="0" xfId="0" applyAlignment="1">
      <alignment horizontal="left" vertical="center"/>
    </xf>
    <xf numFmtId="0" fontId="9" fillId="0" borderId="12" xfId="0" applyFont="1" applyBorder="1" applyAlignment="1">
      <alignment horizontal="center" vertical="center"/>
    </xf>
    <xf numFmtId="0" fontId="9" fillId="0" borderId="13" xfId="0" applyFont="1" applyBorder="1" applyAlignment="1">
      <alignment horizontal="center" vertical="center" wrapText="1"/>
    </xf>
    <xf numFmtId="0" fontId="9" fillId="0" borderId="14" xfId="0" applyFont="1" applyBorder="1" applyAlignment="1">
      <alignment horizontal="left" vertical="center" indent="1"/>
    </xf>
    <xf numFmtId="0" fontId="9" fillId="0" borderId="15" xfId="0" applyFont="1" applyBorder="1" applyAlignment="1">
      <alignment horizontal="left" vertical="center" indent="1"/>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vertical="center"/>
    </xf>
    <xf numFmtId="0" fontId="14" fillId="0" borderId="0" xfId="0" applyFont="1" applyAlignment="1">
      <alignment horizontal="right" vertical="center"/>
    </xf>
    <xf numFmtId="0" fontId="14" fillId="3" borderId="20" xfId="0" applyFont="1" applyFill="1" applyBorder="1" applyAlignment="1">
      <alignment horizontal="center" vertical="center" wrapText="1"/>
    </xf>
    <xf numFmtId="0" fontId="14" fillId="0" borderId="0" xfId="0" applyFont="1" applyAlignment="1">
      <alignment vertical="center"/>
    </xf>
    <xf numFmtId="0" fontId="20" fillId="0" borderId="0" xfId="0" applyFont="1" applyAlignment="1">
      <alignment vertical="center"/>
    </xf>
    <xf numFmtId="0" fontId="14" fillId="3" borderId="23" xfId="0" applyFont="1" applyFill="1" applyBorder="1" applyAlignment="1">
      <alignment horizontal="right" vertical="center" shrinkToFit="1"/>
    </xf>
    <xf numFmtId="0" fontId="14" fillId="3" borderId="20" xfId="0" applyFont="1" applyFill="1" applyBorder="1" applyAlignment="1">
      <alignment horizontal="left" wrapText="1" shrinkToFit="1"/>
    </xf>
    <xf numFmtId="0" fontId="14" fillId="0" borderId="21" xfId="0" applyFont="1" applyBorder="1" applyAlignment="1">
      <alignment vertical="center" shrinkToFit="1"/>
    </xf>
    <xf numFmtId="176" fontId="10" fillId="0" borderId="21" xfId="0" applyNumberFormat="1" applyFont="1" applyBorder="1" applyAlignment="1">
      <alignment vertical="center"/>
    </xf>
    <xf numFmtId="176" fontId="10" fillId="0" borderId="24" xfId="0" applyNumberFormat="1" applyFont="1" applyBorder="1" applyAlignment="1">
      <alignment vertical="center"/>
    </xf>
    <xf numFmtId="0" fontId="14" fillId="0" borderId="22" xfId="0" applyFont="1" applyBorder="1" applyAlignment="1">
      <alignment vertical="center" shrinkToFit="1"/>
    </xf>
    <xf numFmtId="176" fontId="10" fillId="0" borderId="22" xfId="0" applyNumberFormat="1" applyFont="1" applyBorder="1" applyAlignment="1">
      <alignment vertical="center"/>
    </xf>
    <xf numFmtId="0" fontId="14" fillId="0" borderId="20" xfId="0" applyFont="1" applyBorder="1" applyAlignment="1">
      <alignment vertical="center" shrinkToFit="1"/>
    </xf>
    <xf numFmtId="176" fontId="10" fillId="0" borderId="20" xfId="0" applyNumberFormat="1" applyFont="1" applyBorder="1" applyAlignment="1">
      <alignment vertical="center"/>
    </xf>
    <xf numFmtId="176" fontId="10" fillId="0" borderId="0" xfId="0" applyNumberFormat="1" applyFont="1" applyAlignment="1">
      <alignment vertical="center"/>
    </xf>
    <xf numFmtId="0" fontId="21" fillId="0" borderId="0" xfId="0" applyFont="1" applyAlignment="1">
      <alignment vertical="center"/>
    </xf>
    <xf numFmtId="0" fontId="14" fillId="3" borderId="20" xfId="0" applyFont="1" applyFill="1" applyBorder="1" applyAlignment="1">
      <alignment horizontal="left" shrinkToFit="1"/>
    </xf>
    <xf numFmtId="179" fontId="14" fillId="0" borderId="0" xfId="0" applyNumberFormat="1" applyFont="1" applyAlignment="1">
      <alignment vertical="center"/>
    </xf>
    <xf numFmtId="0" fontId="14" fillId="3" borderId="23" xfId="0" applyFont="1" applyFill="1" applyBorder="1" applyAlignment="1">
      <alignment horizontal="right" vertical="top"/>
    </xf>
    <xf numFmtId="0" fontId="10" fillId="3" borderId="23" xfId="0" applyFont="1" applyFill="1" applyBorder="1" applyAlignment="1">
      <alignment horizontal="center" vertical="center"/>
    </xf>
    <xf numFmtId="0" fontId="0" fillId="3" borderId="20" xfId="0" applyFill="1" applyBorder="1">
      <alignment vertical="center"/>
    </xf>
    <xf numFmtId="0" fontId="22" fillId="0" borderId="0" xfId="0" applyFont="1" applyAlignment="1">
      <alignment vertical="center"/>
    </xf>
    <xf numFmtId="176" fontId="14" fillId="0" borderId="0" xfId="0" applyNumberFormat="1" applyFont="1" applyAlignment="1">
      <alignment vertical="center"/>
    </xf>
    <xf numFmtId="0" fontId="21" fillId="3" borderId="23" xfId="0" applyFont="1" applyFill="1" applyBorder="1" applyAlignment="1">
      <alignment vertical="center"/>
    </xf>
    <xf numFmtId="0" fontId="14" fillId="3" borderId="25" xfId="0" applyFont="1" applyFill="1" applyBorder="1" applyAlignment="1">
      <alignment vertical="center"/>
    </xf>
    <xf numFmtId="0" fontId="14" fillId="3" borderId="6" xfId="0" applyFont="1" applyFill="1" applyBorder="1" applyAlignment="1">
      <alignment vertical="center"/>
    </xf>
    <xf numFmtId="0" fontId="14" fillId="3" borderId="26" xfId="0" applyFont="1" applyFill="1" applyBorder="1" applyAlignment="1">
      <alignment vertical="center"/>
    </xf>
    <xf numFmtId="0" fontId="14" fillId="3" borderId="20" xfId="0" applyFont="1" applyFill="1" applyBorder="1" applyAlignment="1">
      <alignment vertical="center"/>
    </xf>
    <xf numFmtId="0" fontId="14" fillId="3" borderId="7" xfId="0" applyFont="1" applyFill="1" applyBorder="1" applyAlignment="1">
      <alignment horizontal="center" vertical="center" wrapText="1"/>
    </xf>
    <xf numFmtId="180" fontId="14" fillId="3" borderId="7" xfId="0" applyNumberFormat="1" applyFont="1" applyFill="1" applyBorder="1" applyAlignment="1">
      <alignment horizontal="center" vertical="center" wrapText="1"/>
    </xf>
    <xf numFmtId="180" fontId="14" fillId="3" borderId="20" xfId="0" applyNumberFormat="1" applyFont="1" applyFill="1" applyBorder="1" applyAlignment="1">
      <alignment horizontal="center" vertical="center" wrapText="1"/>
    </xf>
    <xf numFmtId="0" fontId="14" fillId="0" borderId="7" xfId="0" applyFont="1" applyBorder="1" applyAlignment="1">
      <alignment vertical="center"/>
    </xf>
    <xf numFmtId="176" fontId="10" fillId="0" borderId="7" xfId="0" applyNumberFormat="1" applyFont="1" applyBorder="1" applyAlignment="1">
      <alignment horizontal="right" vertical="center"/>
    </xf>
    <xf numFmtId="178" fontId="10" fillId="0" borderId="7" xfId="0" applyNumberFormat="1" applyFont="1" applyBorder="1" applyAlignment="1">
      <alignment horizontal="right" vertical="center"/>
    </xf>
    <xf numFmtId="176" fontId="10" fillId="0" borderId="26" xfId="0" applyNumberFormat="1" applyFont="1" applyBorder="1" applyAlignment="1">
      <alignment horizontal="right" vertical="center"/>
    </xf>
    <xf numFmtId="176" fontId="14" fillId="0" borderId="0" xfId="0" applyNumberFormat="1" applyFont="1" applyAlignment="1">
      <alignment horizontal="right" vertical="center"/>
    </xf>
    <xf numFmtId="178" fontId="14" fillId="0" borderId="0" xfId="0" applyNumberFormat="1" applyFont="1" applyAlignment="1">
      <alignment horizontal="right" vertical="center"/>
    </xf>
    <xf numFmtId="177" fontId="0" fillId="0" borderId="0" xfId="0" applyNumberFormat="1" applyAlignment="1">
      <alignment horizontal="center"/>
    </xf>
    <xf numFmtId="0" fontId="14" fillId="0" borderId="20" xfId="0" applyFont="1" applyBorder="1" applyAlignment="1">
      <alignment vertical="center"/>
    </xf>
    <xf numFmtId="176" fontId="10" fillId="0" borderId="24" xfId="0" applyNumberFormat="1" applyFont="1" applyBorder="1" applyAlignment="1">
      <alignment horizontal="right" vertical="center"/>
    </xf>
    <xf numFmtId="176" fontId="10" fillId="0" borderId="32" xfId="0" applyNumberFormat="1" applyFont="1" applyBorder="1" applyAlignment="1">
      <alignment horizontal="right" vertical="center"/>
    </xf>
    <xf numFmtId="0" fontId="14" fillId="0" borderId="0" xfId="0" applyFont="1" applyAlignment="1">
      <alignment horizontal="right" vertical="top"/>
    </xf>
    <xf numFmtId="179" fontId="14" fillId="0" borderId="0" xfId="0" applyNumberFormat="1" applyFont="1" applyAlignment="1">
      <alignment vertical="top"/>
    </xf>
    <xf numFmtId="0" fontId="10" fillId="0" borderId="0" xfId="0" applyFont="1" applyAlignment="1">
      <alignment horizontal="right" vertical="center"/>
    </xf>
    <xf numFmtId="181" fontId="10" fillId="0" borderId="0" xfId="0" applyNumberFormat="1" applyFont="1" applyAlignment="1">
      <alignment vertical="center"/>
    </xf>
    <xf numFmtId="0" fontId="14" fillId="3" borderId="20" xfId="0" applyFont="1" applyFill="1" applyBorder="1" applyAlignment="1">
      <alignment horizontal="center" vertical="center"/>
    </xf>
    <xf numFmtId="0" fontId="14" fillId="0" borderId="23" xfId="0" applyFont="1" applyBorder="1" applyAlignment="1">
      <alignment horizontal="center" vertical="center"/>
    </xf>
    <xf numFmtId="176" fontId="10" fillId="0" borderId="23" xfId="0" applyNumberFormat="1" applyFont="1" applyBorder="1" applyAlignment="1">
      <alignment vertical="center"/>
    </xf>
    <xf numFmtId="176" fontId="13" fillId="0" borderId="23" xfId="0" applyNumberFormat="1" applyFont="1" applyBorder="1" applyAlignment="1">
      <alignment vertical="center"/>
    </xf>
    <xf numFmtId="0" fontId="14" fillId="0" borderId="24" xfId="0" applyFont="1" applyBorder="1" applyAlignment="1">
      <alignment horizontal="center" vertical="center"/>
    </xf>
    <xf numFmtId="176" fontId="13" fillId="0" borderId="24" xfId="0" applyNumberFormat="1" applyFont="1" applyBorder="1" applyAlignment="1">
      <alignment vertical="center"/>
    </xf>
    <xf numFmtId="0" fontId="14" fillId="0" borderId="20" xfId="0" applyFont="1" applyBorder="1" applyAlignment="1">
      <alignment horizontal="center" vertical="center"/>
    </xf>
    <xf numFmtId="176" fontId="13" fillId="0" borderId="20" xfId="0" applyNumberFormat="1" applyFont="1" applyBorder="1" applyAlignment="1">
      <alignment vertical="center"/>
    </xf>
    <xf numFmtId="0" fontId="10" fillId="3" borderId="24" xfId="0" applyFont="1" applyFill="1" applyBorder="1" applyAlignment="1">
      <alignment horizontal="center" vertical="center"/>
    </xf>
    <xf numFmtId="0" fontId="14" fillId="0" borderId="0" xfId="0" applyFont="1" applyAlignment="1">
      <alignment horizontal="center" vertical="center"/>
    </xf>
    <xf numFmtId="176" fontId="13" fillId="0" borderId="0" xfId="0" applyNumberFormat="1" applyFont="1" applyAlignment="1">
      <alignment vertical="center"/>
    </xf>
    <xf numFmtId="182" fontId="10" fillId="0" borderId="23" xfId="0" applyNumberFormat="1" applyFont="1" applyBorder="1" applyAlignment="1">
      <alignment vertical="center"/>
    </xf>
    <xf numFmtId="182" fontId="10" fillId="0" borderId="24" xfId="0" applyNumberFormat="1" applyFont="1" applyBorder="1" applyAlignment="1">
      <alignment vertical="center"/>
    </xf>
    <xf numFmtId="0" fontId="13" fillId="0" borderId="33" xfId="0" applyFont="1" applyBorder="1" applyAlignment="1">
      <alignment vertical="center"/>
    </xf>
    <xf numFmtId="0" fontId="14" fillId="0" borderId="33" xfId="0" applyFont="1" applyBorder="1" applyAlignment="1">
      <alignment vertical="center"/>
    </xf>
    <xf numFmtId="0" fontId="14" fillId="0" borderId="33" xfId="0" applyFont="1" applyBorder="1" applyAlignment="1">
      <alignment horizontal="center" vertical="center"/>
    </xf>
    <xf numFmtId="180" fontId="14" fillId="0" borderId="0" xfId="0" applyNumberFormat="1" applyFont="1" applyAlignment="1">
      <alignment horizontal="center" vertical="center"/>
    </xf>
    <xf numFmtId="176" fontId="10" fillId="0" borderId="33" xfId="0" applyNumberFormat="1" applyFont="1" applyBorder="1" applyAlignment="1">
      <alignment horizontal="right" vertical="center"/>
    </xf>
    <xf numFmtId="176" fontId="10" fillId="0" borderId="0" xfId="0" applyNumberFormat="1" applyFont="1" applyAlignment="1">
      <alignment horizontal="right" vertical="center"/>
    </xf>
    <xf numFmtId="176" fontId="10" fillId="0" borderId="27" xfId="0" applyNumberFormat="1" applyFont="1" applyBorder="1" applyAlignment="1">
      <alignment vertical="center"/>
    </xf>
    <xf numFmtId="176" fontId="10" fillId="0" borderId="33" xfId="0" applyNumberFormat="1" applyFont="1" applyBorder="1" applyAlignment="1">
      <alignment vertical="center"/>
    </xf>
    <xf numFmtId="182" fontId="14" fillId="0" borderId="0" xfId="0" applyNumberFormat="1" applyFont="1" applyAlignment="1">
      <alignment vertical="center"/>
    </xf>
    <xf numFmtId="0" fontId="10" fillId="0" borderId="0" xfId="0" applyFont="1" applyAlignment="1">
      <alignment horizontal="center" vertical="center"/>
    </xf>
    <xf numFmtId="183" fontId="10" fillId="0" borderId="23" xfId="0" applyNumberFormat="1" applyFont="1" applyBorder="1" applyAlignment="1">
      <alignment vertical="center"/>
    </xf>
    <xf numFmtId="183" fontId="10" fillId="0" borderId="27" xfId="0" applyNumberFormat="1" applyFont="1" applyBorder="1" applyAlignment="1">
      <alignment vertical="center"/>
    </xf>
    <xf numFmtId="0" fontId="14" fillId="0" borderId="7" xfId="0" applyFont="1" applyBorder="1" applyAlignment="1">
      <alignment horizontal="center" vertical="center"/>
    </xf>
    <xf numFmtId="183" fontId="10" fillId="0" borderId="7" xfId="0" applyNumberFormat="1" applyFont="1" applyBorder="1" applyAlignment="1">
      <alignment vertical="center"/>
    </xf>
    <xf numFmtId="183" fontId="10" fillId="0" borderId="25" xfId="0" applyNumberFormat="1" applyFont="1" applyBorder="1" applyAlignment="1">
      <alignment vertical="center"/>
    </xf>
    <xf numFmtId="184" fontId="23" fillId="0" borderId="0" xfId="0" applyNumberFormat="1" applyFont="1" applyAlignment="1">
      <alignment vertical="center"/>
    </xf>
    <xf numFmtId="183" fontId="13" fillId="0" borderId="0" xfId="0" applyNumberFormat="1" applyFont="1" applyAlignment="1">
      <alignment vertical="center"/>
    </xf>
    <xf numFmtId="183" fontId="13" fillId="0" borderId="0" xfId="0" applyNumberFormat="1" applyFont="1" applyAlignment="1">
      <alignment vertical="center" shrinkToFit="1"/>
    </xf>
    <xf numFmtId="0" fontId="13" fillId="0" borderId="0" xfId="0" applyFont="1" applyAlignment="1">
      <alignment horizontal="right" vertical="center"/>
    </xf>
    <xf numFmtId="181" fontId="13" fillId="0" borderId="0" xfId="0" applyNumberFormat="1" applyFont="1" applyAlignment="1">
      <alignment vertical="center"/>
    </xf>
    <xf numFmtId="182" fontId="13" fillId="0" borderId="0" xfId="0" applyNumberFormat="1" applyFont="1" applyAlignment="1">
      <alignment vertical="center"/>
    </xf>
    <xf numFmtId="0" fontId="20" fillId="0" borderId="0" xfId="0" applyFont="1">
      <alignment vertical="center"/>
    </xf>
    <xf numFmtId="176" fontId="13" fillId="0" borderId="0" xfId="0" applyNumberFormat="1" applyFont="1" applyAlignment="1">
      <alignment horizontal="right" vertical="center"/>
    </xf>
    <xf numFmtId="176" fontId="13" fillId="0" borderId="0" xfId="0" applyNumberFormat="1" applyFont="1" applyAlignment="1">
      <alignment horizontal="right"/>
    </xf>
    <xf numFmtId="182" fontId="10" fillId="0" borderId="27" xfId="0" applyNumberFormat="1" applyFont="1" applyBorder="1" applyAlignment="1">
      <alignment vertical="center"/>
    </xf>
    <xf numFmtId="182" fontId="10" fillId="0" borderId="33" xfId="0" applyNumberFormat="1" applyFont="1" applyBorder="1" applyAlignment="1">
      <alignment vertical="center"/>
    </xf>
    <xf numFmtId="0" fontId="10" fillId="0" borderId="0" xfId="0" applyFont="1">
      <alignment vertical="center"/>
    </xf>
    <xf numFmtId="0" fontId="24" fillId="0" borderId="0" xfId="0" applyFont="1">
      <alignment vertical="center"/>
    </xf>
    <xf numFmtId="0" fontId="10" fillId="0" borderId="0" xfId="0" applyFont="1" applyAlignment="1">
      <alignment horizontal="right"/>
    </xf>
    <xf numFmtId="0" fontId="22" fillId="0" borderId="0" xfId="0" applyFont="1">
      <alignment vertical="center"/>
    </xf>
    <xf numFmtId="0" fontId="10" fillId="2" borderId="27" xfId="0" applyFont="1" applyFill="1" applyBorder="1">
      <alignment vertical="center"/>
    </xf>
    <xf numFmtId="0" fontId="13" fillId="2" borderId="27" xfId="0" applyFont="1" applyFill="1" applyBorder="1" applyAlignment="1">
      <alignment vertical="center"/>
    </xf>
    <xf numFmtId="0" fontId="10" fillId="2" borderId="30" xfId="0" applyFont="1" applyFill="1" applyBorder="1">
      <alignment vertical="center"/>
    </xf>
    <xf numFmtId="0" fontId="13" fillId="2" borderId="30" xfId="0" applyFont="1" applyFill="1" applyBorder="1" applyAlignment="1">
      <alignment vertical="center"/>
    </xf>
    <xf numFmtId="0" fontId="10" fillId="0" borderId="28" xfId="0" applyFont="1" applyBorder="1" applyAlignment="1">
      <alignment vertical="center"/>
    </xf>
    <xf numFmtId="186" fontId="10" fillId="0" borderId="29" xfId="0" applyNumberFormat="1" applyFont="1" applyBorder="1">
      <alignment vertical="center"/>
    </xf>
    <xf numFmtId="186" fontId="10" fillId="0" borderId="0" xfId="0" applyNumberFormat="1" applyFont="1">
      <alignment vertical="center"/>
    </xf>
    <xf numFmtId="186" fontId="10" fillId="0" borderId="34" xfId="0" applyNumberFormat="1" applyFont="1" applyBorder="1">
      <alignment vertical="center"/>
    </xf>
    <xf numFmtId="182" fontId="16" fillId="0" borderId="0" xfId="0" applyNumberFormat="1" applyFont="1">
      <alignment vertical="center"/>
    </xf>
    <xf numFmtId="0" fontId="10" fillId="0" borderId="0" xfId="0" applyFont="1" applyAlignment="1">
      <alignment horizontal="center"/>
    </xf>
    <xf numFmtId="0" fontId="16" fillId="0" borderId="0" xfId="0" applyFont="1" applyAlignment="1">
      <alignment horizontal="center"/>
    </xf>
    <xf numFmtId="38" fontId="16" fillId="0" borderId="0" xfId="0" applyNumberFormat="1" applyFont="1">
      <alignment vertical="center"/>
    </xf>
    <xf numFmtId="187" fontId="10" fillId="0" borderId="0" xfId="0" applyNumberFormat="1" applyFont="1">
      <alignment vertical="center"/>
    </xf>
    <xf numFmtId="0" fontId="10" fillId="0" borderId="0" xfId="0" applyFont="1" applyAlignment="1">
      <alignment vertical="center" shrinkToFit="1"/>
    </xf>
    <xf numFmtId="182" fontId="10" fillId="0" borderId="0" xfId="0" applyNumberFormat="1" applyFont="1" applyAlignment="1">
      <alignment horizontal="center"/>
    </xf>
    <xf numFmtId="0" fontId="10" fillId="0" borderId="33" xfId="0" applyFont="1" applyBorder="1" applyAlignment="1">
      <alignment horizontal="center"/>
    </xf>
    <xf numFmtId="186" fontId="10" fillId="0" borderId="34" xfId="0" applyNumberFormat="1" applyFont="1" applyBorder="1" applyAlignment="1">
      <alignment horizontal="right" indent="1"/>
    </xf>
    <xf numFmtId="38" fontId="10" fillId="0" borderId="0" xfId="0" applyNumberFormat="1" applyFont="1">
      <alignment vertical="center"/>
    </xf>
    <xf numFmtId="0" fontId="10" fillId="0" borderId="7" xfId="0" applyFont="1" applyBorder="1">
      <alignment vertical="center"/>
    </xf>
    <xf numFmtId="0" fontId="10" fillId="0" borderId="6" xfId="0" applyFont="1" applyBorder="1">
      <alignment vertical="center"/>
    </xf>
    <xf numFmtId="186" fontId="10" fillId="0" borderId="26" xfId="0" applyNumberFormat="1" applyFont="1" applyBorder="1">
      <alignment vertical="center"/>
    </xf>
    <xf numFmtId="0" fontId="16" fillId="0" borderId="0" xfId="0" applyFont="1" applyAlignment="1">
      <alignment shrinkToFit="1"/>
    </xf>
    <xf numFmtId="187" fontId="16" fillId="0" borderId="0" xfId="0" applyNumberFormat="1" applyFont="1">
      <alignment vertical="center"/>
    </xf>
    <xf numFmtId="182" fontId="10" fillId="0" borderId="0" xfId="0" applyNumberFormat="1" applyFont="1">
      <alignment vertical="center"/>
    </xf>
    <xf numFmtId="0" fontId="10" fillId="2" borderId="35" xfId="0" applyFont="1" applyFill="1" applyBorder="1">
      <alignment vertical="center"/>
    </xf>
    <xf numFmtId="0" fontId="10" fillId="2" borderId="38" xfId="0" applyFont="1" applyFill="1" applyBorder="1">
      <alignment vertical="center"/>
    </xf>
    <xf numFmtId="0" fontId="10" fillId="2" borderId="41" xfId="0" applyFont="1" applyFill="1" applyBorder="1">
      <alignment vertical="center"/>
    </xf>
    <xf numFmtId="0" fontId="10" fillId="2" borderId="43" xfId="0" applyFont="1" applyFill="1" applyBorder="1">
      <alignment vertical="center"/>
    </xf>
    <xf numFmtId="186" fontId="10" fillId="0" borderId="46" xfId="0" applyNumberFormat="1" applyFont="1" applyBorder="1">
      <alignment vertical="center"/>
    </xf>
    <xf numFmtId="186" fontId="10" fillId="0" borderId="48" xfId="0" applyNumberFormat="1" applyFont="1" applyBorder="1">
      <alignment vertical="center"/>
    </xf>
    <xf numFmtId="182" fontId="19" fillId="0" borderId="0" xfId="0" applyNumberFormat="1" applyFont="1">
      <alignment vertical="center"/>
    </xf>
    <xf numFmtId="186" fontId="10" fillId="0" borderId="50" xfId="0" applyNumberFormat="1" applyFont="1" applyBorder="1">
      <alignment vertical="center"/>
    </xf>
    <xf numFmtId="186" fontId="10" fillId="0" borderId="52" xfId="0" applyNumberFormat="1" applyFont="1" applyBorder="1">
      <alignment vertical="center"/>
    </xf>
    <xf numFmtId="186" fontId="10" fillId="0" borderId="50" xfId="0" applyNumberFormat="1" applyFont="1" applyBorder="1" applyAlignment="1">
      <alignment horizontal="right" indent="1"/>
    </xf>
    <xf numFmtId="0" fontId="10" fillId="6" borderId="0" xfId="0" applyFont="1" applyFill="1" applyAlignment="1">
      <alignment horizontal="center"/>
    </xf>
    <xf numFmtId="0" fontId="10" fillId="0" borderId="55" xfId="0" applyFont="1" applyBorder="1">
      <alignment vertical="center"/>
    </xf>
    <xf numFmtId="186" fontId="10" fillId="0" borderId="56" xfId="0" applyNumberFormat="1" applyFont="1" applyBorder="1">
      <alignment vertical="center"/>
    </xf>
    <xf numFmtId="0" fontId="10" fillId="0" borderId="57" xfId="0" applyFont="1" applyBorder="1">
      <alignment vertical="center"/>
    </xf>
    <xf numFmtId="182" fontId="10" fillId="0" borderId="25" xfId="0" applyNumberFormat="1" applyFont="1" applyBorder="1">
      <alignment vertical="center"/>
    </xf>
    <xf numFmtId="186" fontId="10" fillId="0" borderId="58" xfId="0" applyNumberFormat="1" applyFont="1" applyBorder="1">
      <alignment vertical="center"/>
    </xf>
    <xf numFmtId="0" fontId="10" fillId="0" borderId="25" xfId="0" applyFont="1" applyBorder="1">
      <alignment vertical="center"/>
    </xf>
    <xf numFmtId="0" fontId="10" fillId="0" borderId="59" xfId="0" applyFont="1" applyBorder="1">
      <alignment vertical="center"/>
    </xf>
    <xf numFmtId="0" fontId="10" fillId="0" borderId="60" xfId="0" applyFont="1" applyBorder="1">
      <alignment vertical="center"/>
    </xf>
    <xf numFmtId="186" fontId="10" fillId="0" borderId="61" xfId="0" applyNumberFormat="1" applyFont="1" applyBorder="1">
      <alignment vertical="center"/>
    </xf>
    <xf numFmtId="0" fontId="10" fillId="0" borderId="62" xfId="0" applyFont="1" applyBorder="1">
      <alignment vertical="center"/>
    </xf>
    <xf numFmtId="182" fontId="10" fillId="0" borderId="63" xfId="0" applyNumberFormat="1" applyFont="1" applyBorder="1">
      <alignment vertical="center"/>
    </xf>
    <xf numFmtId="186" fontId="10" fillId="0" borderId="64" xfId="0" applyNumberFormat="1" applyFont="1" applyBorder="1">
      <alignment vertical="center"/>
    </xf>
    <xf numFmtId="182" fontId="10" fillId="0" borderId="65" xfId="0" applyNumberFormat="1" applyFont="1" applyBorder="1">
      <alignment vertical="center"/>
    </xf>
    <xf numFmtId="180" fontId="10" fillId="0" borderId="0" xfId="0" applyNumberFormat="1" applyFont="1">
      <alignment vertical="center"/>
    </xf>
    <xf numFmtId="0" fontId="27" fillId="0" borderId="0" xfId="0" applyFont="1">
      <alignment vertical="center"/>
    </xf>
    <xf numFmtId="0" fontId="27" fillId="0" borderId="0" xfId="0" applyFont="1" applyAlignment="1">
      <alignment horizontal="right"/>
    </xf>
    <xf numFmtId="0" fontId="10" fillId="0" borderId="0" xfId="0" applyFont="1" applyAlignment="1">
      <alignment shrinkToFit="1"/>
    </xf>
    <xf numFmtId="182" fontId="25" fillId="2" borderId="27" xfId="0" applyNumberFormat="1" applyFont="1" applyFill="1" applyBorder="1" applyAlignment="1">
      <alignment horizontal="left" vertical="center"/>
    </xf>
    <xf numFmtId="0" fontId="25" fillId="2" borderId="29" xfId="0" applyFont="1" applyFill="1" applyBorder="1" applyAlignment="1">
      <alignment vertical="center"/>
    </xf>
    <xf numFmtId="0" fontId="28" fillId="2" borderId="30" xfId="0" applyFont="1" applyFill="1" applyBorder="1" applyAlignment="1">
      <alignment vertical="center"/>
    </xf>
    <xf numFmtId="0" fontId="28" fillId="2" borderId="32" xfId="0" applyFont="1" applyFill="1" applyBorder="1" applyAlignment="1">
      <alignment vertical="center"/>
    </xf>
    <xf numFmtId="0" fontId="10" fillId="0" borderId="27" xfId="0" applyFont="1" applyBorder="1" applyAlignment="1">
      <alignment vertical="center"/>
    </xf>
    <xf numFmtId="0" fontId="10" fillId="0" borderId="33" xfId="0" applyFont="1" applyBorder="1" applyAlignment="1">
      <alignment vertical="center"/>
    </xf>
    <xf numFmtId="0" fontId="10" fillId="0" borderId="27" xfId="0" applyFont="1" applyBorder="1">
      <alignment vertical="center"/>
    </xf>
    <xf numFmtId="0" fontId="25" fillId="2" borderId="0" xfId="0" applyFont="1" applyFill="1" applyAlignment="1">
      <alignment vertical="center"/>
    </xf>
    <xf numFmtId="0" fontId="27" fillId="2" borderId="0" xfId="0" applyFont="1" applyFill="1" applyAlignment="1">
      <alignment horizontal="right" vertical="center"/>
    </xf>
    <xf numFmtId="0" fontId="10" fillId="0" borderId="30" xfId="0" applyFont="1" applyBorder="1">
      <alignment vertical="center"/>
    </xf>
    <xf numFmtId="186" fontId="10" fillId="0" borderId="32" xfId="0" applyNumberFormat="1" applyFont="1" applyBorder="1">
      <alignment vertical="center"/>
    </xf>
    <xf numFmtId="0" fontId="10" fillId="0" borderId="33" xfId="0" applyFont="1" applyBorder="1" applyAlignment="1">
      <alignment vertical="center" shrinkToFit="1"/>
    </xf>
    <xf numFmtId="180" fontId="10" fillId="0" borderId="26" xfId="0" applyNumberFormat="1" applyFont="1" applyBorder="1">
      <alignment vertical="center"/>
    </xf>
    <xf numFmtId="0" fontId="10" fillId="0" borderId="0" xfId="0" applyFont="1" applyAlignment="1">
      <alignment horizontal="center" vertical="center" wrapText="1"/>
    </xf>
    <xf numFmtId="0" fontId="13" fillId="2" borderId="27" xfId="0" applyFont="1" applyFill="1" applyBorder="1">
      <alignment vertical="center"/>
    </xf>
    <xf numFmtId="182" fontId="25" fillId="2" borderId="0" xfId="0" applyNumberFormat="1" applyFont="1" applyFill="1" applyAlignment="1">
      <alignment horizontal="left"/>
    </xf>
    <xf numFmtId="0" fontId="13" fillId="2" borderId="35" xfId="0" applyFont="1" applyFill="1" applyBorder="1" applyAlignment="1">
      <alignment vertical="center"/>
    </xf>
    <xf numFmtId="0" fontId="10" fillId="2" borderId="27" xfId="0" applyFont="1" applyFill="1" applyBorder="1" applyAlignment="1">
      <alignment vertical="center"/>
    </xf>
    <xf numFmtId="0" fontId="13" fillId="2" borderId="30" xfId="0" applyFont="1" applyFill="1" applyBorder="1">
      <alignment vertical="center"/>
    </xf>
    <xf numFmtId="182" fontId="25" fillId="2" borderId="31" xfId="0" applyNumberFormat="1" applyFont="1" applyFill="1" applyBorder="1" applyAlignment="1">
      <alignment horizontal="left"/>
    </xf>
    <xf numFmtId="0" fontId="13" fillId="2" borderId="41" xfId="0" applyFont="1" applyFill="1" applyBorder="1" applyAlignment="1">
      <alignment vertical="center"/>
    </xf>
    <xf numFmtId="0" fontId="10" fillId="2" borderId="30" xfId="0" applyFont="1" applyFill="1" applyBorder="1" applyAlignment="1">
      <alignment vertical="center"/>
    </xf>
    <xf numFmtId="182" fontId="25" fillId="2" borderId="0" xfId="0" applyNumberFormat="1" applyFont="1" applyFill="1" applyAlignment="1">
      <alignment horizontal="left" vertical="center"/>
    </xf>
    <xf numFmtId="182" fontId="25" fillId="2" borderId="31" xfId="0" applyNumberFormat="1" applyFont="1" applyFill="1" applyBorder="1" applyAlignment="1">
      <alignment horizontal="left" vertical="center"/>
    </xf>
    <xf numFmtId="0" fontId="25" fillId="2" borderId="31" xfId="0" applyFont="1" applyFill="1" applyBorder="1" applyAlignment="1">
      <alignment vertical="center"/>
    </xf>
    <xf numFmtId="0" fontId="30" fillId="0" borderId="0" xfId="0" applyFont="1">
      <alignment vertical="center"/>
    </xf>
    <xf numFmtId="0" fontId="14" fillId="0" borderId="0" xfId="0" applyFont="1" applyAlignment="1">
      <alignment horizontal="right"/>
    </xf>
    <xf numFmtId="0" fontId="31" fillId="0" borderId="27" xfId="0" applyFont="1" applyBorder="1" applyAlignment="1">
      <alignment horizontal="center" vertical="center" wrapText="1"/>
    </xf>
    <xf numFmtId="0" fontId="31" fillId="0" borderId="29" xfId="0" applyFont="1" applyBorder="1" applyAlignment="1">
      <alignment horizontal="center" vertical="center"/>
    </xf>
    <xf numFmtId="0" fontId="31" fillId="0" borderId="33" xfId="0" applyFont="1" applyBorder="1" applyAlignment="1">
      <alignment horizontal="center" vertical="center"/>
    </xf>
    <xf numFmtId="0" fontId="29" fillId="0" borderId="34" xfId="0" applyFont="1" applyBorder="1" applyAlignment="1">
      <alignment horizontal="center" vertical="center"/>
    </xf>
    <xf numFmtId="0" fontId="31" fillId="0" borderId="34" xfId="0" applyFont="1" applyBorder="1" applyAlignment="1">
      <alignment horizontal="center" vertical="center"/>
    </xf>
    <xf numFmtId="0" fontId="31" fillId="0" borderId="33" xfId="0" applyFont="1" applyBorder="1">
      <alignment vertical="center"/>
    </xf>
    <xf numFmtId="0" fontId="29" fillId="0" borderId="33" xfId="0" applyFont="1" applyBorder="1">
      <alignment vertical="center"/>
    </xf>
    <xf numFmtId="0" fontId="29" fillId="0" borderId="34" xfId="0" applyFont="1" applyBorder="1">
      <alignment vertical="center"/>
    </xf>
    <xf numFmtId="0" fontId="31" fillId="0" borderId="30" xfId="0" applyFont="1" applyBorder="1">
      <alignment vertical="center"/>
    </xf>
    <xf numFmtId="0" fontId="29" fillId="0" borderId="32" xfId="0" applyFont="1" applyBorder="1">
      <alignment vertical="center"/>
    </xf>
    <xf numFmtId="0" fontId="14" fillId="3" borderId="6" xfId="0" applyFont="1" applyFill="1" applyBorder="1">
      <alignment vertical="center"/>
    </xf>
    <xf numFmtId="0" fontId="14" fillId="3" borderId="28" xfId="0" applyFont="1" applyFill="1" applyBorder="1">
      <alignment vertical="center"/>
    </xf>
    <xf numFmtId="0" fontId="14" fillId="3" borderId="27" xfId="0" applyFont="1" applyFill="1" applyBorder="1" applyAlignment="1">
      <alignment horizontal="center" shrinkToFit="1"/>
    </xf>
    <xf numFmtId="0" fontId="14" fillId="3" borderId="30" xfId="0" applyFont="1" applyFill="1" applyBorder="1" applyAlignment="1">
      <alignment horizontal="center"/>
    </xf>
    <xf numFmtId="0" fontId="14" fillId="0" borderId="23" xfId="0" applyFont="1" applyBorder="1" applyAlignment="1">
      <alignment vertical="center"/>
    </xf>
    <xf numFmtId="0" fontId="14" fillId="0" borderId="9" xfId="0" applyFont="1" applyBorder="1" applyAlignment="1">
      <alignment vertical="center"/>
    </xf>
    <xf numFmtId="176" fontId="13" fillId="0" borderId="27" xfId="0" applyNumberFormat="1" applyFont="1" applyBorder="1" applyAlignment="1">
      <alignment vertical="center"/>
    </xf>
    <xf numFmtId="182" fontId="13" fillId="0" borderId="23" xfId="0" applyNumberFormat="1" applyFont="1" applyBorder="1" applyAlignment="1">
      <alignment vertical="center"/>
    </xf>
    <xf numFmtId="0" fontId="14" fillId="0" borderId="24" xfId="0" applyFont="1" applyBorder="1" applyAlignment="1">
      <alignment vertical="center"/>
    </xf>
    <xf numFmtId="0" fontId="14" fillId="0" borderId="11" xfId="0" applyFont="1" applyBorder="1" applyAlignment="1">
      <alignment vertical="center"/>
    </xf>
    <xf numFmtId="176" fontId="13" fillId="0" borderId="33" xfId="0" applyNumberFormat="1" applyFont="1" applyBorder="1" applyAlignment="1">
      <alignment vertical="center"/>
    </xf>
    <xf numFmtId="182" fontId="13" fillId="0" borderId="24" xfId="0" applyNumberFormat="1" applyFont="1" applyBorder="1" applyAlignment="1">
      <alignment vertical="center"/>
    </xf>
    <xf numFmtId="0" fontId="14" fillId="0" borderId="10" xfId="0" applyFont="1" applyBorder="1" applyAlignment="1">
      <alignment vertical="center"/>
    </xf>
    <xf numFmtId="176" fontId="13" fillId="0" borderId="30" xfId="0" applyNumberFormat="1" applyFont="1" applyBorder="1" applyAlignment="1">
      <alignment vertical="center"/>
    </xf>
    <xf numFmtId="182" fontId="13" fillId="0" borderId="20" xfId="0" applyNumberFormat="1" applyFont="1" applyBorder="1" applyAlignment="1">
      <alignment vertical="center"/>
    </xf>
    <xf numFmtId="0" fontId="14" fillId="0" borderId="23" xfId="0" applyFont="1" applyBorder="1" applyAlignment="1">
      <alignment horizontal="left" vertical="center" shrinkToFit="1"/>
    </xf>
    <xf numFmtId="176" fontId="13" fillId="0" borderId="28" xfId="0" applyNumberFormat="1" applyFont="1" applyBorder="1" applyAlignment="1">
      <alignment vertical="center"/>
    </xf>
    <xf numFmtId="0" fontId="14" fillId="0" borderId="24" xfId="0" applyFont="1" applyBorder="1" applyAlignment="1">
      <alignment horizontal="left" vertical="center" shrinkToFit="1"/>
    </xf>
    <xf numFmtId="0" fontId="14" fillId="0" borderId="20" xfId="0" applyFont="1" applyBorder="1" applyAlignment="1">
      <alignment horizontal="left" vertical="center" shrinkToFit="1"/>
    </xf>
    <xf numFmtId="176" fontId="13" fillId="0" borderId="31" xfId="0" applyNumberFormat="1" applyFont="1" applyBorder="1" applyAlignment="1">
      <alignment vertical="center"/>
    </xf>
    <xf numFmtId="0" fontId="23" fillId="0" borderId="0" xfId="0" applyFont="1">
      <alignment vertical="center"/>
    </xf>
    <xf numFmtId="0" fontId="14" fillId="0" borderId="28" xfId="0" applyFont="1" applyBorder="1">
      <alignment vertical="center"/>
    </xf>
    <xf numFmtId="0" fontId="14" fillId="0" borderId="0" xfId="0" applyFont="1">
      <alignment vertical="center"/>
    </xf>
    <xf numFmtId="0" fontId="14" fillId="0" borderId="0" xfId="0" applyFont="1" applyAlignment="1">
      <alignment horizontal="center" shrinkToFit="1"/>
    </xf>
    <xf numFmtId="0" fontId="14" fillId="0" borderId="0" xfId="0" applyFont="1" applyAlignment="1">
      <alignment horizontal="center"/>
    </xf>
    <xf numFmtId="186" fontId="13" fillId="0" borderId="0" xfId="0" applyNumberFormat="1" applyFont="1" applyAlignment="1">
      <alignment vertical="center"/>
    </xf>
    <xf numFmtId="185" fontId="13" fillId="0" borderId="34" xfId="0" applyNumberFormat="1" applyFont="1" applyBorder="1" applyAlignment="1">
      <alignment vertical="center"/>
    </xf>
    <xf numFmtId="186" fontId="13" fillId="0" borderId="28" xfId="0" applyNumberFormat="1" applyFont="1" applyBorder="1" applyAlignment="1">
      <alignment vertical="center"/>
    </xf>
    <xf numFmtId="185" fontId="13" fillId="0" borderId="29" xfId="0" applyNumberFormat="1" applyFont="1" applyBorder="1" applyAlignment="1">
      <alignment vertical="center"/>
    </xf>
    <xf numFmtId="0" fontId="14" fillId="0" borderId="0" xfId="0" applyFont="1" applyAlignment="1">
      <alignment horizontal="left" vertical="center" shrinkToFit="1"/>
    </xf>
    <xf numFmtId="0" fontId="14" fillId="0" borderId="31" xfId="0" applyFont="1" applyBorder="1" applyAlignment="1">
      <alignment horizontal="left" vertical="center" shrinkToFit="1"/>
    </xf>
    <xf numFmtId="186" fontId="13" fillId="0" borderId="31" xfId="0" applyNumberFormat="1" applyFont="1" applyBorder="1" applyAlignment="1">
      <alignment vertical="center"/>
    </xf>
    <xf numFmtId="185" fontId="13" fillId="0" borderId="32" xfId="0" applyNumberFormat="1" applyFont="1" applyBorder="1" applyAlignment="1">
      <alignment vertical="center"/>
    </xf>
    <xf numFmtId="0" fontId="29" fillId="0" borderId="34" xfId="0" applyFont="1" applyBorder="1" applyAlignment="1">
      <alignment horizontal="center" vertical="center" shrinkToFit="1"/>
    </xf>
    <xf numFmtId="188" fontId="10" fillId="3" borderId="7" xfId="0" applyNumberFormat="1" applyFont="1" applyFill="1" applyBorder="1" applyAlignment="1">
      <alignment vertical="center" shrinkToFit="1"/>
    </xf>
    <xf numFmtId="188" fontId="10" fillId="3" borderId="25" xfId="0" applyNumberFormat="1" applyFont="1" applyFill="1" applyBorder="1" applyAlignment="1">
      <alignment vertical="center" shrinkToFit="1"/>
    </xf>
    <xf numFmtId="0" fontId="10" fillId="3" borderId="26"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4" borderId="23" xfId="0" quotePrefix="1" applyFont="1" applyFill="1" applyBorder="1" applyAlignment="1">
      <alignment vertical="center"/>
    </xf>
    <xf numFmtId="0" fontId="10" fillId="0" borderId="29" xfId="0" applyFont="1" applyBorder="1" applyAlignment="1">
      <alignment vertical="center"/>
    </xf>
    <xf numFmtId="0" fontId="10" fillId="4" borderId="24" xfId="0" quotePrefix="1" applyFont="1" applyFill="1" applyBorder="1" applyAlignment="1">
      <alignment vertical="center"/>
    </xf>
    <xf numFmtId="0" fontId="10" fillId="0" borderId="34" xfId="0" applyFont="1" applyBorder="1" applyAlignment="1">
      <alignment vertical="center"/>
    </xf>
    <xf numFmtId="0" fontId="10" fillId="4" borderId="24" xfId="0" quotePrefix="1" applyFont="1" applyFill="1" applyBorder="1" applyAlignment="1">
      <alignment horizontal="center" vertical="center"/>
    </xf>
    <xf numFmtId="0" fontId="10" fillId="4" borderId="24" xfId="0" applyFont="1" applyFill="1" applyBorder="1" applyAlignment="1">
      <alignment horizontal="center" vertical="center"/>
    </xf>
    <xf numFmtId="0" fontId="10" fillId="5" borderId="23" xfId="0" applyFont="1" applyFill="1" applyBorder="1" applyAlignment="1">
      <alignment vertical="center"/>
    </xf>
    <xf numFmtId="0" fontId="10" fillId="5" borderId="24" xfId="0" applyFont="1" applyFill="1" applyBorder="1" applyAlignment="1">
      <alignment vertical="center"/>
    </xf>
    <xf numFmtId="0" fontId="10" fillId="5" borderId="24" xfId="0" quotePrefix="1" applyFont="1" applyFill="1" applyBorder="1" applyAlignment="1">
      <alignment horizontal="center" vertical="center"/>
    </xf>
    <xf numFmtId="0" fontId="10" fillId="5" borderId="24" xfId="0" applyFont="1" applyFill="1" applyBorder="1" applyAlignment="1">
      <alignment horizontal="center" vertical="center"/>
    </xf>
    <xf numFmtId="0" fontId="10" fillId="0" borderId="28" xfId="0" applyFont="1" applyBorder="1" applyAlignment="1">
      <alignment horizontal="center" vertical="center"/>
    </xf>
    <xf numFmtId="0" fontId="10" fillId="0" borderId="30" xfId="0" applyFont="1" applyBorder="1" applyAlignment="1">
      <alignment vertical="center"/>
    </xf>
    <xf numFmtId="0" fontId="10" fillId="0" borderId="31" xfId="0" applyFont="1" applyBorder="1" applyAlignment="1">
      <alignment horizontal="center" vertical="center"/>
    </xf>
    <xf numFmtId="0" fontId="10" fillId="0" borderId="32" xfId="0" applyFont="1" applyBorder="1" applyAlignment="1">
      <alignment vertical="center"/>
    </xf>
    <xf numFmtId="0" fontId="15" fillId="0" borderId="0" xfId="0" applyFont="1" applyAlignment="1">
      <alignment vertical="center"/>
    </xf>
    <xf numFmtId="0" fontId="10" fillId="3" borderId="23" xfId="0" applyFont="1" applyFill="1" applyBorder="1" applyAlignment="1">
      <alignment horizontal="center" vertical="center" wrapText="1"/>
    </xf>
    <xf numFmtId="0" fontId="10" fillId="0" borderId="70" xfId="0" applyFont="1" applyBorder="1">
      <alignment vertical="center"/>
    </xf>
    <xf numFmtId="189" fontId="10" fillId="4" borderId="23" xfId="0" applyNumberFormat="1" applyFont="1" applyFill="1" applyBorder="1">
      <alignment vertical="center"/>
    </xf>
    <xf numFmtId="0" fontId="10" fillId="0" borderId="71" xfId="0" applyFont="1" applyBorder="1">
      <alignment vertical="center"/>
    </xf>
    <xf numFmtId="176" fontId="10" fillId="0" borderId="72" xfId="0" applyNumberFormat="1" applyFont="1" applyBorder="1">
      <alignment vertical="center"/>
    </xf>
    <xf numFmtId="189" fontId="10" fillId="4" borderId="24" xfId="0" applyNumberFormat="1" applyFont="1" applyFill="1" applyBorder="1">
      <alignment vertical="center"/>
    </xf>
    <xf numFmtId="176" fontId="10" fillId="0" borderId="73" xfId="0" applyNumberFormat="1" applyFont="1" applyBorder="1">
      <alignment vertical="center"/>
    </xf>
    <xf numFmtId="189" fontId="10" fillId="4" borderId="20" xfId="0" applyNumberFormat="1" applyFont="1" applyFill="1" applyBorder="1">
      <alignment vertical="center"/>
    </xf>
    <xf numFmtId="176" fontId="10" fillId="0" borderId="74" xfId="0" applyNumberFormat="1" applyFont="1" applyBorder="1">
      <alignment vertical="center"/>
    </xf>
    <xf numFmtId="0" fontId="10" fillId="0" borderId="25" xfId="0" applyFont="1" applyBorder="1" applyAlignment="1">
      <alignment vertical="center"/>
    </xf>
    <xf numFmtId="0" fontId="10" fillId="0" borderId="26" xfId="0" applyFont="1" applyBorder="1">
      <alignment vertical="center"/>
    </xf>
    <xf numFmtId="176" fontId="10" fillId="0" borderId="7" xfId="0" applyNumberFormat="1" applyFont="1" applyBorder="1">
      <alignment vertical="center"/>
    </xf>
    <xf numFmtId="176" fontId="10" fillId="0" borderId="20" xfId="0" applyNumberFormat="1" applyFont="1" applyBorder="1">
      <alignment vertical="center"/>
    </xf>
    <xf numFmtId="176" fontId="10" fillId="0" borderId="23" xfId="0" applyNumberFormat="1" applyFont="1" applyBorder="1">
      <alignment vertical="center"/>
    </xf>
    <xf numFmtId="176" fontId="10" fillId="0" borderId="24" xfId="0" applyNumberFormat="1" applyFont="1" applyBorder="1">
      <alignment vertical="center"/>
    </xf>
    <xf numFmtId="189" fontId="33" fillId="0" borderId="0" xfId="0" applyNumberFormat="1" applyFont="1">
      <alignment vertical="center"/>
    </xf>
    <xf numFmtId="0" fontId="9" fillId="4" borderId="23" xfId="0" applyFont="1" applyFill="1" applyBorder="1">
      <alignment vertical="center"/>
    </xf>
    <xf numFmtId="180" fontId="10" fillId="0" borderId="23" xfId="0" applyNumberFormat="1" applyFont="1" applyBorder="1">
      <alignment vertical="center"/>
    </xf>
    <xf numFmtId="182" fontId="10" fillId="0" borderId="23" xfId="0" applyNumberFormat="1" applyFont="1" applyBorder="1">
      <alignment vertical="center"/>
    </xf>
    <xf numFmtId="0" fontId="9" fillId="4" borderId="24" xfId="0" applyFont="1" applyFill="1" applyBorder="1">
      <alignment vertical="center"/>
    </xf>
    <xf numFmtId="180" fontId="10" fillId="0" borderId="24" xfId="0" applyNumberFormat="1" applyFont="1" applyBorder="1">
      <alignment vertical="center"/>
    </xf>
    <xf numFmtId="182" fontId="10" fillId="0" borderId="24" xfId="0" applyNumberFormat="1" applyFont="1" applyBorder="1">
      <alignment vertical="center"/>
    </xf>
    <xf numFmtId="180" fontId="10" fillId="0" borderId="20" xfId="0" applyNumberFormat="1" applyFont="1" applyBorder="1">
      <alignment vertical="center"/>
    </xf>
    <xf numFmtId="182" fontId="10" fillId="0" borderId="20" xfId="0" applyNumberFormat="1" applyFont="1" applyBorder="1">
      <alignment vertical="center"/>
    </xf>
    <xf numFmtId="0" fontId="9" fillId="5" borderId="23" xfId="0" applyFont="1" applyFill="1" applyBorder="1">
      <alignment vertical="center"/>
    </xf>
    <xf numFmtId="189" fontId="10" fillId="5" borderId="23" xfId="0" applyNumberFormat="1" applyFont="1" applyFill="1" applyBorder="1">
      <alignment vertical="center"/>
    </xf>
    <xf numFmtId="0" fontId="9" fillId="5" borderId="24" xfId="0" applyFont="1" applyFill="1" applyBorder="1">
      <alignment vertical="center"/>
    </xf>
    <xf numFmtId="189" fontId="10" fillId="5" borderId="24" xfId="0" applyNumberFormat="1" applyFont="1" applyFill="1" applyBorder="1">
      <alignment vertical="center"/>
    </xf>
    <xf numFmtId="0" fontId="9" fillId="5" borderId="20" xfId="0" applyFont="1" applyFill="1" applyBorder="1">
      <alignment vertical="center"/>
    </xf>
    <xf numFmtId="189" fontId="10" fillId="5" borderId="20" xfId="0" applyNumberFormat="1" applyFont="1" applyFill="1" applyBorder="1">
      <alignment vertical="center"/>
    </xf>
    <xf numFmtId="0" fontId="10" fillId="0" borderId="28" xfId="0" applyFont="1" applyBorder="1">
      <alignment vertical="center"/>
    </xf>
    <xf numFmtId="0" fontId="10" fillId="0" borderId="29" xfId="0" applyFont="1" applyBorder="1">
      <alignment vertical="center"/>
    </xf>
    <xf numFmtId="176" fontId="10" fillId="0" borderId="19" xfId="0" applyNumberFormat="1" applyFont="1" applyBorder="1">
      <alignment vertical="center"/>
    </xf>
    <xf numFmtId="0" fontId="10" fillId="0" borderId="34" xfId="0" applyFont="1" applyBorder="1">
      <alignment vertical="center"/>
    </xf>
    <xf numFmtId="0" fontId="10" fillId="0" borderId="31" xfId="0" applyFont="1" applyBorder="1">
      <alignment vertical="center"/>
    </xf>
    <xf numFmtId="0" fontId="10" fillId="0" borderId="32" xfId="0" applyFont="1" applyBorder="1">
      <alignment vertical="center"/>
    </xf>
    <xf numFmtId="0" fontId="0" fillId="0" borderId="27" xfId="0" applyBorder="1">
      <alignment vertical="center"/>
    </xf>
    <xf numFmtId="0" fontId="0" fillId="0" borderId="28" xfId="0" applyBorder="1">
      <alignment vertical="center"/>
    </xf>
    <xf numFmtId="0" fontId="0" fillId="0" borderId="29" xfId="0" applyBorder="1">
      <alignment vertical="center"/>
    </xf>
    <xf numFmtId="0" fontId="9" fillId="0" borderId="33" xfId="0" applyFont="1" applyBorder="1" applyAlignment="1">
      <alignment horizontal="center"/>
    </xf>
    <xf numFmtId="0" fontId="9" fillId="0" borderId="0" xfId="0" applyFont="1" applyAlignment="1">
      <alignment horizontal="center"/>
    </xf>
    <xf numFmtId="0" fontId="9" fillId="0" borderId="34" xfId="0" applyFont="1" applyBorder="1" applyAlignment="1">
      <alignment horizontal="center"/>
    </xf>
    <xf numFmtId="0" fontId="9" fillId="0" borderId="30" xfId="0" applyFont="1" applyBorder="1" applyAlignment="1">
      <alignment horizontal="center"/>
    </xf>
    <xf numFmtId="0" fontId="9" fillId="0" borderId="31" xfId="0" applyFont="1" applyBorder="1" applyAlignment="1">
      <alignment horizontal="center"/>
    </xf>
    <xf numFmtId="0" fontId="9" fillId="0" borderId="32" xfId="0" applyFont="1" applyBorder="1" applyAlignment="1">
      <alignment horizontal="center"/>
    </xf>
    <xf numFmtId="189" fontId="10" fillId="0" borderId="27" xfId="0" applyNumberFormat="1" applyFont="1" applyBorder="1">
      <alignment vertical="center"/>
    </xf>
    <xf numFmtId="189" fontId="10" fillId="0" borderId="28" xfId="0" applyNumberFormat="1" applyFont="1" applyBorder="1">
      <alignment vertical="center"/>
    </xf>
    <xf numFmtId="189" fontId="10" fillId="0" borderId="29" xfId="0" applyNumberFormat="1" applyFont="1" applyBorder="1">
      <alignment vertical="center"/>
    </xf>
    <xf numFmtId="189" fontId="10" fillId="0" borderId="33" xfId="0" applyNumberFormat="1" applyFont="1" applyBorder="1">
      <alignment vertical="center"/>
    </xf>
    <xf numFmtId="189" fontId="10" fillId="0" borderId="0" xfId="0" applyNumberFormat="1" applyFont="1">
      <alignment vertical="center"/>
    </xf>
    <xf numFmtId="189" fontId="10" fillId="0" borderId="34" xfId="0" applyNumberFormat="1" applyFont="1" applyBorder="1">
      <alignment vertical="center"/>
    </xf>
    <xf numFmtId="189" fontId="10" fillId="0" borderId="30" xfId="0" applyNumberFormat="1" applyFont="1" applyBorder="1">
      <alignment vertical="center"/>
    </xf>
    <xf numFmtId="189" fontId="10" fillId="0" borderId="31" xfId="0" applyNumberFormat="1" applyFont="1" applyBorder="1">
      <alignment vertical="center"/>
    </xf>
    <xf numFmtId="189" fontId="10" fillId="0" borderId="32" xfId="0" applyNumberFormat="1" applyFont="1" applyBorder="1">
      <alignment vertical="center"/>
    </xf>
    <xf numFmtId="0" fontId="9" fillId="0" borderId="25" xfId="0" applyFont="1" applyBorder="1">
      <alignment vertical="center"/>
    </xf>
    <xf numFmtId="190" fontId="9" fillId="0" borderId="6" xfId="0" applyNumberFormat="1" applyFont="1" applyBorder="1" applyAlignment="1">
      <alignment horizontal="center" vertical="center"/>
    </xf>
    <xf numFmtId="190" fontId="9" fillId="0" borderId="26" xfId="0" applyNumberFormat="1" applyFont="1" applyBorder="1">
      <alignment vertical="center"/>
    </xf>
    <xf numFmtId="189" fontId="10" fillId="0" borderId="25" xfId="0" applyNumberFormat="1" applyFont="1" applyBorder="1">
      <alignment vertical="center"/>
    </xf>
    <xf numFmtId="189" fontId="10" fillId="0" borderId="6" xfId="0" applyNumberFormat="1" applyFont="1" applyBorder="1">
      <alignment vertical="center"/>
    </xf>
    <xf numFmtId="189" fontId="10" fillId="0" borderId="26" xfId="0" applyNumberFormat="1" applyFont="1" applyBorder="1">
      <alignment vertical="center"/>
    </xf>
    <xf numFmtId="0" fontId="21" fillId="0" borderId="25" xfId="0" applyFont="1" applyBorder="1" applyAlignment="1">
      <alignment vertical="center"/>
    </xf>
    <xf numFmtId="0" fontId="10" fillId="0" borderId="23" xfId="0" applyFont="1" applyBorder="1">
      <alignment vertical="center"/>
    </xf>
    <xf numFmtId="0" fontId="10" fillId="0" borderId="24" xfId="0" applyFont="1" applyBorder="1">
      <alignment vertical="center"/>
    </xf>
    <xf numFmtId="0" fontId="10" fillId="0" borderId="20" xfId="0" applyFont="1" applyBorder="1" applyAlignment="1">
      <alignment horizontal="center" vertical="center"/>
    </xf>
    <xf numFmtId="0" fontId="9" fillId="0" borderId="25" xfId="0" applyFont="1" applyBorder="1" applyAlignment="1">
      <alignment horizontal="center"/>
    </xf>
    <xf numFmtId="0" fontId="9" fillId="0" borderId="6" xfId="0" applyFont="1" applyBorder="1" applyAlignment="1">
      <alignment horizontal="center"/>
    </xf>
    <xf numFmtId="0" fontId="9" fillId="0" borderId="26" xfId="0" applyFont="1" applyBorder="1" applyAlignment="1">
      <alignment horizontal="center"/>
    </xf>
    <xf numFmtId="0" fontId="9" fillId="0" borderId="7" xfId="0" applyFont="1" applyBorder="1" applyAlignment="1">
      <alignment horizontal="center" vertical="center" wrapText="1"/>
    </xf>
    <xf numFmtId="176" fontId="10" fillId="0" borderId="29" xfId="0" applyNumberFormat="1" applyFont="1" applyBorder="1" applyAlignment="1">
      <alignment vertical="center"/>
    </xf>
    <xf numFmtId="176" fontId="10" fillId="0" borderId="34" xfId="0" applyNumberFormat="1" applyFont="1" applyBorder="1" applyAlignment="1">
      <alignment vertical="center"/>
    </xf>
    <xf numFmtId="176" fontId="10" fillId="0" borderId="32" xfId="0" applyNumberFormat="1" applyFont="1" applyBorder="1" applyAlignment="1">
      <alignment vertical="center"/>
    </xf>
    <xf numFmtId="0" fontId="10" fillId="0" borderId="33" xfId="0" applyFont="1" applyBorder="1">
      <alignment vertical="center"/>
    </xf>
    <xf numFmtId="0" fontId="10" fillId="0" borderId="75" xfId="0" applyFont="1" applyBorder="1" applyAlignment="1">
      <alignment vertical="center"/>
    </xf>
    <xf numFmtId="189" fontId="10" fillId="4" borderId="23" xfId="0" applyNumberFormat="1" applyFont="1" applyFill="1" applyBorder="1" applyAlignment="1">
      <alignment vertical="center"/>
    </xf>
    <xf numFmtId="0" fontId="10" fillId="0" borderId="71" xfId="0" applyFont="1" applyBorder="1" applyAlignment="1">
      <alignment vertical="center"/>
    </xf>
    <xf numFmtId="176" fontId="10" fillId="0" borderId="72" xfId="0" applyNumberFormat="1" applyFont="1" applyBorder="1" applyAlignment="1">
      <alignment vertical="center"/>
    </xf>
    <xf numFmtId="186" fontId="10" fillId="0" borderId="0" xfId="0" applyNumberFormat="1" applyFont="1" applyAlignment="1">
      <alignment vertical="center"/>
    </xf>
    <xf numFmtId="189" fontId="10" fillId="4" borderId="24" xfId="0" applyNumberFormat="1" applyFont="1" applyFill="1" applyBorder="1" applyAlignment="1">
      <alignment vertical="center"/>
    </xf>
    <xf numFmtId="176" fontId="10" fillId="0" borderId="73" xfId="0" applyNumberFormat="1" applyFont="1" applyBorder="1" applyAlignment="1">
      <alignment vertical="center"/>
    </xf>
    <xf numFmtId="0" fontId="10" fillId="4" borderId="20" xfId="0" applyFont="1" applyFill="1" applyBorder="1" applyAlignment="1">
      <alignment horizontal="center" vertical="center"/>
    </xf>
    <xf numFmtId="189" fontId="10" fillId="4" borderId="20" xfId="0" applyNumberFormat="1" applyFont="1" applyFill="1" applyBorder="1" applyAlignment="1">
      <alignment vertical="center"/>
    </xf>
    <xf numFmtId="0" fontId="10" fillId="0" borderId="6" xfId="0" applyFont="1" applyBorder="1" applyAlignment="1">
      <alignment horizontal="center" vertical="center"/>
    </xf>
    <xf numFmtId="0" fontId="10" fillId="0" borderId="26" xfId="0" applyFont="1" applyBorder="1" applyAlignment="1">
      <alignment vertical="center"/>
    </xf>
    <xf numFmtId="0" fontId="10" fillId="0" borderId="76" xfId="0" applyFont="1" applyBorder="1" applyAlignment="1">
      <alignment vertical="center"/>
    </xf>
    <xf numFmtId="176" fontId="10" fillId="0" borderId="7" xfId="0" applyNumberFormat="1" applyFont="1" applyBorder="1" applyAlignment="1">
      <alignment vertical="center"/>
    </xf>
    <xf numFmtId="0" fontId="10" fillId="5" borderId="23" xfId="0" quotePrefix="1" applyFont="1" applyFill="1" applyBorder="1" applyAlignment="1">
      <alignment vertical="center"/>
    </xf>
    <xf numFmtId="0" fontId="10" fillId="0" borderId="77" xfId="0" applyFont="1" applyBorder="1" applyAlignment="1">
      <alignment vertical="center"/>
    </xf>
    <xf numFmtId="0" fontId="10" fillId="5" borderId="20" xfId="0" applyFont="1" applyFill="1" applyBorder="1" applyAlignment="1">
      <alignment horizontal="center" vertical="center"/>
    </xf>
    <xf numFmtId="186" fontId="10" fillId="0" borderId="28" xfId="0" applyNumberFormat="1" applyFont="1" applyBorder="1">
      <alignment vertical="center"/>
    </xf>
    <xf numFmtId="0" fontId="9" fillId="0" borderId="23" xfId="0" applyFont="1" applyBorder="1" applyAlignment="1">
      <alignment horizontal="center" vertical="center" wrapText="1"/>
    </xf>
    <xf numFmtId="0" fontId="10" fillId="5" borderId="27" xfId="0" quotePrefix="1" applyFont="1" applyFill="1" applyBorder="1" applyAlignment="1">
      <alignment vertical="center"/>
    </xf>
    <xf numFmtId="0" fontId="10" fillId="5" borderId="33" xfId="0" quotePrefix="1" applyFont="1" applyFill="1" applyBorder="1" applyAlignment="1">
      <alignment horizontal="center" vertical="center"/>
    </xf>
    <xf numFmtId="0" fontId="10" fillId="5" borderId="33" xfId="0" applyFont="1" applyFill="1" applyBorder="1" applyAlignment="1">
      <alignment horizontal="center" vertical="center"/>
    </xf>
    <xf numFmtId="0" fontId="10" fillId="5" borderId="30" xfId="0" applyFont="1" applyFill="1" applyBorder="1" applyAlignment="1">
      <alignment horizontal="center" vertical="center"/>
    </xf>
    <xf numFmtId="0" fontId="10" fillId="0" borderId="78" xfId="0" applyFont="1" applyBorder="1" applyAlignment="1">
      <alignment vertical="center"/>
    </xf>
    <xf numFmtId="182" fontId="10" fillId="0" borderId="20" xfId="0" applyNumberFormat="1" applyFont="1" applyBorder="1" applyAlignment="1">
      <alignment vertical="center"/>
    </xf>
    <xf numFmtId="0" fontId="10" fillId="0" borderId="70" xfId="0" applyFont="1" applyBorder="1" applyAlignment="1">
      <alignment vertical="center"/>
    </xf>
    <xf numFmtId="189" fontId="10" fillId="0" borderId="23" xfId="0" applyNumberFormat="1" applyFont="1" applyBorder="1">
      <alignment vertical="center"/>
    </xf>
    <xf numFmtId="189" fontId="10" fillId="0" borderId="24" xfId="0" applyNumberFormat="1" applyFont="1" applyBorder="1">
      <alignment vertical="center"/>
    </xf>
    <xf numFmtId="189" fontId="10" fillId="0" borderId="20" xfId="0" applyNumberFormat="1" applyFont="1" applyBorder="1">
      <alignment vertical="center"/>
    </xf>
    <xf numFmtId="0" fontId="34" fillId="0" borderId="0" xfId="0" applyFont="1" applyAlignment="1">
      <alignment vertical="center"/>
    </xf>
    <xf numFmtId="0" fontId="35" fillId="0" borderId="0" xfId="0" applyFont="1">
      <alignment vertical="center"/>
    </xf>
    <xf numFmtId="0" fontId="10" fillId="8" borderId="0" xfId="0" quotePrefix="1" applyFont="1" applyFill="1" applyAlignment="1">
      <alignment horizontal="center" vertical="center"/>
    </xf>
    <xf numFmtId="0" fontId="10" fillId="3" borderId="0" xfId="0" applyFont="1" applyFill="1" applyAlignment="1">
      <alignment horizontal="center" vertical="center" wrapText="1"/>
    </xf>
    <xf numFmtId="0" fontId="10" fillId="5" borderId="33" xfId="0" quotePrefix="1" applyFont="1" applyFill="1" applyBorder="1" applyAlignment="1">
      <alignment vertical="center"/>
    </xf>
    <xf numFmtId="186" fontId="10" fillId="0" borderId="28" xfId="0" applyNumberFormat="1" applyFont="1" applyBorder="1" applyAlignment="1">
      <alignment vertical="center"/>
    </xf>
    <xf numFmtId="0" fontId="10" fillId="0" borderId="24" xfId="0" applyFont="1" applyBorder="1" applyAlignment="1">
      <alignment vertical="center"/>
    </xf>
    <xf numFmtId="188" fontId="10" fillId="3" borderId="6" xfId="0" applyNumberFormat="1" applyFont="1" applyFill="1" applyBorder="1" applyAlignment="1">
      <alignment vertical="center" shrinkToFit="1"/>
    </xf>
    <xf numFmtId="0" fontId="10" fillId="3" borderId="7" xfId="0" applyFont="1" applyFill="1" applyBorder="1" applyAlignment="1">
      <alignment horizontal="center" vertical="center"/>
    </xf>
    <xf numFmtId="182" fontId="10" fillId="0" borderId="0" xfId="0" applyNumberFormat="1" applyFont="1" applyAlignment="1">
      <alignment vertical="center"/>
    </xf>
    <xf numFmtId="182" fontId="10" fillId="0" borderId="0" xfId="0" applyNumberFormat="1" applyFont="1" applyAlignment="1">
      <alignment horizontal="center" vertical="center"/>
    </xf>
    <xf numFmtId="0" fontId="10" fillId="0" borderId="79" xfId="0" applyFont="1" applyBorder="1" applyAlignment="1">
      <alignment horizontal="center" vertical="center" wrapText="1"/>
    </xf>
    <xf numFmtId="0" fontId="10" fillId="0" borderId="80" xfId="0" applyFont="1" applyBorder="1" applyAlignment="1">
      <alignment horizontal="center" vertical="center" wrapText="1"/>
    </xf>
    <xf numFmtId="0" fontId="10" fillId="0" borderId="79" xfId="0" applyFont="1" applyBorder="1" applyAlignment="1">
      <alignment vertical="center"/>
    </xf>
    <xf numFmtId="0" fontId="10" fillId="0" borderId="81" xfId="0" applyFont="1" applyBorder="1" applyAlignment="1">
      <alignment vertical="center"/>
    </xf>
    <xf numFmtId="177" fontId="10" fillId="4" borderId="7" xfId="0" applyNumberFormat="1" applyFont="1" applyFill="1" applyBorder="1" applyAlignment="1">
      <alignment horizontal="right" vertical="center"/>
    </xf>
    <xf numFmtId="0" fontId="10" fillId="5" borderId="24" xfId="0" quotePrefix="1" applyFont="1" applyFill="1" applyBorder="1" applyAlignment="1">
      <alignment vertical="center"/>
    </xf>
    <xf numFmtId="186" fontId="10" fillId="0" borderId="79" xfId="0" applyNumberFormat="1" applyFont="1" applyBorder="1" applyAlignment="1">
      <alignment horizontal="right" vertical="center"/>
    </xf>
    <xf numFmtId="177" fontId="10" fillId="0" borderId="79" xfId="0" applyNumberFormat="1" applyFont="1" applyBorder="1" applyAlignment="1">
      <alignment horizontal="right" vertical="center"/>
    </xf>
    <xf numFmtId="186" fontId="10" fillId="0" borderId="79" xfId="0" applyNumberFormat="1" applyFont="1" applyBorder="1" applyAlignment="1">
      <alignment vertical="center"/>
    </xf>
    <xf numFmtId="177" fontId="10" fillId="0" borderId="81" xfId="0" applyNumberFormat="1" applyFont="1" applyBorder="1" applyAlignment="1">
      <alignment horizontal="right" vertical="center"/>
    </xf>
    <xf numFmtId="176" fontId="10" fillId="0" borderId="26" xfId="0" applyNumberFormat="1" applyFont="1" applyBorder="1" applyAlignment="1">
      <alignment vertical="center"/>
    </xf>
    <xf numFmtId="177" fontId="10" fillId="5" borderId="7" xfId="0" applyNumberFormat="1" applyFont="1" applyFill="1" applyBorder="1" applyAlignment="1">
      <alignment horizontal="right" vertical="center"/>
    </xf>
    <xf numFmtId="186" fontId="10" fillId="0" borderId="0" xfId="0" applyNumberFormat="1" applyFont="1" applyAlignment="1">
      <alignment horizontal="right" vertical="center"/>
    </xf>
    <xf numFmtId="177" fontId="10" fillId="0" borderId="0" xfId="0" applyNumberFormat="1" applyFont="1" applyAlignment="1">
      <alignment horizontal="right" vertical="center"/>
    </xf>
    <xf numFmtId="182" fontId="10" fillId="3" borderId="23" xfId="0" applyNumberFormat="1" applyFont="1" applyFill="1" applyBorder="1" applyAlignment="1">
      <alignment horizontal="center" vertical="center" wrapText="1"/>
    </xf>
    <xf numFmtId="186" fontId="10" fillId="0" borderId="71" xfId="0" applyNumberFormat="1" applyFont="1" applyBorder="1" applyAlignment="1">
      <alignment vertical="center"/>
    </xf>
    <xf numFmtId="186" fontId="10" fillId="0" borderId="82" xfId="0" applyNumberFormat="1" applyFont="1" applyBorder="1" applyAlignment="1">
      <alignment vertical="center"/>
    </xf>
    <xf numFmtId="186" fontId="10" fillId="0" borderId="77" xfId="0" applyNumberFormat="1" applyFont="1" applyBorder="1" applyAlignment="1">
      <alignment vertical="center"/>
    </xf>
    <xf numFmtId="186" fontId="10" fillId="0" borderId="70" xfId="0" applyNumberFormat="1" applyFont="1" applyBorder="1" applyAlignment="1">
      <alignment horizontal="right" vertical="center"/>
    </xf>
    <xf numFmtId="186" fontId="10" fillId="0" borderId="83" xfId="0" applyNumberFormat="1" applyFont="1" applyBorder="1" applyAlignment="1">
      <alignment vertical="center"/>
    </xf>
    <xf numFmtId="186" fontId="10" fillId="0" borderId="84" xfId="0" applyNumberFormat="1" applyFont="1" applyBorder="1" applyAlignment="1">
      <alignment vertical="center"/>
    </xf>
    <xf numFmtId="189" fontId="10" fillId="0" borderId="7" xfId="0" applyNumberFormat="1" applyFont="1" applyBorder="1" applyAlignment="1">
      <alignment vertical="center"/>
    </xf>
    <xf numFmtId="189" fontId="10" fillId="0" borderId="0" xfId="0" applyNumberFormat="1" applyFont="1" applyAlignment="1">
      <alignment vertical="center"/>
    </xf>
    <xf numFmtId="186" fontId="10" fillId="0" borderId="75" xfId="0" applyNumberFormat="1" applyFont="1" applyBorder="1" applyAlignment="1">
      <alignment vertical="center"/>
    </xf>
    <xf numFmtId="186" fontId="10" fillId="0" borderId="70" xfId="0" applyNumberFormat="1" applyFont="1" applyBorder="1" applyAlignment="1">
      <alignment vertical="center"/>
    </xf>
    <xf numFmtId="176" fontId="10" fillId="9" borderId="72" xfId="0" applyNumberFormat="1" applyFont="1" applyFill="1" applyBorder="1" applyAlignment="1">
      <alignment vertical="center"/>
    </xf>
    <xf numFmtId="176" fontId="10" fillId="9" borderId="73" xfId="0" applyNumberFormat="1" applyFont="1" applyFill="1" applyBorder="1" applyAlignment="1">
      <alignment vertical="center"/>
    </xf>
    <xf numFmtId="176" fontId="10" fillId="0" borderId="30" xfId="0" applyNumberFormat="1" applyFont="1" applyBorder="1" applyAlignment="1">
      <alignment vertical="center"/>
    </xf>
    <xf numFmtId="176" fontId="10" fillId="9" borderId="74" xfId="0" applyNumberFormat="1" applyFont="1" applyFill="1" applyBorder="1" applyAlignment="1">
      <alignment vertical="center"/>
    </xf>
    <xf numFmtId="182" fontId="10" fillId="3" borderId="7" xfId="0" applyNumberFormat="1" applyFont="1" applyFill="1" applyBorder="1" applyAlignment="1">
      <alignment horizontal="center" vertical="center" wrapText="1"/>
    </xf>
    <xf numFmtId="176" fontId="10" fillId="8" borderId="72" xfId="0" applyNumberFormat="1" applyFont="1" applyFill="1" applyBorder="1" applyAlignment="1">
      <alignment vertical="center"/>
    </xf>
    <xf numFmtId="176" fontId="10" fillId="8" borderId="73" xfId="0" applyNumberFormat="1" applyFont="1" applyFill="1" applyBorder="1" applyAlignment="1">
      <alignment vertical="center"/>
    </xf>
    <xf numFmtId="176" fontId="10" fillId="8" borderId="74" xfId="0" applyNumberFormat="1" applyFont="1" applyFill="1" applyBorder="1" applyAlignment="1">
      <alignment vertical="center"/>
    </xf>
    <xf numFmtId="186" fontId="10" fillId="0" borderId="85" xfId="0" applyNumberFormat="1" applyFont="1" applyBorder="1" applyAlignment="1">
      <alignment vertical="center"/>
    </xf>
    <xf numFmtId="186" fontId="10" fillId="0" borderId="86" xfId="0" applyNumberFormat="1" applyFont="1" applyBorder="1" applyAlignment="1">
      <alignment vertical="center"/>
    </xf>
    <xf numFmtId="186" fontId="10" fillId="0" borderId="87" xfId="0" applyNumberFormat="1" applyFont="1" applyBorder="1" applyAlignment="1">
      <alignment vertical="center"/>
    </xf>
    <xf numFmtId="180" fontId="10" fillId="0" borderId="23" xfId="0" applyNumberFormat="1" applyFont="1" applyBorder="1" applyAlignment="1">
      <alignment vertical="center"/>
    </xf>
    <xf numFmtId="180" fontId="10" fillId="0" borderId="24" xfId="0" applyNumberFormat="1" applyFont="1" applyBorder="1" applyAlignment="1">
      <alignment vertical="center"/>
    </xf>
    <xf numFmtId="180" fontId="10" fillId="0" borderId="20" xfId="0" applyNumberFormat="1" applyFont="1" applyBorder="1" applyAlignment="1">
      <alignment vertical="center"/>
    </xf>
    <xf numFmtId="180" fontId="10" fillId="0" borderId="7" xfId="0" applyNumberFormat="1" applyFont="1" applyBorder="1" applyAlignment="1">
      <alignment vertical="center"/>
    </xf>
    <xf numFmtId="0" fontId="10" fillId="0" borderId="0" xfId="0" applyFont="1" applyAlignment="1">
      <alignment horizontal="center" vertical="center" wrapText="1" shrinkToFit="1"/>
    </xf>
    <xf numFmtId="191" fontId="10" fillId="0" borderId="0" xfId="0" applyNumberFormat="1" applyFont="1" applyAlignment="1">
      <alignment vertical="center"/>
    </xf>
    <xf numFmtId="176" fontId="10" fillId="0" borderId="74" xfId="0" applyNumberFormat="1" applyFont="1" applyBorder="1" applyAlignment="1">
      <alignment vertical="center"/>
    </xf>
    <xf numFmtId="186" fontId="10" fillId="0" borderId="71" xfId="0" applyNumberFormat="1" applyFont="1" applyBorder="1" applyAlignment="1">
      <alignment horizontal="right" vertical="center"/>
    </xf>
    <xf numFmtId="180" fontId="10" fillId="8" borderId="72" xfId="0" applyNumberFormat="1" applyFont="1" applyFill="1" applyBorder="1" applyAlignment="1">
      <alignment vertical="center"/>
    </xf>
    <xf numFmtId="180" fontId="10" fillId="8" borderId="73" xfId="0" applyNumberFormat="1" applyFont="1" applyFill="1" applyBorder="1" applyAlignment="1">
      <alignment vertical="center"/>
    </xf>
    <xf numFmtId="180" fontId="10" fillId="8" borderId="74" xfId="0" applyNumberFormat="1" applyFont="1" applyFill="1" applyBorder="1" applyAlignment="1">
      <alignment vertical="center"/>
    </xf>
    <xf numFmtId="186" fontId="10" fillId="0" borderId="88" xfId="0" applyNumberFormat="1" applyFont="1" applyBorder="1" applyAlignment="1">
      <alignment vertical="center"/>
    </xf>
    <xf numFmtId="0" fontId="10" fillId="0" borderId="76" xfId="0" applyFont="1" applyBorder="1">
      <alignment vertical="center"/>
    </xf>
    <xf numFmtId="0" fontId="36" fillId="0" borderId="0" xfId="0" applyFont="1">
      <alignment vertical="center"/>
    </xf>
    <xf numFmtId="0" fontId="10" fillId="0" borderId="0" xfId="0" applyFont="1" applyAlignment="1">
      <alignment horizontal="left" indent="1"/>
    </xf>
    <xf numFmtId="0" fontId="10" fillId="0" borderId="0" xfId="0" applyFont="1">
      <alignment vertical="center"/>
    </xf>
    <xf numFmtId="188" fontId="10" fillId="3" borderId="25" xfId="0" applyNumberFormat="1" applyFont="1" applyFill="1" applyBorder="1" applyAlignment="1">
      <alignment vertical="center" wrapText="1"/>
    </xf>
    <xf numFmtId="0" fontId="14" fillId="3" borderId="6"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6" xfId="0" applyFont="1" applyFill="1" applyBorder="1" applyAlignment="1">
      <alignment horizontal="center" vertical="center" wrapText="1"/>
    </xf>
    <xf numFmtId="0" fontId="14" fillId="3" borderId="25" xfId="0" applyFont="1" applyFill="1" applyBorder="1" applyAlignment="1">
      <alignment horizontal="center" vertical="center" wrapText="1"/>
    </xf>
    <xf numFmtId="188" fontId="10" fillId="3" borderId="7" xfId="0" applyNumberFormat="1" applyFont="1" applyFill="1" applyBorder="1" applyAlignment="1">
      <alignment horizontal="center" vertical="center" wrapText="1"/>
    </xf>
    <xf numFmtId="0" fontId="14" fillId="4" borderId="27" xfId="0" quotePrefix="1" applyFont="1" applyFill="1" applyBorder="1" applyAlignment="1">
      <alignment vertical="center"/>
    </xf>
    <xf numFmtId="0" fontId="14" fillId="0" borderId="90" xfId="0" applyFont="1" applyBorder="1" applyAlignment="1">
      <alignment vertical="center"/>
    </xf>
    <xf numFmtId="189" fontId="14" fillId="0" borderId="90" xfId="0" applyNumberFormat="1" applyFont="1" applyBorder="1" applyAlignment="1">
      <alignment vertical="center"/>
    </xf>
    <xf numFmtId="189" fontId="10" fillId="0" borderId="91" xfId="0" applyNumberFormat="1" applyFont="1" applyBorder="1">
      <alignment vertical="center"/>
    </xf>
    <xf numFmtId="189" fontId="10" fillId="0" borderId="89" xfId="0" applyNumberFormat="1" applyFont="1" applyBorder="1">
      <alignment vertical="center"/>
    </xf>
    <xf numFmtId="189" fontId="10" fillId="0" borderId="92" xfId="0" applyNumberFormat="1" applyFont="1" applyBorder="1">
      <alignment vertical="center"/>
    </xf>
    <xf numFmtId="189" fontId="10" fillId="0" borderId="93" xfId="0" applyNumberFormat="1" applyFont="1" applyBorder="1">
      <alignment vertical="center"/>
    </xf>
    <xf numFmtId="189" fontId="10" fillId="0" borderId="94" xfId="0" applyNumberFormat="1" applyFont="1" applyBorder="1">
      <alignment vertical="center"/>
    </xf>
    <xf numFmtId="189" fontId="10" fillId="0" borderId="91" xfId="0" applyNumberFormat="1" applyFont="1" applyBorder="1" applyAlignment="1">
      <alignment horizontal="right"/>
    </xf>
    <xf numFmtId="189" fontId="10" fillId="0" borderId="94" xfId="0" applyNumberFormat="1" applyFont="1" applyBorder="1" applyAlignment="1">
      <alignment horizontal="right"/>
    </xf>
    <xf numFmtId="0" fontId="10" fillId="0" borderId="91" xfId="0" applyFont="1" applyBorder="1" applyAlignment="1">
      <alignment horizontal="center" vertical="center"/>
    </xf>
    <xf numFmtId="0" fontId="14" fillId="4" borderId="33" xfId="0" quotePrefix="1" applyFont="1" applyFill="1" applyBorder="1" applyAlignment="1">
      <alignment horizontal="center" vertical="center"/>
    </xf>
    <xf numFmtId="0" fontId="14" fillId="0" borderId="96" xfId="0" applyFont="1" applyBorder="1" applyAlignment="1">
      <alignment vertical="center"/>
    </xf>
    <xf numFmtId="189" fontId="14" fillId="0" borderId="96" xfId="0" applyNumberFormat="1" applyFont="1" applyBorder="1" applyAlignment="1">
      <alignment vertical="center"/>
    </xf>
    <xf numFmtId="189" fontId="10" fillId="0" borderId="95" xfId="0" applyNumberFormat="1" applyFont="1" applyBorder="1">
      <alignment vertical="center"/>
    </xf>
    <xf numFmtId="189" fontId="10" fillId="0" borderId="97" xfId="0" applyNumberFormat="1" applyFont="1" applyBorder="1">
      <alignment vertical="center"/>
    </xf>
    <xf numFmtId="189" fontId="10" fillId="0" borderId="92" xfId="0" applyNumberFormat="1" applyFont="1" applyBorder="1" applyAlignment="1">
      <alignment horizontal="right"/>
    </xf>
    <xf numFmtId="189" fontId="10" fillId="0" borderId="97" xfId="0" applyNumberFormat="1" applyFont="1" applyBorder="1" applyAlignment="1">
      <alignment horizontal="right"/>
    </xf>
    <xf numFmtId="0" fontId="10" fillId="0" borderId="92" xfId="0" applyFont="1" applyBorder="1" applyAlignment="1">
      <alignment horizontal="center" vertical="center"/>
    </xf>
    <xf numFmtId="0" fontId="14" fillId="4" borderId="33" xfId="0" applyFont="1" applyFill="1" applyBorder="1" applyAlignment="1">
      <alignment horizontal="center" vertical="center"/>
    </xf>
    <xf numFmtId="0" fontId="14" fillId="0" borderId="98" xfId="0" applyFont="1" applyBorder="1" applyAlignment="1">
      <alignment vertical="center"/>
    </xf>
    <xf numFmtId="189" fontId="14" fillId="0" borderId="98" xfId="0" applyNumberFormat="1" applyFont="1" applyBorder="1" applyAlignment="1">
      <alignment vertical="center"/>
    </xf>
    <xf numFmtId="189" fontId="10" fillId="0" borderId="99" xfId="0" applyNumberFormat="1" applyFont="1" applyBorder="1">
      <alignment vertical="center"/>
    </xf>
    <xf numFmtId="189" fontId="10" fillId="0" borderId="100" xfId="0" applyNumberFormat="1" applyFont="1" applyBorder="1">
      <alignment vertical="center"/>
    </xf>
    <xf numFmtId="189" fontId="10" fillId="0" borderId="93" xfId="0" applyNumberFormat="1" applyFont="1" applyBorder="1" applyAlignment="1">
      <alignment horizontal="right"/>
    </xf>
    <xf numFmtId="189" fontId="10" fillId="0" borderId="100" xfId="0" applyNumberFormat="1" applyFont="1" applyBorder="1" applyAlignment="1">
      <alignment horizontal="right"/>
    </xf>
    <xf numFmtId="0" fontId="14" fillId="5" borderId="27" xfId="0" quotePrefix="1" applyFont="1" applyFill="1" applyBorder="1" applyAlignment="1">
      <alignment vertical="center"/>
    </xf>
    <xf numFmtId="189" fontId="10" fillId="0" borderId="101" xfId="0" applyNumberFormat="1" applyFont="1" applyBorder="1">
      <alignment vertical="center"/>
    </xf>
    <xf numFmtId="0" fontId="14" fillId="5" borderId="33" xfId="0" quotePrefix="1" applyFont="1" applyFill="1" applyBorder="1" applyAlignment="1">
      <alignment horizontal="center" vertical="center"/>
    </xf>
    <xf numFmtId="0" fontId="14" fillId="5" borderId="33" xfId="0" applyFont="1" applyFill="1" applyBorder="1" applyAlignment="1">
      <alignment horizontal="center" vertical="center"/>
    </xf>
    <xf numFmtId="0" fontId="14" fillId="0" borderId="102" xfId="0" applyFont="1" applyBorder="1" applyAlignment="1">
      <alignment vertical="center"/>
    </xf>
    <xf numFmtId="189" fontId="14" fillId="0" borderId="102" xfId="0" applyNumberFormat="1" applyFont="1" applyBorder="1" applyAlignment="1">
      <alignment vertical="center"/>
    </xf>
    <xf numFmtId="189" fontId="10" fillId="0" borderId="103" xfId="0" applyNumberFormat="1" applyFont="1" applyBorder="1">
      <alignment vertical="center"/>
    </xf>
    <xf numFmtId="189" fontId="10" fillId="0" borderId="104" xfId="0" applyNumberFormat="1" applyFont="1" applyBorder="1">
      <alignment vertical="center"/>
    </xf>
    <xf numFmtId="0" fontId="10" fillId="0" borderId="101" xfId="0" applyFont="1" applyBorder="1" applyAlignment="1">
      <alignment horizontal="center" vertical="center"/>
    </xf>
    <xf numFmtId="0" fontId="37" fillId="0" borderId="7" xfId="0" applyFont="1" applyBorder="1" applyAlignment="1">
      <alignment horizontal="center" vertical="center" wrapText="1"/>
    </xf>
    <xf numFmtId="0" fontId="10" fillId="0" borderId="20" xfId="0" applyFont="1" applyBorder="1" applyAlignment="1">
      <alignment horizontal="center" vertical="center" wrapText="1"/>
    </xf>
    <xf numFmtId="189" fontId="9" fillId="0" borderId="20" xfId="0" applyNumberFormat="1" applyFont="1" applyFill="1" applyBorder="1" applyAlignment="1">
      <alignment horizontal="center" vertical="center" wrapText="1"/>
    </xf>
    <xf numFmtId="0" fontId="10" fillId="0" borderId="30" xfId="0" applyFont="1" applyBorder="1" applyAlignment="1">
      <alignment horizontal="center" vertical="center" wrapText="1"/>
    </xf>
    <xf numFmtId="0" fontId="33" fillId="10" borderId="0" xfId="0" applyFont="1" applyFill="1">
      <alignment vertical="center"/>
    </xf>
    <xf numFmtId="0" fontId="40" fillId="10" borderId="27" xfId="0" applyFont="1" applyFill="1" applyBorder="1">
      <alignment vertical="center"/>
    </xf>
    <xf numFmtId="0" fontId="33" fillId="10" borderId="28" xfId="0" applyFont="1" applyFill="1" applyBorder="1">
      <alignment vertical="center"/>
    </xf>
    <xf numFmtId="0" fontId="33" fillId="10" borderId="32" xfId="0" applyFont="1" applyFill="1" applyBorder="1">
      <alignment vertical="center"/>
    </xf>
    <xf numFmtId="0" fontId="33" fillId="10" borderId="30" xfId="0" applyFont="1" applyFill="1" applyBorder="1" applyAlignment="1">
      <alignment horizontal="center" vertical="center" wrapText="1"/>
    </xf>
    <xf numFmtId="0" fontId="33" fillId="10" borderId="31" xfId="0" applyFont="1" applyFill="1" applyBorder="1" applyAlignment="1">
      <alignment horizontal="center" vertical="center" wrapText="1"/>
    </xf>
    <xf numFmtId="0" fontId="33" fillId="10" borderId="29" xfId="0" applyFont="1" applyFill="1" applyBorder="1" applyAlignment="1">
      <alignment horizontal="left" vertical="center" shrinkToFit="1"/>
    </xf>
    <xf numFmtId="0" fontId="33" fillId="10" borderId="34" xfId="0" applyFont="1" applyFill="1" applyBorder="1" applyAlignment="1">
      <alignment horizontal="left" vertical="center" shrinkToFit="1"/>
    </xf>
    <xf numFmtId="0" fontId="33" fillId="10" borderId="32" xfId="0" applyFont="1" applyFill="1" applyBorder="1" applyAlignment="1">
      <alignment horizontal="left" vertical="center" shrinkToFit="1"/>
    </xf>
    <xf numFmtId="0" fontId="40" fillId="10" borderId="30" xfId="0" applyFont="1" applyFill="1" applyBorder="1">
      <alignment vertical="center"/>
    </xf>
    <xf numFmtId="0" fontId="40" fillId="10" borderId="33" xfId="0" applyFont="1" applyFill="1" applyBorder="1">
      <alignment vertical="center"/>
    </xf>
    <xf numFmtId="0" fontId="10" fillId="0" borderId="0" xfId="0" applyFont="1" applyAlignment="1"/>
    <xf numFmtId="192" fontId="43" fillId="10" borderId="27" xfId="0" applyNumberFormat="1" applyFont="1" applyFill="1" applyBorder="1">
      <alignment vertical="center"/>
    </xf>
    <xf numFmtId="192" fontId="33" fillId="10" borderId="28" xfId="0" applyNumberFormat="1" applyFont="1" applyFill="1" applyBorder="1" applyAlignment="1">
      <alignment vertical="center"/>
    </xf>
    <xf numFmtId="192" fontId="33" fillId="10" borderId="29" xfId="0" applyNumberFormat="1" applyFont="1" applyFill="1" applyBorder="1" applyAlignment="1">
      <alignment vertical="center"/>
    </xf>
    <xf numFmtId="192" fontId="33" fillId="10" borderId="33" xfId="0" applyNumberFormat="1" applyFont="1" applyFill="1" applyBorder="1" applyAlignment="1">
      <alignment vertical="center"/>
    </xf>
    <xf numFmtId="192" fontId="33" fillId="10" borderId="0" xfId="0" applyNumberFormat="1" applyFont="1" applyFill="1" applyBorder="1" applyAlignment="1">
      <alignment vertical="center"/>
    </xf>
    <xf numFmtId="192" fontId="33" fillId="10" borderId="34" xfId="0" applyNumberFormat="1" applyFont="1" applyFill="1" applyBorder="1" applyAlignment="1">
      <alignment vertical="center"/>
    </xf>
    <xf numFmtId="192" fontId="33" fillId="10" borderId="30" xfId="0" applyNumberFormat="1" applyFont="1" applyFill="1" applyBorder="1" applyAlignment="1">
      <alignment vertical="center"/>
    </xf>
    <xf numFmtId="192" fontId="33" fillId="10" borderId="31" xfId="0" applyNumberFormat="1" applyFont="1" applyFill="1" applyBorder="1" applyAlignment="1">
      <alignment vertical="center"/>
    </xf>
    <xf numFmtId="192" fontId="33" fillId="10" borderId="32" xfId="0" applyNumberFormat="1" applyFont="1" applyFill="1" applyBorder="1" applyAlignment="1">
      <alignment vertical="center"/>
    </xf>
    <xf numFmtId="193" fontId="40" fillId="10" borderId="27" xfId="0" applyNumberFormat="1" applyFont="1" applyFill="1" applyBorder="1">
      <alignment vertical="center"/>
    </xf>
    <xf numFmtId="193" fontId="40" fillId="10" borderId="28" xfId="0" applyNumberFormat="1" applyFont="1" applyFill="1" applyBorder="1">
      <alignment vertical="center"/>
    </xf>
    <xf numFmtId="193" fontId="40" fillId="10" borderId="29" xfId="0" applyNumberFormat="1" applyFont="1" applyFill="1" applyBorder="1">
      <alignment vertical="center"/>
    </xf>
    <xf numFmtId="193" fontId="33" fillId="10" borderId="33" xfId="0" applyNumberFormat="1" applyFont="1" applyFill="1" applyBorder="1" applyAlignment="1">
      <alignment vertical="center"/>
    </xf>
    <xf numFmtId="193" fontId="33" fillId="10" borderId="0" xfId="0" applyNumberFormat="1" applyFont="1" applyFill="1" applyBorder="1" applyAlignment="1">
      <alignment vertical="center"/>
    </xf>
    <xf numFmtId="193" fontId="33" fillId="10" borderId="34" xfId="0" applyNumberFormat="1" applyFont="1" applyFill="1" applyBorder="1" applyAlignment="1">
      <alignment vertical="center"/>
    </xf>
    <xf numFmtId="193" fontId="40" fillId="10" borderId="30" xfId="0" applyNumberFormat="1" applyFont="1" applyFill="1" applyBorder="1">
      <alignment vertical="center"/>
    </xf>
    <xf numFmtId="193" fontId="40" fillId="10" borderId="31" xfId="0" applyNumberFormat="1" applyFont="1" applyFill="1" applyBorder="1">
      <alignment vertical="center"/>
    </xf>
    <xf numFmtId="193" fontId="40" fillId="10" borderId="32" xfId="0" applyNumberFormat="1" applyFont="1" applyFill="1" applyBorder="1">
      <alignment vertical="center"/>
    </xf>
    <xf numFmtId="0" fontId="33" fillId="10" borderId="32" xfId="0" applyFont="1" applyFill="1" applyBorder="1" applyAlignment="1">
      <alignment horizontal="center" vertical="center" wrapText="1"/>
    </xf>
    <xf numFmtId="0" fontId="33" fillId="10" borderId="34" xfId="0" applyFont="1" applyFill="1" applyBorder="1">
      <alignment vertical="center"/>
    </xf>
    <xf numFmtId="0" fontId="33" fillId="10" borderId="31" xfId="0" applyFont="1" applyFill="1" applyBorder="1">
      <alignment vertical="center"/>
    </xf>
    <xf numFmtId="0" fontId="10" fillId="0" borderId="0" xfId="0" applyFont="1" applyAlignment="1">
      <alignment horizontal="right" vertical="center"/>
    </xf>
    <xf numFmtId="0" fontId="10" fillId="0" borderId="0" xfId="0" applyFont="1" applyAlignment="1">
      <alignment vertical="center"/>
    </xf>
    <xf numFmtId="0" fontId="36" fillId="0" borderId="0" xfId="0" applyFont="1" applyAlignment="1">
      <alignment vertical="center"/>
    </xf>
    <xf numFmtId="0" fontId="46" fillId="0" borderId="0" xfId="0" applyFont="1" applyAlignment="1">
      <alignment vertical="center"/>
    </xf>
    <xf numFmtId="0" fontId="47" fillId="0" borderId="0" xfId="0" applyFont="1" applyAlignment="1">
      <alignment vertical="center"/>
    </xf>
    <xf numFmtId="0" fontId="48" fillId="0" borderId="0" xfId="0" applyFont="1" applyAlignment="1">
      <alignment horizontal="right" vertical="center"/>
    </xf>
    <xf numFmtId="194" fontId="13" fillId="0" borderId="0" xfId="0" applyNumberFormat="1" applyFont="1" applyAlignment="1">
      <alignment vertical="center"/>
    </xf>
    <xf numFmtId="0" fontId="49" fillId="0" borderId="0" xfId="0" applyFont="1" applyAlignment="1">
      <alignment vertical="center" wrapText="1"/>
    </xf>
    <xf numFmtId="0" fontId="10" fillId="0" borderId="0" xfId="0" applyFont="1" applyAlignment="1">
      <alignment horizontal="right"/>
    </xf>
    <xf numFmtId="0" fontId="49" fillId="0" borderId="0" xfId="0" applyFont="1" applyAlignment="1">
      <alignment vertical="center"/>
    </xf>
    <xf numFmtId="0" fontId="21" fillId="3" borderId="1" xfId="0" applyFont="1" applyFill="1" applyBorder="1" applyAlignment="1">
      <alignment horizontal="center" vertical="center" shrinkToFit="1"/>
    </xf>
    <xf numFmtId="0" fontId="21" fillId="3" borderId="108" xfId="0" applyFont="1" applyFill="1" applyBorder="1" applyAlignment="1">
      <alignment horizontal="center" vertical="center" shrinkToFit="1"/>
    </xf>
    <xf numFmtId="0" fontId="21" fillId="3" borderId="109" xfId="0" applyFont="1" applyFill="1" applyBorder="1" applyAlignment="1">
      <alignment horizontal="center" vertical="center"/>
    </xf>
    <xf numFmtId="0" fontId="39" fillId="0" borderId="3" xfId="0" applyFont="1" applyBorder="1" applyAlignment="1">
      <alignment horizontal="left" vertical="center" wrapText="1"/>
    </xf>
    <xf numFmtId="0" fontId="39" fillId="0" borderId="110" xfId="0" applyFont="1" applyBorder="1" applyAlignment="1">
      <alignment horizontal="left" vertical="center" wrapText="1"/>
    </xf>
    <xf numFmtId="0" fontId="32" fillId="3" borderId="4" xfId="0" applyFont="1" applyFill="1" applyBorder="1" applyAlignment="1">
      <alignment horizontal="center" vertical="center" wrapText="1"/>
    </xf>
    <xf numFmtId="178" fontId="10" fillId="5" borderId="7" xfId="0" applyNumberFormat="1" applyFont="1" applyFill="1" applyBorder="1" applyAlignment="1">
      <alignment vertical="center"/>
    </xf>
    <xf numFmtId="0" fontId="10" fillId="0" borderId="115" xfId="0" applyFont="1" applyBorder="1" applyAlignment="1">
      <alignment horizontal="center" vertical="center"/>
    </xf>
    <xf numFmtId="49" fontId="9" fillId="0" borderId="25" xfId="0" applyNumberFormat="1" applyFont="1" applyBorder="1" applyAlignment="1">
      <alignment horizontal="center" vertical="center" shrinkToFit="1"/>
    </xf>
    <xf numFmtId="0" fontId="33" fillId="0" borderId="26" xfId="0" applyFont="1" applyBorder="1" applyAlignment="1">
      <alignment vertical="center" shrinkToFit="1"/>
    </xf>
    <xf numFmtId="0" fontId="21" fillId="3" borderId="117" xfId="0" applyFont="1" applyFill="1" applyBorder="1" applyAlignment="1">
      <alignment horizontal="center" vertical="center"/>
    </xf>
    <xf numFmtId="0" fontId="10" fillId="0" borderId="94" xfId="0" applyFont="1" applyBorder="1" applyAlignment="1">
      <alignment horizontal="left" vertical="center" indent="1"/>
    </xf>
    <xf numFmtId="0" fontId="10" fillId="0" borderId="97" xfId="0" applyFont="1" applyBorder="1" applyAlignment="1">
      <alignment horizontal="left" vertical="center" indent="1"/>
    </xf>
    <xf numFmtId="0" fontId="18" fillId="0" borderId="0" xfId="0" applyFont="1" applyAlignment="1">
      <alignment vertical="center"/>
    </xf>
    <xf numFmtId="0" fontId="32" fillId="3" borderId="119" xfId="0" applyFont="1" applyFill="1" applyBorder="1" applyAlignment="1">
      <alignment horizontal="center" vertical="center" wrapText="1"/>
    </xf>
    <xf numFmtId="176" fontId="10" fillId="5" borderId="120" xfId="0" applyNumberFormat="1" applyFont="1" applyFill="1" applyBorder="1" applyAlignment="1">
      <alignment vertical="center"/>
    </xf>
    <xf numFmtId="176" fontId="10" fillId="5" borderId="121" xfId="0" applyNumberFormat="1" applyFont="1" applyFill="1" applyBorder="1" applyAlignment="1">
      <alignment vertical="center"/>
    </xf>
    <xf numFmtId="176" fontId="10" fillId="11" borderId="120" xfId="0" applyNumberFormat="1" applyFont="1" applyFill="1" applyBorder="1" applyAlignment="1">
      <alignment vertical="center"/>
    </xf>
    <xf numFmtId="176" fontId="10" fillId="11" borderId="121" xfId="0" applyNumberFormat="1" applyFont="1" applyFill="1" applyBorder="1" applyAlignment="1">
      <alignment vertical="center"/>
    </xf>
    <xf numFmtId="176" fontId="10" fillId="12" borderId="112" xfId="0" applyNumberFormat="1" applyFont="1" applyFill="1" applyBorder="1" applyAlignment="1">
      <alignment vertical="center"/>
    </xf>
    <xf numFmtId="176" fontId="10" fillId="12" borderId="114" xfId="0" applyNumberFormat="1" applyFont="1" applyFill="1" applyBorder="1" applyAlignment="1">
      <alignment vertical="center"/>
    </xf>
    <xf numFmtId="176" fontId="10" fillId="13" borderId="112" xfId="0" applyNumberFormat="1" applyFont="1" applyFill="1" applyBorder="1" applyAlignment="1">
      <alignment vertical="center"/>
    </xf>
    <xf numFmtId="176" fontId="10" fillId="13" borderId="114" xfId="0" applyNumberFormat="1" applyFont="1" applyFill="1" applyBorder="1" applyAlignment="1">
      <alignment vertical="center"/>
    </xf>
    <xf numFmtId="178" fontId="10" fillId="14" borderId="7" xfId="0" applyNumberFormat="1" applyFont="1" applyFill="1" applyBorder="1" applyAlignment="1">
      <alignment vertical="center"/>
    </xf>
    <xf numFmtId="0" fontId="10" fillId="0" borderId="123" xfId="0" applyFont="1" applyBorder="1" applyAlignment="1">
      <alignment horizontal="left" vertical="center" indent="1"/>
    </xf>
    <xf numFmtId="176" fontId="10" fillId="5" borderId="124" xfId="0" applyNumberFormat="1" applyFont="1" applyFill="1" applyBorder="1" applyAlignment="1">
      <alignment vertical="center"/>
    </xf>
    <xf numFmtId="176" fontId="10" fillId="12" borderId="125" xfId="0" applyNumberFormat="1" applyFont="1" applyFill="1" applyBorder="1" applyAlignment="1">
      <alignment vertical="center"/>
    </xf>
    <xf numFmtId="0" fontId="10" fillId="0" borderId="128" xfId="0" applyFont="1" applyBorder="1" applyAlignment="1">
      <alignment horizontal="center" vertical="center"/>
    </xf>
    <xf numFmtId="0" fontId="10" fillId="0" borderId="126" xfId="0" applyFont="1" applyBorder="1" applyAlignment="1">
      <alignment horizontal="center" vertical="center"/>
    </xf>
    <xf numFmtId="0" fontId="10" fillId="0" borderId="116" xfId="0" applyFont="1" applyBorder="1" applyAlignment="1">
      <alignment horizontal="center" vertical="center"/>
    </xf>
    <xf numFmtId="176" fontId="10" fillId="11" borderId="124" xfId="0" applyNumberFormat="1" applyFont="1" applyFill="1" applyBorder="1" applyAlignment="1">
      <alignment vertical="center"/>
    </xf>
    <xf numFmtId="176" fontId="10" fillId="13" borderId="125" xfId="0" applyNumberFormat="1" applyFont="1" applyFill="1" applyBorder="1" applyAlignment="1">
      <alignment vertical="center"/>
    </xf>
    <xf numFmtId="176" fontId="10" fillId="11" borderId="118" xfId="0" applyNumberFormat="1" applyFont="1" applyFill="1" applyBorder="1" applyAlignment="1">
      <alignment vertical="center"/>
    </xf>
    <xf numFmtId="176" fontId="10" fillId="13" borderId="109" xfId="0" applyNumberFormat="1" applyFont="1" applyFill="1" applyBorder="1" applyAlignment="1">
      <alignment vertical="center"/>
    </xf>
    <xf numFmtId="176" fontId="10" fillId="5" borderId="118" xfId="0" applyNumberFormat="1" applyFont="1" applyFill="1" applyBorder="1" applyAlignment="1">
      <alignment vertical="center"/>
    </xf>
    <xf numFmtId="176" fontId="10" fillId="12" borderId="109" xfId="0" applyNumberFormat="1" applyFont="1" applyFill="1" applyBorder="1" applyAlignment="1">
      <alignment vertical="center"/>
    </xf>
    <xf numFmtId="0" fontId="53" fillId="3" borderId="23" xfId="0" applyFont="1" applyFill="1" applyBorder="1" applyAlignment="1">
      <alignment horizontal="center" vertical="center"/>
    </xf>
    <xf numFmtId="0" fontId="54" fillId="3" borderId="20" xfId="0" applyFont="1" applyFill="1" applyBorder="1" applyAlignment="1">
      <alignment horizontal="center" vertical="center" wrapText="1"/>
    </xf>
    <xf numFmtId="0" fontId="14" fillId="15" borderId="33" xfId="0" applyFont="1" applyFill="1" applyBorder="1" applyAlignment="1">
      <alignment horizontal="center" vertical="center"/>
    </xf>
    <xf numFmtId="0" fontId="14" fillId="15" borderId="34" xfId="0" applyFont="1" applyFill="1" applyBorder="1" applyAlignment="1">
      <alignment vertical="center"/>
    </xf>
    <xf numFmtId="189" fontId="14" fillId="15" borderId="34" xfId="0" applyNumberFormat="1" applyFont="1" applyFill="1" applyBorder="1" applyAlignment="1">
      <alignment vertical="center"/>
    </xf>
    <xf numFmtId="189" fontId="10" fillId="15" borderId="33" xfId="0" applyNumberFormat="1" applyFont="1" applyFill="1" applyBorder="1">
      <alignment vertical="center"/>
    </xf>
    <xf numFmtId="189" fontId="10" fillId="15" borderId="24" xfId="0" applyNumberFormat="1" applyFont="1" applyFill="1" applyBorder="1">
      <alignment vertical="center"/>
    </xf>
    <xf numFmtId="189" fontId="10" fillId="15" borderId="0" xfId="0" applyNumberFormat="1" applyFont="1" applyFill="1">
      <alignment vertical="center"/>
    </xf>
    <xf numFmtId="189" fontId="10" fillId="15" borderId="24" xfId="0" applyNumberFormat="1" applyFont="1" applyFill="1" applyBorder="1" applyAlignment="1">
      <alignment horizontal="right"/>
    </xf>
    <xf numFmtId="189" fontId="10" fillId="15" borderId="0" xfId="0" applyNumberFormat="1" applyFont="1" applyFill="1" applyAlignment="1">
      <alignment horizontal="right"/>
    </xf>
    <xf numFmtId="0" fontId="10" fillId="15" borderId="24" xfId="0" applyFont="1" applyFill="1" applyBorder="1" applyAlignment="1">
      <alignment horizontal="center" vertical="center"/>
    </xf>
    <xf numFmtId="0" fontId="10" fillId="15" borderId="0" xfId="0" applyFont="1" applyFill="1">
      <alignment vertical="center"/>
    </xf>
    <xf numFmtId="0" fontId="10" fillId="0" borderId="23" xfId="0" applyFont="1" applyBorder="1" applyAlignment="1"/>
    <xf numFmtId="0" fontId="10" fillId="0" borderId="24" xfId="0" applyFont="1" applyBorder="1" applyAlignment="1"/>
    <xf numFmtId="0" fontId="10" fillId="0" borderId="20" xfId="0" applyFont="1" applyBorder="1" applyAlignment="1"/>
    <xf numFmtId="177" fontId="14" fillId="0" borderId="0" xfId="0" applyNumberFormat="1" applyFont="1" applyAlignment="1">
      <alignment horizontal="center" vertical="center"/>
    </xf>
    <xf numFmtId="176" fontId="53" fillId="0" borderId="20" xfId="0" applyNumberFormat="1" applyFont="1" applyBorder="1" applyAlignment="1">
      <alignment vertical="center"/>
    </xf>
    <xf numFmtId="0" fontId="10" fillId="0" borderId="24" xfId="0" applyFont="1" applyFill="1" applyBorder="1" applyAlignment="1">
      <alignment vertical="center"/>
    </xf>
    <xf numFmtId="0" fontId="10" fillId="0" borderId="33" xfId="0" applyFont="1" applyFill="1" applyBorder="1" applyAlignment="1">
      <alignment vertical="center"/>
    </xf>
    <xf numFmtId="0" fontId="10" fillId="0" borderId="20" xfId="0" applyFont="1" applyFill="1" applyBorder="1" applyAlignment="1">
      <alignment vertical="center"/>
    </xf>
    <xf numFmtId="195" fontId="10" fillId="0" borderId="24" xfId="0" applyNumberFormat="1" applyFont="1" applyFill="1" applyBorder="1" applyAlignment="1">
      <alignment vertical="center"/>
    </xf>
    <xf numFmtId="195" fontId="10" fillId="0" borderId="33" xfId="0" applyNumberFormat="1" applyFont="1" applyFill="1" applyBorder="1" applyAlignment="1">
      <alignment vertical="center"/>
    </xf>
    <xf numFmtId="195" fontId="10" fillId="0" borderId="20" xfId="0" applyNumberFormat="1" applyFont="1" applyFill="1" applyBorder="1" applyAlignment="1">
      <alignment vertical="center"/>
    </xf>
    <xf numFmtId="0" fontId="10" fillId="0" borderId="23" xfId="0" applyFont="1" applyFill="1" applyBorder="1" applyAlignment="1">
      <alignment vertical="center"/>
    </xf>
    <xf numFmtId="0" fontId="10" fillId="0" borderId="7" xfId="0" applyFont="1" applyFill="1" applyBorder="1" applyAlignment="1">
      <alignment vertical="center"/>
    </xf>
    <xf numFmtId="0" fontId="10" fillId="0" borderId="0" xfId="0" applyFont="1" applyFill="1" applyBorder="1" applyAlignment="1">
      <alignment vertical="center"/>
    </xf>
    <xf numFmtId="183" fontId="10" fillId="0" borderId="20" xfId="0" applyNumberFormat="1" applyFont="1" applyBorder="1" applyAlignment="1">
      <alignment vertical="center"/>
    </xf>
    <xf numFmtId="0" fontId="53" fillId="3" borderId="24" xfId="0" applyFont="1" applyFill="1" applyBorder="1" applyAlignment="1">
      <alignment horizontal="center" vertical="center"/>
    </xf>
    <xf numFmtId="183" fontId="14" fillId="0" borderId="7" xfId="0" applyNumberFormat="1" applyFont="1" applyBorder="1" applyAlignment="1">
      <alignment vertical="center"/>
    </xf>
    <xf numFmtId="0" fontId="10" fillId="0" borderId="27" xfId="0" applyFont="1" applyFill="1" applyBorder="1" applyAlignment="1">
      <alignment vertical="center"/>
    </xf>
    <xf numFmtId="0" fontId="14" fillId="0" borderId="0" xfId="0" applyFont="1" applyFill="1" applyAlignment="1">
      <alignment vertical="center"/>
    </xf>
    <xf numFmtId="0" fontId="13" fillId="0" borderId="23" xfId="0" applyFont="1" applyBorder="1" applyAlignment="1">
      <alignment vertical="center"/>
    </xf>
    <xf numFmtId="0" fontId="13" fillId="0" borderId="24" xfId="0" applyFont="1" applyBorder="1" applyAlignment="1">
      <alignment vertical="center"/>
    </xf>
    <xf numFmtId="0" fontId="13" fillId="0" borderId="20" xfId="0" applyFont="1" applyBorder="1" applyAlignment="1">
      <alignment vertical="center"/>
    </xf>
    <xf numFmtId="196" fontId="10" fillId="0" borderId="111" xfId="0" applyNumberFormat="1" applyFont="1" applyBorder="1" applyAlignment="1">
      <alignment horizontal="center" vertical="center"/>
    </xf>
    <xf numFmtId="196" fontId="10" fillId="0" borderId="113" xfId="0" applyNumberFormat="1" applyFont="1" applyBorder="1" applyAlignment="1">
      <alignment horizontal="center" vertical="center"/>
    </xf>
    <xf numFmtId="196" fontId="10" fillId="0" borderId="122" xfId="0" applyNumberFormat="1" applyFont="1" applyBorder="1" applyAlignment="1">
      <alignment horizontal="center" vertical="center"/>
    </xf>
    <xf numFmtId="196" fontId="14" fillId="0" borderId="89" xfId="0" quotePrefix="1" applyNumberFormat="1" applyFont="1" applyBorder="1" applyAlignment="1">
      <alignment horizontal="center" vertical="center"/>
    </xf>
    <xf numFmtId="196" fontId="14" fillId="0" borderId="95" xfId="0" quotePrefix="1" applyNumberFormat="1" applyFont="1" applyBorder="1" applyAlignment="1">
      <alignment horizontal="center" vertical="center"/>
    </xf>
    <xf numFmtId="196" fontId="14" fillId="15" borderId="129" xfId="0" quotePrefix="1" applyNumberFormat="1" applyFont="1" applyFill="1" applyBorder="1" applyAlignment="1">
      <alignment horizontal="center" vertical="center"/>
    </xf>
    <xf numFmtId="0" fontId="41" fillId="10" borderId="29" xfId="0" applyFont="1" applyFill="1" applyBorder="1">
      <alignment vertical="center"/>
    </xf>
    <xf numFmtId="196" fontId="33" fillId="10" borderId="27" xfId="0" applyNumberFormat="1" applyFont="1" applyFill="1" applyBorder="1" applyAlignment="1">
      <alignment horizontal="center" vertical="center"/>
    </xf>
    <xf numFmtId="196" fontId="33" fillId="10" borderId="28" xfId="0" applyNumberFormat="1" applyFont="1" applyFill="1" applyBorder="1" applyAlignment="1">
      <alignment horizontal="center" vertical="center"/>
    </xf>
    <xf numFmtId="196" fontId="33" fillId="10" borderId="29" xfId="0" applyNumberFormat="1" applyFont="1" applyFill="1" applyBorder="1" applyAlignment="1">
      <alignment horizontal="center" vertical="center"/>
    </xf>
    <xf numFmtId="196" fontId="33" fillId="10" borderId="33" xfId="0" applyNumberFormat="1" applyFont="1" applyFill="1" applyBorder="1" applyAlignment="1">
      <alignment horizontal="center" vertical="center"/>
    </xf>
    <xf numFmtId="196" fontId="33" fillId="10" borderId="30" xfId="0" applyNumberFormat="1" applyFont="1" applyFill="1" applyBorder="1" applyAlignment="1">
      <alignment horizontal="center" vertical="center"/>
    </xf>
    <xf numFmtId="0" fontId="0" fillId="0" borderId="0" xfId="0" applyAlignment="1"/>
    <xf numFmtId="0" fontId="0" fillId="16" borderId="0" xfId="0" applyFill="1" applyAlignment="1"/>
    <xf numFmtId="0" fontId="0" fillId="0" borderId="0" xfId="0" applyAlignment="1">
      <alignment horizontal="right"/>
    </xf>
    <xf numFmtId="0" fontId="0" fillId="16" borderId="0" xfId="0" applyFill="1" applyAlignment="1">
      <alignment horizontal="right"/>
    </xf>
    <xf numFmtId="0" fontId="0" fillId="0" borderId="0" xfId="0" quotePrefix="1" applyAlignment="1">
      <alignment horizontal="right"/>
    </xf>
    <xf numFmtId="196" fontId="53" fillId="3" borderId="23" xfId="0" applyNumberFormat="1" applyFont="1" applyFill="1" applyBorder="1" applyAlignment="1">
      <alignment horizontal="center" vertical="center"/>
    </xf>
    <xf numFmtId="196" fontId="10" fillId="0" borderId="27" xfId="0" applyNumberFormat="1" applyFont="1" applyBorder="1" applyAlignment="1">
      <alignment horizontal="center" vertical="center"/>
    </xf>
    <xf numFmtId="196" fontId="10" fillId="0" borderId="33" xfId="0" applyNumberFormat="1" applyFont="1" applyBorder="1" applyAlignment="1">
      <alignment horizontal="center" vertical="center"/>
    </xf>
    <xf numFmtId="196" fontId="10" fillId="0" borderId="28" xfId="0" applyNumberFormat="1" applyFont="1" applyBorder="1">
      <alignment vertical="center"/>
    </xf>
    <xf numFmtId="196" fontId="10" fillId="0" borderId="0" xfId="0" applyNumberFormat="1" applyFont="1">
      <alignment vertical="center"/>
    </xf>
    <xf numFmtId="196" fontId="10" fillId="0" borderId="31" xfId="0" applyNumberFormat="1" applyFont="1" applyBorder="1">
      <alignment vertical="center"/>
    </xf>
    <xf numFmtId="196" fontId="10" fillId="3" borderId="25" xfId="0" applyNumberFormat="1" applyFont="1" applyFill="1" applyBorder="1" applyAlignment="1">
      <alignment vertical="center" shrinkToFit="1"/>
    </xf>
    <xf numFmtId="196" fontId="10" fillId="0" borderId="6" xfId="0" applyNumberFormat="1" applyFont="1" applyBorder="1" applyAlignment="1">
      <alignment horizontal="center" vertical="center"/>
    </xf>
    <xf numFmtId="196" fontId="10" fillId="0" borderId="0" xfId="0" applyNumberFormat="1" applyFont="1" applyAlignment="1">
      <alignment horizontal="center" vertical="center"/>
    </xf>
    <xf numFmtId="196" fontId="9" fillId="0" borderId="6" xfId="0" applyNumberFormat="1" applyFont="1" applyBorder="1" applyAlignment="1">
      <alignment horizontal="center"/>
    </xf>
    <xf numFmtId="196" fontId="10" fillId="0" borderId="28" xfId="0" applyNumberFormat="1" applyFont="1" applyBorder="1" applyAlignment="1">
      <alignment horizontal="center" vertical="center"/>
    </xf>
    <xf numFmtId="196" fontId="10" fillId="0" borderId="31" xfId="0" applyNumberFormat="1" applyFont="1" applyBorder="1" applyAlignment="1">
      <alignment horizontal="center" vertical="center"/>
    </xf>
    <xf numFmtId="196" fontId="0" fillId="0" borderId="28" xfId="0" applyNumberFormat="1" applyBorder="1">
      <alignment vertical="center"/>
    </xf>
    <xf numFmtId="196" fontId="9" fillId="0" borderId="0" xfId="0" applyNumberFormat="1" applyFont="1" applyAlignment="1">
      <alignment horizontal="center"/>
    </xf>
    <xf numFmtId="196" fontId="9" fillId="0" borderId="31" xfId="0" applyNumberFormat="1" applyFont="1" applyBorder="1" applyAlignment="1">
      <alignment horizontal="center"/>
    </xf>
    <xf numFmtId="196" fontId="9" fillId="0" borderId="6" xfId="0" applyNumberFormat="1" applyFont="1" applyBorder="1" applyAlignment="1">
      <alignment horizontal="center" vertical="center"/>
    </xf>
    <xf numFmtId="196" fontId="10" fillId="0" borderId="6" xfId="0" applyNumberFormat="1" applyFont="1" applyBorder="1">
      <alignment vertical="center"/>
    </xf>
    <xf numFmtId="196" fontId="10" fillId="0" borderId="0" xfId="0" applyNumberFormat="1" applyFont="1" applyAlignment="1">
      <alignment horizontal="center"/>
    </xf>
    <xf numFmtId="0" fontId="9" fillId="4" borderId="25" xfId="0" applyFont="1" applyFill="1" applyBorder="1">
      <alignment vertical="center"/>
    </xf>
    <xf numFmtId="0" fontId="9" fillId="5" borderId="6" xfId="0" applyFont="1" applyFill="1" applyBorder="1">
      <alignment vertical="center"/>
    </xf>
    <xf numFmtId="0" fontId="9" fillId="4" borderId="6" xfId="0" applyFont="1" applyFill="1" applyBorder="1">
      <alignment vertical="center"/>
    </xf>
    <xf numFmtId="0" fontId="9" fillId="4" borderId="26" xfId="0" applyFont="1" applyFill="1" applyBorder="1">
      <alignment vertical="center"/>
    </xf>
    <xf numFmtId="0" fontId="9" fillId="5" borderId="25" xfId="0" applyFont="1" applyFill="1" applyBorder="1">
      <alignment vertical="center"/>
    </xf>
    <xf numFmtId="0" fontId="9" fillId="5" borderId="26" xfId="0" applyFont="1" applyFill="1" applyBorder="1">
      <alignment vertical="center"/>
    </xf>
    <xf numFmtId="196" fontId="10" fillId="0" borderId="30" xfId="0" applyNumberFormat="1" applyFont="1" applyBorder="1" applyAlignment="1">
      <alignment horizontal="center" vertical="center"/>
    </xf>
    <xf numFmtId="0" fontId="10" fillId="0" borderId="0" xfId="0" quotePrefix="1" applyFont="1" applyAlignment="1">
      <alignment horizontal="center" vertical="center"/>
    </xf>
    <xf numFmtId="182" fontId="14" fillId="0" borderId="7" xfId="0" applyNumberFormat="1" applyFont="1" applyBorder="1" applyAlignment="1">
      <alignment vertical="center"/>
    </xf>
    <xf numFmtId="0" fontId="14" fillId="0" borderId="34" xfId="0" applyFont="1" applyBorder="1" applyAlignment="1">
      <alignment vertical="center"/>
    </xf>
    <xf numFmtId="0" fontId="10" fillId="0" borderId="31" xfId="0" applyFont="1" applyBorder="1" applyAlignment="1">
      <alignment horizontal="center" vertical="center" wrapText="1"/>
    </xf>
    <xf numFmtId="189" fontId="10" fillId="0" borderId="20" xfId="0" applyNumberFormat="1" applyFont="1" applyBorder="1" applyAlignment="1">
      <alignment horizontal="center" vertical="center"/>
    </xf>
    <xf numFmtId="196" fontId="14" fillId="0" borderId="91" xfId="0" quotePrefix="1" applyNumberFormat="1" applyFont="1" applyBorder="1" applyAlignment="1">
      <alignment horizontal="center" vertical="center"/>
    </xf>
    <xf numFmtId="196" fontId="14" fillId="0" borderId="92" xfId="0" quotePrefix="1" applyNumberFormat="1" applyFont="1" applyBorder="1" applyAlignment="1">
      <alignment horizontal="center" vertical="center"/>
    </xf>
    <xf numFmtId="0" fontId="14" fillId="5" borderId="130" xfId="0" applyFont="1" applyFill="1" applyBorder="1" applyAlignment="1">
      <alignment horizontal="center" vertical="center"/>
    </xf>
    <xf numFmtId="196" fontId="14" fillId="0" borderId="103" xfId="0" quotePrefix="1" applyNumberFormat="1" applyFont="1" applyBorder="1" applyAlignment="1">
      <alignment horizontal="center" vertical="center"/>
    </xf>
    <xf numFmtId="189" fontId="10" fillId="0" borderId="101" xfId="0" applyNumberFormat="1" applyFont="1" applyBorder="1" applyAlignment="1">
      <alignment horizontal="right"/>
    </xf>
    <xf numFmtId="189" fontId="10" fillId="0" borderId="104" xfId="0" applyNumberFormat="1" applyFont="1" applyBorder="1" applyAlignment="1">
      <alignment horizontal="right"/>
    </xf>
    <xf numFmtId="0" fontId="14" fillId="10" borderId="0" xfId="0" applyFont="1" applyFill="1" applyAlignment="1">
      <alignment vertical="center"/>
    </xf>
    <xf numFmtId="176" fontId="10" fillId="0" borderId="0" xfId="0" applyNumberFormat="1" applyFont="1">
      <alignment vertical="center"/>
    </xf>
    <xf numFmtId="176" fontId="10" fillId="16" borderId="72" xfId="0" applyNumberFormat="1" applyFont="1" applyFill="1" applyBorder="1">
      <alignment vertical="center"/>
    </xf>
    <xf numFmtId="176" fontId="10" fillId="16" borderId="73" xfId="0" applyNumberFormat="1" applyFont="1" applyFill="1" applyBorder="1">
      <alignment vertical="center"/>
    </xf>
    <xf numFmtId="176" fontId="10" fillId="16" borderId="74" xfId="0" applyNumberFormat="1" applyFont="1" applyFill="1" applyBorder="1">
      <alignment vertical="center"/>
    </xf>
    <xf numFmtId="0" fontId="0" fillId="0" borderId="0" xfId="0" applyAlignment="1">
      <alignment vertical="center" wrapText="1"/>
    </xf>
    <xf numFmtId="0" fontId="72" fillId="0" borderId="0" xfId="0" applyFont="1">
      <alignment vertical="center"/>
    </xf>
    <xf numFmtId="0" fontId="72" fillId="0" borderId="0" xfId="0" applyFont="1" applyAlignment="1">
      <alignment vertical="center" wrapText="1"/>
    </xf>
    <xf numFmtId="58" fontId="72" fillId="0" borderId="0" xfId="0" applyNumberFormat="1" applyFont="1">
      <alignment vertical="center"/>
    </xf>
    <xf numFmtId="0" fontId="8" fillId="3" borderId="2" xfId="0" applyFont="1" applyFill="1" applyBorder="1" applyAlignment="1">
      <alignment horizontal="center" vertical="center"/>
    </xf>
    <xf numFmtId="0" fontId="0" fillId="0" borderId="3" xfId="0" applyBorder="1" applyAlignment="1">
      <alignment horizontal="center" vertical="center"/>
    </xf>
    <xf numFmtId="0" fontId="9" fillId="0" borderId="9" xfId="0" applyFont="1" applyBorder="1" applyAlignment="1">
      <alignment horizontal="center" vertical="center" wrapText="1"/>
    </xf>
    <xf numFmtId="0" fontId="9" fillId="0" borderId="11" xfId="0" applyFont="1"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9" fillId="0" borderId="10" xfId="0" applyFont="1" applyBorder="1" applyAlignment="1">
      <alignment horizontal="center" vertical="center"/>
    </xf>
    <xf numFmtId="0" fontId="18" fillId="0" borderId="105" xfId="0" applyFont="1" applyBorder="1" applyAlignment="1">
      <alignment horizontal="center" vertical="center"/>
    </xf>
    <xf numFmtId="0" fontId="18" fillId="0" borderId="106" xfId="0" applyFont="1" applyBorder="1" applyAlignment="1">
      <alignment horizontal="center" vertical="center"/>
    </xf>
    <xf numFmtId="0" fontId="18" fillId="0" borderId="107" xfId="0" applyFont="1" applyBorder="1" applyAlignment="1">
      <alignment horizontal="center" vertical="center"/>
    </xf>
    <xf numFmtId="176" fontId="10" fillId="0" borderId="12" xfId="0" applyNumberFormat="1" applyFont="1" applyBorder="1" applyAlignment="1">
      <alignment horizontal="right" vertical="center"/>
    </xf>
    <xf numFmtId="176" fontId="10" fillId="0" borderId="127" xfId="0" applyNumberFormat="1" applyFont="1" applyBorder="1" applyAlignment="1">
      <alignment horizontal="right" vertical="center"/>
    </xf>
    <xf numFmtId="0" fontId="14" fillId="0" borderId="16" xfId="0" applyFont="1" applyBorder="1" applyAlignment="1">
      <alignment horizontal="center" vertical="center"/>
    </xf>
    <xf numFmtId="0" fontId="0" fillId="0" borderId="17" xfId="0" applyBorder="1" applyAlignment="1">
      <alignment vertical="center"/>
    </xf>
    <xf numFmtId="0" fontId="0" fillId="0" borderId="18" xfId="0" applyBorder="1" applyAlignment="1">
      <alignment vertical="center"/>
    </xf>
    <xf numFmtId="0" fontId="14" fillId="3" borderId="27" xfId="0" applyFont="1" applyFill="1" applyBorder="1" applyAlignment="1">
      <alignment horizontal="center" vertical="center" wrapText="1"/>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177" fontId="10" fillId="0" borderId="27" xfId="0" applyNumberFormat="1"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30" xfId="0" applyFont="1" applyBorder="1">
      <alignment vertical="center"/>
    </xf>
    <xf numFmtId="0" fontId="9" fillId="0" borderId="31" xfId="0" applyFont="1" applyBorder="1">
      <alignment vertical="center"/>
    </xf>
    <xf numFmtId="0" fontId="9" fillId="0" borderId="32" xfId="0" applyFont="1" applyBorder="1">
      <alignment vertical="center"/>
    </xf>
    <xf numFmtId="0" fontId="9" fillId="0" borderId="28" xfId="0" applyFont="1" applyBorder="1" applyAlignment="1"/>
    <xf numFmtId="0" fontId="9" fillId="0" borderId="29" xfId="0" applyFont="1" applyBorder="1" applyAlignment="1"/>
    <xf numFmtId="0" fontId="9" fillId="0" borderId="30" xfId="0" applyFont="1" applyBorder="1" applyAlignment="1"/>
    <xf numFmtId="0" fontId="9" fillId="0" borderId="31" xfId="0" applyFont="1" applyBorder="1" applyAlignment="1"/>
    <xf numFmtId="0" fontId="9" fillId="0" borderId="32" xfId="0" applyFont="1" applyBorder="1" applyAlignment="1"/>
    <xf numFmtId="0" fontId="32" fillId="10" borderId="0" xfId="0" applyFont="1" applyFill="1" applyAlignment="1">
      <alignment horizontal="left" vertical="center" wrapText="1"/>
    </xf>
    <xf numFmtId="0" fontId="14" fillId="10" borderId="0" xfId="0" applyFont="1" applyFill="1" applyAlignment="1">
      <alignment horizontal="left" vertical="center"/>
    </xf>
    <xf numFmtId="0" fontId="0" fillId="10" borderId="0" xfId="0" applyFill="1" applyAlignment="1">
      <alignment horizontal="left" vertical="center"/>
    </xf>
    <xf numFmtId="177" fontId="14" fillId="10" borderId="0" xfId="0" applyNumberFormat="1" applyFont="1" applyFill="1" applyAlignment="1">
      <alignment horizontal="center" vertical="center"/>
    </xf>
    <xf numFmtId="0" fontId="13" fillId="0" borderId="25" xfId="0" applyFont="1" applyBorder="1" applyAlignment="1">
      <alignment horizontal="center" vertical="center"/>
    </xf>
    <xf numFmtId="0" fontId="0" fillId="0" borderId="26" xfId="0" applyBorder="1" applyAlignment="1">
      <alignment horizontal="center" vertical="center"/>
    </xf>
    <xf numFmtId="0" fontId="13" fillId="0" borderId="0" xfId="0" applyFont="1" applyAlignment="1">
      <alignment horizontal="center" vertical="center"/>
    </xf>
    <xf numFmtId="182" fontId="25" fillId="2" borderId="0" xfId="0" applyNumberFormat="1" applyFont="1" applyFill="1" applyAlignment="1">
      <alignment horizontal="left" vertical="center"/>
    </xf>
    <xf numFmtId="0" fontId="25" fillId="2" borderId="0" xfId="0" applyFont="1" applyFill="1" applyAlignment="1">
      <alignment vertical="center"/>
    </xf>
    <xf numFmtId="0" fontId="25" fillId="0" borderId="31" xfId="0" applyFont="1" applyBorder="1" applyAlignment="1">
      <alignment vertical="center"/>
    </xf>
    <xf numFmtId="182" fontId="25" fillId="0" borderId="0" xfId="0" applyNumberFormat="1" applyFont="1" applyAlignment="1">
      <alignment horizontal="left" vertical="center"/>
    </xf>
    <xf numFmtId="0" fontId="25" fillId="0" borderId="0" xfId="0" applyFont="1" applyAlignment="1">
      <alignment vertical="center"/>
    </xf>
    <xf numFmtId="182" fontId="25" fillId="2" borderId="31" xfId="0" applyNumberFormat="1" applyFont="1" applyFill="1" applyBorder="1" applyAlignment="1">
      <alignment horizontal="left" vertical="center"/>
    </xf>
    <xf numFmtId="0" fontId="25" fillId="2" borderId="31" xfId="0" applyFont="1" applyFill="1" applyBorder="1" applyAlignment="1">
      <alignment vertical="center"/>
    </xf>
    <xf numFmtId="0" fontId="10" fillId="0" borderId="23" xfId="0" applyFont="1" applyBorder="1" applyAlignment="1">
      <alignment horizontal="center" vertical="center" wrapText="1"/>
    </xf>
    <xf numFmtId="0" fontId="0" fillId="0" borderId="24" xfId="0" applyBorder="1" applyAlignment="1">
      <alignment horizontal="center" vertical="center" wrapText="1"/>
    </xf>
    <xf numFmtId="0" fontId="0" fillId="0" borderId="20" xfId="0" applyBorder="1" applyAlignment="1">
      <alignment horizontal="center" vertical="center" wrapText="1"/>
    </xf>
    <xf numFmtId="0" fontId="10" fillId="0" borderId="0" xfId="0" applyFont="1" applyAlignment="1">
      <alignment horizontal="center" vertical="center" wrapText="1"/>
    </xf>
    <xf numFmtId="0" fontId="0" fillId="0" borderId="0" xfId="0" applyAlignment="1">
      <alignment horizontal="center" vertical="center" wrapText="1"/>
    </xf>
    <xf numFmtId="182" fontId="25" fillId="2" borderId="28" xfId="0" applyNumberFormat="1" applyFont="1" applyFill="1" applyBorder="1" applyAlignment="1">
      <alignment horizontal="left" vertical="center"/>
    </xf>
    <xf numFmtId="0" fontId="25" fillId="2" borderId="29" xfId="0" applyFont="1" applyFill="1" applyBorder="1" applyAlignment="1">
      <alignment vertical="center"/>
    </xf>
    <xf numFmtId="0" fontId="25" fillId="0" borderId="32" xfId="0" applyFont="1" applyBorder="1" applyAlignment="1">
      <alignment vertical="center"/>
    </xf>
    <xf numFmtId="182" fontId="25" fillId="2" borderId="36" xfId="0" applyNumberFormat="1" applyFont="1" applyFill="1" applyBorder="1" applyAlignment="1">
      <alignment horizontal="left" vertical="center"/>
    </xf>
    <xf numFmtId="182" fontId="25" fillId="2" borderId="37" xfId="0" applyNumberFormat="1" applyFont="1" applyFill="1" applyBorder="1" applyAlignment="1">
      <alignment horizontal="left" vertical="center"/>
    </xf>
    <xf numFmtId="0" fontId="25" fillId="0" borderId="31" xfId="0" applyFont="1" applyBorder="1" applyAlignment="1">
      <alignment horizontal="left" vertical="center"/>
    </xf>
    <xf numFmtId="0" fontId="25" fillId="0" borderId="42" xfId="0" applyFont="1" applyBorder="1" applyAlignment="1">
      <alignment horizontal="left" vertical="center"/>
    </xf>
    <xf numFmtId="182" fontId="25" fillId="2" borderId="39" xfId="0" applyNumberFormat="1" applyFont="1" applyFill="1" applyBorder="1" applyAlignment="1">
      <alignment horizontal="left" vertical="center"/>
    </xf>
    <xf numFmtId="0" fontId="25" fillId="2" borderId="40" xfId="0" applyFont="1" applyFill="1" applyBorder="1" applyAlignment="1">
      <alignment vertical="center"/>
    </xf>
    <xf numFmtId="0" fontId="25" fillId="0" borderId="44" xfId="0" applyFont="1" applyBorder="1" applyAlignment="1">
      <alignment vertical="center"/>
    </xf>
    <xf numFmtId="182" fontId="25" fillId="2" borderId="0" xfId="0" applyNumberFormat="1" applyFont="1" applyFill="1" applyAlignment="1">
      <alignment horizontal="left"/>
    </xf>
    <xf numFmtId="0" fontId="25" fillId="2" borderId="0" xfId="0" applyFont="1" applyFill="1">
      <alignment vertical="center"/>
    </xf>
    <xf numFmtId="182" fontId="25" fillId="2" borderId="31" xfId="0" applyNumberFormat="1" applyFont="1" applyFill="1" applyBorder="1" applyAlignment="1">
      <alignment horizontal="left"/>
    </xf>
    <xf numFmtId="0" fontId="25" fillId="2" borderId="31" xfId="0" applyFont="1" applyFill="1" applyBorder="1">
      <alignment vertical="center"/>
    </xf>
    <xf numFmtId="0" fontId="10" fillId="0" borderId="7" xfId="0" applyFont="1" applyBorder="1" applyAlignment="1">
      <alignment horizontal="center" vertical="center" wrapText="1"/>
    </xf>
    <xf numFmtId="0" fontId="0" fillId="0" borderId="7" xfId="0" applyBorder="1" applyAlignment="1">
      <alignment horizontal="center" vertical="center" wrapText="1"/>
    </xf>
    <xf numFmtId="0" fontId="10" fillId="0" borderId="45" xfId="0" applyFont="1" applyBorder="1" applyAlignment="1">
      <alignment vertical="center" wrapText="1"/>
    </xf>
    <xf numFmtId="0" fontId="0" fillId="0" borderId="49" xfId="0" applyBorder="1" applyAlignment="1">
      <alignment vertical="center" wrapText="1"/>
    </xf>
    <xf numFmtId="0" fontId="0" fillId="0" borderId="53" xfId="0" applyBorder="1" applyAlignment="1">
      <alignment vertical="center" wrapText="1"/>
    </xf>
    <xf numFmtId="0" fontId="10" fillId="0" borderId="47" xfId="0" applyFont="1" applyBorder="1" applyAlignment="1">
      <alignment horizontal="center" vertical="center" wrapText="1"/>
    </xf>
    <xf numFmtId="0" fontId="0" fillId="0" borderId="51" xfId="0" applyBorder="1" applyAlignment="1">
      <alignment horizontal="center" vertical="center" wrapText="1"/>
    </xf>
    <xf numFmtId="0" fontId="0" fillId="0" borderId="54" xfId="0" applyBorder="1" applyAlignment="1">
      <alignment horizontal="center" vertical="center" wrapText="1"/>
    </xf>
    <xf numFmtId="0" fontId="10" fillId="0" borderId="45" xfId="0" applyFont="1" applyBorder="1" applyAlignment="1">
      <alignment horizontal="center" vertical="center" wrapText="1"/>
    </xf>
    <xf numFmtId="0" fontId="0" fillId="0" borderId="49" xfId="0" applyBorder="1" applyAlignment="1">
      <alignment horizontal="center" vertical="center" wrapText="1"/>
    </xf>
    <xf numFmtId="0" fontId="0" fillId="0" borderId="53" xfId="0" applyBorder="1" applyAlignment="1">
      <alignment horizontal="center" vertical="center" wrapText="1"/>
    </xf>
    <xf numFmtId="186" fontId="10" fillId="0" borderId="0" xfId="0" applyNumberFormat="1" applyFont="1" applyAlignment="1">
      <alignment vertical="center"/>
    </xf>
    <xf numFmtId="0" fontId="0" fillId="0" borderId="0" xfId="0" applyAlignment="1">
      <alignment vertical="center"/>
    </xf>
    <xf numFmtId="182" fontId="25" fillId="2" borderId="36" xfId="0" applyNumberFormat="1" applyFont="1" applyFill="1" applyBorder="1" applyAlignment="1">
      <alignment horizontal="left" vertical="center" wrapText="1"/>
    </xf>
    <xf numFmtId="0" fontId="25" fillId="2" borderId="37" xfId="0" applyFont="1" applyFill="1" applyBorder="1" applyAlignment="1">
      <alignment vertical="center"/>
    </xf>
    <xf numFmtId="0" fontId="25" fillId="0" borderId="42" xfId="0" applyFont="1" applyBorder="1" applyAlignment="1">
      <alignment vertical="center"/>
    </xf>
    <xf numFmtId="182" fontId="25" fillId="0" borderId="0" xfId="0" applyNumberFormat="1" applyFont="1" applyAlignment="1">
      <alignment horizontal="left"/>
    </xf>
    <xf numFmtId="0" fontId="25" fillId="0" borderId="0" xfId="0" applyFont="1">
      <alignment vertical="center"/>
    </xf>
    <xf numFmtId="0" fontId="10" fillId="0" borderId="24" xfId="0" applyFont="1" applyBorder="1" applyAlignment="1">
      <alignment horizontal="center" vertical="center" wrapText="1"/>
    </xf>
    <xf numFmtId="0" fontId="10" fillId="0" borderId="20" xfId="0" applyFont="1" applyBorder="1" applyAlignment="1">
      <alignment horizontal="center" vertical="center" wrapText="1"/>
    </xf>
    <xf numFmtId="0" fontId="25" fillId="0" borderId="0" xfId="0" applyFont="1" applyAlignment="1">
      <alignment horizontal="left" vertical="center"/>
    </xf>
    <xf numFmtId="182" fontId="27" fillId="0" borderId="0" xfId="0" applyNumberFormat="1" applyFont="1" applyAlignment="1">
      <alignment horizontal="left"/>
    </xf>
    <xf numFmtId="0" fontId="27" fillId="0" borderId="0" xfId="0" applyFont="1">
      <alignment vertical="center"/>
    </xf>
    <xf numFmtId="0" fontId="0" fillId="0" borderId="37" xfId="0" applyBorder="1" applyAlignment="1">
      <alignment vertical="center"/>
    </xf>
    <xf numFmtId="0" fontId="0" fillId="0" borderId="31" xfId="0" applyBorder="1" applyAlignment="1">
      <alignment vertical="center"/>
    </xf>
    <xf numFmtId="0" fontId="0" fillId="0" borderId="42" xfId="0" applyBorder="1" applyAlignment="1">
      <alignment vertical="center"/>
    </xf>
    <xf numFmtId="182" fontId="25" fillId="2" borderId="28" xfId="0" applyNumberFormat="1" applyFont="1" applyFill="1" applyBorder="1" applyAlignment="1">
      <alignment horizontal="left" vertical="center" wrapText="1"/>
    </xf>
    <xf numFmtId="0" fontId="0" fillId="0" borderId="29" xfId="0" applyBorder="1" applyAlignment="1">
      <alignment horizontal="left" vertical="center"/>
    </xf>
    <xf numFmtId="0" fontId="0" fillId="0" borderId="31" xfId="0" applyBorder="1" applyAlignment="1">
      <alignment horizontal="left" vertical="center"/>
    </xf>
    <xf numFmtId="0" fontId="0" fillId="0" borderId="32" xfId="0" applyBorder="1" applyAlignment="1">
      <alignment horizontal="left" vertical="center"/>
    </xf>
    <xf numFmtId="0" fontId="29" fillId="0" borderId="0" xfId="0" applyFont="1">
      <alignment vertical="center"/>
    </xf>
    <xf numFmtId="0" fontId="29" fillId="0" borderId="31" xfId="0" applyFont="1" applyBorder="1">
      <alignment vertical="center"/>
    </xf>
    <xf numFmtId="0" fontId="10" fillId="0" borderId="23" xfId="0" applyFont="1" applyBorder="1" applyAlignment="1">
      <alignment vertical="center" wrapText="1"/>
    </xf>
    <xf numFmtId="0" fontId="0" fillId="0" borderId="24" xfId="0" applyBorder="1" applyAlignment="1">
      <alignment vertical="center" wrapText="1"/>
    </xf>
    <xf numFmtId="0" fontId="0" fillId="0" borderId="20" xfId="0" applyBorder="1" applyAlignment="1">
      <alignment vertical="center" wrapText="1"/>
    </xf>
    <xf numFmtId="0" fontId="0" fillId="0" borderId="29" xfId="0" applyBorder="1" applyAlignment="1">
      <alignment vertical="center"/>
    </xf>
    <xf numFmtId="0" fontId="0" fillId="0" borderId="32" xfId="0" applyBorder="1" applyAlignment="1">
      <alignment vertical="center"/>
    </xf>
    <xf numFmtId="0" fontId="29" fillId="0" borderId="27" xfId="0" applyFont="1" applyBorder="1" applyAlignment="1">
      <alignment horizontal="center" vertical="center"/>
    </xf>
    <xf numFmtId="0" fontId="29" fillId="0" borderId="28" xfId="0" applyFont="1" applyBorder="1">
      <alignment vertical="center"/>
    </xf>
    <xf numFmtId="0" fontId="29" fillId="0" borderId="29" xfId="0" applyFont="1" applyBorder="1">
      <alignment vertical="center"/>
    </xf>
    <xf numFmtId="0" fontId="29" fillId="0" borderId="33" xfId="0" applyFont="1" applyBorder="1">
      <alignment vertical="center"/>
    </xf>
    <xf numFmtId="0" fontId="29" fillId="0" borderId="34" xfId="0" applyFont="1" applyBorder="1">
      <alignment vertical="center"/>
    </xf>
    <xf numFmtId="0" fontId="29" fillId="0" borderId="27"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33" xfId="0" applyFont="1" applyBorder="1" applyAlignment="1">
      <alignment horizontal="center" vertical="center" wrapText="1"/>
    </xf>
    <xf numFmtId="0" fontId="29" fillId="0" borderId="0" xfId="0" applyFont="1" applyAlignment="1">
      <alignment horizontal="center" vertical="center" wrapText="1"/>
    </xf>
    <xf numFmtId="0" fontId="29" fillId="0" borderId="30" xfId="0" applyFont="1" applyBorder="1" applyAlignment="1">
      <alignment horizontal="center" vertical="center" wrapText="1"/>
    </xf>
    <xf numFmtId="0" fontId="29" fillId="0" borderId="31" xfId="0" applyFont="1" applyBorder="1" applyAlignment="1">
      <alignment horizontal="center" vertical="center" wrapText="1"/>
    </xf>
    <xf numFmtId="0" fontId="0" fillId="3" borderId="66" xfId="0" applyFill="1" applyBorder="1">
      <alignment vertical="center"/>
    </xf>
    <xf numFmtId="0" fontId="0" fillId="0" borderId="67" xfId="0" applyBorder="1">
      <alignment vertical="center"/>
    </xf>
    <xf numFmtId="0" fontId="0" fillId="0" borderId="68" xfId="0" applyBorder="1">
      <alignment vertical="center"/>
    </xf>
    <xf numFmtId="0" fontId="0" fillId="0" borderId="69" xfId="0" applyBorder="1">
      <alignment vertical="center"/>
    </xf>
    <xf numFmtId="182" fontId="14" fillId="3" borderId="27" xfId="0" applyNumberFormat="1" applyFont="1" applyFill="1" applyBorder="1" applyAlignment="1">
      <alignment horizontal="center" vertical="center" shrinkToFit="1"/>
    </xf>
    <xf numFmtId="0" fontId="0" fillId="0" borderId="33" xfId="0" applyBorder="1" applyAlignment="1">
      <alignment vertical="center"/>
    </xf>
    <xf numFmtId="182" fontId="14" fillId="3" borderId="23" xfId="0" applyNumberFormat="1" applyFont="1" applyFill="1" applyBorder="1" applyAlignment="1">
      <alignment horizontal="center" vertical="center" shrinkToFit="1"/>
    </xf>
    <xf numFmtId="0" fontId="0" fillId="0" borderId="24" xfId="0" applyBorder="1" applyAlignment="1">
      <alignment vertical="center"/>
    </xf>
    <xf numFmtId="0" fontId="14" fillId="3" borderId="27" xfId="0" applyFont="1" applyFill="1" applyBorder="1" applyAlignment="1">
      <alignment horizontal="center" vertical="center" wrapText="1" shrinkToFit="1"/>
    </xf>
    <xf numFmtId="0" fontId="32" fillId="7" borderId="27" xfId="0" applyFont="1" applyFill="1" applyBorder="1" applyAlignment="1">
      <alignment horizontal="left" vertical="center"/>
    </xf>
    <xf numFmtId="0" fontId="8" fillId="0" borderId="29" xfId="0" applyFont="1" applyBorder="1" applyAlignment="1">
      <alignment vertical="center"/>
    </xf>
    <xf numFmtId="0" fontId="14" fillId="7" borderId="24" xfId="0" applyFont="1" applyFill="1" applyBorder="1" applyAlignment="1">
      <alignment vertical="center" wrapText="1"/>
    </xf>
    <xf numFmtId="0" fontId="0" fillId="7" borderId="24" xfId="0" applyFill="1" applyBorder="1" applyAlignment="1">
      <alignment vertical="center" wrapText="1"/>
    </xf>
    <xf numFmtId="0" fontId="0" fillId="7" borderId="20" xfId="0" applyFill="1" applyBorder="1" applyAlignment="1">
      <alignment vertical="center" wrapText="1"/>
    </xf>
    <xf numFmtId="0" fontId="0" fillId="0" borderId="27" xfId="0" applyBorder="1">
      <alignment vertical="center"/>
    </xf>
    <xf numFmtId="0" fontId="0" fillId="0" borderId="28" xfId="0" applyBorder="1">
      <alignment vertical="center"/>
    </xf>
    <xf numFmtId="0" fontId="0" fillId="0" borderId="33" xfId="0" applyBorder="1">
      <alignment vertical="center"/>
    </xf>
    <xf numFmtId="0" fontId="0" fillId="0" borderId="0" xfId="0">
      <alignment vertical="center"/>
    </xf>
    <xf numFmtId="182" fontId="14" fillId="0" borderId="28" xfId="0" applyNumberFormat="1" applyFont="1" applyBorder="1" applyAlignment="1">
      <alignment horizontal="center" vertical="center" shrinkToFit="1"/>
    </xf>
    <xf numFmtId="182" fontId="14" fillId="0" borderId="0" xfId="0" applyNumberFormat="1" applyFont="1" applyAlignment="1">
      <alignment horizontal="center" vertical="center" shrinkToFit="1"/>
    </xf>
    <xf numFmtId="182" fontId="14" fillId="0" borderId="29" xfId="0" applyNumberFormat="1" applyFont="1" applyBorder="1" applyAlignment="1">
      <alignment horizontal="center" vertical="center" shrinkToFit="1"/>
    </xf>
    <xf numFmtId="182" fontId="14" fillId="0" borderId="34" xfId="0" applyNumberFormat="1" applyFont="1" applyBorder="1" applyAlignment="1">
      <alignment horizontal="center" vertical="center" shrinkToFit="1"/>
    </xf>
    <xf numFmtId="0" fontId="14" fillId="0" borderId="0" xfId="0" applyFont="1" applyAlignment="1">
      <alignment horizontal="center" vertical="center" wrapText="1" shrinkToFit="1"/>
    </xf>
    <xf numFmtId="0" fontId="32" fillId="0" borderId="27" xfId="0" applyFont="1" applyBorder="1" applyAlignment="1">
      <alignment horizontal="left" vertical="center"/>
    </xf>
    <xf numFmtId="0" fontId="32" fillId="0" borderId="28" xfId="0" applyFont="1" applyBorder="1" applyAlignment="1">
      <alignment horizontal="left" vertical="center"/>
    </xf>
    <xf numFmtId="0" fontId="14" fillId="0" borderId="33" xfId="0" applyFont="1" applyBorder="1" applyAlignment="1">
      <alignment vertical="center" wrapText="1"/>
    </xf>
    <xf numFmtId="0" fontId="14" fillId="0" borderId="30" xfId="0" applyFont="1" applyBorder="1" applyAlignment="1">
      <alignment vertical="center" wrapText="1"/>
    </xf>
    <xf numFmtId="0" fontId="0" fillId="0" borderId="0" xfId="0" applyAlignment="1">
      <alignment horizontal="right" vertical="top" indent="1"/>
    </xf>
    <xf numFmtId="0" fontId="0" fillId="0" borderId="0" xfId="0" applyAlignment="1">
      <alignment vertical="top" wrapText="1"/>
    </xf>
    <xf numFmtId="0" fontId="0" fillId="0" borderId="0" xfId="0" applyAlignment="1">
      <alignment vertical="top"/>
    </xf>
    <xf numFmtId="189" fontId="10" fillId="0" borderId="30" xfId="0" applyNumberFormat="1" applyFont="1" applyBorder="1" applyAlignment="1">
      <alignment horizontal="center" vertical="center"/>
    </xf>
    <xf numFmtId="0" fontId="0" fillId="0" borderId="31" xfId="0" applyBorder="1">
      <alignment vertical="center"/>
    </xf>
    <xf numFmtId="0" fontId="0" fillId="0" borderId="32" xfId="0" applyBorder="1">
      <alignment vertical="center"/>
    </xf>
    <xf numFmtId="0" fontId="72" fillId="0" borderId="0" xfId="0" applyFont="1" applyAlignment="1">
      <alignment vertical="top" wrapText="1"/>
    </xf>
  </cellXfs>
  <cellStyles count="47">
    <cellStyle name="20% - アクセント 1" xfId="24" builtinId="30" hidden="1"/>
    <cellStyle name="20% - アクセント 2" xfId="28" builtinId="34" hidden="1"/>
    <cellStyle name="20% - アクセント 3" xfId="32" builtinId="38" hidden="1"/>
    <cellStyle name="20% - アクセント 4" xfId="36" builtinId="42" hidden="1"/>
    <cellStyle name="20% - アクセント 5" xfId="40" builtinId="46" hidden="1"/>
    <cellStyle name="20% - アクセント 6" xfId="44" builtinId="50" hidden="1"/>
    <cellStyle name="40% - アクセント 1" xfId="25" builtinId="31" hidden="1"/>
    <cellStyle name="40% - アクセント 2" xfId="29" builtinId="35" hidden="1"/>
    <cellStyle name="40% - アクセント 3" xfId="33" builtinId="39" hidden="1"/>
    <cellStyle name="40% - アクセント 4" xfId="37" builtinId="43" hidden="1"/>
    <cellStyle name="40% - アクセント 5" xfId="41" builtinId="47" hidden="1"/>
    <cellStyle name="40% - アクセント 6" xfId="45" builtinId="51" hidden="1"/>
    <cellStyle name="60% - アクセント 1" xfId="26" builtinId="32" hidden="1"/>
    <cellStyle name="60% - アクセント 2" xfId="30" builtinId="36" hidden="1"/>
    <cellStyle name="60% - アクセント 3" xfId="34" builtinId="40" hidden="1"/>
    <cellStyle name="60% - アクセント 4" xfId="38" builtinId="44" hidden="1"/>
    <cellStyle name="60% - アクセント 5" xfId="42" builtinId="48" hidden="1"/>
    <cellStyle name="60% - アクセント 6" xfId="46" builtinId="52" hidden="1"/>
    <cellStyle name="アクセント 1" xfId="23" builtinId="29" hidden="1"/>
    <cellStyle name="アクセント 2" xfId="27" builtinId="33" hidden="1"/>
    <cellStyle name="アクセント 3" xfId="31" builtinId="37" hidden="1"/>
    <cellStyle name="アクセント 4" xfId="35" builtinId="41" hidden="1"/>
    <cellStyle name="アクセント 5" xfId="39" builtinId="45" hidden="1"/>
    <cellStyle name="アクセント 6" xfId="43" builtinId="49" hidden="1"/>
    <cellStyle name="タイトル" xfId="6" builtinId="15" hidden="1"/>
    <cellStyle name="チェック セル" xfId="18" builtinId="23" hidden="1"/>
    <cellStyle name="どちらでもない" xfId="13" builtinId="28" hidden="1"/>
    <cellStyle name="パーセント" xfId="5" builtinId="5" hidden="1"/>
    <cellStyle name="メモ" xfId="20" builtinId="10" hidden="1"/>
    <cellStyle name="リンク セル" xfId="17" builtinId="24" hidden="1"/>
    <cellStyle name="悪い" xfId="12" builtinId="27" hidden="1"/>
    <cellStyle name="計算" xfId="16" builtinId="22" hidden="1"/>
    <cellStyle name="警告文" xfId="19" builtinId="11" hidden="1"/>
    <cellStyle name="桁区切り" xfId="1" builtinId="6" hidden="1"/>
    <cellStyle name="桁区切り [0.00]" xfId="2" builtinId="3" hidden="1"/>
    <cellStyle name="見出し 1" xfId="7" builtinId="16" hidden="1"/>
    <cellStyle name="見出し 2" xfId="8" builtinId="17" hidden="1"/>
    <cellStyle name="見出し 3" xfId="9" builtinId="18" hidden="1"/>
    <cellStyle name="見出し 4" xfId="10" builtinId="19" hidden="1"/>
    <cellStyle name="集計" xfId="22" builtinId="25" hidden="1"/>
    <cellStyle name="出力" xfId="15" builtinId="21" hidden="1"/>
    <cellStyle name="説明文" xfId="21" builtinId="53" hidden="1"/>
    <cellStyle name="通貨" xfId="4" builtinId="7" hidden="1"/>
    <cellStyle name="通貨 [0.00]" xfId="3" builtinId="4" hidden="1"/>
    <cellStyle name="入力" xfId="14" builtinId="20" hidden="1"/>
    <cellStyle name="標準" xfId="0" builtinId="0"/>
    <cellStyle name="良い" xfId="11" builtinId="26" hidden="1"/>
  </cellStyles>
  <dxfs count="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効果内訳!$G$12</c:f>
              <c:numCache>
                <c:formatCode>#,##0.0;"△ "#,##0.0</c:formatCode>
                <c:ptCount val="1"/>
                <c:pt idx="0">
                  <c:v>0</c:v>
                </c:pt>
              </c:numCache>
            </c:numRef>
          </c:val>
          <c:extLst>
            <c:ext xmlns:c16="http://schemas.microsoft.com/office/drawing/2014/chart" uri="{C3380CC4-5D6E-409C-BE32-E72D297353CC}">
              <c16:uniqueId val="{00000000-BC06-4EFF-89CC-9765DBA0D55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効果内訳!$G$13</c:f>
              <c:numCache>
                <c:formatCode>#,##0.0;"△ "#,##0.0</c:formatCode>
                <c:ptCount val="1"/>
                <c:pt idx="0">
                  <c:v>0</c:v>
                </c:pt>
              </c:numCache>
            </c:numRef>
          </c:val>
          <c:extLst>
            <c:ext xmlns:c16="http://schemas.microsoft.com/office/drawing/2014/chart" uri="{C3380CC4-5D6E-409C-BE32-E72D297353CC}">
              <c16:uniqueId val="{00000001-BC06-4EFF-89CC-9765DBA0D55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効果内訳!$G$14</c:f>
              <c:numCache>
                <c:formatCode>#,##0.0;"△ "#,##0.0</c:formatCode>
                <c:ptCount val="1"/>
                <c:pt idx="0">
                  <c:v>0</c:v>
                </c:pt>
              </c:numCache>
            </c:numRef>
          </c:val>
          <c:extLst>
            <c:ext xmlns:c16="http://schemas.microsoft.com/office/drawing/2014/chart" uri="{C3380CC4-5D6E-409C-BE32-E72D297353CC}">
              <c16:uniqueId val="{00000002-BC06-4EFF-89CC-9765DBA0D55C}"/>
            </c:ext>
          </c:extLst>
        </c:ser>
        <c:dLbls>
          <c:showLegendKey val="0"/>
          <c:showVal val="0"/>
          <c:showCatName val="0"/>
          <c:showSerName val="0"/>
          <c:showPercent val="0"/>
          <c:showBubbleSize val="0"/>
        </c:dLbls>
        <c:gapWidth val="150"/>
        <c:overlap val="100"/>
        <c:axId val="412579712"/>
        <c:axId val="412581248"/>
      </c:barChart>
      <c:catAx>
        <c:axId val="4125797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581248"/>
        <c:crosses val="autoZero"/>
        <c:auto val="1"/>
        <c:lblAlgn val="ctr"/>
        <c:lblOffset val="100"/>
        <c:tickLblSkip val="1"/>
        <c:tickMarkSkip val="1"/>
        <c:noMultiLvlLbl val="0"/>
      </c:catAx>
      <c:valAx>
        <c:axId val="4125812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579712"/>
        <c:crosses val="autoZero"/>
        <c:crossBetween val="between"/>
      </c:valAx>
      <c:spPr>
        <a:noFill/>
        <a:ln w="25400">
          <a:noFill/>
        </a:ln>
      </c:spPr>
    </c:plotArea>
    <c:legend>
      <c:legendPos val="r"/>
      <c:layout>
        <c:manualLayout>
          <c:xMode val="edge"/>
          <c:yMode val="edge"/>
          <c:x val="0.80634390651085142"/>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効果内訳!$S$62</c:f>
              <c:numCache>
                <c:formatCode>#,##0.0;"△ "#,##0.0</c:formatCode>
                <c:ptCount val="1"/>
                <c:pt idx="0">
                  <c:v>0</c:v>
                </c:pt>
              </c:numCache>
            </c:numRef>
          </c:val>
          <c:extLst>
            <c:ext xmlns:c16="http://schemas.microsoft.com/office/drawing/2014/chart" uri="{C3380CC4-5D6E-409C-BE32-E72D297353CC}">
              <c16:uniqueId val="{00000000-BF07-494B-B539-EC15DFCAA7B7}"/>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効果内訳!$S$63</c:f>
              <c:numCache>
                <c:formatCode>#,##0.0;"△ "#,##0.0</c:formatCode>
                <c:ptCount val="1"/>
                <c:pt idx="0">
                  <c:v>0</c:v>
                </c:pt>
              </c:numCache>
            </c:numRef>
          </c:val>
          <c:extLst>
            <c:ext xmlns:c16="http://schemas.microsoft.com/office/drawing/2014/chart" uri="{C3380CC4-5D6E-409C-BE32-E72D297353CC}">
              <c16:uniqueId val="{00000001-BF07-494B-B539-EC15DFCAA7B7}"/>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効果内訳!$S$64</c:f>
              <c:numCache>
                <c:formatCode>#,##0.0;"△ "#,##0.0</c:formatCode>
                <c:ptCount val="1"/>
                <c:pt idx="0">
                  <c:v>0</c:v>
                </c:pt>
              </c:numCache>
            </c:numRef>
          </c:val>
          <c:extLst>
            <c:ext xmlns:c16="http://schemas.microsoft.com/office/drawing/2014/chart" uri="{C3380CC4-5D6E-409C-BE32-E72D297353CC}">
              <c16:uniqueId val="{00000002-BF07-494B-B539-EC15DFCAA7B7}"/>
            </c:ext>
          </c:extLst>
        </c:ser>
        <c:dLbls>
          <c:showLegendKey val="0"/>
          <c:showVal val="0"/>
          <c:showCatName val="0"/>
          <c:showSerName val="0"/>
          <c:showPercent val="0"/>
          <c:showBubbleSize val="0"/>
        </c:dLbls>
        <c:gapWidth val="150"/>
        <c:overlap val="100"/>
        <c:axId val="415398144"/>
        <c:axId val="415399936"/>
      </c:barChart>
      <c:catAx>
        <c:axId val="4153981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399936"/>
        <c:crosses val="autoZero"/>
        <c:auto val="1"/>
        <c:lblAlgn val="ctr"/>
        <c:lblOffset val="100"/>
        <c:tickLblSkip val="1"/>
        <c:tickMarkSkip val="1"/>
        <c:noMultiLvlLbl val="0"/>
      </c:catAx>
      <c:valAx>
        <c:axId val="41539993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398144"/>
        <c:crosses val="autoZero"/>
        <c:crossBetween val="between"/>
      </c:valAx>
      <c:spPr>
        <a:noFill/>
        <a:ln w="25400">
          <a:noFill/>
        </a:ln>
      </c:spPr>
    </c:plotArea>
    <c:legend>
      <c:legendPos val="r"/>
      <c:layout>
        <c:manualLayout>
          <c:xMode val="edge"/>
          <c:yMode val="edge"/>
          <c:x val="0.86310517529215358"/>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4660633484162894E-2"/>
          <c:w val="0.8595890410958904"/>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効果内訳!$M$66:$M$107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65D3-4C9A-B20A-A5F0A03745F9}"/>
            </c:ext>
          </c:extLst>
        </c:ser>
        <c:dLbls>
          <c:showLegendKey val="0"/>
          <c:showVal val="0"/>
          <c:showCatName val="0"/>
          <c:showSerName val="0"/>
          <c:showPercent val="0"/>
          <c:showBubbleSize val="0"/>
        </c:dLbls>
        <c:gapWidth val="50"/>
        <c:axId val="415432704"/>
        <c:axId val="415434240"/>
      </c:barChart>
      <c:catAx>
        <c:axId val="41543270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434240"/>
        <c:crosses val="autoZero"/>
        <c:auto val="1"/>
        <c:lblAlgn val="ctr"/>
        <c:lblOffset val="100"/>
        <c:tickLblSkip val="1"/>
        <c:tickMarkSkip val="1"/>
        <c:noMultiLvlLbl val="0"/>
      </c:catAx>
      <c:valAx>
        <c:axId val="41543424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43270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35616438356"/>
          <c:y val="7.8054298642533937E-2"/>
          <c:w val="0.8493150684931506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効果内訳!$S$66:$S$107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A14F-407B-9F14-D0D929F47ED3}"/>
            </c:ext>
          </c:extLst>
        </c:ser>
        <c:dLbls>
          <c:showLegendKey val="0"/>
          <c:showVal val="0"/>
          <c:showCatName val="0"/>
          <c:showSerName val="0"/>
          <c:showPercent val="0"/>
          <c:showBubbleSize val="0"/>
        </c:dLbls>
        <c:gapWidth val="50"/>
        <c:axId val="415454720"/>
        <c:axId val="415456256"/>
      </c:barChart>
      <c:catAx>
        <c:axId val="41545472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456256"/>
        <c:crosses val="autoZero"/>
        <c:auto val="1"/>
        <c:lblAlgn val="ctr"/>
        <c:lblOffset val="100"/>
        <c:tickLblSkip val="1"/>
        <c:tickMarkSkip val="1"/>
        <c:noMultiLvlLbl val="0"/>
      </c:catAx>
      <c:valAx>
        <c:axId val="4154562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45472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効果内訳!$G$112</c:f>
              <c:numCache>
                <c:formatCode>#,##0.0;"△ "#,##0.0</c:formatCode>
                <c:ptCount val="1"/>
                <c:pt idx="0">
                  <c:v>0</c:v>
                </c:pt>
              </c:numCache>
            </c:numRef>
          </c:val>
          <c:extLst>
            <c:ext xmlns:c16="http://schemas.microsoft.com/office/drawing/2014/chart" uri="{C3380CC4-5D6E-409C-BE32-E72D297353CC}">
              <c16:uniqueId val="{00000000-8BBA-45AE-BE34-F9D80570293B}"/>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効果内訳!$G$113</c:f>
              <c:numCache>
                <c:formatCode>#,##0.0;"△ "#,##0.0</c:formatCode>
                <c:ptCount val="1"/>
                <c:pt idx="0">
                  <c:v>0</c:v>
                </c:pt>
              </c:numCache>
            </c:numRef>
          </c:val>
          <c:extLst>
            <c:ext xmlns:c16="http://schemas.microsoft.com/office/drawing/2014/chart" uri="{C3380CC4-5D6E-409C-BE32-E72D297353CC}">
              <c16:uniqueId val="{00000001-8BBA-45AE-BE34-F9D80570293B}"/>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効果内訳!$G$114</c:f>
              <c:numCache>
                <c:formatCode>#,##0.0;"△ "#,##0.0</c:formatCode>
                <c:ptCount val="1"/>
                <c:pt idx="0">
                  <c:v>0</c:v>
                </c:pt>
              </c:numCache>
            </c:numRef>
          </c:val>
          <c:extLst>
            <c:ext xmlns:c16="http://schemas.microsoft.com/office/drawing/2014/chart" uri="{C3380CC4-5D6E-409C-BE32-E72D297353CC}">
              <c16:uniqueId val="{00000002-8BBA-45AE-BE34-F9D80570293B}"/>
            </c:ext>
          </c:extLst>
        </c:ser>
        <c:dLbls>
          <c:showLegendKey val="0"/>
          <c:showVal val="0"/>
          <c:showCatName val="0"/>
          <c:showSerName val="0"/>
          <c:showPercent val="0"/>
          <c:showBubbleSize val="0"/>
        </c:dLbls>
        <c:gapWidth val="150"/>
        <c:overlap val="100"/>
        <c:axId val="415469952"/>
        <c:axId val="415471488"/>
      </c:barChart>
      <c:catAx>
        <c:axId val="4154699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471488"/>
        <c:crosses val="autoZero"/>
        <c:auto val="1"/>
        <c:lblAlgn val="ctr"/>
        <c:lblOffset val="100"/>
        <c:tickLblSkip val="1"/>
        <c:tickMarkSkip val="1"/>
        <c:noMultiLvlLbl val="0"/>
      </c:catAx>
      <c:valAx>
        <c:axId val="41547148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469952"/>
        <c:crosses val="autoZero"/>
        <c:crossBetween val="between"/>
      </c:valAx>
      <c:spPr>
        <a:noFill/>
        <a:ln w="25400">
          <a:noFill/>
        </a:ln>
      </c:spPr>
    </c:plotArea>
    <c:legend>
      <c:legendPos val="r"/>
      <c:layout>
        <c:manualLayout>
          <c:xMode val="edge"/>
          <c:yMode val="edge"/>
          <c:x val="0.853088480801335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4660633484162894E-2"/>
          <c:w val="0.859619444949839"/>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効果内訳!$G$116:$G$157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63EA-430F-A9AD-A9CF8E61DAE8}"/>
            </c:ext>
          </c:extLst>
        </c:ser>
        <c:dLbls>
          <c:showLegendKey val="0"/>
          <c:showVal val="0"/>
          <c:showCatName val="0"/>
          <c:showSerName val="0"/>
          <c:showPercent val="0"/>
          <c:showBubbleSize val="0"/>
        </c:dLbls>
        <c:gapWidth val="50"/>
        <c:axId val="415491968"/>
        <c:axId val="415493504"/>
      </c:barChart>
      <c:catAx>
        <c:axId val="41549196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15493504"/>
        <c:crosses val="autoZero"/>
        <c:auto val="1"/>
        <c:lblAlgn val="ctr"/>
        <c:lblOffset val="100"/>
        <c:tickLblSkip val="1"/>
        <c:tickMarkSkip val="1"/>
        <c:noMultiLvlLbl val="0"/>
      </c:catAx>
      <c:valAx>
        <c:axId val="4154935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49196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効果内訳!$M$112</c:f>
              <c:numCache>
                <c:formatCode>#,##0.0;"△ "#,##0.0</c:formatCode>
                <c:ptCount val="1"/>
                <c:pt idx="0">
                  <c:v>0</c:v>
                </c:pt>
              </c:numCache>
            </c:numRef>
          </c:val>
          <c:extLst>
            <c:ext xmlns:c16="http://schemas.microsoft.com/office/drawing/2014/chart" uri="{C3380CC4-5D6E-409C-BE32-E72D297353CC}">
              <c16:uniqueId val="{00000000-6E2F-4E4A-86A8-7614463CFF3B}"/>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効果内訳!$M$113</c:f>
              <c:numCache>
                <c:formatCode>#,##0.0;"△ "#,##0.0</c:formatCode>
                <c:ptCount val="1"/>
                <c:pt idx="0">
                  <c:v>0</c:v>
                </c:pt>
              </c:numCache>
            </c:numRef>
          </c:val>
          <c:extLst>
            <c:ext xmlns:c16="http://schemas.microsoft.com/office/drawing/2014/chart" uri="{C3380CC4-5D6E-409C-BE32-E72D297353CC}">
              <c16:uniqueId val="{00000001-6E2F-4E4A-86A8-7614463CFF3B}"/>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効果内訳!$M$114</c:f>
              <c:numCache>
                <c:formatCode>#,##0.0;"△ "#,##0.0</c:formatCode>
                <c:ptCount val="1"/>
                <c:pt idx="0">
                  <c:v>0</c:v>
                </c:pt>
              </c:numCache>
            </c:numRef>
          </c:val>
          <c:extLst>
            <c:ext xmlns:c16="http://schemas.microsoft.com/office/drawing/2014/chart" uri="{C3380CC4-5D6E-409C-BE32-E72D297353CC}">
              <c16:uniqueId val="{00000002-6E2F-4E4A-86A8-7614463CFF3B}"/>
            </c:ext>
          </c:extLst>
        </c:ser>
        <c:dLbls>
          <c:showLegendKey val="0"/>
          <c:showVal val="0"/>
          <c:showCatName val="0"/>
          <c:showSerName val="0"/>
          <c:showPercent val="0"/>
          <c:showBubbleSize val="0"/>
        </c:dLbls>
        <c:gapWidth val="150"/>
        <c:overlap val="100"/>
        <c:axId val="415535872"/>
        <c:axId val="415537408"/>
      </c:barChart>
      <c:catAx>
        <c:axId val="41553587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537408"/>
        <c:crosses val="autoZero"/>
        <c:auto val="1"/>
        <c:lblAlgn val="ctr"/>
        <c:lblOffset val="100"/>
        <c:tickLblSkip val="1"/>
        <c:tickMarkSkip val="1"/>
        <c:noMultiLvlLbl val="0"/>
      </c:catAx>
      <c:valAx>
        <c:axId val="41553740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535872"/>
        <c:crosses val="autoZero"/>
        <c:crossBetween val="between"/>
      </c:valAx>
      <c:spPr>
        <a:noFill/>
        <a:ln w="25400">
          <a:noFill/>
        </a:ln>
      </c:spPr>
    </c:plotArea>
    <c:legend>
      <c:legendPos val="r"/>
      <c:layout>
        <c:manualLayout>
          <c:xMode val="edge"/>
          <c:yMode val="edge"/>
          <c:x val="0.8480801335559266"/>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6945041197029165"/>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効果内訳!$S$112</c:f>
              <c:numCache>
                <c:formatCode>#,##0.0;"△ "#,##0.0</c:formatCode>
                <c:ptCount val="1"/>
                <c:pt idx="0">
                  <c:v>0</c:v>
                </c:pt>
              </c:numCache>
            </c:numRef>
          </c:val>
          <c:extLst>
            <c:ext xmlns:c16="http://schemas.microsoft.com/office/drawing/2014/chart" uri="{C3380CC4-5D6E-409C-BE32-E72D297353CC}">
              <c16:uniqueId val="{00000000-7DF4-493C-B270-2DB5119B3CDD}"/>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効果内訳!$S$113</c:f>
              <c:numCache>
                <c:formatCode>#,##0.0;"△ "#,##0.0</c:formatCode>
                <c:ptCount val="1"/>
                <c:pt idx="0">
                  <c:v>0</c:v>
                </c:pt>
              </c:numCache>
            </c:numRef>
          </c:val>
          <c:extLst>
            <c:ext xmlns:c16="http://schemas.microsoft.com/office/drawing/2014/chart" uri="{C3380CC4-5D6E-409C-BE32-E72D297353CC}">
              <c16:uniqueId val="{00000001-7DF4-493C-B270-2DB5119B3CDD}"/>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効果内訳!$S$114</c:f>
              <c:numCache>
                <c:formatCode>#,##0.0;"△ "#,##0.0</c:formatCode>
                <c:ptCount val="1"/>
                <c:pt idx="0">
                  <c:v>0</c:v>
                </c:pt>
              </c:numCache>
            </c:numRef>
          </c:val>
          <c:extLst>
            <c:ext xmlns:c16="http://schemas.microsoft.com/office/drawing/2014/chart" uri="{C3380CC4-5D6E-409C-BE32-E72D297353CC}">
              <c16:uniqueId val="{00000002-7DF4-493C-B270-2DB5119B3CDD}"/>
            </c:ext>
          </c:extLst>
        </c:ser>
        <c:dLbls>
          <c:showLegendKey val="0"/>
          <c:showVal val="0"/>
          <c:showCatName val="0"/>
          <c:showSerName val="0"/>
          <c:showPercent val="0"/>
          <c:showBubbleSize val="0"/>
        </c:dLbls>
        <c:gapWidth val="150"/>
        <c:overlap val="100"/>
        <c:axId val="415563136"/>
        <c:axId val="416027776"/>
      </c:barChart>
      <c:catAx>
        <c:axId val="4155631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027776"/>
        <c:crosses val="autoZero"/>
        <c:auto val="1"/>
        <c:lblAlgn val="ctr"/>
        <c:lblOffset val="100"/>
        <c:tickLblSkip val="1"/>
        <c:tickMarkSkip val="1"/>
        <c:noMultiLvlLbl val="0"/>
      </c:catAx>
      <c:valAx>
        <c:axId val="41602777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563136"/>
        <c:crosses val="autoZero"/>
        <c:crossBetween val="between"/>
      </c:valAx>
      <c:spPr>
        <a:noFill/>
        <a:ln w="25400">
          <a:noFill/>
        </a:ln>
      </c:spPr>
    </c:plotArea>
    <c:legend>
      <c:legendPos val="r"/>
      <c:layout>
        <c:manualLayout>
          <c:xMode val="edge"/>
          <c:yMode val="edge"/>
          <c:x val="0.8497495826377295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787691245041894"/>
          <c:y val="7.7419376432839665E-2"/>
          <c:w val="0.84760431211043485"/>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効果内訳!$M$116:$M$157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D694-4CAA-BDD6-1564CCF2D4BA}"/>
            </c:ext>
          </c:extLst>
        </c:ser>
        <c:dLbls>
          <c:showLegendKey val="0"/>
          <c:showVal val="0"/>
          <c:showCatName val="0"/>
          <c:showSerName val="0"/>
          <c:showPercent val="0"/>
          <c:showBubbleSize val="0"/>
        </c:dLbls>
        <c:gapWidth val="50"/>
        <c:axId val="416048256"/>
        <c:axId val="416049792"/>
      </c:barChart>
      <c:catAx>
        <c:axId val="41604825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049792"/>
        <c:crosses val="autoZero"/>
        <c:auto val="1"/>
        <c:lblAlgn val="ctr"/>
        <c:lblOffset val="100"/>
        <c:tickLblSkip val="1"/>
        <c:tickMarkSkip val="1"/>
        <c:noMultiLvlLbl val="0"/>
      </c:catAx>
      <c:valAx>
        <c:axId val="41604979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04825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57216870619"/>
          <c:y val="8.0645183784207972E-2"/>
          <c:w val="0.83904265239214759"/>
          <c:h val="0.8720432539865687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効果内訳!$S$116:$S$157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54C3-44D9-B994-6EB5F62BB76D}"/>
            </c:ext>
          </c:extLst>
        </c:ser>
        <c:dLbls>
          <c:showLegendKey val="0"/>
          <c:showVal val="0"/>
          <c:showCatName val="0"/>
          <c:showSerName val="0"/>
          <c:showPercent val="0"/>
          <c:showBubbleSize val="0"/>
        </c:dLbls>
        <c:gapWidth val="50"/>
        <c:axId val="416078464"/>
        <c:axId val="416080256"/>
      </c:barChart>
      <c:catAx>
        <c:axId val="41607846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080256"/>
        <c:crosses val="autoZero"/>
        <c:auto val="1"/>
        <c:lblAlgn val="ctr"/>
        <c:lblOffset val="100"/>
        <c:tickLblSkip val="1"/>
        <c:tickMarkSkip val="1"/>
        <c:noMultiLvlLbl val="0"/>
      </c:catAx>
      <c:valAx>
        <c:axId val="4160802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07846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効果内訳!$H$12</c:f>
              <c:numCache>
                <c:formatCode>#,##0.0;"△ "#,##0.0</c:formatCode>
                <c:ptCount val="1"/>
                <c:pt idx="0">
                  <c:v>0</c:v>
                </c:pt>
              </c:numCache>
            </c:numRef>
          </c:val>
          <c:extLst>
            <c:ext xmlns:c16="http://schemas.microsoft.com/office/drawing/2014/chart" uri="{C3380CC4-5D6E-409C-BE32-E72D297353CC}">
              <c16:uniqueId val="{00000000-7A4F-469D-A8E2-CE0C9583E7E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効果内訳!$H$13</c:f>
              <c:numCache>
                <c:formatCode>#,##0.0;"△ "#,##0.0</c:formatCode>
                <c:ptCount val="1"/>
                <c:pt idx="0">
                  <c:v>0</c:v>
                </c:pt>
              </c:numCache>
            </c:numRef>
          </c:val>
          <c:extLst>
            <c:ext xmlns:c16="http://schemas.microsoft.com/office/drawing/2014/chart" uri="{C3380CC4-5D6E-409C-BE32-E72D297353CC}">
              <c16:uniqueId val="{00000001-7A4F-469D-A8E2-CE0C9583E7E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効果内訳!$H$14</c:f>
              <c:numCache>
                <c:formatCode>#,##0.0;"△ "#,##0.0</c:formatCode>
                <c:ptCount val="1"/>
                <c:pt idx="0">
                  <c:v>0</c:v>
                </c:pt>
              </c:numCache>
            </c:numRef>
          </c:val>
          <c:extLst>
            <c:ext xmlns:c16="http://schemas.microsoft.com/office/drawing/2014/chart" uri="{C3380CC4-5D6E-409C-BE32-E72D297353CC}">
              <c16:uniqueId val="{00000002-7A4F-469D-A8E2-CE0C9583E7E1}"/>
            </c:ext>
          </c:extLst>
        </c:ser>
        <c:dLbls>
          <c:showLegendKey val="0"/>
          <c:showVal val="0"/>
          <c:showCatName val="0"/>
          <c:showSerName val="0"/>
          <c:showPercent val="0"/>
          <c:showBubbleSize val="0"/>
        </c:dLbls>
        <c:gapWidth val="150"/>
        <c:overlap val="100"/>
        <c:axId val="412715648"/>
        <c:axId val="412717440"/>
      </c:barChart>
      <c:catAx>
        <c:axId val="41271564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717440"/>
        <c:crosses val="autoZero"/>
        <c:auto val="1"/>
        <c:lblAlgn val="ctr"/>
        <c:lblOffset val="100"/>
        <c:tickLblSkip val="1"/>
        <c:tickMarkSkip val="1"/>
        <c:noMultiLvlLbl val="0"/>
      </c:catAx>
      <c:valAx>
        <c:axId val="41271744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715648"/>
        <c:crosses val="autoZero"/>
        <c:crossBetween val="between"/>
      </c:valAx>
      <c:spPr>
        <a:noFill/>
        <a:ln w="25400">
          <a:noFill/>
        </a:ln>
      </c:spPr>
    </c:plotArea>
    <c:legend>
      <c:legendPos val="r"/>
      <c:layout>
        <c:manualLayout>
          <c:xMode val="edge"/>
          <c:yMode val="edge"/>
          <c:x val="0.82136894824707851"/>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4922147390567004"/>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効果内訳!$G$16:$G$57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6E71-4756-BB39-8F98239DF3EB}"/>
            </c:ext>
          </c:extLst>
        </c:ser>
        <c:dLbls>
          <c:showLegendKey val="0"/>
          <c:showVal val="0"/>
          <c:showCatName val="0"/>
          <c:showSerName val="0"/>
          <c:showPercent val="0"/>
          <c:showBubbleSize val="0"/>
        </c:dLbls>
        <c:gapWidth val="50"/>
        <c:axId val="412589440"/>
        <c:axId val="412595328"/>
      </c:barChart>
      <c:catAx>
        <c:axId val="412589440"/>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12595328"/>
        <c:crosses val="autoZero"/>
        <c:auto val="1"/>
        <c:lblAlgn val="ctr"/>
        <c:lblOffset val="100"/>
        <c:tickLblSkip val="1"/>
        <c:tickMarkSkip val="1"/>
        <c:noMultiLvlLbl val="0"/>
      </c:catAx>
      <c:valAx>
        <c:axId val="41259532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58944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5615389410081832"/>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効果内訳!$H$16:$H$57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83A6-44B2-95DC-304AB83D2E23}"/>
            </c:ext>
          </c:extLst>
        </c:ser>
        <c:dLbls>
          <c:showLegendKey val="0"/>
          <c:showVal val="0"/>
          <c:showCatName val="0"/>
          <c:showSerName val="0"/>
          <c:showPercent val="0"/>
          <c:showBubbleSize val="0"/>
        </c:dLbls>
        <c:gapWidth val="50"/>
        <c:axId val="412615424"/>
        <c:axId val="412616960"/>
      </c:barChart>
      <c:catAx>
        <c:axId val="412615424"/>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12616960"/>
        <c:crosses val="autoZero"/>
        <c:auto val="1"/>
        <c:lblAlgn val="ctr"/>
        <c:lblOffset val="100"/>
        <c:tickLblSkip val="1"/>
        <c:tickMarkSkip val="1"/>
        <c:noMultiLvlLbl val="0"/>
      </c:catAx>
      <c:valAx>
        <c:axId val="41261696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6154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効果内訳!$N$12</c:f>
              <c:numCache>
                <c:formatCode>#,##0.0;"△ "#,##0.0</c:formatCode>
                <c:ptCount val="1"/>
                <c:pt idx="0">
                  <c:v>0</c:v>
                </c:pt>
              </c:numCache>
            </c:numRef>
          </c:val>
          <c:extLst>
            <c:ext xmlns:c16="http://schemas.microsoft.com/office/drawing/2014/chart" uri="{C3380CC4-5D6E-409C-BE32-E72D297353CC}">
              <c16:uniqueId val="{00000000-F00F-41B8-AE9B-FB5D587061DD}"/>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効果内訳!$N$13</c:f>
              <c:numCache>
                <c:formatCode>#,##0.0;"△ "#,##0.0</c:formatCode>
                <c:ptCount val="1"/>
                <c:pt idx="0">
                  <c:v>0</c:v>
                </c:pt>
              </c:numCache>
            </c:numRef>
          </c:val>
          <c:extLst>
            <c:ext xmlns:c16="http://schemas.microsoft.com/office/drawing/2014/chart" uri="{C3380CC4-5D6E-409C-BE32-E72D297353CC}">
              <c16:uniqueId val="{00000001-F00F-41B8-AE9B-FB5D587061DD}"/>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効果内訳!$N$14</c:f>
              <c:numCache>
                <c:formatCode>#,##0.0;"△ "#,##0.0</c:formatCode>
                <c:ptCount val="1"/>
                <c:pt idx="0">
                  <c:v>0</c:v>
                </c:pt>
              </c:numCache>
            </c:numRef>
          </c:val>
          <c:extLst>
            <c:ext xmlns:c16="http://schemas.microsoft.com/office/drawing/2014/chart" uri="{C3380CC4-5D6E-409C-BE32-E72D297353CC}">
              <c16:uniqueId val="{00000002-F00F-41B8-AE9B-FB5D587061DD}"/>
            </c:ext>
          </c:extLst>
        </c:ser>
        <c:dLbls>
          <c:showLegendKey val="0"/>
          <c:showVal val="0"/>
          <c:showCatName val="0"/>
          <c:showSerName val="0"/>
          <c:showPercent val="0"/>
          <c:showBubbleSize val="0"/>
        </c:dLbls>
        <c:gapWidth val="150"/>
        <c:overlap val="100"/>
        <c:axId val="412642688"/>
        <c:axId val="412644480"/>
      </c:barChart>
      <c:catAx>
        <c:axId val="4126426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644480"/>
        <c:crosses val="autoZero"/>
        <c:auto val="1"/>
        <c:lblAlgn val="ctr"/>
        <c:lblOffset val="100"/>
        <c:tickLblSkip val="1"/>
        <c:tickMarkSkip val="1"/>
        <c:noMultiLvlLbl val="0"/>
      </c:catAx>
      <c:valAx>
        <c:axId val="41264448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642688"/>
        <c:crosses val="autoZero"/>
        <c:crossBetween val="between"/>
      </c:valAx>
      <c:spPr>
        <a:noFill/>
        <a:ln w="25400">
          <a:noFill/>
        </a:ln>
      </c:spPr>
    </c:plotArea>
    <c:legend>
      <c:legendPos val="r"/>
      <c:layout>
        <c:manualLayout>
          <c:xMode val="edge"/>
          <c:yMode val="edge"/>
          <c:x val="0.8447412353923204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効果内訳!$T$12</c:f>
              <c:numCache>
                <c:formatCode>#,##0.0;"△ "#,##0.0</c:formatCode>
                <c:ptCount val="1"/>
                <c:pt idx="0">
                  <c:v>0</c:v>
                </c:pt>
              </c:numCache>
            </c:numRef>
          </c:val>
          <c:extLst>
            <c:ext xmlns:c16="http://schemas.microsoft.com/office/drawing/2014/chart" uri="{C3380CC4-5D6E-409C-BE32-E72D297353CC}">
              <c16:uniqueId val="{00000000-31C5-4211-A0E5-ECA42F9EE9FE}"/>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効果内訳!$T$13</c:f>
              <c:numCache>
                <c:formatCode>#,##0.0;"△ "#,##0.0</c:formatCode>
                <c:ptCount val="1"/>
                <c:pt idx="0">
                  <c:v>0</c:v>
                </c:pt>
              </c:numCache>
            </c:numRef>
          </c:val>
          <c:extLst>
            <c:ext xmlns:c16="http://schemas.microsoft.com/office/drawing/2014/chart" uri="{C3380CC4-5D6E-409C-BE32-E72D297353CC}">
              <c16:uniqueId val="{00000001-31C5-4211-A0E5-ECA42F9EE9FE}"/>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効果内訳!$T$14</c:f>
              <c:numCache>
                <c:formatCode>#,##0.0;"△ "#,##0.0</c:formatCode>
                <c:ptCount val="1"/>
                <c:pt idx="0">
                  <c:v>0</c:v>
                </c:pt>
              </c:numCache>
            </c:numRef>
          </c:val>
          <c:extLst>
            <c:ext xmlns:c16="http://schemas.microsoft.com/office/drawing/2014/chart" uri="{C3380CC4-5D6E-409C-BE32-E72D297353CC}">
              <c16:uniqueId val="{00000002-31C5-4211-A0E5-ECA42F9EE9FE}"/>
            </c:ext>
          </c:extLst>
        </c:ser>
        <c:dLbls>
          <c:showLegendKey val="0"/>
          <c:showVal val="0"/>
          <c:showCatName val="0"/>
          <c:showSerName val="0"/>
          <c:showPercent val="0"/>
          <c:showBubbleSize val="0"/>
        </c:dLbls>
        <c:gapWidth val="150"/>
        <c:overlap val="100"/>
        <c:axId val="412670208"/>
        <c:axId val="412676096"/>
      </c:barChart>
      <c:catAx>
        <c:axId val="4126702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676096"/>
        <c:crosses val="autoZero"/>
        <c:auto val="1"/>
        <c:lblAlgn val="ctr"/>
        <c:lblOffset val="100"/>
        <c:tickLblSkip val="1"/>
        <c:tickMarkSkip val="1"/>
        <c:noMultiLvlLbl val="0"/>
      </c:catAx>
      <c:valAx>
        <c:axId val="4126760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670208"/>
        <c:crosses val="autoZero"/>
        <c:crossBetween val="between"/>
      </c:valAx>
      <c:spPr>
        <a:noFill/>
        <a:ln w="25400">
          <a:noFill/>
        </a:ln>
      </c:spPr>
    </c:plotArea>
    <c:legend>
      <c:legendPos val="r"/>
      <c:layout>
        <c:manualLayout>
          <c:xMode val="edge"/>
          <c:yMode val="edge"/>
          <c:x val="0.8330550918196995"/>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6923076923076927E-2"/>
          <c:w val="0.85273972602739723"/>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効果内訳!$N$16:$N$57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1CF3-4486-AB24-61F5CE8511FD}"/>
            </c:ext>
          </c:extLst>
        </c:ser>
        <c:dLbls>
          <c:showLegendKey val="0"/>
          <c:showVal val="0"/>
          <c:showCatName val="0"/>
          <c:showSerName val="0"/>
          <c:showPercent val="0"/>
          <c:showBubbleSize val="0"/>
        </c:dLbls>
        <c:gapWidth val="50"/>
        <c:axId val="412827648"/>
        <c:axId val="412829184"/>
      </c:barChart>
      <c:catAx>
        <c:axId val="41282764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829184"/>
        <c:crosses val="autoZero"/>
        <c:auto val="1"/>
        <c:lblAlgn val="ctr"/>
        <c:lblOffset val="100"/>
        <c:tickLblSkip val="1"/>
        <c:tickMarkSkip val="1"/>
        <c:noMultiLvlLbl val="0"/>
      </c:catAx>
      <c:valAx>
        <c:axId val="412829184"/>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82764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効果内訳!$T$16:$T$57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2EAB-45A0-9CD7-2AC5A308AA87}"/>
            </c:ext>
          </c:extLst>
        </c:ser>
        <c:dLbls>
          <c:showLegendKey val="0"/>
          <c:showVal val="0"/>
          <c:showCatName val="0"/>
          <c:showSerName val="0"/>
          <c:showPercent val="0"/>
          <c:showBubbleSize val="0"/>
        </c:dLbls>
        <c:gapWidth val="50"/>
        <c:axId val="412865664"/>
        <c:axId val="412867200"/>
      </c:barChart>
      <c:catAx>
        <c:axId val="41286566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867200"/>
        <c:crosses val="autoZero"/>
        <c:auto val="1"/>
        <c:lblAlgn val="ctr"/>
        <c:lblOffset val="100"/>
        <c:tickLblSkip val="1"/>
        <c:tickMarkSkip val="1"/>
        <c:noMultiLvlLbl val="0"/>
      </c:catAx>
      <c:valAx>
        <c:axId val="41286720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86566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効果内訳!$H$62</c:f>
              <c:numCache>
                <c:formatCode>#,##0.0;"△ "#,##0.0</c:formatCode>
                <c:ptCount val="1"/>
                <c:pt idx="0">
                  <c:v>0</c:v>
                </c:pt>
              </c:numCache>
            </c:numRef>
          </c:val>
          <c:extLst>
            <c:ext xmlns:c16="http://schemas.microsoft.com/office/drawing/2014/chart" uri="{C3380CC4-5D6E-409C-BE32-E72D297353CC}">
              <c16:uniqueId val="{00000000-2077-4799-9590-EC280C3CE02F}"/>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効果内訳!$H$63</c:f>
              <c:numCache>
                <c:formatCode>#,##0.0;"△ "#,##0.0</c:formatCode>
                <c:ptCount val="1"/>
                <c:pt idx="0">
                  <c:v>0</c:v>
                </c:pt>
              </c:numCache>
            </c:numRef>
          </c:val>
          <c:extLst>
            <c:ext xmlns:c16="http://schemas.microsoft.com/office/drawing/2014/chart" uri="{C3380CC4-5D6E-409C-BE32-E72D297353CC}">
              <c16:uniqueId val="{00000001-2077-4799-9590-EC280C3CE02F}"/>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効果内訳!$H$64</c:f>
              <c:numCache>
                <c:formatCode>#,##0.0;"△ "#,##0.0</c:formatCode>
                <c:ptCount val="1"/>
                <c:pt idx="0">
                  <c:v>0</c:v>
                </c:pt>
              </c:numCache>
            </c:numRef>
          </c:val>
          <c:extLst>
            <c:ext xmlns:c16="http://schemas.microsoft.com/office/drawing/2014/chart" uri="{C3380CC4-5D6E-409C-BE32-E72D297353CC}">
              <c16:uniqueId val="{00000002-2077-4799-9590-EC280C3CE02F}"/>
            </c:ext>
          </c:extLst>
        </c:ser>
        <c:dLbls>
          <c:showLegendKey val="0"/>
          <c:showVal val="0"/>
          <c:showCatName val="0"/>
          <c:showSerName val="0"/>
          <c:showPercent val="0"/>
          <c:showBubbleSize val="0"/>
        </c:dLbls>
        <c:gapWidth val="150"/>
        <c:overlap val="100"/>
        <c:axId val="415850496"/>
        <c:axId val="415852032"/>
      </c:barChart>
      <c:catAx>
        <c:axId val="41585049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852032"/>
        <c:crosses val="autoZero"/>
        <c:auto val="1"/>
        <c:lblAlgn val="ctr"/>
        <c:lblOffset val="100"/>
        <c:tickLblSkip val="1"/>
        <c:tickMarkSkip val="1"/>
        <c:noMultiLvlLbl val="0"/>
      </c:catAx>
      <c:valAx>
        <c:axId val="4158520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850496"/>
        <c:crosses val="autoZero"/>
        <c:crossBetween val="between"/>
      </c:valAx>
      <c:spPr>
        <a:noFill/>
        <a:ln w="25400">
          <a:noFill/>
        </a:ln>
      </c:spPr>
    </c:plotArea>
    <c:legend>
      <c:legendPos val="r"/>
      <c:layout>
        <c:manualLayout>
          <c:xMode val="edge"/>
          <c:yMode val="edge"/>
          <c:x val="0.85976627712854758"/>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8054298642533937E-2"/>
          <c:w val="0.85268703007121127"/>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効果内訳!$H$66:$H$107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50AE-434F-8E59-AE41D80AFAE9}"/>
            </c:ext>
          </c:extLst>
        </c:ser>
        <c:dLbls>
          <c:showLegendKey val="0"/>
          <c:showVal val="0"/>
          <c:showCatName val="0"/>
          <c:showSerName val="0"/>
          <c:showPercent val="0"/>
          <c:showBubbleSize val="0"/>
        </c:dLbls>
        <c:gapWidth val="50"/>
        <c:axId val="415876608"/>
        <c:axId val="415878144"/>
      </c:barChart>
      <c:catAx>
        <c:axId val="41587660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15878144"/>
        <c:crosses val="autoZero"/>
        <c:auto val="1"/>
        <c:lblAlgn val="ctr"/>
        <c:lblOffset val="100"/>
        <c:tickLblSkip val="1"/>
        <c:tickMarkSkip val="1"/>
        <c:noMultiLvlLbl val="0"/>
      </c:catAx>
      <c:valAx>
        <c:axId val="415878144"/>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87660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効果内訳!$N$62</c:f>
              <c:numCache>
                <c:formatCode>#,##0.0;"△ "#,##0.0</c:formatCode>
                <c:ptCount val="1"/>
                <c:pt idx="0">
                  <c:v>0</c:v>
                </c:pt>
              </c:numCache>
            </c:numRef>
          </c:val>
          <c:extLst>
            <c:ext xmlns:c16="http://schemas.microsoft.com/office/drawing/2014/chart" uri="{C3380CC4-5D6E-409C-BE32-E72D297353CC}">
              <c16:uniqueId val="{00000000-D81F-4F6B-AE5B-C306F8FB796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効果内訳!$N$63</c:f>
              <c:numCache>
                <c:formatCode>#,##0.0;"△ "#,##0.0</c:formatCode>
                <c:ptCount val="1"/>
                <c:pt idx="0">
                  <c:v>0</c:v>
                </c:pt>
              </c:numCache>
            </c:numRef>
          </c:val>
          <c:extLst>
            <c:ext xmlns:c16="http://schemas.microsoft.com/office/drawing/2014/chart" uri="{C3380CC4-5D6E-409C-BE32-E72D297353CC}">
              <c16:uniqueId val="{00000001-D81F-4F6B-AE5B-C306F8FB796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効果内訳!$N$64</c:f>
              <c:numCache>
                <c:formatCode>#,##0.0;"△ "#,##0.0</c:formatCode>
                <c:ptCount val="1"/>
                <c:pt idx="0">
                  <c:v>0</c:v>
                </c:pt>
              </c:numCache>
            </c:numRef>
          </c:val>
          <c:extLst>
            <c:ext xmlns:c16="http://schemas.microsoft.com/office/drawing/2014/chart" uri="{C3380CC4-5D6E-409C-BE32-E72D297353CC}">
              <c16:uniqueId val="{00000002-D81F-4F6B-AE5B-C306F8FB796C}"/>
            </c:ext>
          </c:extLst>
        </c:ser>
        <c:dLbls>
          <c:showLegendKey val="0"/>
          <c:showVal val="0"/>
          <c:showCatName val="0"/>
          <c:showSerName val="0"/>
          <c:showPercent val="0"/>
          <c:showBubbleSize val="0"/>
        </c:dLbls>
        <c:gapWidth val="150"/>
        <c:overlap val="100"/>
        <c:axId val="415981952"/>
        <c:axId val="415983488"/>
      </c:barChart>
      <c:catAx>
        <c:axId val="4159819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983488"/>
        <c:crosses val="autoZero"/>
        <c:auto val="1"/>
        <c:lblAlgn val="ctr"/>
        <c:lblOffset val="100"/>
        <c:tickLblSkip val="1"/>
        <c:tickMarkSkip val="1"/>
        <c:noMultiLvlLbl val="0"/>
      </c:catAx>
      <c:valAx>
        <c:axId val="41598348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981952"/>
        <c:crosses val="autoZero"/>
        <c:crossBetween val="between"/>
      </c:valAx>
      <c:spPr>
        <a:noFill/>
        <a:ln w="25400">
          <a:noFill/>
        </a:ln>
      </c:spPr>
    </c:plotArea>
    <c:legend>
      <c:legendPos val="r"/>
      <c:layout>
        <c:manualLayout>
          <c:xMode val="edge"/>
          <c:yMode val="edge"/>
          <c:x val="0.85976627712854758"/>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8113657876279043"/>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効果内訳!$T$62</c:f>
              <c:numCache>
                <c:formatCode>#,##0.0;"△ "#,##0.0</c:formatCode>
                <c:ptCount val="1"/>
                <c:pt idx="0">
                  <c:v>0</c:v>
                </c:pt>
              </c:numCache>
            </c:numRef>
          </c:val>
          <c:extLst>
            <c:ext xmlns:c16="http://schemas.microsoft.com/office/drawing/2014/chart" uri="{C3380CC4-5D6E-409C-BE32-E72D297353CC}">
              <c16:uniqueId val="{00000000-67B2-4435-96E2-C77E64329AE8}"/>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効果内訳!$T$63</c:f>
              <c:numCache>
                <c:formatCode>#,##0.0;"△ "#,##0.0</c:formatCode>
                <c:ptCount val="1"/>
                <c:pt idx="0">
                  <c:v>0</c:v>
                </c:pt>
              </c:numCache>
            </c:numRef>
          </c:val>
          <c:extLst>
            <c:ext xmlns:c16="http://schemas.microsoft.com/office/drawing/2014/chart" uri="{C3380CC4-5D6E-409C-BE32-E72D297353CC}">
              <c16:uniqueId val="{00000001-67B2-4435-96E2-C77E64329AE8}"/>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効果内訳!$T$64</c:f>
              <c:numCache>
                <c:formatCode>#,##0.0;"△ "#,##0.0</c:formatCode>
                <c:ptCount val="1"/>
                <c:pt idx="0">
                  <c:v>0</c:v>
                </c:pt>
              </c:numCache>
            </c:numRef>
          </c:val>
          <c:extLst>
            <c:ext xmlns:c16="http://schemas.microsoft.com/office/drawing/2014/chart" uri="{C3380CC4-5D6E-409C-BE32-E72D297353CC}">
              <c16:uniqueId val="{00000002-67B2-4435-96E2-C77E64329AE8}"/>
            </c:ext>
          </c:extLst>
        </c:ser>
        <c:dLbls>
          <c:showLegendKey val="0"/>
          <c:showVal val="0"/>
          <c:showCatName val="0"/>
          <c:showSerName val="0"/>
          <c:showPercent val="0"/>
          <c:showBubbleSize val="0"/>
        </c:dLbls>
        <c:gapWidth val="150"/>
        <c:overlap val="100"/>
        <c:axId val="416013312"/>
        <c:axId val="416019200"/>
      </c:barChart>
      <c:catAx>
        <c:axId val="4160133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019200"/>
        <c:crosses val="autoZero"/>
        <c:auto val="1"/>
        <c:lblAlgn val="ctr"/>
        <c:lblOffset val="100"/>
        <c:tickLblSkip val="1"/>
        <c:tickMarkSkip val="1"/>
        <c:noMultiLvlLbl val="0"/>
      </c:catAx>
      <c:valAx>
        <c:axId val="41601920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6013312"/>
        <c:crosses val="autoZero"/>
        <c:crossBetween val="between"/>
      </c:valAx>
      <c:spPr>
        <a:noFill/>
        <a:ln w="25400">
          <a:noFill/>
        </a:ln>
      </c:spPr>
    </c:plotArea>
    <c:legend>
      <c:legendPos val="r"/>
      <c:layout>
        <c:manualLayout>
          <c:xMode val="edge"/>
          <c:yMode val="edge"/>
          <c:x val="0.86310517529215358"/>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6923076923076927E-2"/>
          <c:w val="0.85787671232876717"/>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効果内訳!$N$66:$N$107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8364-4F6D-9BA2-5ED4AD3658CB}"/>
            </c:ext>
          </c:extLst>
        </c:ser>
        <c:dLbls>
          <c:showLegendKey val="0"/>
          <c:showVal val="0"/>
          <c:showCatName val="0"/>
          <c:showSerName val="0"/>
          <c:showPercent val="0"/>
          <c:showBubbleSize val="0"/>
        </c:dLbls>
        <c:gapWidth val="50"/>
        <c:axId val="420823808"/>
        <c:axId val="420825344"/>
      </c:barChart>
      <c:catAx>
        <c:axId val="42082380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825344"/>
        <c:crosses val="autoZero"/>
        <c:auto val="1"/>
        <c:lblAlgn val="ctr"/>
        <c:lblOffset val="100"/>
        <c:tickLblSkip val="1"/>
        <c:tickMarkSkip val="1"/>
        <c:noMultiLvlLbl val="0"/>
      </c:catAx>
      <c:valAx>
        <c:axId val="420825344"/>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82380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効果内訳!$M$12</c:f>
              <c:numCache>
                <c:formatCode>#,##0.0;"△ "#,##0.0</c:formatCode>
                <c:ptCount val="1"/>
                <c:pt idx="0">
                  <c:v>0</c:v>
                </c:pt>
              </c:numCache>
            </c:numRef>
          </c:val>
          <c:extLst>
            <c:ext xmlns:c16="http://schemas.microsoft.com/office/drawing/2014/chart" uri="{C3380CC4-5D6E-409C-BE32-E72D297353CC}">
              <c16:uniqueId val="{00000000-3B11-4DF6-8369-073628F3D8A8}"/>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効果内訳!$M$13</c:f>
              <c:numCache>
                <c:formatCode>#,##0.0;"△ "#,##0.0</c:formatCode>
                <c:ptCount val="1"/>
                <c:pt idx="0">
                  <c:v>0</c:v>
                </c:pt>
              </c:numCache>
            </c:numRef>
          </c:val>
          <c:extLst>
            <c:ext xmlns:c16="http://schemas.microsoft.com/office/drawing/2014/chart" uri="{C3380CC4-5D6E-409C-BE32-E72D297353CC}">
              <c16:uniqueId val="{00000001-3B11-4DF6-8369-073628F3D8A8}"/>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効果内訳!$M$14</c:f>
              <c:numCache>
                <c:formatCode>#,##0.0;"△ "#,##0.0</c:formatCode>
                <c:ptCount val="1"/>
                <c:pt idx="0">
                  <c:v>0</c:v>
                </c:pt>
              </c:numCache>
            </c:numRef>
          </c:val>
          <c:extLst>
            <c:ext xmlns:c16="http://schemas.microsoft.com/office/drawing/2014/chart" uri="{C3380CC4-5D6E-409C-BE32-E72D297353CC}">
              <c16:uniqueId val="{00000002-3B11-4DF6-8369-073628F3D8A8}"/>
            </c:ext>
          </c:extLst>
        </c:ser>
        <c:dLbls>
          <c:showLegendKey val="0"/>
          <c:showVal val="0"/>
          <c:showCatName val="0"/>
          <c:showSerName val="0"/>
          <c:showPercent val="0"/>
          <c:showBubbleSize val="0"/>
        </c:dLbls>
        <c:gapWidth val="150"/>
        <c:overlap val="100"/>
        <c:axId val="410134784"/>
        <c:axId val="410136576"/>
      </c:barChart>
      <c:catAx>
        <c:axId val="4101347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0136576"/>
        <c:crosses val="autoZero"/>
        <c:auto val="1"/>
        <c:lblAlgn val="ctr"/>
        <c:lblOffset val="100"/>
        <c:tickLblSkip val="1"/>
        <c:tickMarkSkip val="1"/>
        <c:noMultiLvlLbl val="0"/>
      </c:catAx>
      <c:valAx>
        <c:axId val="41013657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0134784"/>
        <c:crosses val="autoZero"/>
        <c:crossBetween val="between"/>
      </c:valAx>
      <c:spPr>
        <a:noFill/>
        <a:ln w="25400">
          <a:noFill/>
        </a:ln>
      </c:spPr>
    </c:plotArea>
    <c:legend>
      <c:legendPos val="r"/>
      <c:layout>
        <c:manualLayout>
          <c:xMode val="edge"/>
          <c:yMode val="edge"/>
          <c:x val="0.8347245409015025"/>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8054298642533937E-2"/>
          <c:w val="0.847602739726027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効果内訳!$T$66:$T$107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E714-476B-AAD5-9EBF79EE0467}"/>
            </c:ext>
          </c:extLst>
        </c:ser>
        <c:dLbls>
          <c:showLegendKey val="0"/>
          <c:showVal val="0"/>
          <c:showCatName val="0"/>
          <c:showSerName val="0"/>
          <c:showPercent val="0"/>
          <c:showBubbleSize val="0"/>
        </c:dLbls>
        <c:gapWidth val="50"/>
        <c:axId val="420858112"/>
        <c:axId val="420859904"/>
      </c:barChart>
      <c:catAx>
        <c:axId val="4208581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859904"/>
        <c:crosses val="autoZero"/>
        <c:auto val="1"/>
        <c:lblAlgn val="ctr"/>
        <c:lblOffset val="100"/>
        <c:tickLblSkip val="1"/>
        <c:tickMarkSkip val="1"/>
        <c:noMultiLvlLbl val="0"/>
      </c:catAx>
      <c:valAx>
        <c:axId val="420859904"/>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85811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効果内訳!$H$112</c:f>
              <c:numCache>
                <c:formatCode>#,##0.0;"△ "#,##0.0</c:formatCode>
                <c:ptCount val="1"/>
                <c:pt idx="0">
                  <c:v>0</c:v>
                </c:pt>
              </c:numCache>
            </c:numRef>
          </c:val>
          <c:extLst>
            <c:ext xmlns:c16="http://schemas.microsoft.com/office/drawing/2014/chart" uri="{C3380CC4-5D6E-409C-BE32-E72D297353CC}">
              <c16:uniqueId val="{00000000-E775-45DF-8322-D3B9F1C53CC0}"/>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効果内訳!$H$113</c:f>
              <c:numCache>
                <c:formatCode>#,##0.0;"△ "#,##0.0</c:formatCode>
                <c:ptCount val="1"/>
                <c:pt idx="0">
                  <c:v>0</c:v>
                </c:pt>
              </c:numCache>
            </c:numRef>
          </c:val>
          <c:extLst>
            <c:ext xmlns:c16="http://schemas.microsoft.com/office/drawing/2014/chart" uri="{C3380CC4-5D6E-409C-BE32-E72D297353CC}">
              <c16:uniqueId val="{00000001-E775-45DF-8322-D3B9F1C53CC0}"/>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効果内訳!$H$114</c:f>
              <c:numCache>
                <c:formatCode>#,##0.0;"△ "#,##0.0</c:formatCode>
                <c:ptCount val="1"/>
                <c:pt idx="0">
                  <c:v>0</c:v>
                </c:pt>
              </c:numCache>
            </c:numRef>
          </c:val>
          <c:extLst>
            <c:ext xmlns:c16="http://schemas.microsoft.com/office/drawing/2014/chart" uri="{C3380CC4-5D6E-409C-BE32-E72D297353CC}">
              <c16:uniqueId val="{00000002-E775-45DF-8322-D3B9F1C53CC0}"/>
            </c:ext>
          </c:extLst>
        </c:ser>
        <c:dLbls>
          <c:showLegendKey val="0"/>
          <c:showVal val="0"/>
          <c:showCatName val="0"/>
          <c:showSerName val="0"/>
          <c:showPercent val="0"/>
          <c:showBubbleSize val="0"/>
        </c:dLbls>
        <c:gapWidth val="150"/>
        <c:overlap val="100"/>
        <c:axId val="421168256"/>
        <c:axId val="421169792"/>
      </c:barChart>
      <c:catAx>
        <c:axId val="42116825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169792"/>
        <c:crosses val="autoZero"/>
        <c:auto val="1"/>
        <c:lblAlgn val="ctr"/>
        <c:lblOffset val="100"/>
        <c:tickLblSkip val="1"/>
        <c:tickMarkSkip val="1"/>
        <c:noMultiLvlLbl val="0"/>
      </c:catAx>
      <c:valAx>
        <c:axId val="42116979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168256"/>
        <c:crosses val="autoZero"/>
        <c:crossBetween val="between"/>
      </c:valAx>
      <c:spPr>
        <a:noFill/>
        <a:ln w="25400">
          <a:noFill/>
        </a:ln>
      </c:spPr>
    </c:plotArea>
    <c:legend>
      <c:legendPos val="r"/>
      <c:layout>
        <c:manualLayout>
          <c:xMode val="edge"/>
          <c:yMode val="edge"/>
          <c:x val="0.85141903171953259"/>
          <c:y val="8.9285714285714288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6923076923076927E-2"/>
          <c:w val="0.859619444949839"/>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効果内訳!$H$116:$H$157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4FAC-4BB2-9FDB-4A35CE21491A}"/>
            </c:ext>
          </c:extLst>
        </c:ser>
        <c:dLbls>
          <c:showLegendKey val="0"/>
          <c:showVal val="0"/>
          <c:showCatName val="0"/>
          <c:showSerName val="0"/>
          <c:showPercent val="0"/>
          <c:showBubbleSize val="0"/>
        </c:dLbls>
        <c:gapWidth val="50"/>
        <c:axId val="421177984"/>
        <c:axId val="421196160"/>
      </c:barChart>
      <c:catAx>
        <c:axId val="421177984"/>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21196160"/>
        <c:crosses val="autoZero"/>
        <c:auto val="1"/>
        <c:lblAlgn val="ctr"/>
        <c:lblOffset val="100"/>
        <c:tickLblSkip val="1"/>
        <c:tickMarkSkip val="1"/>
        <c:noMultiLvlLbl val="0"/>
      </c:catAx>
      <c:valAx>
        <c:axId val="42119616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17798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効果内訳!$N$112</c:f>
              <c:numCache>
                <c:formatCode>#,##0.0;"△ "#,##0.0</c:formatCode>
                <c:ptCount val="1"/>
                <c:pt idx="0">
                  <c:v>0</c:v>
                </c:pt>
              </c:numCache>
            </c:numRef>
          </c:val>
          <c:extLst>
            <c:ext xmlns:c16="http://schemas.microsoft.com/office/drawing/2014/chart" uri="{C3380CC4-5D6E-409C-BE32-E72D297353CC}">
              <c16:uniqueId val="{00000000-12A5-4E73-AA4A-CEDDEE8200B4}"/>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効果内訳!$N$113</c:f>
              <c:numCache>
                <c:formatCode>#,##0.0;"△ "#,##0.0</c:formatCode>
                <c:ptCount val="1"/>
                <c:pt idx="0">
                  <c:v>0</c:v>
                </c:pt>
              </c:numCache>
            </c:numRef>
          </c:val>
          <c:extLst>
            <c:ext xmlns:c16="http://schemas.microsoft.com/office/drawing/2014/chart" uri="{C3380CC4-5D6E-409C-BE32-E72D297353CC}">
              <c16:uniqueId val="{00000001-12A5-4E73-AA4A-CEDDEE8200B4}"/>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効果内訳!$N$114</c:f>
              <c:numCache>
                <c:formatCode>#,##0.0;"△ "#,##0.0</c:formatCode>
                <c:ptCount val="1"/>
                <c:pt idx="0">
                  <c:v>0</c:v>
                </c:pt>
              </c:numCache>
            </c:numRef>
          </c:val>
          <c:extLst>
            <c:ext xmlns:c16="http://schemas.microsoft.com/office/drawing/2014/chart" uri="{C3380CC4-5D6E-409C-BE32-E72D297353CC}">
              <c16:uniqueId val="{00000002-12A5-4E73-AA4A-CEDDEE8200B4}"/>
            </c:ext>
          </c:extLst>
        </c:ser>
        <c:dLbls>
          <c:showLegendKey val="0"/>
          <c:showVal val="0"/>
          <c:showCatName val="0"/>
          <c:showSerName val="0"/>
          <c:showPercent val="0"/>
          <c:showBubbleSize val="0"/>
        </c:dLbls>
        <c:gapWidth val="150"/>
        <c:overlap val="100"/>
        <c:axId val="421217792"/>
        <c:axId val="421219328"/>
      </c:barChart>
      <c:catAx>
        <c:axId val="4212177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219328"/>
        <c:crosses val="autoZero"/>
        <c:auto val="1"/>
        <c:lblAlgn val="ctr"/>
        <c:lblOffset val="100"/>
        <c:tickLblSkip val="1"/>
        <c:tickMarkSkip val="1"/>
        <c:noMultiLvlLbl val="0"/>
      </c:catAx>
      <c:valAx>
        <c:axId val="42121932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217792"/>
        <c:crosses val="autoZero"/>
        <c:crossBetween val="between"/>
      </c:valAx>
      <c:spPr>
        <a:noFill/>
        <a:ln w="25400">
          <a:noFill/>
        </a:ln>
      </c:spPr>
    </c:plotArea>
    <c:legend>
      <c:legendPos val="r"/>
      <c:layout>
        <c:manualLayout>
          <c:xMode val="edge"/>
          <c:yMode val="edge"/>
          <c:x val="0.851419031719532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20689913722308403"/>
          <c:w val="0.66945041197029165"/>
          <c:h val="0.47414385613623422"/>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効果内訳!$T$112</c:f>
              <c:numCache>
                <c:formatCode>#,##0.0;"△ "#,##0.0</c:formatCode>
                <c:ptCount val="1"/>
                <c:pt idx="0">
                  <c:v>0</c:v>
                </c:pt>
              </c:numCache>
            </c:numRef>
          </c:val>
          <c:extLst>
            <c:ext xmlns:c16="http://schemas.microsoft.com/office/drawing/2014/chart" uri="{C3380CC4-5D6E-409C-BE32-E72D297353CC}">
              <c16:uniqueId val="{00000000-2F3A-4393-8F3E-3764D191FE9D}"/>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効果内訳!$T$113</c:f>
              <c:numCache>
                <c:formatCode>#,##0.0;"△ "#,##0.0</c:formatCode>
                <c:ptCount val="1"/>
                <c:pt idx="0">
                  <c:v>0</c:v>
                </c:pt>
              </c:numCache>
            </c:numRef>
          </c:val>
          <c:extLst>
            <c:ext xmlns:c16="http://schemas.microsoft.com/office/drawing/2014/chart" uri="{C3380CC4-5D6E-409C-BE32-E72D297353CC}">
              <c16:uniqueId val="{00000001-2F3A-4393-8F3E-3764D191FE9D}"/>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効果内訳!$T$114</c:f>
              <c:numCache>
                <c:formatCode>#,##0.0;"△ "#,##0.0</c:formatCode>
                <c:ptCount val="1"/>
                <c:pt idx="0">
                  <c:v>0</c:v>
                </c:pt>
              </c:numCache>
            </c:numRef>
          </c:val>
          <c:extLst>
            <c:ext xmlns:c16="http://schemas.microsoft.com/office/drawing/2014/chart" uri="{C3380CC4-5D6E-409C-BE32-E72D297353CC}">
              <c16:uniqueId val="{00000002-2F3A-4393-8F3E-3764D191FE9D}"/>
            </c:ext>
          </c:extLst>
        </c:ser>
        <c:dLbls>
          <c:showLegendKey val="0"/>
          <c:showVal val="0"/>
          <c:showCatName val="0"/>
          <c:showSerName val="0"/>
          <c:showPercent val="0"/>
          <c:showBubbleSize val="0"/>
        </c:dLbls>
        <c:gapWidth val="150"/>
        <c:overlap val="100"/>
        <c:axId val="421253504"/>
        <c:axId val="421255040"/>
      </c:barChart>
      <c:catAx>
        <c:axId val="4212535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255040"/>
        <c:crosses val="autoZero"/>
        <c:auto val="1"/>
        <c:lblAlgn val="ctr"/>
        <c:lblOffset val="100"/>
        <c:tickLblSkip val="1"/>
        <c:tickMarkSkip val="1"/>
        <c:noMultiLvlLbl val="0"/>
      </c:catAx>
      <c:valAx>
        <c:axId val="42125504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253504"/>
        <c:crosses val="autoZero"/>
        <c:crossBetween val="between"/>
      </c:valAx>
      <c:spPr>
        <a:noFill/>
        <a:ln w="25400">
          <a:noFill/>
        </a:ln>
      </c:spPr>
    </c:plotArea>
    <c:legend>
      <c:legendPos val="r"/>
      <c:layout>
        <c:manualLayout>
          <c:xMode val="edge"/>
          <c:yMode val="edge"/>
          <c:x val="0.8480801335559266"/>
          <c:y val="6.25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958924439407641"/>
          <c:y val="7.9569914667085212E-2"/>
          <c:w val="0.84417964822311986"/>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効果内訳!$N$116:$N$157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12B7-4051-87DF-89E46EEF879A}"/>
            </c:ext>
          </c:extLst>
        </c:ser>
        <c:dLbls>
          <c:showLegendKey val="0"/>
          <c:showVal val="0"/>
          <c:showCatName val="0"/>
          <c:showSerName val="0"/>
          <c:showPercent val="0"/>
          <c:showBubbleSize val="0"/>
        </c:dLbls>
        <c:gapWidth val="50"/>
        <c:axId val="421353344"/>
        <c:axId val="421354880"/>
      </c:barChart>
      <c:catAx>
        <c:axId val="42135334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354880"/>
        <c:crosses val="autoZero"/>
        <c:auto val="1"/>
        <c:lblAlgn val="ctr"/>
        <c:lblOffset val="100"/>
        <c:tickLblSkip val="1"/>
        <c:tickMarkSkip val="1"/>
        <c:noMultiLvlLbl val="0"/>
      </c:catAx>
      <c:valAx>
        <c:axId val="421354880"/>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35334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90411236362"/>
          <c:y val="7.9569914667085212E-2"/>
          <c:w val="0.8373303204484901"/>
          <c:h val="0.8731185231036916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効果内訳!$T$116:$T$157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D470-4F97-A5AB-81BE9675FFC7}"/>
            </c:ext>
          </c:extLst>
        </c:ser>
        <c:dLbls>
          <c:showLegendKey val="0"/>
          <c:showVal val="0"/>
          <c:showCatName val="0"/>
          <c:showSerName val="0"/>
          <c:showPercent val="0"/>
          <c:showBubbleSize val="0"/>
        </c:dLbls>
        <c:gapWidth val="50"/>
        <c:axId val="421379456"/>
        <c:axId val="421381248"/>
      </c:barChart>
      <c:catAx>
        <c:axId val="42137945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381248"/>
        <c:crosses val="autoZero"/>
        <c:auto val="1"/>
        <c:lblAlgn val="ctr"/>
        <c:lblOffset val="100"/>
        <c:tickLblSkip val="1"/>
        <c:tickMarkSkip val="1"/>
        <c:noMultiLvlLbl val="0"/>
      </c:catAx>
      <c:valAx>
        <c:axId val="421381248"/>
        <c:scaling>
          <c:orientation val="minMax"/>
          <c:min val="0"/>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37945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効果内訳!$I$12</c:f>
              <c:numCache>
                <c:formatCode>#,##0.0;"△ "#,##0.0</c:formatCode>
                <c:ptCount val="1"/>
                <c:pt idx="0">
                  <c:v>0</c:v>
                </c:pt>
              </c:numCache>
            </c:numRef>
          </c:val>
          <c:extLst>
            <c:ext xmlns:c16="http://schemas.microsoft.com/office/drawing/2014/chart" uri="{C3380CC4-5D6E-409C-BE32-E72D297353CC}">
              <c16:uniqueId val="{00000000-E92E-4189-928F-F067831A995E}"/>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効果内訳!$I$13</c:f>
              <c:numCache>
                <c:formatCode>#,##0.0;"△ "#,##0.0</c:formatCode>
                <c:ptCount val="1"/>
                <c:pt idx="0">
                  <c:v>0</c:v>
                </c:pt>
              </c:numCache>
            </c:numRef>
          </c:val>
          <c:extLst>
            <c:ext xmlns:c16="http://schemas.microsoft.com/office/drawing/2014/chart" uri="{C3380CC4-5D6E-409C-BE32-E72D297353CC}">
              <c16:uniqueId val="{00000001-E92E-4189-928F-F067831A995E}"/>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効果内訳!$I$14</c:f>
              <c:numCache>
                <c:formatCode>#,##0.0;"△ "#,##0.0</c:formatCode>
                <c:ptCount val="1"/>
                <c:pt idx="0">
                  <c:v>0</c:v>
                </c:pt>
              </c:numCache>
            </c:numRef>
          </c:val>
          <c:extLst>
            <c:ext xmlns:c16="http://schemas.microsoft.com/office/drawing/2014/chart" uri="{C3380CC4-5D6E-409C-BE32-E72D297353CC}">
              <c16:uniqueId val="{00000002-E92E-4189-928F-F067831A995E}"/>
            </c:ext>
          </c:extLst>
        </c:ser>
        <c:dLbls>
          <c:showLegendKey val="0"/>
          <c:showVal val="0"/>
          <c:showCatName val="0"/>
          <c:showSerName val="0"/>
          <c:showPercent val="0"/>
          <c:showBubbleSize val="0"/>
        </c:dLbls>
        <c:gapWidth val="150"/>
        <c:overlap val="100"/>
        <c:axId val="418438528"/>
        <c:axId val="418440320"/>
      </c:barChart>
      <c:catAx>
        <c:axId val="4184385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8440320"/>
        <c:crosses val="autoZero"/>
        <c:auto val="1"/>
        <c:lblAlgn val="ctr"/>
        <c:lblOffset val="100"/>
        <c:tickLblSkip val="1"/>
        <c:tickMarkSkip val="1"/>
        <c:noMultiLvlLbl val="0"/>
      </c:catAx>
      <c:valAx>
        <c:axId val="41844032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8438528"/>
        <c:crosses val="autoZero"/>
        <c:crossBetween val="between"/>
      </c:valAx>
      <c:spPr>
        <a:noFill/>
        <a:ln w="25400">
          <a:noFill/>
        </a:ln>
      </c:spPr>
    </c:plotArea>
    <c:legend>
      <c:legendPos val="r"/>
      <c:layout>
        <c:manualLayout>
          <c:xMode val="edge"/>
          <c:yMode val="edge"/>
          <c:x val="0.82637729549248751"/>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06859627815154"/>
          <c:y val="7.3350884882192033E-2"/>
          <c:w val="0.85615389410081832"/>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効果内訳!$I$16:$I$57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E58B-47D3-9FE5-9DD400C832FF}"/>
            </c:ext>
          </c:extLst>
        </c:ser>
        <c:dLbls>
          <c:showLegendKey val="0"/>
          <c:showVal val="0"/>
          <c:showCatName val="0"/>
          <c:showSerName val="0"/>
          <c:showPercent val="0"/>
          <c:showBubbleSize val="0"/>
        </c:dLbls>
        <c:gapWidth val="50"/>
        <c:axId val="418333824"/>
        <c:axId val="418335360"/>
      </c:barChart>
      <c:catAx>
        <c:axId val="418333824"/>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18335360"/>
        <c:crosses val="autoZero"/>
        <c:auto val="1"/>
        <c:lblAlgn val="ctr"/>
        <c:lblOffset val="100"/>
        <c:tickLblSkip val="1"/>
        <c:tickMarkSkip val="1"/>
        <c:noMultiLvlLbl val="0"/>
      </c:catAx>
      <c:valAx>
        <c:axId val="41833536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83338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612822156600538"/>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効果内訳!$O$12</c:f>
              <c:numCache>
                <c:formatCode>#,##0.0;"△ "#,##0.0</c:formatCode>
                <c:ptCount val="1"/>
                <c:pt idx="0">
                  <c:v>0</c:v>
                </c:pt>
              </c:numCache>
            </c:numRef>
          </c:val>
          <c:extLst>
            <c:ext xmlns:c16="http://schemas.microsoft.com/office/drawing/2014/chart" uri="{C3380CC4-5D6E-409C-BE32-E72D297353CC}">
              <c16:uniqueId val="{00000000-7E44-4978-98DE-5C92C404B28D}"/>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効果内訳!$O$13</c:f>
              <c:numCache>
                <c:formatCode>#,##0.0;"△ "#,##0.0</c:formatCode>
                <c:ptCount val="1"/>
                <c:pt idx="0">
                  <c:v>0</c:v>
                </c:pt>
              </c:numCache>
            </c:numRef>
          </c:val>
          <c:extLst>
            <c:ext xmlns:c16="http://schemas.microsoft.com/office/drawing/2014/chart" uri="{C3380CC4-5D6E-409C-BE32-E72D297353CC}">
              <c16:uniqueId val="{00000001-7E44-4978-98DE-5C92C404B28D}"/>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効果内訳!$O$14</c:f>
              <c:numCache>
                <c:formatCode>#,##0.0;"△ "#,##0.0</c:formatCode>
                <c:ptCount val="1"/>
                <c:pt idx="0">
                  <c:v>0</c:v>
                </c:pt>
              </c:numCache>
            </c:numRef>
          </c:val>
          <c:extLst>
            <c:ext xmlns:c16="http://schemas.microsoft.com/office/drawing/2014/chart" uri="{C3380CC4-5D6E-409C-BE32-E72D297353CC}">
              <c16:uniqueId val="{00000002-7E44-4978-98DE-5C92C404B28D}"/>
            </c:ext>
          </c:extLst>
        </c:ser>
        <c:dLbls>
          <c:showLegendKey val="0"/>
          <c:showVal val="0"/>
          <c:showCatName val="0"/>
          <c:showSerName val="0"/>
          <c:showPercent val="0"/>
          <c:showBubbleSize val="0"/>
        </c:dLbls>
        <c:gapWidth val="150"/>
        <c:overlap val="100"/>
        <c:axId val="418377728"/>
        <c:axId val="418379264"/>
      </c:barChart>
      <c:catAx>
        <c:axId val="4183777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8379264"/>
        <c:crosses val="autoZero"/>
        <c:auto val="1"/>
        <c:lblAlgn val="ctr"/>
        <c:lblOffset val="100"/>
        <c:tickLblSkip val="1"/>
        <c:tickMarkSkip val="1"/>
        <c:noMultiLvlLbl val="0"/>
      </c:catAx>
      <c:valAx>
        <c:axId val="41837926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8377728"/>
        <c:crosses val="autoZero"/>
        <c:crossBetween val="between"/>
      </c:valAx>
      <c:spPr>
        <a:noFill/>
        <a:ln w="25400">
          <a:noFill/>
        </a:ln>
      </c:spPr>
    </c:plotArea>
    <c:legend>
      <c:legendPos val="r"/>
      <c:layout>
        <c:manualLayout>
          <c:xMode val="edge"/>
          <c:yMode val="edge"/>
          <c:x val="0.84307178631051749"/>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効果内訳!$S$12</c:f>
              <c:numCache>
                <c:formatCode>#,##0.0;"△ "#,##0.0</c:formatCode>
                <c:ptCount val="1"/>
                <c:pt idx="0">
                  <c:v>0</c:v>
                </c:pt>
              </c:numCache>
            </c:numRef>
          </c:val>
          <c:extLst>
            <c:ext xmlns:c16="http://schemas.microsoft.com/office/drawing/2014/chart" uri="{C3380CC4-5D6E-409C-BE32-E72D297353CC}">
              <c16:uniqueId val="{00000000-D3E8-4B3B-B2F5-3DA963C98500}"/>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効果内訳!$S$13</c:f>
              <c:numCache>
                <c:formatCode>#,##0.0;"△ "#,##0.0</c:formatCode>
                <c:ptCount val="1"/>
                <c:pt idx="0">
                  <c:v>0</c:v>
                </c:pt>
              </c:numCache>
            </c:numRef>
          </c:val>
          <c:extLst>
            <c:ext xmlns:c16="http://schemas.microsoft.com/office/drawing/2014/chart" uri="{C3380CC4-5D6E-409C-BE32-E72D297353CC}">
              <c16:uniqueId val="{00000001-D3E8-4B3B-B2F5-3DA963C98500}"/>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効果内訳!$S$14</c:f>
              <c:numCache>
                <c:formatCode>#,##0.0;"△ "#,##0.0</c:formatCode>
                <c:ptCount val="1"/>
                <c:pt idx="0">
                  <c:v>0</c:v>
                </c:pt>
              </c:numCache>
            </c:numRef>
          </c:val>
          <c:extLst>
            <c:ext xmlns:c16="http://schemas.microsoft.com/office/drawing/2014/chart" uri="{C3380CC4-5D6E-409C-BE32-E72D297353CC}">
              <c16:uniqueId val="{00000002-D3E8-4B3B-B2F5-3DA963C98500}"/>
            </c:ext>
          </c:extLst>
        </c:ser>
        <c:dLbls>
          <c:showLegendKey val="0"/>
          <c:showVal val="0"/>
          <c:showCatName val="0"/>
          <c:showSerName val="0"/>
          <c:showPercent val="0"/>
          <c:showBubbleSize val="0"/>
        </c:dLbls>
        <c:gapWidth val="150"/>
        <c:overlap val="100"/>
        <c:axId val="410158208"/>
        <c:axId val="410159744"/>
      </c:barChart>
      <c:catAx>
        <c:axId val="4101582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0159744"/>
        <c:crosses val="autoZero"/>
        <c:auto val="1"/>
        <c:lblAlgn val="ctr"/>
        <c:lblOffset val="100"/>
        <c:tickLblSkip val="1"/>
        <c:tickMarkSkip val="1"/>
        <c:noMultiLvlLbl val="0"/>
      </c:catAx>
      <c:valAx>
        <c:axId val="4101597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0158208"/>
        <c:crosses val="autoZero"/>
        <c:crossBetween val="between"/>
      </c:valAx>
      <c:spPr>
        <a:noFill/>
        <a:ln w="25400">
          <a:noFill/>
        </a:ln>
      </c:spPr>
    </c:plotArea>
    <c:legend>
      <c:legendPos val="r"/>
      <c:layout>
        <c:manualLayout>
          <c:xMode val="edge"/>
          <c:yMode val="edge"/>
          <c:x val="0.8347245409015025"/>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効果内訳!$U$12</c:f>
              <c:numCache>
                <c:formatCode>#,##0.0;"△ "#,##0.0</c:formatCode>
                <c:ptCount val="1"/>
                <c:pt idx="0">
                  <c:v>0</c:v>
                </c:pt>
              </c:numCache>
            </c:numRef>
          </c:val>
          <c:extLst>
            <c:ext xmlns:c16="http://schemas.microsoft.com/office/drawing/2014/chart" uri="{C3380CC4-5D6E-409C-BE32-E72D297353CC}">
              <c16:uniqueId val="{00000000-76AE-4541-8FF2-3E7BF3182D3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効果内訳!$U$13</c:f>
              <c:numCache>
                <c:formatCode>#,##0.0;"△ "#,##0.0</c:formatCode>
                <c:ptCount val="1"/>
                <c:pt idx="0">
                  <c:v>0</c:v>
                </c:pt>
              </c:numCache>
            </c:numRef>
          </c:val>
          <c:extLst>
            <c:ext xmlns:c16="http://schemas.microsoft.com/office/drawing/2014/chart" uri="{C3380CC4-5D6E-409C-BE32-E72D297353CC}">
              <c16:uniqueId val="{00000001-76AE-4541-8FF2-3E7BF3182D3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効果内訳!$U$14</c:f>
              <c:numCache>
                <c:formatCode>#,##0.0;"△ "#,##0.0</c:formatCode>
                <c:ptCount val="1"/>
                <c:pt idx="0">
                  <c:v>0</c:v>
                </c:pt>
              </c:numCache>
            </c:numRef>
          </c:val>
          <c:extLst>
            <c:ext xmlns:c16="http://schemas.microsoft.com/office/drawing/2014/chart" uri="{C3380CC4-5D6E-409C-BE32-E72D297353CC}">
              <c16:uniqueId val="{00000002-76AE-4541-8FF2-3E7BF3182D31}"/>
            </c:ext>
          </c:extLst>
        </c:ser>
        <c:dLbls>
          <c:showLegendKey val="0"/>
          <c:showVal val="0"/>
          <c:showCatName val="0"/>
          <c:showSerName val="0"/>
          <c:showPercent val="0"/>
          <c:showBubbleSize val="0"/>
        </c:dLbls>
        <c:gapWidth val="150"/>
        <c:overlap val="100"/>
        <c:axId val="418536064"/>
        <c:axId val="418537856"/>
      </c:barChart>
      <c:catAx>
        <c:axId val="4185360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8537856"/>
        <c:crosses val="autoZero"/>
        <c:auto val="1"/>
        <c:lblAlgn val="ctr"/>
        <c:lblOffset val="100"/>
        <c:tickLblSkip val="1"/>
        <c:tickMarkSkip val="1"/>
        <c:noMultiLvlLbl val="0"/>
      </c:catAx>
      <c:valAx>
        <c:axId val="4185378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8536064"/>
        <c:crosses val="autoZero"/>
        <c:crossBetween val="between"/>
      </c:valAx>
      <c:spPr>
        <a:noFill/>
        <a:ln w="25400">
          <a:noFill/>
        </a:ln>
      </c:spPr>
    </c:plotArea>
    <c:legend>
      <c:legendPos val="r"/>
      <c:layout>
        <c:manualLayout>
          <c:xMode val="edge"/>
          <c:yMode val="edge"/>
          <c:x val="0.84140233722871449"/>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5791855203619904E-2"/>
          <c:w val="0.85273972602739723"/>
          <c:h val="0.87782805429864252"/>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効果内訳!$O$16:$O$57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ED3F-4DCB-BC07-914F3F05A7BF}"/>
            </c:ext>
          </c:extLst>
        </c:ser>
        <c:dLbls>
          <c:showLegendKey val="0"/>
          <c:showVal val="0"/>
          <c:showCatName val="0"/>
          <c:showSerName val="0"/>
          <c:showPercent val="0"/>
          <c:showBubbleSize val="0"/>
        </c:dLbls>
        <c:gapWidth val="50"/>
        <c:axId val="421527936"/>
        <c:axId val="421529472"/>
      </c:barChart>
      <c:catAx>
        <c:axId val="42152793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529472"/>
        <c:crosses val="autoZero"/>
        <c:auto val="1"/>
        <c:lblAlgn val="ctr"/>
        <c:lblOffset val="100"/>
        <c:tickLblSkip val="1"/>
        <c:tickMarkSkip val="1"/>
        <c:noMultiLvlLbl val="0"/>
      </c:catAx>
      <c:valAx>
        <c:axId val="42152947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527936"/>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39"/>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strLit>
          </c:cat>
          <c:val>
            <c:numRef>
              <c:f>効果内訳!$U$16:$U$57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AF2A-47E9-BA62-63125F34ED33}"/>
            </c:ext>
          </c:extLst>
        </c:ser>
        <c:dLbls>
          <c:showLegendKey val="0"/>
          <c:showVal val="0"/>
          <c:showCatName val="0"/>
          <c:showSerName val="0"/>
          <c:showPercent val="0"/>
          <c:showBubbleSize val="0"/>
        </c:dLbls>
        <c:gapWidth val="50"/>
        <c:axId val="421558144"/>
        <c:axId val="421559680"/>
      </c:barChart>
      <c:catAx>
        <c:axId val="42155814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559680"/>
        <c:crosses val="autoZero"/>
        <c:auto val="1"/>
        <c:lblAlgn val="ctr"/>
        <c:lblOffset val="100"/>
        <c:tickLblSkip val="1"/>
        <c:tickMarkSkip val="1"/>
        <c:noMultiLvlLbl val="0"/>
      </c:catAx>
      <c:valAx>
        <c:axId val="42155968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55814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効果内訳!$I$62</c:f>
              <c:numCache>
                <c:formatCode>#,##0.0;"△ "#,##0.0</c:formatCode>
                <c:ptCount val="1"/>
                <c:pt idx="0">
                  <c:v>0</c:v>
                </c:pt>
              </c:numCache>
            </c:numRef>
          </c:val>
          <c:extLst>
            <c:ext xmlns:c16="http://schemas.microsoft.com/office/drawing/2014/chart" uri="{C3380CC4-5D6E-409C-BE32-E72D297353CC}">
              <c16:uniqueId val="{00000000-CF3E-4FBD-9F2B-F7FCA77CB4B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効果内訳!$I$63</c:f>
              <c:numCache>
                <c:formatCode>#,##0.0;"△ "#,##0.0</c:formatCode>
                <c:ptCount val="1"/>
                <c:pt idx="0">
                  <c:v>0</c:v>
                </c:pt>
              </c:numCache>
            </c:numRef>
          </c:val>
          <c:extLst>
            <c:ext xmlns:c16="http://schemas.microsoft.com/office/drawing/2014/chart" uri="{C3380CC4-5D6E-409C-BE32-E72D297353CC}">
              <c16:uniqueId val="{00000001-CF3E-4FBD-9F2B-F7FCA77CB4B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効果内訳!$I$64</c:f>
              <c:numCache>
                <c:formatCode>#,##0.0;"△ "#,##0.0</c:formatCode>
                <c:ptCount val="1"/>
                <c:pt idx="0">
                  <c:v>0</c:v>
                </c:pt>
              </c:numCache>
            </c:numRef>
          </c:val>
          <c:extLst>
            <c:ext xmlns:c16="http://schemas.microsoft.com/office/drawing/2014/chart" uri="{C3380CC4-5D6E-409C-BE32-E72D297353CC}">
              <c16:uniqueId val="{00000002-CF3E-4FBD-9F2B-F7FCA77CB4BC}"/>
            </c:ext>
          </c:extLst>
        </c:ser>
        <c:dLbls>
          <c:showLegendKey val="0"/>
          <c:showVal val="0"/>
          <c:showCatName val="0"/>
          <c:showSerName val="0"/>
          <c:showPercent val="0"/>
          <c:showBubbleSize val="0"/>
        </c:dLbls>
        <c:gapWidth val="150"/>
        <c:overlap val="100"/>
        <c:axId val="421589760"/>
        <c:axId val="421591296"/>
      </c:barChart>
      <c:catAx>
        <c:axId val="4215897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591296"/>
        <c:crosses val="autoZero"/>
        <c:auto val="1"/>
        <c:lblAlgn val="ctr"/>
        <c:lblOffset val="100"/>
        <c:tickLblSkip val="1"/>
        <c:tickMarkSkip val="1"/>
        <c:noMultiLvlLbl val="0"/>
      </c:catAx>
      <c:valAx>
        <c:axId val="4215912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589760"/>
        <c:crosses val="autoZero"/>
        <c:crossBetween val="between"/>
      </c:valAx>
      <c:spPr>
        <a:noFill/>
        <a:ln w="25400">
          <a:noFill/>
        </a:ln>
      </c:spPr>
    </c:plotArea>
    <c:legend>
      <c:legendPos val="r"/>
      <c:layout>
        <c:manualLayout>
          <c:xMode val="edge"/>
          <c:yMode val="edge"/>
          <c:x val="0.861435726210350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5791855203619904E-2"/>
          <c:w val="0.85268703007121127"/>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効果内訳!$I$66:$I$107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442-4786-A5CF-90AF823559B4}"/>
            </c:ext>
          </c:extLst>
        </c:ser>
        <c:dLbls>
          <c:showLegendKey val="0"/>
          <c:showVal val="0"/>
          <c:showCatName val="0"/>
          <c:showSerName val="0"/>
          <c:showPercent val="0"/>
          <c:showBubbleSize val="0"/>
        </c:dLbls>
        <c:gapWidth val="50"/>
        <c:axId val="422009088"/>
        <c:axId val="422010880"/>
      </c:barChart>
      <c:catAx>
        <c:axId val="42200908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22010880"/>
        <c:crosses val="autoZero"/>
        <c:auto val="1"/>
        <c:lblAlgn val="ctr"/>
        <c:lblOffset val="100"/>
        <c:tickLblSkip val="1"/>
        <c:tickMarkSkip val="1"/>
        <c:noMultiLvlLbl val="0"/>
      </c:catAx>
      <c:valAx>
        <c:axId val="42201088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200908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効果内訳!$O$62</c:f>
              <c:numCache>
                <c:formatCode>#,##0.0;"△ "#,##0.0</c:formatCode>
                <c:ptCount val="1"/>
                <c:pt idx="0">
                  <c:v>0</c:v>
                </c:pt>
              </c:numCache>
            </c:numRef>
          </c:val>
          <c:extLst>
            <c:ext xmlns:c16="http://schemas.microsoft.com/office/drawing/2014/chart" uri="{C3380CC4-5D6E-409C-BE32-E72D297353CC}">
              <c16:uniqueId val="{00000000-0EC1-40DC-9B63-2340059BD629}"/>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効果内訳!$O$63</c:f>
              <c:numCache>
                <c:formatCode>#,##0.0;"△ "#,##0.0</c:formatCode>
                <c:ptCount val="1"/>
                <c:pt idx="0">
                  <c:v>0</c:v>
                </c:pt>
              </c:numCache>
            </c:numRef>
          </c:val>
          <c:extLst>
            <c:ext xmlns:c16="http://schemas.microsoft.com/office/drawing/2014/chart" uri="{C3380CC4-5D6E-409C-BE32-E72D297353CC}">
              <c16:uniqueId val="{00000001-0EC1-40DC-9B63-2340059BD629}"/>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効果内訳!$O$64</c:f>
              <c:numCache>
                <c:formatCode>#,##0.0;"△ "#,##0.0</c:formatCode>
                <c:ptCount val="1"/>
                <c:pt idx="0">
                  <c:v>0</c:v>
                </c:pt>
              </c:numCache>
            </c:numRef>
          </c:val>
          <c:extLst>
            <c:ext xmlns:c16="http://schemas.microsoft.com/office/drawing/2014/chart" uri="{C3380CC4-5D6E-409C-BE32-E72D297353CC}">
              <c16:uniqueId val="{00000002-0EC1-40DC-9B63-2340059BD629}"/>
            </c:ext>
          </c:extLst>
        </c:ser>
        <c:dLbls>
          <c:showLegendKey val="0"/>
          <c:showVal val="0"/>
          <c:showCatName val="0"/>
          <c:showSerName val="0"/>
          <c:showPercent val="0"/>
          <c:showBubbleSize val="0"/>
        </c:dLbls>
        <c:gapWidth val="150"/>
        <c:overlap val="100"/>
        <c:axId val="422036608"/>
        <c:axId val="422038144"/>
      </c:barChart>
      <c:catAx>
        <c:axId val="4220366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2038144"/>
        <c:crosses val="autoZero"/>
        <c:auto val="1"/>
        <c:lblAlgn val="ctr"/>
        <c:lblOffset val="100"/>
        <c:tickLblSkip val="1"/>
        <c:tickMarkSkip val="1"/>
        <c:noMultiLvlLbl val="0"/>
      </c:catAx>
      <c:valAx>
        <c:axId val="4220381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2036608"/>
        <c:crosses val="autoZero"/>
        <c:crossBetween val="between"/>
      </c:valAx>
      <c:spPr>
        <a:noFill/>
        <a:ln w="25400">
          <a:noFill/>
        </a:ln>
      </c:spPr>
    </c:plotArea>
    <c:legend>
      <c:legendPos val="r"/>
      <c:layout>
        <c:manualLayout>
          <c:xMode val="edge"/>
          <c:yMode val="edge"/>
          <c:x val="0.863105175292153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効果内訳!$U$62</c:f>
              <c:numCache>
                <c:formatCode>#,##0.0;"△ "#,##0.0</c:formatCode>
                <c:ptCount val="1"/>
                <c:pt idx="0">
                  <c:v>0</c:v>
                </c:pt>
              </c:numCache>
            </c:numRef>
          </c:val>
          <c:extLst>
            <c:ext xmlns:c16="http://schemas.microsoft.com/office/drawing/2014/chart" uri="{C3380CC4-5D6E-409C-BE32-E72D297353CC}">
              <c16:uniqueId val="{00000000-F1CF-4C9C-9A0D-F4623A715EF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効果内訳!$U$63</c:f>
              <c:numCache>
                <c:formatCode>#,##0.0;"△ "#,##0.0</c:formatCode>
                <c:ptCount val="1"/>
                <c:pt idx="0">
                  <c:v>0</c:v>
                </c:pt>
              </c:numCache>
            </c:numRef>
          </c:val>
          <c:extLst>
            <c:ext xmlns:c16="http://schemas.microsoft.com/office/drawing/2014/chart" uri="{C3380CC4-5D6E-409C-BE32-E72D297353CC}">
              <c16:uniqueId val="{00000001-F1CF-4C9C-9A0D-F4623A715EF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効果内訳!$U$64</c:f>
              <c:numCache>
                <c:formatCode>#,##0.0;"△ "#,##0.0</c:formatCode>
                <c:ptCount val="1"/>
                <c:pt idx="0">
                  <c:v>0</c:v>
                </c:pt>
              </c:numCache>
            </c:numRef>
          </c:val>
          <c:extLst>
            <c:ext xmlns:c16="http://schemas.microsoft.com/office/drawing/2014/chart" uri="{C3380CC4-5D6E-409C-BE32-E72D297353CC}">
              <c16:uniqueId val="{00000002-F1CF-4C9C-9A0D-F4623A715EFC}"/>
            </c:ext>
          </c:extLst>
        </c:ser>
        <c:dLbls>
          <c:showLegendKey val="0"/>
          <c:showVal val="0"/>
          <c:showCatName val="0"/>
          <c:showSerName val="0"/>
          <c:showPercent val="0"/>
          <c:showBubbleSize val="0"/>
        </c:dLbls>
        <c:gapWidth val="150"/>
        <c:overlap val="100"/>
        <c:axId val="421818368"/>
        <c:axId val="421819904"/>
      </c:barChart>
      <c:catAx>
        <c:axId val="4218183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819904"/>
        <c:crosses val="autoZero"/>
        <c:auto val="1"/>
        <c:lblAlgn val="ctr"/>
        <c:lblOffset val="100"/>
        <c:tickLblSkip val="1"/>
        <c:tickMarkSkip val="1"/>
        <c:noMultiLvlLbl val="0"/>
      </c:catAx>
      <c:valAx>
        <c:axId val="4218199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818368"/>
        <c:crosses val="autoZero"/>
        <c:crossBetween val="between"/>
      </c:valAx>
      <c:spPr>
        <a:noFill/>
        <a:ln w="25400">
          <a:noFill/>
        </a:ln>
      </c:spPr>
    </c:plotArea>
    <c:legend>
      <c:legendPos val="r"/>
      <c:layout>
        <c:manualLayout>
          <c:xMode val="edge"/>
          <c:yMode val="edge"/>
          <c:x val="0.86310517529215358"/>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4660633484162894E-2"/>
          <c:w val="0.8595890410958904"/>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効果内訳!$O$66:$O$107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CACC-43E6-A9D8-BA27ED95A753}"/>
            </c:ext>
          </c:extLst>
        </c:ser>
        <c:dLbls>
          <c:showLegendKey val="0"/>
          <c:showVal val="0"/>
          <c:showCatName val="0"/>
          <c:showSerName val="0"/>
          <c:showPercent val="0"/>
          <c:showBubbleSize val="0"/>
        </c:dLbls>
        <c:gapWidth val="50"/>
        <c:axId val="421852672"/>
        <c:axId val="421854208"/>
      </c:barChart>
      <c:catAx>
        <c:axId val="42185267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854208"/>
        <c:crosses val="autoZero"/>
        <c:auto val="1"/>
        <c:lblAlgn val="ctr"/>
        <c:lblOffset val="100"/>
        <c:tickLblSkip val="1"/>
        <c:tickMarkSkip val="1"/>
        <c:noMultiLvlLbl val="0"/>
      </c:catAx>
      <c:valAx>
        <c:axId val="42185420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85267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35616438356"/>
          <c:y val="7.8054298642533937E-2"/>
          <c:w val="0.8493150684931506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効果内訳!$U$66:$U$107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52C5-4E46-86BE-8AC5FB7805EE}"/>
            </c:ext>
          </c:extLst>
        </c:ser>
        <c:dLbls>
          <c:showLegendKey val="0"/>
          <c:showVal val="0"/>
          <c:showCatName val="0"/>
          <c:showSerName val="0"/>
          <c:showPercent val="0"/>
          <c:showBubbleSize val="0"/>
        </c:dLbls>
        <c:gapWidth val="50"/>
        <c:axId val="421874688"/>
        <c:axId val="421884672"/>
      </c:barChart>
      <c:catAx>
        <c:axId val="42187468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884672"/>
        <c:crosses val="autoZero"/>
        <c:auto val="1"/>
        <c:lblAlgn val="ctr"/>
        <c:lblOffset val="100"/>
        <c:tickLblSkip val="1"/>
        <c:tickMarkSkip val="1"/>
        <c:noMultiLvlLbl val="0"/>
      </c:catAx>
      <c:valAx>
        <c:axId val="42188467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87468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効果内訳!$I$112</c:f>
              <c:numCache>
                <c:formatCode>#,##0.0;"△ "#,##0.0</c:formatCode>
                <c:ptCount val="1"/>
                <c:pt idx="0">
                  <c:v>0</c:v>
                </c:pt>
              </c:numCache>
            </c:numRef>
          </c:val>
          <c:extLst>
            <c:ext xmlns:c16="http://schemas.microsoft.com/office/drawing/2014/chart" uri="{C3380CC4-5D6E-409C-BE32-E72D297353CC}">
              <c16:uniqueId val="{00000000-C44B-4A2D-980E-80BE48888F97}"/>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効果内訳!$I$113</c:f>
              <c:numCache>
                <c:formatCode>#,##0.0;"△ "#,##0.0</c:formatCode>
                <c:ptCount val="1"/>
                <c:pt idx="0">
                  <c:v>0</c:v>
                </c:pt>
              </c:numCache>
            </c:numRef>
          </c:val>
          <c:extLst>
            <c:ext xmlns:c16="http://schemas.microsoft.com/office/drawing/2014/chart" uri="{C3380CC4-5D6E-409C-BE32-E72D297353CC}">
              <c16:uniqueId val="{00000001-C44B-4A2D-980E-80BE48888F97}"/>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効果内訳!$I$114</c:f>
              <c:numCache>
                <c:formatCode>#,##0.0;"△ "#,##0.0</c:formatCode>
                <c:ptCount val="1"/>
                <c:pt idx="0">
                  <c:v>0</c:v>
                </c:pt>
              </c:numCache>
            </c:numRef>
          </c:val>
          <c:extLst>
            <c:ext xmlns:c16="http://schemas.microsoft.com/office/drawing/2014/chart" uri="{C3380CC4-5D6E-409C-BE32-E72D297353CC}">
              <c16:uniqueId val="{00000002-C44B-4A2D-980E-80BE48888F97}"/>
            </c:ext>
          </c:extLst>
        </c:ser>
        <c:dLbls>
          <c:showLegendKey val="0"/>
          <c:showVal val="0"/>
          <c:showCatName val="0"/>
          <c:showSerName val="0"/>
          <c:showPercent val="0"/>
          <c:showBubbleSize val="0"/>
        </c:dLbls>
        <c:gapWidth val="150"/>
        <c:overlap val="100"/>
        <c:axId val="421910400"/>
        <c:axId val="421911936"/>
      </c:barChart>
      <c:catAx>
        <c:axId val="4219104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911936"/>
        <c:crosses val="autoZero"/>
        <c:auto val="1"/>
        <c:lblAlgn val="ctr"/>
        <c:lblOffset val="100"/>
        <c:tickLblSkip val="1"/>
        <c:tickMarkSkip val="1"/>
        <c:noMultiLvlLbl val="0"/>
      </c:catAx>
      <c:valAx>
        <c:axId val="42191193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1910400"/>
        <c:crosses val="autoZero"/>
        <c:crossBetween val="between"/>
      </c:valAx>
      <c:spPr>
        <a:noFill/>
        <a:ln w="25400">
          <a:noFill/>
        </a:ln>
      </c:spPr>
    </c:plotArea>
    <c:legend>
      <c:legendPos val="r"/>
      <c:layout>
        <c:manualLayout>
          <c:xMode val="edge"/>
          <c:yMode val="edge"/>
          <c:x val="0.853088480801335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5791855203619904E-2"/>
          <c:w val="0.85273972602739723"/>
          <c:h val="0.87782805429864252"/>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効果内訳!$M$16:$M$57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EB62-4C11-861A-187D4C37B1F0}"/>
            </c:ext>
          </c:extLst>
        </c:ser>
        <c:dLbls>
          <c:showLegendKey val="0"/>
          <c:showVal val="0"/>
          <c:showCatName val="0"/>
          <c:showSerName val="0"/>
          <c:showPercent val="0"/>
          <c:showBubbleSize val="0"/>
        </c:dLbls>
        <c:gapWidth val="50"/>
        <c:axId val="410172032"/>
        <c:axId val="410173824"/>
      </c:barChart>
      <c:catAx>
        <c:axId val="41017203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0173824"/>
        <c:crosses val="autoZero"/>
        <c:auto val="1"/>
        <c:lblAlgn val="ctr"/>
        <c:lblOffset val="100"/>
        <c:tickLblSkip val="1"/>
        <c:tickMarkSkip val="1"/>
        <c:noMultiLvlLbl val="0"/>
      </c:catAx>
      <c:valAx>
        <c:axId val="4101738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017203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4660633484162894E-2"/>
          <c:w val="0.859619444949839"/>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効果内訳!$I$116:$I$157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2B74-43AD-9013-528031D8D4A8}"/>
            </c:ext>
          </c:extLst>
        </c:ser>
        <c:dLbls>
          <c:showLegendKey val="0"/>
          <c:showVal val="0"/>
          <c:showCatName val="0"/>
          <c:showSerName val="0"/>
          <c:showPercent val="0"/>
          <c:showBubbleSize val="0"/>
        </c:dLbls>
        <c:gapWidth val="50"/>
        <c:axId val="422129024"/>
        <c:axId val="422139008"/>
      </c:barChart>
      <c:catAx>
        <c:axId val="422129024"/>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22139008"/>
        <c:crosses val="autoZero"/>
        <c:auto val="1"/>
        <c:lblAlgn val="ctr"/>
        <c:lblOffset val="100"/>
        <c:tickLblSkip val="1"/>
        <c:tickMarkSkip val="1"/>
        <c:noMultiLvlLbl val="0"/>
      </c:catAx>
      <c:valAx>
        <c:axId val="42213900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21290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612822156600538"/>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効果内訳!$O$112</c:f>
              <c:numCache>
                <c:formatCode>#,##0.0;"△ "#,##0.0</c:formatCode>
                <c:ptCount val="1"/>
                <c:pt idx="0">
                  <c:v>0</c:v>
                </c:pt>
              </c:numCache>
            </c:numRef>
          </c:val>
          <c:extLst>
            <c:ext xmlns:c16="http://schemas.microsoft.com/office/drawing/2014/chart" uri="{C3380CC4-5D6E-409C-BE32-E72D297353CC}">
              <c16:uniqueId val="{00000000-D79D-4D89-91AB-DCF5BAD2122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効果内訳!$O$113</c:f>
              <c:numCache>
                <c:formatCode>#,##0.0;"△ "#,##0.0</c:formatCode>
                <c:ptCount val="1"/>
                <c:pt idx="0">
                  <c:v>0</c:v>
                </c:pt>
              </c:numCache>
            </c:numRef>
          </c:val>
          <c:extLst>
            <c:ext xmlns:c16="http://schemas.microsoft.com/office/drawing/2014/chart" uri="{C3380CC4-5D6E-409C-BE32-E72D297353CC}">
              <c16:uniqueId val="{00000001-D79D-4D89-91AB-DCF5BAD2122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効果内訳!$O$114</c:f>
              <c:numCache>
                <c:formatCode>#,##0.0;"△ "#,##0.0</c:formatCode>
                <c:ptCount val="1"/>
                <c:pt idx="0">
                  <c:v>0</c:v>
                </c:pt>
              </c:numCache>
            </c:numRef>
          </c:val>
          <c:extLst>
            <c:ext xmlns:c16="http://schemas.microsoft.com/office/drawing/2014/chart" uri="{C3380CC4-5D6E-409C-BE32-E72D297353CC}">
              <c16:uniqueId val="{00000002-D79D-4D89-91AB-DCF5BAD2122C}"/>
            </c:ext>
          </c:extLst>
        </c:ser>
        <c:dLbls>
          <c:showLegendKey val="0"/>
          <c:showVal val="0"/>
          <c:showCatName val="0"/>
          <c:showSerName val="0"/>
          <c:showPercent val="0"/>
          <c:showBubbleSize val="0"/>
        </c:dLbls>
        <c:gapWidth val="150"/>
        <c:overlap val="100"/>
        <c:axId val="422181120"/>
        <c:axId val="424546304"/>
      </c:barChart>
      <c:catAx>
        <c:axId val="4221811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546304"/>
        <c:crosses val="autoZero"/>
        <c:auto val="1"/>
        <c:lblAlgn val="ctr"/>
        <c:lblOffset val="100"/>
        <c:tickLblSkip val="1"/>
        <c:tickMarkSkip val="1"/>
        <c:noMultiLvlLbl val="0"/>
      </c:catAx>
      <c:valAx>
        <c:axId val="4245463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2181120"/>
        <c:crosses val="autoZero"/>
        <c:crossBetween val="between"/>
      </c:valAx>
      <c:spPr>
        <a:noFill/>
        <a:ln w="25400">
          <a:noFill/>
        </a:ln>
      </c:spPr>
    </c:plotArea>
    <c:legend>
      <c:legendPos val="r"/>
      <c:layout>
        <c:manualLayout>
          <c:xMode val="edge"/>
          <c:yMode val="edge"/>
          <c:x val="0.8547579298831385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6945041197029165"/>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効果内訳!$U$112</c:f>
              <c:numCache>
                <c:formatCode>#,##0.0;"△ "#,##0.0</c:formatCode>
                <c:ptCount val="1"/>
                <c:pt idx="0">
                  <c:v>0</c:v>
                </c:pt>
              </c:numCache>
            </c:numRef>
          </c:val>
          <c:extLst>
            <c:ext xmlns:c16="http://schemas.microsoft.com/office/drawing/2014/chart" uri="{C3380CC4-5D6E-409C-BE32-E72D297353CC}">
              <c16:uniqueId val="{00000000-B9F4-46E7-87B4-E81C6CFB2CB2}"/>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効果内訳!$U$113</c:f>
              <c:numCache>
                <c:formatCode>#,##0.0;"△ "#,##0.0</c:formatCode>
                <c:ptCount val="1"/>
                <c:pt idx="0">
                  <c:v>0</c:v>
                </c:pt>
              </c:numCache>
            </c:numRef>
          </c:val>
          <c:extLst>
            <c:ext xmlns:c16="http://schemas.microsoft.com/office/drawing/2014/chart" uri="{C3380CC4-5D6E-409C-BE32-E72D297353CC}">
              <c16:uniqueId val="{00000001-B9F4-46E7-87B4-E81C6CFB2CB2}"/>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効果内訳!$U$114</c:f>
              <c:numCache>
                <c:formatCode>#,##0.0;"△ "#,##0.0</c:formatCode>
                <c:ptCount val="1"/>
                <c:pt idx="0">
                  <c:v>0</c:v>
                </c:pt>
              </c:numCache>
            </c:numRef>
          </c:val>
          <c:extLst>
            <c:ext xmlns:c16="http://schemas.microsoft.com/office/drawing/2014/chart" uri="{C3380CC4-5D6E-409C-BE32-E72D297353CC}">
              <c16:uniqueId val="{00000002-B9F4-46E7-87B4-E81C6CFB2CB2}"/>
            </c:ext>
          </c:extLst>
        </c:ser>
        <c:dLbls>
          <c:showLegendKey val="0"/>
          <c:showVal val="0"/>
          <c:showCatName val="0"/>
          <c:showSerName val="0"/>
          <c:showPercent val="0"/>
          <c:showBubbleSize val="0"/>
        </c:dLbls>
        <c:gapWidth val="150"/>
        <c:overlap val="100"/>
        <c:axId val="424572032"/>
        <c:axId val="424573568"/>
      </c:barChart>
      <c:catAx>
        <c:axId val="4245720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573568"/>
        <c:crosses val="autoZero"/>
        <c:auto val="1"/>
        <c:lblAlgn val="ctr"/>
        <c:lblOffset val="100"/>
        <c:tickLblSkip val="1"/>
        <c:tickMarkSkip val="1"/>
        <c:noMultiLvlLbl val="0"/>
      </c:catAx>
      <c:valAx>
        <c:axId val="4245735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572032"/>
        <c:crosses val="autoZero"/>
        <c:crossBetween val="between"/>
      </c:valAx>
      <c:spPr>
        <a:noFill/>
        <a:ln w="25400">
          <a:noFill/>
        </a:ln>
      </c:spPr>
    </c:plotArea>
    <c:legend>
      <c:legendPos val="r"/>
      <c:layout>
        <c:manualLayout>
          <c:xMode val="edge"/>
          <c:yMode val="edge"/>
          <c:x val="0.8547579298831385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787691245041894"/>
          <c:y val="7.7419376432839665E-2"/>
          <c:w val="0.84760431211043485"/>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効果内訳!$O$116:$O$157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A6CA-4494-ADF3-ED7DB2F6C93E}"/>
            </c:ext>
          </c:extLst>
        </c:ser>
        <c:dLbls>
          <c:showLegendKey val="0"/>
          <c:showVal val="0"/>
          <c:showCatName val="0"/>
          <c:showSerName val="0"/>
          <c:showPercent val="0"/>
          <c:showBubbleSize val="0"/>
        </c:dLbls>
        <c:gapWidth val="50"/>
        <c:axId val="424594048"/>
        <c:axId val="424595840"/>
      </c:barChart>
      <c:catAx>
        <c:axId val="42459404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595840"/>
        <c:crosses val="autoZero"/>
        <c:auto val="1"/>
        <c:lblAlgn val="ctr"/>
        <c:lblOffset val="100"/>
        <c:tickLblSkip val="1"/>
        <c:tickMarkSkip val="1"/>
        <c:noMultiLvlLbl val="0"/>
      </c:catAx>
      <c:valAx>
        <c:axId val="42459584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59404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57216870619"/>
          <c:y val="8.0645183784207972E-2"/>
          <c:w val="0.83904265239214759"/>
          <c:h val="0.8720432539865687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効果内訳!$U$116:$U$157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D039-4197-92A0-C35494471D39}"/>
            </c:ext>
          </c:extLst>
        </c:ser>
        <c:dLbls>
          <c:showLegendKey val="0"/>
          <c:showVal val="0"/>
          <c:showCatName val="0"/>
          <c:showSerName val="0"/>
          <c:showPercent val="0"/>
          <c:showBubbleSize val="0"/>
        </c:dLbls>
        <c:gapWidth val="50"/>
        <c:axId val="424628608"/>
        <c:axId val="424630144"/>
      </c:barChart>
      <c:catAx>
        <c:axId val="42462860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630144"/>
        <c:crosses val="autoZero"/>
        <c:auto val="1"/>
        <c:lblAlgn val="ctr"/>
        <c:lblOffset val="100"/>
        <c:tickLblSkip val="1"/>
        <c:tickMarkSkip val="1"/>
        <c:noMultiLvlLbl val="0"/>
      </c:catAx>
      <c:valAx>
        <c:axId val="4246301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62860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効果内訳!$J$12</c:f>
              <c:numCache>
                <c:formatCode>#,##0;"△ "#,##0</c:formatCode>
                <c:ptCount val="1"/>
                <c:pt idx="0">
                  <c:v>0</c:v>
                </c:pt>
              </c:numCache>
            </c:numRef>
          </c:val>
          <c:extLst>
            <c:ext xmlns:c16="http://schemas.microsoft.com/office/drawing/2014/chart" uri="{C3380CC4-5D6E-409C-BE32-E72D297353CC}">
              <c16:uniqueId val="{00000000-4841-42B5-9EF0-752BDE72FCCC}"/>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効果内訳!$J$13</c:f>
              <c:numCache>
                <c:formatCode>#,##0;"△ "#,##0</c:formatCode>
                <c:ptCount val="1"/>
                <c:pt idx="0">
                  <c:v>0</c:v>
                </c:pt>
              </c:numCache>
            </c:numRef>
          </c:val>
          <c:extLst>
            <c:ext xmlns:c16="http://schemas.microsoft.com/office/drawing/2014/chart" uri="{C3380CC4-5D6E-409C-BE32-E72D297353CC}">
              <c16:uniqueId val="{00000001-4841-42B5-9EF0-752BDE72FCCC}"/>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効果内訳!$J$14</c:f>
              <c:numCache>
                <c:formatCode>#,##0;"△ "#,##0</c:formatCode>
                <c:ptCount val="1"/>
                <c:pt idx="0">
                  <c:v>0</c:v>
                </c:pt>
              </c:numCache>
            </c:numRef>
          </c:val>
          <c:extLst>
            <c:ext xmlns:c16="http://schemas.microsoft.com/office/drawing/2014/chart" uri="{C3380CC4-5D6E-409C-BE32-E72D297353CC}">
              <c16:uniqueId val="{00000002-4841-42B5-9EF0-752BDE72FCCC}"/>
            </c:ext>
          </c:extLst>
        </c:ser>
        <c:dLbls>
          <c:showLegendKey val="0"/>
          <c:showVal val="0"/>
          <c:showCatName val="0"/>
          <c:showSerName val="0"/>
          <c:showPercent val="0"/>
          <c:showBubbleSize val="0"/>
        </c:dLbls>
        <c:gapWidth val="150"/>
        <c:overlap val="100"/>
        <c:axId val="424341888"/>
        <c:axId val="424343424"/>
      </c:barChart>
      <c:catAx>
        <c:axId val="4243418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343424"/>
        <c:crosses val="autoZero"/>
        <c:auto val="1"/>
        <c:lblAlgn val="ctr"/>
        <c:lblOffset val="100"/>
        <c:tickLblSkip val="1"/>
        <c:tickMarkSkip val="1"/>
        <c:noMultiLvlLbl val="0"/>
      </c:catAx>
      <c:valAx>
        <c:axId val="4243434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4341888"/>
        <c:crosses val="autoZero"/>
        <c:crossBetween val="between"/>
      </c:valAx>
      <c:spPr>
        <a:noFill/>
        <a:ln w="25400">
          <a:noFill/>
        </a:ln>
      </c:spPr>
    </c:plotArea>
    <c:legend>
      <c:legendPos val="r"/>
      <c:layout>
        <c:manualLayout>
          <c:xMode val="edge"/>
          <c:yMode val="edge"/>
          <c:x val="0.81302170283806341"/>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305045846388279"/>
          <c:y val="7.8494645549962425E-2"/>
          <c:w val="0.84922147390567004"/>
          <c:h val="0.8741937922208143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効果内訳!$J$16:$J$57</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3AC3-4EAC-AA05-A92E3CABD78D}"/>
            </c:ext>
          </c:extLst>
        </c:ser>
        <c:dLbls>
          <c:showLegendKey val="0"/>
          <c:showVal val="0"/>
          <c:showCatName val="0"/>
          <c:showSerName val="0"/>
          <c:showPercent val="0"/>
          <c:showBubbleSize val="0"/>
        </c:dLbls>
        <c:gapWidth val="50"/>
        <c:axId val="197298048"/>
        <c:axId val="197299584"/>
      </c:barChart>
      <c:catAx>
        <c:axId val="19729804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197299584"/>
        <c:crosses val="autoZero"/>
        <c:auto val="1"/>
        <c:lblAlgn val="ctr"/>
        <c:lblOffset val="100"/>
        <c:tickLblSkip val="1"/>
        <c:tickMarkSkip val="1"/>
        <c:noMultiLvlLbl val="0"/>
      </c:catAx>
      <c:valAx>
        <c:axId val="1972995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9729804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効果内訳!$P$12</c:f>
              <c:numCache>
                <c:formatCode>#,##0;"△ "#,##0</c:formatCode>
                <c:ptCount val="1"/>
                <c:pt idx="0">
                  <c:v>0</c:v>
                </c:pt>
              </c:numCache>
            </c:numRef>
          </c:val>
          <c:extLst>
            <c:ext xmlns:c16="http://schemas.microsoft.com/office/drawing/2014/chart" uri="{C3380CC4-5D6E-409C-BE32-E72D297353CC}">
              <c16:uniqueId val="{00000000-B599-4470-8EE9-5E9BBAD11D21}"/>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効果内訳!$P$13</c:f>
              <c:numCache>
                <c:formatCode>#,##0;"△ "#,##0</c:formatCode>
                <c:ptCount val="1"/>
                <c:pt idx="0">
                  <c:v>0</c:v>
                </c:pt>
              </c:numCache>
            </c:numRef>
          </c:val>
          <c:extLst>
            <c:ext xmlns:c16="http://schemas.microsoft.com/office/drawing/2014/chart" uri="{C3380CC4-5D6E-409C-BE32-E72D297353CC}">
              <c16:uniqueId val="{00000001-B599-4470-8EE9-5E9BBAD11D21}"/>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効果内訳!$P$14</c:f>
              <c:numCache>
                <c:formatCode>#,##0;"△ "#,##0</c:formatCode>
                <c:ptCount val="1"/>
                <c:pt idx="0">
                  <c:v>0</c:v>
                </c:pt>
              </c:numCache>
            </c:numRef>
          </c:val>
          <c:extLst>
            <c:ext xmlns:c16="http://schemas.microsoft.com/office/drawing/2014/chart" uri="{C3380CC4-5D6E-409C-BE32-E72D297353CC}">
              <c16:uniqueId val="{00000002-B599-4470-8EE9-5E9BBAD11D21}"/>
            </c:ext>
          </c:extLst>
        </c:ser>
        <c:dLbls>
          <c:showLegendKey val="0"/>
          <c:showVal val="0"/>
          <c:showCatName val="0"/>
          <c:showSerName val="0"/>
          <c:showPercent val="0"/>
          <c:showBubbleSize val="0"/>
        </c:dLbls>
        <c:gapWidth val="150"/>
        <c:overlap val="100"/>
        <c:axId val="420872960"/>
        <c:axId val="420874496"/>
      </c:barChart>
      <c:catAx>
        <c:axId val="4208729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874496"/>
        <c:crosses val="autoZero"/>
        <c:auto val="1"/>
        <c:lblAlgn val="ctr"/>
        <c:lblOffset val="100"/>
        <c:tickLblSkip val="1"/>
        <c:tickMarkSkip val="1"/>
        <c:noMultiLvlLbl val="0"/>
      </c:catAx>
      <c:valAx>
        <c:axId val="4208744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872960"/>
        <c:crosses val="autoZero"/>
        <c:crossBetween val="between"/>
      </c:valAx>
      <c:spPr>
        <a:noFill/>
        <a:ln w="25400">
          <a:noFill/>
        </a:ln>
      </c:spPr>
    </c:plotArea>
    <c:legend>
      <c:legendPos val="r"/>
      <c:layout>
        <c:manualLayout>
          <c:xMode val="edge"/>
          <c:yMode val="edge"/>
          <c:x val="0.84140233722871449"/>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効果内訳!$V$12</c:f>
              <c:numCache>
                <c:formatCode>#,##0;"△ "#,##0</c:formatCode>
                <c:ptCount val="1"/>
                <c:pt idx="0">
                  <c:v>0</c:v>
                </c:pt>
              </c:numCache>
            </c:numRef>
          </c:val>
          <c:extLst>
            <c:ext xmlns:c16="http://schemas.microsoft.com/office/drawing/2014/chart" uri="{C3380CC4-5D6E-409C-BE32-E72D297353CC}">
              <c16:uniqueId val="{00000000-8C96-4776-8690-EA4C49004986}"/>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効果内訳!$V$13</c:f>
              <c:numCache>
                <c:formatCode>#,##0;"△ "#,##0</c:formatCode>
                <c:ptCount val="1"/>
                <c:pt idx="0">
                  <c:v>0</c:v>
                </c:pt>
              </c:numCache>
            </c:numRef>
          </c:val>
          <c:extLst>
            <c:ext xmlns:c16="http://schemas.microsoft.com/office/drawing/2014/chart" uri="{C3380CC4-5D6E-409C-BE32-E72D297353CC}">
              <c16:uniqueId val="{00000001-8C96-4776-8690-EA4C49004986}"/>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効果内訳!$V$14</c:f>
              <c:numCache>
                <c:formatCode>#,##0;"△ "#,##0</c:formatCode>
                <c:ptCount val="1"/>
                <c:pt idx="0">
                  <c:v>0</c:v>
                </c:pt>
              </c:numCache>
            </c:numRef>
          </c:val>
          <c:extLst>
            <c:ext xmlns:c16="http://schemas.microsoft.com/office/drawing/2014/chart" uri="{C3380CC4-5D6E-409C-BE32-E72D297353CC}">
              <c16:uniqueId val="{00000002-8C96-4776-8690-EA4C49004986}"/>
            </c:ext>
          </c:extLst>
        </c:ser>
        <c:dLbls>
          <c:showLegendKey val="0"/>
          <c:showVal val="0"/>
          <c:showCatName val="0"/>
          <c:showSerName val="0"/>
          <c:showPercent val="0"/>
          <c:showBubbleSize val="0"/>
        </c:dLbls>
        <c:gapWidth val="150"/>
        <c:overlap val="100"/>
        <c:axId val="420900224"/>
        <c:axId val="420914304"/>
      </c:barChart>
      <c:catAx>
        <c:axId val="4209002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914304"/>
        <c:crosses val="autoZero"/>
        <c:auto val="1"/>
        <c:lblAlgn val="ctr"/>
        <c:lblOffset val="100"/>
        <c:tickLblSkip val="1"/>
        <c:tickMarkSkip val="1"/>
        <c:noMultiLvlLbl val="0"/>
      </c:catAx>
      <c:valAx>
        <c:axId val="4209143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0900224"/>
        <c:crosses val="autoZero"/>
        <c:crossBetween val="between"/>
      </c:valAx>
      <c:spPr>
        <a:noFill/>
        <a:ln w="25400">
          <a:noFill/>
        </a:ln>
      </c:spPr>
    </c:plotArea>
    <c:legend>
      <c:legendPos val="r"/>
      <c:layout>
        <c:manualLayout>
          <c:xMode val="edge"/>
          <c:yMode val="edge"/>
          <c:x val="0.83973288814691149"/>
          <c:y val="0.11607236595425571"/>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301369863013698"/>
          <c:y val="7.5791855203619904E-2"/>
          <c:w val="0.85273972602739723"/>
          <c:h val="0.87782805429864252"/>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効果内訳!$P$16:$P$57</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31B0-41E0-BDAC-209E61F07149}"/>
            </c:ext>
          </c:extLst>
        </c:ser>
        <c:dLbls>
          <c:showLegendKey val="0"/>
          <c:showVal val="0"/>
          <c:showCatName val="0"/>
          <c:showSerName val="0"/>
          <c:showPercent val="0"/>
          <c:showBubbleSize val="0"/>
        </c:dLbls>
        <c:gapWidth val="50"/>
        <c:axId val="426050688"/>
        <c:axId val="426052224"/>
      </c:barChart>
      <c:catAx>
        <c:axId val="42605068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052224"/>
        <c:crosses val="autoZero"/>
        <c:auto val="1"/>
        <c:lblAlgn val="ctr"/>
        <c:lblOffset val="100"/>
        <c:tickLblSkip val="1"/>
        <c:tickMarkSkip val="1"/>
        <c:noMultiLvlLbl val="0"/>
      </c:catAx>
      <c:valAx>
        <c:axId val="4260522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05068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効果内訳!$S$16:$S$57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D069-413C-A699-01BF40768265}"/>
            </c:ext>
          </c:extLst>
        </c:ser>
        <c:dLbls>
          <c:showLegendKey val="0"/>
          <c:showVal val="0"/>
          <c:showCatName val="0"/>
          <c:showSerName val="0"/>
          <c:showPercent val="0"/>
          <c:showBubbleSize val="0"/>
        </c:dLbls>
        <c:gapWidth val="50"/>
        <c:axId val="412529024"/>
        <c:axId val="412530560"/>
      </c:barChart>
      <c:catAx>
        <c:axId val="4125290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530560"/>
        <c:crosses val="autoZero"/>
        <c:auto val="1"/>
        <c:lblAlgn val="ctr"/>
        <c:lblOffset val="100"/>
        <c:tickLblSkip val="1"/>
        <c:tickMarkSkip val="1"/>
        <c:noMultiLvlLbl val="0"/>
      </c:catAx>
      <c:valAx>
        <c:axId val="412530560"/>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252902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815068493150685"/>
          <c:y val="7.6923076923076927E-2"/>
          <c:w val="0.8476027397260274"/>
          <c:h val="0.87669683257918551"/>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効果内訳!$V$16:$V$57</c:f>
              <c:numCache>
                <c:formatCode>#,##0;"△ "#,##0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2458-4246-B3A3-57C6E0465B50}"/>
            </c:ext>
          </c:extLst>
        </c:ser>
        <c:dLbls>
          <c:showLegendKey val="0"/>
          <c:showVal val="0"/>
          <c:showCatName val="0"/>
          <c:showSerName val="0"/>
          <c:showPercent val="0"/>
          <c:showBubbleSize val="0"/>
        </c:dLbls>
        <c:gapWidth val="50"/>
        <c:axId val="426093184"/>
        <c:axId val="426094976"/>
      </c:barChart>
      <c:catAx>
        <c:axId val="42609318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094976"/>
        <c:crosses val="autoZero"/>
        <c:auto val="1"/>
        <c:lblAlgn val="ctr"/>
        <c:lblOffset val="100"/>
        <c:tickLblSkip val="1"/>
        <c:tickMarkSkip val="1"/>
        <c:noMultiLvlLbl val="0"/>
      </c:catAx>
      <c:valAx>
        <c:axId val="42609497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093184"/>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効果内訳!$J$62</c:f>
              <c:numCache>
                <c:formatCode>#,##0;"△ "#,##0</c:formatCode>
                <c:ptCount val="1"/>
                <c:pt idx="0">
                  <c:v>0</c:v>
                </c:pt>
              </c:numCache>
            </c:numRef>
          </c:val>
          <c:extLst>
            <c:ext xmlns:c16="http://schemas.microsoft.com/office/drawing/2014/chart" uri="{C3380CC4-5D6E-409C-BE32-E72D297353CC}">
              <c16:uniqueId val="{00000000-36CE-4214-AB42-4999FDF4BE05}"/>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効果内訳!$J$63</c:f>
              <c:numCache>
                <c:formatCode>#,##0;"△ "#,##0</c:formatCode>
                <c:ptCount val="1"/>
                <c:pt idx="0">
                  <c:v>0</c:v>
                </c:pt>
              </c:numCache>
            </c:numRef>
          </c:val>
          <c:extLst>
            <c:ext xmlns:c16="http://schemas.microsoft.com/office/drawing/2014/chart" uri="{C3380CC4-5D6E-409C-BE32-E72D297353CC}">
              <c16:uniqueId val="{00000001-36CE-4214-AB42-4999FDF4BE05}"/>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効果内訳!$J$64</c:f>
              <c:numCache>
                <c:formatCode>#,##0;"△ "#,##0</c:formatCode>
                <c:ptCount val="1"/>
                <c:pt idx="0">
                  <c:v>0</c:v>
                </c:pt>
              </c:numCache>
            </c:numRef>
          </c:val>
          <c:extLst>
            <c:ext xmlns:c16="http://schemas.microsoft.com/office/drawing/2014/chart" uri="{C3380CC4-5D6E-409C-BE32-E72D297353CC}">
              <c16:uniqueId val="{00000002-36CE-4214-AB42-4999FDF4BE05}"/>
            </c:ext>
          </c:extLst>
        </c:ser>
        <c:dLbls>
          <c:showLegendKey val="0"/>
          <c:showVal val="0"/>
          <c:showCatName val="0"/>
          <c:showSerName val="0"/>
          <c:showPercent val="0"/>
          <c:showBubbleSize val="0"/>
        </c:dLbls>
        <c:gapWidth val="150"/>
        <c:overlap val="100"/>
        <c:axId val="426112512"/>
        <c:axId val="426114048"/>
      </c:barChart>
      <c:catAx>
        <c:axId val="4261125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114048"/>
        <c:crosses val="autoZero"/>
        <c:auto val="1"/>
        <c:lblAlgn val="ctr"/>
        <c:lblOffset val="100"/>
        <c:tickLblSkip val="1"/>
        <c:tickMarkSkip val="1"/>
        <c:noMultiLvlLbl val="0"/>
      </c:catAx>
      <c:valAx>
        <c:axId val="4261140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112512"/>
        <c:crosses val="autoZero"/>
        <c:crossBetween val="between"/>
      </c:valAx>
      <c:spPr>
        <a:noFill/>
        <a:ln w="25400">
          <a:noFill/>
        </a:ln>
      </c:spPr>
    </c:plotArea>
    <c:legend>
      <c:legendPos val="r"/>
      <c:layout>
        <c:manualLayout>
          <c:xMode val="edge"/>
          <c:yMode val="edge"/>
          <c:x val="0.868113522537562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5791855203619904E-2"/>
          <c:w val="0.85268703007121127"/>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効果内訳!$J$66:$J$107</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E0FD-4AD7-9735-F1905DB11168}"/>
            </c:ext>
          </c:extLst>
        </c:ser>
        <c:dLbls>
          <c:showLegendKey val="0"/>
          <c:showVal val="0"/>
          <c:showCatName val="0"/>
          <c:showSerName val="0"/>
          <c:showPercent val="0"/>
          <c:showBubbleSize val="0"/>
        </c:dLbls>
        <c:gapWidth val="50"/>
        <c:axId val="426142720"/>
        <c:axId val="426152704"/>
      </c:barChart>
      <c:catAx>
        <c:axId val="426142720"/>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26152704"/>
        <c:crosses val="autoZero"/>
        <c:auto val="1"/>
        <c:lblAlgn val="ctr"/>
        <c:lblOffset val="100"/>
        <c:tickLblSkip val="1"/>
        <c:tickMarkSkip val="1"/>
        <c:noMultiLvlLbl val="0"/>
      </c:catAx>
      <c:valAx>
        <c:axId val="4261527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14272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効果内訳!$P$62</c:f>
              <c:numCache>
                <c:formatCode>#,##0;"△ "#,##0</c:formatCode>
                <c:ptCount val="1"/>
                <c:pt idx="0">
                  <c:v>0</c:v>
                </c:pt>
              </c:numCache>
            </c:numRef>
          </c:val>
          <c:extLst>
            <c:ext xmlns:c16="http://schemas.microsoft.com/office/drawing/2014/chart" uri="{C3380CC4-5D6E-409C-BE32-E72D297353CC}">
              <c16:uniqueId val="{00000000-D014-4265-BF97-97F4F5CE6CFB}"/>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効果内訳!$P$63</c:f>
              <c:numCache>
                <c:formatCode>#,##0;"△ "#,##0</c:formatCode>
                <c:ptCount val="1"/>
                <c:pt idx="0">
                  <c:v>0</c:v>
                </c:pt>
              </c:numCache>
            </c:numRef>
          </c:val>
          <c:extLst>
            <c:ext xmlns:c16="http://schemas.microsoft.com/office/drawing/2014/chart" uri="{C3380CC4-5D6E-409C-BE32-E72D297353CC}">
              <c16:uniqueId val="{00000001-D014-4265-BF97-97F4F5CE6CFB}"/>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効果内訳!$P$64</c:f>
              <c:numCache>
                <c:formatCode>#,##0;"△ "#,##0</c:formatCode>
                <c:ptCount val="1"/>
                <c:pt idx="0">
                  <c:v>0</c:v>
                </c:pt>
              </c:numCache>
            </c:numRef>
          </c:val>
          <c:extLst>
            <c:ext xmlns:c16="http://schemas.microsoft.com/office/drawing/2014/chart" uri="{C3380CC4-5D6E-409C-BE32-E72D297353CC}">
              <c16:uniqueId val="{00000002-D014-4265-BF97-97F4F5CE6CFB}"/>
            </c:ext>
          </c:extLst>
        </c:ser>
        <c:dLbls>
          <c:showLegendKey val="0"/>
          <c:showVal val="0"/>
          <c:showCatName val="0"/>
          <c:showSerName val="0"/>
          <c:showPercent val="0"/>
          <c:showBubbleSize val="0"/>
        </c:dLbls>
        <c:gapWidth val="150"/>
        <c:overlap val="100"/>
        <c:axId val="426203008"/>
        <c:axId val="426204544"/>
      </c:barChart>
      <c:catAx>
        <c:axId val="4262030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204544"/>
        <c:crosses val="autoZero"/>
        <c:auto val="1"/>
        <c:lblAlgn val="ctr"/>
        <c:lblOffset val="100"/>
        <c:tickLblSkip val="1"/>
        <c:tickMarkSkip val="1"/>
        <c:noMultiLvlLbl val="0"/>
      </c:catAx>
      <c:valAx>
        <c:axId val="42620454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203008"/>
        <c:crosses val="autoZero"/>
        <c:crossBetween val="between"/>
      </c:valAx>
      <c:spPr>
        <a:noFill/>
        <a:ln w="25400">
          <a:noFill/>
        </a:ln>
      </c:spPr>
    </c:plotArea>
    <c:legend>
      <c:legendPos val="r"/>
      <c:layout>
        <c:manualLayout>
          <c:xMode val="edge"/>
          <c:yMode val="edge"/>
          <c:x val="0.864774624373956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効果内訳!$V$62</c:f>
              <c:numCache>
                <c:formatCode>#,##0;"△ "#,##0</c:formatCode>
                <c:ptCount val="1"/>
                <c:pt idx="0">
                  <c:v>0</c:v>
                </c:pt>
              </c:numCache>
            </c:numRef>
          </c:val>
          <c:extLst>
            <c:ext xmlns:c16="http://schemas.microsoft.com/office/drawing/2014/chart" uri="{C3380CC4-5D6E-409C-BE32-E72D297353CC}">
              <c16:uniqueId val="{00000000-B1F8-438B-B276-E5DC9DFD4A03}"/>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効果内訳!$V$63</c:f>
              <c:numCache>
                <c:formatCode>#,##0;"△ "#,##0</c:formatCode>
                <c:ptCount val="1"/>
                <c:pt idx="0">
                  <c:v>0</c:v>
                </c:pt>
              </c:numCache>
            </c:numRef>
          </c:val>
          <c:extLst>
            <c:ext xmlns:c16="http://schemas.microsoft.com/office/drawing/2014/chart" uri="{C3380CC4-5D6E-409C-BE32-E72D297353CC}">
              <c16:uniqueId val="{00000001-B1F8-438B-B276-E5DC9DFD4A03}"/>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効果内訳!$V$64</c:f>
              <c:numCache>
                <c:formatCode>#,##0;"△ "#,##0</c:formatCode>
                <c:ptCount val="1"/>
                <c:pt idx="0">
                  <c:v>0</c:v>
                </c:pt>
              </c:numCache>
            </c:numRef>
          </c:val>
          <c:extLst>
            <c:ext xmlns:c16="http://schemas.microsoft.com/office/drawing/2014/chart" uri="{C3380CC4-5D6E-409C-BE32-E72D297353CC}">
              <c16:uniqueId val="{00000002-B1F8-438B-B276-E5DC9DFD4A03}"/>
            </c:ext>
          </c:extLst>
        </c:ser>
        <c:dLbls>
          <c:showLegendKey val="0"/>
          <c:showVal val="0"/>
          <c:showCatName val="0"/>
          <c:showSerName val="0"/>
          <c:showPercent val="0"/>
          <c:showBubbleSize val="0"/>
        </c:dLbls>
        <c:gapWidth val="150"/>
        <c:overlap val="100"/>
        <c:axId val="426226432"/>
        <c:axId val="426227968"/>
      </c:barChart>
      <c:catAx>
        <c:axId val="4262264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227968"/>
        <c:crosses val="autoZero"/>
        <c:auto val="1"/>
        <c:lblAlgn val="ctr"/>
        <c:lblOffset val="100"/>
        <c:tickLblSkip val="1"/>
        <c:tickMarkSkip val="1"/>
        <c:noMultiLvlLbl val="0"/>
      </c:catAx>
      <c:valAx>
        <c:axId val="4262279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26226432"/>
        <c:crosses val="autoZero"/>
        <c:crossBetween val="between"/>
      </c:valAx>
      <c:spPr>
        <a:noFill/>
        <a:ln w="25400">
          <a:noFill/>
        </a:ln>
      </c:spPr>
    </c:plotArea>
    <c:legend>
      <c:legendPos val="r"/>
      <c:layout>
        <c:manualLayout>
          <c:xMode val="edge"/>
          <c:yMode val="edge"/>
          <c:x val="0.86477462437395658"/>
          <c:y val="0.12500093738282714"/>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616438356164383"/>
          <c:y val="7.4660633484162894E-2"/>
          <c:w val="0.8595890410958904"/>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効果内訳!$P$66:$P$107</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912E-4681-9922-11515F695CA4}"/>
            </c:ext>
          </c:extLst>
        </c:ser>
        <c:dLbls>
          <c:showLegendKey val="0"/>
          <c:showVal val="0"/>
          <c:showCatName val="0"/>
          <c:showSerName val="0"/>
          <c:showPercent val="0"/>
          <c:showBubbleSize val="0"/>
        </c:dLbls>
        <c:gapWidth val="50"/>
        <c:axId val="438974720"/>
        <c:axId val="438976512"/>
      </c:barChart>
      <c:catAx>
        <c:axId val="43897472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8976512"/>
        <c:crosses val="autoZero"/>
        <c:auto val="1"/>
        <c:lblAlgn val="ctr"/>
        <c:lblOffset val="100"/>
        <c:tickLblSkip val="1"/>
        <c:tickMarkSkip val="1"/>
        <c:noMultiLvlLbl val="0"/>
      </c:catAx>
      <c:valAx>
        <c:axId val="43897651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8974720"/>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35616438356"/>
          <c:y val="7.8054298642533937E-2"/>
          <c:w val="0.84931506849315064"/>
          <c:h val="0.875565610859728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効果内訳!$V$66:$V$107</c:f>
              <c:numCache>
                <c:formatCode>#,##0;"△ "#,##0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BD76-47E3-9152-C45FF4995963}"/>
            </c:ext>
          </c:extLst>
        </c:ser>
        <c:dLbls>
          <c:showLegendKey val="0"/>
          <c:showVal val="0"/>
          <c:showCatName val="0"/>
          <c:showSerName val="0"/>
          <c:showPercent val="0"/>
          <c:showBubbleSize val="0"/>
        </c:dLbls>
        <c:gapWidth val="50"/>
        <c:axId val="439001088"/>
        <c:axId val="439002624"/>
      </c:barChart>
      <c:catAx>
        <c:axId val="43900108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002624"/>
        <c:crosses val="autoZero"/>
        <c:auto val="1"/>
        <c:lblAlgn val="ctr"/>
        <c:lblOffset val="100"/>
        <c:tickLblSkip val="1"/>
        <c:tickMarkSkip val="1"/>
        <c:noMultiLvlLbl val="0"/>
      </c:catAx>
      <c:valAx>
        <c:axId val="4390026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00108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9950055515100296"/>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効果内訳!$J$112</c:f>
              <c:numCache>
                <c:formatCode>#,##0;"△ "#,##0</c:formatCode>
                <c:ptCount val="1"/>
                <c:pt idx="0">
                  <c:v>0</c:v>
                </c:pt>
              </c:numCache>
            </c:numRef>
          </c:val>
          <c:extLst>
            <c:ext xmlns:c16="http://schemas.microsoft.com/office/drawing/2014/chart" uri="{C3380CC4-5D6E-409C-BE32-E72D297353CC}">
              <c16:uniqueId val="{00000000-D1DA-4A59-BF17-01A3D6600CDA}"/>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効果内訳!$J$113</c:f>
              <c:numCache>
                <c:formatCode>#,##0;"△ "#,##0</c:formatCode>
                <c:ptCount val="1"/>
                <c:pt idx="0">
                  <c:v>0</c:v>
                </c:pt>
              </c:numCache>
            </c:numRef>
          </c:val>
          <c:extLst>
            <c:ext xmlns:c16="http://schemas.microsoft.com/office/drawing/2014/chart" uri="{C3380CC4-5D6E-409C-BE32-E72D297353CC}">
              <c16:uniqueId val="{00000001-D1DA-4A59-BF17-01A3D6600CDA}"/>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効果内訳!$J$114</c:f>
              <c:numCache>
                <c:formatCode>#,##0;"△ "#,##0</c:formatCode>
                <c:ptCount val="1"/>
                <c:pt idx="0">
                  <c:v>0</c:v>
                </c:pt>
              </c:numCache>
            </c:numRef>
          </c:val>
          <c:extLst>
            <c:ext xmlns:c16="http://schemas.microsoft.com/office/drawing/2014/chart" uri="{C3380CC4-5D6E-409C-BE32-E72D297353CC}">
              <c16:uniqueId val="{00000002-D1DA-4A59-BF17-01A3D6600CDA}"/>
            </c:ext>
          </c:extLst>
        </c:ser>
        <c:dLbls>
          <c:showLegendKey val="0"/>
          <c:showVal val="0"/>
          <c:showCatName val="0"/>
          <c:showSerName val="0"/>
          <c:showPercent val="0"/>
          <c:showBubbleSize val="0"/>
        </c:dLbls>
        <c:gapWidth val="150"/>
        <c:overlap val="100"/>
        <c:axId val="439179904"/>
        <c:axId val="439181696"/>
      </c:barChart>
      <c:catAx>
        <c:axId val="4391799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181696"/>
        <c:crosses val="autoZero"/>
        <c:auto val="1"/>
        <c:lblAlgn val="ctr"/>
        <c:lblOffset val="100"/>
        <c:tickLblSkip val="1"/>
        <c:tickMarkSkip val="1"/>
        <c:noMultiLvlLbl val="0"/>
      </c:catAx>
      <c:valAx>
        <c:axId val="43918169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179904"/>
        <c:crosses val="autoZero"/>
        <c:crossBetween val="between"/>
      </c:valAx>
      <c:spPr>
        <a:noFill/>
        <a:ln w="25400">
          <a:noFill/>
        </a:ln>
      </c:spPr>
    </c:plotArea>
    <c:legend>
      <c:legendPos val="r"/>
      <c:layout>
        <c:manualLayout>
          <c:xMode val="edge"/>
          <c:yMode val="edge"/>
          <c:x val="0.85141903171953259"/>
          <c:y val="0.10714285714285714"/>
          <c:w val="0.12520868113522543"/>
          <c:h val="0.57143138357705292"/>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131726037598534"/>
          <c:y val="7.4660633484162894E-2"/>
          <c:w val="0.859619444949839"/>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効果内訳!$J$116:$J$157</c:f>
              <c:numCache>
                <c:formatCode>#,##0;"△ "#,##0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79-4D27-B759-41246A7A5259}"/>
            </c:ext>
          </c:extLst>
        </c:ser>
        <c:dLbls>
          <c:showLegendKey val="0"/>
          <c:showVal val="0"/>
          <c:showCatName val="0"/>
          <c:showSerName val="0"/>
          <c:showPercent val="0"/>
          <c:showBubbleSize val="0"/>
        </c:dLbls>
        <c:gapWidth val="50"/>
        <c:axId val="439206272"/>
        <c:axId val="439207808"/>
      </c:barChart>
      <c:catAx>
        <c:axId val="439206272"/>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39207808"/>
        <c:crosses val="autoZero"/>
        <c:auto val="1"/>
        <c:lblAlgn val="ctr"/>
        <c:lblOffset val="100"/>
        <c:tickLblSkip val="1"/>
        <c:tickMarkSkip val="1"/>
        <c:noMultiLvlLbl val="0"/>
      </c:catAx>
      <c:valAx>
        <c:axId val="43920780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20627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7111986436922011"/>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効果内訳!$P$112</c:f>
              <c:numCache>
                <c:formatCode>#,##0;"△ "#,##0</c:formatCode>
                <c:ptCount val="1"/>
                <c:pt idx="0">
                  <c:v>0</c:v>
                </c:pt>
              </c:numCache>
            </c:numRef>
          </c:val>
          <c:extLst>
            <c:ext xmlns:c16="http://schemas.microsoft.com/office/drawing/2014/chart" uri="{C3380CC4-5D6E-409C-BE32-E72D297353CC}">
              <c16:uniqueId val="{00000000-EA38-4A9D-926D-C42735D24894}"/>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効果内訳!$P$113</c:f>
              <c:numCache>
                <c:formatCode>#,##0;"△ "#,##0</c:formatCode>
                <c:ptCount val="1"/>
                <c:pt idx="0">
                  <c:v>0</c:v>
                </c:pt>
              </c:numCache>
            </c:numRef>
          </c:val>
          <c:extLst>
            <c:ext xmlns:c16="http://schemas.microsoft.com/office/drawing/2014/chart" uri="{C3380CC4-5D6E-409C-BE32-E72D297353CC}">
              <c16:uniqueId val="{00000001-EA38-4A9D-926D-C42735D24894}"/>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効果内訳!$P$114</c:f>
              <c:numCache>
                <c:formatCode>#,##0;"△ "#,##0</c:formatCode>
                <c:ptCount val="1"/>
                <c:pt idx="0">
                  <c:v>0</c:v>
                </c:pt>
              </c:numCache>
            </c:numRef>
          </c:val>
          <c:extLst>
            <c:ext xmlns:c16="http://schemas.microsoft.com/office/drawing/2014/chart" uri="{C3380CC4-5D6E-409C-BE32-E72D297353CC}">
              <c16:uniqueId val="{00000002-EA38-4A9D-926D-C42735D24894}"/>
            </c:ext>
          </c:extLst>
        </c:ser>
        <c:dLbls>
          <c:showLegendKey val="0"/>
          <c:showVal val="0"/>
          <c:showCatName val="0"/>
          <c:showSerName val="0"/>
          <c:showPercent val="0"/>
          <c:showBubbleSize val="0"/>
        </c:dLbls>
        <c:gapWidth val="150"/>
        <c:overlap val="100"/>
        <c:axId val="439221248"/>
        <c:axId val="439513856"/>
      </c:barChart>
      <c:catAx>
        <c:axId val="43922124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513856"/>
        <c:crosses val="autoZero"/>
        <c:auto val="1"/>
        <c:lblAlgn val="ctr"/>
        <c:lblOffset val="100"/>
        <c:tickLblSkip val="1"/>
        <c:tickMarkSkip val="1"/>
        <c:noMultiLvlLbl val="0"/>
      </c:catAx>
      <c:valAx>
        <c:axId val="4395138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221248"/>
        <c:crosses val="autoZero"/>
        <c:crossBetween val="between"/>
      </c:valAx>
      <c:spPr>
        <a:noFill/>
        <a:ln w="25400">
          <a:noFill/>
        </a:ln>
      </c:spPr>
    </c:plotArea>
    <c:legend>
      <c:legendPos val="r"/>
      <c:layout>
        <c:manualLayout>
          <c:xMode val="edge"/>
          <c:yMode val="edge"/>
          <c:x val="0.8480801335559266"/>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7061783647467166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効果内訳!$G$62</c:f>
              <c:numCache>
                <c:formatCode>#,##0.0;"△ "#,##0.0</c:formatCode>
                <c:ptCount val="1"/>
                <c:pt idx="0">
                  <c:v>0</c:v>
                </c:pt>
              </c:numCache>
            </c:numRef>
          </c:val>
          <c:extLst>
            <c:ext xmlns:c16="http://schemas.microsoft.com/office/drawing/2014/chart" uri="{C3380CC4-5D6E-409C-BE32-E72D297353CC}">
              <c16:uniqueId val="{00000000-F517-4AFE-9FC7-EB67FFF3AFEF}"/>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効果内訳!$G$63</c:f>
              <c:numCache>
                <c:formatCode>#,##0.0;"△ "#,##0.0</c:formatCode>
                <c:ptCount val="1"/>
                <c:pt idx="0">
                  <c:v>0</c:v>
                </c:pt>
              </c:numCache>
            </c:numRef>
          </c:val>
          <c:extLst>
            <c:ext xmlns:c16="http://schemas.microsoft.com/office/drawing/2014/chart" uri="{C3380CC4-5D6E-409C-BE32-E72D297353CC}">
              <c16:uniqueId val="{00000001-F517-4AFE-9FC7-EB67FFF3AFEF}"/>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効果内訳!$G$64</c:f>
              <c:numCache>
                <c:formatCode>#,##0.0;"△ "#,##0.0</c:formatCode>
                <c:ptCount val="1"/>
                <c:pt idx="0">
                  <c:v>0</c:v>
                </c:pt>
              </c:numCache>
            </c:numRef>
          </c:val>
          <c:extLst>
            <c:ext xmlns:c16="http://schemas.microsoft.com/office/drawing/2014/chart" uri="{C3380CC4-5D6E-409C-BE32-E72D297353CC}">
              <c16:uniqueId val="{00000002-F517-4AFE-9FC7-EB67FFF3AFEF}"/>
            </c:ext>
          </c:extLst>
        </c:ser>
        <c:dLbls>
          <c:showLegendKey val="0"/>
          <c:showVal val="0"/>
          <c:showCatName val="0"/>
          <c:showSerName val="0"/>
          <c:showPercent val="0"/>
          <c:showBubbleSize val="0"/>
        </c:dLbls>
        <c:gapWidth val="150"/>
        <c:overlap val="100"/>
        <c:axId val="415648768"/>
        <c:axId val="415654656"/>
      </c:barChart>
      <c:catAx>
        <c:axId val="4156487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654656"/>
        <c:crosses val="autoZero"/>
        <c:auto val="1"/>
        <c:lblAlgn val="ctr"/>
        <c:lblOffset val="100"/>
        <c:tickLblSkip val="1"/>
        <c:tickMarkSkip val="1"/>
        <c:noMultiLvlLbl val="0"/>
      </c:catAx>
      <c:valAx>
        <c:axId val="41565465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648768"/>
        <c:crosses val="autoZero"/>
        <c:crossBetween val="between"/>
      </c:valAx>
      <c:spPr>
        <a:noFill/>
        <a:ln w="25400">
          <a:noFill/>
        </a:ln>
      </c:spPr>
    </c:plotArea>
    <c:legend>
      <c:legendPos val="r"/>
      <c:layout>
        <c:manualLayout>
          <c:xMode val="edge"/>
          <c:yMode val="edge"/>
          <c:x val="0.868113522537562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9827833983878887"/>
          <c:w val="0.66945041197029165"/>
          <c:h val="0.4827646535205295"/>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効果内訳!$V$112</c:f>
              <c:numCache>
                <c:formatCode>#,##0;"△ "#,##0</c:formatCode>
                <c:ptCount val="1"/>
                <c:pt idx="0">
                  <c:v>0</c:v>
                </c:pt>
              </c:numCache>
            </c:numRef>
          </c:val>
          <c:extLst>
            <c:ext xmlns:c16="http://schemas.microsoft.com/office/drawing/2014/chart" uri="{C3380CC4-5D6E-409C-BE32-E72D297353CC}">
              <c16:uniqueId val="{00000000-4FBE-4373-9357-4A64A5C42FDF}"/>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効果内訳!$V$113</c:f>
              <c:numCache>
                <c:formatCode>#,##0;"△ "#,##0</c:formatCode>
                <c:ptCount val="1"/>
                <c:pt idx="0">
                  <c:v>0</c:v>
                </c:pt>
              </c:numCache>
            </c:numRef>
          </c:val>
          <c:extLst>
            <c:ext xmlns:c16="http://schemas.microsoft.com/office/drawing/2014/chart" uri="{C3380CC4-5D6E-409C-BE32-E72D297353CC}">
              <c16:uniqueId val="{00000001-4FBE-4373-9357-4A64A5C42FDF}"/>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効果内訳!$V$114</c:f>
              <c:numCache>
                <c:formatCode>#,##0;"△ "#,##0</c:formatCode>
                <c:ptCount val="1"/>
                <c:pt idx="0">
                  <c:v>0</c:v>
                </c:pt>
              </c:numCache>
            </c:numRef>
          </c:val>
          <c:extLst>
            <c:ext xmlns:c16="http://schemas.microsoft.com/office/drawing/2014/chart" uri="{C3380CC4-5D6E-409C-BE32-E72D297353CC}">
              <c16:uniqueId val="{00000002-4FBE-4373-9357-4A64A5C42FDF}"/>
            </c:ext>
          </c:extLst>
        </c:ser>
        <c:dLbls>
          <c:showLegendKey val="0"/>
          <c:showVal val="0"/>
          <c:showCatName val="0"/>
          <c:showSerName val="0"/>
          <c:showPercent val="0"/>
          <c:showBubbleSize val="0"/>
        </c:dLbls>
        <c:gapWidth val="150"/>
        <c:overlap val="100"/>
        <c:axId val="439535488"/>
        <c:axId val="439537024"/>
      </c:barChart>
      <c:catAx>
        <c:axId val="4395354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537024"/>
        <c:crosses val="autoZero"/>
        <c:auto val="1"/>
        <c:lblAlgn val="ctr"/>
        <c:lblOffset val="100"/>
        <c:tickLblSkip val="1"/>
        <c:tickMarkSkip val="1"/>
        <c:noMultiLvlLbl val="0"/>
      </c:catAx>
      <c:valAx>
        <c:axId val="43953702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535488"/>
        <c:crosses val="autoZero"/>
        <c:crossBetween val="between"/>
      </c:valAx>
      <c:spPr>
        <a:noFill/>
        <a:ln w="25400">
          <a:noFill/>
        </a:ln>
      </c:spPr>
    </c:plotArea>
    <c:legend>
      <c:legendPos val="r"/>
      <c:layout>
        <c:manualLayout>
          <c:xMode val="edge"/>
          <c:yMode val="edge"/>
          <c:x val="0.84641068447412349"/>
          <c:y val="8.0357142857142863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0787691245041894"/>
          <c:y val="7.7419376432839665E-2"/>
          <c:w val="0.84760431211043485"/>
          <c:h val="0.87526906133793725"/>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効果内訳!$P$116:$P$157</c:f>
              <c:numCache>
                <c:formatCode>#,##0;"△ "#,##0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D636-4651-896E-6BF08F54A883}"/>
            </c:ext>
          </c:extLst>
        </c:ser>
        <c:dLbls>
          <c:showLegendKey val="0"/>
          <c:showVal val="0"/>
          <c:showCatName val="0"/>
          <c:showSerName val="0"/>
          <c:showPercent val="0"/>
          <c:showBubbleSize val="0"/>
        </c:dLbls>
        <c:gapWidth val="50"/>
        <c:axId val="439102848"/>
        <c:axId val="439108736"/>
      </c:barChart>
      <c:catAx>
        <c:axId val="43910284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108736"/>
        <c:crosses val="autoZero"/>
        <c:auto val="1"/>
        <c:lblAlgn val="ctr"/>
        <c:lblOffset val="100"/>
        <c:tickLblSkip val="1"/>
        <c:tickMarkSkip val="1"/>
        <c:noMultiLvlLbl val="0"/>
      </c:catAx>
      <c:valAx>
        <c:axId val="439108736"/>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10284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63085607449749"/>
          <c:y val="2.5806463106138881E-2"/>
        </c:manualLayout>
      </c:layout>
      <c:overlay val="0"/>
      <c:spPr>
        <a:noFill/>
        <a:ln w="25400">
          <a:noFill/>
        </a:ln>
      </c:spPr>
    </c:title>
    <c:autoTitleDeleted val="0"/>
    <c:plotArea>
      <c:layout>
        <c:manualLayout>
          <c:layoutTarget val="inner"/>
          <c:xMode val="edge"/>
          <c:yMode val="edge"/>
          <c:x val="0.11643857216870619"/>
          <c:y val="8.0645183784207972E-2"/>
          <c:w val="0.83904265239214759"/>
          <c:h val="0.87204325398656879"/>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効果内訳!$V$116:$V$157</c:f>
              <c:numCache>
                <c:formatCode>#,##0;"△ "#,##0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A4F-4AC5-90F5-5E979E186007}"/>
            </c:ext>
          </c:extLst>
        </c:ser>
        <c:dLbls>
          <c:showLegendKey val="0"/>
          <c:showVal val="0"/>
          <c:showCatName val="0"/>
          <c:showSerName val="0"/>
          <c:showPercent val="0"/>
          <c:showBubbleSize val="0"/>
        </c:dLbls>
        <c:gapWidth val="50"/>
        <c:axId val="439133312"/>
        <c:axId val="439134848"/>
      </c:barChart>
      <c:catAx>
        <c:axId val="4391333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134848"/>
        <c:crosses val="autoZero"/>
        <c:auto val="1"/>
        <c:lblAlgn val="ctr"/>
        <c:lblOffset val="100"/>
        <c:tickLblSkip val="1"/>
        <c:tickMarkSkip val="1"/>
        <c:noMultiLvlLbl val="0"/>
      </c:catAx>
      <c:valAx>
        <c:axId val="43913484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39133312"/>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総合効果</a:t>
            </a:r>
          </a:p>
        </c:rich>
      </c:tx>
      <c:layout>
        <c:manualLayout>
          <c:xMode val="edge"/>
          <c:yMode val="edge"/>
          <c:x val="0.44887421134749833"/>
          <c:y val="2.5806463106138881E-2"/>
        </c:manualLayout>
      </c:layout>
      <c:overlay val="0"/>
      <c:spPr>
        <a:noFill/>
        <a:ln w="25400">
          <a:noFill/>
        </a:ln>
      </c:spPr>
    </c:title>
    <c:autoTitleDeleted val="0"/>
    <c:plotArea>
      <c:layout>
        <c:manualLayout>
          <c:layoutTarget val="inner"/>
          <c:xMode val="edge"/>
          <c:yMode val="edge"/>
          <c:x val="0.12824967525461309"/>
          <c:y val="7.5791855203619904E-2"/>
          <c:w val="0.85268703007121127"/>
          <c:h val="0.87895927601809953"/>
        </c:manualLayout>
      </c:layout>
      <c:barChart>
        <c:barDir val="bar"/>
        <c:grouping val="clustered"/>
        <c:varyColors val="0"/>
        <c:ser>
          <c:idx val="0"/>
          <c:order val="0"/>
          <c:spPr>
            <a:gradFill rotWithShape="0">
              <a:gsLst>
                <a:gs pos="0">
                  <a:srgbClr val="FFFFFF"/>
                </a:gs>
                <a:gs pos="100000">
                  <a:srgbClr val="000000"/>
                </a:gs>
              </a:gsLst>
              <a:lin ang="0" scaled="1"/>
            </a:gradFill>
            <a:ln w="12700">
              <a:solidFill>
                <a:srgbClr val="000000"/>
              </a:solidFill>
              <a:prstDash val="solid"/>
            </a:ln>
          </c:spPr>
          <c:invertIfNegative val="0"/>
          <c:cat>
            <c:strLit>
              <c:ptCount val="42"/>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strLit>
          </c:cat>
          <c:val>
            <c:numRef>
              <c:f>効果内訳!$G$66:$G$107</c:f>
              <c:numCache>
                <c:formatCode>#,##0.0;"△ "#,##0.0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540E-4C0B-8C44-79F18BED9D80}"/>
            </c:ext>
          </c:extLst>
        </c:ser>
        <c:dLbls>
          <c:showLegendKey val="0"/>
          <c:showVal val="0"/>
          <c:showCatName val="0"/>
          <c:showSerName val="0"/>
          <c:showPercent val="0"/>
          <c:showBubbleSize val="0"/>
        </c:dLbls>
        <c:gapWidth val="50"/>
        <c:axId val="415662848"/>
        <c:axId val="415664384"/>
      </c:barChart>
      <c:catAx>
        <c:axId val="415662848"/>
        <c:scaling>
          <c:orientation val="maxMin"/>
        </c:scaling>
        <c:delete val="0"/>
        <c:axPos val="l"/>
        <c:numFmt formatCode="General" sourceLinked="0"/>
        <c:majorTickMark val="none"/>
        <c:minorTickMark val="none"/>
        <c:tickLblPos val="nextTo"/>
        <c:spPr>
          <a:ln w="3175">
            <a:solidFill>
              <a:srgbClr val="000000"/>
            </a:solidFill>
            <a:prstDash val="solid"/>
          </a:ln>
        </c:spPr>
        <c:txPr>
          <a:bodyPr rot="0" vert="horz"/>
          <a:lstStyle/>
          <a:p>
            <a:pPr rtl="1">
              <a:defRPr sz="1000" b="0" i="0" u="none" strike="noStrike" baseline="0">
                <a:solidFill>
                  <a:srgbClr val="000000"/>
                </a:solidFill>
                <a:latin typeface="ＭＳ Ｐゴシック"/>
                <a:ea typeface="ＭＳ Ｐゴシック"/>
                <a:cs typeface="ＭＳ Ｐゴシック"/>
              </a:defRPr>
            </a:pPr>
            <a:endParaRPr lang="ja-JP"/>
          </a:p>
        </c:txPr>
        <c:crossAx val="415664384"/>
        <c:crosses val="autoZero"/>
        <c:auto val="1"/>
        <c:lblAlgn val="ctr"/>
        <c:lblOffset val="100"/>
        <c:tickLblSkip val="1"/>
        <c:tickMarkSkip val="1"/>
        <c:noMultiLvlLbl val="0"/>
      </c:catAx>
      <c:valAx>
        <c:axId val="41566438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662848"/>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3947752070221"/>
          <c:y val="0.1896575424544937"/>
          <c:w val="0.6828060311617189"/>
          <c:h val="0.49138545090482449"/>
        </c:manualLayout>
      </c:layout>
      <c:barChart>
        <c:barDir val="bar"/>
        <c:grouping val="stacked"/>
        <c:varyColors val="0"/>
        <c:ser>
          <c:idx val="0"/>
          <c:order val="0"/>
          <c:tx>
            <c:v>直接効果</c:v>
          </c:tx>
          <c:spPr>
            <a:solidFill>
              <a:srgbClr val="FFFFFF"/>
            </a:solidFill>
            <a:ln w="12700">
              <a:solidFill>
                <a:srgbClr val="000000"/>
              </a:solidFill>
              <a:prstDash val="solid"/>
            </a:ln>
          </c:spPr>
          <c:invertIfNegative val="0"/>
          <c:cat>
            <c:strLit>
              <c:ptCount val="1"/>
              <c:pt idx="0">
                <c:v>総合効果</c:v>
              </c:pt>
            </c:strLit>
          </c:cat>
          <c:val>
            <c:numRef>
              <c:f>効果内訳!$M$62</c:f>
              <c:numCache>
                <c:formatCode>#,##0.0;"△ "#,##0.0</c:formatCode>
                <c:ptCount val="1"/>
                <c:pt idx="0">
                  <c:v>0</c:v>
                </c:pt>
              </c:numCache>
            </c:numRef>
          </c:val>
          <c:extLst>
            <c:ext xmlns:c16="http://schemas.microsoft.com/office/drawing/2014/chart" uri="{C3380CC4-5D6E-409C-BE32-E72D297353CC}">
              <c16:uniqueId val="{00000000-350A-4E5A-BC81-6CEBEB2E2253}"/>
            </c:ext>
          </c:extLst>
        </c:ser>
        <c:ser>
          <c:idx val="1"/>
          <c:order val="1"/>
          <c:tx>
            <c:v>一次効果</c:v>
          </c:tx>
          <c:spPr>
            <a:solidFill>
              <a:srgbClr val="C0C0C0"/>
            </a:solidFill>
            <a:ln w="12700">
              <a:solidFill>
                <a:srgbClr val="000000"/>
              </a:solidFill>
              <a:prstDash val="solid"/>
            </a:ln>
          </c:spPr>
          <c:invertIfNegative val="0"/>
          <c:cat>
            <c:strLit>
              <c:ptCount val="1"/>
              <c:pt idx="0">
                <c:v>総合効果</c:v>
              </c:pt>
            </c:strLit>
          </c:cat>
          <c:val>
            <c:numRef>
              <c:f>効果内訳!$M$63</c:f>
              <c:numCache>
                <c:formatCode>#,##0.0;"△ "#,##0.0</c:formatCode>
                <c:ptCount val="1"/>
                <c:pt idx="0">
                  <c:v>0</c:v>
                </c:pt>
              </c:numCache>
            </c:numRef>
          </c:val>
          <c:extLst>
            <c:ext xmlns:c16="http://schemas.microsoft.com/office/drawing/2014/chart" uri="{C3380CC4-5D6E-409C-BE32-E72D297353CC}">
              <c16:uniqueId val="{00000001-350A-4E5A-BC81-6CEBEB2E2253}"/>
            </c:ext>
          </c:extLst>
        </c:ser>
        <c:ser>
          <c:idx val="2"/>
          <c:order val="2"/>
          <c:tx>
            <c:v>二次効果</c:v>
          </c:tx>
          <c:spPr>
            <a:solidFill>
              <a:srgbClr val="333333"/>
            </a:solidFill>
            <a:ln w="12700">
              <a:solidFill>
                <a:srgbClr val="000000"/>
              </a:solidFill>
              <a:prstDash val="solid"/>
            </a:ln>
          </c:spPr>
          <c:invertIfNegative val="0"/>
          <c:cat>
            <c:strLit>
              <c:ptCount val="1"/>
              <c:pt idx="0">
                <c:v>総合効果</c:v>
              </c:pt>
            </c:strLit>
          </c:cat>
          <c:val>
            <c:numRef>
              <c:f>効果内訳!$M$64</c:f>
              <c:numCache>
                <c:formatCode>#,##0.0;"△ "#,##0.0</c:formatCode>
                <c:ptCount val="1"/>
                <c:pt idx="0">
                  <c:v>0</c:v>
                </c:pt>
              </c:numCache>
            </c:numRef>
          </c:val>
          <c:extLst>
            <c:ext xmlns:c16="http://schemas.microsoft.com/office/drawing/2014/chart" uri="{C3380CC4-5D6E-409C-BE32-E72D297353CC}">
              <c16:uniqueId val="{00000002-350A-4E5A-BC81-6CEBEB2E2253}"/>
            </c:ext>
          </c:extLst>
        </c:ser>
        <c:dLbls>
          <c:showLegendKey val="0"/>
          <c:showVal val="0"/>
          <c:showCatName val="0"/>
          <c:showSerName val="0"/>
          <c:showPercent val="0"/>
          <c:showBubbleSize val="0"/>
        </c:dLbls>
        <c:gapWidth val="150"/>
        <c:overlap val="100"/>
        <c:axId val="415690112"/>
        <c:axId val="415691904"/>
      </c:barChart>
      <c:catAx>
        <c:axId val="4156901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691904"/>
        <c:crosses val="autoZero"/>
        <c:auto val="1"/>
        <c:lblAlgn val="ctr"/>
        <c:lblOffset val="100"/>
        <c:tickLblSkip val="1"/>
        <c:tickMarkSkip val="1"/>
        <c:noMultiLvlLbl val="0"/>
      </c:catAx>
      <c:valAx>
        <c:axId val="415691904"/>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15690112"/>
        <c:crosses val="autoZero"/>
        <c:crossBetween val="between"/>
      </c:valAx>
      <c:spPr>
        <a:noFill/>
        <a:ln w="25400">
          <a:noFill/>
        </a:ln>
      </c:spPr>
    </c:plotArea>
    <c:legend>
      <c:legendPos val="r"/>
      <c:layout>
        <c:manualLayout>
          <c:xMode val="edge"/>
          <c:yMode val="edge"/>
          <c:x val="0.86310517529215358"/>
          <c:y val="9.8214285714285712E-2"/>
          <c:w val="0.12520868113522543"/>
          <c:h val="0.57143138357705281"/>
        </c:manualLayout>
      </c:layout>
      <c:overlay val="0"/>
      <c:spPr>
        <a:solidFill>
          <a:srgbClr val="FFFFFF"/>
        </a:solidFill>
        <a:ln w="25400">
          <a:noFill/>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10.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chart" Target="../charts/chart67.xml"/><Relationship Id="rId18" Type="http://schemas.openxmlformats.org/officeDocument/2006/relationships/chart" Target="../charts/chart72.xml"/><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6.xml"/><Relationship Id="rId17" Type="http://schemas.openxmlformats.org/officeDocument/2006/relationships/chart" Target="../charts/chart71.xml"/><Relationship Id="rId2" Type="http://schemas.openxmlformats.org/officeDocument/2006/relationships/chart" Target="../charts/chart56.xml"/><Relationship Id="rId16" Type="http://schemas.openxmlformats.org/officeDocument/2006/relationships/chart" Target="../charts/chart70.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5" Type="http://schemas.openxmlformats.org/officeDocument/2006/relationships/chart" Target="../charts/chart6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 Id="rId14" Type="http://schemas.openxmlformats.org/officeDocument/2006/relationships/chart" Target="../charts/chart68.xml"/></Relationships>
</file>

<file path=xl/drawings/drawing1.xml><?xml version="1.0" encoding="utf-8"?>
<xdr:wsDr xmlns:xdr="http://schemas.openxmlformats.org/drawingml/2006/spreadsheetDrawing" xmlns:a="http://schemas.openxmlformats.org/drawingml/2006/main">
  <xdr:twoCellAnchor>
    <xdr:from>
      <xdr:col>8</xdr:col>
      <xdr:colOff>81481</xdr:colOff>
      <xdr:row>5</xdr:row>
      <xdr:rowOff>135802</xdr:rowOff>
    </xdr:from>
    <xdr:to>
      <xdr:col>16</xdr:col>
      <xdr:colOff>453618</xdr:colOff>
      <xdr:row>12</xdr:row>
      <xdr:rowOff>403540</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9139756" y="1154977"/>
          <a:ext cx="5858537" cy="4125363"/>
        </a:xfrm>
        <a:prstGeom prst="rect">
          <a:avLst/>
        </a:prstGeom>
        <a:solidFill>
          <a:srgbClr val="FFFFFF"/>
        </a:solidFill>
        <a:ln w="9525" algn="ctr">
          <a:noFill/>
          <a:miter lim="800000"/>
          <a:headEnd/>
          <a:tailEnd/>
        </a:ln>
        <a:effec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1. ワークシート1「入力」に県内及び県外の最終需要増加額（購入者価格・生産者価格）を入力します。購入者価格は生産者価格に変換されます。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2. 推計結果の概要は、シート2「推計結果の概要」とシート3「県内のみ」に出力されます。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推計結果の詳細は、シート4「詳細1」からシート7「詳細4」に、経済波及効果体系図はシート8「体系図1」とシート9「体系図2」に、経済波及効果の内訳はシート10「効果内訳」に出力されます。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推計結果のグラフは、シート11「グラフ1」からシート14「グラフ4」に出力されます。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計算プロセスは、シート15「1次効果」とシート16「2次効果」に出力されます。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分析で使用した係数データとその計算式は、シート17「係数」に記載しています。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a:extLst>
            <a:ext uri="{FF2B5EF4-FFF2-40B4-BE49-F238E27FC236}">
              <a16:creationId xmlns:a16="http://schemas.microsoft.com/office/drawing/2014/main" id="{00000000-0008-0000-0B00-000002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8">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9">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11">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12">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13">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14">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15">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16">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7">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8">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9">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20">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21">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22">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23">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24">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25">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26">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19050</xdr:colOff>
      <xdr:row>173</xdr:row>
      <xdr:rowOff>0</xdr:rowOff>
    </xdr:from>
    <xdr:to>
      <xdr:col>12</xdr:col>
      <xdr:colOff>628650</xdr:colOff>
      <xdr:row>183</xdr:row>
      <xdr:rowOff>123825</xdr:rowOff>
    </xdr:to>
    <xdr:grpSp>
      <xdr:nvGrpSpPr>
        <xdr:cNvPr id="28" name="グループ化 27">
          <a:extLst>
            <a:ext uri="{FF2B5EF4-FFF2-40B4-BE49-F238E27FC236}">
              <a16:creationId xmlns:a16="http://schemas.microsoft.com/office/drawing/2014/main" id="{00000000-0008-0000-0B00-00001C000000}"/>
            </a:ext>
          </a:extLst>
        </xdr:cNvPr>
        <xdr:cNvGrpSpPr/>
      </xdr:nvGrpSpPr>
      <xdr:grpSpPr>
        <a:xfrm>
          <a:off x="501650" y="30492700"/>
          <a:ext cx="11277600" cy="1901825"/>
          <a:chOff x="501650" y="30492700"/>
          <a:chExt cx="11277600" cy="1901825"/>
        </a:xfrm>
      </xdr:grpSpPr>
      <xdr:grpSp>
        <xdr:nvGrpSpPr>
          <xdr:cNvPr id="21" name="Group 37">
            <a:extLst>
              <a:ext uri="{FF2B5EF4-FFF2-40B4-BE49-F238E27FC236}">
                <a16:creationId xmlns:a16="http://schemas.microsoft.com/office/drawing/2014/main" id="{00000000-0008-0000-0B00-000015000000}"/>
              </a:ext>
            </a:extLst>
          </xdr:cNvPr>
          <xdr:cNvGrpSpPr>
            <a:grpSpLocks/>
          </xdr:cNvGrpSpPr>
        </xdr:nvGrpSpPr>
        <xdr:grpSpPr bwMode="auto">
          <a:xfrm>
            <a:off x="501650" y="30492700"/>
            <a:ext cx="8991600" cy="1901825"/>
            <a:chOff x="261" y="2819"/>
            <a:chExt cx="944" cy="199"/>
          </a:xfrm>
        </xdr:grpSpPr>
        <xdr:sp macro="" textlink="">
          <xdr:nvSpPr>
            <xdr:cNvPr id="26" name="Text Box 36">
              <a:extLst>
                <a:ext uri="{FF2B5EF4-FFF2-40B4-BE49-F238E27FC236}">
                  <a16:creationId xmlns:a16="http://schemas.microsoft.com/office/drawing/2014/main" id="{00000000-0008-0000-0B00-00001A000000}"/>
                </a:ext>
              </a:extLst>
            </xdr:cNvPr>
            <xdr:cNvSpPr txBox="1">
              <a:spLocks noChangeArrowheads="1"/>
            </xdr:cNvSpPr>
          </xdr:nvSpPr>
          <xdr:spPr bwMode="auto">
            <a:xfrm>
              <a:off x="261" y="2819"/>
              <a:ext cx="51" cy="19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r>
                <a:rPr lang="ja-JP" altLang="en-US" sz="1100" b="0" i="0" u="none" strike="noStrike" baseline="0">
                  <a:solidFill>
                    <a:srgbClr val="000000"/>
                  </a:solidFill>
                  <a:latin typeface="ＭＳ Ｐゴシック"/>
                  <a:ea typeface="ＭＳ Ｐゴシック"/>
                </a:rPr>
                <a:t>部門：</a:t>
              </a:r>
            </a:p>
          </xdr:txBody>
        </xdr:sp>
        <xdr:sp macro="" textlink="">
          <xdr:nvSpPr>
            <xdr:cNvPr id="22" name="Text Box 31">
              <a:extLst>
                <a:ext uri="{FF2B5EF4-FFF2-40B4-BE49-F238E27FC236}">
                  <a16:creationId xmlns:a16="http://schemas.microsoft.com/office/drawing/2014/main" id="{00000000-0008-0000-0B00-000016000000}"/>
                </a:ext>
              </a:extLst>
            </xdr:cNvPr>
            <xdr:cNvSpPr txBox="1">
              <a:spLocks noChangeArrowheads="1"/>
            </xdr:cNvSpPr>
          </xdr:nvSpPr>
          <xdr:spPr bwMode="auto">
            <a:xfrm>
              <a:off x="330" y="2819"/>
              <a:ext cx="218" cy="198"/>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01 </a:t>
              </a:r>
              <a:r>
                <a:rPr lang="ja-JP" altLang="en-US" sz="1100" b="0" i="0" u="none" strike="noStrike" baseline="0">
                  <a:solidFill>
                    <a:srgbClr val="000000"/>
                  </a:solidFill>
                  <a:latin typeface="ＭＳ Ｐゴシック"/>
                  <a:ea typeface="+mn-ea"/>
                </a:rPr>
                <a:t>農業     </a:t>
              </a:r>
            </a:p>
            <a:p>
              <a:pPr algn="l" rtl="0">
                <a:lnSpc>
                  <a:spcPts val="1300"/>
                </a:lnSpc>
                <a:defRPr sz="1000"/>
              </a:pPr>
              <a:r>
                <a:rPr lang="en-US" altLang="ja-JP" sz="1100" b="0" i="0" u="none" strike="noStrike" baseline="0">
                  <a:solidFill>
                    <a:srgbClr val="000000"/>
                  </a:solidFill>
                  <a:latin typeface="ＭＳ Ｐゴシック"/>
                  <a:ea typeface="+mn-ea"/>
                </a:rPr>
                <a:t>02 </a:t>
              </a:r>
              <a:r>
                <a:rPr lang="ja-JP" altLang="en-US" sz="1100" b="0" i="0" u="none" strike="noStrike" baseline="0">
                  <a:solidFill>
                    <a:srgbClr val="000000"/>
                  </a:solidFill>
                  <a:latin typeface="ＭＳ Ｐゴシック"/>
                  <a:ea typeface="+mn-ea"/>
                </a:rPr>
                <a:t>林業     </a:t>
              </a:r>
            </a:p>
            <a:p>
              <a:pPr algn="l" rtl="0">
                <a:lnSpc>
                  <a:spcPts val="1300"/>
                </a:lnSpc>
                <a:defRPr sz="1000"/>
              </a:pPr>
              <a:r>
                <a:rPr lang="en-US" altLang="ja-JP" sz="1100" b="0" i="0" u="none" strike="noStrike" baseline="0">
                  <a:solidFill>
                    <a:srgbClr val="000000"/>
                  </a:solidFill>
                  <a:latin typeface="ＭＳ Ｐゴシック"/>
                  <a:ea typeface="+mn-ea"/>
                </a:rPr>
                <a:t>03 </a:t>
              </a:r>
              <a:r>
                <a:rPr lang="ja-JP" altLang="en-US" sz="1100" b="0" i="0" u="none" strike="noStrike" baseline="0">
                  <a:solidFill>
                    <a:srgbClr val="000000"/>
                  </a:solidFill>
                  <a:latin typeface="ＭＳ Ｐゴシック"/>
                  <a:ea typeface="+mn-ea"/>
                </a:rPr>
                <a:t>漁業    </a:t>
              </a:r>
            </a:p>
            <a:p>
              <a:pPr algn="l" rtl="0">
                <a:lnSpc>
                  <a:spcPts val="1300"/>
                </a:lnSpc>
                <a:defRPr sz="1000"/>
              </a:pPr>
              <a:r>
                <a:rPr lang="en-US" altLang="ja-JP" sz="1100" b="0" i="0" u="none" strike="noStrike" baseline="0">
                  <a:solidFill>
                    <a:srgbClr val="000000"/>
                  </a:solidFill>
                  <a:latin typeface="ＭＳ Ｐゴシック"/>
                  <a:ea typeface="+mn-ea"/>
                </a:rPr>
                <a:t>04 </a:t>
              </a:r>
              <a:r>
                <a:rPr lang="ja-JP" altLang="en-US" sz="1100" b="0" i="0" u="none" strike="noStrike" baseline="0">
                  <a:solidFill>
                    <a:srgbClr val="000000"/>
                  </a:solidFill>
                  <a:latin typeface="ＭＳ Ｐゴシック"/>
                  <a:ea typeface="+mn-ea"/>
                </a:rPr>
                <a:t>鉱業</a:t>
              </a:r>
            </a:p>
            <a:p>
              <a:pPr algn="l" rtl="0">
                <a:lnSpc>
                  <a:spcPts val="1300"/>
                </a:lnSpc>
                <a:defRPr sz="1000"/>
              </a:pPr>
              <a:r>
                <a:rPr lang="en-US" altLang="ja-JP" sz="1100" b="0" i="0" u="none" strike="noStrike" baseline="0">
                  <a:solidFill>
                    <a:srgbClr val="000000"/>
                  </a:solidFill>
                  <a:latin typeface="ＭＳ Ｐゴシック"/>
                  <a:ea typeface="+mn-ea"/>
                </a:rPr>
                <a:t>05 </a:t>
              </a:r>
              <a:r>
                <a:rPr lang="ja-JP" altLang="en-US" sz="1100" b="0" i="0" u="none" strike="noStrike" baseline="0">
                  <a:solidFill>
                    <a:srgbClr val="000000"/>
                  </a:solidFill>
                  <a:latin typeface="ＭＳ Ｐゴシック"/>
                  <a:ea typeface="+mn-ea"/>
                </a:rPr>
                <a:t>飲食料品       </a:t>
              </a:r>
            </a:p>
            <a:p>
              <a:pPr algn="l" rtl="0">
                <a:lnSpc>
                  <a:spcPts val="1300"/>
                </a:lnSpc>
                <a:defRPr sz="1000"/>
              </a:pPr>
              <a:r>
                <a:rPr lang="en-US" altLang="ja-JP" sz="1100" b="0" i="0" u="none" strike="noStrike" baseline="0">
                  <a:solidFill>
                    <a:srgbClr val="000000"/>
                  </a:solidFill>
                  <a:latin typeface="ＭＳ Ｐゴシック"/>
                  <a:ea typeface="+mn-ea"/>
                </a:rPr>
                <a:t>06 </a:t>
              </a:r>
              <a:r>
                <a:rPr lang="ja-JP" altLang="en-US" sz="1100" b="0" i="0" u="none" strike="noStrike" baseline="0">
                  <a:solidFill>
                    <a:srgbClr val="000000"/>
                  </a:solidFill>
                  <a:latin typeface="ＭＳ Ｐゴシック"/>
                  <a:ea typeface="+mn-ea"/>
                </a:rPr>
                <a:t>繊維製品 </a:t>
              </a:r>
            </a:p>
            <a:p>
              <a:pPr algn="l" rtl="0">
                <a:lnSpc>
                  <a:spcPts val="1300"/>
                </a:lnSpc>
                <a:defRPr sz="1000"/>
              </a:pPr>
              <a:r>
                <a:rPr lang="en-US" altLang="ja-JP" sz="1100" b="0" i="0" u="none" strike="noStrike" baseline="0">
                  <a:solidFill>
                    <a:srgbClr val="000000"/>
                  </a:solidFill>
                  <a:latin typeface="ＭＳ Ｐゴシック"/>
                  <a:ea typeface="+mn-ea"/>
                </a:rPr>
                <a:t>07 </a:t>
              </a:r>
              <a:r>
                <a:rPr lang="ja-JP" altLang="en-US" sz="1100" b="0" i="0" u="none" strike="noStrike" baseline="0">
                  <a:solidFill>
                    <a:srgbClr val="000000"/>
                  </a:solidFill>
                  <a:latin typeface="ＭＳ Ｐゴシック"/>
                  <a:ea typeface="+mn-ea"/>
                </a:rPr>
                <a:t>パルプ・紙・木製品</a:t>
              </a:r>
            </a:p>
            <a:p>
              <a:pPr algn="l" rtl="0">
                <a:lnSpc>
                  <a:spcPts val="1300"/>
                </a:lnSpc>
                <a:defRPr sz="1000"/>
              </a:pPr>
              <a:r>
                <a:rPr lang="en-US" altLang="ja-JP" sz="1100" b="0" i="0" u="none" strike="noStrike" baseline="0">
                  <a:solidFill>
                    <a:srgbClr val="000000"/>
                  </a:solidFill>
                  <a:latin typeface="ＭＳ Ｐゴシック"/>
                  <a:ea typeface="+mn-ea"/>
                </a:rPr>
                <a:t>08 </a:t>
              </a:r>
              <a:r>
                <a:rPr lang="ja-JP" altLang="en-US" sz="1100" b="0" i="0" u="none" strike="noStrike" baseline="0">
                  <a:solidFill>
                    <a:srgbClr val="000000"/>
                  </a:solidFill>
                  <a:latin typeface="ＭＳ Ｐゴシック"/>
                  <a:ea typeface="+mn-ea"/>
                </a:rPr>
                <a:t>化学製品        </a:t>
              </a:r>
            </a:p>
            <a:p>
              <a:pPr algn="l" rtl="0">
                <a:lnSpc>
                  <a:spcPts val="1300"/>
                </a:lnSpc>
                <a:defRPr sz="1000"/>
              </a:pPr>
              <a:r>
                <a:rPr lang="en-US" altLang="ja-JP" sz="1100" b="0" i="0" u="none" strike="noStrike" baseline="0">
                  <a:solidFill>
                    <a:srgbClr val="000000"/>
                  </a:solidFill>
                  <a:latin typeface="ＭＳ Ｐゴシック"/>
                  <a:ea typeface="+mn-ea"/>
                </a:rPr>
                <a:t>09 </a:t>
              </a:r>
              <a:r>
                <a:rPr lang="ja-JP" altLang="en-US" sz="1100" b="0" i="0" u="none" strike="noStrike" baseline="0">
                  <a:solidFill>
                    <a:srgbClr val="000000"/>
                  </a:solidFill>
                  <a:latin typeface="ＭＳ Ｐゴシック"/>
                  <a:ea typeface="+mn-ea"/>
                </a:rPr>
                <a:t>石油・石炭製品   </a:t>
              </a:r>
            </a:p>
            <a:p>
              <a:pPr algn="l" rtl="0">
                <a:lnSpc>
                  <a:spcPts val="1300"/>
                </a:lnSpc>
                <a:defRPr sz="1000"/>
              </a:pPr>
              <a:r>
                <a:rPr lang="en-US" altLang="ja-JP" sz="1100" b="0" i="0" u="none" strike="noStrike" baseline="0">
                  <a:solidFill>
                    <a:srgbClr val="000000"/>
                  </a:solidFill>
                  <a:latin typeface="ＭＳ Ｐゴシック"/>
                  <a:ea typeface="+mn-ea"/>
                </a:rPr>
                <a:t>10 </a:t>
              </a:r>
              <a:r>
                <a:rPr lang="ja-JP" altLang="en-US" sz="1100" b="0" i="0" u="none" strike="noStrike" baseline="0">
                  <a:solidFill>
                    <a:srgbClr val="000000"/>
                  </a:solidFill>
                  <a:latin typeface="ＭＳ Ｐゴシック"/>
                  <a:ea typeface="+mn-ea"/>
                </a:rPr>
                <a:t>プラスチック・ゴム</a:t>
              </a:r>
            </a:p>
          </xdr:txBody>
        </xdr:sp>
        <xdr:sp macro="" textlink="">
          <xdr:nvSpPr>
            <xdr:cNvPr id="23" name="Text Box 33">
              <a:extLst>
                <a:ext uri="{FF2B5EF4-FFF2-40B4-BE49-F238E27FC236}">
                  <a16:creationId xmlns:a16="http://schemas.microsoft.com/office/drawing/2014/main" id="{00000000-0008-0000-0B00-000017000000}"/>
                </a:ext>
              </a:extLst>
            </xdr:cNvPr>
            <xdr:cNvSpPr txBox="1">
              <a:spLocks noChangeArrowheads="1"/>
            </xdr:cNvSpPr>
          </xdr:nvSpPr>
          <xdr:spPr bwMode="auto">
            <a:xfrm>
              <a:off x="550" y="2819"/>
              <a:ext cx="218" cy="199"/>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11 </a:t>
              </a:r>
              <a:r>
                <a:rPr lang="ja-JP" altLang="en-US" sz="1100" b="0" i="0" u="none" strike="noStrike" baseline="0">
                  <a:solidFill>
                    <a:srgbClr val="000000"/>
                  </a:solidFill>
                  <a:latin typeface="ＭＳ Ｐゴシック"/>
                  <a:ea typeface="+mn-ea"/>
                </a:rPr>
                <a:t>窯業・土石製品  </a:t>
              </a:r>
            </a:p>
            <a:p>
              <a:pPr algn="l" rtl="0">
                <a:lnSpc>
                  <a:spcPts val="1300"/>
                </a:lnSpc>
                <a:defRPr sz="1000"/>
              </a:pPr>
              <a:r>
                <a:rPr lang="en-US" altLang="ja-JP" sz="1100" b="0" i="0" u="none" strike="noStrike" baseline="0">
                  <a:solidFill>
                    <a:srgbClr val="000000"/>
                  </a:solidFill>
                  <a:latin typeface="ＭＳ Ｐゴシック"/>
                  <a:ea typeface="+mn-ea"/>
                </a:rPr>
                <a:t>12 </a:t>
              </a:r>
              <a:r>
                <a:rPr lang="ja-JP" altLang="en-US" sz="1100" b="0" i="0" u="none" strike="noStrike" baseline="0">
                  <a:solidFill>
                    <a:srgbClr val="000000"/>
                  </a:solidFill>
                  <a:latin typeface="ＭＳ Ｐゴシック"/>
                  <a:ea typeface="+mn-ea"/>
                </a:rPr>
                <a:t>鉄鋼        </a:t>
              </a:r>
            </a:p>
            <a:p>
              <a:pPr algn="l" rtl="0">
                <a:lnSpc>
                  <a:spcPts val="1300"/>
                </a:lnSpc>
                <a:defRPr sz="1000"/>
              </a:pPr>
              <a:r>
                <a:rPr lang="en-US" altLang="ja-JP" sz="1100" b="0" i="0" u="none" strike="noStrike" baseline="0">
                  <a:solidFill>
                    <a:srgbClr val="000000"/>
                  </a:solidFill>
                  <a:latin typeface="ＭＳ Ｐゴシック"/>
                  <a:ea typeface="+mn-ea"/>
                </a:rPr>
                <a:t>13 </a:t>
              </a:r>
              <a:r>
                <a:rPr lang="ja-JP" altLang="en-US" sz="1100" b="0" i="0" u="none" strike="noStrike" baseline="0">
                  <a:solidFill>
                    <a:srgbClr val="000000"/>
                  </a:solidFill>
                  <a:latin typeface="ＭＳ Ｐゴシック"/>
                  <a:ea typeface="+mn-ea"/>
                </a:rPr>
                <a:t>非鉄金属      </a:t>
              </a:r>
            </a:p>
            <a:p>
              <a:pPr algn="l" rtl="0">
                <a:lnSpc>
                  <a:spcPts val="1300"/>
                </a:lnSpc>
                <a:defRPr sz="1000"/>
              </a:pPr>
              <a:r>
                <a:rPr lang="en-US" altLang="ja-JP" sz="1100" b="0" i="0" u="none" strike="noStrike" baseline="0">
                  <a:solidFill>
                    <a:srgbClr val="000000"/>
                  </a:solidFill>
                  <a:latin typeface="ＭＳ Ｐゴシック"/>
                  <a:ea typeface="+mn-ea"/>
                </a:rPr>
                <a:t>14 </a:t>
              </a:r>
              <a:r>
                <a:rPr lang="ja-JP" altLang="en-US" sz="1100" b="0" i="0" u="none" strike="noStrike" baseline="0">
                  <a:solidFill>
                    <a:srgbClr val="000000"/>
                  </a:solidFill>
                  <a:latin typeface="ＭＳ Ｐゴシック"/>
                  <a:ea typeface="+mn-ea"/>
                </a:rPr>
                <a:t>金属製品      </a:t>
              </a:r>
            </a:p>
            <a:p>
              <a:pPr algn="l" rtl="0">
                <a:lnSpc>
                  <a:spcPts val="1300"/>
                </a:lnSpc>
                <a:defRPr sz="1000"/>
              </a:pPr>
              <a:r>
                <a:rPr lang="en-US" altLang="ja-JP" sz="1100" b="0" i="0" u="none" strike="noStrike" baseline="0">
                  <a:solidFill>
                    <a:srgbClr val="000000"/>
                  </a:solidFill>
                  <a:latin typeface="ＭＳ Ｐゴシック"/>
                  <a:ea typeface="+mn-ea"/>
                </a:rPr>
                <a:t>15 </a:t>
              </a:r>
              <a:r>
                <a:rPr lang="ja-JP" altLang="en-US" sz="1100" b="0" i="0" u="none" strike="noStrike" baseline="0">
                  <a:solidFill>
                    <a:srgbClr val="000000"/>
                  </a:solidFill>
                  <a:latin typeface="ＭＳ Ｐゴシック"/>
                  <a:ea typeface="+mn-ea"/>
                </a:rPr>
                <a:t>はん用機械</a:t>
              </a:r>
            </a:p>
            <a:p>
              <a:pPr algn="l" rtl="0">
                <a:lnSpc>
                  <a:spcPts val="1300"/>
                </a:lnSpc>
                <a:defRPr sz="1000"/>
              </a:pPr>
              <a:r>
                <a:rPr lang="en-US" altLang="ja-JP" sz="1100" b="0" i="0" u="none" strike="noStrike" baseline="0">
                  <a:solidFill>
                    <a:srgbClr val="000000"/>
                  </a:solidFill>
                  <a:latin typeface="ＭＳ Ｐゴシック"/>
                  <a:ea typeface="+mn-ea"/>
                </a:rPr>
                <a:t>16 </a:t>
              </a:r>
              <a:r>
                <a:rPr lang="ja-JP" altLang="en-US" sz="1100" b="0" i="0" u="none" strike="noStrike" baseline="0">
                  <a:solidFill>
                    <a:srgbClr val="000000"/>
                  </a:solidFill>
                  <a:latin typeface="ＭＳ Ｐゴシック"/>
                  <a:ea typeface="+mn-ea"/>
                </a:rPr>
                <a:t>生産用機械</a:t>
              </a:r>
            </a:p>
            <a:p>
              <a:pPr algn="l" rtl="0">
                <a:lnSpc>
                  <a:spcPts val="1300"/>
                </a:lnSpc>
                <a:defRPr sz="1000"/>
              </a:pPr>
              <a:r>
                <a:rPr lang="en-US" altLang="ja-JP" sz="1100" b="0" i="0" u="none" strike="noStrike" baseline="0">
                  <a:solidFill>
                    <a:srgbClr val="000000"/>
                  </a:solidFill>
                  <a:latin typeface="ＭＳ Ｐゴシック"/>
                  <a:ea typeface="+mn-ea"/>
                </a:rPr>
                <a:t>17 </a:t>
              </a:r>
              <a:r>
                <a:rPr lang="ja-JP" altLang="en-US" sz="1100" b="0" i="0" u="none" strike="noStrike" baseline="0">
                  <a:solidFill>
                    <a:srgbClr val="000000"/>
                  </a:solidFill>
                  <a:latin typeface="ＭＳ Ｐゴシック"/>
                  <a:ea typeface="+mn-ea"/>
                </a:rPr>
                <a:t>業務用機械</a:t>
              </a:r>
            </a:p>
            <a:p>
              <a:pPr algn="l" rtl="0">
                <a:lnSpc>
                  <a:spcPts val="1300"/>
                </a:lnSpc>
                <a:defRPr sz="1000"/>
              </a:pPr>
              <a:r>
                <a:rPr lang="en-US" altLang="ja-JP" sz="1100" b="0" i="0" u="none" strike="noStrike" baseline="0">
                  <a:solidFill>
                    <a:srgbClr val="000000"/>
                  </a:solidFill>
                  <a:latin typeface="ＭＳ Ｐゴシック"/>
                  <a:ea typeface="+mn-ea"/>
                </a:rPr>
                <a:t>18 </a:t>
              </a:r>
              <a:r>
                <a:rPr lang="ja-JP" altLang="en-US" sz="1100" b="0" i="0" u="none" strike="noStrike" baseline="0">
                  <a:solidFill>
                    <a:srgbClr val="000000"/>
                  </a:solidFill>
                  <a:latin typeface="ＭＳ Ｐゴシック"/>
                  <a:ea typeface="+mn-ea"/>
                </a:rPr>
                <a:t>電子部品</a:t>
              </a:r>
            </a:p>
            <a:p>
              <a:pPr algn="l" rtl="0">
                <a:lnSpc>
                  <a:spcPts val="1300"/>
                </a:lnSpc>
                <a:defRPr sz="1000"/>
              </a:pPr>
              <a:r>
                <a:rPr lang="en-US" altLang="ja-JP" sz="1100" b="0" i="0" u="none" strike="noStrike" baseline="0">
                  <a:solidFill>
                    <a:srgbClr val="000000"/>
                  </a:solidFill>
                  <a:latin typeface="ＭＳ Ｐゴシック"/>
                  <a:ea typeface="+mn-ea"/>
                </a:rPr>
                <a:t>19 </a:t>
              </a:r>
              <a:r>
                <a:rPr lang="ja-JP" altLang="en-US" sz="1100" b="0" i="0" u="none" strike="noStrike" baseline="0">
                  <a:solidFill>
                    <a:srgbClr val="000000"/>
                  </a:solidFill>
                  <a:latin typeface="ＭＳ Ｐゴシック"/>
                  <a:ea typeface="+mn-ea"/>
                </a:rPr>
                <a:t>電気機械      </a:t>
              </a:r>
            </a:p>
            <a:p>
              <a:pPr algn="l" rtl="0">
                <a:lnSpc>
                  <a:spcPts val="1300"/>
                </a:lnSpc>
                <a:defRPr sz="1000"/>
              </a:pPr>
              <a:r>
                <a:rPr lang="en-US" altLang="ja-JP" sz="1100" b="0" i="0" u="none" strike="noStrike" baseline="0">
                  <a:solidFill>
                    <a:srgbClr val="000000"/>
                  </a:solidFill>
                  <a:latin typeface="ＭＳ Ｐゴシック"/>
                  <a:ea typeface="+mn-ea"/>
                </a:rPr>
                <a:t>20 </a:t>
              </a:r>
              <a:r>
                <a:rPr lang="ja-JP" altLang="en-US" sz="1100" b="0" i="0" u="none" strike="noStrike" baseline="0">
                  <a:solidFill>
                    <a:srgbClr val="000000"/>
                  </a:solidFill>
                  <a:latin typeface="ＭＳ Ｐゴシック"/>
                  <a:ea typeface="+mn-ea"/>
                </a:rPr>
                <a:t>情報・通信機器</a:t>
              </a:r>
            </a:p>
          </xdr:txBody>
        </xdr:sp>
        <xdr:sp macro="" textlink="">
          <xdr:nvSpPr>
            <xdr:cNvPr id="24" name="Text Box 34">
              <a:extLst>
                <a:ext uri="{FF2B5EF4-FFF2-40B4-BE49-F238E27FC236}">
                  <a16:creationId xmlns:a16="http://schemas.microsoft.com/office/drawing/2014/main" id="{00000000-0008-0000-0B00-000018000000}"/>
                </a:ext>
              </a:extLst>
            </xdr:cNvPr>
            <xdr:cNvSpPr txBox="1">
              <a:spLocks noChangeArrowheads="1"/>
            </xdr:cNvSpPr>
          </xdr:nvSpPr>
          <xdr:spPr bwMode="auto">
            <a:xfrm>
              <a:off x="768" y="2819"/>
              <a:ext cx="218" cy="199"/>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21 </a:t>
              </a:r>
              <a:r>
                <a:rPr lang="ja-JP" altLang="en-US" sz="1100" b="0" i="0" u="none" strike="noStrike" baseline="0">
                  <a:solidFill>
                    <a:srgbClr val="000000"/>
                  </a:solidFill>
                  <a:latin typeface="ＭＳ Ｐゴシック"/>
                  <a:ea typeface="+mn-ea"/>
                </a:rPr>
                <a:t>輸送機械       </a:t>
              </a:r>
            </a:p>
            <a:p>
              <a:pPr algn="l" rtl="0">
                <a:lnSpc>
                  <a:spcPts val="1300"/>
                </a:lnSpc>
                <a:defRPr sz="1000"/>
              </a:pPr>
              <a:r>
                <a:rPr lang="en-US" altLang="ja-JP" sz="1100" b="0" i="0" u="none" strike="noStrike" baseline="0">
                  <a:solidFill>
                    <a:srgbClr val="000000"/>
                  </a:solidFill>
                  <a:latin typeface="ＭＳ Ｐゴシック"/>
                  <a:ea typeface="+mn-ea"/>
                </a:rPr>
                <a:t>22 </a:t>
              </a:r>
              <a:r>
                <a:rPr lang="ja-JP" altLang="en-US" sz="1100" b="0" i="0" u="none" strike="noStrike" baseline="0">
                  <a:solidFill>
                    <a:srgbClr val="000000"/>
                  </a:solidFill>
                  <a:latin typeface="ＭＳ Ｐゴシック"/>
                  <a:ea typeface="+mn-ea"/>
                </a:rPr>
                <a:t>その他の製造工業製品</a:t>
              </a:r>
            </a:p>
            <a:p>
              <a:pPr algn="l" rtl="0">
                <a:lnSpc>
                  <a:spcPts val="1300"/>
                </a:lnSpc>
                <a:defRPr sz="1000"/>
              </a:pPr>
              <a:r>
                <a:rPr lang="en-US" altLang="ja-JP" sz="1100" b="0" i="0" u="none" strike="noStrike" baseline="0">
                  <a:solidFill>
                    <a:srgbClr val="000000"/>
                  </a:solidFill>
                  <a:latin typeface="ＭＳ Ｐゴシック"/>
                  <a:ea typeface="+mn-ea"/>
                </a:rPr>
                <a:t>23 </a:t>
              </a:r>
              <a:r>
                <a:rPr lang="ja-JP" altLang="en-US" sz="1100" b="0" i="0" u="none" strike="noStrike" baseline="0">
                  <a:solidFill>
                    <a:srgbClr val="000000"/>
                  </a:solidFill>
                  <a:latin typeface="ＭＳ Ｐゴシック"/>
                  <a:ea typeface="+mn-ea"/>
                </a:rPr>
                <a:t>建設        </a:t>
              </a:r>
            </a:p>
            <a:p>
              <a:pPr algn="l" rtl="0">
                <a:lnSpc>
                  <a:spcPts val="1300"/>
                </a:lnSpc>
                <a:defRPr sz="1000"/>
              </a:pPr>
              <a:r>
                <a:rPr lang="en-US" altLang="ja-JP" sz="1100" b="0" i="0" u="none" strike="noStrike" baseline="0">
                  <a:solidFill>
                    <a:srgbClr val="000000"/>
                  </a:solidFill>
                  <a:latin typeface="ＭＳ Ｐゴシック"/>
                  <a:ea typeface="+mn-ea"/>
                </a:rPr>
                <a:t>24 </a:t>
              </a:r>
              <a:r>
                <a:rPr lang="ja-JP" altLang="en-US" sz="1100" b="0" i="0" u="none" strike="noStrike" baseline="0">
                  <a:solidFill>
                    <a:srgbClr val="000000"/>
                  </a:solidFill>
                  <a:latin typeface="ＭＳ Ｐゴシック"/>
                  <a:ea typeface="+mn-ea"/>
                </a:rPr>
                <a:t>電力・ガス・熱供給</a:t>
              </a:r>
            </a:p>
            <a:p>
              <a:pPr algn="l" rtl="0">
                <a:lnSpc>
                  <a:spcPts val="1300"/>
                </a:lnSpc>
                <a:defRPr sz="1000"/>
              </a:pPr>
              <a:r>
                <a:rPr lang="en-US" altLang="ja-JP" sz="1100" b="0" i="0" u="none" strike="noStrike" baseline="0">
                  <a:solidFill>
                    <a:srgbClr val="000000"/>
                  </a:solidFill>
                  <a:latin typeface="ＭＳ Ｐゴシック"/>
                  <a:ea typeface="+mn-ea"/>
                </a:rPr>
                <a:t>25 </a:t>
              </a:r>
              <a:r>
                <a:rPr lang="ja-JP" altLang="en-US" sz="1100" b="0" i="0" u="none" strike="noStrike" baseline="0">
                  <a:solidFill>
                    <a:srgbClr val="000000"/>
                  </a:solidFill>
                  <a:latin typeface="ＭＳ Ｐゴシック"/>
                  <a:ea typeface="+mn-ea"/>
                </a:rPr>
                <a:t>水道</a:t>
              </a:r>
            </a:p>
            <a:p>
              <a:pPr algn="l" rtl="0">
                <a:lnSpc>
                  <a:spcPts val="1300"/>
                </a:lnSpc>
                <a:defRPr sz="1000"/>
              </a:pPr>
              <a:r>
                <a:rPr lang="en-US" altLang="ja-JP" sz="1100" b="0" i="0" u="none" strike="noStrike" baseline="0">
                  <a:solidFill>
                    <a:srgbClr val="000000"/>
                  </a:solidFill>
                  <a:latin typeface="ＭＳ Ｐゴシック"/>
                  <a:ea typeface="+mn-ea"/>
                </a:rPr>
                <a:t>26 </a:t>
              </a:r>
              <a:r>
                <a:rPr lang="ja-JP" altLang="en-US" sz="1100" b="0" i="0" u="none" strike="noStrike" baseline="0">
                  <a:solidFill>
                    <a:srgbClr val="000000"/>
                  </a:solidFill>
                  <a:latin typeface="ＭＳ Ｐゴシック"/>
                  <a:ea typeface="+mn-ea"/>
                </a:rPr>
                <a:t>廃棄物処理</a:t>
              </a:r>
            </a:p>
            <a:p>
              <a:pPr algn="l" rtl="0">
                <a:lnSpc>
                  <a:spcPts val="1300"/>
                </a:lnSpc>
                <a:defRPr sz="1000"/>
              </a:pPr>
              <a:r>
                <a:rPr lang="en-US" altLang="ja-JP" sz="1100" b="0" i="0" u="none" strike="noStrike" baseline="0">
                  <a:solidFill>
                    <a:srgbClr val="000000"/>
                  </a:solidFill>
                  <a:latin typeface="ＭＳ Ｐゴシック"/>
                  <a:ea typeface="+mn-ea"/>
                </a:rPr>
                <a:t>27 </a:t>
              </a:r>
              <a:r>
                <a:rPr lang="ja-JP" altLang="en-US" sz="1100" b="0" i="0" u="none" strike="noStrike" baseline="0">
                  <a:solidFill>
                    <a:srgbClr val="000000"/>
                  </a:solidFill>
                  <a:latin typeface="ＭＳ Ｐゴシック"/>
                  <a:ea typeface="+mn-ea"/>
                </a:rPr>
                <a:t>商業        </a:t>
              </a:r>
            </a:p>
            <a:p>
              <a:pPr algn="l" rtl="0">
                <a:lnSpc>
                  <a:spcPts val="1300"/>
                </a:lnSpc>
                <a:defRPr sz="1000"/>
              </a:pPr>
              <a:r>
                <a:rPr lang="en-US" altLang="ja-JP" sz="1100" b="0" i="0" u="none" strike="noStrike" baseline="0">
                  <a:solidFill>
                    <a:srgbClr val="000000"/>
                  </a:solidFill>
                  <a:latin typeface="ＭＳ Ｐゴシック"/>
                  <a:ea typeface="+mn-ea"/>
                </a:rPr>
                <a:t>28 </a:t>
              </a:r>
              <a:r>
                <a:rPr lang="ja-JP" altLang="en-US" sz="1100" b="0" i="0" u="none" strike="noStrike" baseline="0">
                  <a:solidFill>
                    <a:srgbClr val="000000"/>
                  </a:solidFill>
                  <a:latin typeface="ＭＳ Ｐゴシック"/>
                  <a:ea typeface="+mn-ea"/>
                </a:rPr>
                <a:t>金融・保険     </a:t>
              </a:r>
            </a:p>
            <a:p>
              <a:pPr algn="l" rtl="0">
                <a:lnSpc>
                  <a:spcPts val="1300"/>
                </a:lnSpc>
                <a:defRPr sz="1000"/>
              </a:pPr>
              <a:r>
                <a:rPr lang="en-US" altLang="ja-JP" sz="1100" b="0" i="0" u="none" strike="noStrike" baseline="0">
                  <a:solidFill>
                    <a:srgbClr val="000000"/>
                  </a:solidFill>
                  <a:latin typeface="ＭＳ Ｐゴシック"/>
                  <a:ea typeface="+mn-ea"/>
                </a:rPr>
                <a:t>29 </a:t>
              </a:r>
              <a:r>
                <a:rPr lang="ja-JP" altLang="en-US" sz="1100" b="0" i="0" u="none" strike="noStrike" baseline="0">
                  <a:solidFill>
                    <a:srgbClr val="000000"/>
                  </a:solidFill>
                  <a:latin typeface="ＭＳ Ｐゴシック"/>
                  <a:ea typeface="+mn-ea"/>
                </a:rPr>
                <a:t>不動産       </a:t>
              </a:r>
            </a:p>
            <a:p>
              <a:pPr algn="l" rtl="0">
                <a:lnSpc>
                  <a:spcPts val="1300"/>
                </a:lnSpc>
                <a:defRPr sz="1000"/>
              </a:pPr>
              <a:r>
                <a:rPr lang="en-US" altLang="ja-JP" sz="1100" b="0" i="0" u="none" strike="noStrike" baseline="0">
                  <a:solidFill>
                    <a:srgbClr val="000000"/>
                  </a:solidFill>
                  <a:latin typeface="ＭＳ Ｐゴシック"/>
                  <a:ea typeface="+mn-ea"/>
                </a:rPr>
                <a:t>30 </a:t>
              </a:r>
              <a:r>
                <a:rPr lang="ja-JP" altLang="en-US" sz="1100" b="0" i="0" u="none" strike="noStrike" baseline="0">
                  <a:solidFill>
                    <a:srgbClr val="000000"/>
                  </a:solidFill>
                  <a:latin typeface="ＭＳ Ｐゴシック"/>
                  <a:ea typeface="+mn-ea"/>
                </a:rPr>
                <a:t>運輸・郵便</a:t>
              </a:r>
            </a:p>
          </xdr:txBody>
        </xdr:sp>
        <xdr:sp macro="" textlink="">
          <xdr:nvSpPr>
            <xdr:cNvPr id="25" name="Text Box 35">
              <a:extLst>
                <a:ext uri="{FF2B5EF4-FFF2-40B4-BE49-F238E27FC236}">
                  <a16:creationId xmlns:a16="http://schemas.microsoft.com/office/drawing/2014/main" id="{00000000-0008-0000-0B00-000019000000}"/>
                </a:ext>
              </a:extLst>
            </xdr:cNvPr>
            <xdr:cNvSpPr txBox="1">
              <a:spLocks noChangeArrowheads="1"/>
            </xdr:cNvSpPr>
          </xdr:nvSpPr>
          <xdr:spPr bwMode="auto">
            <a:xfrm>
              <a:off x="987" y="2819"/>
              <a:ext cx="218" cy="197"/>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31 </a:t>
              </a:r>
              <a:r>
                <a:rPr lang="ja-JP" altLang="en-US" sz="1100" b="0" i="0" u="none" strike="noStrike" baseline="0">
                  <a:solidFill>
                    <a:srgbClr val="000000"/>
                  </a:solidFill>
                  <a:latin typeface="ＭＳ Ｐゴシック"/>
                  <a:ea typeface="+mn-ea"/>
                </a:rPr>
                <a:t>情報通信</a:t>
              </a:r>
            </a:p>
            <a:p>
              <a:pPr algn="l" rtl="0">
                <a:lnSpc>
                  <a:spcPts val="1300"/>
                </a:lnSpc>
                <a:defRPr sz="1000"/>
              </a:pPr>
              <a:r>
                <a:rPr lang="en-US" altLang="ja-JP" sz="1100" b="0" i="0" u="none" strike="noStrike" baseline="0">
                  <a:solidFill>
                    <a:srgbClr val="000000"/>
                  </a:solidFill>
                  <a:latin typeface="ＭＳ Ｐゴシック"/>
                  <a:ea typeface="+mn-ea"/>
                </a:rPr>
                <a:t>32 </a:t>
              </a:r>
              <a:r>
                <a:rPr lang="ja-JP" altLang="en-US" sz="1100" b="0" i="0" u="none" strike="noStrike" baseline="0">
                  <a:solidFill>
                    <a:srgbClr val="000000"/>
                  </a:solidFill>
                  <a:latin typeface="ＭＳ Ｐゴシック"/>
                  <a:ea typeface="+mn-ea"/>
                </a:rPr>
                <a:t>公務        </a:t>
              </a:r>
            </a:p>
            <a:p>
              <a:pPr algn="l" rtl="0">
                <a:lnSpc>
                  <a:spcPts val="1300"/>
                </a:lnSpc>
                <a:defRPr sz="1000"/>
              </a:pPr>
              <a:r>
                <a:rPr lang="en-US" altLang="ja-JP" sz="1100" b="0" i="0" u="none" strike="noStrike" baseline="0">
                  <a:solidFill>
                    <a:srgbClr val="000000"/>
                  </a:solidFill>
                  <a:latin typeface="ＭＳ Ｐゴシック"/>
                  <a:ea typeface="+mn-ea"/>
                </a:rPr>
                <a:t>33 </a:t>
              </a:r>
              <a:r>
                <a:rPr lang="ja-JP" altLang="en-US" sz="1100" b="0" i="0" u="none" strike="noStrike" baseline="0">
                  <a:solidFill>
                    <a:srgbClr val="000000"/>
                  </a:solidFill>
                  <a:latin typeface="ＭＳ Ｐゴシック"/>
                  <a:ea typeface="+mn-ea"/>
                </a:rPr>
                <a:t>教育・研究     </a:t>
              </a:r>
            </a:p>
            <a:p>
              <a:pPr algn="l" rtl="0">
                <a:lnSpc>
                  <a:spcPts val="1300"/>
                </a:lnSpc>
                <a:defRPr sz="1000"/>
              </a:pPr>
              <a:r>
                <a:rPr lang="en-US" altLang="ja-JP" sz="1100" b="0" i="0" u="none" strike="noStrike" baseline="0">
                  <a:solidFill>
                    <a:srgbClr val="000000"/>
                  </a:solidFill>
                  <a:latin typeface="ＭＳ Ｐゴシック"/>
                  <a:ea typeface="+mn-ea"/>
                </a:rPr>
                <a:t>34 </a:t>
              </a:r>
              <a:r>
                <a:rPr lang="ja-JP" altLang="en-US" sz="1100" b="0" i="0" u="none" strike="noStrike" baseline="0">
                  <a:solidFill>
                    <a:srgbClr val="000000"/>
                  </a:solidFill>
                  <a:latin typeface="ＭＳ Ｐゴシック"/>
                  <a:ea typeface="+mn-ea"/>
                </a:rPr>
                <a:t>医療・福祉</a:t>
              </a:r>
            </a:p>
            <a:p>
              <a:pPr algn="l" rtl="0">
                <a:lnSpc>
                  <a:spcPts val="1300"/>
                </a:lnSpc>
                <a:defRPr sz="1000"/>
              </a:pPr>
              <a:r>
                <a:rPr lang="en-US" altLang="ja-JP" sz="1100" b="0" i="0" u="none" strike="noStrike" baseline="0">
                  <a:solidFill>
                    <a:srgbClr val="000000"/>
                  </a:solidFill>
                  <a:latin typeface="ＭＳ Ｐゴシック"/>
                  <a:ea typeface="+mn-ea"/>
                </a:rPr>
                <a:t>35 </a:t>
              </a:r>
              <a:r>
                <a:rPr lang="ja-JP" altLang="en-US" sz="1100" b="0" i="0" u="none" strike="noStrike" baseline="0">
                  <a:solidFill>
                    <a:srgbClr val="000000"/>
                  </a:solidFill>
                  <a:latin typeface="ＭＳ Ｐゴシック"/>
                  <a:ea typeface="+mn-ea"/>
                </a:rPr>
                <a:t>その他の非営利団体サービス</a:t>
              </a:r>
            </a:p>
            <a:p>
              <a:pPr algn="l" rtl="0">
                <a:lnSpc>
                  <a:spcPts val="1300"/>
                </a:lnSpc>
                <a:defRPr sz="1000"/>
              </a:pPr>
              <a:r>
                <a:rPr lang="en-US" altLang="ja-JP" sz="1100" b="0" i="0" u="none" strike="noStrike" baseline="0">
                  <a:solidFill>
                    <a:srgbClr val="000000"/>
                  </a:solidFill>
                  <a:latin typeface="ＭＳ Ｐゴシック"/>
                  <a:ea typeface="+mn-ea"/>
                </a:rPr>
                <a:t>36 </a:t>
              </a:r>
              <a:r>
                <a:rPr lang="ja-JP" altLang="en-US" sz="1100" b="0" i="0" u="none" strike="noStrike" baseline="0">
                  <a:solidFill>
                    <a:srgbClr val="000000"/>
                  </a:solidFill>
                  <a:latin typeface="ＭＳ Ｐゴシック"/>
                  <a:ea typeface="+mn-ea"/>
                </a:rPr>
                <a:t>対事業所サービス</a:t>
              </a:r>
            </a:p>
            <a:p>
              <a:pPr algn="l" rtl="0">
                <a:lnSpc>
                  <a:spcPts val="1300"/>
                </a:lnSpc>
                <a:defRPr sz="1000"/>
              </a:pPr>
              <a:r>
                <a:rPr lang="en-US" altLang="ja-JP" sz="1100" b="0" i="0" u="none" strike="noStrike" baseline="0">
                  <a:solidFill>
                    <a:srgbClr val="000000"/>
                  </a:solidFill>
                  <a:latin typeface="ＭＳ Ｐゴシック"/>
                  <a:ea typeface="+mn-ea"/>
                </a:rPr>
                <a:t>37 </a:t>
              </a:r>
              <a:r>
                <a:rPr lang="ja-JP" altLang="en-US" sz="1100" b="0" i="0" u="none" strike="noStrike" baseline="0">
                  <a:solidFill>
                    <a:srgbClr val="000000"/>
                  </a:solidFill>
                  <a:latin typeface="ＭＳ Ｐゴシック"/>
                  <a:ea typeface="+mn-ea"/>
                </a:rPr>
                <a:t>宿泊業</a:t>
              </a:r>
            </a:p>
            <a:p>
              <a:pPr algn="l" rtl="0">
                <a:lnSpc>
                  <a:spcPts val="1300"/>
                </a:lnSpc>
                <a:defRPr sz="1000"/>
              </a:pPr>
              <a:r>
                <a:rPr lang="en-US" altLang="ja-JP" sz="1100" b="0" i="0" u="none" strike="noStrike" baseline="0">
                  <a:solidFill>
                    <a:srgbClr val="000000"/>
                  </a:solidFill>
                  <a:latin typeface="ＭＳ Ｐゴシック"/>
                  <a:ea typeface="+mn-ea"/>
                </a:rPr>
                <a:t>38 </a:t>
              </a:r>
              <a:r>
                <a:rPr lang="ja-JP" altLang="en-US" sz="1100" b="0" i="0" u="none" strike="noStrike" baseline="0">
                  <a:solidFill>
                    <a:srgbClr val="000000"/>
                  </a:solidFill>
                  <a:latin typeface="ＭＳ Ｐゴシック"/>
                  <a:ea typeface="+mn-ea"/>
                </a:rPr>
                <a:t>飲食サービス</a:t>
              </a:r>
            </a:p>
            <a:p>
              <a:pPr algn="l" rtl="0">
                <a:lnSpc>
                  <a:spcPts val="1300"/>
                </a:lnSpc>
                <a:defRPr sz="1000"/>
              </a:pPr>
              <a:r>
                <a:rPr lang="en-US" altLang="ja-JP" sz="1100" b="0" i="0" u="none" strike="noStrike" baseline="0">
                  <a:solidFill>
                    <a:srgbClr val="000000"/>
                  </a:solidFill>
                  <a:latin typeface="ＭＳ Ｐゴシック"/>
                  <a:ea typeface="+mn-ea"/>
                </a:rPr>
                <a:t>39 </a:t>
              </a:r>
              <a:r>
                <a:rPr lang="ja-JP" altLang="en-US" sz="1100" b="0" i="0" u="none" strike="noStrike" baseline="0">
                  <a:solidFill>
                    <a:srgbClr val="000000"/>
                  </a:solidFill>
                  <a:latin typeface="ＭＳ Ｐゴシック"/>
                  <a:ea typeface="+mn-ea"/>
                </a:rPr>
                <a:t>娯楽サービス</a:t>
              </a:r>
            </a:p>
            <a:p>
              <a:pPr algn="l" rtl="0">
                <a:lnSpc>
                  <a:spcPts val="1300"/>
                </a:lnSpc>
                <a:defRPr sz="1000"/>
              </a:pPr>
              <a:r>
                <a:rPr lang="en-US" altLang="ja-JP" sz="1100" b="0" i="0" u="none" strike="noStrike" baseline="0">
                  <a:solidFill>
                    <a:srgbClr val="000000"/>
                  </a:solidFill>
                  <a:latin typeface="ＭＳ Ｐゴシック"/>
                  <a:ea typeface="+mn-ea"/>
                </a:rPr>
                <a:t>40 </a:t>
              </a:r>
              <a:r>
                <a:rPr lang="ja-JP" altLang="en-US" sz="1100" b="0" i="0" u="none" strike="noStrike" baseline="0">
                  <a:solidFill>
                    <a:srgbClr val="000000"/>
                  </a:solidFill>
                  <a:latin typeface="ＭＳ Ｐゴシック"/>
                  <a:ea typeface="+mn-ea"/>
                </a:rPr>
                <a:t>対個人サービス</a:t>
              </a:r>
            </a:p>
          </xdr:txBody>
        </xdr:sp>
      </xdr:grpSp>
      <xdr:sp macro="" textlink="">
        <xdr:nvSpPr>
          <xdr:cNvPr id="27" name="Text Box 35">
            <a:extLst>
              <a:ext uri="{FF2B5EF4-FFF2-40B4-BE49-F238E27FC236}">
                <a16:creationId xmlns:a16="http://schemas.microsoft.com/office/drawing/2014/main" id="{00000000-0008-0000-0B00-00001B000000}"/>
              </a:ext>
            </a:extLst>
          </xdr:cNvPr>
          <xdr:cNvSpPr txBox="1">
            <a:spLocks noChangeArrowheads="1"/>
          </xdr:cNvSpPr>
        </xdr:nvSpPr>
        <xdr:spPr bwMode="auto">
          <a:xfrm>
            <a:off x="9702800" y="30505400"/>
            <a:ext cx="2076450" cy="1882711"/>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41 </a:t>
            </a:r>
            <a:r>
              <a:rPr lang="ja-JP" altLang="en-US" sz="1100" b="0" i="0" u="none" strike="noStrike" baseline="0">
                <a:solidFill>
                  <a:srgbClr val="000000"/>
                </a:solidFill>
                <a:latin typeface="ＭＳ Ｐゴシック"/>
                <a:ea typeface="+mn-ea"/>
              </a:rPr>
              <a:t>事務用品</a:t>
            </a:r>
          </a:p>
          <a:p>
            <a:pPr algn="l" rtl="0">
              <a:lnSpc>
                <a:spcPts val="1300"/>
              </a:lnSpc>
              <a:defRPr sz="1000"/>
            </a:pPr>
            <a:r>
              <a:rPr lang="en-US" altLang="ja-JP" sz="1100" b="0" i="0" u="none" strike="noStrike" baseline="0">
                <a:solidFill>
                  <a:srgbClr val="000000"/>
                </a:solidFill>
                <a:latin typeface="ＭＳ Ｐゴシック"/>
                <a:ea typeface="+mn-ea"/>
              </a:rPr>
              <a:t>42 </a:t>
            </a:r>
            <a:r>
              <a:rPr lang="ja-JP" altLang="en-US" sz="1100" b="0" i="0" u="none" strike="noStrike" baseline="0">
                <a:solidFill>
                  <a:srgbClr val="000000"/>
                </a:solidFill>
                <a:latin typeface="ＭＳ Ｐゴシック"/>
                <a:ea typeface="+mn-ea"/>
              </a:rPr>
              <a:t>分類不明</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a:extLst>
            <a:ext uri="{FF2B5EF4-FFF2-40B4-BE49-F238E27FC236}">
              <a16:creationId xmlns:a16="http://schemas.microsoft.com/office/drawing/2014/main" id="{00000000-0008-0000-0C00-000002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0">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1">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2">
          <a:extLst>
            <a:ext uri="{FF2B5EF4-FFF2-40B4-BE49-F238E27FC236}">
              <a16:creationId xmlns:a16="http://schemas.microsoft.com/office/drawing/2014/main" id="{00000000-0008-0000-0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13">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14">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15">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16">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17">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18">
          <a:extLst>
            <a:ext uri="{FF2B5EF4-FFF2-40B4-BE49-F238E27FC236}">
              <a16:creationId xmlns:a16="http://schemas.microsoft.com/office/drawing/2014/main"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19">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76200</xdr:colOff>
      <xdr:row>172</xdr:row>
      <xdr:rowOff>114300</xdr:rowOff>
    </xdr:from>
    <xdr:to>
      <xdr:col>12</xdr:col>
      <xdr:colOff>685800</xdr:colOff>
      <xdr:row>183</xdr:row>
      <xdr:rowOff>60325</xdr:rowOff>
    </xdr:to>
    <xdr:grpSp>
      <xdr:nvGrpSpPr>
        <xdr:cNvPr id="33" name="グループ化 32">
          <a:extLst>
            <a:ext uri="{FF2B5EF4-FFF2-40B4-BE49-F238E27FC236}">
              <a16:creationId xmlns:a16="http://schemas.microsoft.com/office/drawing/2014/main" id="{00000000-0008-0000-0C00-000021000000}"/>
            </a:ext>
          </a:extLst>
        </xdr:cNvPr>
        <xdr:cNvGrpSpPr/>
      </xdr:nvGrpSpPr>
      <xdr:grpSpPr>
        <a:xfrm>
          <a:off x="558800" y="30429200"/>
          <a:ext cx="11277600" cy="1901825"/>
          <a:chOff x="501650" y="30492700"/>
          <a:chExt cx="11277600" cy="1901825"/>
        </a:xfrm>
      </xdr:grpSpPr>
      <xdr:grpSp>
        <xdr:nvGrpSpPr>
          <xdr:cNvPr id="34" name="Group 37">
            <a:extLst>
              <a:ext uri="{FF2B5EF4-FFF2-40B4-BE49-F238E27FC236}">
                <a16:creationId xmlns:a16="http://schemas.microsoft.com/office/drawing/2014/main" id="{00000000-0008-0000-0C00-000022000000}"/>
              </a:ext>
            </a:extLst>
          </xdr:cNvPr>
          <xdr:cNvGrpSpPr>
            <a:grpSpLocks/>
          </xdr:cNvGrpSpPr>
        </xdr:nvGrpSpPr>
        <xdr:grpSpPr bwMode="auto">
          <a:xfrm>
            <a:off x="501650" y="30492700"/>
            <a:ext cx="8991600" cy="1901825"/>
            <a:chOff x="261" y="2819"/>
            <a:chExt cx="944" cy="199"/>
          </a:xfrm>
        </xdr:grpSpPr>
        <xdr:sp macro="" textlink="">
          <xdr:nvSpPr>
            <xdr:cNvPr id="36" name="Text Box 36">
              <a:extLst>
                <a:ext uri="{FF2B5EF4-FFF2-40B4-BE49-F238E27FC236}">
                  <a16:creationId xmlns:a16="http://schemas.microsoft.com/office/drawing/2014/main" id="{00000000-0008-0000-0C00-000024000000}"/>
                </a:ext>
              </a:extLst>
            </xdr:cNvPr>
            <xdr:cNvSpPr txBox="1">
              <a:spLocks noChangeArrowheads="1"/>
            </xdr:cNvSpPr>
          </xdr:nvSpPr>
          <xdr:spPr bwMode="auto">
            <a:xfrm>
              <a:off x="261" y="2819"/>
              <a:ext cx="51" cy="19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r>
                <a:rPr lang="ja-JP" altLang="en-US" sz="1100" b="0" i="0" u="none" strike="noStrike" baseline="0">
                  <a:solidFill>
                    <a:srgbClr val="000000"/>
                  </a:solidFill>
                  <a:latin typeface="ＭＳ Ｐゴシック"/>
                  <a:ea typeface="ＭＳ Ｐゴシック"/>
                </a:rPr>
                <a:t>部門：</a:t>
              </a:r>
            </a:p>
          </xdr:txBody>
        </xdr:sp>
        <xdr:sp macro="" textlink="">
          <xdr:nvSpPr>
            <xdr:cNvPr id="37" name="Text Box 31">
              <a:extLst>
                <a:ext uri="{FF2B5EF4-FFF2-40B4-BE49-F238E27FC236}">
                  <a16:creationId xmlns:a16="http://schemas.microsoft.com/office/drawing/2014/main" id="{00000000-0008-0000-0C00-000025000000}"/>
                </a:ext>
              </a:extLst>
            </xdr:cNvPr>
            <xdr:cNvSpPr txBox="1">
              <a:spLocks noChangeArrowheads="1"/>
            </xdr:cNvSpPr>
          </xdr:nvSpPr>
          <xdr:spPr bwMode="auto">
            <a:xfrm>
              <a:off x="330" y="2819"/>
              <a:ext cx="218" cy="198"/>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01 </a:t>
              </a:r>
              <a:r>
                <a:rPr lang="ja-JP" altLang="en-US" sz="1100" b="0" i="0" u="none" strike="noStrike" baseline="0">
                  <a:solidFill>
                    <a:srgbClr val="000000"/>
                  </a:solidFill>
                  <a:latin typeface="ＭＳ Ｐゴシック"/>
                  <a:ea typeface="+mn-ea"/>
                </a:rPr>
                <a:t>農業     </a:t>
              </a:r>
            </a:p>
            <a:p>
              <a:pPr algn="l" rtl="0">
                <a:lnSpc>
                  <a:spcPts val="1300"/>
                </a:lnSpc>
                <a:defRPr sz="1000"/>
              </a:pPr>
              <a:r>
                <a:rPr lang="en-US" altLang="ja-JP" sz="1100" b="0" i="0" u="none" strike="noStrike" baseline="0">
                  <a:solidFill>
                    <a:srgbClr val="000000"/>
                  </a:solidFill>
                  <a:latin typeface="ＭＳ Ｐゴシック"/>
                  <a:ea typeface="+mn-ea"/>
                </a:rPr>
                <a:t>02 </a:t>
              </a:r>
              <a:r>
                <a:rPr lang="ja-JP" altLang="en-US" sz="1100" b="0" i="0" u="none" strike="noStrike" baseline="0">
                  <a:solidFill>
                    <a:srgbClr val="000000"/>
                  </a:solidFill>
                  <a:latin typeface="ＭＳ Ｐゴシック"/>
                  <a:ea typeface="+mn-ea"/>
                </a:rPr>
                <a:t>林業     </a:t>
              </a:r>
            </a:p>
            <a:p>
              <a:pPr algn="l" rtl="0">
                <a:lnSpc>
                  <a:spcPts val="1300"/>
                </a:lnSpc>
                <a:defRPr sz="1000"/>
              </a:pPr>
              <a:r>
                <a:rPr lang="en-US" altLang="ja-JP" sz="1100" b="0" i="0" u="none" strike="noStrike" baseline="0">
                  <a:solidFill>
                    <a:srgbClr val="000000"/>
                  </a:solidFill>
                  <a:latin typeface="ＭＳ Ｐゴシック"/>
                  <a:ea typeface="+mn-ea"/>
                </a:rPr>
                <a:t>03 </a:t>
              </a:r>
              <a:r>
                <a:rPr lang="ja-JP" altLang="en-US" sz="1100" b="0" i="0" u="none" strike="noStrike" baseline="0">
                  <a:solidFill>
                    <a:srgbClr val="000000"/>
                  </a:solidFill>
                  <a:latin typeface="ＭＳ Ｐゴシック"/>
                  <a:ea typeface="+mn-ea"/>
                </a:rPr>
                <a:t>漁業    </a:t>
              </a:r>
            </a:p>
            <a:p>
              <a:pPr algn="l" rtl="0">
                <a:lnSpc>
                  <a:spcPts val="1300"/>
                </a:lnSpc>
                <a:defRPr sz="1000"/>
              </a:pPr>
              <a:r>
                <a:rPr lang="en-US" altLang="ja-JP" sz="1100" b="0" i="0" u="none" strike="noStrike" baseline="0">
                  <a:solidFill>
                    <a:srgbClr val="000000"/>
                  </a:solidFill>
                  <a:latin typeface="ＭＳ Ｐゴシック"/>
                  <a:ea typeface="+mn-ea"/>
                </a:rPr>
                <a:t>04 </a:t>
              </a:r>
              <a:r>
                <a:rPr lang="ja-JP" altLang="en-US" sz="1100" b="0" i="0" u="none" strike="noStrike" baseline="0">
                  <a:solidFill>
                    <a:srgbClr val="000000"/>
                  </a:solidFill>
                  <a:latin typeface="ＭＳ Ｐゴシック"/>
                  <a:ea typeface="+mn-ea"/>
                </a:rPr>
                <a:t>鉱業</a:t>
              </a:r>
            </a:p>
            <a:p>
              <a:pPr algn="l" rtl="0">
                <a:lnSpc>
                  <a:spcPts val="1300"/>
                </a:lnSpc>
                <a:defRPr sz="1000"/>
              </a:pPr>
              <a:r>
                <a:rPr lang="en-US" altLang="ja-JP" sz="1100" b="0" i="0" u="none" strike="noStrike" baseline="0">
                  <a:solidFill>
                    <a:srgbClr val="000000"/>
                  </a:solidFill>
                  <a:latin typeface="ＭＳ Ｐゴシック"/>
                  <a:ea typeface="+mn-ea"/>
                </a:rPr>
                <a:t>05 </a:t>
              </a:r>
              <a:r>
                <a:rPr lang="ja-JP" altLang="en-US" sz="1100" b="0" i="0" u="none" strike="noStrike" baseline="0">
                  <a:solidFill>
                    <a:srgbClr val="000000"/>
                  </a:solidFill>
                  <a:latin typeface="ＭＳ Ｐゴシック"/>
                  <a:ea typeface="+mn-ea"/>
                </a:rPr>
                <a:t>飲食料品       </a:t>
              </a:r>
            </a:p>
            <a:p>
              <a:pPr algn="l" rtl="0">
                <a:lnSpc>
                  <a:spcPts val="1300"/>
                </a:lnSpc>
                <a:defRPr sz="1000"/>
              </a:pPr>
              <a:r>
                <a:rPr lang="en-US" altLang="ja-JP" sz="1100" b="0" i="0" u="none" strike="noStrike" baseline="0">
                  <a:solidFill>
                    <a:srgbClr val="000000"/>
                  </a:solidFill>
                  <a:latin typeface="ＭＳ Ｐゴシック"/>
                  <a:ea typeface="+mn-ea"/>
                </a:rPr>
                <a:t>06 </a:t>
              </a:r>
              <a:r>
                <a:rPr lang="ja-JP" altLang="en-US" sz="1100" b="0" i="0" u="none" strike="noStrike" baseline="0">
                  <a:solidFill>
                    <a:srgbClr val="000000"/>
                  </a:solidFill>
                  <a:latin typeface="ＭＳ Ｐゴシック"/>
                  <a:ea typeface="+mn-ea"/>
                </a:rPr>
                <a:t>繊維製品 </a:t>
              </a:r>
            </a:p>
            <a:p>
              <a:pPr algn="l" rtl="0">
                <a:lnSpc>
                  <a:spcPts val="1300"/>
                </a:lnSpc>
                <a:defRPr sz="1000"/>
              </a:pPr>
              <a:r>
                <a:rPr lang="en-US" altLang="ja-JP" sz="1100" b="0" i="0" u="none" strike="noStrike" baseline="0">
                  <a:solidFill>
                    <a:srgbClr val="000000"/>
                  </a:solidFill>
                  <a:latin typeface="ＭＳ Ｐゴシック"/>
                  <a:ea typeface="+mn-ea"/>
                </a:rPr>
                <a:t>07 </a:t>
              </a:r>
              <a:r>
                <a:rPr lang="ja-JP" altLang="en-US" sz="1100" b="0" i="0" u="none" strike="noStrike" baseline="0">
                  <a:solidFill>
                    <a:srgbClr val="000000"/>
                  </a:solidFill>
                  <a:latin typeface="ＭＳ Ｐゴシック"/>
                  <a:ea typeface="+mn-ea"/>
                </a:rPr>
                <a:t>パルプ・紙・木製品</a:t>
              </a:r>
            </a:p>
            <a:p>
              <a:pPr algn="l" rtl="0">
                <a:lnSpc>
                  <a:spcPts val="1300"/>
                </a:lnSpc>
                <a:defRPr sz="1000"/>
              </a:pPr>
              <a:r>
                <a:rPr lang="en-US" altLang="ja-JP" sz="1100" b="0" i="0" u="none" strike="noStrike" baseline="0">
                  <a:solidFill>
                    <a:srgbClr val="000000"/>
                  </a:solidFill>
                  <a:latin typeface="ＭＳ Ｐゴシック"/>
                  <a:ea typeface="+mn-ea"/>
                </a:rPr>
                <a:t>08 </a:t>
              </a:r>
              <a:r>
                <a:rPr lang="ja-JP" altLang="en-US" sz="1100" b="0" i="0" u="none" strike="noStrike" baseline="0">
                  <a:solidFill>
                    <a:srgbClr val="000000"/>
                  </a:solidFill>
                  <a:latin typeface="ＭＳ Ｐゴシック"/>
                  <a:ea typeface="+mn-ea"/>
                </a:rPr>
                <a:t>化学製品        </a:t>
              </a:r>
            </a:p>
            <a:p>
              <a:pPr algn="l" rtl="0">
                <a:lnSpc>
                  <a:spcPts val="1300"/>
                </a:lnSpc>
                <a:defRPr sz="1000"/>
              </a:pPr>
              <a:r>
                <a:rPr lang="en-US" altLang="ja-JP" sz="1100" b="0" i="0" u="none" strike="noStrike" baseline="0">
                  <a:solidFill>
                    <a:srgbClr val="000000"/>
                  </a:solidFill>
                  <a:latin typeface="ＭＳ Ｐゴシック"/>
                  <a:ea typeface="+mn-ea"/>
                </a:rPr>
                <a:t>09 </a:t>
              </a:r>
              <a:r>
                <a:rPr lang="ja-JP" altLang="en-US" sz="1100" b="0" i="0" u="none" strike="noStrike" baseline="0">
                  <a:solidFill>
                    <a:srgbClr val="000000"/>
                  </a:solidFill>
                  <a:latin typeface="ＭＳ Ｐゴシック"/>
                  <a:ea typeface="+mn-ea"/>
                </a:rPr>
                <a:t>石油・石炭製品   </a:t>
              </a:r>
            </a:p>
            <a:p>
              <a:pPr algn="l" rtl="0">
                <a:lnSpc>
                  <a:spcPts val="1300"/>
                </a:lnSpc>
                <a:defRPr sz="1000"/>
              </a:pPr>
              <a:r>
                <a:rPr lang="en-US" altLang="ja-JP" sz="1100" b="0" i="0" u="none" strike="noStrike" baseline="0">
                  <a:solidFill>
                    <a:srgbClr val="000000"/>
                  </a:solidFill>
                  <a:latin typeface="ＭＳ Ｐゴシック"/>
                  <a:ea typeface="+mn-ea"/>
                </a:rPr>
                <a:t>10 </a:t>
              </a:r>
              <a:r>
                <a:rPr lang="ja-JP" altLang="en-US" sz="1100" b="0" i="0" u="none" strike="noStrike" baseline="0">
                  <a:solidFill>
                    <a:srgbClr val="000000"/>
                  </a:solidFill>
                  <a:latin typeface="ＭＳ Ｐゴシック"/>
                  <a:ea typeface="+mn-ea"/>
                </a:rPr>
                <a:t>プラスチック・ゴム</a:t>
              </a:r>
            </a:p>
          </xdr:txBody>
        </xdr:sp>
        <xdr:sp macro="" textlink="">
          <xdr:nvSpPr>
            <xdr:cNvPr id="38" name="Text Box 33">
              <a:extLst>
                <a:ext uri="{FF2B5EF4-FFF2-40B4-BE49-F238E27FC236}">
                  <a16:creationId xmlns:a16="http://schemas.microsoft.com/office/drawing/2014/main" id="{00000000-0008-0000-0C00-000026000000}"/>
                </a:ext>
              </a:extLst>
            </xdr:cNvPr>
            <xdr:cNvSpPr txBox="1">
              <a:spLocks noChangeArrowheads="1"/>
            </xdr:cNvSpPr>
          </xdr:nvSpPr>
          <xdr:spPr bwMode="auto">
            <a:xfrm>
              <a:off x="550" y="2819"/>
              <a:ext cx="218" cy="199"/>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11 </a:t>
              </a:r>
              <a:r>
                <a:rPr lang="ja-JP" altLang="en-US" sz="1100" b="0" i="0" u="none" strike="noStrike" baseline="0">
                  <a:solidFill>
                    <a:srgbClr val="000000"/>
                  </a:solidFill>
                  <a:latin typeface="ＭＳ Ｐゴシック"/>
                  <a:ea typeface="+mn-ea"/>
                </a:rPr>
                <a:t>窯業・土石製品  </a:t>
              </a:r>
            </a:p>
            <a:p>
              <a:pPr algn="l" rtl="0">
                <a:lnSpc>
                  <a:spcPts val="1300"/>
                </a:lnSpc>
                <a:defRPr sz="1000"/>
              </a:pPr>
              <a:r>
                <a:rPr lang="en-US" altLang="ja-JP" sz="1100" b="0" i="0" u="none" strike="noStrike" baseline="0">
                  <a:solidFill>
                    <a:srgbClr val="000000"/>
                  </a:solidFill>
                  <a:latin typeface="ＭＳ Ｐゴシック"/>
                  <a:ea typeface="+mn-ea"/>
                </a:rPr>
                <a:t>12 </a:t>
              </a:r>
              <a:r>
                <a:rPr lang="ja-JP" altLang="en-US" sz="1100" b="0" i="0" u="none" strike="noStrike" baseline="0">
                  <a:solidFill>
                    <a:srgbClr val="000000"/>
                  </a:solidFill>
                  <a:latin typeface="ＭＳ Ｐゴシック"/>
                  <a:ea typeface="+mn-ea"/>
                </a:rPr>
                <a:t>鉄鋼        </a:t>
              </a:r>
            </a:p>
            <a:p>
              <a:pPr algn="l" rtl="0">
                <a:lnSpc>
                  <a:spcPts val="1300"/>
                </a:lnSpc>
                <a:defRPr sz="1000"/>
              </a:pPr>
              <a:r>
                <a:rPr lang="en-US" altLang="ja-JP" sz="1100" b="0" i="0" u="none" strike="noStrike" baseline="0">
                  <a:solidFill>
                    <a:srgbClr val="000000"/>
                  </a:solidFill>
                  <a:latin typeface="ＭＳ Ｐゴシック"/>
                  <a:ea typeface="+mn-ea"/>
                </a:rPr>
                <a:t>13 </a:t>
              </a:r>
              <a:r>
                <a:rPr lang="ja-JP" altLang="en-US" sz="1100" b="0" i="0" u="none" strike="noStrike" baseline="0">
                  <a:solidFill>
                    <a:srgbClr val="000000"/>
                  </a:solidFill>
                  <a:latin typeface="ＭＳ Ｐゴシック"/>
                  <a:ea typeface="+mn-ea"/>
                </a:rPr>
                <a:t>非鉄金属      </a:t>
              </a:r>
            </a:p>
            <a:p>
              <a:pPr algn="l" rtl="0">
                <a:lnSpc>
                  <a:spcPts val="1300"/>
                </a:lnSpc>
                <a:defRPr sz="1000"/>
              </a:pPr>
              <a:r>
                <a:rPr lang="en-US" altLang="ja-JP" sz="1100" b="0" i="0" u="none" strike="noStrike" baseline="0">
                  <a:solidFill>
                    <a:srgbClr val="000000"/>
                  </a:solidFill>
                  <a:latin typeface="ＭＳ Ｐゴシック"/>
                  <a:ea typeface="+mn-ea"/>
                </a:rPr>
                <a:t>14 </a:t>
              </a:r>
              <a:r>
                <a:rPr lang="ja-JP" altLang="en-US" sz="1100" b="0" i="0" u="none" strike="noStrike" baseline="0">
                  <a:solidFill>
                    <a:srgbClr val="000000"/>
                  </a:solidFill>
                  <a:latin typeface="ＭＳ Ｐゴシック"/>
                  <a:ea typeface="+mn-ea"/>
                </a:rPr>
                <a:t>金属製品      </a:t>
              </a:r>
            </a:p>
            <a:p>
              <a:pPr algn="l" rtl="0">
                <a:lnSpc>
                  <a:spcPts val="1300"/>
                </a:lnSpc>
                <a:defRPr sz="1000"/>
              </a:pPr>
              <a:r>
                <a:rPr lang="en-US" altLang="ja-JP" sz="1100" b="0" i="0" u="none" strike="noStrike" baseline="0">
                  <a:solidFill>
                    <a:srgbClr val="000000"/>
                  </a:solidFill>
                  <a:latin typeface="ＭＳ Ｐゴシック"/>
                  <a:ea typeface="+mn-ea"/>
                </a:rPr>
                <a:t>15 </a:t>
              </a:r>
              <a:r>
                <a:rPr lang="ja-JP" altLang="en-US" sz="1100" b="0" i="0" u="none" strike="noStrike" baseline="0">
                  <a:solidFill>
                    <a:srgbClr val="000000"/>
                  </a:solidFill>
                  <a:latin typeface="ＭＳ Ｐゴシック"/>
                  <a:ea typeface="+mn-ea"/>
                </a:rPr>
                <a:t>はん用機械</a:t>
              </a:r>
            </a:p>
            <a:p>
              <a:pPr algn="l" rtl="0">
                <a:lnSpc>
                  <a:spcPts val="1300"/>
                </a:lnSpc>
                <a:defRPr sz="1000"/>
              </a:pPr>
              <a:r>
                <a:rPr lang="en-US" altLang="ja-JP" sz="1100" b="0" i="0" u="none" strike="noStrike" baseline="0">
                  <a:solidFill>
                    <a:srgbClr val="000000"/>
                  </a:solidFill>
                  <a:latin typeface="ＭＳ Ｐゴシック"/>
                  <a:ea typeface="+mn-ea"/>
                </a:rPr>
                <a:t>16 </a:t>
              </a:r>
              <a:r>
                <a:rPr lang="ja-JP" altLang="en-US" sz="1100" b="0" i="0" u="none" strike="noStrike" baseline="0">
                  <a:solidFill>
                    <a:srgbClr val="000000"/>
                  </a:solidFill>
                  <a:latin typeface="ＭＳ Ｐゴシック"/>
                  <a:ea typeface="+mn-ea"/>
                </a:rPr>
                <a:t>生産用機械</a:t>
              </a:r>
            </a:p>
            <a:p>
              <a:pPr algn="l" rtl="0">
                <a:lnSpc>
                  <a:spcPts val="1300"/>
                </a:lnSpc>
                <a:defRPr sz="1000"/>
              </a:pPr>
              <a:r>
                <a:rPr lang="en-US" altLang="ja-JP" sz="1100" b="0" i="0" u="none" strike="noStrike" baseline="0">
                  <a:solidFill>
                    <a:srgbClr val="000000"/>
                  </a:solidFill>
                  <a:latin typeface="ＭＳ Ｐゴシック"/>
                  <a:ea typeface="+mn-ea"/>
                </a:rPr>
                <a:t>17 </a:t>
              </a:r>
              <a:r>
                <a:rPr lang="ja-JP" altLang="en-US" sz="1100" b="0" i="0" u="none" strike="noStrike" baseline="0">
                  <a:solidFill>
                    <a:srgbClr val="000000"/>
                  </a:solidFill>
                  <a:latin typeface="ＭＳ Ｐゴシック"/>
                  <a:ea typeface="+mn-ea"/>
                </a:rPr>
                <a:t>業務用機械</a:t>
              </a:r>
            </a:p>
            <a:p>
              <a:pPr algn="l" rtl="0">
                <a:lnSpc>
                  <a:spcPts val="1300"/>
                </a:lnSpc>
                <a:defRPr sz="1000"/>
              </a:pPr>
              <a:r>
                <a:rPr lang="en-US" altLang="ja-JP" sz="1100" b="0" i="0" u="none" strike="noStrike" baseline="0">
                  <a:solidFill>
                    <a:srgbClr val="000000"/>
                  </a:solidFill>
                  <a:latin typeface="ＭＳ Ｐゴシック"/>
                  <a:ea typeface="+mn-ea"/>
                </a:rPr>
                <a:t>18 </a:t>
              </a:r>
              <a:r>
                <a:rPr lang="ja-JP" altLang="en-US" sz="1100" b="0" i="0" u="none" strike="noStrike" baseline="0">
                  <a:solidFill>
                    <a:srgbClr val="000000"/>
                  </a:solidFill>
                  <a:latin typeface="ＭＳ Ｐゴシック"/>
                  <a:ea typeface="+mn-ea"/>
                </a:rPr>
                <a:t>電子部品</a:t>
              </a:r>
            </a:p>
            <a:p>
              <a:pPr algn="l" rtl="0">
                <a:lnSpc>
                  <a:spcPts val="1300"/>
                </a:lnSpc>
                <a:defRPr sz="1000"/>
              </a:pPr>
              <a:r>
                <a:rPr lang="en-US" altLang="ja-JP" sz="1100" b="0" i="0" u="none" strike="noStrike" baseline="0">
                  <a:solidFill>
                    <a:srgbClr val="000000"/>
                  </a:solidFill>
                  <a:latin typeface="ＭＳ Ｐゴシック"/>
                  <a:ea typeface="+mn-ea"/>
                </a:rPr>
                <a:t>19 </a:t>
              </a:r>
              <a:r>
                <a:rPr lang="ja-JP" altLang="en-US" sz="1100" b="0" i="0" u="none" strike="noStrike" baseline="0">
                  <a:solidFill>
                    <a:srgbClr val="000000"/>
                  </a:solidFill>
                  <a:latin typeface="ＭＳ Ｐゴシック"/>
                  <a:ea typeface="+mn-ea"/>
                </a:rPr>
                <a:t>電気機械      </a:t>
              </a:r>
            </a:p>
            <a:p>
              <a:pPr algn="l" rtl="0">
                <a:lnSpc>
                  <a:spcPts val="1300"/>
                </a:lnSpc>
                <a:defRPr sz="1000"/>
              </a:pPr>
              <a:r>
                <a:rPr lang="en-US" altLang="ja-JP" sz="1100" b="0" i="0" u="none" strike="noStrike" baseline="0">
                  <a:solidFill>
                    <a:srgbClr val="000000"/>
                  </a:solidFill>
                  <a:latin typeface="ＭＳ Ｐゴシック"/>
                  <a:ea typeface="+mn-ea"/>
                </a:rPr>
                <a:t>20 </a:t>
              </a:r>
              <a:r>
                <a:rPr lang="ja-JP" altLang="en-US" sz="1100" b="0" i="0" u="none" strike="noStrike" baseline="0">
                  <a:solidFill>
                    <a:srgbClr val="000000"/>
                  </a:solidFill>
                  <a:latin typeface="ＭＳ Ｐゴシック"/>
                  <a:ea typeface="+mn-ea"/>
                </a:rPr>
                <a:t>情報・通信機器</a:t>
              </a:r>
            </a:p>
          </xdr:txBody>
        </xdr:sp>
        <xdr:sp macro="" textlink="">
          <xdr:nvSpPr>
            <xdr:cNvPr id="39" name="Text Box 34">
              <a:extLst>
                <a:ext uri="{FF2B5EF4-FFF2-40B4-BE49-F238E27FC236}">
                  <a16:creationId xmlns:a16="http://schemas.microsoft.com/office/drawing/2014/main" id="{00000000-0008-0000-0C00-000027000000}"/>
                </a:ext>
              </a:extLst>
            </xdr:cNvPr>
            <xdr:cNvSpPr txBox="1">
              <a:spLocks noChangeArrowheads="1"/>
            </xdr:cNvSpPr>
          </xdr:nvSpPr>
          <xdr:spPr bwMode="auto">
            <a:xfrm>
              <a:off x="768" y="2819"/>
              <a:ext cx="218" cy="199"/>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21 </a:t>
              </a:r>
              <a:r>
                <a:rPr lang="ja-JP" altLang="en-US" sz="1100" b="0" i="0" u="none" strike="noStrike" baseline="0">
                  <a:solidFill>
                    <a:srgbClr val="000000"/>
                  </a:solidFill>
                  <a:latin typeface="ＭＳ Ｐゴシック"/>
                  <a:ea typeface="+mn-ea"/>
                </a:rPr>
                <a:t>輸送機械       </a:t>
              </a:r>
            </a:p>
            <a:p>
              <a:pPr algn="l" rtl="0">
                <a:lnSpc>
                  <a:spcPts val="1300"/>
                </a:lnSpc>
                <a:defRPr sz="1000"/>
              </a:pPr>
              <a:r>
                <a:rPr lang="en-US" altLang="ja-JP" sz="1100" b="0" i="0" u="none" strike="noStrike" baseline="0">
                  <a:solidFill>
                    <a:srgbClr val="000000"/>
                  </a:solidFill>
                  <a:latin typeface="ＭＳ Ｐゴシック"/>
                  <a:ea typeface="+mn-ea"/>
                </a:rPr>
                <a:t>22 </a:t>
              </a:r>
              <a:r>
                <a:rPr lang="ja-JP" altLang="en-US" sz="1100" b="0" i="0" u="none" strike="noStrike" baseline="0">
                  <a:solidFill>
                    <a:srgbClr val="000000"/>
                  </a:solidFill>
                  <a:latin typeface="ＭＳ Ｐゴシック"/>
                  <a:ea typeface="+mn-ea"/>
                </a:rPr>
                <a:t>その他の製造工業製品</a:t>
              </a:r>
            </a:p>
            <a:p>
              <a:pPr algn="l" rtl="0">
                <a:lnSpc>
                  <a:spcPts val="1300"/>
                </a:lnSpc>
                <a:defRPr sz="1000"/>
              </a:pPr>
              <a:r>
                <a:rPr lang="en-US" altLang="ja-JP" sz="1100" b="0" i="0" u="none" strike="noStrike" baseline="0">
                  <a:solidFill>
                    <a:srgbClr val="000000"/>
                  </a:solidFill>
                  <a:latin typeface="ＭＳ Ｐゴシック"/>
                  <a:ea typeface="+mn-ea"/>
                </a:rPr>
                <a:t>23 </a:t>
              </a:r>
              <a:r>
                <a:rPr lang="ja-JP" altLang="en-US" sz="1100" b="0" i="0" u="none" strike="noStrike" baseline="0">
                  <a:solidFill>
                    <a:srgbClr val="000000"/>
                  </a:solidFill>
                  <a:latin typeface="ＭＳ Ｐゴシック"/>
                  <a:ea typeface="+mn-ea"/>
                </a:rPr>
                <a:t>建設        </a:t>
              </a:r>
            </a:p>
            <a:p>
              <a:pPr algn="l" rtl="0">
                <a:lnSpc>
                  <a:spcPts val="1300"/>
                </a:lnSpc>
                <a:defRPr sz="1000"/>
              </a:pPr>
              <a:r>
                <a:rPr lang="en-US" altLang="ja-JP" sz="1100" b="0" i="0" u="none" strike="noStrike" baseline="0">
                  <a:solidFill>
                    <a:srgbClr val="000000"/>
                  </a:solidFill>
                  <a:latin typeface="ＭＳ Ｐゴシック"/>
                  <a:ea typeface="+mn-ea"/>
                </a:rPr>
                <a:t>24 </a:t>
              </a:r>
              <a:r>
                <a:rPr lang="ja-JP" altLang="en-US" sz="1100" b="0" i="0" u="none" strike="noStrike" baseline="0">
                  <a:solidFill>
                    <a:srgbClr val="000000"/>
                  </a:solidFill>
                  <a:latin typeface="ＭＳ Ｐゴシック"/>
                  <a:ea typeface="+mn-ea"/>
                </a:rPr>
                <a:t>電力・ガス・熱供給</a:t>
              </a:r>
            </a:p>
            <a:p>
              <a:pPr algn="l" rtl="0">
                <a:lnSpc>
                  <a:spcPts val="1300"/>
                </a:lnSpc>
                <a:defRPr sz="1000"/>
              </a:pPr>
              <a:r>
                <a:rPr lang="en-US" altLang="ja-JP" sz="1100" b="0" i="0" u="none" strike="noStrike" baseline="0">
                  <a:solidFill>
                    <a:srgbClr val="000000"/>
                  </a:solidFill>
                  <a:latin typeface="ＭＳ Ｐゴシック"/>
                  <a:ea typeface="+mn-ea"/>
                </a:rPr>
                <a:t>25 </a:t>
              </a:r>
              <a:r>
                <a:rPr lang="ja-JP" altLang="en-US" sz="1100" b="0" i="0" u="none" strike="noStrike" baseline="0">
                  <a:solidFill>
                    <a:srgbClr val="000000"/>
                  </a:solidFill>
                  <a:latin typeface="ＭＳ Ｐゴシック"/>
                  <a:ea typeface="+mn-ea"/>
                </a:rPr>
                <a:t>水道</a:t>
              </a:r>
            </a:p>
            <a:p>
              <a:pPr algn="l" rtl="0">
                <a:lnSpc>
                  <a:spcPts val="1300"/>
                </a:lnSpc>
                <a:defRPr sz="1000"/>
              </a:pPr>
              <a:r>
                <a:rPr lang="en-US" altLang="ja-JP" sz="1100" b="0" i="0" u="none" strike="noStrike" baseline="0">
                  <a:solidFill>
                    <a:srgbClr val="000000"/>
                  </a:solidFill>
                  <a:latin typeface="ＭＳ Ｐゴシック"/>
                  <a:ea typeface="+mn-ea"/>
                </a:rPr>
                <a:t>26 </a:t>
              </a:r>
              <a:r>
                <a:rPr lang="ja-JP" altLang="en-US" sz="1100" b="0" i="0" u="none" strike="noStrike" baseline="0">
                  <a:solidFill>
                    <a:srgbClr val="000000"/>
                  </a:solidFill>
                  <a:latin typeface="ＭＳ Ｐゴシック"/>
                  <a:ea typeface="+mn-ea"/>
                </a:rPr>
                <a:t>廃棄物処理</a:t>
              </a:r>
            </a:p>
            <a:p>
              <a:pPr algn="l" rtl="0">
                <a:lnSpc>
                  <a:spcPts val="1300"/>
                </a:lnSpc>
                <a:defRPr sz="1000"/>
              </a:pPr>
              <a:r>
                <a:rPr lang="en-US" altLang="ja-JP" sz="1100" b="0" i="0" u="none" strike="noStrike" baseline="0">
                  <a:solidFill>
                    <a:srgbClr val="000000"/>
                  </a:solidFill>
                  <a:latin typeface="ＭＳ Ｐゴシック"/>
                  <a:ea typeface="+mn-ea"/>
                </a:rPr>
                <a:t>27 </a:t>
              </a:r>
              <a:r>
                <a:rPr lang="ja-JP" altLang="en-US" sz="1100" b="0" i="0" u="none" strike="noStrike" baseline="0">
                  <a:solidFill>
                    <a:srgbClr val="000000"/>
                  </a:solidFill>
                  <a:latin typeface="ＭＳ Ｐゴシック"/>
                  <a:ea typeface="+mn-ea"/>
                </a:rPr>
                <a:t>商業        </a:t>
              </a:r>
            </a:p>
            <a:p>
              <a:pPr algn="l" rtl="0">
                <a:lnSpc>
                  <a:spcPts val="1300"/>
                </a:lnSpc>
                <a:defRPr sz="1000"/>
              </a:pPr>
              <a:r>
                <a:rPr lang="en-US" altLang="ja-JP" sz="1100" b="0" i="0" u="none" strike="noStrike" baseline="0">
                  <a:solidFill>
                    <a:srgbClr val="000000"/>
                  </a:solidFill>
                  <a:latin typeface="ＭＳ Ｐゴシック"/>
                  <a:ea typeface="+mn-ea"/>
                </a:rPr>
                <a:t>28 </a:t>
              </a:r>
              <a:r>
                <a:rPr lang="ja-JP" altLang="en-US" sz="1100" b="0" i="0" u="none" strike="noStrike" baseline="0">
                  <a:solidFill>
                    <a:srgbClr val="000000"/>
                  </a:solidFill>
                  <a:latin typeface="ＭＳ Ｐゴシック"/>
                  <a:ea typeface="+mn-ea"/>
                </a:rPr>
                <a:t>金融・保険     </a:t>
              </a:r>
            </a:p>
            <a:p>
              <a:pPr algn="l" rtl="0">
                <a:lnSpc>
                  <a:spcPts val="1300"/>
                </a:lnSpc>
                <a:defRPr sz="1000"/>
              </a:pPr>
              <a:r>
                <a:rPr lang="en-US" altLang="ja-JP" sz="1100" b="0" i="0" u="none" strike="noStrike" baseline="0">
                  <a:solidFill>
                    <a:srgbClr val="000000"/>
                  </a:solidFill>
                  <a:latin typeface="ＭＳ Ｐゴシック"/>
                  <a:ea typeface="+mn-ea"/>
                </a:rPr>
                <a:t>29 </a:t>
              </a:r>
              <a:r>
                <a:rPr lang="ja-JP" altLang="en-US" sz="1100" b="0" i="0" u="none" strike="noStrike" baseline="0">
                  <a:solidFill>
                    <a:srgbClr val="000000"/>
                  </a:solidFill>
                  <a:latin typeface="ＭＳ Ｐゴシック"/>
                  <a:ea typeface="+mn-ea"/>
                </a:rPr>
                <a:t>不動産       </a:t>
              </a:r>
            </a:p>
            <a:p>
              <a:pPr algn="l" rtl="0">
                <a:lnSpc>
                  <a:spcPts val="1300"/>
                </a:lnSpc>
                <a:defRPr sz="1000"/>
              </a:pPr>
              <a:r>
                <a:rPr lang="en-US" altLang="ja-JP" sz="1100" b="0" i="0" u="none" strike="noStrike" baseline="0">
                  <a:solidFill>
                    <a:srgbClr val="000000"/>
                  </a:solidFill>
                  <a:latin typeface="ＭＳ Ｐゴシック"/>
                  <a:ea typeface="+mn-ea"/>
                </a:rPr>
                <a:t>30 </a:t>
              </a:r>
              <a:r>
                <a:rPr lang="ja-JP" altLang="en-US" sz="1100" b="0" i="0" u="none" strike="noStrike" baseline="0">
                  <a:solidFill>
                    <a:srgbClr val="000000"/>
                  </a:solidFill>
                  <a:latin typeface="ＭＳ Ｐゴシック"/>
                  <a:ea typeface="+mn-ea"/>
                </a:rPr>
                <a:t>運輸・郵便</a:t>
              </a:r>
            </a:p>
          </xdr:txBody>
        </xdr:sp>
        <xdr:sp macro="" textlink="">
          <xdr:nvSpPr>
            <xdr:cNvPr id="40" name="Text Box 35">
              <a:extLst>
                <a:ext uri="{FF2B5EF4-FFF2-40B4-BE49-F238E27FC236}">
                  <a16:creationId xmlns:a16="http://schemas.microsoft.com/office/drawing/2014/main" id="{00000000-0008-0000-0C00-000028000000}"/>
                </a:ext>
              </a:extLst>
            </xdr:cNvPr>
            <xdr:cNvSpPr txBox="1">
              <a:spLocks noChangeArrowheads="1"/>
            </xdr:cNvSpPr>
          </xdr:nvSpPr>
          <xdr:spPr bwMode="auto">
            <a:xfrm>
              <a:off x="987" y="2819"/>
              <a:ext cx="218" cy="197"/>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31 </a:t>
              </a:r>
              <a:r>
                <a:rPr lang="ja-JP" altLang="en-US" sz="1100" b="0" i="0" u="none" strike="noStrike" baseline="0">
                  <a:solidFill>
                    <a:srgbClr val="000000"/>
                  </a:solidFill>
                  <a:latin typeface="ＭＳ Ｐゴシック"/>
                  <a:ea typeface="+mn-ea"/>
                </a:rPr>
                <a:t>情報通信</a:t>
              </a:r>
            </a:p>
            <a:p>
              <a:pPr algn="l" rtl="0">
                <a:lnSpc>
                  <a:spcPts val="1300"/>
                </a:lnSpc>
                <a:defRPr sz="1000"/>
              </a:pPr>
              <a:r>
                <a:rPr lang="en-US" altLang="ja-JP" sz="1100" b="0" i="0" u="none" strike="noStrike" baseline="0">
                  <a:solidFill>
                    <a:srgbClr val="000000"/>
                  </a:solidFill>
                  <a:latin typeface="ＭＳ Ｐゴシック"/>
                  <a:ea typeface="+mn-ea"/>
                </a:rPr>
                <a:t>32 </a:t>
              </a:r>
              <a:r>
                <a:rPr lang="ja-JP" altLang="en-US" sz="1100" b="0" i="0" u="none" strike="noStrike" baseline="0">
                  <a:solidFill>
                    <a:srgbClr val="000000"/>
                  </a:solidFill>
                  <a:latin typeface="ＭＳ Ｐゴシック"/>
                  <a:ea typeface="+mn-ea"/>
                </a:rPr>
                <a:t>公務        </a:t>
              </a:r>
            </a:p>
            <a:p>
              <a:pPr algn="l" rtl="0">
                <a:lnSpc>
                  <a:spcPts val="1300"/>
                </a:lnSpc>
                <a:defRPr sz="1000"/>
              </a:pPr>
              <a:r>
                <a:rPr lang="en-US" altLang="ja-JP" sz="1100" b="0" i="0" u="none" strike="noStrike" baseline="0">
                  <a:solidFill>
                    <a:srgbClr val="000000"/>
                  </a:solidFill>
                  <a:latin typeface="ＭＳ Ｐゴシック"/>
                  <a:ea typeface="+mn-ea"/>
                </a:rPr>
                <a:t>33 </a:t>
              </a:r>
              <a:r>
                <a:rPr lang="ja-JP" altLang="en-US" sz="1100" b="0" i="0" u="none" strike="noStrike" baseline="0">
                  <a:solidFill>
                    <a:srgbClr val="000000"/>
                  </a:solidFill>
                  <a:latin typeface="ＭＳ Ｐゴシック"/>
                  <a:ea typeface="+mn-ea"/>
                </a:rPr>
                <a:t>教育・研究     </a:t>
              </a:r>
            </a:p>
            <a:p>
              <a:pPr algn="l" rtl="0">
                <a:lnSpc>
                  <a:spcPts val="1300"/>
                </a:lnSpc>
                <a:defRPr sz="1000"/>
              </a:pPr>
              <a:r>
                <a:rPr lang="en-US" altLang="ja-JP" sz="1100" b="0" i="0" u="none" strike="noStrike" baseline="0">
                  <a:solidFill>
                    <a:srgbClr val="000000"/>
                  </a:solidFill>
                  <a:latin typeface="ＭＳ Ｐゴシック"/>
                  <a:ea typeface="+mn-ea"/>
                </a:rPr>
                <a:t>34 </a:t>
              </a:r>
              <a:r>
                <a:rPr lang="ja-JP" altLang="en-US" sz="1100" b="0" i="0" u="none" strike="noStrike" baseline="0">
                  <a:solidFill>
                    <a:srgbClr val="000000"/>
                  </a:solidFill>
                  <a:latin typeface="ＭＳ Ｐゴシック"/>
                  <a:ea typeface="+mn-ea"/>
                </a:rPr>
                <a:t>医療・福祉</a:t>
              </a:r>
            </a:p>
            <a:p>
              <a:pPr algn="l" rtl="0">
                <a:lnSpc>
                  <a:spcPts val="1300"/>
                </a:lnSpc>
                <a:defRPr sz="1000"/>
              </a:pPr>
              <a:r>
                <a:rPr lang="en-US" altLang="ja-JP" sz="1100" b="0" i="0" u="none" strike="noStrike" baseline="0">
                  <a:solidFill>
                    <a:srgbClr val="000000"/>
                  </a:solidFill>
                  <a:latin typeface="ＭＳ Ｐゴシック"/>
                  <a:ea typeface="+mn-ea"/>
                </a:rPr>
                <a:t>35 </a:t>
              </a:r>
              <a:r>
                <a:rPr lang="ja-JP" altLang="en-US" sz="1100" b="0" i="0" u="none" strike="noStrike" baseline="0">
                  <a:solidFill>
                    <a:srgbClr val="000000"/>
                  </a:solidFill>
                  <a:latin typeface="ＭＳ Ｐゴシック"/>
                  <a:ea typeface="+mn-ea"/>
                </a:rPr>
                <a:t>その他の非営利団体サービス</a:t>
              </a:r>
            </a:p>
            <a:p>
              <a:pPr algn="l" rtl="0">
                <a:lnSpc>
                  <a:spcPts val="1300"/>
                </a:lnSpc>
                <a:defRPr sz="1000"/>
              </a:pPr>
              <a:r>
                <a:rPr lang="en-US" altLang="ja-JP" sz="1100" b="0" i="0" u="none" strike="noStrike" baseline="0">
                  <a:solidFill>
                    <a:srgbClr val="000000"/>
                  </a:solidFill>
                  <a:latin typeface="ＭＳ Ｐゴシック"/>
                  <a:ea typeface="+mn-ea"/>
                </a:rPr>
                <a:t>36 </a:t>
              </a:r>
              <a:r>
                <a:rPr lang="ja-JP" altLang="en-US" sz="1100" b="0" i="0" u="none" strike="noStrike" baseline="0">
                  <a:solidFill>
                    <a:srgbClr val="000000"/>
                  </a:solidFill>
                  <a:latin typeface="ＭＳ Ｐゴシック"/>
                  <a:ea typeface="+mn-ea"/>
                </a:rPr>
                <a:t>対事業所サービス</a:t>
              </a:r>
            </a:p>
            <a:p>
              <a:pPr algn="l" rtl="0">
                <a:lnSpc>
                  <a:spcPts val="1300"/>
                </a:lnSpc>
                <a:defRPr sz="1000"/>
              </a:pPr>
              <a:r>
                <a:rPr lang="en-US" altLang="ja-JP" sz="1100" b="0" i="0" u="none" strike="noStrike" baseline="0">
                  <a:solidFill>
                    <a:srgbClr val="000000"/>
                  </a:solidFill>
                  <a:latin typeface="ＭＳ Ｐゴシック"/>
                  <a:ea typeface="+mn-ea"/>
                </a:rPr>
                <a:t>37 </a:t>
              </a:r>
              <a:r>
                <a:rPr lang="ja-JP" altLang="en-US" sz="1100" b="0" i="0" u="none" strike="noStrike" baseline="0">
                  <a:solidFill>
                    <a:srgbClr val="000000"/>
                  </a:solidFill>
                  <a:latin typeface="ＭＳ Ｐゴシック"/>
                  <a:ea typeface="+mn-ea"/>
                </a:rPr>
                <a:t>宿泊業</a:t>
              </a:r>
            </a:p>
            <a:p>
              <a:pPr algn="l" rtl="0">
                <a:lnSpc>
                  <a:spcPts val="1300"/>
                </a:lnSpc>
                <a:defRPr sz="1000"/>
              </a:pPr>
              <a:r>
                <a:rPr lang="en-US" altLang="ja-JP" sz="1100" b="0" i="0" u="none" strike="noStrike" baseline="0">
                  <a:solidFill>
                    <a:srgbClr val="000000"/>
                  </a:solidFill>
                  <a:latin typeface="ＭＳ Ｐゴシック"/>
                  <a:ea typeface="+mn-ea"/>
                </a:rPr>
                <a:t>38 </a:t>
              </a:r>
              <a:r>
                <a:rPr lang="ja-JP" altLang="en-US" sz="1100" b="0" i="0" u="none" strike="noStrike" baseline="0">
                  <a:solidFill>
                    <a:srgbClr val="000000"/>
                  </a:solidFill>
                  <a:latin typeface="ＭＳ Ｐゴシック"/>
                  <a:ea typeface="+mn-ea"/>
                </a:rPr>
                <a:t>飲食サービス</a:t>
              </a:r>
            </a:p>
            <a:p>
              <a:pPr algn="l" rtl="0">
                <a:lnSpc>
                  <a:spcPts val="1300"/>
                </a:lnSpc>
                <a:defRPr sz="1000"/>
              </a:pPr>
              <a:r>
                <a:rPr lang="en-US" altLang="ja-JP" sz="1100" b="0" i="0" u="none" strike="noStrike" baseline="0">
                  <a:solidFill>
                    <a:srgbClr val="000000"/>
                  </a:solidFill>
                  <a:latin typeface="ＭＳ Ｐゴシック"/>
                  <a:ea typeface="+mn-ea"/>
                </a:rPr>
                <a:t>39 </a:t>
              </a:r>
              <a:r>
                <a:rPr lang="ja-JP" altLang="en-US" sz="1100" b="0" i="0" u="none" strike="noStrike" baseline="0">
                  <a:solidFill>
                    <a:srgbClr val="000000"/>
                  </a:solidFill>
                  <a:latin typeface="ＭＳ Ｐゴシック"/>
                  <a:ea typeface="+mn-ea"/>
                </a:rPr>
                <a:t>娯楽サービス</a:t>
              </a:r>
            </a:p>
            <a:p>
              <a:pPr algn="l" rtl="0">
                <a:lnSpc>
                  <a:spcPts val="1300"/>
                </a:lnSpc>
                <a:defRPr sz="1000"/>
              </a:pPr>
              <a:r>
                <a:rPr lang="en-US" altLang="ja-JP" sz="1100" b="0" i="0" u="none" strike="noStrike" baseline="0">
                  <a:solidFill>
                    <a:srgbClr val="000000"/>
                  </a:solidFill>
                  <a:latin typeface="ＭＳ Ｐゴシック"/>
                  <a:ea typeface="+mn-ea"/>
                </a:rPr>
                <a:t>40 </a:t>
              </a:r>
              <a:r>
                <a:rPr lang="ja-JP" altLang="en-US" sz="1100" b="0" i="0" u="none" strike="noStrike" baseline="0">
                  <a:solidFill>
                    <a:srgbClr val="000000"/>
                  </a:solidFill>
                  <a:latin typeface="ＭＳ Ｐゴシック"/>
                  <a:ea typeface="+mn-ea"/>
                </a:rPr>
                <a:t>対個人サービス</a:t>
              </a:r>
            </a:p>
          </xdr:txBody>
        </xdr:sp>
      </xdr:grpSp>
      <xdr:sp macro="" textlink="">
        <xdr:nvSpPr>
          <xdr:cNvPr id="35" name="Text Box 35">
            <a:extLst>
              <a:ext uri="{FF2B5EF4-FFF2-40B4-BE49-F238E27FC236}">
                <a16:creationId xmlns:a16="http://schemas.microsoft.com/office/drawing/2014/main" id="{00000000-0008-0000-0C00-000023000000}"/>
              </a:ext>
            </a:extLst>
          </xdr:cNvPr>
          <xdr:cNvSpPr txBox="1">
            <a:spLocks noChangeArrowheads="1"/>
          </xdr:cNvSpPr>
        </xdr:nvSpPr>
        <xdr:spPr bwMode="auto">
          <a:xfrm>
            <a:off x="9702800" y="30505400"/>
            <a:ext cx="2076450" cy="1882711"/>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41 </a:t>
            </a:r>
            <a:r>
              <a:rPr lang="ja-JP" altLang="en-US" sz="1100" b="0" i="0" u="none" strike="noStrike" baseline="0">
                <a:solidFill>
                  <a:srgbClr val="000000"/>
                </a:solidFill>
                <a:latin typeface="ＭＳ Ｐゴシック"/>
                <a:ea typeface="+mn-ea"/>
              </a:rPr>
              <a:t>事務用品</a:t>
            </a:r>
          </a:p>
          <a:p>
            <a:pPr algn="l" rtl="0">
              <a:lnSpc>
                <a:spcPts val="1300"/>
              </a:lnSpc>
              <a:defRPr sz="1000"/>
            </a:pPr>
            <a:r>
              <a:rPr lang="en-US" altLang="ja-JP" sz="1100" b="0" i="0" u="none" strike="noStrike" baseline="0">
                <a:solidFill>
                  <a:srgbClr val="000000"/>
                </a:solidFill>
                <a:latin typeface="ＭＳ Ｐゴシック"/>
                <a:ea typeface="+mn-ea"/>
              </a:rPr>
              <a:t>42 </a:t>
            </a:r>
            <a:r>
              <a:rPr lang="ja-JP" altLang="en-US" sz="1100" b="0" i="0" u="none" strike="noStrike" baseline="0">
                <a:solidFill>
                  <a:srgbClr val="000000"/>
                </a:solidFill>
                <a:latin typeface="ＭＳ Ｐゴシック"/>
                <a:ea typeface="+mn-ea"/>
              </a:rPr>
              <a:t>分類不明</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a:extLst>
            <a:ext uri="{FF2B5EF4-FFF2-40B4-BE49-F238E27FC236}">
              <a16:creationId xmlns:a16="http://schemas.microsoft.com/office/drawing/2014/main" id="{00000000-0008-0000-0D00-000002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1">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13">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14">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1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16">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18">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101600</xdr:colOff>
      <xdr:row>172</xdr:row>
      <xdr:rowOff>152400</xdr:rowOff>
    </xdr:from>
    <xdr:to>
      <xdr:col>12</xdr:col>
      <xdr:colOff>711200</xdr:colOff>
      <xdr:row>183</xdr:row>
      <xdr:rowOff>98425</xdr:rowOff>
    </xdr:to>
    <xdr:grpSp>
      <xdr:nvGrpSpPr>
        <xdr:cNvPr id="27" name="グループ化 26">
          <a:extLst>
            <a:ext uri="{FF2B5EF4-FFF2-40B4-BE49-F238E27FC236}">
              <a16:creationId xmlns:a16="http://schemas.microsoft.com/office/drawing/2014/main" id="{00000000-0008-0000-0D00-00001B000000}"/>
            </a:ext>
          </a:extLst>
        </xdr:cNvPr>
        <xdr:cNvGrpSpPr/>
      </xdr:nvGrpSpPr>
      <xdr:grpSpPr>
        <a:xfrm>
          <a:off x="584200" y="30467300"/>
          <a:ext cx="11277600" cy="1901825"/>
          <a:chOff x="501650" y="30492700"/>
          <a:chExt cx="11277600" cy="1901825"/>
        </a:xfrm>
      </xdr:grpSpPr>
      <xdr:grpSp>
        <xdr:nvGrpSpPr>
          <xdr:cNvPr id="28" name="Group 37">
            <a:extLst>
              <a:ext uri="{FF2B5EF4-FFF2-40B4-BE49-F238E27FC236}">
                <a16:creationId xmlns:a16="http://schemas.microsoft.com/office/drawing/2014/main" id="{00000000-0008-0000-0D00-00001C000000}"/>
              </a:ext>
            </a:extLst>
          </xdr:cNvPr>
          <xdr:cNvGrpSpPr>
            <a:grpSpLocks/>
          </xdr:cNvGrpSpPr>
        </xdr:nvGrpSpPr>
        <xdr:grpSpPr bwMode="auto">
          <a:xfrm>
            <a:off x="501650" y="30492700"/>
            <a:ext cx="8991600" cy="1901825"/>
            <a:chOff x="261" y="2819"/>
            <a:chExt cx="944" cy="199"/>
          </a:xfrm>
        </xdr:grpSpPr>
        <xdr:sp macro="" textlink="">
          <xdr:nvSpPr>
            <xdr:cNvPr id="30" name="Text Box 36">
              <a:extLst>
                <a:ext uri="{FF2B5EF4-FFF2-40B4-BE49-F238E27FC236}">
                  <a16:creationId xmlns:a16="http://schemas.microsoft.com/office/drawing/2014/main" id="{00000000-0008-0000-0D00-00001E000000}"/>
                </a:ext>
              </a:extLst>
            </xdr:cNvPr>
            <xdr:cNvSpPr txBox="1">
              <a:spLocks noChangeArrowheads="1"/>
            </xdr:cNvSpPr>
          </xdr:nvSpPr>
          <xdr:spPr bwMode="auto">
            <a:xfrm>
              <a:off x="261" y="2819"/>
              <a:ext cx="51" cy="19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r>
                <a:rPr lang="ja-JP" altLang="en-US" sz="1100" b="0" i="0" u="none" strike="noStrike" baseline="0">
                  <a:solidFill>
                    <a:srgbClr val="000000"/>
                  </a:solidFill>
                  <a:latin typeface="ＭＳ Ｐゴシック"/>
                  <a:ea typeface="ＭＳ Ｐゴシック"/>
                </a:rPr>
                <a:t>部門：</a:t>
              </a:r>
            </a:p>
          </xdr:txBody>
        </xdr:sp>
        <xdr:sp macro="" textlink="">
          <xdr:nvSpPr>
            <xdr:cNvPr id="31" name="Text Box 31">
              <a:extLst>
                <a:ext uri="{FF2B5EF4-FFF2-40B4-BE49-F238E27FC236}">
                  <a16:creationId xmlns:a16="http://schemas.microsoft.com/office/drawing/2014/main" id="{00000000-0008-0000-0D00-00001F000000}"/>
                </a:ext>
              </a:extLst>
            </xdr:cNvPr>
            <xdr:cNvSpPr txBox="1">
              <a:spLocks noChangeArrowheads="1"/>
            </xdr:cNvSpPr>
          </xdr:nvSpPr>
          <xdr:spPr bwMode="auto">
            <a:xfrm>
              <a:off x="330" y="2819"/>
              <a:ext cx="218" cy="198"/>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01 </a:t>
              </a:r>
              <a:r>
                <a:rPr lang="ja-JP" altLang="en-US" sz="1100" b="0" i="0" u="none" strike="noStrike" baseline="0">
                  <a:solidFill>
                    <a:srgbClr val="000000"/>
                  </a:solidFill>
                  <a:latin typeface="ＭＳ Ｐゴシック"/>
                  <a:ea typeface="+mn-ea"/>
                </a:rPr>
                <a:t>農業     </a:t>
              </a:r>
            </a:p>
            <a:p>
              <a:pPr algn="l" rtl="0">
                <a:lnSpc>
                  <a:spcPts val="1300"/>
                </a:lnSpc>
                <a:defRPr sz="1000"/>
              </a:pPr>
              <a:r>
                <a:rPr lang="en-US" altLang="ja-JP" sz="1100" b="0" i="0" u="none" strike="noStrike" baseline="0">
                  <a:solidFill>
                    <a:srgbClr val="000000"/>
                  </a:solidFill>
                  <a:latin typeface="ＭＳ Ｐゴシック"/>
                  <a:ea typeface="+mn-ea"/>
                </a:rPr>
                <a:t>02 </a:t>
              </a:r>
              <a:r>
                <a:rPr lang="ja-JP" altLang="en-US" sz="1100" b="0" i="0" u="none" strike="noStrike" baseline="0">
                  <a:solidFill>
                    <a:srgbClr val="000000"/>
                  </a:solidFill>
                  <a:latin typeface="ＭＳ Ｐゴシック"/>
                  <a:ea typeface="+mn-ea"/>
                </a:rPr>
                <a:t>林業     </a:t>
              </a:r>
            </a:p>
            <a:p>
              <a:pPr algn="l" rtl="0">
                <a:lnSpc>
                  <a:spcPts val="1300"/>
                </a:lnSpc>
                <a:defRPr sz="1000"/>
              </a:pPr>
              <a:r>
                <a:rPr lang="en-US" altLang="ja-JP" sz="1100" b="0" i="0" u="none" strike="noStrike" baseline="0">
                  <a:solidFill>
                    <a:srgbClr val="000000"/>
                  </a:solidFill>
                  <a:latin typeface="ＭＳ Ｐゴシック"/>
                  <a:ea typeface="+mn-ea"/>
                </a:rPr>
                <a:t>03 </a:t>
              </a:r>
              <a:r>
                <a:rPr lang="ja-JP" altLang="en-US" sz="1100" b="0" i="0" u="none" strike="noStrike" baseline="0">
                  <a:solidFill>
                    <a:srgbClr val="000000"/>
                  </a:solidFill>
                  <a:latin typeface="ＭＳ Ｐゴシック"/>
                  <a:ea typeface="+mn-ea"/>
                </a:rPr>
                <a:t>漁業    </a:t>
              </a:r>
            </a:p>
            <a:p>
              <a:pPr algn="l" rtl="0">
                <a:lnSpc>
                  <a:spcPts val="1300"/>
                </a:lnSpc>
                <a:defRPr sz="1000"/>
              </a:pPr>
              <a:r>
                <a:rPr lang="en-US" altLang="ja-JP" sz="1100" b="0" i="0" u="none" strike="noStrike" baseline="0">
                  <a:solidFill>
                    <a:srgbClr val="000000"/>
                  </a:solidFill>
                  <a:latin typeface="ＭＳ Ｐゴシック"/>
                  <a:ea typeface="+mn-ea"/>
                </a:rPr>
                <a:t>04 </a:t>
              </a:r>
              <a:r>
                <a:rPr lang="ja-JP" altLang="en-US" sz="1100" b="0" i="0" u="none" strike="noStrike" baseline="0">
                  <a:solidFill>
                    <a:srgbClr val="000000"/>
                  </a:solidFill>
                  <a:latin typeface="ＭＳ Ｐゴシック"/>
                  <a:ea typeface="+mn-ea"/>
                </a:rPr>
                <a:t>鉱業</a:t>
              </a:r>
            </a:p>
            <a:p>
              <a:pPr algn="l" rtl="0">
                <a:lnSpc>
                  <a:spcPts val="1300"/>
                </a:lnSpc>
                <a:defRPr sz="1000"/>
              </a:pPr>
              <a:r>
                <a:rPr lang="en-US" altLang="ja-JP" sz="1100" b="0" i="0" u="none" strike="noStrike" baseline="0">
                  <a:solidFill>
                    <a:srgbClr val="000000"/>
                  </a:solidFill>
                  <a:latin typeface="ＭＳ Ｐゴシック"/>
                  <a:ea typeface="+mn-ea"/>
                </a:rPr>
                <a:t>05 </a:t>
              </a:r>
              <a:r>
                <a:rPr lang="ja-JP" altLang="en-US" sz="1100" b="0" i="0" u="none" strike="noStrike" baseline="0">
                  <a:solidFill>
                    <a:srgbClr val="000000"/>
                  </a:solidFill>
                  <a:latin typeface="ＭＳ Ｐゴシック"/>
                  <a:ea typeface="+mn-ea"/>
                </a:rPr>
                <a:t>飲食料品       </a:t>
              </a:r>
            </a:p>
            <a:p>
              <a:pPr algn="l" rtl="0">
                <a:lnSpc>
                  <a:spcPts val="1300"/>
                </a:lnSpc>
                <a:defRPr sz="1000"/>
              </a:pPr>
              <a:r>
                <a:rPr lang="en-US" altLang="ja-JP" sz="1100" b="0" i="0" u="none" strike="noStrike" baseline="0">
                  <a:solidFill>
                    <a:srgbClr val="000000"/>
                  </a:solidFill>
                  <a:latin typeface="ＭＳ Ｐゴシック"/>
                  <a:ea typeface="+mn-ea"/>
                </a:rPr>
                <a:t>06 </a:t>
              </a:r>
              <a:r>
                <a:rPr lang="ja-JP" altLang="en-US" sz="1100" b="0" i="0" u="none" strike="noStrike" baseline="0">
                  <a:solidFill>
                    <a:srgbClr val="000000"/>
                  </a:solidFill>
                  <a:latin typeface="ＭＳ Ｐゴシック"/>
                  <a:ea typeface="+mn-ea"/>
                </a:rPr>
                <a:t>繊維製品 </a:t>
              </a:r>
            </a:p>
            <a:p>
              <a:pPr algn="l" rtl="0">
                <a:lnSpc>
                  <a:spcPts val="1300"/>
                </a:lnSpc>
                <a:defRPr sz="1000"/>
              </a:pPr>
              <a:r>
                <a:rPr lang="en-US" altLang="ja-JP" sz="1100" b="0" i="0" u="none" strike="noStrike" baseline="0">
                  <a:solidFill>
                    <a:srgbClr val="000000"/>
                  </a:solidFill>
                  <a:latin typeface="ＭＳ Ｐゴシック"/>
                  <a:ea typeface="+mn-ea"/>
                </a:rPr>
                <a:t>07 </a:t>
              </a:r>
              <a:r>
                <a:rPr lang="ja-JP" altLang="en-US" sz="1100" b="0" i="0" u="none" strike="noStrike" baseline="0">
                  <a:solidFill>
                    <a:srgbClr val="000000"/>
                  </a:solidFill>
                  <a:latin typeface="ＭＳ Ｐゴシック"/>
                  <a:ea typeface="+mn-ea"/>
                </a:rPr>
                <a:t>パルプ・紙・木製品</a:t>
              </a:r>
            </a:p>
            <a:p>
              <a:pPr algn="l" rtl="0">
                <a:lnSpc>
                  <a:spcPts val="1300"/>
                </a:lnSpc>
                <a:defRPr sz="1000"/>
              </a:pPr>
              <a:r>
                <a:rPr lang="en-US" altLang="ja-JP" sz="1100" b="0" i="0" u="none" strike="noStrike" baseline="0">
                  <a:solidFill>
                    <a:srgbClr val="000000"/>
                  </a:solidFill>
                  <a:latin typeface="ＭＳ Ｐゴシック"/>
                  <a:ea typeface="+mn-ea"/>
                </a:rPr>
                <a:t>08 </a:t>
              </a:r>
              <a:r>
                <a:rPr lang="ja-JP" altLang="en-US" sz="1100" b="0" i="0" u="none" strike="noStrike" baseline="0">
                  <a:solidFill>
                    <a:srgbClr val="000000"/>
                  </a:solidFill>
                  <a:latin typeface="ＭＳ Ｐゴシック"/>
                  <a:ea typeface="+mn-ea"/>
                </a:rPr>
                <a:t>化学製品        </a:t>
              </a:r>
            </a:p>
            <a:p>
              <a:pPr algn="l" rtl="0">
                <a:lnSpc>
                  <a:spcPts val="1300"/>
                </a:lnSpc>
                <a:defRPr sz="1000"/>
              </a:pPr>
              <a:r>
                <a:rPr lang="en-US" altLang="ja-JP" sz="1100" b="0" i="0" u="none" strike="noStrike" baseline="0">
                  <a:solidFill>
                    <a:srgbClr val="000000"/>
                  </a:solidFill>
                  <a:latin typeface="ＭＳ Ｐゴシック"/>
                  <a:ea typeface="+mn-ea"/>
                </a:rPr>
                <a:t>09 </a:t>
              </a:r>
              <a:r>
                <a:rPr lang="ja-JP" altLang="en-US" sz="1100" b="0" i="0" u="none" strike="noStrike" baseline="0">
                  <a:solidFill>
                    <a:srgbClr val="000000"/>
                  </a:solidFill>
                  <a:latin typeface="ＭＳ Ｐゴシック"/>
                  <a:ea typeface="+mn-ea"/>
                </a:rPr>
                <a:t>石油・石炭製品   </a:t>
              </a:r>
            </a:p>
            <a:p>
              <a:pPr algn="l" rtl="0">
                <a:lnSpc>
                  <a:spcPts val="1300"/>
                </a:lnSpc>
                <a:defRPr sz="1000"/>
              </a:pPr>
              <a:r>
                <a:rPr lang="en-US" altLang="ja-JP" sz="1100" b="0" i="0" u="none" strike="noStrike" baseline="0">
                  <a:solidFill>
                    <a:srgbClr val="000000"/>
                  </a:solidFill>
                  <a:latin typeface="ＭＳ Ｐゴシック"/>
                  <a:ea typeface="+mn-ea"/>
                </a:rPr>
                <a:t>10 </a:t>
              </a:r>
              <a:r>
                <a:rPr lang="ja-JP" altLang="en-US" sz="1100" b="0" i="0" u="none" strike="noStrike" baseline="0">
                  <a:solidFill>
                    <a:srgbClr val="000000"/>
                  </a:solidFill>
                  <a:latin typeface="ＭＳ Ｐゴシック"/>
                  <a:ea typeface="+mn-ea"/>
                </a:rPr>
                <a:t>プラスチック・ゴム</a:t>
              </a:r>
            </a:p>
          </xdr:txBody>
        </xdr:sp>
        <xdr:sp macro="" textlink="">
          <xdr:nvSpPr>
            <xdr:cNvPr id="32" name="Text Box 33">
              <a:extLst>
                <a:ext uri="{FF2B5EF4-FFF2-40B4-BE49-F238E27FC236}">
                  <a16:creationId xmlns:a16="http://schemas.microsoft.com/office/drawing/2014/main" id="{00000000-0008-0000-0D00-000020000000}"/>
                </a:ext>
              </a:extLst>
            </xdr:cNvPr>
            <xdr:cNvSpPr txBox="1">
              <a:spLocks noChangeArrowheads="1"/>
            </xdr:cNvSpPr>
          </xdr:nvSpPr>
          <xdr:spPr bwMode="auto">
            <a:xfrm>
              <a:off x="550" y="2819"/>
              <a:ext cx="218" cy="199"/>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11 </a:t>
              </a:r>
              <a:r>
                <a:rPr lang="ja-JP" altLang="en-US" sz="1100" b="0" i="0" u="none" strike="noStrike" baseline="0">
                  <a:solidFill>
                    <a:srgbClr val="000000"/>
                  </a:solidFill>
                  <a:latin typeface="ＭＳ Ｐゴシック"/>
                  <a:ea typeface="+mn-ea"/>
                </a:rPr>
                <a:t>窯業・土石製品  </a:t>
              </a:r>
            </a:p>
            <a:p>
              <a:pPr algn="l" rtl="0">
                <a:lnSpc>
                  <a:spcPts val="1300"/>
                </a:lnSpc>
                <a:defRPr sz="1000"/>
              </a:pPr>
              <a:r>
                <a:rPr lang="en-US" altLang="ja-JP" sz="1100" b="0" i="0" u="none" strike="noStrike" baseline="0">
                  <a:solidFill>
                    <a:srgbClr val="000000"/>
                  </a:solidFill>
                  <a:latin typeface="ＭＳ Ｐゴシック"/>
                  <a:ea typeface="+mn-ea"/>
                </a:rPr>
                <a:t>12 </a:t>
              </a:r>
              <a:r>
                <a:rPr lang="ja-JP" altLang="en-US" sz="1100" b="0" i="0" u="none" strike="noStrike" baseline="0">
                  <a:solidFill>
                    <a:srgbClr val="000000"/>
                  </a:solidFill>
                  <a:latin typeface="ＭＳ Ｐゴシック"/>
                  <a:ea typeface="+mn-ea"/>
                </a:rPr>
                <a:t>鉄鋼        </a:t>
              </a:r>
            </a:p>
            <a:p>
              <a:pPr algn="l" rtl="0">
                <a:lnSpc>
                  <a:spcPts val="1300"/>
                </a:lnSpc>
                <a:defRPr sz="1000"/>
              </a:pPr>
              <a:r>
                <a:rPr lang="en-US" altLang="ja-JP" sz="1100" b="0" i="0" u="none" strike="noStrike" baseline="0">
                  <a:solidFill>
                    <a:srgbClr val="000000"/>
                  </a:solidFill>
                  <a:latin typeface="ＭＳ Ｐゴシック"/>
                  <a:ea typeface="+mn-ea"/>
                </a:rPr>
                <a:t>13 </a:t>
              </a:r>
              <a:r>
                <a:rPr lang="ja-JP" altLang="en-US" sz="1100" b="0" i="0" u="none" strike="noStrike" baseline="0">
                  <a:solidFill>
                    <a:srgbClr val="000000"/>
                  </a:solidFill>
                  <a:latin typeface="ＭＳ Ｐゴシック"/>
                  <a:ea typeface="+mn-ea"/>
                </a:rPr>
                <a:t>非鉄金属      </a:t>
              </a:r>
            </a:p>
            <a:p>
              <a:pPr algn="l" rtl="0">
                <a:lnSpc>
                  <a:spcPts val="1300"/>
                </a:lnSpc>
                <a:defRPr sz="1000"/>
              </a:pPr>
              <a:r>
                <a:rPr lang="en-US" altLang="ja-JP" sz="1100" b="0" i="0" u="none" strike="noStrike" baseline="0">
                  <a:solidFill>
                    <a:srgbClr val="000000"/>
                  </a:solidFill>
                  <a:latin typeface="ＭＳ Ｐゴシック"/>
                  <a:ea typeface="+mn-ea"/>
                </a:rPr>
                <a:t>14 </a:t>
              </a:r>
              <a:r>
                <a:rPr lang="ja-JP" altLang="en-US" sz="1100" b="0" i="0" u="none" strike="noStrike" baseline="0">
                  <a:solidFill>
                    <a:srgbClr val="000000"/>
                  </a:solidFill>
                  <a:latin typeface="ＭＳ Ｐゴシック"/>
                  <a:ea typeface="+mn-ea"/>
                </a:rPr>
                <a:t>金属製品      </a:t>
              </a:r>
            </a:p>
            <a:p>
              <a:pPr algn="l" rtl="0">
                <a:lnSpc>
                  <a:spcPts val="1300"/>
                </a:lnSpc>
                <a:defRPr sz="1000"/>
              </a:pPr>
              <a:r>
                <a:rPr lang="en-US" altLang="ja-JP" sz="1100" b="0" i="0" u="none" strike="noStrike" baseline="0">
                  <a:solidFill>
                    <a:srgbClr val="000000"/>
                  </a:solidFill>
                  <a:latin typeface="ＭＳ Ｐゴシック"/>
                  <a:ea typeface="+mn-ea"/>
                </a:rPr>
                <a:t>15 </a:t>
              </a:r>
              <a:r>
                <a:rPr lang="ja-JP" altLang="en-US" sz="1100" b="0" i="0" u="none" strike="noStrike" baseline="0">
                  <a:solidFill>
                    <a:srgbClr val="000000"/>
                  </a:solidFill>
                  <a:latin typeface="ＭＳ Ｐゴシック"/>
                  <a:ea typeface="+mn-ea"/>
                </a:rPr>
                <a:t>はん用機械</a:t>
              </a:r>
            </a:p>
            <a:p>
              <a:pPr algn="l" rtl="0">
                <a:lnSpc>
                  <a:spcPts val="1300"/>
                </a:lnSpc>
                <a:defRPr sz="1000"/>
              </a:pPr>
              <a:r>
                <a:rPr lang="en-US" altLang="ja-JP" sz="1100" b="0" i="0" u="none" strike="noStrike" baseline="0">
                  <a:solidFill>
                    <a:srgbClr val="000000"/>
                  </a:solidFill>
                  <a:latin typeface="ＭＳ Ｐゴシック"/>
                  <a:ea typeface="+mn-ea"/>
                </a:rPr>
                <a:t>16 </a:t>
              </a:r>
              <a:r>
                <a:rPr lang="ja-JP" altLang="en-US" sz="1100" b="0" i="0" u="none" strike="noStrike" baseline="0">
                  <a:solidFill>
                    <a:srgbClr val="000000"/>
                  </a:solidFill>
                  <a:latin typeface="ＭＳ Ｐゴシック"/>
                  <a:ea typeface="+mn-ea"/>
                </a:rPr>
                <a:t>生産用機械</a:t>
              </a:r>
            </a:p>
            <a:p>
              <a:pPr algn="l" rtl="0">
                <a:lnSpc>
                  <a:spcPts val="1300"/>
                </a:lnSpc>
                <a:defRPr sz="1000"/>
              </a:pPr>
              <a:r>
                <a:rPr lang="en-US" altLang="ja-JP" sz="1100" b="0" i="0" u="none" strike="noStrike" baseline="0">
                  <a:solidFill>
                    <a:srgbClr val="000000"/>
                  </a:solidFill>
                  <a:latin typeface="ＭＳ Ｐゴシック"/>
                  <a:ea typeface="+mn-ea"/>
                </a:rPr>
                <a:t>17 </a:t>
              </a:r>
              <a:r>
                <a:rPr lang="ja-JP" altLang="en-US" sz="1100" b="0" i="0" u="none" strike="noStrike" baseline="0">
                  <a:solidFill>
                    <a:srgbClr val="000000"/>
                  </a:solidFill>
                  <a:latin typeface="ＭＳ Ｐゴシック"/>
                  <a:ea typeface="+mn-ea"/>
                </a:rPr>
                <a:t>業務用機械</a:t>
              </a:r>
            </a:p>
            <a:p>
              <a:pPr algn="l" rtl="0">
                <a:lnSpc>
                  <a:spcPts val="1300"/>
                </a:lnSpc>
                <a:defRPr sz="1000"/>
              </a:pPr>
              <a:r>
                <a:rPr lang="en-US" altLang="ja-JP" sz="1100" b="0" i="0" u="none" strike="noStrike" baseline="0">
                  <a:solidFill>
                    <a:srgbClr val="000000"/>
                  </a:solidFill>
                  <a:latin typeface="ＭＳ Ｐゴシック"/>
                  <a:ea typeface="+mn-ea"/>
                </a:rPr>
                <a:t>18 </a:t>
              </a:r>
              <a:r>
                <a:rPr lang="ja-JP" altLang="en-US" sz="1100" b="0" i="0" u="none" strike="noStrike" baseline="0">
                  <a:solidFill>
                    <a:srgbClr val="000000"/>
                  </a:solidFill>
                  <a:latin typeface="ＭＳ Ｐゴシック"/>
                  <a:ea typeface="+mn-ea"/>
                </a:rPr>
                <a:t>電子部品</a:t>
              </a:r>
            </a:p>
            <a:p>
              <a:pPr algn="l" rtl="0">
                <a:lnSpc>
                  <a:spcPts val="1300"/>
                </a:lnSpc>
                <a:defRPr sz="1000"/>
              </a:pPr>
              <a:r>
                <a:rPr lang="en-US" altLang="ja-JP" sz="1100" b="0" i="0" u="none" strike="noStrike" baseline="0">
                  <a:solidFill>
                    <a:srgbClr val="000000"/>
                  </a:solidFill>
                  <a:latin typeface="ＭＳ Ｐゴシック"/>
                  <a:ea typeface="+mn-ea"/>
                </a:rPr>
                <a:t>19 </a:t>
              </a:r>
              <a:r>
                <a:rPr lang="ja-JP" altLang="en-US" sz="1100" b="0" i="0" u="none" strike="noStrike" baseline="0">
                  <a:solidFill>
                    <a:srgbClr val="000000"/>
                  </a:solidFill>
                  <a:latin typeface="ＭＳ Ｐゴシック"/>
                  <a:ea typeface="+mn-ea"/>
                </a:rPr>
                <a:t>電気機械      </a:t>
              </a:r>
            </a:p>
            <a:p>
              <a:pPr algn="l" rtl="0">
                <a:lnSpc>
                  <a:spcPts val="1300"/>
                </a:lnSpc>
                <a:defRPr sz="1000"/>
              </a:pPr>
              <a:r>
                <a:rPr lang="en-US" altLang="ja-JP" sz="1100" b="0" i="0" u="none" strike="noStrike" baseline="0">
                  <a:solidFill>
                    <a:srgbClr val="000000"/>
                  </a:solidFill>
                  <a:latin typeface="ＭＳ Ｐゴシック"/>
                  <a:ea typeface="+mn-ea"/>
                </a:rPr>
                <a:t>20 </a:t>
              </a:r>
              <a:r>
                <a:rPr lang="ja-JP" altLang="en-US" sz="1100" b="0" i="0" u="none" strike="noStrike" baseline="0">
                  <a:solidFill>
                    <a:srgbClr val="000000"/>
                  </a:solidFill>
                  <a:latin typeface="ＭＳ Ｐゴシック"/>
                  <a:ea typeface="+mn-ea"/>
                </a:rPr>
                <a:t>情報・通信機器</a:t>
              </a:r>
            </a:p>
          </xdr:txBody>
        </xdr:sp>
        <xdr:sp macro="" textlink="">
          <xdr:nvSpPr>
            <xdr:cNvPr id="39" name="Text Box 34">
              <a:extLst>
                <a:ext uri="{FF2B5EF4-FFF2-40B4-BE49-F238E27FC236}">
                  <a16:creationId xmlns:a16="http://schemas.microsoft.com/office/drawing/2014/main" id="{00000000-0008-0000-0D00-000027000000}"/>
                </a:ext>
              </a:extLst>
            </xdr:cNvPr>
            <xdr:cNvSpPr txBox="1">
              <a:spLocks noChangeArrowheads="1"/>
            </xdr:cNvSpPr>
          </xdr:nvSpPr>
          <xdr:spPr bwMode="auto">
            <a:xfrm>
              <a:off x="768" y="2819"/>
              <a:ext cx="218" cy="199"/>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21 </a:t>
              </a:r>
              <a:r>
                <a:rPr lang="ja-JP" altLang="en-US" sz="1100" b="0" i="0" u="none" strike="noStrike" baseline="0">
                  <a:solidFill>
                    <a:srgbClr val="000000"/>
                  </a:solidFill>
                  <a:latin typeface="ＭＳ Ｐゴシック"/>
                  <a:ea typeface="+mn-ea"/>
                </a:rPr>
                <a:t>輸送機械       </a:t>
              </a:r>
            </a:p>
            <a:p>
              <a:pPr algn="l" rtl="0">
                <a:lnSpc>
                  <a:spcPts val="1300"/>
                </a:lnSpc>
                <a:defRPr sz="1000"/>
              </a:pPr>
              <a:r>
                <a:rPr lang="en-US" altLang="ja-JP" sz="1100" b="0" i="0" u="none" strike="noStrike" baseline="0">
                  <a:solidFill>
                    <a:srgbClr val="000000"/>
                  </a:solidFill>
                  <a:latin typeface="ＭＳ Ｐゴシック"/>
                  <a:ea typeface="+mn-ea"/>
                </a:rPr>
                <a:t>22 </a:t>
              </a:r>
              <a:r>
                <a:rPr lang="ja-JP" altLang="en-US" sz="1100" b="0" i="0" u="none" strike="noStrike" baseline="0">
                  <a:solidFill>
                    <a:srgbClr val="000000"/>
                  </a:solidFill>
                  <a:latin typeface="ＭＳ Ｐゴシック"/>
                  <a:ea typeface="+mn-ea"/>
                </a:rPr>
                <a:t>その他の製造工業製品</a:t>
              </a:r>
            </a:p>
            <a:p>
              <a:pPr algn="l" rtl="0">
                <a:lnSpc>
                  <a:spcPts val="1300"/>
                </a:lnSpc>
                <a:defRPr sz="1000"/>
              </a:pPr>
              <a:r>
                <a:rPr lang="en-US" altLang="ja-JP" sz="1100" b="0" i="0" u="none" strike="noStrike" baseline="0">
                  <a:solidFill>
                    <a:srgbClr val="000000"/>
                  </a:solidFill>
                  <a:latin typeface="ＭＳ Ｐゴシック"/>
                  <a:ea typeface="+mn-ea"/>
                </a:rPr>
                <a:t>23 </a:t>
              </a:r>
              <a:r>
                <a:rPr lang="ja-JP" altLang="en-US" sz="1100" b="0" i="0" u="none" strike="noStrike" baseline="0">
                  <a:solidFill>
                    <a:srgbClr val="000000"/>
                  </a:solidFill>
                  <a:latin typeface="ＭＳ Ｐゴシック"/>
                  <a:ea typeface="+mn-ea"/>
                </a:rPr>
                <a:t>建設        </a:t>
              </a:r>
            </a:p>
            <a:p>
              <a:pPr algn="l" rtl="0">
                <a:lnSpc>
                  <a:spcPts val="1300"/>
                </a:lnSpc>
                <a:defRPr sz="1000"/>
              </a:pPr>
              <a:r>
                <a:rPr lang="en-US" altLang="ja-JP" sz="1100" b="0" i="0" u="none" strike="noStrike" baseline="0">
                  <a:solidFill>
                    <a:srgbClr val="000000"/>
                  </a:solidFill>
                  <a:latin typeface="ＭＳ Ｐゴシック"/>
                  <a:ea typeface="+mn-ea"/>
                </a:rPr>
                <a:t>24 </a:t>
              </a:r>
              <a:r>
                <a:rPr lang="ja-JP" altLang="en-US" sz="1100" b="0" i="0" u="none" strike="noStrike" baseline="0">
                  <a:solidFill>
                    <a:srgbClr val="000000"/>
                  </a:solidFill>
                  <a:latin typeface="ＭＳ Ｐゴシック"/>
                  <a:ea typeface="+mn-ea"/>
                </a:rPr>
                <a:t>電力・ガス・熱供給</a:t>
              </a:r>
            </a:p>
            <a:p>
              <a:pPr algn="l" rtl="0">
                <a:lnSpc>
                  <a:spcPts val="1300"/>
                </a:lnSpc>
                <a:defRPr sz="1000"/>
              </a:pPr>
              <a:r>
                <a:rPr lang="en-US" altLang="ja-JP" sz="1100" b="0" i="0" u="none" strike="noStrike" baseline="0">
                  <a:solidFill>
                    <a:srgbClr val="000000"/>
                  </a:solidFill>
                  <a:latin typeface="ＭＳ Ｐゴシック"/>
                  <a:ea typeface="+mn-ea"/>
                </a:rPr>
                <a:t>25 </a:t>
              </a:r>
              <a:r>
                <a:rPr lang="ja-JP" altLang="en-US" sz="1100" b="0" i="0" u="none" strike="noStrike" baseline="0">
                  <a:solidFill>
                    <a:srgbClr val="000000"/>
                  </a:solidFill>
                  <a:latin typeface="ＭＳ Ｐゴシック"/>
                  <a:ea typeface="+mn-ea"/>
                </a:rPr>
                <a:t>水道</a:t>
              </a:r>
            </a:p>
            <a:p>
              <a:pPr algn="l" rtl="0">
                <a:lnSpc>
                  <a:spcPts val="1300"/>
                </a:lnSpc>
                <a:defRPr sz="1000"/>
              </a:pPr>
              <a:r>
                <a:rPr lang="en-US" altLang="ja-JP" sz="1100" b="0" i="0" u="none" strike="noStrike" baseline="0">
                  <a:solidFill>
                    <a:srgbClr val="000000"/>
                  </a:solidFill>
                  <a:latin typeface="ＭＳ Ｐゴシック"/>
                  <a:ea typeface="+mn-ea"/>
                </a:rPr>
                <a:t>26 </a:t>
              </a:r>
              <a:r>
                <a:rPr lang="ja-JP" altLang="en-US" sz="1100" b="0" i="0" u="none" strike="noStrike" baseline="0">
                  <a:solidFill>
                    <a:srgbClr val="000000"/>
                  </a:solidFill>
                  <a:latin typeface="ＭＳ Ｐゴシック"/>
                  <a:ea typeface="+mn-ea"/>
                </a:rPr>
                <a:t>廃棄物処理</a:t>
              </a:r>
            </a:p>
            <a:p>
              <a:pPr algn="l" rtl="0">
                <a:lnSpc>
                  <a:spcPts val="1300"/>
                </a:lnSpc>
                <a:defRPr sz="1000"/>
              </a:pPr>
              <a:r>
                <a:rPr lang="en-US" altLang="ja-JP" sz="1100" b="0" i="0" u="none" strike="noStrike" baseline="0">
                  <a:solidFill>
                    <a:srgbClr val="000000"/>
                  </a:solidFill>
                  <a:latin typeface="ＭＳ Ｐゴシック"/>
                  <a:ea typeface="+mn-ea"/>
                </a:rPr>
                <a:t>27 </a:t>
              </a:r>
              <a:r>
                <a:rPr lang="ja-JP" altLang="en-US" sz="1100" b="0" i="0" u="none" strike="noStrike" baseline="0">
                  <a:solidFill>
                    <a:srgbClr val="000000"/>
                  </a:solidFill>
                  <a:latin typeface="ＭＳ Ｐゴシック"/>
                  <a:ea typeface="+mn-ea"/>
                </a:rPr>
                <a:t>商業        </a:t>
              </a:r>
            </a:p>
            <a:p>
              <a:pPr algn="l" rtl="0">
                <a:lnSpc>
                  <a:spcPts val="1300"/>
                </a:lnSpc>
                <a:defRPr sz="1000"/>
              </a:pPr>
              <a:r>
                <a:rPr lang="en-US" altLang="ja-JP" sz="1100" b="0" i="0" u="none" strike="noStrike" baseline="0">
                  <a:solidFill>
                    <a:srgbClr val="000000"/>
                  </a:solidFill>
                  <a:latin typeface="ＭＳ Ｐゴシック"/>
                  <a:ea typeface="+mn-ea"/>
                </a:rPr>
                <a:t>28 </a:t>
              </a:r>
              <a:r>
                <a:rPr lang="ja-JP" altLang="en-US" sz="1100" b="0" i="0" u="none" strike="noStrike" baseline="0">
                  <a:solidFill>
                    <a:srgbClr val="000000"/>
                  </a:solidFill>
                  <a:latin typeface="ＭＳ Ｐゴシック"/>
                  <a:ea typeface="+mn-ea"/>
                </a:rPr>
                <a:t>金融・保険     </a:t>
              </a:r>
            </a:p>
            <a:p>
              <a:pPr algn="l" rtl="0">
                <a:lnSpc>
                  <a:spcPts val="1300"/>
                </a:lnSpc>
                <a:defRPr sz="1000"/>
              </a:pPr>
              <a:r>
                <a:rPr lang="en-US" altLang="ja-JP" sz="1100" b="0" i="0" u="none" strike="noStrike" baseline="0">
                  <a:solidFill>
                    <a:srgbClr val="000000"/>
                  </a:solidFill>
                  <a:latin typeface="ＭＳ Ｐゴシック"/>
                  <a:ea typeface="+mn-ea"/>
                </a:rPr>
                <a:t>29 </a:t>
              </a:r>
              <a:r>
                <a:rPr lang="ja-JP" altLang="en-US" sz="1100" b="0" i="0" u="none" strike="noStrike" baseline="0">
                  <a:solidFill>
                    <a:srgbClr val="000000"/>
                  </a:solidFill>
                  <a:latin typeface="ＭＳ Ｐゴシック"/>
                  <a:ea typeface="+mn-ea"/>
                </a:rPr>
                <a:t>不動産       </a:t>
              </a:r>
            </a:p>
            <a:p>
              <a:pPr algn="l" rtl="0">
                <a:lnSpc>
                  <a:spcPts val="1300"/>
                </a:lnSpc>
                <a:defRPr sz="1000"/>
              </a:pPr>
              <a:r>
                <a:rPr lang="en-US" altLang="ja-JP" sz="1100" b="0" i="0" u="none" strike="noStrike" baseline="0">
                  <a:solidFill>
                    <a:srgbClr val="000000"/>
                  </a:solidFill>
                  <a:latin typeface="ＭＳ Ｐゴシック"/>
                  <a:ea typeface="+mn-ea"/>
                </a:rPr>
                <a:t>30 </a:t>
              </a:r>
              <a:r>
                <a:rPr lang="ja-JP" altLang="en-US" sz="1100" b="0" i="0" u="none" strike="noStrike" baseline="0">
                  <a:solidFill>
                    <a:srgbClr val="000000"/>
                  </a:solidFill>
                  <a:latin typeface="ＭＳ Ｐゴシック"/>
                  <a:ea typeface="+mn-ea"/>
                </a:rPr>
                <a:t>運輸・郵便</a:t>
              </a:r>
            </a:p>
          </xdr:txBody>
        </xdr:sp>
        <xdr:sp macro="" textlink="">
          <xdr:nvSpPr>
            <xdr:cNvPr id="40" name="Text Box 35">
              <a:extLst>
                <a:ext uri="{FF2B5EF4-FFF2-40B4-BE49-F238E27FC236}">
                  <a16:creationId xmlns:a16="http://schemas.microsoft.com/office/drawing/2014/main" id="{00000000-0008-0000-0D00-000028000000}"/>
                </a:ext>
              </a:extLst>
            </xdr:cNvPr>
            <xdr:cNvSpPr txBox="1">
              <a:spLocks noChangeArrowheads="1"/>
            </xdr:cNvSpPr>
          </xdr:nvSpPr>
          <xdr:spPr bwMode="auto">
            <a:xfrm>
              <a:off x="987" y="2819"/>
              <a:ext cx="218" cy="197"/>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31 </a:t>
              </a:r>
              <a:r>
                <a:rPr lang="ja-JP" altLang="en-US" sz="1100" b="0" i="0" u="none" strike="noStrike" baseline="0">
                  <a:solidFill>
                    <a:srgbClr val="000000"/>
                  </a:solidFill>
                  <a:latin typeface="ＭＳ Ｐゴシック"/>
                  <a:ea typeface="+mn-ea"/>
                </a:rPr>
                <a:t>情報通信</a:t>
              </a:r>
            </a:p>
            <a:p>
              <a:pPr algn="l" rtl="0">
                <a:lnSpc>
                  <a:spcPts val="1300"/>
                </a:lnSpc>
                <a:defRPr sz="1000"/>
              </a:pPr>
              <a:r>
                <a:rPr lang="en-US" altLang="ja-JP" sz="1100" b="0" i="0" u="none" strike="noStrike" baseline="0">
                  <a:solidFill>
                    <a:srgbClr val="000000"/>
                  </a:solidFill>
                  <a:latin typeface="ＭＳ Ｐゴシック"/>
                  <a:ea typeface="+mn-ea"/>
                </a:rPr>
                <a:t>32 </a:t>
              </a:r>
              <a:r>
                <a:rPr lang="ja-JP" altLang="en-US" sz="1100" b="0" i="0" u="none" strike="noStrike" baseline="0">
                  <a:solidFill>
                    <a:srgbClr val="000000"/>
                  </a:solidFill>
                  <a:latin typeface="ＭＳ Ｐゴシック"/>
                  <a:ea typeface="+mn-ea"/>
                </a:rPr>
                <a:t>公務        </a:t>
              </a:r>
            </a:p>
            <a:p>
              <a:pPr algn="l" rtl="0">
                <a:lnSpc>
                  <a:spcPts val="1300"/>
                </a:lnSpc>
                <a:defRPr sz="1000"/>
              </a:pPr>
              <a:r>
                <a:rPr lang="en-US" altLang="ja-JP" sz="1100" b="0" i="0" u="none" strike="noStrike" baseline="0">
                  <a:solidFill>
                    <a:srgbClr val="000000"/>
                  </a:solidFill>
                  <a:latin typeface="ＭＳ Ｐゴシック"/>
                  <a:ea typeface="+mn-ea"/>
                </a:rPr>
                <a:t>33 </a:t>
              </a:r>
              <a:r>
                <a:rPr lang="ja-JP" altLang="en-US" sz="1100" b="0" i="0" u="none" strike="noStrike" baseline="0">
                  <a:solidFill>
                    <a:srgbClr val="000000"/>
                  </a:solidFill>
                  <a:latin typeface="ＭＳ Ｐゴシック"/>
                  <a:ea typeface="+mn-ea"/>
                </a:rPr>
                <a:t>教育・研究     </a:t>
              </a:r>
            </a:p>
            <a:p>
              <a:pPr algn="l" rtl="0">
                <a:lnSpc>
                  <a:spcPts val="1300"/>
                </a:lnSpc>
                <a:defRPr sz="1000"/>
              </a:pPr>
              <a:r>
                <a:rPr lang="en-US" altLang="ja-JP" sz="1100" b="0" i="0" u="none" strike="noStrike" baseline="0">
                  <a:solidFill>
                    <a:srgbClr val="000000"/>
                  </a:solidFill>
                  <a:latin typeface="ＭＳ Ｐゴシック"/>
                  <a:ea typeface="+mn-ea"/>
                </a:rPr>
                <a:t>34 </a:t>
              </a:r>
              <a:r>
                <a:rPr lang="ja-JP" altLang="en-US" sz="1100" b="0" i="0" u="none" strike="noStrike" baseline="0">
                  <a:solidFill>
                    <a:srgbClr val="000000"/>
                  </a:solidFill>
                  <a:latin typeface="ＭＳ Ｐゴシック"/>
                  <a:ea typeface="+mn-ea"/>
                </a:rPr>
                <a:t>医療・福祉</a:t>
              </a:r>
            </a:p>
            <a:p>
              <a:pPr algn="l" rtl="0">
                <a:lnSpc>
                  <a:spcPts val="1300"/>
                </a:lnSpc>
                <a:defRPr sz="1000"/>
              </a:pPr>
              <a:r>
                <a:rPr lang="en-US" altLang="ja-JP" sz="1100" b="0" i="0" u="none" strike="noStrike" baseline="0">
                  <a:solidFill>
                    <a:srgbClr val="000000"/>
                  </a:solidFill>
                  <a:latin typeface="ＭＳ Ｐゴシック"/>
                  <a:ea typeface="+mn-ea"/>
                </a:rPr>
                <a:t>35 </a:t>
              </a:r>
              <a:r>
                <a:rPr lang="ja-JP" altLang="en-US" sz="1100" b="0" i="0" u="none" strike="noStrike" baseline="0">
                  <a:solidFill>
                    <a:srgbClr val="000000"/>
                  </a:solidFill>
                  <a:latin typeface="ＭＳ Ｐゴシック"/>
                  <a:ea typeface="+mn-ea"/>
                </a:rPr>
                <a:t>その他の非営利団体サービス</a:t>
              </a:r>
            </a:p>
            <a:p>
              <a:pPr algn="l" rtl="0">
                <a:lnSpc>
                  <a:spcPts val="1300"/>
                </a:lnSpc>
                <a:defRPr sz="1000"/>
              </a:pPr>
              <a:r>
                <a:rPr lang="en-US" altLang="ja-JP" sz="1100" b="0" i="0" u="none" strike="noStrike" baseline="0">
                  <a:solidFill>
                    <a:srgbClr val="000000"/>
                  </a:solidFill>
                  <a:latin typeface="ＭＳ Ｐゴシック"/>
                  <a:ea typeface="+mn-ea"/>
                </a:rPr>
                <a:t>36 </a:t>
              </a:r>
              <a:r>
                <a:rPr lang="ja-JP" altLang="en-US" sz="1100" b="0" i="0" u="none" strike="noStrike" baseline="0">
                  <a:solidFill>
                    <a:srgbClr val="000000"/>
                  </a:solidFill>
                  <a:latin typeface="ＭＳ Ｐゴシック"/>
                  <a:ea typeface="+mn-ea"/>
                </a:rPr>
                <a:t>対事業所サービス</a:t>
              </a:r>
            </a:p>
            <a:p>
              <a:pPr algn="l" rtl="0">
                <a:lnSpc>
                  <a:spcPts val="1300"/>
                </a:lnSpc>
                <a:defRPr sz="1000"/>
              </a:pPr>
              <a:r>
                <a:rPr lang="en-US" altLang="ja-JP" sz="1100" b="0" i="0" u="none" strike="noStrike" baseline="0">
                  <a:solidFill>
                    <a:srgbClr val="000000"/>
                  </a:solidFill>
                  <a:latin typeface="ＭＳ Ｐゴシック"/>
                  <a:ea typeface="+mn-ea"/>
                </a:rPr>
                <a:t>37 </a:t>
              </a:r>
              <a:r>
                <a:rPr lang="ja-JP" altLang="en-US" sz="1100" b="0" i="0" u="none" strike="noStrike" baseline="0">
                  <a:solidFill>
                    <a:srgbClr val="000000"/>
                  </a:solidFill>
                  <a:latin typeface="ＭＳ Ｐゴシック"/>
                  <a:ea typeface="+mn-ea"/>
                </a:rPr>
                <a:t>宿泊業</a:t>
              </a:r>
            </a:p>
            <a:p>
              <a:pPr algn="l" rtl="0">
                <a:lnSpc>
                  <a:spcPts val="1300"/>
                </a:lnSpc>
                <a:defRPr sz="1000"/>
              </a:pPr>
              <a:r>
                <a:rPr lang="en-US" altLang="ja-JP" sz="1100" b="0" i="0" u="none" strike="noStrike" baseline="0">
                  <a:solidFill>
                    <a:srgbClr val="000000"/>
                  </a:solidFill>
                  <a:latin typeface="ＭＳ Ｐゴシック"/>
                  <a:ea typeface="+mn-ea"/>
                </a:rPr>
                <a:t>38 </a:t>
              </a:r>
              <a:r>
                <a:rPr lang="ja-JP" altLang="en-US" sz="1100" b="0" i="0" u="none" strike="noStrike" baseline="0">
                  <a:solidFill>
                    <a:srgbClr val="000000"/>
                  </a:solidFill>
                  <a:latin typeface="ＭＳ Ｐゴシック"/>
                  <a:ea typeface="+mn-ea"/>
                </a:rPr>
                <a:t>飲食サービス</a:t>
              </a:r>
            </a:p>
            <a:p>
              <a:pPr algn="l" rtl="0">
                <a:lnSpc>
                  <a:spcPts val="1300"/>
                </a:lnSpc>
                <a:defRPr sz="1000"/>
              </a:pPr>
              <a:r>
                <a:rPr lang="en-US" altLang="ja-JP" sz="1100" b="0" i="0" u="none" strike="noStrike" baseline="0">
                  <a:solidFill>
                    <a:srgbClr val="000000"/>
                  </a:solidFill>
                  <a:latin typeface="ＭＳ Ｐゴシック"/>
                  <a:ea typeface="+mn-ea"/>
                </a:rPr>
                <a:t>39 </a:t>
              </a:r>
              <a:r>
                <a:rPr lang="ja-JP" altLang="en-US" sz="1100" b="0" i="0" u="none" strike="noStrike" baseline="0">
                  <a:solidFill>
                    <a:srgbClr val="000000"/>
                  </a:solidFill>
                  <a:latin typeface="ＭＳ Ｐゴシック"/>
                  <a:ea typeface="+mn-ea"/>
                </a:rPr>
                <a:t>娯楽サービス</a:t>
              </a:r>
            </a:p>
            <a:p>
              <a:pPr algn="l" rtl="0">
                <a:lnSpc>
                  <a:spcPts val="1300"/>
                </a:lnSpc>
                <a:defRPr sz="1000"/>
              </a:pPr>
              <a:r>
                <a:rPr lang="en-US" altLang="ja-JP" sz="1100" b="0" i="0" u="none" strike="noStrike" baseline="0">
                  <a:solidFill>
                    <a:srgbClr val="000000"/>
                  </a:solidFill>
                  <a:latin typeface="ＭＳ Ｐゴシック"/>
                  <a:ea typeface="+mn-ea"/>
                </a:rPr>
                <a:t>40 </a:t>
              </a:r>
              <a:r>
                <a:rPr lang="ja-JP" altLang="en-US" sz="1100" b="0" i="0" u="none" strike="noStrike" baseline="0">
                  <a:solidFill>
                    <a:srgbClr val="000000"/>
                  </a:solidFill>
                  <a:latin typeface="ＭＳ Ｐゴシック"/>
                  <a:ea typeface="+mn-ea"/>
                </a:rPr>
                <a:t>対個人サービス</a:t>
              </a:r>
            </a:p>
          </xdr:txBody>
        </xdr:sp>
      </xdr:grpSp>
      <xdr:sp macro="" textlink="">
        <xdr:nvSpPr>
          <xdr:cNvPr id="29" name="Text Box 35">
            <a:extLst>
              <a:ext uri="{FF2B5EF4-FFF2-40B4-BE49-F238E27FC236}">
                <a16:creationId xmlns:a16="http://schemas.microsoft.com/office/drawing/2014/main" id="{00000000-0008-0000-0D00-00001D000000}"/>
              </a:ext>
            </a:extLst>
          </xdr:cNvPr>
          <xdr:cNvSpPr txBox="1">
            <a:spLocks noChangeArrowheads="1"/>
          </xdr:cNvSpPr>
        </xdr:nvSpPr>
        <xdr:spPr bwMode="auto">
          <a:xfrm>
            <a:off x="9702800" y="30505400"/>
            <a:ext cx="2076450" cy="1882711"/>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41 </a:t>
            </a:r>
            <a:r>
              <a:rPr lang="ja-JP" altLang="en-US" sz="1100" b="0" i="0" u="none" strike="noStrike" baseline="0">
                <a:solidFill>
                  <a:srgbClr val="000000"/>
                </a:solidFill>
                <a:latin typeface="ＭＳ Ｐゴシック"/>
                <a:ea typeface="+mn-ea"/>
              </a:rPr>
              <a:t>事務用品</a:t>
            </a:r>
          </a:p>
          <a:p>
            <a:pPr algn="l" rtl="0">
              <a:lnSpc>
                <a:spcPts val="1300"/>
              </a:lnSpc>
              <a:defRPr sz="1000"/>
            </a:pPr>
            <a:r>
              <a:rPr lang="en-US" altLang="ja-JP" sz="1100" b="0" i="0" u="none" strike="noStrike" baseline="0">
                <a:solidFill>
                  <a:srgbClr val="000000"/>
                </a:solidFill>
                <a:latin typeface="ＭＳ Ｐゴシック"/>
                <a:ea typeface="+mn-ea"/>
              </a:rPr>
              <a:t>42 </a:t>
            </a:r>
            <a:r>
              <a:rPr lang="ja-JP" altLang="en-US" sz="1100" b="0" i="0" u="none" strike="noStrike" baseline="0">
                <a:solidFill>
                  <a:srgbClr val="000000"/>
                </a:solidFill>
                <a:latin typeface="ＭＳ Ｐゴシック"/>
                <a:ea typeface="+mn-ea"/>
              </a:rPr>
              <a:t>分類不明</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9525</xdr:colOff>
      <xdr:row>2</xdr:row>
      <xdr:rowOff>9525</xdr:rowOff>
    </xdr:from>
    <xdr:to>
      <xdr:col>4</xdr:col>
      <xdr:colOff>9525</xdr:colOff>
      <xdr:row>7</xdr:row>
      <xdr:rowOff>0</xdr:rowOff>
    </xdr:to>
    <xdr:sp macro="" textlink="">
      <xdr:nvSpPr>
        <xdr:cNvPr id="2" name="Line 32">
          <a:extLst>
            <a:ext uri="{FF2B5EF4-FFF2-40B4-BE49-F238E27FC236}">
              <a16:creationId xmlns:a16="http://schemas.microsoft.com/office/drawing/2014/main" id="{00000000-0008-0000-0E00-000002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95250</xdr:colOff>
      <xdr:row>7</xdr:row>
      <xdr:rowOff>85725</xdr:rowOff>
    </xdr:from>
    <xdr:to>
      <xdr:col>9</xdr:col>
      <xdr:colOff>847725</xdr:colOff>
      <xdr:row>13</xdr:row>
      <xdr:rowOff>114300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14</xdr:row>
      <xdr:rowOff>104775</xdr:rowOff>
    </xdr:from>
    <xdr:to>
      <xdr:col>9</xdr:col>
      <xdr:colOff>657225</xdr:colOff>
      <xdr:row>61</xdr:row>
      <xdr:rowOff>19050</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95250</xdr:colOff>
      <xdr:row>7</xdr:row>
      <xdr:rowOff>85725</xdr:rowOff>
    </xdr:from>
    <xdr:to>
      <xdr:col>15</xdr:col>
      <xdr:colOff>847725</xdr:colOff>
      <xdr:row>13</xdr:row>
      <xdr:rowOff>114300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95250</xdr:colOff>
      <xdr:row>7</xdr:row>
      <xdr:rowOff>85725</xdr:rowOff>
    </xdr:from>
    <xdr:to>
      <xdr:col>21</xdr:col>
      <xdr:colOff>847725</xdr:colOff>
      <xdr:row>13</xdr:row>
      <xdr:rowOff>114300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171450</xdr:colOff>
      <xdr:row>14</xdr:row>
      <xdr:rowOff>95250</xdr:rowOff>
    </xdr:from>
    <xdr:to>
      <xdr:col>15</xdr:col>
      <xdr:colOff>781050</xdr:colOff>
      <xdr:row>61</xdr:row>
      <xdr:rowOff>9525</xdr:rowOff>
    </xdr:to>
    <xdr:graphicFrame macro="">
      <xdr:nvGraphicFramePr>
        <xdr:cNvPr id="7" name="Chart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171450</xdr:colOff>
      <xdr:row>14</xdr:row>
      <xdr:rowOff>95250</xdr:rowOff>
    </xdr:from>
    <xdr:to>
      <xdr:col>21</xdr:col>
      <xdr:colOff>781050</xdr:colOff>
      <xdr:row>61</xdr:row>
      <xdr:rowOff>9525</xdr:rowOff>
    </xdr:to>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95250</xdr:colOff>
      <xdr:row>62</xdr:row>
      <xdr:rowOff>85725</xdr:rowOff>
    </xdr:from>
    <xdr:to>
      <xdr:col>9</xdr:col>
      <xdr:colOff>847725</xdr:colOff>
      <xdr:row>68</xdr:row>
      <xdr:rowOff>114300</xdr:rowOff>
    </xdr:to>
    <xdr:graphicFrame macro="">
      <xdr:nvGraphicFramePr>
        <xdr:cNvPr id="9" name="Chart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69</xdr:row>
      <xdr:rowOff>104775</xdr:rowOff>
    </xdr:from>
    <xdr:to>
      <xdr:col>9</xdr:col>
      <xdr:colOff>657225</xdr:colOff>
      <xdr:row>116</xdr:row>
      <xdr:rowOff>19050</xdr:rowOff>
    </xdr:to>
    <xdr:graphicFrame macro="">
      <xdr:nvGraphicFramePr>
        <xdr:cNvPr id="10" name="Chart 9">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95250</xdr:colOff>
      <xdr:row>62</xdr:row>
      <xdr:rowOff>85725</xdr:rowOff>
    </xdr:from>
    <xdr:to>
      <xdr:col>15</xdr:col>
      <xdr:colOff>847725</xdr:colOff>
      <xdr:row>68</xdr:row>
      <xdr:rowOff>114300</xdr:rowOff>
    </xdr:to>
    <xdr:graphicFrame macro="">
      <xdr:nvGraphicFramePr>
        <xdr:cNvPr id="11" name="Chart 10">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95250</xdr:colOff>
      <xdr:row>62</xdr:row>
      <xdr:rowOff>85725</xdr:rowOff>
    </xdr:from>
    <xdr:to>
      <xdr:col>21</xdr:col>
      <xdr:colOff>847725</xdr:colOff>
      <xdr:row>68</xdr:row>
      <xdr:rowOff>114300</xdr:rowOff>
    </xdr:to>
    <xdr:graphicFrame macro="">
      <xdr:nvGraphicFramePr>
        <xdr:cNvPr id="12" name="Chart 11">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171450</xdr:colOff>
      <xdr:row>69</xdr:row>
      <xdr:rowOff>95250</xdr:rowOff>
    </xdr:from>
    <xdr:to>
      <xdr:col>15</xdr:col>
      <xdr:colOff>781050</xdr:colOff>
      <xdr:row>116</xdr:row>
      <xdr:rowOff>9525</xdr:rowOff>
    </xdr:to>
    <xdr:graphicFrame macro="">
      <xdr:nvGraphicFramePr>
        <xdr:cNvPr id="13" name="Chart 12">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171450</xdr:colOff>
      <xdr:row>69</xdr:row>
      <xdr:rowOff>95250</xdr:rowOff>
    </xdr:from>
    <xdr:to>
      <xdr:col>21</xdr:col>
      <xdr:colOff>781050</xdr:colOff>
      <xdr:row>116</xdr:row>
      <xdr:rowOff>9525</xdr:rowOff>
    </xdr:to>
    <xdr:graphicFrame macro="">
      <xdr:nvGraphicFramePr>
        <xdr:cNvPr id="14" name="Chart 13">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95250</xdr:colOff>
      <xdr:row>117</xdr:row>
      <xdr:rowOff>85725</xdr:rowOff>
    </xdr:from>
    <xdr:to>
      <xdr:col>9</xdr:col>
      <xdr:colOff>847725</xdr:colOff>
      <xdr:row>123</xdr:row>
      <xdr:rowOff>114300</xdr:rowOff>
    </xdr:to>
    <xdr:graphicFrame macro="">
      <xdr:nvGraphicFramePr>
        <xdr:cNvPr id="15" name="Chart 14">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114300</xdr:colOff>
      <xdr:row>124</xdr:row>
      <xdr:rowOff>104775</xdr:rowOff>
    </xdr:from>
    <xdr:to>
      <xdr:col>9</xdr:col>
      <xdr:colOff>657225</xdr:colOff>
      <xdr:row>171</xdr:row>
      <xdr:rowOff>19050</xdr:rowOff>
    </xdr:to>
    <xdr:graphicFrame macro="">
      <xdr:nvGraphicFramePr>
        <xdr:cNvPr id="16" name="Chart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95250</xdr:colOff>
      <xdr:row>117</xdr:row>
      <xdr:rowOff>85725</xdr:rowOff>
    </xdr:from>
    <xdr:to>
      <xdr:col>15</xdr:col>
      <xdr:colOff>847725</xdr:colOff>
      <xdr:row>123</xdr:row>
      <xdr:rowOff>114300</xdr:rowOff>
    </xdr:to>
    <xdr:graphicFrame macro="">
      <xdr:nvGraphicFramePr>
        <xdr:cNvPr id="17" name="Chart 16">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95250</xdr:colOff>
      <xdr:row>117</xdr:row>
      <xdr:rowOff>85725</xdr:rowOff>
    </xdr:from>
    <xdr:to>
      <xdr:col>21</xdr:col>
      <xdr:colOff>847725</xdr:colOff>
      <xdr:row>123</xdr:row>
      <xdr:rowOff>114300</xdr:rowOff>
    </xdr:to>
    <xdr:graphicFrame macro="">
      <xdr:nvGraphicFramePr>
        <xdr:cNvPr id="18" name="Chart 17">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171450</xdr:colOff>
      <xdr:row>124</xdr:row>
      <xdr:rowOff>95250</xdr:rowOff>
    </xdr:from>
    <xdr:to>
      <xdr:col>15</xdr:col>
      <xdr:colOff>781050</xdr:colOff>
      <xdr:row>171</xdr:row>
      <xdr:rowOff>9525</xdr:rowOff>
    </xdr:to>
    <xdr:graphicFrame macro="">
      <xdr:nvGraphicFramePr>
        <xdr:cNvPr id="19" name="Chart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171450</xdr:colOff>
      <xdr:row>124</xdr:row>
      <xdr:rowOff>95250</xdr:rowOff>
    </xdr:from>
    <xdr:to>
      <xdr:col>21</xdr:col>
      <xdr:colOff>781050</xdr:colOff>
      <xdr:row>171</xdr:row>
      <xdr:rowOff>9525</xdr:rowOff>
    </xdr:to>
    <xdr:graphicFrame macro="">
      <xdr:nvGraphicFramePr>
        <xdr:cNvPr id="20" name="Chart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88900</xdr:colOff>
      <xdr:row>173</xdr:row>
      <xdr:rowOff>50800</xdr:rowOff>
    </xdr:from>
    <xdr:to>
      <xdr:col>12</xdr:col>
      <xdr:colOff>698500</xdr:colOff>
      <xdr:row>183</xdr:row>
      <xdr:rowOff>174625</xdr:rowOff>
    </xdr:to>
    <xdr:grpSp>
      <xdr:nvGrpSpPr>
        <xdr:cNvPr id="33" name="グループ化 32">
          <a:extLst>
            <a:ext uri="{FF2B5EF4-FFF2-40B4-BE49-F238E27FC236}">
              <a16:creationId xmlns:a16="http://schemas.microsoft.com/office/drawing/2014/main" id="{00000000-0008-0000-0E00-000021000000}"/>
            </a:ext>
          </a:extLst>
        </xdr:cNvPr>
        <xdr:cNvGrpSpPr/>
      </xdr:nvGrpSpPr>
      <xdr:grpSpPr>
        <a:xfrm>
          <a:off x="571500" y="30543500"/>
          <a:ext cx="11277600" cy="1901825"/>
          <a:chOff x="501650" y="30492700"/>
          <a:chExt cx="11277600" cy="1901825"/>
        </a:xfrm>
      </xdr:grpSpPr>
      <xdr:grpSp>
        <xdr:nvGrpSpPr>
          <xdr:cNvPr id="34" name="Group 37">
            <a:extLst>
              <a:ext uri="{FF2B5EF4-FFF2-40B4-BE49-F238E27FC236}">
                <a16:creationId xmlns:a16="http://schemas.microsoft.com/office/drawing/2014/main" id="{00000000-0008-0000-0E00-000022000000}"/>
              </a:ext>
            </a:extLst>
          </xdr:cNvPr>
          <xdr:cNvGrpSpPr>
            <a:grpSpLocks/>
          </xdr:cNvGrpSpPr>
        </xdr:nvGrpSpPr>
        <xdr:grpSpPr bwMode="auto">
          <a:xfrm>
            <a:off x="501650" y="30492700"/>
            <a:ext cx="8991600" cy="1901825"/>
            <a:chOff x="261" y="2819"/>
            <a:chExt cx="944" cy="199"/>
          </a:xfrm>
        </xdr:grpSpPr>
        <xdr:sp macro="" textlink="">
          <xdr:nvSpPr>
            <xdr:cNvPr id="36" name="Text Box 36">
              <a:extLst>
                <a:ext uri="{FF2B5EF4-FFF2-40B4-BE49-F238E27FC236}">
                  <a16:creationId xmlns:a16="http://schemas.microsoft.com/office/drawing/2014/main" id="{00000000-0008-0000-0E00-000024000000}"/>
                </a:ext>
              </a:extLst>
            </xdr:cNvPr>
            <xdr:cNvSpPr txBox="1">
              <a:spLocks noChangeArrowheads="1"/>
            </xdr:cNvSpPr>
          </xdr:nvSpPr>
          <xdr:spPr bwMode="auto">
            <a:xfrm>
              <a:off x="261" y="2819"/>
              <a:ext cx="51" cy="19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r>
                <a:rPr lang="ja-JP" altLang="en-US" sz="1100" b="0" i="0" u="none" strike="noStrike" baseline="0">
                  <a:solidFill>
                    <a:srgbClr val="000000"/>
                  </a:solidFill>
                  <a:latin typeface="ＭＳ Ｐゴシック"/>
                  <a:ea typeface="ＭＳ Ｐゴシック"/>
                </a:rPr>
                <a:t>部門：</a:t>
              </a:r>
            </a:p>
          </xdr:txBody>
        </xdr:sp>
        <xdr:sp macro="" textlink="">
          <xdr:nvSpPr>
            <xdr:cNvPr id="37" name="Text Box 31">
              <a:extLst>
                <a:ext uri="{FF2B5EF4-FFF2-40B4-BE49-F238E27FC236}">
                  <a16:creationId xmlns:a16="http://schemas.microsoft.com/office/drawing/2014/main" id="{00000000-0008-0000-0E00-000025000000}"/>
                </a:ext>
              </a:extLst>
            </xdr:cNvPr>
            <xdr:cNvSpPr txBox="1">
              <a:spLocks noChangeArrowheads="1"/>
            </xdr:cNvSpPr>
          </xdr:nvSpPr>
          <xdr:spPr bwMode="auto">
            <a:xfrm>
              <a:off x="330" y="2819"/>
              <a:ext cx="218" cy="198"/>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01 </a:t>
              </a:r>
              <a:r>
                <a:rPr lang="ja-JP" altLang="en-US" sz="1100" b="0" i="0" u="none" strike="noStrike" baseline="0">
                  <a:solidFill>
                    <a:srgbClr val="000000"/>
                  </a:solidFill>
                  <a:latin typeface="ＭＳ Ｐゴシック"/>
                  <a:ea typeface="+mn-ea"/>
                </a:rPr>
                <a:t>農業     </a:t>
              </a:r>
            </a:p>
            <a:p>
              <a:pPr algn="l" rtl="0">
                <a:lnSpc>
                  <a:spcPts val="1300"/>
                </a:lnSpc>
                <a:defRPr sz="1000"/>
              </a:pPr>
              <a:r>
                <a:rPr lang="en-US" altLang="ja-JP" sz="1100" b="0" i="0" u="none" strike="noStrike" baseline="0">
                  <a:solidFill>
                    <a:srgbClr val="000000"/>
                  </a:solidFill>
                  <a:latin typeface="ＭＳ Ｐゴシック"/>
                  <a:ea typeface="+mn-ea"/>
                </a:rPr>
                <a:t>02 </a:t>
              </a:r>
              <a:r>
                <a:rPr lang="ja-JP" altLang="en-US" sz="1100" b="0" i="0" u="none" strike="noStrike" baseline="0">
                  <a:solidFill>
                    <a:srgbClr val="000000"/>
                  </a:solidFill>
                  <a:latin typeface="ＭＳ Ｐゴシック"/>
                  <a:ea typeface="+mn-ea"/>
                </a:rPr>
                <a:t>林業     </a:t>
              </a:r>
            </a:p>
            <a:p>
              <a:pPr algn="l" rtl="0">
                <a:lnSpc>
                  <a:spcPts val="1300"/>
                </a:lnSpc>
                <a:defRPr sz="1000"/>
              </a:pPr>
              <a:r>
                <a:rPr lang="en-US" altLang="ja-JP" sz="1100" b="0" i="0" u="none" strike="noStrike" baseline="0">
                  <a:solidFill>
                    <a:srgbClr val="000000"/>
                  </a:solidFill>
                  <a:latin typeface="ＭＳ Ｐゴシック"/>
                  <a:ea typeface="+mn-ea"/>
                </a:rPr>
                <a:t>03 </a:t>
              </a:r>
              <a:r>
                <a:rPr lang="ja-JP" altLang="en-US" sz="1100" b="0" i="0" u="none" strike="noStrike" baseline="0">
                  <a:solidFill>
                    <a:srgbClr val="000000"/>
                  </a:solidFill>
                  <a:latin typeface="ＭＳ Ｐゴシック"/>
                  <a:ea typeface="+mn-ea"/>
                </a:rPr>
                <a:t>漁業    </a:t>
              </a:r>
            </a:p>
            <a:p>
              <a:pPr algn="l" rtl="0">
                <a:lnSpc>
                  <a:spcPts val="1300"/>
                </a:lnSpc>
                <a:defRPr sz="1000"/>
              </a:pPr>
              <a:r>
                <a:rPr lang="en-US" altLang="ja-JP" sz="1100" b="0" i="0" u="none" strike="noStrike" baseline="0">
                  <a:solidFill>
                    <a:srgbClr val="000000"/>
                  </a:solidFill>
                  <a:latin typeface="ＭＳ Ｐゴシック"/>
                  <a:ea typeface="+mn-ea"/>
                </a:rPr>
                <a:t>04 </a:t>
              </a:r>
              <a:r>
                <a:rPr lang="ja-JP" altLang="en-US" sz="1100" b="0" i="0" u="none" strike="noStrike" baseline="0">
                  <a:solidFill>
                    <a:srgbClr val="000000"/>
                  </a:solidFill>
                  <a:latin typeface="ＭＳ Ｐゴシック"/>
                  <a:ea typeface="+mn-ea"/>
                </a:rPr>
                <a:t>鉱業</a:t>
              </a:r>
            </a:p>
            <a:p>
              <a:pPr algn="l" rtl="0">
                <a:lnSpc>
                  <a:spcPts val="1300"/>
                </a:lnSpc>
                <a:defRPr sz="1000"/>
              </a:pPr>
              <a:r>
                <a:rPr lang="en-US" altLang="ja-JP" sz="1100" b="0" i="0" u="none" strike="noStrike" baseline="0">
                  <a:solidFill>
                    <a:srgbClr val="000000"/>
                  </a:solidFill>
                  <a:latin typeface="ＭＳ Ｐゴシック"/>
                  <a:ea typeface="+mn-ea"/>
                </a:rPr>
                <a:t>05 </a:t>
              </a:r>
              <a:r>
                <a:rPr lang="ja-JP" altLang="en-US" sz="1100" b="0" i="0" u="none" strike="noStrike" baseline="0">
                  <a:solidFill>
                    <a:srgbClr val="000000"/>
                  </a:solidFill>
                  <a:latin typeface="ＭＳ Ｐゴシック"/>
                  <a:ea typeface="+mn-ea"/>
                </a:rPr>
                <a:t>飲食料品       </a:t>
              </a:r>
            </a:p>
            <a:p>
              <a:pPr algn="l" rtl="0">
                <a:lnSpc>
                  <a:spcPts val="1300"/>
                </a:lnSpc>
                <a:defRPr sz="1000"/>
              </a:pPr>
              <a:r>
                <a:rPr lang="en-US" altLang="ja-JP" sz="1100" b="0" i="0" u="none" strike="noStrike" baseline="0">
                  <a:solidFill>
                    <a:srgbClr val="000000"/>
                  </a:solidFill>
                  <a:latin typeface="ＭＳ Ｐゴシック"/>
                  <a:ea typeface="+mn-ea"/>
                </a:rPr>
                <a:t>06 </a:t>
              </a:r>
              <a:r>
                <a:rPr lang="ja-JP" altLang="en-US" sz="1100" b="0" i="0" u="none" strike="noStrike" baseline="0">
                  <a:solidFill>
                    <a:srgbClr val="000000"/>
                  </a:solidFill>
                  <a:latin typeface="ＭＳ Ｐゴシック"/>
                  <a:ea typeface="+mn-ea"/>
                </a:rPr>
                <a:t>繊維製品 </a:t>
              </a:r>
            </a:p>
            <a:p>
              <a:pPr algn="l" rtl="0">
                <a:lnSpc>
                  <a:spcPts val="1300"/>
                </a:lnSpc>
                <a:defRPr sz="1000"/>
              </a:pPr>
              <a:r>
                <a:rPr lang="en-US" altLang="ja-JP" sz="1100" b="0" i="0" u="none" strike="noStrike" baseline="0">
                  <a:solidFill>
                    <a:srgbClr val="000000"/>
                  </a:solidFill>
                  <a:latin typeface="ＭＳ Ｐゴシック"/>
                  <a:ea typeface="+mn-ea"/>
                </a:rPr>
                <a:t>07 </a:t>
              </a:r>
              <a:r>
                <a:rPr lang="ja-JP" altLang="en-US" sz="1100" b="0" i="0" u="none" strike="noStrike" baseline="0">
                  <a:solidFill>
                    <a:srgbClr val="000000"/>
                  </a:solidFill>
                  <a:latin typeface="ＭＳ Ｐゴシック"/>
                  <a:ea typeface="+mn-ea"/>
                </a:rPr>
                <a:t>パルプ・紙・木製品</a:t>
              </a:r>
            </a:p>
            <a:p>
              <a:pPr algn="l" rtl="0">
                <a:lnSpc>
                  <a:spcPts val="1300"/>
                </a:lnSpc>
                <a:defRPr sz="1000"/>
              </a:pPr>
              <a:r>
                <a:rPr lang="en-US" altLang="ja-JP" sz="1100" b="0" i="0" u="none" strike="noStrike" baseline="0">
                  <a:solidFill>
                    <a:srgbClr val="000000"/>
                  </a:solidFill>
                  <a:latin typeface="ＭＳ Ｐゴシック"/>
                  <a:ea typeface="+mn-ea"/>
                </a:rPr>
                <a:t>08 </a:t>
              </a:r>
              <a:r>
                <a:rPr lang="ja-JP" altLang="en-US" sz="1100" b="0" i="0" u="none" strike="noStrike" baseline="0">
                  <a:solidFill>
                    <a:srgbClr val="000000"/>
                  </a:solidFill>
                  <a:latin typeface="ＭＳ Ｐゴシック"/>
                  <a:ea typeface="+mn-ea"/>
                </a:rPr>
                <a:t>化学製品        </a:t>
              </a:r>
            </a:p>
            <a:p>
              <a:pPr algn="l" rtl="0">
                <a:lnSpc>
                  <a:spcPts val="1300"/>
                </a:lnSpc>
                <a:defRPr sz="1000"/>
              </a:pPr>
              <a:r>
                <a:rPr lang="en-US" altLang="ja-JP" sz="1100" b="0" i="0" u="none" strike="noStrike" baseline="0">
                  <a:solidFill>
                    <a:srgbClr val="000000"/>
                  </a:solidFill>
                  <a:latin typeface="ＭＳ Ｐゴシック"/>
                  <a:ea typeface="+mn-ea"/>
                </a:rPr>
                <a:t>09 </a:t>
              </a:r>
              <a:r>
                <a:rPr lang="ja-JP" altLang="en-US" sz="1100" b="0" i="0" u="none" strike="noStrike" baseline="0">
                  <a:solidFill>
                    <a:srgbClr val="000000"/>
                  </a:solidFill>
                  <a:latin typeface="ＭＳ Ｐゴシック"/>
                  <a:ea typeface="+mn-ea"/>
                </a:rPr>
                <a:t>石油・石炭製品   </a:t>
              </a:r>
            </a:p>
            <a:p>
              <a:pPr algn="l" rtl="0">
                <a:lnSpc>
                  <a:spcPts val="1300"/>
                </a:lnSpc>
                <a:defRPr sz="1000"/>
              </a:pPr>
              <a:r>
                <a:rPr lang="en-US" altLang="ja-JP" sz="1100" b="0" i="0" u="none" strike="noStrike" baseline="0">
                  <a:solidFill>
                    <a:srgbClr val="000000"/>
                  </a:solidFill>
                  <a:latin typeface="ＭＳ Ｐゴシック"/>
                  <a:ea typeface="+mn-ea"/>
                </a:rPr>
                <a:t>10 </a:t>
              </a:r>
              <a:r>
                <a:rPr lang="ja-JP" altLang="en-US" sz="1100" b="0" i="0" u="none" strike="noStrike" baseline="0">
                  <a:solidFill>
                    <a:srgbClr val="000000"/>
                  </a:solidFill>
                  <a:latin typeface="ＭＳ Ｐゴシック"/>
                  <a:ea typeface="+mn-ea"/>
                </a:rPr>
                <a:t>プラスチック・ゴム</a:t>
              </a:r>
            </a:p>
          </xdr:txBody>
        </xdr:sp>
        <xdr:sp macro="" textlink="">
          <xdr:nvSpPr>
            <xdr:cNvPr id="38" name="Text Box 33">
              <a:extLst>
                <a:ext uri="{FF2B5EF4-FFF2-40B4-BE49-F238E27FC236}">
                  <a16:creationId xmlns:a16="http://schemas.microsoft.com/office/drawing/2014/main" id="{00000000-0008-0000-0E00-000026000000}"/>
                </a:ext>
              </a:extLst>
            </xdr:cNvPr>
            <xdr:cNvSpPr txBox="1">
              <a:spLocks noChangeArrowheads="1"/>
            </xdr:cNvSpPr>
          </xdr:nvSpPr>
          <xdr:spPr bwMode="auto">
            <a:xfrm>
              <a:off x="550" y="2819"/>
              <a:ext cx="218" cy="199"/>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11 </a:t>
              </a:r>
              <a:r>
                <a:rPr lang="ja-JP" altLang="en-US" sz="1100" b="0" i="0" u="none" strike="noStrike" baseline="0">
                  <a:solidFill>
                    <a:srgbClr val="000000"/>
                  </a:solidFill>
                  <a:latin typeface="ＭＳ Ｐゴシック"/>
                  <a:ea typeface="+mn-ea"/>
                </a:rPr>
                <a:t>窯業・土石製品  </a:t>
              </a:r>
            </a:p>
            <a:p>
              <a:pPr algn="l" rtl="0">
                <a:lnSpc>
                  <a:spcPts val="1300"/>
                </a:lnSpc>
                <a:defRPr sz="1000"/>
              </a:pPr>
              <a:r>
                <a:rPr lang="en-US" altLang="ja-JP" sz="1100" b="0" i="0" u="none" strike="noStrike" baseline="0">
                  <a:solidFill>
                    <a:srgbClr val="000000"/>
                  </a:solidFill>
                  <a:latin typeface="ＭＳ Ｐゴシック"/>
                  <a:ea typeface="+mn-ea"/>
                </a:rPr>
                <a:t>12 </a:t>
              </a:r>
              <a:r>
                <a:rPr lang="ja-JP" altLang="en-US" sz="1100" b="0" i="0" u="none" strike="noStrike" baseline="0">
                  <a:solidFill>
                    <a:srgbClr val="000000"/>
                  </a:solidFill>
                  <a:latin typeface="ＭＳ Ｐゴシック"/>
                  <a:ea typeface="+mn-ea"/>
                </a:rPr>
                <a:t>鉄鋼        </a:t>
              </a:r>
            </a:p>
            <a:p>
              <a:pPr algn="l" rtl="0">
                <a:lnSpc>
                  <a:spcPts val="1300"/>
                </a:lnSpc>
                <a:defRPr sz="1000"/>
              </a:pPr>
              <a:r>
                <a:rPr lang="en-US" altLang="ja-JP" sz="1100" b="0" i="0" u="none" strike="noStrike" baseline="0">
                  <a:solidFill>
                    <a:srgbClr val="000000"/>
                  </a:solidFill>
                  <a:latin typeface="ＭＳ Ｐゴシック"/>
                  <a:ea typeface="+mn-ea"/>
                </a:rPr>
                <a:t>13 </a:t>
              </a:r>
              <a:r>
                <a:rPr lang="ja-JP" altLang="en-US" sz="1100" b="0" i="0" u="none" strike="noStrike" baseline="0">
                  <a:solidFill>
                    <a:srgbClr val="000000"/>
                  </a:solidFill>
                  <a:latin typeface="ＭＳ Ｐゴシック"/>
                  <a:ea typeface="+mn-ea"/>
                </a:rPr>
                <a:t>非鉄金属      </a:t>
              </a:r>
            </a:p>
            <a:p>
              <a:pPr algn="l" rtl="0">
                <a:lnSpc>
                  <a:spcPts val="1300"/>
                </a:lnSpc>
                <a:defRPr sz="1000"/>
              </a:pPr>
              <a:r>
                <a:rPr lang="en-US" altLang="ja-JP" sz="1100" b="0" i="0" u="none" strike="noStrike" baseline="0">
                  <a:solidFill>
                    <a:srgbClr val="000000"/>
                  </a:solidFill>
                  <a:latin typeface="ＭＳ Ｐゴシック"/>
                  <a:ea typeface="+mn-ea"/>
                </a:rPr>
                <a:t>14 </a:t>
              </a:r>
              <a:r>
                <a:rPr lang="ja-JP" altLang="en-US" sz="1100" b="0" i="0" u="none" strike="noStrike" baseline="0">
                  <a:solidFill>
                    <a:srgbClr val="000000"/>
                  </a:solidFill>
                  <a:latin typeface="ＭＳ Ｐゴシック"/>
                  <a:ea typeface="+mn-ea"/>
                </a:rPr>
                <a:t>金属製品      </a:t>
              </a:r>
            </a:p>
            <a:p>
              <a:pPr algn="l" rtl="0">
                <a:lnSpc>
                  <a:spcPts val="1300"/>
                </a:lnSpc>
                <a:defRPr sz="1000"/>
              </a:pPr>
              <a:r>
                <a:rPr lang="en-US" altLang="ja-JP" sz="1100" b="0" i="0" u="none" strike="noStrike" baseline="0">
                  <a:solidFill>
                    <a:srgbClr val="000000"/>
                  </a:solidFill>
                  <a:latin typeface="ＭＳ Ｐゴシック"/>
                  <a:ea typeface="+mn-ea"/>
                </a:rPr>
                <a:t>15 </a:t>
              </a:r>
              <a:r>
                <a:rPr lang="ja-JP" altLang="en-US" sz="1100" b="0" i="0" u="none" strike="noStrike" baseline="0">
                  <a:solidFill>
                    <a:srgbClr val="000000"/>
                  </a:solidFill>
                  <a:latin typeface="ＭＳ Ｐゴシック"/>
                  <a:ea typeface="+mn-ea"/>
                </a:rPr>
                <a:t>はん用機械</a:t>
              </a:r>
            </a:p>
            <a:p>
              <a:pPr algn="l" rtl="0">
                <a:lnSpc>
                  <a:spcPts val="1300"/>
                </a:lnSpc>
                <a:defRPr sz="1000"/>
              </a:pPr>
              <a:r>
                <a:rPr lang="en-US" altLang="ja-JP" sz="1100" b="0" i="0" u="none" strike="noStrike" baseline="0">
                  <a:solidFill>
                    <a:srgbClr val="000000"/>
                  </a:solidFill>
                  <a:latin typeface="ＭＳ Ｐゴシック"/>
                  <a:ea typeface="+mn-ea"/>
                </a:rPr>
                <a:t>16 </a:t>
              </a:r>
              <a:r>
                <a:rPr lang="ja-JP" altLang="en-US" sz="1100" b="0" i="0" u="none" strike="noStrike" baseline="0">
                  <a:solidFill>
                    <a:srgbClr val="000000"/>
                  </a:solidFill>
                  <a:latin typeface="ＭＳ Ｐゴシック"/>
                  <a:ea typeface="+mn-ea"/>
                </a:rPr>
                <a:t>生産用機械</a:t>
              </a:r>
            </a:p>
            <a:p>
              <a:pPr algn="l" rtl="0">
                <a:lnSpc>
                  <a:spcPts val="1300"/>
                </a:lnSpc>
                <a:defRPr sz="1000"/>
              </a:pPr>
              <a:r>
                <a:rPr lang="en-US" altLang="ja-JP" sz="1100" b="0" i="0" u="none" strike="noStrike" baseline="0">
                  <a:solidFill>
                    <a:srgbClr val="000000"/>
                  </a:solidFill>
                  <a:latin typeface="ＭＳ Ｐゴシック"/>
                  <a:ea typeface="+mn-ea"/>
                </a:rPr>
                <a:t>17 </a:t>
              </a:r>
              <a:r>
                <a:rPr lang="ja-JP" altLang="en-US" sz="1100" b="0" i="0" u="none" strike="noStrike" baseline="0">
                  <a:solidFill>
                    <a:srgbClr val="000000"/>
                  </a:solidFill>
                  <a:latin typeface="ＭＳ Ｐゴシック"/>
                  <a:ea typeface="+mn-ea"/>
                </a:rPr>
                <a:t>業務用機械</a:t>
              </a:r>
            </a:p>
            <a:p>
              <a:pPr algn="l" rtl="0">
                <a:lnSpc>
                  <a:spcPts val="1300"/>
                </a:lnSpc>
                <a:defRPr sz="1000"/>
              </a:pPr>
              <a:r>
                <a:rPr lang="en-US" altLang="ja-JP" sz="1100" b="0" i="0" u="none" strike="noStrike" baseline="0">
                  <a:solidFill>
                    <a:srgbClr val="000000"/>
                  </a:solidFill>
                  <a:latin typeface="ＭＳ Ｐゴシック"/>
                  <a:ea typeface="+mn-ea"/>
                </a:rPr>
                <a:t>18 </a:t>
              </a:r>
              <a:r>
                <a:rPr lang="ja-JP" altLang="en-US" sz="1100" b="0" i="0" u="none" strike="noStrike" baseline="0">
                  <a:solidFill>
                    <a:srgbClr val="000000"/>
                  </a:solidFill>
                  <a:latin typeface="ＭＳ Ｐゴシック"/>
                  <a:ea typeface="+mn-ea"/>
                </a:rPr>
                <a:t>電子部品</a:t>
              </a:r>
            </a:p>
            <a:p>
              <a:pPr algn="l" rtl="0">
                <a:lnSpc>
                  <a:spcPts val="1300"/>
                </a:lnSpc>
                <a:defRPr sz="1000"/>
              </a:pPr>
              <a:r>
                <a:rPr lang="en-US" altLang="ja-JP" sz="1100" b="0" i="0" u="none" strike="noStrike" baseline="0">
                  <a:solidFill>
                    <a:srgbClr val="000000"/>
                  </a:solidFill>
                  <a:latin typeface="ＭＳ Ｐゴシック"/>
                  <a:ea typeface="+mn-ea"/>
                </a:rPr>
                <a:t>19 </a:t>
              </a:r>
              <a:r>
                <a:rPr lang="ja-JP" altLang="en-US" sz="1100" b="0" i="0" u="none" strike="noStrike" baseline="0">
                  <a:solidFill>
                    <a:srgbClr val="000000"/>
                  </a:solidFill>
                  <a:latin typeface="ＭＳ Ｐゴシック"/>
                  <a:ea typeface="+mn-ea"/>
                </a:rPr>
                <a:t>電気機械      </a:t>
              </a:r>
            </a:p>
            <a:p>
              <a:pPr algn="l" rtl="0">
                <a:lnSpc>
                  <a:spcPts val="1300"/>
                </a:lnSpc>
                <a:defRPr sz="1000"/>
              </a:pPr>
              <a:r>
                <a:rPr lang="en-US" altLang="ja-JP" sz="1100" b="0" i="0" u="none" strike="noStrike" baseline="0">
                  <a:solidFill>
                    <a:srgbClr val="000000"/>
                  </a:solidFill>
                  <a:latin typeface="ＭＳ Ｐゴシック"/>
                  <a:ea typeface="+mn-ea"/>
                </a:rPr>
                <a:t>20 </a:t>
              </a:r>
              <a:r>
                <a:rPr lang="ja-JP" altLang="en-US" sz="1100" b="0" i="0" u="none" strike="noStrike" baseline="0">
                  <a:solidFill>
                    <a:srgbClr val="000000"/>
                  </a:solidFill>
                  <a:latin typeface="ＭＳ Ｐゴシック"/>
                  <a:ea typeface="+mn-ea"/>
                </a:rPr>
                <a:t>情報・通信機器</a:t>
              </a:r>
            </a:p>
          </xdr:txBody>
        </xdr:sp>
        <xdr:sp macro="" textlink="">
          <xdr:nvSpPr>
            <xdr:cNvPr id="39" name="Text Box 34">
              <a:extLst>
                <a:ext uri="{FF2B5EF4-FFF2-40B4-BE49-F238E27FC236}">
                  <a16:creationId xmlns:a16="http://schemas.microsoft.com/office/drawing/2014/main" id="{00000000-0008-0000-0E00-000027000000}"/>
                </a:ext>
              </a:extLst>
            </xdr:cNvPr>
            <xdr:cNvSpPr txBox="1">
              <a:spLocks noChangeArrowheads="1"/>
            </xdr:cNvSpPr>
          </xdr:nvSpPr>
          <xdr:spPr bwMode="auto">
            <a:xfrm>
              <a:off x="768" y="2819"/>
              <a:ext cx="218" cy="199"/>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21 </a:t>
              </a:r>
              <a:r>
                <a:rPr lang="ja-JP" altLang="en-US" sz="1100" b="0" i="0" u="none" strike="noStrike" baseline="0">
                  <a:solidFill>
                    <a:srgbClr val="000000"/>
                  </a:solidFill>
                  <a:latin typeface="ＭＳ Ｐゴシック"/>
                  <a:ea typeface="+mn-ea"/>
                </a:rPr>
                <a:t>輸送機械       </a:t>
              </a:r>
            </a:p>
            <a:p>
              <a:pPr algn="l" rtl="0">
                <a:lnSpc>
                  <a:spcPts val="1300"/>
                </a:lnSpc>
                <a:defRPr sz="1000"/>
              </a:pPr>
              <a:r>
                <a:rPr lang="en-US" altLang="ja-JP" sz="1100" b="0" i="0" u="none" strike="noStrike" baseline="0">
                  <a:solidFill>
                    <a:srgbClr val="000000"/>
                  </a:solidFill>
                  <a:latin typeface="ＭＳ Ｐゴシック"/>
                  <a:ea typeface="+mn-ea"/>
                </a:rPr>
                <a:t>22 </a:t>
              </a:r>
              <a:r>
                <a:rPr lang="ja-JP" altLang="en-US" sz="1100" b="0" i="0" u="none" strike="noStrike" baseline="0">
                  <a:solidFill>
                    <a:srgbClr val="000000"/>
                  </a:solidFill>
                  <a:latin typeface="ＭＳ Ｐゴシック"/>
                  <a:ea typeface="+mn-ea"/>
                </a:rPr>
                <a:t>その他の製造工業製品</a:t>
              </a:r>
            </a:p>
            <a:p>
              <a:pPr algn="l" rtl="0">
                <a:lnSpc>
                  <a:spcPts val="1300"/>
                </a:lnSpc>
                <a:defRPr sz="1000"/>
              </a:pPr>
              <a:r>
                <a:rPr lang="en-US" altLang="ja-JP" sz="1100" b="0" i="0" u="none" strike="noStrike" baseline="0">
                  <a:solidFill>
                    <a:srgbClr val="000000"/>
                  </a:solidFill>
                  <a:latin typeface="ＭＳ Ｐゴシック"/>
                  <a:ea typeface="+mn-ea"/>
                </a:rPr>
                <a:t>23 </a:t>
              </a:r>
              <a:r>
                <a:rPr lang="ja-JP" altLang="en-US" sz="1100" b="0" i="0" u="none" strike="noStrike" baseline="0">
                  <a:solidFill>
                    <a:srgbClr val="000000"/>
                  </a:solidFill>
                  <a:latin typeface="ＭＳ Ｐゴシック"/>
                  <a:ea typeface="+mn-ea"/>
                </a:rPr>
                <a:t>建設        </a:t>
              </a:r>
            </a:p>
            <a:p>
              <a:pPr algn="l" rtl="0">
                <a:lnSpc>
                  <a:spcPts val="1300"/>
                </a:lnSpc>
                <a:defRPr sz="1000"/>
              </a:pPr>
              <a:r>
                <a:rPr lang="en-US" altLang="ja-JP" sz="1100" b="0" i="0" u="none" strike="noStrike" baseline="0">
                  <a:solidFill>
                    <a:srgbClr val="000000"/>
                  </a:solidFill>
                  <a:latin typeface="ＭＳ Ｐゴシック"/>
                  <a:ea typeface="+mn-ea"/>
                </a:rPr>
                <a:t>24 </a:t>
              </a:r>
              <a:r>
                <a:rPr lang="ja-JP" altLang="en-US" sz="1100" b="0" i="0" u="none" strike="noStrike" baseline="0">
                  <a:solidFill>
                    <a:srgbClr val="000000"/>
                  </a:solidFill>
                  <a:latin typeface="ＭＳ Ｐゴシック"/>
                  <a:ea typeface="+mn-ea"/>
                </a:rPr>
                <a:t>電力・ガス・熱供給</a:t>
              </a:r>
            </a:p>
            <a:p>
              <a:pPr algn="l" rtl="0">
                <a:lnSpc>
                  <a:spcPts val="1300"/>
                </a:lnSpc>
                <a:defRPr sz="1000"/>
              </a:pPr>
              <a:r>
                <a:rPr lang="en-US" altLang="ja-JP" sz="1100" b="0" i="0" u="none" strike="noStrike" baseline="0">
                  <a:solidFill>
                    <a:srgbClr val="000000"/>
                  </a:solidFill>
                  <a:latin typeface="ＭＳ Ｐゴシック"/>
                  <a:ea typeface="+mn-ea"/>
                </a:rPr>
                <a:t>25 </a:t>
              </a:r>
              <a:r>
                <a:rPr lang="ja-JP" altLang="en-US" sz="1100" b="0" i="0" u="none" strike="noStrike" baseline="0">
                  <a:solidFill>
                    <a:srgbClr val="000000"/>
                  </a:solidFill>
                  <a:latin typeface="ＭＳ Ｐゴシック"/>
                  <a:ea typeface="+mn-ea"/>
                </a:rPr>
                <a:t>水道</a:t>
              </a:r>
            </a:p>
            <a:p>
              <a:pPr algn="l" rtl="0">
                <a:lnSpc>
                  <a:spcPts val="1300"/>
                </a:lnSpc>
                <a:defRPr sz="1000"/>
              </a:pPr>
              <a:r>
                <a:rPr lang="en-US" altLang="ja-JP" sz="1100" b="0" i="0" u="none" strike="noStrike" baseline="0">
                  <a:solidFill>
                    <a:srgbClr val="000000"/>
                  </a:solidFill>
                  <a:latin typeface="ＭＳ Ｐゴシック"/>
                  <a:ea typeface="+mn-ea"/>
                </a:rPr>
                <a:t>26 </a:t>
              </a:r>
              <a:r>
                <a:rPr lang="ja-JP" altLang="en-US" sz="1100" b="0" i="0" u="none" strike="noStrike" baseline="0">
                  <a:solidFill>
                    <a:srgbClr val="000000"/>
                  </a:solidFill>
                  <a:latin typeface="ＭＳ Ｐゴシック"/>
                  <a:ea typeface="+mn-ea"/>
                </a:rPr>
                <a:t>廃棄物処理</a:t>
              </a:r>
            </a:p>
            <a:p>
              <a:pPr algn="l" rtl="0">
                <a:lnSpc>
                  <a:spcPts val="1300"/>
                </a:lnSpc>
                <a:defRPr sz="1000"/>
              </a:pPr>
              <a:r>
                <a:rPr lang="en-US" altLang="ja-JP" sz="1100" b="0" i="0" u="none" strike="noStrike" baseline="0">
                  <a:solidFill>
                    <a:srgbClr val="000000"/>
                  </a:solidFill>
                  <a:latin typeface="ＭＳ Ｐゴシック"/>
                  <a:ea typeface="+mn-ea"/>
                </a:rPr>
                <a:t>27 </a:t>
              </a:r>
              <a:r>
                <a:rPr lang="ja-JP" altLang="en-US" sz="1100" b="0" i="0" u="none" strike="noStrike" baseline="0">
                  <a:solidFill>
                    <a:srgbClr val="000000"/>
                  </a:solidFill>
                  <a:latin typeface="ＭＳ Ｐゴシック"/>
                  <a:ea typeface="+mn-ea"/>
                </a:rPr>
                <a:t>商業        </a:t>
              </a:r>
            </a:p>
            <a:p>
              <a:pPr algn="l" rtl="0">
                <a:lnSpc>
                  <a:spcPts val="1300"/>
                </a:lnSpc>
                <a:defRPr sz="1000"/>
              </a:pPr>
              <a:r>
                <a:rPr lang="en-US" altLang="ja-JP" sz="1100" b="0" i="0" u="none" strike="noStrike" baseline="0">
                  <a:solidFill>
                    <a:srgbClr val="000000"/>
                  </a:solidFill>
                  <a:latin typeface="ＭＳ Ｐゴシック"/>
                  <a:ea typeface="+mn-ea"/>
                </a:rPr>
                <a:t>28 </a:t>
              </a:r>
              <a:r>
                <a:rPr lang="ja-JP" altLang="en-US" sz="1100" b="0" i="0" u="none" strike="noStrike" baseline="0">
                  <a:solidFill>
                    <a:srgbClr val="000000"/>
                  </a:solidFill>
                  <a:latin typeface="ＭＳ Ｐゴシック"/>
                  <a:ea typeface="+mn-ea"/>
                </a:rPr>
                <a:t>金融・保険     </a:t>
              </a:r>
            </a:p>
            <a:p>
              <a:pPr algn="l" rtl="0">
                <a:lnSpc>
                  <a:spcPts val="1300"/>
                </a:lnSpc>
                <a:defRPr sz="1000"/>
              </a:pPr>
              <a:r>
                <a:rPr lang="en-US" altLang="ja-JP" sz="1100" b="0" i="0" u="none" strike="noStrike" baseline="0">
                  <a:solidFill>
                    <a:srgbClr val="000000"/>
                  </a:solidFill>
                  <a:latin typeface="ＭＳ Ｐゴシック"/>
                  <a:ea typeface="+mn-ea"/>
                </a:rPr>
                <a:t>29 </a:t>
              </a:r>
              <a:r>
                <a:rPr lang="ja-JP" altLang="en-US" sz="1100" b="0" i="0" u="none" strike="noStrike" baseline="0">
                  <a:solidFill>
                    <a:srgbClr val="000000"/>
                  </a:solidFill>
                  <a:latin typeface="ＭＳ Ｐゴシック"/>
                  <a:ea typeface="+mn-ea"/>
                </a:rPr>
                <a:t>不動産       </a:t>
              </a:r>
            </a:p>
            <a:p>
              <a:pPr algn="l" rtl="0">
                <a:lnSpc>
                  <a:spcPts val="1300"/>
                </a:lnSpc>
                <a:defRPr sz="1000"/>
              </a:pPr>
              <a:r>
                <a:rPr lang="en-US" altLang="ja-JP" sz="1100" b="0" i="0" u="none" strike="noStrike" baseline="0">
                  <a:solidFill>
                    <a:srgbClr val="000000"/>
                  </a:solidFill>
                  <a:latin typeface="ＭＳ Ｐゴシック"/>
                  <a:ea typeface="+mn-ea"/>
                </a:rPr>
                <a:t>30 </a:t>
              </a:r>
              <a:r>
                <a:rPr lang="ja-JP" altLang="en-US" sz="1100" b="0" i="0" u="none" strike="noStrike" baseline="0">
                  <a:solidFill>
                    <a:srgbClr val="000000"/>
                  </a:solidFill>
                  <a:latin typeface="ＭＳ Ｐゴシック"/>
                  <a:ea typeface="+mn-ea"/>
                </a:rPr>
                <a:t>運輸・郵便</a:t>
              </a:r>
            </a:p>
          </xdr:txBody>
        </xdr:sp>
        <xdr:sp macro="" textlink="">
          <xdr:nvSpPr>
            <xdr:cNvPr id="40" name="Text Box 35">
              <a:extLst>
                <a:ext uri="{FF2B5EF4-FFF2-40B4-BE49-F238E27FC236}">
                  <a16:creationId xmlns:a16="http://schemas.microsoft.com/office/drawing/2014/main" id="{00000000-0008-0000-0E00-000028000000}"/>
                </a:ext>
              </a:extLst>
            </xdr:cNvPr>
            <xdr:cNvSpPr txBox="1">
              <a:spLocks noChangeArrowheads="1"/>
            </xdr:cNvSpPr>
          </xdr:nvSpPr>
          <xdr:spPr bwMode="auto">
            <a:xfrm>
              <a:off x="987" y="2819"/>
              <a:ext cx="218" cy="197"/>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31 </a:t>
              </a:r>
              <a:r>
                <a:rPr lang="ja-JP" altLang="en-US" sz="1100" b="0" i="0" u="none" strike="noStrike" baseline="0">
                  <a:solidFill>
                    <a:srgbClr val="000000"/>
                  </a:solidFill>
                  <a:latin typeface="ＭＳ Ｐゴシック"/>
                  <a:ea typeface="+mn-ea"/>
                </a:rPr>
                <a:t>情報通信</a:t>
              </a:r>
            </a:p>
            <a:p>
              <a:pPr algn="l" rtl="0">
                <a:lnSpc>
                  <a:spcPts val="1300"/>
                </a:lnSpc>
                <a:defRPr sz="1000"/>
              </a:pPr>
              <a:r>
                <a:rPr lang="en-US" altLang="ja-JP" sz="1100" b="0" i="0" u="none" strike="noStrike" baseline="0">
                  <a:solidFill>
                    <a:srgbClr val="000000"/>
                  </a:solidFill>
                  <a:latin typeface="ＭＳ Ｐゴシック"/>
                  <a:ea typeface="+mn-ea"/>
                </a:rPr>
                <a:t>32 </a:t>
              </a:r>
              <a:r>
                <a:rPr lang="ja-JP" altLang="en-US" sz="1100" b="0" i="0" u="none" strike="noStrike" baseline="0">
                  <a:solidFill>
                    <a:srgbClr val="000000"/>
                  </a:solidFill>
                  <a:latin typeface="ＭＳ Ｐゴシック"/>
                  <a:ea typeface="+mn-ea"/>
                </a:rPr>
                <a:t>公務        </a:t>
              </a:r>
            </a:p>
            <a:p>
              <a:pPr algn="l" rtl="0">
                <a:lnSpc>
                  <a:spcPts val="1300"/>
                </a:lnSpc>
                <a:defRPr sz="1000"/>
              </a:pPr>
              <a:r>
                <a:rPr lang="en-US" altLang="ja-JP" sz="1100" b="0" i="0" u="none" strike="noStrike" baseline="0">
                  <a:solidFill>
                    <a:srgbClr val="000000"/>
                  </a:solidFill>
                  <a:latin typeface="ＭＳ Ｐゴシック"/>
                  <a:ea typeface="+mn-ea"/>
                </a:rPr>
                <a:t>33 </a:t>
              </a:r>
              <a:r>
                <a:rPr lang="ja-JP" altLang="en-US" sz="1100" b="0" i="0" u="none" strike="noStrike" baseline="0">
                  <a:solidFill>
                    <a:srgbClr val="000000"/>
                  </a:solidFill>
                  <a:latin typeface="ＭＳ Ｐゴシック"/>
                  <a:ea typeface="+mn-ea"/>
                </a:rPr>
                <a:t>教育・研究     </a:t>
              </a:r>
            </a:p>
            <a:p>
              <a:pPr algn="l" rtl="0">
                <a:lnSpc>
                  <a:spcPts val="1300"/>
                </a:lnSpc>
                <a:defRPr sz="1000"/>
              </a:pPr>
              <a:r>
                <a:rPr lang="en-US" altLang="ja-JP" sz="1100" b="0" i="0" u="none" strike="noStrike" baseline="0">
                  <a:solidFill>
                    <a:srgbClr val="000000"/>
                  </a:solidFill>
                  <a:latin typeface="ＭＳ Ｐゴシック"/>
                  <a:ea typeface="+mn-ea"/>
                </a:rPr>
                <a:t>34 </a:t>
              </a:r>
              <a:r>
                <a:rPr lang="ja-JP" altLang="en-US" sz="1100" b="0" i="0" u="none" strike="noStrike" baseline="0">
                  <a:solidFill>
                    <a:srgbClr val="000000"/>
                  </a:solidFill>
                  <a:latin typeface="ＭＳ Ｐゴシック"/>
                  <a:ea typeface="+mn-ea"/>
                </a:rPr>
                <a:t>医療・福祉</a:t>
              </a:r>
            </a:p>
            <a:p>
              <a:pPr algn="l" rtl="0">
                <a:lnSpc>
                  <a:spcPts val="1300"/>
                </a:lnSpc>
                <a:defRPr sz="1000"/>
              </a:pPr>
              <a:r>
                <a:rPr lang="en-US" altLang="ja-JP" sz="1100" b="0" i="0" u="none" strike="noStrike" baseline="0">
                  <a:solidFill>
                    <a:srgbClr val="000000"/>
                  </a:solidFill>
                  <a:latin typeface="ＭＳ Ｐゴシック"/>
                  <a:ea typeface="+mn-ea"/>
                </a:rPr>
                <a:t>35 </a:t>
              </a:r>
              <a:r>
                <a:rPr lang="ja-JP" altLang="en-US" sz="1100" b="0" i="0" u="none" strike="noStrike" baseline="0">
                  <a:solidFill>
                    <a:srgbClr val="000000"/>
                  </a:solidFill>
                  <a:latin typeface="ＭＳ Ｐゴシック"/>
                  <a:ea typeface="+mn-ea"/>
                </a:rPr>
                <a:t>その他の非営利団体サービス</a:t>
              </a:r>
            </a:p>
            <a:p>
              <a:pPr algn="l" rtl="0">
                <a:lnSpc>
                  <a:spcPts val="1300"/>
                </a:lnSpc>
                <a:defRPr sz="1000"/>
              </a:pPr>
              <a:r>
                <a:rPr lang="en-US" altLang="ja-JP" sz="1100" b="0" i="0" u="none" strike="noStrike" baseline="0">
                  <a:solidFill>
                    <a:srgbClr val="000000"/>
                  </a:solidFill>
                  <a:latin typeface="ＭＳ Ｐゴシック"/>
                  <a:ea typeface="+mn-ea"/>
                </a:rPr>
                <a:t>36 </a:t>
              </a:r>
              <a:r>
                <a:rPr lang="ja-JP" altLang="en-US" sz="1100" b="0" i="0" u="none" strike="noStrike" baseline="0">
                  <a:solidFill>
                    <a:srgbClr val="000000"/>
                  </a:solidFill>
                  <a:latin typeface="ＭＳ Ｐゴシック"/>
                  <a:ea typeface="+mn-ea"/>
                </a:rPr>
                <a:t>対事業所サービス</a:t>
              </a:r>
            </a:p>
            <a:p>
              <a:pPr algn="l" rtl="0">
                <a:lnSpc>
                  <a:spcPts val="1300"/>
                </a:lnSpc>
                <a:defRPr sz="1000"/>
              </a:pPr>
              <a:r>
                <a:rPr lang="en-US" altLang="ja-JP" sz="1100" b="0" i="0" u="none" strike="noStrike" baseline="0">
                  <a:solidFill>
                    <a:srgbClr val="000000"/>
                  </a:solidFill>
                  <a:latin typeface="ＭＳ Ｐゴシック"/>
                  <a:ea typeface="+mn-ea"/>
                </a:rPr>
                <a:t>37 </a:t>
              </a:r>
              <a:r>
                <a:rPr lang="ja-JP" altLang="en-US" sz="1100" b="0" i="0" u="none" strike="noStrike" baseline="0">
                  <a:solidFill>
                    <a:srgbClr val="000000"/>
                  </a:solidFill>
                  <a:latin typeface="ＭＳ Ｐゴシック"/>
                  <a:ea typeface="+mn-ea"/>
                </a:rPr>
                <a:t>宿泊業</a:t>
              </a:r>
            </a:p>
            <a:p>
              <a:pPr algn="l" rtl="0">
                <a:lnSpc>
                  <a:spcPts val="1300"/>
                </a:lnSpc>
                <a:defRPr sz="1000"/>
              </a:pPr>
              <a:r>
                <a:rPr lang="en-US" altLang="ja-JP" sz="1100" b="0" i="0" u="none" strike="noStrike" baseline="0">
                  <a:solidFill>
                    <a:srgbClr val="000000"/>
                  </a:solidFill>
                  <a:latin typeface="ＭＳ Ｐゴシック"/>
                  <a:ea typeface="+mn-ea"/>
                </a:rPr>
                <a:t>38 </a:t>
              </a:r>
              <a:r>
                <a:rPr lang="ja-JP" altLang="en-US" sz="1100" b="0" i="0" u="none" strike="noStrike" baseline="0">
                  <a:solidFill>
                    <a:srgbClr val="000000"/>
                  </a:solidFill>
                  <a:latin typeface="ＭＳ Ｐゴシック"/>
                  <a:ea typeface="+mn-ea"/>
                </a:rPr>
                <a:t>飲食サービス</a:t>
              </a:r>
            </a:p>
            <a:p>
              <a:pPr algn="l" rtl="0">
                <a:lnSpc>
                  <a:spcPts val="1300"/>
                </a:lnSpc>
                <a:defRPr sz="1000"/>
              </a:pPr>
              <a:r>
                <a:rPr lang="en-US" altLang="ja-JP" sz="1100" b="0" i="0" u="none" strike="noStrike" baseline="0">
                  <a:solidFill>
                    <a:srgbClr val="000000"/>
                  </a:solidFill>
                  <a:latin typeface="ＭＳ Ｐゴシック"/>
                  <a:ea typeface="+mn-ea"/>
                </a:rPr>
                <a:t>39 </a:t>
              </a:r>
              <a:r>
                <a:rPr lang="ja-JP" altLang="en-US" sz="1100" b="0" i="0" u="none" strike="noStrike" baseline="0">
                  <a:solidFill>
                    <a:srgbClr val="000000"/>
                  </a:solidFill>
                  <a:latin typeface="ＭＳ Ｐゴシック"/>
                  <a:ea typeface="+mn-ea"/>
                </a:rPr>
                <a:t>娯楽サービス</a:t>
              </a:r>
            </a:p>
            <a:p>
              <a:pPr algn="l" rtl="0">
                <a:lnSpc>
                  <a:spcPts val="1300"/>
                </a:lnSpc>
                <a:defRPr sz="1000"/>
              </a:pPr>
              <a:r>
                <a:rPr lang="en-US" altLang="ja-JP" sz="1100" b="0" i="0" u="none" strike="noStrike" baseline="0">
                  <a:solidFill>
                    <a:srgbClr val="000000"/>
                  </a:solidFill>
                  <a:latin typeface="ＭＳ Ｐゴシック"/>
                  <a:ea typeface="+mn-ea"/>
                </a:rPr>
                <a:t>40 </a:t>
              </a:r>
              <a:r>
                <a:rPr lang="ja-JP" altLang="en-US" sz="1100" b="0" i="0" u="none" strike="noStrike" baseline="0">
                  <a:solidFill>
                    <a:srgbClr val="000000"/>
                  </a:solidFill>
                  <a:latin typeface="ＭＳ Ｐゴシック"/>
                  <a:ea typeface="+mn-ea"/>
                </a:rPr>
                <a:t>対個人サービス</a:t>
              </a:r>
            </a:p>
          </xdr:txBody>
        </xdr:sp>
      </xdr:grpSp>
      <xdr:sp macro="" textlink="">
        <xdr:nvSpPr>
          <xdr:cNvPr id="35" name="Text Box 35">
            <a:extLst>
              <a:ext uri="{FF2B5EF4-FFF2-40B4-BE49-F238E27FC236}">
                <a16:creationId xmlns:a16="http://schemas.microsoft.com/office/drawing/2014/main" id="{00000000-0008-0000-0E00-000023000000}"/>
              </a:ext>
            </a:extLst>
          </xdr:cNvPr>
          <xdr:cNvSpPr txBox="1">
            <a:spLocks noChangeArrowheads="1"/>
          </xdr:cNvSpPr>
        </xdr:nvSpPr>
        <xdr:spPr bwMode="auto">
          <a:xfrm>
            <a:off x="9702800" y="30505400"/>
            <a:ext cx="2076450" cy="1882711"/>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mn-ea"/>
              </a:rPr>
              <a:t>41 </a:t>
            </a:r>
            <a:r>
              <a:rPr lang="ja-JP" altLang="en-US" sz="1100" b="0" i="0" u="none" strike="noStrike" baseline="0">
                <a:solidFill>
                  <a:srgbClr val="000000"/>
                </a:solidFill>
                <a:latin typeface="ＭＳ Ｐゴシック"/>
                <a:ea typeface="+mn-ea"/>
              </a:rPr>
              <a:t>事務用品</a:t>
            </a:r>
          </a:p>
          <a:p>
            <a:pPr algn="l" rtl="0">
              <a:lnSpc>
                <a:spcPts val="1300"/>
              </a:lnSpc>
              <a:defRPr sz="1000"/>
            </a:pPr>
            <a:r>
              <a:rPr lang="en-US" altLang="ja-JP" sz="1100" b="0" i="0" u="none" strike="noStrike" baseline="0">
                <a:solidFill>
                  <a:srgbClr val="000000"/>
                </a:solidFill>
                <a:latin typeface="ＭＳ Ｐゴシック"/>
                <a:ea typeface="+mn-ea"/>
              </a:rPr>
              <a:t>42 </a:t>
            </a:r>
            <a:r>
              <a:rPr lang="ja-JP" altLang="en-US" sz="1100" b="0" i="0" u="none" strike="noStrike" baseline="0">
                <a:solidFill>
                  <a:srgbClr val="000000"/>
                </a:solidFill>
                <a:latin typeface="ＭＳ Ｐゴシック"/>
                <a:ea typeface="+mn-ea"/>
              </a:rPr>
              <a:t>分類不明</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0</xdr:colOff>
      <xdr:row>473</xdr:row>
      <xdr:rowOff>0</xdr:rowOff>
    </xdr:from>
    <xdr:to>
      <xdr:col>10</xdr:col>
      <xdr:colOff>819150</xdr:colOff>
      <xdr:row>473</xdr:row>
      <xdr:rowOff>0</xdr:rowOff>
    </xdr:to>
    <xdr:sp macro="" textlink="">
      <xdr:nvSpPr>
        <xdr:cNvPr id="2" name="Line 11">
          <a:extLst>
            <a:ext uri="{FF2B5EF4-FFF2-40B4-BE49-F238E27FC236}">
              <a16:creationId xmlns:a16="http://schemas.microsoft.com/office/drawing/2014/main" id="{00000000-0008-0000-1000-000002000000}"/>
            </a:ext>
          </a:extLst>
        </xdr:cNvPr>
        <xdr:cNvSpPr>
          <a:spLocks noChangeShapeType="1"/>
        </xdr:cNvSpPr>
      </xdr:nvSpPr>
      <xdr:spPr bwMode="auto">
        <a:xfrm>
          <a:off x="8477250" y="69351525"/>
          <a:ext cx="8191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473</xdr:row>
      <xdr:rowOff>0</xdr:rowOff>
    </xdr:from>
    <xdr:to>
      <xdr:col>10</xdr:col>
      <xdr:colOff>819150</xdr:colOff>
      <xdr:row>473</xdr:row>
      <xdr:rowOff>0</xdr:rowOff>
    </xdr:to>
    <xdr:sp macro="" textlink="">
      <xdr:nvSpPr>
        <xdr:cNvPr id="3" name="Line 12">
          <a:extLst>
            <a:ext uri="{FF2B5EF4-FFF2-40B4-BE49-F238E27FC236}">
              <a16:creationId xmlns:a16="http://schemas.microsoft.com/office/drawing/2014/main" id="{00000000-0008-0000-1000-000003000000}"/>
            </a:ext>
          </a:extLst>
        </xdr:cNvPr>
        <xdr:cNvSpPr>
          <a:spLocks noChangeShapeType="1"/>
        </xdr:cNvSpPr>
      </xdr:nvSpPr>
      <xdr:spPr bwMode="auto">
        <a:xfrm>
          <a:off x="8477250" y="69351525"/>
          <a:ext cx="8191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819150</xdr:colOff>
      <xdr:row>473</xdr:row>
      <xdr:rowOff>0</xdr:rowOff>
    </xdr:from>
    <xdr:to>
      <xdr:col>11</xdr:col>
      <xdr:colOff>0</xdr:colOff>
      <xdr:row>473</xdr:row>
      <xdr:rowOff>0</xdr:rowOff>
    </xdr:to>
    <xdr:sp macro="" textlink="">
      <xdr:nvSpPr>
        <xdr:cNvPr id="4" name="Line 19">
          <a:extLst>
            <a:ext uri="{FF2B5EF4-FFF2-40B4-BE49-F238E27FC236}">
              <a16:creationId xmlns:a16="http://schemas.microsoft.com/office/drawing/2014/main" id="{00000000-0008-0000-1000-000004000000}"/>
            </a:ext>
          </a:extLst>
        </xdr:cNvPr>
        <xdr:cNvSpPr>
          <a:spLocks noChangeShapeType="1"/>
        </xdr:cNvSpPr>
      </xdr:nvSpPr>
      <xdr:spPr bwMode="auto">
        <a:xfrm flipH="1">
          <a:off x="8467725" y="69351525"/>
          <a:ext cx="8382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473</xdr:row>
      <xdr:rowOff>0</xdr:rowOff>
    </xdr:from>
    <xdr:to>
      <xdr:col>10</xdr:col>
      <xdr:colOff>819150</xdr:colOff>
      <xdr:row>473</xdr:row>
      <xdr:rowOff>0</xdr:rowOff>
    </xdr:to>
    <xdr:sp macro="" textlink="">
      <xdr:nvSpPr>
        <xdr:cNvPr id="5" name="Line 20">
          <a:extLst>
            <a:ext uri="{FF2B5EF4-FFF2-40B4-BE49-F238E27FC236}">
              <a16:creationId xmlns:a16="http://schemas.microsoft.com/office/drawing/2014/main" id="{00000000-0008-0000-1000-000005000000}"/>
            </a:ext>
          </a:extLst>
        </xdr:cNvPr>
        <xdr:cNvSpPr>
          <a:spLocks noChangeShapeType="1"/>
        </xdr:cNvSpPr>
      </xdr:nvSpPr>
      <xdr:spPr bwMode="auto">
        <a:xfrm flipH="1">
          <a:off x="8477250" y="69351525"/>
          <a:ext cx="8191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1216</xdr:row>
      <xdr:rowOff>0</xdr:rowOff>
    </xdr:from>
    <xdr:to>
      <xdr:col>10</xdr:col>
      <xdr:colOff>819150</xdr:colOff>
      <xdr:row>1216</xdr:row>
      <xdr:rowOff>0</xdr:rowOff>
    </xdr:to>
    <xdr:sp macro="" textlink="">
      <xdr:nvSpPr>
        <xdr:cNvPr id="6" name="Line 21">
          <a:extLst>
            <a:ext uri="{FF2B5EF4-FFF2-40B4-BE49-F238E27FC236}">
              <a16:creationId xmlns:a16="http://schemas.microsoft.com/office/drawing/2014/main" id="{00000000-0008-0000-1000-000006000000}"/>
            </a:ext>
          </a:extLst>
        </xdr:cNvPr>
        <xdr:cNvSpPr>
          <a:spLocks noChangeShapeType="1"/>
        </xdr:cNvSpPr>
      </xdr:nvSpPr>
      <xdr:spPr bwMode="auto">
        <a:xfrm>
          <a:off x="8477250" y="175974375"/>
          <a:ext cx="8191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1216</xdr:row>
      <xdr:rowOff>0</xdr:rowOff>
    </xdr:from>
    <xdr:to>
      <xdr:col>10</xdr:col>
      <xdr:colOff>819150</xdr:colOff>
      <xdr:row>1216</xdr:row>
      <xdr:rowOff>0</xdr:rowOff>
    </xdr:to>
    <xdr:sp macro="" textlink="">
      <xdr:nvSpPr>
        <xdr:cNvPr id="7" name="Line 22">
          <a:extLst>
            <a:ext uri="{FF2B5EF4-FFF2-40B4-BE49-F238E27FC236}">
              <a16:creationId xmlns:a16="http://schemas.microsoft.com/office/drawing/2014/main" id="{00000000-0008-0000-1000-000007000000}"/>
            </a:ext>
          </a:extLst>
        </xdr:cNvPr>
        <xdr:cNvSpPr>
          <a:spLocks noChangeShapeType="1"/>
        </xdr:cNvSpPr>
      </xdr:nvSpPr>
      <xdr:spPr bwMode="auto">
        <a:xfrm>
          <a:off x="8477250" y="175974375"/>
          <a:ext cx="8191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819150</xdr:colOff>
      <xdr:row>1216</xdr:row>
      <xdr:rowOff>0</xdr:rowOff>
    </xdr:from>
    <xdr:to>
      <xdr:col>11</xdr:col>
      <xdr:colOff>0</xdr:colOff>
      <xdr:row>1216</xdr:row>
      <xdr:rowOff>0</xdr:rowOff>
    </xdr:to>
    <xdr:sp macro="" textlink="">
      <xdr:nvSpPr>
        <xdr:cNvPr id="8" name="Line 23">
          <a:extLst>
            <a:ext uri="{FF2B5EF4-FFF2-40B4-BE49-F238E27FC236}">
              <a16:creationId xmlns:a16="http://schemas.microsoft.com/office/drawing/2014/main" id="{00000000-0008-0000-1000-000008000000}"/>
            </a:ext>
          </a:extLst>
        </xdr:cNvPr>
        <xdr:cNvSpPr>
          <a:spLocks noChangeShapeType="1"/>
        </xdr:cNvSpPr>
      </xdr:nvSpPr>
      <xdr:spPr bwMode="auto">
        <a:xfrm flipH="1">
          <a:off x="8467725" y="175974375"/>
          <a:ext cx="8382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809625</xdr:colOff>
      <xdr:row>1216</xdr:row>
      <xdr:rowOff>0</xdr:rowOff>
    </xdr:from>
    <xdr:to>
      <xdr:col>10</xdr:col>
      <xdr:colOff>819150</xdr:colOff>
      <xdr:row>1216</xdr:row>
      <xdr:rowOff>0</xdr:rowOff>
    </xdr:to>
    <xdr:sp macro="" textlink="">
      <xdr:nvSpPr>
        <xdr:cNvPr id="9" name="Line 24">
          <a:extLst>
            <a:ext uri="{FF2B5EF4-FFF2-40B4-BE49-F238E27FC236}">
              <a16:creationId xmlns:a16="http://schemas.microsoft.com/office/drawing/2014/main" id="{00000000-0008-0000-1000-000009000000}"/>
            </a:ext>
          </a:extLst>
        </xdr:cNvPr>
        <xdr:cNvSpPr>
          <a:spLocks noChangeShapeType="1"/>
        </xdr:cNvSpPr>
      </xdr:nvSpPr>
      <xdr:spPr bwMode="auto">
        <a:xfrm flipH="1">
          <a:off x="8458200" y="175974375"/>
          <a:ext cx="8382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xdr:col>
      <xdr:colOff>819150</xdr:colOff>
      <xdr:row>473</xdr:row>
      <xdr:rowOff>0</xdr:rowOff>
    </xdr:from>
    <xdr:to>
      <xdr:col>19</xdr:col>
      <xdr:colOff>0</xdr:colOff>
      <xdr:row>473</xdr:row>
      <xdr:rowOff>0</xdr:rowOff>
    </xdr:to>
    <xdr:sp macro="" textlink="">
      <xdr:nvSpPr>
        <xdr:cNvPr id="10" name="Line 50">
          <a:extLst>
            <a:ext uri="{FF2B5EF4-FFF2-40B4-BE49-F238E27FC236}">
              <a16:creationId xmlns:a16="http://schemas.microsoft.com/office/drawing/2014/main" id="{00000000-0008-0000-1000-00000A000000}"/>
            </a:ext>
          </a:extLst>
        </xdr:cNvPr>
        <xdr:cNvSpPr>
          <a:spLocks noChangeShapeType="1"/>
        </xdr:cNvSpPr>
      </xdr:nvSpPr>
      <xdr:spPr bwMode="auto">
        <a:xfrm>
          <a:off x="15097125" y="69351525"/>
          <a:ext cx="8382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xdr:col>
      <xdr:colOff>819150</xdr:colOff>
      <xdr:row>473</xdr:row>
      <xdr:rowOff>0</xdr:rowOff>
    </xdr:from>
    <xdr:to>
      <xdr:col>19</xdr:col>
      <xdr:colOff>0</xdr:colOff>
      <xdr:row>473</xdr:row>
      <xdr:rowOff>0</xdr:rowOff>
    </xdr:to>
    <xdr:sp macro="" textlink="">
      <xdr:nvSpPr>
        <xdr:cNvPr id="11" name="Line 51">
          <a:extLst>
            <a:ext uri="{FF2B5EF4-FFF2-40B4-BE49-F238E27FC236}">
              <a16:creationId xmlns:a16="http://schemas.microsoft.com/office/drawing/2014/main" id="{00000000-0008-0000-1000-00000B000000}"/>
            </a:ext>
          </a:extLst>
        </xdr:cNvPr>
        <xdr:cNvSpPr>
          <a:spLocks noChangeShapeType="1"/>
        </xdr:cNvSpPr>
      </xdr:nvSpPr>
      <xdr:spPr bwMode="auto">
        <a:xfrm>
          <a:off x="15097125" y="69351525"/>
          <a:ext cx="8382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xdr:col>
      <xdr:colOff>809625</xdr:colOff>
      <xdr:row>473</xdr:row>
      <xdr:rowOff>0</xdr:rowOff>
    </xdr:from>
    <xdr:to>
      <xdr:col>19</xdr:col>
      <xdr:colOff>0</xdr:colOff>
      <xdr:row>473</xdr:row>
      <xdr:rowOff>0</xdr:rowOff>
    </xdr:to>
    <xdr:sp macro="" textlink="">
      <xdr:nvSpPr>
        <xdr:cNvPr id="12" name="Line 52">
          <a:extLst>
            <a:ext uri="{FF2B5EF4-FFF2-40B4-BE49-F238E27FC236}">
              <a16:creationId xmlns:a16="http://schemas.microsoft.com/office/drawing/2014/main" id="{00000000-0008-0000-1000-00000C000000}"/>
            </a:ext>
          </a:extLst>
        </xdr:cNvPr>
        <xdr:cNvSpPr>
          <a:spLocks noChangeShapeType="1"/>
        </xdr:cNvSpPr>
      </xdr:nvSpPr>
      <xdr:spPr bwMode="auto">
        <a:xfrm flipH="1">
          <a:off x="15087600" y="69351525"/>
          <a:ext cx="84772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xdr:col>
      <xdr:colOff>809625</xdr:colOff>
      <xdr:row>473</xdr:row>
      <xdr:rowOff>0</xdr:rowOff>
    </xdr:from>
    <xdr:to>
      <xdr:col>19</xdr:col>
      <xdr:colOff>9525</xdr:colOff>
      <xdr:row>473</xdr:row>
      <xdr:rowOff>0</xdr:rowOff>
    </xdr:to>
    <xdr:sp macro="" textlink="">
      <xdr:nvSpPr>
        <xdr:cNvPr id="13" name="Line 53">
          <a:extLst>
            <a:ext uri="{FF2B5EF4-FFF2-40B4-BE49-F238E27FC236}">
              <a16:creationId xmlns:a16="http://schemas.microsoft.com/office/drawing/2014/main" id="{00000000-0008-0000-1000-00000D000000}"/>
            </a:ext>
          </a:extLst>
        </xdr:cNvPr>
        <xdr:cNvSpPr>
          <a:spLocks noChangeShapeType="1"/>
        </xdr:cNvSpPr>
      </xdr:nvSpPr>
      <xdr:spPr bwMode="auto">
        <a:xfrm flipH="1">
          <a:off x="15087600" y="69351525"/>
          <a:ext cx="8572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xdr:col>
      <xdr:colOff>809625</xdr:colOff>
      <xdr:row>1216</xdr:row>
      <xdr:rowOff>0</xdr:rowOff>
    </xdr:from>
    <xdr:to>
      <xdr:col>18</xdr:col>
      <xdr:colOff>809625</xdr:colOff>
      <xdr:row>1216</xdr:row>
      <xdr:rowOff>0</xdr:rowOff>
    </xdr:to>
    <xdr:sp macro="" textlink="">
      <xdr:nvSpPr>
        <xdr:cNvPr id="14" name="Line 54">
          <a:extLst>
            <a:ext uri="{FF2B5EF4-FFF2-40B4-BE49-F238E27FC236}">
              <a16:creationId xmlns:a16="http://schemas.microsoft.com/office/drawing/2014/main" id="{00000000-0008-0000-1000-00000E000000}"/>
            </a:ext>
          </a:extLst>
        </xdr:cNvPr>
        <xdr:cNvSpPr>
          <a:spLocks noChangeShapeType="1"/>
        </xdr:cNvSpPr>
      </xdr:nvSpPr>
      <xdr:spPr bwMode="auto">
        <a:xfrm>
          <a:off x="15087600" y="175974375"/>
          <a:ext cx="82867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1216</xdr:row>
      <xdr:rowOff>0</xdr:rowOff>
    </xdr:from>
    <xdr:to>
      <xdr:col>19</xdr:col>
      <xdr:colOff>9525</xdr:colOff>
      <xdr:row>1216</xdr:row>
      <xdr:rowOff>0</xdr:rowOff>
    </xdr:to>
    <xdr:sp macro="" textlink="">
      <xdr:nvSpPr>
        <xdr:cNvPr id="15" name="Line 55">
          <a:extLst>
            <a:ext uri="{FF2B5EF4-FFF2-40B4-BE49-F238E27FC236}">
              <a16:creationId xmlns:a16="http://schemas.microsoft.com/office/drawing/2014/main" id="{00000000-0008-0000-1000-00000F000000}"/>
            </a:ext>
          </a:extLst>
        </xdr:cNvPr>
        <xdr:cNvSpPr>
          <a:spLocks noChangeShapeType="1"/>
        </xdr:cNvSpPr>
      </xdr:nvSpPr>
      <xdr:spPr bwMode="auto">
        <a:xfrm>
          <a:off x="15106650" y="175974375"/>
          <a:ext cx="8382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xdr:col>
      <xdr:colOff>809625</xdr:colOff>
      <xdr:row>1216</xdr:row>
      <xdr:rowOff>0</xdr:rowOff>
    </xdr:from>
    <xdr:to>
      <xdr:col>19</xdr:col>
      <xdr:colOff>0</xdr:colOff>
      <xdr:row>1216</xdr:row>
      <xdr:rowOff>0</xdr:rowOff>
    </xdr:to>
    <xdr:sp macro="" textlink="">
      <xdr:nvSpPr>
        <xdr:cNvPr id="16" name="Line 56">
          <a:extLst>
            <a:ext uri="{FF2B5EF4-FFF2-40B4-BE49-F238E27FC236}">
              <a16:creationId xmlns:a16="http://schemas.microsoft.com/office/drawing/2014/main" id="{00000000-0008-0000-1000-000010000000}"/>
            </a:ext>
          </a:extLst>
        </xdr:cNvPr>
        <xdr:cNvSpPr>
          <a:spLocks noChangeShapeType="1"/>
        </xdr:cNvSpPr>
      </xdr:nvSpPr>
      <xdr:spPr bwMode="auto">
        <a:xfrm flipH="1">
          <a:off x="15087600" y="175974375"/>
          <a:ext cx="84772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xdr:col>
      <xdr:colOff>809625</xdr:colOff>
      <xdr:row>1216</xdr:row>
      <xdr:rowOff>0</xdr:rowOff>
    </xdr:from>
    <xdr:to>
      <xdr:col>19</xdr:col>
      <xdr:colOff>9525</xdr:colOff>
      <xdr:row>1216</xdr:row>
      <xdr:rowOff>0</xdr:rowOff>
    </xdr:to>
    <xdr:sp macro="" textlink="">
      <xdr:nvSpPr>
        <xdr:cNvPr id="17" name="Line 57">
          <a:extLst>
            <a:ext uri="{FF2B5EF4-FFF2-40B4-BE49-F238E27FC236}">
              <a16:creationId xmlns:a16="http://schemas.microsoft.com/office/drawing/2014/main" id="{00000000-0008-0000-1000-000011000000}"/>
            </a:ext>
          </a:extLst>
        </xdr:cNvPr>
        <xdr:cNvSpPr>
          <a:spLocks noChangeShapeType="1"/>
        </xdr:cNvSpPr>
      </xdr:nvSpPr>
      <xdr:spPr bwMode="auto">
        <a:xfrm flipH="1">
          <a:off x="15087600" y="175974375"/>
          <a:ext cx="8572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5</xdr:row>
      <xdr:rowOff>0</xdr:rowOff>
    </xdr:from>
    <xdr:to>
      <xdr:col>3</xdr:col>
      <xdr:colOff>9525</xdr:colOff>
      <xdr:row>7</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409575" y="800100"/>
          <a:ext cx="15525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10</xdr:row>
      <xdr:rowOff>0</xdr:rowOff>
    </xdr:from>
    <xdr:to>
      <xdr:col>3</xdr:col>
      <xdr:colOff>9525</xdr:colOff>
      <xdr:row>12</xdr:row>
      <xdr:rowOff>0</xdr:rowOff>
    </xdr:to>
    <xdr:sp macro="" textlink="">
      <xdr:nvSpPr>
        <xdr:cNvPr id="3" name="Line 1">
          <a:extLst>
            <a:ext uri="{FF2B5EF4-FFF2-40B4-BE49-F238E27FC236}">
              <a16:creationId xmlns:a16="http://schemas.microsoft.com/office/drawing/2014/main" id="{00000000-0008-0000-0200-000003000000}"/>
            </a:ext>
          </a:extLst>
        </xdr:cNvPr>
        <xdr:cNvSpPr>
          <a:spLocks noChangeShapeType="1"/>
        </xdr:cNvSpPr>
      </xdr:nvSpPr>
      <xdr:spPr bwMode="auto">
        <a:xfrm>
          <a:off x="409575" y="214312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18</xdr:row>
      <xdr:rowOff>0</xdr:rowOff>
    </xdr:from>
    <xdr:to>
      <xdr:col>3</xdr:col>
      <xdr:colOff>9525</xdr:colOff>
      <xdr:row>20</xdr:row>
      <xdr:rowOff>0</xdr:rowOff>
    </xdr:to>
    <xdr:sp macro="" textlink="">
      <xdr:nvSpPr>
        <xdr:cNvPr id="4" name="Line 1">
          <a:extLst>
            <a:ext uri="{FF2B5EF4-FFF2-40B4-BE49-F238E27FC236}">
              <a16:creationId xmlns:a16="http://schemas.microsoft.com/office/drawing/2014/main" id="{00000000-0008-0000-0200-000004000000}"/>
            </a:ext>
          </a:extLst>
        </xdr:cNvPr>
        <xdr:cNvSpPr>
          <a:spLocks noChangeShapeType="1"/>
        </xdr:cNvSpPr>
      </xdr:nvSpPr>
      <xdr:spPr bwMode="auto">
        <a:xfrm>
          <a:off x="409575" y="4162425"/>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23</xdr:row>
      <xdr:rowOff>0</xdr:rowOff>
    </xdr:from>
    <xdr:to>
      <xdr:col>3</xdr:col>
      <xdr:colOff>9525</xdr:colOff>
      <xdr:row>25</xdr:row>
      <xdr:rowOff>0</xdr:rowOff>
    </xdr:to>
    <xdr:sp macro="" textlink="">
      <xdr:nvSpPr>
        <xdr:cNvPr id="5" name="Line 1">
          <a:extLst>
            <a:ext uri="{FF2B5EF4-FFF2-40B4-BE49-F238E27FC236}">
              <a16:creationId xmlns:a16="http://schemas.microsoft.com/office/drawing/2014/main" id="{00000000-0008-0000-0200-000005000000}"/>
            </a:ext>
          </a:extLst>
        </xdr:cNvPr>
        <xdr:cNvSpPr>
          <a:spLocks noChangeShapeType="1"/>
        </xdr:cNvSpPr>
      </xdr:nvSpPr>
      <xdr:spPr bwMode="auto">
        <a:xfrm>
          <a:off x="409575" y="547687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29</xdr:row>
      <xdr:rowOff>0</xdr:rowOff>
    </xdr:from>
    <xdr:to>
      <xdr:col>3</xdr:col>
      <xdr:colOff>9525</xdr:colOff>
      <xdr:row>31</xdr:row>
      <xdr:rowOff>0</xdr:rowOff>
    </xdr:to>
    <xdr:sp macro="" textlink="">
      <xdr:nvSpPr>
        <xdr:cNvPr id="6" name="Line 1">
          <a:extLst>
            <a:ext uri="{FF2B5EF4-FFF2-40B4-BE49-F238E27FC236}">
              <a16:creationId xmlns:a16="http://schemas.microsoft.com/office/drawing/2014/main" id="{00000000-0008-0000-0200-000006000000}"/>
            </a:ext>
          </a:extLst>
        </xdr:cNvPr>
        <xdr:cNvSpPr>
          <a:spLocks noChangeShapeType="1"/>
        </xdr:cNvSpPr>
      </xdr:nvSpPr>
      <xdr:spPr bwMode="auto">
        <a:xfrm>
          <a:off x="409575" y="7210425"/>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34</xdr:row>
      <xdr:rowOff>0</xdr:rowOff>
    </xdr:from>
    <xdr:to>
      <xdr:col>3</xdr:col>
      <xdr:colOff>9525</xdr:colOff>
      <xdr:row>36</xdr:row>
      <xdr:rowOff>0</xdr:rowOff>
    </xdr:to>
    <xdr:sp macro="" textlink="">
      <xdr:nvSpPr>
        <xdr:cNvPr id="7" name="Line 1">
          <a:extLst>
            <a:ext uri="{FF2B5EF4-FFF2-40B4-BE49-F238E27FC236}">
              <a16:creationId xmlns:a16="http://schemas.microsoft.com/office/drawing/2014/main" id="{00000000-0008-0000-0200-000007000000}"/>
            </a:ext>
          </a:extLst>
        </xdr:cNvPr>
        <xdr:cNvSpPr>
          <a:spLocks noChangeShapeType="1"/>
        </xdr:cNvSpPr>
      </xdr:nvSpPr>
      <xdr:spPr bwMode="auto">
        <a:xfrm>
          <a:off x="409575" y="852487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9525</xdr:colOff>
      <xdr:row>7</xdr:row>
      <xdr:rowOff>0</xdr:rowOff>
    </xdr:to>
    <xdr:sp macro="" textlink="">
      <xdr:nvSpPr>
        <xdr:cNvPr id="8" name="Line 1">
          <a:extLst>
            <a:ext uri="{FF2B5EF4-FFF2-40B4-BE49-F238E27FC236}">
              <a16:creationId xmlns:a16="http://schemas.microsoft.com/office/drawing/2014/main" id="{00000000-0008-0000-0200-000008000000}"/>
            </a:ext>
          </a:extLst>
        </xdr:cNvPr>
        <xdr:cNvSpPr>
          <a:spLocks noChangeShapeType="1"/>
        </xdr:cNvSpPr>
      </xdr:nvSpPr>
      <xdr:spPr bwMode="auto">
        <a:xfrm>
          <a:off x="409575" y="800100"/>
          <a:ext cx="15525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18</xdr:row>
      <xdr:rowOff>0</xdr:rowOff>
    </xdr:from>
    <xdr:to>
      <xdr:col>3</xdr:col>
      <xdr:colOff>9525</xdr:colOff>
      <xdr:row>20</xdr:row>
      <xdr:rowOff>0</xdr:rowOff>
    </xdr:to>
    <xdr:sp macro="" textlink="">
      <xdr:nvSpPr>
        <xdr:cNvPr id="12" name="Line 1">
          <a:extLst>
            <a:ext uri="{FF2B5EF4-FFF2-40B4-BE49-F238E27FC236}">
              <a16:creationId xmlns:a16="http://schemas.microsoft.com/office/drawing/2014/main" id="{00000000-0008-0000-0200-00000C000000}"/>
            </a:ext>
          </a:extLst>
        </xdr:cNvPr>
        <xdr:cNvSpPr>
          <a:spLocks noChangeShapeType="1"/>
        </xdr:cNvSpPr>
      </xdr:nvSpPr>
      <xdr:spPr bwMode="auto">
        <a:xfrm>
          <a:off x="406400" y="8128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18</xdr:row>
      <xdr:rowOff>0</xdr:rowOff>
    </xdr:from>
    <xdr:to>
      <xdr:col>3</xdr:col>
      <xdr:colOff>9525</xdr:colOff>
      <xdr:row>20</xdr:row>
      <xdr:rowOff>0</xdr:rowOff>
    </xdr:to>
    <xdr:sp macro="" textlink="">
      <xdr:nvSpPr>
        <xdr:cNvPr id="13" name="Line 1">
          <a:extLst>
            <a:ext uri="{FF2B5EF4-FFF2-40B4-BE49-F238E27FC236}">
              <a16:creationId xmlns:a16="http://schemas.microsoft.com/office/drawing/2014/main" id="{00000000-0008-0000-0200-00000D000000}"/>
            </a:ext>
          </a:extLst>
        </xdr:cNvPr>
        <xdr:cNvSpPr>
          <a:spLocks noChangeShapeType="1"/>
        </xdr:cNvSpPr>
      </xdr:nvSpPr>
      <xdr:spPr bwMode="auto">
        <a:xfrm>
          <a:off x="406400" y="8128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23</xdr:row>
      <xdr:rowOff>0</xdr:rowOff>
    </xdr:from>
    <xdr:to>
      <xdr:col>3</xdr:col>
      <xdr:colOff>9525</xdr:colOff>
      <xdr:row>25</xdr:row>
      <xdr:rowOff>0</xdr:rowOff>
    </xdr:to>
    <xdr:sp macro="" textlink="">
      <xdr:nvSpPr>
        <xdr:cNvPr id="14" name="Line 1">
          <a:extLst>
            <a:ext uri="{FF2B5EF4-FFF2-40B4-BE49-F238E27FC236}">
              <a16:creationId xmlns:a16="http://schemas.microsoft.com/office/drawing/2014/main" id="{00000000-0008-0000-0200-00000E000000}"/>
            </a:ext>
          </a:extLst>
        </xdr:cNvPr>
        <xdr:cNvSpPr>
          <a:spLocks noChangeShapeType="1"/>
        </xdr:cNvSpPr>
      </xdr:nvSpPr>
      <xdr:spPr bwMode="auto">
        <a:xfrm>
          <a:off x="406400" y="23241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34</xdr:row>
      <xdr:rowOff>0</xdr:rowOff>
    </xdr:from>
    <xdr:to>
      <xdr:col>3</xdr:col>
      <xdr:colOff>9525</xdr:colOff>
      <xdr:row>36</xdr:row>
      <xdr:rowOff>0</xdr:rowOff>
    </xdr:to>
    <xdr:sp macro="" textlink="">
      <xdr:nvSpPr>
        <xdr:cNvPr id="15" name="Line 1">
          <a:extLst>
            <a:ext uri="{FF2B5EF4-FFF2-40B4-BE49-F238E27FC236}">
              <a16:creationId xmlns:a16="http://schemas.microsoft.com/office/drawing/2014/main" id="{00000000-0008-0000-0200-00000F000000}"/>
            </a:ext>
          </a:extLst>
        </xdr:cNvPr>
        <xdr:cNvSpPr>
          <a:spLocks noChangeShapeType="1"/>
        </xdr:cNvSpPr>
      </xdr:nvSpPr>
      <xdr:spPr bwMode="auto">
        <a:xfrm>
          <a:off x="406400" y="56515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34</xdr:row>
      <xdr:rowOff>0</xdr:rowOff>
    </xdr:from>
    <xdr:to>
      <xdr:col>3</xdr:col>
      <xdr:colOff>9525</xdr:colOff>
      <xdr:row>36</xdr:row>
      <xdr:rowOff>0</xdr:rowOff>
    </xdr:to>
    <xdr:sp macro="" textlink="">
      <xdr:nvSpPr>
        <xdr:cNvPr id="16" name="Line 1">
          <a:extLst>
            <a:ext uri="{FF2B5EF4-FFF2-40B4-BE49-F238E27FC236}">
              <a16:creationId xmlns:a16="http://schemas.microsoft.com/office/drawing/2014/main" id="{00000000-0008-0000-0200-000010000000}"/>
            </a:ext>
          </a:extLst>
        </xdr:cNvPr>
        <xdr:cNvSpPr>
          <a:spLocks noChangeShapeType="1"/>
        </xdr:cNvSpPr>
      </xdr:nvSpPr>
      <xdr:spPr bwMode="auto">
        <a:xfrm>
          <a:off x="406400" y="56515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29</xdr:row>
      <xdr:rowOff>0</xdr:rowOff>
    </xdr:from>
    <xdr:to>
      <xdr:col>3</xdr:col>
      <xdr:colOff>9525</xdr:colOff>
      <xdr:row>31</xdr:row>
      <xdr:rowOff>0</xdr:rowOff>
    </xdr:to>
    <xdr:sp macro="" textlink="">
      <xdr:nvSpPr>
        <xdr:cNvPr id="17" name="Line 1">
          <a:extLst>
            <a:ext uri="{FF2B5EF4-FFF2-40B4-BE49-F238E27FC236}">
              <a16:creationId xmlns:a16="http://schemas.microsoft.com/office/drawing/2014/main" id="{00000000-0008-0000-0200-000011000000}"/>
            </a:ext>
          </a:extLst>
        </xdr:cNvPr>
        <xdr:cNvSpPr>
          <a:spLocks noChangeShapeType="1"/>
        </xdr:cNvSpPr>
      </xdr:nvSpPr>
      <xdr:spPr bwMode="auto">
        <a:xfrm>
          <a:off x="406400" y="4343400"/>
          <a:ext cx="1558925"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29</xdr:row>
      <xdr:rowOff>0</xdr:rowOff>
    </xdr:from>
    <xdr:to>
      <xdr:col>3</xdr:col>
      <xdr:colOff>9525</xdr:colOff>
      <xdr:row>31</xdr:row>
      <xdr:rowOff>0</xdr:rowOff>
    </xdr:to>
    <xdr:sp macro="" textlink="">
      <xdr:nvSpPr>
        <xdr:cNvPr id="18" name="Line 1">
          <a:extLst>
            <a:ext uri="{FF2B5EF4-FFF2-40B4-BE49-F238E27FC236}">
              <a16:creationId xmlns:a16="http://schemas.microsoft.com/office/drawing/2014/main" id="{00000000-0008-0000-0200-000012000000}"/>
            </a:ext>
          </a:extLst>
        </xdr:cNvPr>
        <xdr:cNvSpPr>
          <a:spLocks noChangeShapeType="1"/>
        </xdr:cNvSpPr>
      </xdr:nvSpPr>
      <xdr:spPr bwMode="auto">
        <a:xfrm>
          <a:off x="406400" y="4343400"/>
          <a:ext cx="1558925"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29</xdr:row>
      <xdr:rowOff>0</xdr:rowOff>
    </xdr:from>
    <xdr:to>
      <xdr:col>3</xdr:col>
      <xdr:colOff>9525</xdr:colOff>
      <xdr:row>31</xdr:row>
      <xdr:rowOff>0</xdr:rowOff>
    </xdr:to>
    <xdr:sp macro="" textlink="">
      <xdr:nvSpPr>
        <xdr:cNvPr id="19" name="Line 1">
          <a:extLst>
            <a:ext uri="{FF2B5EF4-FFF2-40B4-BE49-F238E27FC236}">
              <a16:creationId xmlns:a16="http://schemas.microsoft.com/office/drawing/2014/main" id="{00000000-0008-0000-0200-000013000000}"/>
            </a:ext>
          </a:extLst>
        </xdr:cNvPr>
        <xdr:cNvSpPr>
          <a:spLocks noChangeShapeType="1"/>
        </xdr:cNvSpPr>
      </xdr:nvSpPr>
      <xdr:spPr bwMode="auto">
        <a:xfrm>
          <a:off x="406400" y="4343400"/>
          <a:ext cx="1558925"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5</xdr:row>
      <xdr:rowOff>0</xdr:rowOff>
    </xdr:from>
    <xdr:to>
      <xdr:col>3</xdr:col>
      <xdr:colOff>9525</xdr:colOff>
      <xdr:row>7</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409575" y="800100"/>
          <a:ext cx="15525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10</xdr:row>
      <xdr:rowOff>0</xdr:rowOff>
    </xdr:from>
    <xdr:to>
      <xdr:col>3</xdr:col>
      <xdr:colOff>9525</xdr:colOff>
      <xdr:row>12</xdr:row>
      <xdr:rowOff>0</xdr:rowOff>
    </xdr:to>
    <xdr:sp macro="" textlink="">
      <xdr:nvSpPr>
        <xdr:cNvPr id="3" name="Line 1">
          <a:extLst>
            <a:ext uri="{FF2B5EF4-FFF2-40B4-BE49-F238E27FC236}">
              <a16:creationId xmlns:a16="http://schemas.microsoft.com/office/drawing/2014/main" id="{00000000-0008-0000-0300-000003000000}"/>
            </a:ext>
          </a:extLst>
        </xdr:cNvPr>
        <xdr:cNvSpPr>
          <a:spLocks noChangeShapeType="1"/>
        </xdr:cNvSpPr>
      </xdr:nvSpPr>
      <xdr:spPr bwMode="auto">
        <a:xfrm>
          <a:off x="409575" y="214312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18</xdr:row>
      <xdr:rowOff>0</xdr:rowOff>
    </xdr:from>
    <xdr:to>
      <xdr:col>3</xdr:col>
      <xdr:colOff>9525</xdr:colOff>
      <xdr:row>20</xdr:row>
      <xdr:rowOff>0</xdr:rowOff>
    </xdr:to>
    <xdr:sp macro="" textlink="">
      <xdr:nvSpPr>
        <xdr:cNvPr id="4" name="Line 1">
          <a:extLst>
            <a:ext uri="{FF2B5EF4-FFF2-40B4-BE49-F238E27FC236}">
              <a16:creationId xmlns:a16="http://schemas.microsoft.com/office/drawing/2014/main" id="{00000000-0008-0000-0300-000004000000}"/>
            </a:ext>
          </a:extLst>
        </xdr:cNvPr>
        <xdr:cNvSpPr>
          <a:spLocks noChangeShapeType="1"/>
        </xdr:cNvSpPr>
      </xdr:nvSpPr>
      <xdr:spPr bwMode="auto">
        <a:xfrm>
          <a:off x="409575" y="3981450"/>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23</xdr:row>
      <xdr:rowOff>0</xdr:rowOff>
    </xdr:from>
    <xdr:to>
      <xdr:col>3</xdr:col>
      <xdr:colOff>9525</xdr:colOff>
      <xdr:row>25</xdr:row>
      <xdr:rowOff>0</xdr:rowOff>
    </xdr:to>
    <xdr:sp macro="" textlink="">
      <xdr:nvSpPr>
        <xdr:cNvPr id="5" name="Line 1">
          <a:extLst>
            <a:ext uri="{FF2B5EF4-FFF2-40B4-BE49-F238E27FC236}">
              <a16:creationId xmlns:a16="http://schemas.microsoft.com/office/drawing/2014/main" id="{00000000-0008-0000-0300-000005000000}"/>
            </a:ext>
          </a:extLst>
        </xdr:cNvPr>
        <xdr:cNvSpPr>
          <a:spLocks noChangeShapeType="1"/>
        </xdr:cNvSpPr>
      </xdr:nvSpPr>
      <xdr:spPr bwMode="auto">
        <a:xfrm>
          <a:off x="409575" y="5295900"/>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29</xdr:row>
      <xdr:rowOff>0</xdr:rowOff>
    </xdr:from>
    <xdr:to>
      <xdr:col>3</xdr:col>
      <xdr:colOff>9525</xdr:colOff>
      <xdr:row>31</xdr:row>
      <xdr:rowOff>0</xdr:rowOff>
    </xdr:to>
    <xdr:sp macro="" textlink="">
      <xdr:nvSpPr>
        <xdr:cNvPr id="6" name="Line 1">
          <a:extLst>
            <a:ext uri="{FF2B5EF4-FFF2-40B4-BE49-F238E27FC236}">
              <a16:creationId xmlns:a16="http://schemas.microsoft.com/office/drawing/2014/main" id="{00000000-0008-0000-0300-000006000000}"/>
            </a:ext>
          </a:extLst>
        </xdr:cNvPr>
        <xdr:cNvSpPr>
          <a:spLocks noChangeShapeType="1"/>
        </xdr:cNvSpPr>
      </xdr:nvSpPr>
      <xdr:spPr bwMode="auto">
        <a:xfrm>
          <a:off x="409575" y="7029450"/>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34</xdr:row>
      <xdr:rowOff>0</xdr:rowOff>
    </xdr:from>
    <xdr:to>
      <xdr:col>3</xdr:col>
      <xdr:colOff>9525</xdr:colOff>
      <xdr:row>36</xdr:row>
      <xdr:rowOff>0</xdr:rowOff>
    </xdr:to>
    <xdr:sp macro="" textlink="">
      <xdr:nvSpPr>
        <xdr:cNvPr id="7" name="Line 1">
          <a:extLst>
            <a:ext uri="{FF2B5EF4-FFF2-40B4-BE49-F238E27FC236}">
              <a16:creationId xmlns:a16="http://schemas.microsoft.com/office/drawing/2014/main" id="{00000000-0008-0000-0300-000007000000}"/>
            </a:ext>
          </a:extLst>
        </xdr:cNvPr>
        <xdr:cNvSpPr>
          <a:spLocks noChangeShapeType="1"/>
        </xdr:cNvSpPr>
      </xdr:nvSpPr>
      <xdr:spPr bwMode="auto">
        <a:xfrm>
          <a:off x="409575" y="8343900"/>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10</xdr:row>
      <xdr:rowOff>0</xdr:rowOff>
    </xdr:from>
    <xdr:to>
      <xdr:col>3</xdr:col>
      <xdr:colOff>9525</xdr:colOff>
      <xdr:row>12</xdr:row>
      <xdr:rowOff>0</xdr:rowOff>
    </xdr:to>
    <xdr:sp macro="" textlink="">
      <xdr:nvSpPr>
        <xdr:cNvPr id="8" name="Line 1">
          <a:extLst>
            <a:ext uri="{FF2B5EF4-FFF2-40B4-BE49-F238E27FC236}">
              <a16:creationId xmlns:a16="http://schemas.microsoft.com/office/drawing/2014/main" id="{00000000-0008-0000-0300-000008000000}"/>
            </a:ext>
          </a:extLst>
        </xdr:cNvPr>
        <xdr:cNvSpPr>
          <a:spLocks noChangeShapeType="1"/>
        </xdr:cNvSpPr>
      </xdr:nvSpPr>
      <xdr:spPr bwMode="auto">
        <a:xfrm>
          <a:off x="406400" y="812800"/>
          <a:ext cx="1558925" cy="698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18</xdr:row>
      <xdr:rowOff>0</xdr:rowOff>
    </xdr:from>
    <xdr:to>
      <xdr:col>3</xdr:col>
      <xdr:colOff>9525</xdr:colOff>
      <xdr:row>20</xdr:row>
      <xdr:rowOff>0</xdr:rowOff>
    </xdr:to>
    <xdr:sp macro="" textlink="">
      <xdr:nvSpPr>
        <xdr:cNvPr id="9" name="Line 1">
          <a:extLst>
            <a:ext uri="{FF2B5EF4-FFF2-40B4-BE49-F238E27FC236}">
              <a16:creationId xmlns:a16="http://schemas.microsoft.com/office/drawing/2014/main" id="{00000000-0008-0000-0300-000009000000}"/>
            </a:ext>
          </a:extLst>
        </xdr:cNvPr>
        <xdr:cNvSpPr>
          <a:spLocks noChangeShapeType="1"/>
        </xdr:cNvSpPr>
      </xdr:nvSpPr>
      <xdr:spPr bwMode="auto">
        <a:xfrm>
          <a:off x="406400" y="812800"/>
          <a:ext cx="1558925" cy="698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29</xdr:row>
      <xdr:rowOff>0</xdr:rowOff>
    </xdr:from>
    <xdr:to>
      <xdr:col>3</xdr:col>
      <xdr:colOff>9525</xdr:colOff>
      <xdr:row>31</xdr:row>
      <xdr:rowOff>0</xdr:rowOff>
    </xdr:to>
    <xdr:sp macro="" textlink="">
      <xdr:nvSpPr>
        <xdr:cNvPr id="10" name="Line 1">
          <a:extLst>
            <a:ext uri="{FF2B5EF4-FFF2-40B4-BE49-F238E27FC236}">
              <a16:creationId xmlns:a16="http://schemas.microsoft.com/office/drawing/2014/main" id="{00000000-0008-0000-0300-00000A000000}"/>
            </a:ext>
          </a:extLst>
        </xdr:cNvPr>
        <xdr:cNvSpPr>
          <a:spLocks noChangeShapeType="1"/>
        </xdr:cNvSpPr>
      </xdr:nvSpPr>
      <xdr:spPr bwMode="auto">
        <a:xfrm>
          <a:off x="406400" y="812800"/>
          <a:ext cx="1558925" cy="698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23</xdr:row>
      <xdr:rowOff>0</xdr:rowOff>
    </xdr:from>
    <xdr:to>
      <xdr:col>3</xdr:col>
      <xdr:colOff>9525</xdr:colOff>
      <xdr:row>25</xdr:row>
      <xdr:rowOff>0</xdr:rowOff>
    </xdr:to>
    <xdr:sp macro="" textlink="">
      <xdr:nvSpPr>
        <xdr:cNvPr id="15" name="Line 1">
          <a:extLst>
            <a:ext uri="{FF2B5EF4-FFF2-40B4-BE49-F238E27FC236}">
              <a16:creationId xmlns:a16="http://schemas.microsoft.com/office/drawing/2014/main" id="{00000000-0008-0000-0300-00000F000000}"/>
            </a:ext>
          </a:extLst>
        </xdr:cNvPr>
        <xdr:cNvSpPr>
          <a:spLocks noChangeShapeType="1"/>
        </xdr:cNvSpPr>
      </xdr:nvSpPr>
      <xdr:spPr bwMode="auto">
        <a:xfrm>
          <a:off x="406400" y="21590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23</xdr:row>
      <xdr:rowOff>0</xdr:rowOff>
    </xdr:from>
    <xdr:to>
      <xdr:col>3</xdr:col>
      <xdr:colOff>9525</xdr:colOff>
      <xdr:row>25</xdr:row>
      <xdr:rowOff>0</xdr:rowOff>
    </xdr:to>
    <xdr:sp macro="" textlink="">
      <xdr:nvSpPr>
        <xdr:cNvPr id="16" name="Line 1">
          <a:extLst>
            <a:ext uri="{FF2B5EF4-FFF2-40B4-BE49-F238E27FC236}">
              <a16:creationId xmlns:a16="http://schemas.microsoft.com/office/drawing/2014/main" id="{00000000-0008-0000-0300-000010000000}"/>
            </a:ext>
          </a:extLst>
        </xdr:cNvPr>
        <xdr:cNvSpPr>
          <a:spLocks noChangeShapeType="1"/>
        </xdr:cNvSpPr>
      </xdr:nvSpPr>
      <xdr:spPr bwMode="auto">
        <a:xfrm>
          <a:off x="406400" y="21590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34</xdr:row>
      <xdr:rowOff>0</xdr:rowOff>
    </xdr:from>
    <xdr:to>
      <xdr:col>3</xdr:col>
      <xdr:colOff>9525</xdr:colOff>
      <xdr:row>36</xdr:row>
      <xdr:rowOff>0</xdr:rowOff>
    </xdr:to>
    <xdr:sp macro="" textlink="">
      <xdr:nvSpPr>
        <xdr:cNvPr id="17" name="Line 1">
          <a:extLst>
            <a:ext uri="{FF2B5EF4-FFF2-40B4-BE49-F238E27FC236}">
              <a16:creationId xmlns:a16="http://schemas.microsoft.com/office/drawing/2014/main" id="{00000000-0008-0000-0300-000011000000}"/>
            </a:ext>
          </a:extLst>
        </xdr:cNvPr>
        <xdr:cNvSpPr>
          <a:spLocks noChangeShapeType="1"/>
        </xdr:cNvSpPr>
      </xdr:nvSpPr>
      <xdr:spPr bwMode="auto">
        <a:xfrm>
          <a:off x="406400" y="21590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34</xdr:row>
      <xdr:rowOff>0</xdr:rowOff>
    </xdr:from>
    <xdr:to>
      <xdr:col>3</xdr:col>
      <xdr:colOff>9525</xdr:colOff>
      <xdr:row>36</xdr:row>
      <xdr:rowOff>0</xdr:rowOff>
    </xdr:to>
    <xdr:sp macro="" textlink="">
      <xdr:nvSpPr>
        <xdr:cNvPr id="18" name="Line 1">
          <a:extLst>
            <a:ext uri="{FF2B5EF4-FFF2-40B4-BE49-F238E27FC236}">
              <a16:creationId xmlns:a16="http://schemas.microsoft.com/office/drawing/2014/main" id="{00000000-0008-0000-0300-000012000000}"/>
            </a:ext>
          </a:extLst>
        </xdr:cNvPr>
        <xdr:cNvSpPr>
          <a:spLocks noChangeShapeType="1"/>
        </xdr:cNvSpPr>
      </xdr:nvSpPr>
      <xdr:spPr bwMode="auto">
        <a:xfrm>
          <a:off x="406400" y="21590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9525</xdr:colOff>
      <xdr:row>7</xdr:row>
      <xdr:rowOff>0</xdr:rowOff>
    </xdr:to>
    <xdr:sp macro="" textlink="">
      <xdr:nvSpPr>
        <xdr:cNvPr id="19" name="Line 1">
          <a:extLst>
            <a:ext uri="{FF2B5EF4-FFF2-40B4-BE49-F238E27FC236}">
              <a16:creationId xmlns:a16="http://schemas.microsoft.com/office/drawing/2014/main" id="{00000000-0008-0000-0300-000013000000}"/>
            </a:ext>
          </a:extLst>
        </xdr:cNvPr>
        <xdr:cNvSpPr>
          <a:spLocks noChangeShapeType="1"/>
        </xdr:cNvSpPr>
      </xdr:nvSpPr>
      <xdr:spPr bwMode="auto">
        <a:xfrm>
          <a:off x="409575" y="800100"/>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9525</xdr:colOff>
      <xdr:row>7</xdr:row>
      <xdr:rowOff>0</xdr:rowOff>
    </xdr:to>
    <xdr:sp macro="" textlink="">
      <xdr:nvSpPr>
        <xdr:cNvPr id="20" name="Line 1">
          <a:extLst>
            <a:ext uri="{FF2B5EF4-FFF2-40B4-BE49-F238E27FC236}">
              <a16:creationId xmlns:a16="http://schemas.microsoft.com/office/drawing/2014/main" id="{00000000-0008-0000-0300-000014000000}"/>
            </a:ext>
          </a:extLst>
        </xdr:cNvPr>
        <xdr:cNvSpPr>
          <a:spLocks noChangeShapeType="1"/>
        </xdr:cNvSpPr>
      </xdr:nvSpPr>
      <xdr:spPr bwMode="auto">
        <a:xfrm>
          <a:off x="409575" y="800100"/>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9525</xdr:colOff>
      <xdr:row>7</xdr:row>
      <xdr:rowOff>0</xdr:rowOff>
    </xdr:to>
    <xdr:sp macro="" textlink="">
      <xdr:nvSpPr>
        <xdr:cNvPr id="21" name="Line 1">
          <a:extLst>
            <a:ext uri="{FF2B5EF4-FFF2-40B4-BE49-F238E27FC236}">
              <a16:creationId xmlns:a16="http://schemas.microsoft.com/office/drawing/2014/main" id="{00000000-0008-0000-0300-000015000000}"/>
            </a:ext>
          </a:extLst>
        </xdr:cNvPr>
        <xdr:cNvSpPr>
          <a:spLocks noChangeShapeType="1"/>
        </xdr:cNvSpPr>
      </xdr:nvSpPr>
      <xdr:spPr bwMode="auto">
        <a:xfrm>
          <a:off x="409575" y="800100"/>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9525</xdr:colOff>
      <xdr:row>7</xdr:row>
      <xdr:rowOff>0</xdr:rowOff>
    </xdr:to>
    <xdr:sp macro="" textlink="">
      <xdr:nvSpPr>
        <xdr:cNvPr id="22" name="Line 1">
          <a:extLst>
            <a:ext uri="{FF2B5EF4-FFF2-40B4-BE49-F238E27FC236}">
              <a16:creationId xmlns:a16="http://schemas.microsoft.com/office/drawing/2014/main" id="{00000000-0008-0000-0300-000016000000}"/>
            </a:ext>
          </a:extLst>
        </xdr:cNvPr>
        <xdr:cNvSpPr>
          <a:spLocks noChangeShapeType="1"/>
        </xdr:cNvSpPr>
      </xdr:nvSpPr>
      <xdr:spPr bwMode="auto">
        <a:xfrm>
          <a:off x="409575" y="800100"/>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10</xdr:row>
      <xdr:rowOff>0</xdr:rowOff>
    </xdr:from>
    <xdr:to>
      <xdr:col>3</xdr:col>
      <xdr:colOff>9525</xdr:colOff>
      <xdr:row>12</xdr:row>
      <xdr:rowOff>0</xdr:rowOff>
    </xdr:to>
    <xdr:sp macro="" textlink="">
      <xdr:nvSpPr>
        <xdr:cNvPr id="23" name="Line 1">
          <a:extLst>
            <a:ext uri="{FF2B5EF4-FFF2-40B4-BE49-F238E27FC236}">
              <a16:creationId xmlns:a16="http://schemas.microsoft.com/office/drawing/2014/main" id="{00000000-0008-0000-0300-000017000000}"/>
            </a:ext>
          </a:extLst>
        </xdr:cNvPr>
        <xdr:cNvSpPr>
          <a:spLocks noChangeShapeType="1"/>
        </xdr:cNvSpPr>
      </xdr:nvSpPr>
      <xdr:spPr bwMode="auto">
        <a:xfrm>
          <a:off x="409575" y="2314575"/>
          <a:ext cx="1552575" cy="857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18</xdr:row>
      <xdr:rowOff>0</xdr:rowOff>
    </xdr:from>
    <xdr:to>
      <xdr:col>3</xdr:col>
      <xdr:colOff>9525</xdr:colOff>
      <xdr:row>20</xdr:row>
      <xdr:rowOff>0</xdr:rowOff>
    </xdr:to>
    <xdr:sp macro="" textlink="">
      <xdr:nvSpPr>
        <xdr:cNvPr id="24" name="Line 1">
          <a:extLst>
            <a:ext uri="{FF2B5EF4-FFF2-40B4-BE49-F238E27FC236}">
              <a16:creationId xmlns:a16="http://schemas.microsoft.com/office/drawing/2014/main" id="{00000000-0008-0000-0300-000018000000}"/>
            </a:ext>
          </a:extLst>
        </xdr:cNvPr>
        <xdr:cNvSpPr>
          <a:spLocks noChangeShapeType="1"/>
        </xdr:cNvSpPr>
      </xdr:nvSpPr>
      <xdr:spPr bwMode="auto">
        <a:xfrm>
          <a:off x="406400" y="812800"/>
          <a:ext cx="1558925" cy="1041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18</xdr:row>
      <xdr:rowOff>0</xdr:rowOff>
    </xdr:from>
    <xdr:to>
      <xdr:col>3</xdr:col>
      <xdr:colOff>9525</xdr:colOff>
      <xdr:row>20</xdr:row>
      <xdr:rowOff>0</xdr:rowOff>
    </xdr:to>
    <xdr:sp macro="" textlink="">
      <xdr:nvSpPr>
        <xdr:cNvPr id="25" name="Line 1">
          <a:extLst>
            <a:ext uri="{FF2B5EF4-FFF2-40B4-BE49-F238E27FC236}">
              <a16:creationId xmlns:a16="http://schemas.microsoft.com/office/drawing/2014/main" id="{00000000-0008-0000-0300-000019000000}"/>
            </a:ext>
          </a:extLst>
        </xdr:cNvPr>
        <xdr:cNvSpPr>
          <a:spLocks noChangeShapeType="1"/>
        </xdr:cNvSpPr>
      </xdr:nvSpPr>
      <xdr:spPr bwMode="auto">
        <a:xfrm>
          <a:off x="406400" y="812800"/>
          <a:ext cx="1558925" cy="1041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18</xdr:row>
      <xdr:rowOff>0</xdr:rowOff>
    </xdr:from>
    <xdr:to>
      <xdr:col>3</xdr:col>
      <xdr:colOff>9525</xdr:colOff>
      <xdr:row>20</xdr:row>
      <xdr:rowOff>0</xdr:rowOff>
    </xdr:to>
    <xdr:sp macro="" textlink="">
      <xdr:nvSpPr>
        <xdr:cNvPr id="26" name="Line 1">
          <a:extLst>
            <a:ext uri="{FF2B5EF4-FFF2-40B4-BE49-F238E27FC236}">
              <a16:creationId xmlns:a16="http://schemas.microsoft.com/office/drawing/2014/main" id="{00000000-0008-0000-0300-00001A000000}"/>
            </a:ext>
          </a:extLst>
        </xdr:cNvPr>
        <xdr:cNvSpPr>
          <a:spLocks noChangeShapeType="1"/>
        </xdr:cNvSpPr>
      </xdr:nvSpPr>
      <xdr:spPr bwMode="auto">
        <a:xfrm>
          <a:off x="406400" y="812800"/>
          <a:ext cx="1558925" cy="1041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18</xdr:row>
      <xdr:rowOff>0</xdr:rowOff>
    </xdr:from>
    <xdr:to>
      <xdr:col>3</xdr:col>
      <xdr:colOff>9525</xdr:colOff>
      <xdr:row>20</xdr:row>
      <xdr:rowOff>0</xdr:rowOff>
    </xdr:to>
    <xdr:sp macro="" textlink="">
      <xdr:nvSpPr>
        <xdr:cNvPr id="27" name="Line 1">
          <a:extLst>
            <a:ext uri="{FF2B5EF4-FFF2-40B4-BE49-F238E27FC236}">
              <a16:creationId xmlns:a16="http://schemas.microsoft.com/office/drawing/2014/main" id="{00000000-0008-0000-0300-00001B000000}"/>
            </a:ext>
          </a:extLst>
        </xdr:cNvPr>
        <xdr:cNvSpPr>
          <a:spLocks noChangeShapeType="1"/>
        </xdr:cNvSpPr>
      </xdr:nvSpPr>
      <xdr:spPr bwMode="auto">
        <a:xfrm>
          <a:off x="406400" y="812800"/>
          <a:ext cx="1558925" cy="1041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18</xdr:row>
      <xdr:rowOff>0</xdr:rowOff>
    </xdr:from>
    <xdr:to>
      <xdr:col>3</xdr:col>
      <xdr:colOff>9525</xdr:colOff>
      <xdr:row>20</xdr:row>
      <xdr:rowOff>0</xdr:rowOff>
    </xdr:to>
    <xdr:sp macro="" textlink="">
      <xdr:nvSpPr>
        <xdr:cNvPr id="28" name="Line 1">
          <a:extLst>
            <a:ext uri="{FF2B5EF4-FFF2-40B4-BE49-F238E27FC236}">
              <a16:creationId xmlns:a16="http://schemas.microsoft.com/office/drawing/2014/main" id="{00000000-0008-0000-0300-00001C000000}"/>
            </a:ext>
          </a:extLst>
        </xdr:cNvPr>
        <xdr:cNvSpPr>
          <a:spLocks noChangeShapeType="1"/>
        </xdr:cNvSpPr>
      </xdr:nvSpPr>
      <xdr:spPr bwMode="auto">
        <a:xfrm>
          <a:off x="406400" y="812800"/>
          <a:ext cx="1558925" cy="1041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23</xdr:row>
      <xdr:rowOff>0</xdr:rowOff>
    </xdr:from>
    <xdr:to>
      <xdr:col>3</xdr:col>
      <xdr:colOff>9525</xdr:colOff>
      <xdr:row>25</xdr:row>
      <xdr:rowOff>0</xdr:rowOff>
    </xdr:to>
    <xdr:sp macro="" textlink="">
      <xdr:nvSpPr>
        <xdr:cNvPr id="29" name="Line 1">
          <a:extLst>
            <a:ext uri="{FF2B5EF4-FFF2-40B4-BE49-F238E27FC236}">
              <a16:creationId xmlns:a16="http://schemas.microsoft.com/office/drawing/2014/main" id="{00000000-0008-0000-0300-00001D000000}"/>
            </a:ext>
          </a:extLst>
        </xdr:cNvPr>
        <xdr:cNvSpPr>
          <a:spLocks noChangeShapeType="1"/>
        </xdr:cNvSpPr>
      </xdr:nvSpPr>
      <xdr:spPr bwMode="auto">
        <a:xfrm>
          <a:off x="406400" y="25019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23</xdr:row>
      <xdr:rowOff>0</xdr:rowOff>
    </xdr:from>
    <xdr:to>
      <xdr:col>3</xdr:col>
      <xdr:colOff>9525</xdr:colOff>
      <xdr:row>25</xdr:row>
      <xdr:rowOff>0</xdr:rowOff>
    </xdr:to>
    <xdr:sp macro="" textlink="">
      <xdr:nvSpPr>
        <xdr:cNvPr id="30" name="Line 1">
          <a:extLst>
            <a:ext uri="{FF2B5EF4-FFF2-40B4-BE49-F238E27FC236}">
              <a16:creationId xmlns:a16="http://schemas.microsoft.com/office/drawing/2014/main" id="{00000000-0008-0000-0300-00001E000000}"/>
            </a:ext>
          </a:extLst>
        </xdr:cNvPr>
        <xdr:cNvSpPr>
          <a:spLocks noChangeShapeType="1"/>
        </xdr:cNvSpPr>
      </xdr:nvSpPr>
      <xdr:spPr bwMode="auto">
        <a:xfrm>
          <a:off x="406400" y="25019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23</xdr:row>
      <xdr:rowOff>0</xdr:rowOff>
    </xdr:from>
    <xdr:to>
      <xdr:col>3</xdr:col>
      <xdr:colOff>9525</xdr:colOff>
      <xdr:row>25</xdr:row>
      <xdr:rowOff>0</xdr:rowOff>
    </xdr:to>
    <xdr:sp macro="" textlink="">
      <xdr:nvSpPr>
        <xdr:cNvPr id="31" name="Line 1">
          <a:extLst>
            <a:ext uri="{FF2B5EF4-FFF2-40B4-BE49-F238E27FC236}">
              <a16:creationId xmlns:a16="http://schemas.microsoft.com/office/drawing/2014/main" id="{00000000-0008-0000-0300-00001F000000}"/>
            </a:ext>
          </a:extLst>
        </xdr:cNvPr>
        <xdr:cNvSpPr>
          <a:spLocks noChangeShapeType="1"/>
        </xdr:cNvSpPr>
      </xdr:nvSpPr>
      <xdr:spPr bwMode="auto">
        <a:xfrm>
          <a:off x="406400" y="25019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29</xdr:row>
      <xdr:rowOff>0</xdr:rowOff>
    </xdr:from>
    <xdr:to>
      <xdr:col>3</xdr:col>
      <xdr:colOff>9525</xdr:colOff>
      <xdr:row>31</xdr:row>
      <xdr:rowOff>0</xdr:rowOff>
    </xdr:to>
    <xdr:sp macro="" textlink="">
      <xdr:nvSpPr>
        <xdr:cNvPr id="32" name="Line 1">
          <a:extLst>
            <a:ext uri="{FF2B5EF4-FFF2-40B4-BE49-F238E27FC236}">
              <a16:creationId xmlns:a16="http://schemas.microsoft.com/office/drawing/2014/main" id="{00000000-0008-0000-0300-000020000000}"/>
            </a:ext>
          </a:extLst>
        </xdr:cNvPr>
        <xdr:cNvSpPr>
          <a:spLocks noChangeShapeType="1"/>
        </xdr:cNvSpPr>
      </xdr:nvSpPr>
      <xdr:spPr bwMode="auto">
        <a:xfrm>
          <a:off x="409575" y="7381875"/>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29</xdr:row>
      <xdr:rowOff>0</xdr:rowOff>
    </xdr:from>
    <xdr:to>
      <xdr:col>3</xdr:col>
      <xdr:colOff>9525</xdr:colOff>
      <xdr:row>31</xdr:row>
      <xdr:rowOff>0</xdr:rowOff>
    </xdr:to>
    <xdr:sp macro="" textlink="">
      <xdr:nvSpPr>
        <xdr:cNvPr id="33" name="Line 1">
          <a:extLst>
            <a:ext uri="{FF2B5EF4-FFF2-40B4-BE49-F238E27FC236}">
              <a16:creationId xmlns:a16="http://schemas.microsoft.com/office/drawing/2014/main" id="{00000000-0008-0000-0300-000021000000}"/>
            </a:ext>
          </a:extLst>
        </xdr:cNvPr>
        <xdr:cNvSpPr>
          <a:spLocks noChangeShapeType="1"/>
        </xdr:cNvSpPr>
      </xdr:nvSpPr>
      <xdr:spPr bwMode="auto">
        <a:xfrm>
          <a:off x="409575" y="7381875"/>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29</xdr:row>
      <xdr:rowOff>0</xdr:rowOff>
    </xdr:from>
    <xdr:to>
      <xdr:col>3</xdr:col>
      <xdr:colOff>9525</xdr:colOff>
      <xdr:row>31</xdr:row>
      <xdr:rowOff>0</xdr:rowOff>
    </xdr:to>
    <xdr:sp macro="" textlink="">
      <xdr:nvSpPr>
        <xdr:cNvPr id="34" name="Line 1">
          <a:extLst>
            <a:ext uri="{FF2B5EF4-FFF2-40B4-BE49-F238E27FC236}">
              <a16:creationId xmlns:a16="http://schemas.microsoft.com/office/drawing/2014/main" id="{00000000-0008-0000-0300-000022000000}"/>
            </a:ext>
          </a:extLst>
        </xdr:cNvPr>
        <xdr:cNvSpPr>
          <a:spLocks noChangeShapeType="1"/>
        </xdr:cNvSpPr>
      </xdr:nvSpPr>
      <xdr:spPr bwMode="auto">
        <a:xfrm>
          <a:off x="409575" y="7381875"/>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29</xdr:row>
      <xdr:rowOff>0</xdr:rowOff>
    </xdr:from>
    <xdr:to>
      <xdr:col>3</xdr:col>
      <xdr:colOff>9525</xdr:colOff>
      <xdr:row>31</xdr:row>
      <xdr:rowOff>0</xdr:rowOff>
    </xdr:to>
    <xdr:sp macro="" textlink="">
      <xdr:nvSpPr>
        <xdr:cNvPr id="35" name="Line 1">
          <a:extLst>
            <a:ext uri="{FF2B5EF4-FFF2-40B4-BE49-F238E27FC236}">
              <a16:creationId xmlns:a16="http://schemas.microsoft.com/office/drawing/2014/main" id="{00000000-0008-0000-0300-000023000000}"/>
            </a:ext>
          </a:extLst>
        </xdr:cNvPr>
        <xdr:cNvSpPr>
          <a:spLocks noChangeShapeType="1"/>
        </xdr:cNvSpPr>
      </xdr:nvSpPr>
      <xdr:spPr bwMode="auto">
        <a:xfrm>
          <a:off x="409575" y="7381875"/>
          <a:ext cx="1552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34</xdr:row>
      <xdr:rowOff>0</xdr:rowOff>
    </xdr:from>
    <xdr:to>
      <xdr:col>3</xdr:col>
      <xdr:colOff>9525</xdr:colOff>
      <xdr:row>36</xdr:row>
      <xdr:rowOff>0</xdr:rowOff>
    </xdr:to>
    <xdr:sp macro="" textlink="">
      <xdr:nvSpPr>
        <xdr:cNvPr id="36" name="Line 1">
          <a:extLst>
            <a:ext uri="{FF2B5EF4-FFF2-40B4-BE49-F238E27FC236}">
              <a16:creationId xmlns:a16="http://schemas.microsoft.com/office/drawing/2014/main" id="{00000000-0008-0000-0300-000024000000}"/>
            </a:ext>
          </a:extLst>
        </xdr:cNvPr>
        <xdr:cNvSpPr>
          <a:spLocks noChangeShapeType="1"/>
        </xdr:cNvSpPr>
      </xdr:nvSpPr>
      <xdr:spPr bwMode="auto">
        <a:xfrm>
          <a:off x="406400" y="56515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34</xdr:row>
      <xdr:rowOff>0</xdr:rowOff>
    </xdr:from>
    <xdr:to>
      <xdr:col>3</xdr:col>
      <xdr:colOff>9525</xdr:colOff>
      <xdr:row>36</xdr:row>
      <xdr:rowOff>0</xdr:rowOff>
    </xdr:to>
    <xdr:sp macro="" textlink="">
      <xdr:nvSpPr>
        <xdr:cNvPr id="37" name="Line 1">
          <a:extLst>
            <a:ext uri="{FF2B5EF4-FFF2-40B4-BE49-F238E27FC236}">
              <a16:creationId xmlns:a16="http://schemas.microsoft.com/office/drawing/2014/main" id="{00000000-0008-0000-0300-000025000000}"/>
            </a:ext>
          </a:extLst>
        </xdr:cNvPr>
        <xdr:cNvSpPr>
          <a:spLocks noChangeShapeType="1"/>
        </xdr:cNvSpPr>
      </xdr:nvSpPr>
      <xdr:spPr bwMode="auto">
        <a:xfrm>
          <a:off x="406400" y="56515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34</xdr:row>
      <xdr:rowOff>0</xdr:rowOff>
    </xdr:from>
    <xdr:to>
      <xdr:col>3</xdr:col>
      <xdr:colOff>9525</xdr:colOff>
      <xdr:row>36</xdr:row>
      <xdr:rowOff>0</xdr:rowOff>
    </xdr:to>
    <xdr:sp macro="" textlink="">
      <xdr:nvSpPr>
        <xdr:cNvPr id="38" name="Line 1">
          <a:extLst>
            <a:ext uri="{FF2B5EF4-FFF2-40B4-BE49-F238E27FC236}">
              <a16:creationId xmlns:a16="http://schemas.microsoft.com/office/drawing/2014/main" id="{00000000-0008-0000-0300-000026000000}"/>
            </a:ext>
          </a:extLst>
        </xdr:cNvPr>
        <xdr:cNvSpPr>
          <a:spLocks noChangeShapeType="1"/>
        </xdr:cNvSpPr>
      </xdr:nvSpPr>
      <xdr:spPr bwMode="auto">
        <a:xfrm>
          <a:off x="406400" y="56515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34</xdr:row>
      <xdr:rowOff>0</xdr:rowOff>
    </xdr:from>
    <xdr:to>
      <xdr:col>3</xdr:col>
      <xdr:colOff>9525</xdr:colOff>
      <xdr:row>36</xdr:row>
      <xdr:rowOff>0</xdr:rowOff>
    </xdr:to>
    <xdr:sp macro="" textlink="">
      <xdr:nvSpPr>
        <xdr:cNvPr id="39" name="Line 1">
          <a:extLst>
            <a:ext uri="{FF2B5EF4-FFF2-40B4-BE49-F238E27FC236}">
              <a16:creationId xmlns:a16="http://schemas.microsoft.com/office/drawing/2014/main" id="{00000000-0008-0000-0300-000027000000}"/>
            </a:ext>
          </a:extLst>
        </xdr:cNvPr>
        <xdr:cNvSpPr>
          <a:spLocks noChangeShapeType="1"/>
        </xdr:cNvSpPr>
      </xdr:nvSpPr>
      <xdr:spPr bwMode="auto">
        <a:xfrm>
          <a:off x="406400" y="56515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34</xdr:row>
      <xdr:rowOff>0</xdr:rowOff>
    </xdr:from>
    <xdr:to>
      <xdr:col>3</xdr:col>
      <xdr:colOff>9525</xdr:colOff>
      <xdr:row>36</xdr:row>
      <xdr:rowOff>0</xdr:rowOff>
    </xdr:to>
    <xdr:sp macro="" textlink="">
      <xdr:nvSpPr>
        <xdr:cNvPr id="40" name="Line 1">
          <a:extLst>
            <a:ext uri="{FF2B5EF4-FFF2-40B4-BE49-F238E27FC236}">
              <a16:creationId xmlns:a16="http://schemas.microsoft.com/office/drawing/2014/main" id="{00000000-0008-0000-0300-000028000000}"/>
            </a:ext>
          </a:extLst>
        </xdr:cNvPr>
        <xdr:cNvSpPr>
          <a:spLocks noChangeShapeType="1"/>
        </xdr:cNvSpPr>
      </xdr:nvSpPr>
      <xdr:spPr bwMode="auto">
        <a:xfrm>
          <a:off x="406400" y="56515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34</xdr:row>
      <xdr:rowOff>0</xdr:rowOff>
    </xdr:from>
    <xdr:to>
      <xdr:col>3</xdr:col>
      <xdr:colOff>9525</xdr:colOff>
      <xdr:row>36</xdr:row>
      <xdr:rowOff>0</xdr:rowOff>
    </xdr:to>
    <xdr:sp macro="" textlink="">
      <xdr:nvSpPr>
        <xdr:cNvPr id="41" name="Line 1">
          <a:extLst>
            <a:ext uri="{FF2B5EF4-FFF2-40B4-BE49-F238E27FC236}">
              <a16:creationId xmlns:a16="http://schemas.microsoft.com/office/drawing/2014/main" id="{00000000-0008-0000-0300-000029000000}"/>
            </a:ext>
          </a:extLst>
        </xdr:cNvPr>
        <xdr:cNvSpPr>
          <a:spLocks noChangeShapeType="1"/>
        </xdr:cNvSpPr>
      </xdr:nvSpPr>
      <xdr:spPr bwMode="auto">
        <a:xfrm>
          <a:off x="406400" y="5651500"/>
          <a:ext cx="1558925" cy="86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3</xdr:col>
      <xdr:colOff>9525</xdr:colOff>
      <xdr:row>52</xdr:row>
      <xdr:rowOff>0</xdr:rowOff>
    </xdr:to>
    <xdr:sp macro="" textlink="">
      <xdr:nvSpPr>
        <xdr:cNvPr id="42" name="Line 1">
          <a:extLst>
            <a:ext uri="{FF2B5EF4-FFF2-40B4-BE49-F238E27FC236}">
              <a16:creationId xmlns:a16="http://schemas.microsoft.com/office/drawing/2014/main" id="{00000000-0008-0000-0300-00002A000000}"/>
            </a:ext>
          </a:extLst>
        </xdr:cNvPr>
        <xdr:cNvSpPr>
          <a:spLocks noChangeShapeType="1"/>
        </xdr:cNvSpPr>
      </xdr:nvSpPr>
      <xdr:spPr bwMode="auto">
        <a:xfrm>
          <a:off x="406400" y="7378700"/>
          <a:ext cx="1558925"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3</xdr:col>
      <xdr:colOff>9525</xdr:colOff>
      <xdr:row>52</xdr:row>
      <xdr:rowOff>0</xdr:rowOff>
    </xdr:to>
    <xdr:sp macro="" textlink="">
      <xdr:nvSpPr>
        <xdr:cNvPr id="43" name="Line 1">
          <a:extLst>
            <a:ext uri="{FF2B5EF4-FFF2-40B4-BE49-F238E27FC236}">
              <a16:creationId xmlns:a16="http://schemas.microsoft.com/office/drawing/2014/main" id="{00000000-0008-0000-0300-00002B000000}"/>
            </a:ext>
          </a:extLst>
        </xdr:cNvPr>
        <xdr:cNvSpPr>
          <a:spLocks noChangeShapeType="1"/>
        </xdr:cNvSpPr>
      </xdr:nvSpPr>
      <xdr:spPr bwMode="auto">
        <a:xfrm>
          <a:off x="406400" y="7378700"/>
          <a:ext cx="1558925"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3</xdr:col>
      <xdr:colOff>9525</xdr:colOff>
      <xdr:row>52</xdr:row>
      <xdr:rowOff>0</xdr:rowOff>
    </xdr:to>
    <xdr:sp macro="" textlink="">
      <xdr:nvSpPr>
        <xdr:cNvPr id="44" name="Line 1">
          <a:extLst>
            <a:ext uri="{FF2B5EF4-FFF2-40B4-BE49-F238E27FC236}">
              <a16:creationId xmlns:a16="http://schemas.microsoft.com/office/drawing/2014/main" id="{00000000-0008-0000-0300-00002C000000}"/>
            </a:ext>
          </a:extLst>
        </xdr:cNvPr>
        <xdr:cNvSpPr>
          <a:spLocks noChangeShapeType="1"/>
        </xdr:cNvSpPr>
      </xdr:nvSpPr>
      <xdr:spPr bwMode="auto">
        <a:xfrm>
          <a:off x="406400" y="7378700"/>
          <a:ext cx="1558925"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3</xdr:col>
      <xdr:colOff>9525</xdr:colOff>
      <xdr:row>52</xdr:row>
      <xdr:rowOff>0</xdr:rowOff>
    </xdr:to>
    <xdr:sp macro="" textlink="">
      <xdr:nvSpPr>
        <xdr:cNvPr id="45" name="Line 1">
          <a:extLst>
            <a:ext uri="{FF2B5EF4-FFF2-40B4-BE49-F238E27FC236}">
              <a16:creationId xmlns:a16="http://schemas.microsoft.com/office/drawing/2014/main" id="{00000000-0008-0000-0300-00002D000000}"/>
            </a:ext>
          </a:extLst>
        </xdr:cNvPr>
        <xdr:cNvSpPr>
          <a:spLocks noChangeShapeType="1"/>
        </xdr:cNvSpPr>
      </xdr:nvSpPr>
      <xdr:spPr bwMode="auto">
        <a:xfrm>
          <a:off x="406400" y="7378700"/>
          <a:ext cx="1558925"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3</xdr:col>
      <xdr:colOff>9525</xdr:colOff>
      <xdr:row>52</xdr:row>
      <xdr:rowOff>0</xdr:rowOff>
    </xdr:to>
    <xdr:sp macro="" textlink="">
      <xdr:nvSpPr>
        <xdr:cNvPr id="46" name="Line 1">
          <a:extLst>
            <a:ext uri="{FF2B5EF4-FFF2-40B4-BE49-F238E27FC236}">
              <a16:creationId xmlns:a16="http://schemas.microsoft.com/office/drawing/2014/main" id="{00000000-0008-0000-0300-00002E000000}"/>
            </a:ext>
          </a:extLst>
        </xdr:cNvPr>
        <xdr:cNvSpPr>
          <a:spLocks noChangeShapeType="1"/>
        </xdr:cNvSpPr>
      </xdr:nvSpPr>
      <xdr:spPr bwMode="auto">
        <a:xfrm>
          <a:off x="406400" y="7378700"/>
          <a:ext cx="1558925"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3</xdr:col>
      <xdr:colOff>9525</xdr:colOff>
      <xdr:row>52</xdr:row>
      <xdr:rowOff>0</xdr:rowOff>
    </xdr:to>
    <xdr:sp macro="" textlink="">
      <xdr:nvSpPr>
        <xdr:cNvPr id="47" name="Line 1">
          <a:extLst>
            <a:ext uri="{FF2B5EF4-FFF2-40B4-BE49-F238E27FC236}">
              <a16:creationId xmlns:a16="http://schemas.microsoft.com/office/drawing/2014/main" id="{00000000-0008-0000-0300-00002F000000}"/>
            </a:ext>
          </a:extLst>
        </xdr:cNvPr>
        <xdr:cNvSpPr>
          <a:spLocks noChangeShapeType="1"/>
        </xdr:cNvSpPr>
      </xdr:nvSpPr>
      <xdr:spPr bwMode="auto">
        <a:xfrm>
          <a:off x="406400" y="7378700"/>
          <a:ext cx="1558925"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0</xdr:row>
      <xdr:rowOff>0</xdr:rowOff>
    </xdr:from>
    <xdr:to>
      <xdr:col>3</xdr:col>
      <xdr:colOff>9525</xdr:colOff>
      <xdr:row>0</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09575" y="0"/>
          <a:ext cx="1552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0</xdr:row>
      <xdr:rowOff>0</xdr:rowOff>
    </xdr:from>
    <xdr:to>
      <xdr:col>3</xdr:col>
      <xdr:colOff>9525</xdr:colOff>
      <xdr:row>0</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409575" y="0"/>
          <a:ext cx="1552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0</xdr:row>
      <xdr:rowOff>0</xdr:rowOff>
    </xdr:from>
    <xdr:to>
      <xdr:col>3</xdr:col>
      <xdr:colOff>9525</xdr:colOff>
      <xdr:row>0</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409575" y="0"/>
          <a:ext cx="1552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123825</xdr:colOff>
      <xdr:row>32</xdr:row>
      <xdr:rowOff>85725</xdr:rowOff>
    </xdr:from>
    <xdr:to>
      <xdr:col>15</xdr:col>
      <xdr:colOff>933450</xdr:colOff>
      <xdr:row>57</xdr:row>
      <xdr:rowOff>85725</xdr:rowOff>
    </xdr:to>
    <xdr:grpSp>
      <xdr:nvGrpSpPr>
        <xdr:cNvPr id="2" name="Group 6550">
          <a:extLst>
            <a:ext uri="{FF2B5EF4-FFF2-40B4-BE49-F238E27FC236}">
              <a16:creationId xmlns:a16="http://schemas.microsoft.com/office/drawing/2014/main" id="{00000000-0008-0000-0800-000002000000}"/>
            </a:ext>
          </a:extLst>
        </xdr:cNvPr>
        <xdr:cNvGrpSpPr>
          <a:grpSpLocks/>
        </xdr:cNvGrpSpPr>
      </xdr:nvGrpSpPr>
      <xdr:grpSpPr bwMode="auto">
        <a:xfrm>
          <a:off x="10753725" y="5114925"/>
          <a:ext cx="809625" cy="3810000"/>
          <a:chOff x="761" y="569"/>
          <a:chExt cx="85" cy="425"/>
        </a:xfrm>
      </xdr:grpSpPr>
      <xdr:grpSp>
        <xdr:nvGrpSpPr>
          <xdr:cNvPr id="3" name="Group 4094">
            <a:extLst>
              <a:ext uri="{FF2B5EF4-FFF2-40B4-BE49-F238E27FC236}">
                <a16:creationId xmlns:a16="http://schemas.microsoft.com/office/drawing/2014/main" id="{00000000-0008-0000-0800-000003000000}"/>
              </a:ext>
            </a:extLst>
          </xdr:cNvPr>
          <xdr:cNvGrpSpPr>
            <a:grpSpLocks/>
          </xdr:cNvGrpSpPr>
        </xdr:nvGrpSpPr>
        <xdr:grpSpPr bwMode="auto">
          <a:xfrm>
            <a:off x="761" y="569"/>
            <a:ext cx="85" cy="204"/>
            <a:chOff x="723" y="556"/>
            <a:chExt cx="112" cy="204"/>
          </a:xfrm>
        </xdr:grpSpPr>
        <xdr:sp macro="" textlink="">
          <xdr:nvSpPr>
            <xdr:cNvPr id="18" name="Line 128">
              <a:extLst>
                <a:ext uri="{FF2B5EF4-FFF2-40B4-BE49-F238E27FC236}">
                  <a16:creationId xmlns:a16="http://schemas.microsoft.com/office/drawing/2014/main" id="{00000000-0008-0000-0800-000012000000}"/>
                </a:ext>
              </a:extLst>
            </xdr:cNvPr>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 name="Line 129">
              <a:extLst>
                <a:ext uri="{FF2B5EF4-FFF2-40B4-BE49-F238E27FC236}">
                  <a16:creationId xmlns:a16="http://schemas.microsoft.com/office/drawing/2014/main" id="{00000000-0008-0000-0800-000013000000}"/>
                </a:ext>
              </a:extLst>
            </xdr:cNvPr>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 name="Line 130">
              <a:extLst>
                <a:ext uri="{FF2B5EF4-FFF2-40B4-BE49-F238E27FC236}">
                  <a16:creationId xmlns:a16="http://schemas.microsoft.com/office/drawing/2014/main" id="{00000000-0008-0000-0800-000014000000}"/>
                </a:ext>
              </a:extLst>
            </xdr:cNvPr>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 name="Line 131">
              <a:extLst>
                <a:ext uri="{FF2B5EF4-FFF2-40B4-BE49-F238E27FC236}">
                  <a16:creationId xmlns:a16="http://schemas.microsoft.com/office/drawing/2014/main" id="{00000000-0008-0000-0800-000015000000}"/>
                </a:ext>
              </a:extLst>
            </xdr:cNvPr>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 name="Line 132">
              <a:extLst>
                <a:ext uri="{FF2B5EF4-FFF2-40B4-BE49-F238E27FC236}">
                  <a16:creationId xmlns:a16="http://schemas.microsoft.com/office/drawing/2014/main" id="{00000000-0008-0000-0800-000016000000}"/>
                </a:ext>
              </a:extLst>
            </xdr:cNvPr>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 name="Line 133">
              <a:extLst>
                <a:ext uri="{FF2B5EF4-FFF2-40B4-BE49-F238E27FC236}">
                  <a16:creationId xmlns:a16="http://schemas.microsoft.com/office/drawing/2014/main" id="{00000000-0008-0000-0800-000017000000}"/>
                </a:ext>
              </a:extLst>
            </xdr:cNvPr>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4" name="Line 134">
              <a:extLst>
                <a:ext uri="{FF2B5EF4-FFF2-40B4-BE49-F238E27FC236}">
                  <a16:creationId xmlns:a16="http://schemas.microsoft.com/office/drawing/2014/main" id="{00000000-0008-0000-0800-000018000000}"/>
                </a:ext>
              </a:extLst>
            </xdr:cNvPr>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5" name="Line 135">
              <a:extLst>
                <a:ext uri="{FF2B5EF4-FFF2-40B4-BE49-F238E27FC236}">
                  <a16:creationId xmlns:a16="http://schemas.microsoft.com/office/drawing/2014/main" id="{00000000-0008-0000-0800-000019000000}"/>
                </a:ext>
              </a:extLst>
            </xdr:cNvPr>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6" name="Line 136">
              <a:extLst>
                <a:ext uri="{FF2B5EF4-FFF2-40B4-BE49-F238E27FC236}">
                  <a16:creationId xmlns:a16="http://schemas.microsoft.com/office/drawing/2014/main" id="{00000000-0008-0000-0800-00001A000000}"/>
                </a:ext>
              </a:extLst>
            </xdr:cNvPr>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7" name="Line 137">
              <a:extLst>
                <a:ext uri="{FF2B5EF4-FFF2-40B4-BE49-F238E27FC236}">
                  <a16:creationId xmlns:a16="http://schemas.microsoft.com/office/drawing/2014/main" id="{00000000-0008-0000-0800-00001B000000}"/>
                </a:ext>
              </a:extLst>
            </xdr:cNvPr>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8" name="Line 138">
              <a:extLst>
                <a:ext uri="{FF2B5EF4-FFF2-40B4-BE49-F238E27FC236}">
                  <a16:creationId xmlns:a16="http://schemas.microsoft.com/office/drawing/2014/main" id="{00000000-0008-0000-0800-00001C000000}"/>
                </a:ext>
              </a:extLst>
            </xdr:cNvPr>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9" name="Line 139">
              <a:extLst>
                <a:ext uri="{FF2B5EF4-FFF2-40B4-BE49-F238E27FC236}">
                  <a16:creationId xmlns:a16="http://schemas.microsoft.com/office/drawing/2014/main" id="{00000000-0008-0000-0800-00001D000000}"/>
                </a:ext>
              </a:extLst>
            </xdr:cNvPr>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 name="Line 140">
              <a:extLst>
                <a:ext uri="{FF2B5EF4-FFF2-40B4-BE49-F238E27FC236}">
                  <a16:creationId xmlns:a16="http://schemas.microsoft.com/office/drawing/2014/main" id="{00000000-0008-0000-0800-00001E000000}"/>
                </a:ext>
              </a:extLst>
            </xdr:cNvPr>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 name="Group 248">
            <a:extLst>
              <a:ext uri="{FF2B5EF4-FFF2-40B4-BE49-F238E27FC236}">
                <a16:creationId xmlns:a16="http://schemas.microsoft.com/office/drawing/2014/main" id="{00000000-0008-0000-0800-000004000000}"/>
              </a:ext>
            </a:extLst>
          </xdr:cNvPr>
          <xdr:cNvGrpSpPr>
            <a:grpSpLocks/>
          </xdr:cNvGrpSpPr>
        </xdr:nvGrpSpPr>
        <xdr:grpSpPr bwMode="auto">
          <a:xfrm>
            <a:off x="763" y="790"/>
            <a:ext cx="83" cy="204"/>
            <a:chOff x="1343" y="340"/>
            <a:chExt cx="60" cy="204"/>
          </a:xfrm>
        </xdr:grpSpPr>
        <xdr:sp macro="" textlink="">
          <xdr:nvSpPr>
            <xdr:cNvPr id="5" name="Line 249">
              <a:extLst>
                <a:ext uri="{FF2B5EF4-FFF2-40B4-BE49-F238E27FC236}">
                  <a16:creationId xmlns:a16="http://schemas.microsoft.com/office/drawing/2014/main" id="{00000000-0008-0000-0800-000005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6" name="Line 250">
              <a:extLst>
                <a:ext uri="{FF2B5EF4-FFF2-40B4-BE49-F238E27FC236}">
                  <a16:creationId xmlns:a16="http://schemas.microsoft.com/office/drawing/2014/main" id="{00000000-0008-0000-0800-000006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7" name="Line 251">
              <a:extLst>
                <a:ext uri="{FF2B5EF4-FFF2-40B4-BE49-F238E27FC236}">
                  <a16:creationId xmlns:a16="http://schemas.microsoft.com/office/drawing/2014/main" id="{00000000-0008-0000-0800-000007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8" name="Line 252">
              <a:extLst>
                <a:ext uri="{FF2B5EF4-FFF2-40B4-BE49-F238E27FC236}">
                  <a16:creationId xmlns:a16="http://schemas.microsoft.com/office/drawing/2014/main" id="{00000000-0008-0000-0800-000008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 name="Line 253">
              <a:extLst>
                <a:ext uri="{FF2B5EF4-FFF2-40B4-BE49-F238E27FC236}">
                  <a16:creationId xmlns:a16="http://schemas.microsoft.com/office/drawing/2014/main" id="{00000000-0008-0000-0800-000009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 name="Line 254">
              <a:extLst>
                <a:ext uri="{FF2B5EF4-FFF2-40B4-BE49-F238E27FC236}">
                  <a16:creationId xmlns:a16="http://schemas.microsoft.com/office/drawing/2014/main" id="{00000000-0008-0000-0800-00000A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 name="Line 255">
              <a:extLst>
                <a:ext uri="{FF2B5EF4-FFF2-40B4-BE49-F238E27FC236}">
                  <a16:creationId xmlns:a16="http://schemas.microsoft.com/office/drawing/2014/main" id="{00000000-0008-0000-0800-00000B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 name="Line 256">
              <a:extLst>
                <a:ext uri="{FF2B5EF4-FFF2-40B4-BE49-F238E27FC236}">
                  <a16:creationId xmlns:a16="http://schemas.microsoft.com/office/drawing/2014/main" id="{00000000-0008-0000-0800-00000C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 name="Line 257">
              <a:extLst>
                <a:ext uri="{FF2B5EF4-FFF2-40B4-BE49-F238E27FC236}">
                  <a16:creationId xmlns:a16="http://schemas.microsoft.com/office/drawing/2014/main" id="{00000000-0008-0000-0800-00000D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 name="Line 258">
              <a:extLst>
                <a:ext uri="{FF2B5EF4-FFF2-40B4-BE49-F238E27FC236}">
                  <a16:creationId xmlns:a16="http://schemas.microsoft.com/office/drawing/2014/main" id="{00000000-0008-0000-0800-00000E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 name="Line 259">
              <a:extLst>
                <a:ext uri="{FF2B5EF4-FFF2-40B4-BE49-F238E27FC236}">
                  <a16:creationId xmlns:a16="http://schemas.microsoft.com/office/drawing/2014/main" id="{00000000-0008-0000-0800-00000F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 name="Line 260">
              <a:extLst>
                <a:ext uri="{FF2B5EF4-FFF2-40B4-BE49-F238E27FC236}">
                  <a16:creationId xmlns:a16="http://schemas.microsoft.com/office/drawing/2014/main" id="{00000000-0008-0000-0800-000010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 name="Line 261">
              <a:extLst>
                <a:ext uri="{FF2B5EF4-FFF2-40B4-BE49-F238E27FC236}">
                  <a16:creationId xmlns:a16="http://schemas.microsoft.com/office/drawing/2014/main" id="{00000000-0008-0000-0800-000011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15</xdr:col>
      <xdr:colOff>152400</xdr:colOff>
      <xdr:row>45</xdr:row>
      <xdr:rowOff>85725</xdr:rowOff>
    </xdr:from>
    <xdr:to>
      <xdr:col>15</xdr:col>
      <xdr:colOff>952500</xdr:colOff>
      <xdr:row>77</xdr:row>
      <xdr:rowOff>57150</xdr:rowOff>
    </xdr:to>
    <xdr:grpSp>
      <xdr:nvGrpSpPr>
        <xdr:cNvPr id="31" name="Group 308">
          <a:extLst>
            <a:ext uri="{FF2B5EF4-FFF2-40B4-BE49-F238E27FC236}">
              <a16:creationId xmlns:a16="http://schemas.microsoft.com/office/drawing/2014/main" id="{00000000-0008-0000-0800-00001F000000}"/>
            </a:ext>
          </a:extLst>
        </xdr:cNvPr>
        <xdr:cNvGrpSpPr>
          <a:grpSpLocks/>
        </xdr:cNvGrpSpPr>
      </xdr:nvGrpSpPr>
      <xdr:grpSpPr bwMode="auto">
        <a:xfrm>
          <a:off x="10782300" y="7096125"/>
          <a:ext cx="800100" cy="4937125"/>
          <a:chOff x="696" y="744"/>
          <a:chExt cx="188" cy="542"/>
        </a:xfrm>
      </xdr:grpSpPr>
      <xdr:sp macro="" textlink="">
        <xdr:nvSpPr>
          <xdr:cNvPr id="32" name="Line 309">
            <a:extLst>
              <a:ext uri="{FF2B5EF4-FFF2-40B4-BE49-F238E27FC236}">
                <a16:creationId xmlns:a16="http://schemas.microsoft.com/office/drawing/2014/main" id="{00000000-0008-0000-0800-000020000000}"/>
              </a:ext>
            </a:extLst>
          </xdr:cNvPr>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3" name="Line 310">
            <a:extLst>
              <a:ext uri="{FF2B5EF4-FFF2-40B4-BE49-F238E27FC236}">
                <a16:creationId xmlns:a16="http://schemas.microsoft.com/office/drawing/2014/main" id="{00000000-0008-0000-0800-000021000000}"/>
              </a:ext>
            </a:extLst>
          </xdr:cNvPr>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 name="Line 311">
            <a:extLst>
              <a:ext uri="{FF2B5EF4-FFF2-40B4-BE49-F238E27FC236}">
                <a16:creationId xmlns:a16="http://schemas.microsoft.com/office/drawing/2014/main" id="{00000000-0008-0000-0800-000022000000}"/>
              </a:ext>
            </a:extLst>
          </xdr:cNvPr>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 name="Line 312">
            <a:extLst>
              <a:ext uri="{FF2B5EF4-FFF2-40B4-BE49-F238E27FC236}">
                <a16:creationId xmlns:a16="http://schemas.microsoft.com/office/drawing/2014/main" id="{00000000-0008-0000-0800-000023000000}"/>
              </a:ext>
            </a:extLst>
          </xdr:cNvPr>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6" name="Line 313">
            <a:extLst>
              <a:ext uri="{FF2B5EF4-FFF2-40B4-BE49-F238E27FC236}">
                <a16:creationId xmlns:a16="http://schemas.microsoft.com/office/drawing/2014/main" id="{00000000-0008-0000-0800-000024000000}"/>
              </a:ext>
            </a:extLst>
          </xdr:cNvPr>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 name="Line 314">
            <a:extLst>
              <a:ext uri="{FF2B5EF4-FFF2-40B4-BE49-F238E27FC236}">
                <a16:creationId xmlns:a16="http://schemas.microsoft.com/office/drawing/2014/main" id="{00000000-0008-0000-0800-000025000000}"/>
              </a:ext>
            </a:extLst>
          </xdr:cNvPr>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 name="Line 315">
            <a:extLst>
              <a:ext uri="{FF2B5EF4-FFF2-40B4-BE49-F238E27FC236}">
                <a16:creationId xmlns:a16="http://schemas.microsoft.com/office/drawing/2014/main" id="{00000000-0008-0000-0800-000026000000}"/>
              </a:ext>
            </a:extLst>
          </xdr:cNvPr>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9" name="Line 316">
            <a:extLst>
              <a:ext uri="{FF2B5EF4-FFF2-40B4-BE49-F238E27FC236}">
                <a16:creationId xmlns:a16="http://schemas.microsoft.com/office/drawing/2014/main" id="{00000000-0008-0000-0800-000027000000}"/>
              </a:ext>
            </a:extLst>
          </xdr:cNvPr>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0" name="Line 317">
            <a:extLst>
              <a:ext uri="{FF2B5EF4-FFF2-40B4-BE49-F238E27FC236}">
                <a16:creationId xmlns:a16="http://schemas.microsoft.com/office/drawing/2014/main" id="{00000000-0008-0000-0800-000028000000}"/>
              </a:ext>
            </a:extLst>
          </xdr:cNvPr>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1" name="Line 318">
            <a:extLst>
              <a:ext uri="{FF2B5EF4-FFF2-40B4-BE49-F238E27FC236}">
                <a16:creationId xmlns:a16="http://schemas.microsoft.com/office/drawing/2014/main" id="{00000000-0008-0000-0800-000029000000}"/>
              </a:ext>
            </a:extLst>
          </xdr:cNvPr>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2" name="Line 319">
            <a:extLst>
              <a:ext uri="{FF2B5EF4-FFF2-40B4-BE49-F238E27FC236}">
                <a16:creationId xmlns:a16="http://schemas.microsoft.com/office/drawing/2014/main" id="{00000000-0008-0000-0800-00002A000000}"/>
              </a:ext>
            </a:extLst>
          </xdr:cNvPr>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3" name="Line 320">
            <a:extLst>
              <a:ext uri="{FF2B5EF4-FFF2-40B4-BE49-F238E27FC236}">
                <a16:creationId xmlns:a16="http://schemas.microsoft.com/office/drawing/2014/main" id="{00000000-0008-0000-0800-00002B000000}"/>
              </a:ext>
            </a:extLst>
          </xdr:cNvPr>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4" name="Line 321">
            <a:extLst>
              <a:ext uri="{FF2B5EF4-FFF2-40B4-BE49-F238E27FC236}">
                <a16:creationId xmlns:a16="http://schemas.microsoft.com/office/drawing/2014/main" id="{00000000-0008-0000-0800-00002C000000}"/>
              </a:ext>
            </a:extLst>
          </xdr:cNvPr>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142875</xdr:colOff>
      <xdr:row>14</xdr:row>
      <xdr:rowOff>104775</xdr:rowOff>
    </xdr:from>
    <xdr:to>
      <xdr:col>15</xdr:col>
      <xdr:colOff>971550</xdr:colOff>
      <xdr:row>44</xdr:row>
      <xdr:rowOff>85725</xdr:rowOff>
    </xdr:to>
    <xdr:grpSp>
      <xdr:nvGrpSpPr>
        <xdr:cNvPr id="45" name="Group 262">
          <a:extLst>
            <a:ext uri="{FF2B5EF4-FFF2-40B4-BE49-F238E27FC236}">
              <a16:creationId xmlns:a16="http://schemas.microsoft.com/office/drawing/2014/main" id="{00000000-0008-0000-0800-00002D000000}"/>
            </a:ext>
          </a:extLst>
        </xdr:cNvPr>
        <xdr:cNvGrpSpPr>
          <a:grpSpLocks/>
        </xdr:cNvGrpSpPr>
      </xdr:nvGrpSpPr>
      <xdr:grpSpPr bwMode="auto">
        <a:xfrm>
          <a:off x="10772775" y="2289175"/>
          <a:ext cx="828675" cy="4654550"/>
          <a:chOff x="792" y="58"/>
          <a:chExt cx="97" cy="489"/>
        </a:xfrm>
      </xdr:grpSpPr>
      <xdr:sp macro="" textlink="">
        <xdr:nvSpPr>
          <xdr:cNvPr id="46" name="Line 263">
            <a:extLst>
              <a:ext uri="{FF2B5EF4-FFF2-40B4-BE49-F238E27FC236}">
                <a16:creationId xmlns:a16="http://schemas.microsoft.com/office/drawing/2014/main" id="{00000000-0008-0000-0800-00002E000000}"/>
              </a:ext>
            </a:extLst>
          </xdr:cNvPr>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7" name="Line 264">
            <a:extLst>
              <a:ext uri="{FF2B5EF4-FFF2-40B4-BE49-F238E27FC236}">
                <a16:creationId xmlns:a16="http://schemas.microsoft.com/office/drawing/2014/main" id="{00000000-0008-0000-0800-00002F000000}"/>
              </a:ext>
            </a:extLst>
          </xdr:cNvPr>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8" name="Line 265">
            <a:extLst>
              <a:ext uri="{FF2B5EF4-FFF2-40B4-BE49-F238E27FC236}">
                <a16:creationId xmlns:a16="http://schemas.microsoft.com/office/drawing/2014/main" id="{00000000-0008-0000-0800-000030000000}"/>
              </a:ext>
            </a:extLst>
          </xdr:cNvPr>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9" name="Line 266">
            <a:extLst>
              <a:ext uri="{FF2B5EF4-FFF2-40B4-BE49-F238E27FC236}">
                <a16:creationId xmlns:a16="http://schemas.microsoft.com/office/drawing/2014/main" id="{00000000-0008-0000-0800-000031000000}"/>
              </a:ext>
            </a:extLst>
          </xdr:cNvPr>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0" name="Line 267">
            <a:extLst>
              <a:ext uri="{FF2B5EF4-FFF2-40B4-BE49-F238E27FC236}">
                <a16:creationId xmlns:a16="http://schemas.microsoft.com/office/drawing/2014/main" id="{00000000-0008-0000-0800-000032000000}"/>
              </a:ext>
            </a:extLst>
          </xdr:cNvPr>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1" name="Line 268">
            <a:extLst>
              <a:ext uri="{FF2B5EF4-FFF2-40B4-BE49-F238E27FC236}">
                <a16:creationId xmlns:a16="http://schemas.microsoft.com/office/drawing/2014/main" id="{00000000-0008-0000-0800-000033000000}"/>
              </a:ext>
            </a:extLst>
          </xdr:cNvPr>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2" name="Line 269">
            <a:extLst>
              <a:ext uri="{FF2B5EF4-FFF2-40B4-BE49-F238E27FC236}">
                <a16:creationId xmlns:a16="http://schemas.microsoft.com/office/drawing/2014/main" id="{00000000-0008-0000-0800-000034000000}"/>
              </a:ext>
            </a:extLst>
          </xdr:cNvPr>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3" name="Line 270">
            <a:extLst>
              <a:ext uri="{FF2B5EF4-FFF2-40B4-BE49-F238E27FC236}">
                <a16:creationId xmlns:a16="http://schemas.microsoft.com/office/drawing/2014/main" id="{00000000-0008-0000-0800-000035000000}"/>
              </a:ext>
            </a:extLst>
          </xdr:cNvPr>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4" name="Line 271">
            <a:extLst>
              <a:ext uri="{FF2B5EF4-FFF2-40B4-BE49-F238E27FC236}">
                <a16:creationId xmlns:a16="http://schemas.microsoft.com/office/drawing/2014/main" id="{00000000-0008-0000-0800-000036000000}"/>
              </a:ext>
            </a:extLst>
          </xdr:cNvPr>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5" name="Line 272">
            <a:extLst>
              <a:ext uri="{FF2B5EF4-FFF2-40B4-BE49-F238E27FC236}">
                <a16:creationId xmlns:a16="http://schemas.microsoft.com/office/drawing/2014/main" id="{00000000-0008-0000-0800-000037000000}"/>
              </a:ext>
            </a:extLst>
          </xdr:cNvPr>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6" name="Line 273">
            <a:extLst>
              <a:ext uri="{FF2B5EF4-FFF2-40B4-BE49-F238E27FC236}">
                <a16:creationId xmlns:a16="http://schemas.microsoft.com/office/drawing/2014/main" id="{00000000-0008-0000-0800-000038000000}"/>
              </a:ext>
            </a:extLst>
          </xdr:cNvPr>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7" name="Line 274">
            <a:extLst>
              <a:ext uri="{FF2B5EF4-FFF2-40B4-BE49-F238E27FC236}">
                <a16:creationId xmlns:a16="http://schemas.microsoft.com/office/drawing/2014/main" id="{00000000-0008-0000-0800-000039000000}"/>
              </a:ext>
            </a:extLst>
          </xdr:cNvPr>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8" name="Line 275">
            <a:extLst>
              <a:ext uri="{FF2B5EF4-FFF2-40B4-BE49-F238E27FC236}">
                <a16:creationId xmlns:a16="http://schemas.microsoft.com/office/drawing/2014/main" id="{00000000-0008-0000-0800-00003A000000}"/>
              </a:ext>
            </a:extLst>
          </xdr:cNvPr>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161925</xdr:colOff>
      <xdr:row>14</xdr:row>
      <xdr:rowOff>133350</xdr:rowOff>
    </xdr:from>
    <xdr:to>
      <xdr:col>11</xdr:col>
      <xdr:colOff>428625</xdr:colOff>
      <xdr:row>44</xdr:row>
      <xdr:rowOff>104775</xdr:rowOff>
    </xdr:to>
    <xdr:grpSp>
      <xdr:nvGrpSpPr>
        <xdr:cNvPr id="59" name="Group 262">
          <a:extLst>
            <a:ext uri="{FF2B5EF4-FFF2-40B4-BE49-F238E27FC236}">
              <a16:creationId xmlns:a16="http://schemas.microsoft.com/office/drawing/2014/main" id="{00000000-0008-0000-0800-00003B000000}"/>
            </a:ext>
          </a:extLst>
        </xdr:cNvPr>
        <xdr:cNvGrpSpPr>
          <a:grpSpLocks/>
        </xdr:cNvGrpSpPr>
      </xdr:nvGrpSpPr>
      <xdr:grpSpPr bwMode="auto">
        <a:xfrm>
          <a:off x="7261225" y="2317750"/>
          <a:ext cx="825500" cy="4645025"/>
          <a:chOff x="792" y="58"/>
          <a:chExt cx="97" cy="489"/>
        </a:xfrm>
      </xdr:grpSpPr>
      <xdr:sp macro="" textlink="">
        <xdr:nvSpPr>
          <xdr:cNvPr id="60" name="Line 263">
            <a:extLst>
              <a:ext uri="{FF2B5EF4-FFF2-40B4-BE49-F238E27FC236}">
                <a16:creationId xmlns:a16="http://schemas.microsoft.com/office/drawing/2014/main" id="{00000000-0008-0000-0800-00003C000000}"/>
              </a:ext>
            </a:extLst>
          </xdr:cNvPr>
          <xdr:cNvSpPr>
            <a:spLocks noChangeShapeType="1"/>
          </xdr:cNvSpPr>
        </xdr:nvSpPr>
        <xdr:spPr bwMode="auto">
          <a:xfrm flipV="1">
            <a:off x="792" y="5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1" name="Line 264">
            <a:extLst>
              <a:ext uri="{FF2B5EF4-FFF2-40B4-BE49-F238E27FC236}">
                <a16:creationId xmlns:a16="http://schemas.microsoft.com/office/drawing/2014/main" id="{00000000-0008-0000-0800-00003D000000}"/>
              </a:ext>
            </a:extLst>
          </xdr:cNvPr>
          <xdr:cNvSpPr>
            <a:spLocks noChangeShapeType="1"/>
          </xdr:cNvSpPr>
        </xdr:nvSpPr>
        <xdr:spPr bwMode="auto">
          <a:xfrm flipV="1">
            <a:off x="792" y="7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2" name="Line 265">
            <a:extLst>
              <a:ext uri="{FF2B5EF4-FFF2-40B4-BE49-F238E27FC236}">
                <a16:creationId xmlns:a16="http://schemas.microsoft.com/office/drawing/2014/main" id="{00000000-0008-0000-0800-00003E000000}"/>
              </a:ext>
            </a:extLst>
          </xdr:cNvPr>
          <xdr:cNvSpPr>
            <a:spLocks noChangeShapeType="1"/>
          </xdr:cNvSpPr>
        </xdr:nvSpPr>
        <xdr:spPr bwMode="auto">
          <a:xfrm flipV="1">
            <a:off x="792" y="9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3" name="Line 266">
            <a:extLst>
              <a:ext uri="{FF2B5EF4-FFF2-40B4-BE49-F238E27FC236}">
                <a16:creationId xmlns:a16="http://schemas.microsoft.com/office/drawing/2014/main" id="{00000000-0008-0000-0800-00003F000000}"/>
              </a:ext>
            </a:extLst>
          </xdr:cNvPr>
          <xdr:cNvSpPr>
            <a:spLocks noChangeShapeType="1"/>
          </xdr:cNvSpPr>
        </xdr:nvSpPr>
        <xdr:spPr bwMode="auto">
          <a:xfrm flipV="1">
            <a:off x="792" y="106"/>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4" name="Line 267">
            <a:extLst>
              <a:ext uri="{FF2B5EF4-FFF2-40B4-BE49-F238E27FC236}">
                <a16:creationId xmlns:a16="http://schemas.microsoft.com/office/drawing/2014/main" id="{00000000-0008-0000-0800-000040000000}"/>
              </a:ext>
            </a:extLst>
          </xdr:cNvPr>
          <xdr:cNvSpPr>
            <a:spLocks noChangeShapeType="1"/>
          </xdr:cNvSpPr>
        </xdr:nvSpPr>
        <xdr:spPr bwMode="auto">
          <a:xfrm flipV="1">
            <a:off x="792" y="122"/>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5" name="Line 268">
            <a:extLst>
              <a:ext uri="{FF2B5EF4-FFF2-40B4-BE49-F238E27FC236}">
                <a16:creationId xmlns:a16="http://schemas.microsoft.com/office/drawing/2014/main" id="{00000000-0008-0000-0800-000041000000}"/>
              </a:ext>
            </a:extLst>
          </xdr:cNvPr>
          <xdr:cNvSpPr>
            <a:spLocks noChangeShapeType="1"/>
          </xdr:cNvSpPr>
        </xdr:nvSpPr>
        <xdr:spPr bwMode="auto">
          <a:xfrm flipV="1">
            <a:off x="792" y="139"/>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6" name="Line 269">
            <a:extLst>
              <a:ext uri="{FF2B5EF4-FFF2-40B4-BE49-F238E27FC236}">
                <a16:creationId xmlns:a16="http://schemas.microsoft.com/office/drawing/2014/main" id="{00000000-0008-0000-0800-000042000000}"/>
              </a:ext>
            </a:extLst>
          </xdr:cNvPr>
          <xdr:cNvSpPr>
            <a:spLocks noChangeShapeType="1"/>
          </xdr:cNvSpPr>
        </xdr:nvSpPr>
        <xdr:spPr bwMode="auto">
          <a:xfrm flipV="1">
            <a:off x="792" y="155"/>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7" name="Line 270">
            <a:extLst>
              <a:ext uri="{FF2B5EF4-FFF2-40B4-BE49-F238E27FC236}">
                <a16:creationId xmlns:a16="http://schemas.microsoft.com/office/drawing/2014/main" id="{00000000-0008-0000-0800-000043000000}"/>
              </a:ext>
            </a:extLst>
          </xdr:cNvPr>
          <xdr:cNvSpPr>
            <a:spLocks noChangeShapeType="1"/>
          </xdr:cNvSpPr>
        </xdr:nvSpPr>
        <xdr:spPr bwMode="auto">
          <a:xfrm flipV="1">
            <a:off x="792" y="171"/>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8" name="Line 271">
            <a:extLst>
              <a:ext uri="{FF2B5EF4-FFF2-40B4-BE49-F238E27FC236}">
                <a16:creationId xmlns:a16="http://schemas.microsoft.com/office/drawing/2014/main" id="{00000000-0008-0000-0800-000044000000}"/>
              </a:ext>
            </a:extLst>
          </xdr:cNvPr>
          <xdr:cNvSpPr>
            <a:spLocks noChangeShapeType="1"/>
          </xdr:cNvSpPr>
        </xdr:nvSpPr>
        <xdr:spPr bwMode="auto">
          <a:xfrm flipV="1">
            <a:off x="792" y="18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9" name="Line 272">
            <a:extLst>
              <a:ext uri="{FF2B5EF4-FFF2-40B4-BE49-F238E27FC236}">
                <a16:creationId xmlns:a16="http://schemas.microsoft.com/office/drawing/2014/main" id="{00000000-0008-0000-0800-000045000000}"/>
              </a:ext>
            </a:extLst>
          </xdr:cNvPr>
          <xdr:cNvSpPr>
            <a:spLocks noChangeShapeType="1"/>
          </xdr:cNvSpPr>
        </xdr:nvSpPr>
        <xdr:spPr bwMode="auto">
          <a:xfrm flipV="1">
            <a:off x="792" y="204"/>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0" name="Line 273">
            <a:extLst>
              <a:ext uri="{FF2B5EF4-FFF2-40B4-BE49-F238E27FC236}">
                <a16:creationId xmlns:a16="http://schemas.microsoft.com/office/drawing/2014/main" id="{00000000-0008-0000-0800-000046000000}"/>
              </a:ext>
            </a:extLst>
          </xdr:cNvPr>
          <xdr:cNvSpPr>
            <a:spLocks noChangeShapeType="1"/>
          </xdr:cNvSpPr>
        </xdr:nvSpPr>
        <xdr:spPr bwMode="auto">
          <a:xfrm flipV="1">
            <a:off x="792" y="22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1" name="Line 274">
            <a:extLst>
              <a:ext uri="{FF2B5EF4-FFF2-40B4-BE49-F238E27FC236}">
                <a16:creationId xmlns:a16="http://schemas.microsoft.com/office/drawing/2014/main" id="{00000000-0008-0000-0800-000047000000}"/>
              </a:ext>
            </a:extLst>
          </xdr:cNvPr>
          <xdr:cNvSpPr>
            <a:spLocks noChangeShapeType="1"/>
          </xdr:cNvSpPr>
        </xdr:nvSpPr>
        <xdr:spPr bwMode="auto">
          <a:xfrm flipV="1">
            <a:off x="792" y="237"/>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2" name="Line 275">
            <a:extLst>
              <a:ext uri="{FF2B5EF4-FFF2-40B4-BE49-F238E27FC236}">
                <a16:creationId xmlns:a16="http://schemas.microsoft.com/office/drawing/2014/main" id="{00000000-0008-0000-0800-000048000000}"/>
              </a:ext>
            </a:extLst>
          </xdr:cNvPr>
          <xdr:cNvSpPr>
            <a:spLocks noChangeShapeType="1"/>
          </xdr:cNvSpPr>
        </xdr:nvSpPr>
        <xdr:spPr bwMode="auto">
          <a:xfrm flipV="1">
            <a:off x="792" y="25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152400</xdr:colOff>
      <xdr:row>14</xdr:row>
      <xdr:rowOff>133350</xdr:rowOff>
    </xdr:from>
    <xdr:to>
      <xdr:col>6</xdr:col>
      <xdr:colOff>981075</xdr:colOff>
      <xdr:row>44</xdr:row>
      <xdr:rowOff>104775</xdr:rowOff>
    </xdr:to>
    <xdr:grpSp>
      <xdr:nvGrpSpPr>
        <xdr:cNvPr id="73" name="Group 262">
          <a:extLst>
            <a:ext uri="{FF2B5EF4-FFF2-40B4-BE49-F238E27FC236}">
              <a16:creationId xmlns:a16="http://schemas.microsoft.com/office/drawing/2014/main" id="{00000000-0008-0000-0800-000049000000}"/>
            </a:ext>
          </a:extLst>
        </xdr:cNvPr>
        <xdr:cNvGrpSpPr>
          <a:grpSpLocks/>
        </xdr:cNvGrpSpPr>
      </xdr:nvGrpSpPr>
      <xdr:grpSpPr bwMode="auto">
        <a:xfrm>
          <a:off x="3695700" y="2317750"/>
          <a:ext cx="828675" cy="4645025"/>
          <a:chOff x="792" y="58"/>
          <a:chExt cx="97" cy="489"/>
        </a:xfrm>
      </xdr:grpSpPr>
      <xdr:sp macro="" textlink="">
        <xdr:nvSpPr>
          <xdr:cNvPr id="74" name="Line 263">
            <a:extLst>
              <a:ext uri="{FF2B5EF4-FFF2-40B4-BE49-F238E27FC236}">
                <a16:creationId xmlns:a16="http://schemas.microsoft.com/office/drawing/2014/main" id="{00000000-0008-0000-0800-00004A000000}"/>
              </a:ext>
            </a:extLst>
          </xdr:cNvPr>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5" name="Line 264">
            <a:extLst>
              <a:ext uri="{FF2B5EF4-FFF2-40B4-BE49-F238E27FC236}">
                <a16:creationId xmlns:a16="http://schemas.microsoft.com/office/drawing/2014/main" id="{00000000-0008-0000-0800-00004B000000}"/>
              </a:ext>
            </a:extLst>
          </xdr:cNvPr>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6" name="Line 265">
            <a:extLst>
              <a:ext uri="{FF2B5EF4-FFF2-40B4-BE49-F238E27FC236}">
                <a16:creationId xmlns:a16="http://schemas.microsoft.com/office/drawing/2014/main" id="{00000000-0008-0000-0800-00004C000000}"/>
              </a:ext>
            </a:extLst>
          </xdr:cNvPr>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7" name="Line 266">
            <a:extLst>
              <a:ext uri="{FF2B5EF4-FFF2-40B4-BE49-F238E27FC236}">
                <a16:creationId xmlns:a16="http://schemas.microsoft.com/office/drawing/2014/main" id="{00000000-0008-0000-0800-00004D000000}"/>
              </a:ext>
            </a:extLst>
          </xdr:cNvPr>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8" name="Line 267">
            <a:extLst>
              <a:ext uri="{FF2B5EF4-FFF2-40B4-BE49-F238E27FC236}">
                <a16:creationId xmlns:a16="http://schemas.microsoft.com/office/drawing/2014/main" id="{00000000-0008-0000-0800-00004E000000}"/>
              </a:ext>
            </a:extLst>
          </xdr:cNvPr>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9" name="Line 268">
            <a:extLst>
              <a:ext uri="{FF2B5EF4-FFF2-40B4-BE49-F238E27FC236}">
                <a16:creationId xmlns:a16="http://schemas.microsoft.com/office/drawing/2014/main" id="{00000000-0008-0000-0800-00004F000000}"/>
              </a:ext>
            </a:extLst>
          </xdr:cNvPr>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0" name="Line 269">
            <a:extLst>
              <a:ext uri="{FF2B5EF4-FFF2-40B4-BE49-F238E27FC236}">
                <a16:creationId xmlns:a16="http://schemas.microsoft.com/office/drawing/2014/main" id="{00000000-0008-0000-0800-000050000000}"/>
              </a:ext>
            </a:extLst>
          </xdr:cNvPr>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1" name="Line 270">
            <a:extLst>
              <a:ext uri="{FF2B5EF4-FFF2-40B4-BE49-F238E27FC236}">
                <a16:creationId xmlns:a16="http://schemas.microsoft.com/office/drawing/2014/main" id="{00000000-0008-0000-0800-000051000000}"/>
              </a:ext>
            </a:extLst>
          </xdr:cNvPr>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2" name="Line 271">
            <a:extLst>
              <a:ext uri="{FF2B5EF4-FFF2-40B4-BE49-F238E27FC236}">
                <a16:creationId xmlns:a16="http://schemas.microsoft.com/office/drawing/2014/main" id="{00000000-0008-0000-0800-000052000000}"/>
              </a:ext>
            </a:extLst>
          </xdr:cNvPr>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3" name="Line 272">
            <a:extLst>
              <a:ext uri="{FF2B5EF4-FFF2-40B4-BE49-F238E27FC236}">
                <a16:creationId xmlns:a16="http://schemas.microsoft.com/office/drawing/2014/main" id="{00000000-0008-0000-0800-000053000000}"/>
              </a:ext>
            </a:extLst>
          </xdr:cNvPr>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4" name="Line 273">
            <a:extLst>
              <a:ext uri="{FF2B5EF4-FFF2-40B4-BE49-F238E27FC236}">
                <a16:creationId xmlns:a16="http://schemas.microsoft.com/office/drawing/2014/main" id="{00000000-0008-0000-0800-000054000000}"/>
              </a:ext>
            </a:extLst>
          </xdr:cNvPr>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5" name="Line 274">
            <a:extLst>
              <a:ext uri="{FF2B5EF4-FFF2-40B4-BE49-F238E27FC236}">
                <a16:creationId xmlns:a16="http://schemas.microsoft.com/office/drawing/2014/main" id="{00000000-0008-0000-0800-000055000000}"/>
              </a:ext>
            </a:extLst>
          </xdr:cNvPr>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6" name="Line 275">
            <a:extLst>
              <a:ext uri="{FF2B5EF4-FFF2-40B4-BE49-F238E27FC236}">
                <a16:creationId xmlns:a16="http://schemas.microsoft.com/office/drawing/2014/main" id="{00000000-0008-0000-0800-000056000000}"/>
              </a:ext>
            </a:extLst>
          </xdr:cNvPr>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1</xdr:row>
      <xdr:rowOff>66675</xdr:rowOff>
    </xdr:from>
    <xdr:to>
      <xdr:col>30</xdr:col>
      <xdr:colOff>190500</xdr:colOff>
      <xdr:row>3</xdr:row>
      <xdr:rowOff>142875</xdr:rowOff>
    </xdr:to>
    <xdr:grpSp>
      <xdr:nvGrpSpPr>
        <xdr:cNvPr id="87" name="Group 244">
          <a:extLst>
            <a:ext uri="{FF2B5EF4-FFF2-40B4-BE49-F238E27FC236}">
              <a16:creationId xmlns:a16="http://schemas.microsoft.com/office/drawing/2014/main" id="{00000000-0008-0000-0800-000057000000}"/>
            </a:ext>
          </a:extLst>
        </xdr:cNvPr>
        <xdr:cNvGrpSpPr>
          <a:grpSpLocks/>
        </xdr:cNvGrpSpPr>
      </xdr:nvGrpSpPr>
      <xdr:grpSpPr bwMode="auto">
        <a:xfrm>
          <a:off x="546100" y="219075"/>
          <a:ext cx="22250400" cy="381000"/>
          <a:chOff x="35" y="24"/>
          <a:chExt cx="2547" cy="39"/>
        </a:xfrm>
      </xdr:grpSpPr>
      <xdr:sp macro="" textlink="">
        <xdr:nvSpPr>
          <xdr:cNvPr id="88" name="Text Box 245">
            <a:extLst>
              <a:ext uri="{FF2B5EF4-FFF2-40B4-BE49-F238E27FC236}">
                <a16:creationId xmlns:a16="http://schemas.microsoft.com/office/drawing/2014/main" id="{00000000-0008-0000-0800-000058000000}"/>
              </a:ext>
            </a:extLst>
          </xdr:cNvPr>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経済波及効果体系図（簡略版）１</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1/4 </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89" name="Text Box 246">
            <a:extLst>
              <a:ext uri="{FF2B5EF4-FFF2-40B4-BE49-F238E27FC236}">
                <a16:creationId xmlns:a16="http://schemas.microsoft.com/office/drawing/2014/main" id="{00000000-0008-0000-0800-000059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90" name="AutoShape 247">
            <a:extLst>
              <a:ext uri="{FF2B5EF4-FFF2-40B4-BE49-F238E27FC236}">
                <a16:creationId xmlns:a16="http://schemas.microsoft.com/office/drawing/2014/main" id="{00000000-0008-0000-0800-00005A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6</xdr:col>
      <xdr:colOff>152400</xdr:colOff>
      <xdr:row>32</xdr:row>
      <xdr:rowOff>114300</xdr:rowOff>
    </xdr:from>
    <xdr:to>
      <xdr:col>6</xdr:col>
      <xdr:colOff>981075</xdr:colOff>
      <xdr:row>57</xdr:row>
      <xdr:rowOff>85725</xdr:rowOff>
    </xdr:to>
    <xdr:grpSp>
      <xdr:nvGrpSpPr>
        <xdr:cNvPr id="91" name="Group 4093">
          <a:extLst>
            <a:ext uri="{FF2B5EF4-FFF2-40B4-BE49-F238E27FC236}">
              <a16:creationId xmlns:a16="http://schemas.microsoft.com/office/drawing/2014/main" id="{00000000-0008-0000-0800-00005B000000}"/>
            </a:ext>
          </a:extLst>
        </xdr:cNvPr>
        <xdr:cNvGrpSpPr>
          <a:grpSpLocks/>
        </xdr:cNvGrpSpPr>
      </xdr:nvGrpSpPr>
      <xdr:grpSpPr bwMode="auto">
        <a:xfrm>
          <a:off x="3695700" y="5143500"/>
          <a:ext cx="828675" cy="3781425"/>
          <a:chOff x="364" y="558"/>
          <a:chExt cx="87" cy="421"/>
        </a:xfrm>
      </xdr:grpSpPr>
      <xdr:sp macro="" textlink="">
        <xdr:nvSpPr>
          <xdr:cNvPr id="92" name="Line 4080">
            <a:extLst>
              <a:ext uri="{FF2B5EF4-FFF2-40B4-BE49-F238E27FC236}">
                <a16:creationId xmlns:a16="http://schemas.microsoft.com/office/drawing/2014/main" id="{00000000-0008-0000-0800-00005C000000}"/>
              </a:ext>
            </a:extLst>
          </xdr:cNvPr>
          <xdr:cNvSpPr>
            <a:spLocks noChangeShapeType="1"/>
          </xdr:cNvSpPr>
        </xdr:nvSpPr>
        <xdr:spPr bwMode="auto">
          <a:xfrm>
            <a:off x="364" y="55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3" name="Line 4081">
            <a:extLst>
              <a:ext uri="{FF2B5EF4-FFF2-40B4-BE49-F238E27FC236}">
                <a16:creationId xmlns:a16="http://schemas.microsoft.com/office/drawing/2014/main" id="{00000000-0008-0000-0800-00005D000000}"/>
              </a:ext>
            </a:extLst>
          </xdr:cNvPr>
          <xdr:cNvSpPr>
            <a:spLocks noChangeShapeType="1"/>
          </xdr:cNvSpPr>
        </xdr:nvSpPr>
        <xdr:spPr bwMode="auto">
          <a:xfrm>
            <a:off x="364" y="57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4" name="Line 4082">
            <a:extLst>
              <a:ext uri="{FF2B5EF4-FFF2-40B4-BE49-F238E27FC236}">
                <a16:creationId xmlns:a16="http://schemas.microsoft.com/office/drawing/2014/main" id="{00000000-0008-0000-0800-00005E000000}"/>
              </a:ext>
            </a:extLst>
          </xdr:cNvPr>
          <xdr:cNvSpPr>
            <a:spLocks noChangeShapeType="1"/>
          </xdr:cNvSpPr>
        </xdr:nvSpPr>
        <xdr:spPr bwMode="auto">
          <a:xfrm>
            <a:off x="364" y="591"/>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5" name="Line 4083">
            <a:extLst>
              <a:ext uri="{FF2B5EF4-FFF2-40B4-BE49-F238E27FC236}">
                <a16:creationId xmlns:a16="http://schemas.microsoft.com/office/drawing/2014/main" id="{00000000-0008-0000-0800-00005F000000}"/>
              </a:ext>
            </a:extLst>
          </xdr:cNvPr>
          <xdr:cNvSpPr>
            <a:spLocks noChangeShapeType="1"/>
          </xdr:cNvSpPr>
        </xdr:nvSpPr>
        <xdr:spPr bwMode="auto">
          <a:xfrm>
            <a:off x="364" y="60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6" name="Line 4084">
            <a:extLst>
              <a:ext uri="{FF2B5EF4-FFF2-40B4-BE49-F238E27FC236}">
                <a16:creationId xmlns:a16="http://schemas.microsoft.com/office/drawing/2014/main" id="{00000000-0008-0000-0800-000060000000}"/>
              </a:ext>
            </a:extLst>
          </xdr:cNvPr>
          <xdr:cNvSpPr>
            <a:spLocks noChangeShapeType="1"/>
          </xdr:cNvSpPr>
        </xdr:nvSpPr>
        <xdr:spPr bwMode="auto">
          <a:xfrm>
            <a:off x="364" y="62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7" name="Line 4085">
            <a:extLst>
              <a:ext uri="{FF2B5EF4-FFF2-40B4-BE49-F238E27FC236}">
                <a16:creationId xmlns:a16="http://schemas.microsoft.com/office/drawing/2014/main" id="{00000000-0008-0000-0800-000061000000}"/>
              </a:ext>
            </a:extLst>
          </xdr:cNvPr>
          <xdr:cNvSpPr>
            <a:spLocks noChangeShapeType="1"/>
          </xdr:cNvSpPr>
        </xdr:nvSpPr>
        <xdr:spPr bwMode="auto">
          <a:xfrm>
            <a:off x="364" y="64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8" name="Line 4086">
            <a:extLst>
              <a:ext uri="{FF2B5EF4-FFF2-40B4-BE49-F238E27FC236}">
                <a16:creationId xmlns:a16="http://schemas.microsoft.com/office/drawing/2014/main" id="{00000000-0008-0000-0800-000062000000}"/>
              </a:ext>
            </a:extLst>
          </xdr:cNvPr>
          <xdr:cNvSpPr>
            <a:spLocks noChangeShapeType="1"/>
          </xdr:cNvSpPr>
        </xdr:nvSpPr>
        <xdr:spPr bwMode="auto">
          <a:xfrm>
            <a:off x="364" y="658"/>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99" name="Line 4087">
            <a:extLst>
              <a:ext uri="{FF2B5EF4-FFF2-40B4-BE49-F238E27FC236}">
                <a16:creationId xmlns:a16="http://schemas.microsoft.com/office/drawing/2014/main" id="{00000000-0008-0000-0800-000063000000}"/>
              </a:ext>
            </a:extLst>
          </xdr:cNvPr>
          <xdr:cNvSpPr>
            <a:spLocks noChangeShapeType="1"/>
          </xdr:cNvSpPr>
        </xdr:nvSpPr>
        <xdr:spPr bwMode="auto">
          <a:xfrm>
            <a:off x="364" y="67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0" name="Line 4088">
            <a:extLst>
              <a:ext uri="{FF2B5EF4-FFF2-40B4-BE49-F238E27FC236}">
                <a16:creationId xmlns:a16="http://schemas.microsoft.com/office/drawing/2014/main" id="{00000000-0008-0000-0800-000064000000}"/>
              </a:ext>
            </a:extLst>
          </xdr:cNvPr>
          <xdr:cNvSpPr>
            <a:spLocks noChangeShapeType="1"/>
          </xdr:cNvSpPr>
        </xdr:nvSpPr>
        <xdr:spPr bwMode="auto">
          <a:xfrm>
            <a:off x="364" y="69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1" name="Line 4089">
            <a:extLst>
              <a:ext uri="{FF2B5EF4-FFF2-40B4-BE49-F238E27FC236}">
                <a16:creationId xmlns:a16="http://schemas.microsoft.com/office/drawing/2014/main" id="{00000000-0008-0000-0800-000065000000}"/>
              </a:ext>
            </a:extLst>
          </xdr:cNvPr>
          <xdr:cNvSpPr>
            <a:spLocks noChangeShapeType="1"/>
          </xdr:cNvSpPr>
        </xdr:nvSpPr>
        <xdr:spPr bwMode="auto">
          <a:xfrm>
            <a:off x="364" y="709"/>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2" name="Line 4090">
            <a:extLst>
              <a:ext uri="{FF2B5EF4-FFF2-40B4-BE49-F238E27FC236}">
                <a16:creationId xmlns:a16="http://schemas.microsoft.com/office/drawing/2014/main" id="{00000000-0008-0000-0800-000066000000}"/>
              </a:ext>
            </a:extLst>
          </xdr:cNvPr>
          <xdr:cNvSpPr>
            <a:spLocks noChangeShapeType="1"/>
          </xdr:cNvSpPr>
        </xdr:nvSpPr>
        <xdr:spPr bwMode="auto">
          <a:xfrm>
            <a:off x="364" y="725"/>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3" name="Line 4091">
            <a:extLst>
              <a:ext uri="{FF2B5EF4-FFF2-40B4-BE49-F238E27FC236}">
                <a16:creationId xmlns:a16="http://schemas.microsoft.com/office/drawing/2014/main" id="{00000000-0008-0000-0800-000067000000}"/>
              </a:ext>
            </a:extLst>
          </xdr:cNvPr>
          <xdr:cNvSpPr>
            <a:spLocks noChangeShapeType="1"/>
          </xdr:cNvSpPr>
        </xdr:nvSpPr>
        <xdr:spPr bwMode="auto">
          <a:xfrm>
            <a:off x="364" y="742"/>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04" name="Line 4092">
            <a:extLst>
              <a:ext uri="{FF2B5EF4-FFF2-40B4-BE49-F238E27FC236}">
                <a16:creationId xmlns:a16="http://schemas.microsoft.com/office/drawing/2014/main" id="{00000000-0008-0000-0800-000068000000}"/>
              </a:ext>
            </a:extLst>
          </xdr:cNvPr>
          <xdr:cNvSpPr>
            <a:spLocks noChangeShapeType="1"/>
          </xdr:cNvSpPr>
        </xdr:nvSpPr>
        <xdr:spPr bwMode="auto">
          <a:xfrm>
            <a:off x="364" y="759"/>
            <a:ext cx="87" cy="22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180975</xdr:colOff>
      <xdr:row>45</xdr:row>
      <xdr:rowOff>95250</xdr:rowOff>
    </xdr:from>
    <xdr:to>
      <xdr:col>11</xdr:col>
      <xdr:colOff>419100</xdr:colOff>
      <xdr:row>77</xdr:row>
      <xdr:rowOff>76200</xdr:rowOff>
    </xdr:to>
    <xdr:grpSp>
      <xdr:nvGrpSpPr>
        <xdr:cNvPr id="105" name="Group 308">
          <a:extLst>
            <a:ext uri="{FF2B5EF4-FFF2-40B4-BE49-F238E27FC236}">
              <a16:creationId xmlns:a16="http://schemas.microsoft.com/office/drawing/2014/main" id="{00000000-0008-0000-0800-000069000000}"/>
            </a:ext>
          </a:extLst>
        </xdr:cNvPr>
        <xdr:cNvGrpSpPr>
          <a:grpSpLocks/>
        </xdr:cNvGrpSpPr>
      </xdr:nvGrpSpPr>
      <xdr:grpSpPr bwMode="auto">
        <a:xfrm>
          <a:off x="7280275" y="7105650"/>
          <a:ext cx="796925" cy="4946650"/>
          <a:chOff x="696" y="744"/>
          <a:chExt cx="188" cy="542"/>
        </a:xfrm>
      </xdr:grpSpPr>
      <xdr:sp macro="" textlink="">
        <xdr:nvSpPr>
          <xdr:cNvPr id="106" name="Line 309">
            <a:extLst>
              <a:ext uri="{FF2B5EF4-FFF2-40B4-BE49-F238E27FC236}">
                <a16:creationId xmlns:a16="http://schemas.microsoft.com/office/drawing/2014/main" id="{00000000-0008-0000-0800-00006A000000}"/>
              </a:ext>
            </a:extLst>
          </xdr:cNvPr>
          <xdr:cNvSpPr>
            <a:spLocks noChangeShapeType="1"/>
          </xdr:cNvSpPr>
        </xdr:nvSpPr>
        <xdr:spPr bwMode="auto">
          <a:xfrm>
            <a:off x="698" y="7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7" name="Line 310">
            <a:extLst>
              <a:ext uri="{FF2B5EF4-FFF2-40B4-BE49-F238E27FC236}">
                <a16:creationId xmlns:a16="http://schemas.microsoft.com/office/drawing/2014/main" id="{00000000-0008-0000-0800-00006B000000}"/>
              </a:ext>
            </a:extLst>
          </xdr:cNvPr>
          <xdr:cNvSpPr>
            <a:spLocks noChangeShapeType="1"/>
          </xdr:cNvSpPr>
        </xdr:nvSpPr>
        <xdr:spPr bwMode="auto">
          <a:xfrm>
            <a:off x="696" y="76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8" name="Line 311">
            <a:extLst>
              <a:ext uri="{FF2B5EF4-FFF2-40B4-BE49-F238E27FC236}">
                <a16:creationId xmlns:a16="http://schemas.microsoft.com/office/drawing/2014/main" id="{00000000-0008-0000-0800-00006C000000}"/>
              </a:ext>
            </a:extLst>
          </xdr:cNvPr>
          <xdr:cNvSpPr>
            <a:spLocks noChangeShapeType="1"/>
          </xdr:cNvSpPr>
        </xdr:nvSpPr>
        <xdr:spPr bwMode="auto">
          <a:xfrm>
            <a:off x="696" y="77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09" name="Line 312">
            <a:extLst>
              <a:ext uri="{FF2B5EF4-FFF2-40B4-BE49-F238E27FC236}">
                <a16:creationId xmlns:a16="http://schemas.microsoft.com/office/drawing/2014/main" id="{00000000-0008-0000-0800-00006D000000}"/>
              </a:ext>
            </a:extLst>
          </xdr:cNvPr>
          <xdr:cNvSpPr>
            <a:spLocks noChangeShapeType="1"/>
          </xdr:cNvSpPr>
        </xdr:nvSpPr>
        <xdr:spPr bwMode="auto">
          <a:xfrm>
            <a:off x="698" y="793"/>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0" name="Line 313">
            <a:extLst>
              <a:ext uri="{FF2B5EF4-FFF2-40B4-BE49-F238E27FC236}">
                <a16:creationId xmlns:a16="http://schemas.microsoft.com/office/drawing/2014/main" id="{00000000-0008-0000-0800-00006E000000}"/>
              </a:ext>
            </a:extLst>
          </xdr:cNvPr>
          <xdr:cNvSpPr>
            <a:spLocks noChangeShapeType="1"/>
          </xdr:cNvSpPr>
        </xdr:nvSpPr>
        <xdr:spPr bwMode="auto">
          <a:xfrm>
            <a:off x="698" y="81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1" name="Line 314">
            <a:extLst>
              <a:ext uri="{FF2B5EF4-FFF2-40B4-BE49-F238E27FC236}">
                <a16:creationId xmlns:a16="http://schemas.microsoft.com/office/drawing/2014/main" id="{00000000-0008-0000-0800-00006F000000}"/>
              </a:ext>
            </a:extLst>
          </xdr:cNvPr>
          <xdr:cNvSpPr>
            <a:spLocks noChangeShapeType="1"/>
          </xdr:cNvSpPr>
        </xdr:nvSpPr>
        <xdr:spPr bwMode="auto">
          <a:xfrm>
            <a:off x="698" y="827"/>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2" name="Line 315">
            <a:extLst>
              <a:ext uri="{FF2B5EF4-FFF2-40B4-BE49-F238E27FC236}">
                <a16:creationId xmlns:a16="http://schemas.microsoft.com/office/drawing/2014/main" id="{00000000-0008-0000-0800-000070000000}"/>
              </a:ext>
            </a:extLst>
          </xdr:cNvPr>
          <xdr:cNvSpPr>
            <a:spLocks noChangeShapeType="1"/>
          </xdr:cNvSpPr>
        </xdr:nvSpPr>
        <xdr:spPr bwMode="auto">
          <a:xfrm>
            <a:off x="698" y="8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3" name="Line 316">
            <a:extLst>
              <a:ext uri="{FF2B5EF4-FFF2-40B4-BE49-F238E27FC236}">
                <a16:creationId xmlns:a16="http://schemas.microsoft.com/office/drawing/2014/main" id="{00000000-0008-0000-0800-000071000000}"/>
              </a:ext>
            </a:extLst>
          </xdr:cNvPr>
          <xdr:cNvSpPr>
            <a:spLocks noChangeShapeType="1"/>
          </xdr:cNvSpPr>
        </xdr:nvSpPr>
        <xdr:spPr bwMode="auto">
          <a:xfrm>
            <a:off x="698" y="861"/>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4" name="Line 317">
            <a:extLst>
              <a:ext uri="{FF2B5EF4-FFF2-40B4-BE49-F238E27FC236}">
                <a16:creationId xmlns:a16="http://schemas.microsoft.com/office/drawing/2014/main" id="{00000000-0008-0000-0800-000072000000}"/>
              </a:ext>
            </a:extLst>
          </xdr:cNvPr>
          <xdr:cNvSpPr>
            <a:spLocks noChangeShapeType="1"/>
          </xdr:cNvSpPr>
        </xdr:nvSpPr>
        <xdr:spPr bwMode="auto">
          <a:xfrm>
            <a:off x="698" y="878"/>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5" name="Line 318">
            <a:extLst>
              <a:ext uri="{FF2B5EF4-FFF2-40B4-BE49-F238E27FC236}">
                <a16:creationId xmlns:a16="http://schemas.microsoft.com/office/drawing/2014/main" id="{00000000-0008-0000-0800-000073000000}"/>
              </a:ext>
            </a:extLst>
          </xdr:cNvPr>
          <xdr:cNvSpPr>
            <a:spLocks noChangeShapeType="1"/>
          </xdr:cNvSpPr>
        </xdr:nvSpPr>
        <xdr:spPr bwMode="auto">
          <a:xfrm>
            <a:off x="698" y="895"/>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6" name="Line 319">
            <a:extLst>
              <a:ext uri="{FF2B5EF4-FFF2-40B4-BE49-F238E27FC236}">
                <a16:creationId xmlns:a16="http://schemas.microsoft.com/office/drawing/2014/main" id="{00000000-0008-0000-0800-000074000000}"/>
              </a:ext>
            </a:extLst>
          </xdr:cNvPr>
          <xdr:cNvSpPr>
            <a:spLocks noChangeShapeType="1"/>
          </xdr:cNvSpPr>
        </xdr:nvSpPr>
        <xdr:spPr bwMode="auto">
          <a:xfrm>
            <a:off x="698" y="912"/>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7" name="Line 320">
            <a:extLst>
              <a:ext uri="{FF2B5EF4-FFF2-40B4-BE49-F238E27FC236}">
                <a16:creationId xmlns:a16="http://schemas.microsoft.com/office/drawing/2014/main" id="{00000000-0008-0000-0800-000075000000}"/>
              </a:ext>
            </a:extLst>
          </xdr:cNvPr>
          <xdr:cNvSpPr>
            <a:spLocks noChangeShapeType="1"/>
          </xdr:cNvSpPr>
        </xdr:nvSpPr>
        <xdr:spPr bwMode="auto">
          <a:xfrm>
            <a:off x="698" y="929"/>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18" name="Line 321">
            <a:extLst>
              <a:ext uri="{FF2B5EF4-FFF2-40B4-BE49-F238E27FC236}">
                <a16:creationId xmlns:a16="http://schemas.microsoft.com/office/drawing/2014/main" id="{00000000-0008-0000-0800-000076000000}"/>
              </a:ext>
            </a:extLst>
          </xdr:cNvPr>
          <xdr:cNvSpPr>
            <a:spLocks noChangeShapeType="1"/>
          </xdr:cNvSpPr>
        </xdr:nvSpPr>
        <xdr:spPr bwMode="auto">
          <a:xfrm>
            <a:off x="698" y="94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32</xdr:row>
      <xdr:rowOff>95250</xdr:rowOff>
    </xdr:from>
    <xdr:to>
      <xdr:col>6</xdr:col>
      <xdr:colOff>1000125</xdr:colOff>
      <xdr:row>44</xdr:row>
      <xdr:rowOff>76200</xdr:rowOff>
    </xdr:to>
    <xdr:grpSp>
      <xdr:nvGrpSpPr>
        <xdr:cNvPr id="119" name="Group 58">
          <a:extLst>
            <a:ext uri="{FF2B5EF4-FFF2-40B4-BE49-F238E27FC236}">
              <a16:creationId xmlns:a16="http://schemas.microsoft.com/office/drawing/2014/main" id="{00000000-0008-0000-0800-000077000000}"/>
            </a:ext>
          </a:extLst>
        </xdr:cNvPr>
        <xdr:cNvGrpSpPr>
          <a:grpSpLocks/>
        </xdr:cNvGrpSpPr>
      </xdr:nvGrpSpPr>
      <xdr:grpSpPr bwMode="auto">
        <a:xfrm>
          <a:off x="3686175" y="5124450"/>
          <a:ext cx="857250" cy="1809750"/>
          <a:chOff x="323" y="504"/>
          <a:chExt cx="90" cy="189"/>
        </a:xfrm>
      </xdr:grpSpPr>
      <xdr:sp macro="" textlink="">
        <xdr:nvSpPr>
          <xdr:cNvPr id="120" name="Line 59">
            <a:extLst>
              <a:ext uri="{FF2B5EF4-FFF2-40B4-BE49-F238E27FC236}">
                <a16:creationId xmlns:a16="http://schemas.microsoft.com/office/drawing/2014/main" id="{00000000-0008-0000-0800-000078000000}"/>
              </a:ext>
            </a:extLst>
          </xdr:cNvPr>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1" name="Line 60">
            <a:extLst>
              <a:ext uri="{FF2B5EF4-FFF2-40B4-BE49-F238E27FC236}">
                <a16:creationId xmlns:a16="http://schemas.microsoft.com/office/drawing/2014/main" id="{00000000-0008-0000-0800-000079000000}"/>
              </a:ext>
            </a:extLst>
          </xdr:cNvPr>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2" name="Line 61">
            <a:extLst>
              <a:ext uri="{FF2B5EF4-FFF2-40B4-BE49-F238E27FC236}">
                <a16:creationId xmlns:a16="http://schemas.microsoft.com/office/drawing/2014/main" id="{00000000-0008-0000-0800-00007A000000}"/>
              </a:ext>
            </a:extLst>
          </xdr:cNvPr>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3" name="Line 62">
            <a:extLst>
              <a:ext uri="{FF2B5EF4-FFF2-40B4-BE49-F238E27FC236}">
                <a16:creationId xmlns:a16="http://schemas.microsoft.com/office/drawing/2014/main" id="{00000000-0008-0000-0800-00007B000000}"/>
              </a:ext>
            </a:extLst>
          </xdr:cNvPr>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4" name="Line 63">
            <a:extLst>
              <a:ext uri="{FF2B5EF4-FFF2-40B4-BE49-F238E27FC236}">
                <a16:creationId xmlns:a16="http://schemas.microsoft.com/office/drawing/2014/main" id="{00000000-0008-0000-0800-00007C000000}"/>
              </a:ext>
            </a:extLst>
          </xdr:cNvPr>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5" name="Line 64">
            <a:extLst>
              <a:ext uri="{FF2B5EF4-FFF2-40B4-BE49-F238E27FC236}">
                <a16:creationId xmlns:a16="http://schemas.microsoft.com/office/drawing/2014/main" id="{00000000-0008-0000-0800-00007D000000}"/>
              </a:ext>
            </a:extLst>
          </xdr:cNvPr>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6" name="Line 65">
            <a:extLst>
              <a:ext uri="{FF2B5EF4-FFF2-40B4-BE49-F238E27FC236}">
                <a16:creationId xmlns:a16="http://schemas.microsoft.com/office/drawing/2014/main" id="{00000000-0008-0000-0800-00007E000000}"/>
              </a:ext>
            </a:extLst>
          </xdr:cNvPr>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7" name="Line 66">
            <a:extLst>
              <a:ext uri="{FF2B5EF4-FFF2-40B4-BE49-F238E27FC236}">
                <a16:creationId xmlns:a16="http://schemas.microsoft.com/office/drawing/2014/main" id="{00000000-0008-0000-0800-00007F000000}"/>
              </a:ext>
            </a:extLst>
          </xdr:cNvPr>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8" name="Line 67">
            <a:extLst>
              <a:ext uri="{FF2B5EF4-FFF2-40B4-BE49-F238E27FC236}">
                <a16:creationId xmlns:a16="http://schemas.microsoft.com/office/drawing/2014/main" id="{00000000-0008-0000-0800-000080000000}"/>
              </a:ext>
            </a:extLst>
          </xdr:cNvPr>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9" name="Line 68">
            <a:extLst>
              <a:ext uri="{FF2B5EF4-FFF2-40B4-BE49-F238E27FC236}">
                <a16:creationId xmlns:a16="http://schemas.microsoft.com/office/drawing/2014/main" id="{00000000-0008-0000-0800-000081000000}"/>
              </a:ext>
            </a:extLst>
          </xdr:cNvPr>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0" name="Line 69">
            <a:extLst>
              <a:ext uri="{FF2B5EF4-FFF2-40B4-BE49-F238E27FC236}">
                <a16:creationId xmlns:a16="http://schemas.microsoft.com/office/drawing/2014/main" id="{00000000-0008-0000-0800-000082000000}"/>
              </a:ext>
            </a:extLst>
          </xdr:cNvPr>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1" name="Line 70">
            <a:extLst>
              <a:ext uri="{FF2B5EF4-FFF2-40B4-BE49-F238E27FC236}">
                <a16:creationId xmlns:a16="http://schemas.microsoft.com/office/drawing/2014/main" id="{00000000-0008-0000-0800-000083000000}"/>
              </a:ext>
            </a:extLst>
          </xdr:cNvPr>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2" name="Line 71">
            <a:extLst>
              <a:ext uri="{FF2B5EF4-FFF2-40B4-BE49-F238E27FC236}">
                <a16:creationId xmlns:a16="http://schemas.microsoft.com/office/drawing/2014/main" id="{00000000-0008-0000-0800-000084000000}"/>
              </a:ext>
            </a:extLst>
          </xdr:cNvPr>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88900</xdr:colOff>
      <xdr:row>9</xdr:row>
      <xdr:rowOff>0</xdr:rowOff>
    </xdr:from>
    <xdr:to>
      <xdr:col>30</xdr:col>
      <xdr:colOff>279400</xdr:colOff>
      <xdr:row>85</xdr:row>
      <xdr:rowOff>38100</xdr:rowOff>
    </xdr:to>
    <xdr:sp macro="" textlink="">
      <xdr:nvSpPr>
        <xdr:cNvPr id="133" name="Rectangle 86">
          <a:extLst>
            <a:ext uri="{FF2B5EF4-FFF2-40B4-BE49-F238E27FC236}">
              <a16:creationId xmlns:a16="http://schemas.microsoft.com/office/drawing/2014/main" id="{00000000-0008-0000-0800-000085000000}"/>
            </a:ext>
          </a:extLst>
        </xdr:cNvPr>
        <xdr:cNvSpPr>
          <a:spLocks noChangeArrowheads="1"/>
        </xdr:cNvSpPr>
      </xdr:nvSpPr>
      <xdr:spPr bwMode="auto">
        <a:xfrm>
          <a:off x="635000" y="1371600"/>
          <a:ext cx="22250400" cy="11861800"/>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97</xdr:row>
      <xdr:rowOff>0</xdr:rowOff>
    </xdr:from>
    <xdr:to>
      <xdr:col>24</xdr:col>
      <xdr:colOff>0</xdr:colOff>
      <xdr:row>97</xdr:row>
      <xdr:rowOff>0</xdr:rowOff>
    </xdr:to>
    <xdr:sp macro="" textlink="">
      <xdr:nvSpPr>
        <xdr:cNvPr id="134" name="Line 87">
          <a:extLst>
            <a:ext uri="{FF2B5EF4-FFF2-40B4-BE49-F238E27FC236}">
              <a16:creationId xmlns:a16="http://schemas.microsoft.com/office/drawing/2014/main" id="{00000000-0008-0000-0800-000086000000}"/>
            </a:ext>
          </a:extLst>
        </xdr:cNvPr>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142875</xdr:rowOff>
    </xdr:from>
    <xdr:to>
      <xdr:col>30</xdr:col>
      <xdr:colOff>190500</xdr:colOff>
      <xdr:row>154</xdr:row>
      <xdr:rowOff>47625</xdr:rowOff>
    </xdr:to>
    <xdr:sp macro="" textlink="">
      <xdr:nvSpPr>
        <xdr:cNvPr id="135" name="Rectangle 88">
          <a:extLst>
            <a:ext uri="{FF2B5EF4-FFF2-40B4-BE49-F238E27FC236}">
              <a16:creationId xmlns:a16="http://schemas.microsoft.com/office/drawing/2014/main" id="{00000000-0008-0000-0800-000087000000}"/>
            </a:ext>
          </a:extLst>
        </xdr:cNvPr>
        <xdr:cNvSpPr>
          <a:spLocks noChangeArrowheads="1"/>
        </xdr:cNvSpPr>
      </xdr:nvSpPr>
      <xdr:spPr bwMode="auto">
        <a:xfrm>
          <a:off x="542925" y="14859000"/>
          <a:ext cx="22259925" cy="9067800"/>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94</xdr:row>
      <xdr:rowOff>90063</xdr:rowOff>
    </xdr:from>
    <xdr:to>
      <xdr:col>22</xdr:col>
      <xdr:colOff>807637</xdr:colOff>
      <xdr:row>97</xdr:row>
      <xdr:rowOff>9177</xdr:rowOff>
    </xdr:to>
    <xdr:sp macro="" textlink="">
      <xdr:nvSpPr>
        <xdr:cNvPr id="136" name="Text Box 89">
          <a:extLst>
            <a:ext uri="{FF2B5EF4-FFF2-40B4-BE49-F238E27FC236}">
              <a16:creationId xmlns:a16="http://schemas.microsoft.com/office/drawing/2014/main" id="{00000000-0008-0000-0800-000088000000}"/>
            </a:ext>
          </a:extLst>
        </xdr:cNvPr>
        <xdr:cNvSpPr txBox="1">
          <a:spLocks noChangeArrowheads="1"/>
        </xdr:cNvSpPr>
      </xdr:nvSpPr>
      <xdr:spPr bwMode="auto">
        <a:xfrm>
          <a:off x="8467725" y="14653788"/>
          <a:ext cx="9227737"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三重県内の雇用者所得による需要増加額</a:t>
          </a:r>
        </a:p>
      </xdr:txBody>
    </xdr:sp>
    <xdr:clientData/>
  </xdr:twoCellAnchor>
  <xdr:twoCellAnchor>
    <xdr:from>
      <xdr:col>3</xdr:col>
      <xdr:colOff>51774</xdr:colOff>
      <xdr:row>7</xdr:row>
      <xdr:rowOff>126749</xdr:rowOff>
    </xdr:from>
    <xdr:to>
      <xdr:col>11</xdr:col>
      <xdr:colOff>411366</xdr:colOff>
      <xdr:row>10</xdr:row>
      <xdr:rowOff>63374</xdr:rowOff>
    </xdr:to>
    <xdr:sp macro="" textlink="">
      <xdr:nvSpPr>
        <xdr:cNvPr id="137" name="Text Box 92">
          <a:extLst>
            <a:ext uri="{FF2B5EF4-FFF2-40B4-BE49-F238E27FC236}">
              <a16:creationId xmlns:a16="http://schemas.microsoft.com/office/drawing/2014/main" id="{00000000-0008-0000-0800-000089000000}"/>
            </a:ext>
          </a:extLst>
        </xdr:cNvPr>
        <xdr:cNvSpPr txBox="1">
          <a:spLocks noChangeArrowheads="1"/>
        </xdr:cNvSpPr>
      </xdr:nvSpPr>
      <xdr:spPr bwMode="auto">
        <a:xfrm>
          <a:off x="1061424" y="1193549"/>
          <a:ext cx="6998517" cy="393825"/>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24</xdr:col>
      <xdr:colOff>0</xdr:colOff>
      <xdr:row>97</xdr:row>
      <xdr:rowOff>0</xdr:rowOff>
    </xdr:from>
    <xdr:to>
      <xdr:col>24</xdr:col>
      <xdr:colOff>0</xdr:colOff>
      <xdr:row>97</xdr:row>
      <xdr:rowOff>0</xdr:rowOff>
    </xdr:to>
    <xdr:sp macro="" textlink="">
      <xdr:nvSpPr>
        <xdr:cNvPr id="138" name="Line 94">
          <a:extLst>
            <a:ext uri="{FF2B5EF4-FFF2-40B4-BE49-F238E27FC236}">
              <a16:creationId xmlns:a16="http://schemas.microsoft.com/office/drawing/2014/main" id="{00000000-0008-0000-0800-00008A000000}"/>
            </a:ext>
          </a:extLst>
        </xdr:cNvPr>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180975</xdr:colOff>
      <xdr:row>32</xdr:row>
      <xdr:rowOff>28575</xdr:rowOff>
    </xdr:from>
    <xdr:to>
      <xdr:col>19</xdr:col>
      <xdr:colOff>971550</xdr:colOff>
      <xdr:row>58</xdr:row>
      <xdr:rowOff>0</xdr:rowOff>
    </xdr:to>
    <xdr:grpSp>
      <xdr:nvGrpSpPr>
        <xdr:cNvPr id="139" name="Group 6547">
          <a:extLst>
            <a:ext uri="{FF2B5EF4-FFF2-40B4-BE49-F238E27FC236}">
              <a16:creationId xmlns:a16="http://schemas.microsoft.com/office/drawing/2014/main" id="{00000000-0008-0000-0800-00008B000000}"/>
            </a:ext>
          </a:extLst>
        </xdr:cNvPr>
        <xdr:cNvGrpSpPr>
          <a:grpSpLocks/>
        </xdr:cNvGrpSpPr>
      </xdr:nvGrpSpPr>
      <xdr:grpSpPr bwMode="auto">
        <a:xfrm>
          <a:off x="14354175" y="5057775"/>
          <a:ext cx="790575" cy="3933825"/>
          <a:chOff x="1129" y="563"/>
          <a:chExt cx="83" cy="439"/>
        </a:xfrm>
      </xdr:grpSpPr>
      <xdr:grpSp>
        <xdr:nvGrpSpPr>
          <xdr:cNvPr id="140" name="Group 2">
            <a:extLst>
              <a:ext uri="{FF2B5EF4-FFF2-40B4-BE49-F238E27FC236}">
                <a16:creationId xmlns:a16="http://schemas.microsoft.com/office/drawing/2014/main" id="{00000000-0008-0000-0800-00008C000000}"/>
              </a:ext>
            </a:extLst>
          </xdr:cNvPr>
          <xdr:cNvGrpSpPr>
            <a:grpSpLocks/>
          </xdr:cNvGrpSpPr>
        </xdr:nvGrpSpPr>
        <xdr:grpSpPr bwMode="auto">
          <a:xfrm>
            <a:off x="1129" y="568"/>
            <a:ext cx="82" cy="206"/>
            <a:chOff x="1211" y="358"/>
            <a:chExt cx="79" cy="203"/>
          </a:xfrm>
        </xdr:grpSpPr>
        <xdr:sp macro="" textlink="">
          <xdr:nvSpPr>
            <xdr:cNvPr id="156" name="Line 3">
              <a:extLst>
                <a:ext uri="{FF2B5EF4-FFF2-40B4-BE49-F238E27FC236}">
                  <a16:creationId xmlns:a16="http://schemas.microsoft.com/office/drawing/2014/main" id="{00000000-0008-0000-0800-00009C000000}"/>
                </a:ext>
              </a:extLst>
            </xdr:cNvPr>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7" name="Line 4">
              <a:extLst>
                <a:ext uri="{FF2B5EF4-FFF2-40B4-BE49-F238E27FC236}">
                  <a16:creationId xmlns:a16="http://schemas.microsoft.com/office/drawing/2014/main" id="{00000000-0008-0000-0800-00009D000000}"/>
                </a:ext>
              </a:extLst>
            </xdr:cNvPr>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8" name="Line 5">
              <a:extLst>
                <a:ext uri="{FF2B5EF4-FFF2-40B4-BE49-F238E27FC236}">
                  <a16:creationId xmlns:a16="http://schemas.microsoft.com/office/drawing/2014/main" id="{00000000-0008-0000-0800-00009E000000}"/>
                </a:ext>
              </a:extLst>
            </xdr:cNvPr>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9" name="Line 6">
              <a:extLst>
                <a:ext uri="{FF2B5EF4-FFF2-40B4-BE49-F238E27FC236}">
                  <a16:creationId xmlns:a16="http://schemas.microsoft.com/office/drawing/2014/main" id="{00000000-0008-0000-0800-00009F000000}"/>
                </a:ext>
              </a:extLst>
            </xdr:cNvPr>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0" name="Line 7">
              <a:extLst>
                <a:ext uri="{FF2B5EF4-FFF2-40B4-BE49-F238E27FC236}">
                  <a16:creationId xmlns:a16="http://schemas.microsoft.com/office/drawing/2014/main" id="{00000000-0008-0000-0800-0000A0000000}"/>
                </a:ext>
              </a:extLst>
            </xdr:cNvPr>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1" name="Line 8">
              <a:extLst>
                <a:ext uri="{FF2B5EF4-FFF2-40B4-BE49-F238E27FC236}">
                  <a16:creationId xmlns:a16="http://schemas.microsoft.com/office/drawing/2014/main" id="{00000000-0008-0000-0800-0000A1000000}"/>
                </a:ext>
              </a:extLst>
            </xdr:cNvPr>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2" name="Line 9">
              <a:extLst>
                <a:ext uri="{FF2B5EF4-FFF2-40B4-BE49-F238E27FC236}">
                  <a16:creationId xmlns:a16="http://schemas.microsoft.com/office/drawing/2014/main" id="{00000000-0008-0000-0800-0000A2000000}"/>
                </a:ext>
              </a:extLst>
            </xdr:cNvPr>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3" name="Line 10">
              <a:extLst>
                <a:ext uri="{FF2B5EF4-FFF2-40B4-BE49-F238E27FC236}">
                  <a16:creationId xmlns:a16="http://schemas.microsoft.com/office/drawing/2014/main" id="{00000000-0008-0000-0800-0000A3000000}"/>
                </a:ext>
              </a:extLst>
            </xdr:cNvPr>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4" name="Line 11">
              <a:extLst>
                <a:ext uri="{FF2B5EF4-FFF2-40B4-BE49-F238E27FC236}">
                  <a16:creationId xmlns:a16="http://schemas.microsoft.com/office/drawing/2014/main" id="{00000000-0008-0000-0800-0000A4000000}"/>
                </a:ext>
              </a:extLst>
            </xdr:cNvPr>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5" name="Line 12">
              <a:extLst>
                <a:ext uri="{FF2B5EF4-FFF2-40B4-BE49-F238E27FC236}">
                  <a16:creationId xmlns:a16="http://schemas.microsoft.com/office/drawing/2014/main" id="{00000000-0008-0000-0800-0000A5000000}"/>
                </a:ext>
              </a:extLst>
            </xdr:cNvPr>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6" name="Line 13">
              <a:extLst>
                <a:ext uri="{FF2B5EF4-FFF2-40B4-BE49-F238E27FC236}">
                  <a16:creationId xmlns:a16="http://schemas.microsoft.com/office/drawing/2014/main" id="{00000000-0008-0000-0800-0000A6000000}"/>
                </a:ext>
              </a:extLst>
            </xdr:cNvPr>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7" name="Line 14">
              <a:extLst>
                <a:ext uri="{FF2B5EF4-FFF2-40B4-BE49-F238E27FC236}">
                  <a16:creationId xmlns:a16="http://schemas.microsoft.com/office/drawing/2014/main" id="{00000000-0008-0000-0800-0000A7000000}"/>
                </a:ext>
              </a:extLst>
            </xdr:cNvPr>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8" name="Line 15">
              <a:extLst>
                <a:ext uri="{FF2B5EF4-FFF2-40B4-BE49-F238E27FC236}">
                  <a16:creationId xmlns:a16="http://schemas.microsoft.com/office/drawing/2014/main" id="{00000000-0008-0000-0800-0000A8000000}"/>
                </a:ext>
              </a:extLst>
            </xdr:cNvPr>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41" name="Group 44">
            <a:extLst>
              <a:ext uri="{FF2B5EF4-FFF2-40B4-BE49-F238E27FC236}">
                <a16:creationId xmlns:a16="http://schemas.microsoft.com/office/drawing/2014/main" id="{00000000-0008-0000-0800-00008D000000}"/>
              </a:ext>
            </a:extLst>
          </xdr:cNvPr>
          <xdr:cNvGrpSpPr>
            <a:grpSpLocks/>
          </xdr:cNvGrpSpPr>
        </xdr:nvGrpSpPr>
        <xdr:grpSpPr bwMode="auto">
          <a:xfrm>
            <a:off x="1129" y="791"/>
            <a:ext cx="83" cy="202"/>
            <a:chOff x="1343" y="340"/>
            <a:chExt cx="60" cy="204"/>
          </a:xfrm>
        </xdr:grpSpPr>
        <xdr:sp macro="" textlink="">
          <xdr:nvSpPr>
            <xdr:cNvPr id="143" name="Line 45">
              <a:extLst>
                <a:ext uri="{FF2B5EF4-FFF2-40B4-BE49-F238E27FC236}">
                  <a16:creationId xmlns:a16="http://schemas.microsoft.com/office/drawing/2014/main" id="{00000000-0008-0000-0800-00008F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4" name="Line 46">
              <a:extLst>
                <a:ext uri="{FF2B5EF4-FFF2-40B4-BE49-F238E27FC236}">
                  <a16:creationId xmlns:a16="http://schemas.microsoft.com/office/drawing/2014/main" id="{00000000-0008-0000-0800-000090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5" name="Line 47">
              <a:extLst>
                <a:ext uri="{FF2B5EF4-FFF2-40B4-BE49-F238E27FC236}">
                  <a16:creationId xmlns:a16="http://schemas.microsoft.com/office/drawing/2014/main" id="{00000000-0008-0000-0800-000091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6" name="Line 48">
              <a:extLst>
                <a:ext uri="{FF2B5EF4-FFF2-40B4-BE49-F238E27FC236}">
                  <a16:creationId xmlns:a16="http://schemas.microsoft.com/office/drawing/2014/main" id="{00000000-0008-0000-0800-000092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7" name="Line 49">
              <a:extLst>
                <a:ext uri="{FF2B5EF4-FFF2-40B4-BE49-F238E27FC236}">
                  <a16:creationId xmlns:a16="http://schemas.microsoft.com/office/drawing/2014/main" id="{00000000-0008-0000-0800-000093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8" name="Line 50">
              <a:extLst>
                <a:ext uri="{FF2B5EF4-FFF2-40B4-BE49-F238E27FC236}">
                  <a16:creationId xmlns:a16="http://schemas.microsoft.com/office/drawing/2014/main" id="{00000000-0008-0000-0800-000094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49" name="Line 51">
              <a:extLst>
                <a:ext uri="{FF2B5EF4-FFF2-40B4-BE49-F238E27FC236}">
                  <a16:creationId xmlns:a16="http://schemas.microsoft.com/office/drawing/2014/main" id="{00000000-0008-0000-0800-000095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0" name="Line 52">
              <a:extLst>
                <a:ext uri="{FF2B5EF4-FFF2-40B4-BE49-F238E27FC236}">
                  <a16:creationId xmlns:a16="http://schemas.microsoft.com/office/drawing/2014/main" id="{00000000-0008-0000-0800-000096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1" name="Line 53">
              <a:extLst>
                <a:ext uri="{FF2B5EF4-FFF2-40B4-BE49-F238E27FC236}">
                  <a16:creationId xmlns:a16="http://schemas.microsoft.com/office/drawing/2014/main" id="{00000000-0008-0000-0800-000097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2" name="Line 54">
              <a:extLst>
                <a:ext uri="{FF2B5EF4-FFF2-40B4-BE49-F238E27FC236}">
                  <a16:creationId xmlns:a16="http://schemas.microsoft.com/office/drawing/2014/main" id="{00000000-0008-0000-0800-000098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3" name="Line 55">
              <a:extLst>
                <a:ext uri="{FF2B5EF4-FFF2-40B4-BE49-F238E27FC236}">
                  <a16:creationId xmlns:a16="http://schemas.microsoft.com/office/drawing/2014/main" id="{00000000-0008-0000-0800-000099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4" name="Line 56">
              <a:extLst>
                <a:ext uri="{FF2B5EF4-FFF2-40B4-BE49-F238E27FC236}">
                  <a16:creationId xmlns:a16="http://schemas.microsoft.com/office/drawing/2014/main" id="{00000000-0008-0000-0800-00009A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5" name="Line 57">
              <a:extLst>
                <a:ext uri="{FF2B5EF4-FFF2-40B4-BE49-F238E27FC236}">
                  <a16:creationId xmlns:a16="http://schemas.microsoft.com/office/drawing/2014/main" id="{00000000-0008-0000-0800-00009B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42" name="Text Box 96">
            <a:extLst>
              <a:ext uri="{FF2B5EF4-FFF2-40B4-BE49-F238E27FC236}">
                <a16:creationId xmlns:a16="http://schemas.microsoft.com/office/drawing/2014/main" id="{00000000-0008-0000-0800-00008E000000}"/>
              </a:ext>
            </a:extLst>
          </xdr:cNvPr>
          <xdr:cNvSpPr txBox="1">
            <a:spLocks noChangeArrowheads="1"/>
          </xdr:cNvSpPr>
        </xdr:nvSpPr>
        <xdr:spPr bwMode="auto">
          <a:xfrm>
            <a:off x="1146" y="563"/>
            <a:ext cx="41" cy="439"/>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逆行列係数・８４行×８４列</a:t>
            </a:r>
          </a:p>
        </xdr:txBody>
      </xdr:sp>
    </xdr:grpSp>
    <xdr:clientData/>
  </xdr:twoCellAnchor>
  <xdr:twoCellAnchor>
    <xdr:from>
      <xdr:col>6</xdr:col>
      <xdr:colOff>335921</xdr:colOff>
      <xdr:row>32</xdr:row>
      <xdr:rowOff>45267</xdr:rowOff>
    </xdr:from>
    <xdr:to>
      <xdr:col>6</xdr:col>
      <xdr:colOff>717120</xdr:colOff>
      <xdr:row>45</xdr:row>
      <xdr:rowOff>0</xdr:rowOff>
    </xdr:to>
    <xdr:sp macro="" textlink="">
      <xdr:nvSpPr>
        <xdr:cNvPr id="169" name="Text Box 141">
          <a:extLst>
            <a:ext uri="{FF2B5EF4-FFF2-40B4-BE49-F238E27FC236}">
              <a16:creationId xmlns:a16="http://schemas.microsoft.com/office/drawing/2014/main" id="{00000000-0008-0000-0800-0000A9000000}"/>
            </a:ext>
          </a:extLst>
        </xdr:cNvPr>
        <xdr:cNvSpPr txBox="1">
          <a:spLocks noChangeArrowheads="1"/>
        </xdr:cNvSpPr>
      </xdr:nvSpPr>
      <xdr:spPr bwMode="auto">
        <a:xfrm>
          <a:off x="3869696" y="5074467"/>
          <a:ext cx="381199" cy="1935933"/>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26</xdr:col>
      <xdr:colOff>638175</xdr:colOff>
      <xdr:row>46</xdr:row>
      <xdr:rowOff>0</xdr:rowOff>
    </xdr:from>
    <xdr:to>
      <xdr:col>26</xdr:col>
      <xdr:colOff>638175</xdr:colOff>
      <xdr:row>46</xdr:row>
      <xdr:rowOff>0</xdr:rowOff>
    </xdr:to>
    <xdr:sp macro="" textlink="">
      <xdr:nvSpPr>
        <xdr:cNvPr id="170" name="Line 143">
          <a:extLst>
            <a:ext uri="{FF2B5EF4-FFF2-40B4-BE49-F238E27FC236}">
              <a16:creationId xmlns:a16="http://schemas.microsoft.com/office/drawing/2014/main" id="{00000000-0008-0000-0800-0000AA000000}"/>
            </a:ext>
          </a:extLst>
        </xdr:cNvPr>
        <xdr:cNvSpPr>
          <a:spLocks noChangeShapeType="1"/>
        </xdr:cNvSpPr>
      </xdr:nvSpPr>
      <xdr:spPr bwMode="auto">
        <a:xfrm>
          <a:off x="21088350" y="7162800"/>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122</xdr:row>
      <xdr:rowOff>0</xdr:rowOff>
    </xdr:from>
    <xdr:to>
      <xdr:col>6</xdr:col>
      <xdr:colOff>0</xdr:colOff>
      <xdr:row>122</xdr:row>
      <xdr:rowOff>0</xdr:rowOff>
    </xdr:to>
    <xdr:sp macro="" textlink="">
      <xdr:nvSpPr>
        <xdr:cNvPr id="171" name="Line 144">
          <a:extLst>
            <a:ext uri="{FF2B5EF4-FFF2-40B4-BE49-F238E27FC236}">
              <a16:creationId xmlns:a16="http://schemas.microsoft.com/office/drawing/2014/main" id="{00000000-0008-0000-0800-0000AB000000}"/>
            </a:ext>
          </a:extLst>
        </xdr:cNvPr>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122</xdr:row>
      <xdr:rowOff>0</xdr:rowOff>
    </xdr:from>
    <xdr:to>
      <xdr:col>6</xdr:col>
      <xdr:colOff>0</xdr:colOff>
      <xdr:row>122</xdr:row>
      <xdr:rowOff>0</xdr:rowOff>
    </xdr:to>
    <xdr:sp macro="" textlink="">
      <xdr:nvSpPr>
        <xdr:cNvPr id="172" name="Line 145">
          <a:extLst>
            <a:ext uri="{FF2B5EF4-FFF2-40B4-BE49-F238E27FC236}">
              <a16:creationId xmlns:a16="http://schemas.microsoft.com/office/drawing/2014/main" id="{00000000-0008-0000-0800-0000AC000000}"/>
            </a:ext>
          </a:extLst>
        </xdr:cNvPr>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3880</xdr:colOff>
      <xdr:row>7</xdr:row>
      <xdr:rowOff>117695</xdr:rowOff>
    </xdr:from>
    <xdr:to>
      <xdr:col>24</xdr:col>
      <xdr:colOff>3880</xdr:colOff>
      <xdr:row>10</xdr:row>
      <xdr:rowOff>18107</xdr:rowOff>
    </xdr:to>
    <xdr:sp macro="" textlink="">
      <xdr:nvSpPr>
        <xdr:cNvPr id="173" name="Text Box 163">
          <a:extLst>
            <a:ext uri="{FF2B5EF4-FFF2-40B4-BE49-F238E27FC236}">
              <a16:creationId xmlns:a16="http://schemas.microsoft.com/office/drawing/2014/main" id="{00000000-0008-0000-0800-0000AD000000}"/>
            </a:ext>
          </a:extLst>
        </xdr:cNvPr>
        <xdr:cNvSpPr txBox="1">
          <a:spLocks noChangeArrowheads="1"/>
        </xdr:cNvSpPr>
      </xdr:nvSpPr>
      <xdr:spPr bwMode="auto">
        <a:xfrm>
          <a:off x="18863380" y="1184495"/>
          <a:ext cx="0" cy="357612"/>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雇用創出効果</a:t>
          </a:r>
        </a:p>
      </xdr:txBody>
    </xdr:sp>
    <xdr:clientData/>
  </xdr:twoCellAnchor>
  <xdr:twoCellAnchor>
    <xdr:from>
      <xdr:col>24</xdr:col>
      <xdr:colOff>3880</xdr:colOff>
      <xdr:row>94</xdr:row>
      <xdr:rowOff>99117</xdr:rowOff>
    </xdr:from>
    <xdr:to>
      <xdr:col>24</xdr:col>
      <xdr:colOff>3880</xdr:colOff>
      <xdr:row>97</xdr:row>
      <xdr:rowOff>157</xdr:rowOff>
    </xdr:to>
    <xdr:sp macro="" textlink="">
      <xdr:nvSpPr>
        <xdr:cNvPr id="174" name="Text Box 164">
          <a:extLst>
            <a:ext uri="{FF2B5EF4-FFF2-40B4-BE49-F238E27FC236}">
              <a16:creationId xmlns:a16="http://schemas.microsoft.com/office/drawing/2014/main" id="{00000000-0008-0000-0800-0000AE000000}"/>
            </a:ext>
          </a:extLst>
        </xdr:cNvPr>
        <xdr:cNvSpPr txBox="1">
          <a:spLocks noChangeArrowheads="1"/>
        </xdr:cNvSpPr>
      </xdr:nvSpPr>
      <xdr:spPr bwMode="auto">
        <a:xfrm>
          <a:off x="18863380" y="14662842"/>
          <a:ext cx="0" cy="358240"/>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経済波及効果</a:t>
          </a:r>
        </a:p>
      </xdr:txBody>
    </xdr:sp>
    <xdr:clientData/>
  </xdr:twoCellAnchor>
  <xdr:twoCellAnchor>
    <xdr:from>
      <xdr:col>10</xdr:col>
      <xdr:colOff>161925</xdr:colOff>
      <xdr:row>32</xdr:row>
      <xdr:rowOff>85725</xdr:rowOff>
    </xdr:from>
    <xdr:to>
      <xdr:col>11</xdr:col>
      <xdr:colOff>409575</xdr:colOff>
      <xdr:row>57</xdr:row>
      <xdr:rowOff>85725</xdr:rowOff>
    </xdr:to>
    <xdr:grpSp>
      <xdr:nvGrpSpPr>
        <xdr:cNvPr id="175" name="Group 6549">
          <a:extLst>
            <a:ext uri="{FF2B5EF4-FFF2-40B4-BE49-F238E27FC236}">
              <a16:creationId xmlns:a16="http://schemas.microsoft.com/office/drawing/2014/main" id="{00000000-0008-0000-0800-0000AF000000}"/>
            </a:ext>
          </a:extLst>
        </xdr:cNvPr>
        <xdr:cNvGrpSpPr>
          <a:grpSpLocks/>
        </xdr:cNvGrpSpPr>
      </xdr:nvGrpSpPr>
      <xdr:grpSpPr bwMode="auto">
        <a:xfrm>
          <a:off x="7261225" y="5114925"/>
          <a:ext cx="806450" cy="3810000"/>
          <a:chOff x="761" y="569"/>
          <a:chExt cx="85" cy="425"/>
        </a:xfrm>
      </xdr:grpSpPr>
      <xdr:grpSp>
        <xdr:nvGrpSpPr>
          <xdr:cNvPr id="176" name="Group 4094">
            <a:extLst>
              <a:ext uri="{FF2B5EF4-FFF2-40B4-BE49-F238E27FC236}">
                <a16:creationId xmlns:a16="http://schemas.microsoft.com/office/drawing/2014/main" id="{00000000-0008-0000-0800-0000B0000000}"/>
              </a:ext>
            </a:extLst>
          </xdr:cNvPr>
          <xdr:cNvGrpSpPr>
            <a:grpSpLocks/>
          </xdr:cNvGrpSpPr>
        </xdr:nvGrpSpPr>
        <xdr:grpSpPr bwMode="auto">
          <a:xfrm>
            <a:off x="761" y="569"/>
            <a:ext cx="85" cy="204"/>
            <a:chOff x="723" y="556"/>
            <a:chExt cx="112" cy="204"/>
          </a:xfrm>
        </xdr:grpSpPr>
        <xdr:sp macro="" textlink="">
          <xdr:nvSpPr>
            <xdr:cNvPr id="191" name="Line 128">
              <a:extLst>
                <a:ext uri="{FF2B5EF4-FFF2-40B4-BE49-F238E27FC236}">
                  <a16:creationId xmlns:a16="http://schemas.microsoft.com/office/drawing/2014/main" id="{00000000-0008-0000-0800-0000BF000000}"/>
                </a:ext>
              </a:extLst>
            </xdr:cNvPr>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2" name="Line 129">
              <a:extLst>
                <a:ext uri="{FF2B5EF4-FFF2-40B4-BE49-F238E27FC236}">
                  <a16:creationId xmlns:a16="http://schemas.microsoft.com/office/drawing/2014/main" id="{00000000-0008-0000-0800-0000C0000000}"/>
                </a:ext>
              </a:extLst>
            </xdr:cNvPr>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3" name="Line 130">
              <a:extLst>
                <a:ext uri="{FF2B5EF4-FFF2-40B4-BE49-F238E27FC236}">
                  <a16:creationId xmlns:a16="http://schemas.microsoft.com/office/drawing/2014/main" id="{00000000-0008-0000-0800-0000C1000000}"/>
                </a:ext>
              </a:extLst>
            </xdr:cNvPr>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4" name="Line 131">
              <a:extLst>
                <a:ext uri="{FF2B5EF4-FFF2-40B4-BE49-F238E27FC236}">
                  <a16:creationId xmlns:a16="http://schemas.microsoft.com/office/drawing/2014/main" id="{00000000-0008-0000-0800-0000C2000000}"/>
                </a:ext>
              </a:extLst>
            </xdr:cNvPr>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5" name="Line 132">
              <a:extLst>
                <a:ext uri="{FF2B5EF4-FFF2-40B4-BE49-F238E27FC236}">
                  <a16:creationId xmlns:a16="http://schemas.microsoft.com/office/drawing/2014/main" id="{00000000-0008-0000-0800-0000C3000000}"/>
                </a:ext>
              </a:extLst>
            </xdr:cNvPr>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6" name="Line 133">
              <a:extLst>
                <a:ext uri="{FF2B5EF4-FFF2-40B4-BE49-F238E27FC236}">
                  <a16:creationId xmlns:a16="http://schemas.microsoft.com/office/drawing/2014/main" id="{00000000-0008-0000-0800-0000C4000000}"/>
                </a:ext>
              </a:extLst>
            </xdr:cNvPr>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7" name="Line 134">
              <a:extLst>
                <a:ext uri="{FF2B5EF4-FFF2-40B4-BE49-F238E27FC236}">
                  <a16:creationId xmlns:a16="http://schemas.microsoft.com/office/drawing/2014/main" id="{00000000-0008-0000-0800-0000C5000000}"/>
                </a:ext>
              </a:extLst>
            </xdr:cNvPr>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8" name="Line 135">
              <a:extLst>
                <a:ext uri="{FF2B5EF4-FFF2-40B4-BE49-F238E27FC236}">
                  <a16:creationId xmlns:a16="http://schemas.microsoft.com/office/drawing/2014/main" id="{00000000-0008-0000-0800-0000C6000000}"/>
                </a:ext>
              </a:extLst>
            </xdr:cNvPr>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9" name="Line 136">
              <a:extLst>
                <a:ext uri="{FF2B5EF4-FFF2-40B4-BE49-F238E27FC236}">
                  <a16:creationId xmlns:a16="http://schemas.microsoft.com/office/drawing/2014/main" id="{00000000-0008-0000-0800-0000C7000000}"/>
                </a:ext>
              </a:extLst>
            </xdr:cNvPr>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0" name="Line 137">
              <a:extLst>
                <a:ext uri="{FF2B5EF4-FFF2-40B4-BE49-F238E27FC236}">
                  <a16:creationId xmlns:a16="http://schemas.microsoft.com/office/drawing/2014/main" id="{00000000-0008-0000-0800-0000C8000000}"/>
                </a:ext>
              </a:extLst>
            </xdr:cNvPr>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1" name="Line 138">
              <a:extLst>
                <a:ext uri="{FF2B5EF4-FFF2-40B4-BE49-F238E27FC236}">
                  <a16:creationId xmlns:a16="http://schemas.microsoft.com/office/drawing/2014/main" id="{00000000-0008-0000-0800-0000C9000000}"/>
                </a:ext>
              </a:extLst>
            </xdr:cNvPr>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2" name="Line 139">
              <a:extLst>
                <a:ext uri="{FF2B5EF4-FFF2-40B4-BE49-F238E27FC236}">
                  <a16:creationId xmlns:a16="http://schemas.microsoft.com/office/drawing/2014/main" id="{00000000-0008-0000-0800-0000CA000000}"/>
                </a:ext>
              </a:extLst>
            </xdr:cNvPr>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3" name="Line 140">
              <a:extLst>
                <a:ext uri="{FF2B5EF4-FFF2-40B4-BE49-F238E27FC236}">
                  <a16:creationId xmlns:a16="http://schemas.microsoft.com/office/drawing/2014/main" id="{00000000-0008-0000-0800-0000CB000000}"/>
                </a:ext>
              </a:extLst>
            </xdr:cNvPr>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77" name="Group 248">
            <a:extLst>
              <a:ext uri="{FF2B5EF4-FFF2-40B4-BE49-F238E27FC236}">
                <a16:creationId xmlns:a16="http://schemas.microsoft.com/office/drawing/2014/main" id="{00000000-0008-0000-0800-0000B1000000}"/>
              </a:ext>
            </a:extLst>
          </xdr:cNvPr>
          <xdr:cNvGrpSpPr>
            <a:grpSpLocks/>
          </xdr:cNvGrpSpPr>
        </xdr:nvGrpSpPr>
        <xdr:grpSpPr bwMode="auto">
          <a:xfrm>
            <a:off x="763" y="790"/>
            <a:ext cx="83" cy="204"/>
            <a:chOff x="1343" y="340"/>
            <a:chExt cx="60" cy="204"/>
          </a:xfrm>
        </xdr:grpSpPr>
        <xdr:sp macro="" textlink="">
          <xdr:nvSpPr>
            <xdr:cNvPr id="178" name="Line 249">
              <a:extLst>
                <a:ext uri="{FF2B5EF4-FFF2-40B4-BE49-F238E27FC236}">
                  <a16:creationId xmlns:a16="http://schemas.microsoft.com/office/drawing/2014/main" id="{00000000-0008-0000-0800-0000B2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9" name="Line 250">
              <a:extLst>
                <a:ext uri="{FF2B5EF4-FFF2-40B4-BE49-F238E27FC236}">
                  <a16:creationId xmlns:a16="http://schemas.microsoft.com/office/drawing/2014/main" id="{00000000-0008-0000-0800-0000B3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0" name="Line 251">
              <a:extLst>
                <a:ext uri="{FF2B5EF4-FFF2-40B4-BE49-F238E27FC236}">
                  <a16:creationId xmlns:a16="http://schemas.microsoft.com/office/drawing/2014/main" id="{00000000-0008-0000-0800-0000B4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1" name="Line 252">
              <a:extLst>
                <a:ext uri="{FF2B5EF4-FFF2-40B4-BE49-F238E27FC236}">
                  <a16:creationId xmlns:a16="http://schemas.microsoft.com/office/drawing/2014/main" id="{00000000-0008-0000-0800-0000B5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2" name="Line 253">
              <a:extLst>
                <a:ext uri="{FF2B5EF4-FFF2-40B4-BE49-F238E27FC236}">
                  <a16:creationId xmlns:a16="http://schemas.microsoft.com/office/drawing/2014/main" id="{00000000-0008-0000-0800-0000B6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3" name="Line 254">
              <a:extLst>
                <a:ext uri="{FF2B5EF4-FFF2-40B4-BE49-F238E27FC236}">
                  <a16:creationId xmlns:a16="http://schemas.microsoft.com/office/drawing/2014/main" id="{00000000-0008-0000-0800-0000B7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4" name="Line 255">
              <a:extLst>
                <a:ext uri="{FF2B5EF4-FFF2-40B4-BE49-F238E27FC236}">
                  <a16:creationId xmlns:a16="http://schemas.microsoft.com/office/drawing/2014/main" id="{00000000-0008-0000-0800-0000B8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5" name="Line 256">
              <a:extLst>
                <a:ext uri="{FF2B5EF4-FFF2-40B4-BE49-F238E27FC236}">
                  <a16:creationId xmlns:a16="http://schemas.microsoft.com/office/drawing/2014/main" id="{00000000-0008-0000-0800-0000B9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6" name="Line 257">
              <a:extLst>
                <a:ext uri="{FF2B5EF4-FFF2-40B4-BE49-F238E27FC236}">
                  <a16:creationId xmlns:a16="http://schemas.microsoft.com/office/drawing/2014/main" id="{00000000-0008-0000-0800-0000BA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7" name="Line 258">
              <a:extLst>
                <a:ext uri="{FF2B5EF4-FFF2-40B4-BE49-F238E27FC236}">
                  <a16:creationId xmlns:a16="http://schemas.microsoft.com/office/drawing/2014/main" id="{00000000-0008-0000-0800-0000BB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8" name="Line 259">
              <a:extLst>
                <a:ext uri="{FF2B5EF4-FFF2-40B4-BE49-F238E27FC236}">
                  <a16:creationId xmlns:a16="http://schemas.microsoft.com/office/drawing/2014/main" id="{00000000-0008-0000-0800-0000BC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9" name="Line 260">
              <a:extLst>
                <a:ext uri="{FF2B5EF4-FFF2-40B4-BE49-F238E27FC236}">
                  <a16:creationId xmlns:a16="http://schemas.microsoft.com/office/drawing/2014/main" id="{00000000-0008-0000-0800-0000BD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0" name="Line 261">
              <a:extLst>
                <a:ext uri="{FF2B5EF4-FFF2-40B4-BE49-F238E27FC236}">
                  <a16:creationId xmlns:a16="http://schemas.microsoft.com/office/drawing/2014/main" id="{00000000-0008-0000-0800-0000BE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10</xdr:col>
      <xdr:colOff>326396</xdr:colOff>
      <xdr:row>32</xdr:row>
      <xdr:rowOff>18107</xdr:rowOff>
    </xdr:from>
    <xdr:to>
      <xdr:col>11</xdr:col>
      <xdr:colOff>154380</xdr:colOff>
      <xdr:row>57</xdr:row>
      <xdr:rowOff>135802</xdr:rowOff>
    </xdr:to>
    <xdr:sp macro="" textlink="">
      <xdr:nvSpPr>
        <xdr:cNvPr id="204" name="Text Box 276">
          <a:extLst>
            <a:ext uri="{FF2B5EF4-FFF2-40B4-BE49-F238E27FC236}">
              <a16:creationId xmlns:a16="http://schemas.microsoft.com/office/drawing/2014/main" id="{00000000-0008-0000-0800-0000CC000000}"/>
            </a:ext>
          </a:extLst>
        </xdr:cNvPr>
        <xdr:cNvSpPr txBox="1">
          <a:spLocks noChangeArrowheads="1"/>
        </xdr:cNvSpPr>
      </xdr:nvSpPr>
      <xdr:spPr bwMode="auto">
        <a:xfrm>
          <a:off x="7412996" y="5047307"/>
          <a:ext cx="38995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投入係数</a:t>
          </a:r>
        </a:p>
      </xdr:txBody>
    </xdr:sp>
    <xdr:clientData/>
  </xdr:twoCellAnchor>
  <xdr:twoCellAnchor>
    <xdr:from>
      <xdr:col>23</xdr:col>
      <xdr:colOff>219075</xdr:colOff>
      <xdr:row>31</xdr:row>
      <xdr:rowOff>133350</xdr:rowOff>
    </xdr:from>
    <xdr:to>
      <xdr:col>23</xdr:col>
      <xdr:colOff>981075</xdr:colOff>
      <xdr:row>57</xdr:row>
      <xdr:rowOff>114300</xdr:rowOff>
    </xdr:to>
    <xdr:grpSp>
      <xdr:nvGrpSpPr>
        <xdr:cNvPr id="205" name="Group 6545">
          <a:extLst>
            <a:ext uri="{FF2B5EF4-FFF2-40B4-BE49-F238E27FC236}">
              <a16:creationId xmlns:a16="http://schemas.microsoft.com/office/drawing/2014/main" id="{00000000-0008-0000-0800-0000CD000000}"/>
            </a:ext>
          </a:extLst>
        </xdr:cNvPr>
        <xdr:cNvGrpSpPr>
          <a:grpSpLocks/>
        </xdr:cNvGrpSpPr>
      </xdr:nvGrpSpPr>
      <xdr:grpSpPr bwMode="auto">
        <a:xfrm>
          <a:off x="17935575" y="4984750"/>
          <a:ext cx="762000" cy="3968750"/>
          <a:chOff x="1485" y="555"/>
          <a:chExt cx="80" cy="443"/>
        </a:xfrm>
      </xdr:grpSpPr>
      <xdr:grpSp>
        <xdr:nvGrpSpPr>
          <xdr:cNvPr id="206" name="Group 98">
            <a:extLst>
              <a:ext uri="{FF2B5EF4-FFF2-40B4-BE49-F238E27FC236}">
                <a16:creationId xmlns:a16="http://schemas.microsoft.com/office/drawing/2014/main" id="{00000000-0008-0000-0800-0000CE000000}"/>
              </a:ext>
            </a:extLst>
          </xdr:cNvPr>
          <xdr:cNvGrpSpPr>
            <a:grpSpLocks/>
          </xdr:cNvGrpSpPr>
        </xdr:nvGrpSpPr>
        <xdr:grpSpPr bwMode="auto">
          <a:xfrm>
            <a:off x="1485" y="567"/>
            <a:ext cx="80" cy="203"/>
            <a:chOff x="1211" y="358"/>
            <a:chExt cx="79" cy="203"/>
          </a:xfrm>
        </xdr:grpSpPr>
        <xdr:sp macro="" textlink="">
          <xdr:nvSpPr>
            <xdr:cNvPr id="223" name="Line 99">
              <a:extLst>
                <a:ext uri="{FF2B5EF4-FFF2-40B4-BE49-F238E27FC236}">
                  <a16:creationId xmlns:a16="http://schemas.microsoft.com/office/drawing/2014/main" id="{00000000-0008-0000-0800-0000DF000000}"/>
                </a:ext>
              </a:extLst>
            </xdr:cNvPr>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4" name="Line 100">
              <a:extLst>
                <a:ext uri="{FF2B5EF4-FFF2-40B4-BE49-F238E27FC236}">
                  <a16:creationId xmlns:a16="http://schemas.microsoft.com/office/drawing/2014/main" id="{00000000-0008-0000-0800-0000E0000000}"/>
                </a:ext>
              </a:extLst>
            </xdr:cNvPr>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5" name="Line 101">
              <a:extLst>
                <a:ext uri="{FF2B5EF4-FFF2-40B4-BE49-F238E27FC236}">
                  <a16:creationId xmlns:a16="http://schemas.microsoft.com/office/drawing/2014/main" id="{00000000-0008-0000-0800-0000E1000000}"/>
                </a:ext>
              </a:extLst>
            </xdr:cNvPr>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6" name="Line 102">
              <a:extLst>
                <a:ext uri="{FF2B5EF4-FFF2-40B4-BE49-F238E27FC236}">
                  <a16:creationId xmlns:a16="http://schemas.microsoft.com/office/drawing/2014/main" id="{00000000-0008-0000-0800-0000E2000000}"/>
                </a:ext>
              </a:extLst>
            </xdr:cNvPr>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7" name="Line 103">
              <a:extLst>
                <a:ext uri="{FF2B5EF4-FFF2-40B4-BE49-F238E27FC236}">
                  <a16:creationId xmlns:a16="http://schemas.microsoft.com/office/drawing/2014/main" id="{00000000-0008-0000-0800-0000E3000000}"/>
                </a:ext>
              </a:extLst>
            </xdr:cNvPr>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8" name="Line 104">
              <a:extLst>
                <a:ext uri="{FF2B5EF4-FFF2-40B4-BE49-F238E27FC236}">
                  <a16:creationId xmlns:a16="http://schemas.microsoft.com/office/drawing/2014/main" id="{00000000-0008-0000-0800-0000E4000000}"/>
                </a:ext>
              </a:extLst>
            </xdr:cNvPr>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9" name="Line 105">
              <a:extLst>
                <a:ext uri="{FF2B5EF4-FFF2-40B4-BE49-F238E27FC236}">
                  <a16:creationId xmlns:a16="http://schemas.microsoft.com/office/drawing/2014/main" id="{00000000-0008-0000-0800-0000E5000000}"/>
                </a:ext>
              </a:extLst>
            </xdr:cNvPr>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0" name="Line 106">
              <a:extLst>
                <a:ext uri="{FF2B5EF4-FFF2-40B4-BE49-F238E27FC236}">
                  <a16:creationId xmlns:a16="http://schemas.microsoft.com/office/drawing/2014/main" id="{00000000-0008-0000-0800-0000E6000000}"/>
                </a:ext>
              </a:extLst>
            </xdr:cNvPr>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1" name="Line 107">
              <a:extLst>
                <a:ext uri="{FF2B5EF4-FFF2-40B4-BE49-F238E27FC236}">
                  <a16:creationId xmlns:a16="http://schemas.microsoft.com/office/drawing/2014/main" id="{00000000-0008-0000-0800-0000E7000000}"/>
                </a:ext>
              </a:extLst>
            </xdr:cNvPr>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2" name="Line 108">
              <a:extLst>
                <a:ext uri="{FF2B5EF4-FFF2-40B4-BE49-F238E27FC236}">
                  <a16:creationId xmlns:a16="http://schemas.microsoft.com/office/drawing/2014/main" id="{00000000-0008-0000-0800-0000E8000000}"/>
                </a:ext>
              </a:extLst>
            </xdr:cNvPr>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3" name="Line 109">
              <a:extLst>
                <a:ext uri="{FF2B5EF4-FFF2-40B4-BE49-F238E27FC236}">
                  <a16:creationId xmlns:a16="http://schemas.microsoft.com/office/drawing/2014/main" id="{00000000-0008-0000-0800-0000E9000000}"/>
                </a:ext>
              </a:extLst>
            </xdr:cNvPr>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4" name="Line 110">
              <a:extLst>
                <a:ext uri="{FF2B5EF4-FFF2-40B4-BE49-F238E27FC236}">
                  <a16:creationId xmlns:a16="http://schemas.microsoft.com/office/drawing/2014/main" id="{00000000-0008-0000-0800-0000EA000000}"/>
                </a:ext>
              </a:extLst>
            </xdr:cNvPr>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35" name="Line 111">
              <a:extLst>
                <a:ext uri="{FF2B5EF4-FFF2-40B4-BE49-F238E27FC236}">
                  <a16:creationId xmlns:a16="http://schemas.microsoft.com/office/drawing/2014/main" id="{00000000-0008-0000-0800-0000EB000000}"/>
                </a:ext>
              </a:extLst>
            </xdr:cNvPr>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207" name="Text Box 126">
            <a:extLst>
              <a:ext uri="{FF2B5EF4-FFF2-40B4-BE49-F238E27FC236}">
                <a16:creationId xmlns:a16="http://schemas.microsoft.com/office/drawing/2014/main" id="{00000000-0008-0000-0800-0000CF000000}"/>
              </a:ext>
            </a:extLst>
          </xdr:cNvPr>
          <xdr:cNvSpPr txBox="1">
            <a:spLocks noChangeArrowheads="1"/>
          </xdr:cNvSpPr>
        </xdr:nvSpPr>
        <xdr:spPr bwMode="auto">
          <a:xfrm>
            <a:off x="1503" y="555"/>
            <a:ext cx="39" cy="22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grpSp>
        <xdr:nvGrpSpPr>
          <xdr:cNvPr id="208" name="Group 277">
            <a:extLst>
              <a:ext uri="{FF2B5EF4-FFF2-40B4-BE49-F238E27FC236}">
                <a16:creationId xmlns:a16="http://schemas.microsoft.com/office/drawing/2014/main" id="{00000000-0008-0000-0800-0000D0000000}"/>
              </a:ext>
            </a:extLst>
          </xdr:cNvPr>
          <xdr:cNvGrpSpPr>
            <a:grpSpLocks/>
          </xdr:cNvGrpSpPr>
        </xdr:nvGrpSpPr>
        <xdr:grpSpPr bwMode="auto">
          <a:xfrm>
            <a:off x="1485" y="790"/>
            <a:ext cx="79" cy="203"/>
            <a:chOff x="1343" y="340"/>
            <a:chExt cx="60" cy="204"/>
          </a:xfrm>
        </xdr:grpSpPr>
        <xdr:sp macro="" textlink="">
          <xdr:nvSpPr>
            <xdr:cNvPr id="210" name="Line 278">
              <a:extLst>
                <a:ext uri="{FF2B5EF4-FFF2-40B4-BE49-F238E27FC236}">
                  <a16:creationId xmlns:a16="http://schemas.microsoft.com/office/drawing/2014/main" id="{00000000-0008-0000-0800-0000D2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1" name="Line 279">
              <a:extLst>
                <a:ext uri="{FF2B5EF4-FFF2-40B4-BE49-F238E27FC236}">
                  <a16:creationId xmlns:a16="http://schemas.microsoft.com/office/drawing/2014/main" id="{00000000-0008-0000-0800-0000D3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2" name="Line 280">
              <a:extLst>
                <a:ext uri="{FF2B5EF4-FFF2-40B4-BE49-F238E27FC236}">
                  <a16:creationId xmlns:a16="http://schemas.microsoft.com/office/drawing/2014/main" id="{00000000-0008-0000-0800-0000D4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3" name="Line 281">
              <a:extLst>
                <a:ext uri="{FF2B5EF4-FFF2-40B4-BE49-F238E27FC236}">
                  <a16:creationId xmlns:a16="http://schemas.microsoft.com/office/drawing/2014/main" id="{00000000-0008-0000-0800-0000D5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4" name="Line 282">
              <a:extLst>
                <a:ext uri="{FF2B5EF4-FFF2-40B4-BE49-F238E27FC236}">
                  <a16:creationId xmlns:a16="http://schemas.microsoft.com/office/drawing/2014/main" id="{00000000-0008-0000-0800-0000D6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5" name="Line 283">
              <a:extLst>
                <a:ext uri="{FF2B5EF4-FFF2-40B4-BE49-F238E27FC236}">
                  <a16:creationId xmlns:a16="http://schemas.microsoft.com/office/drawing/2014/main" id="{00000000-0008-0000-0800-0000D7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6" name="Line 284">
              <a:extLst>
                <a:ext uri="{FF2B5EF4-FFF2-40B4-BE49-F238E27FC236}">
                  <a16:creationId xmlns:a16="http://schemas.microsoft.com/office/drawing/2014/main" id="{00000000-0008-0000-0800-0000D8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7" name="Line 285">
              <a:extLst>
                <a:ext uri="{FF2B5EF4-FFF2-40B4-BE49-F238E27FC236}">
                  <a16:creationId xmlns:a16="http://schemas.microsoft.com/office/drawing/2014/main" id="{00000000-0008-0000-0800-0000D9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8" name="Line 286">
              <a:extLst>
                <a:ext uri="{FF2B5EF4-FFF2-40B4-BE49-F238E27FC236}">
                  <a16:creationId xmlns:a16="http://schemas.microsoft.com/office/drawing/2014/main" id="{00000000-0008-0000-0800-0000DA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19" name="Line 287">
              <a:extLst>
                <a:ext uri="{FF2B5EF4-FFF2-40B4-BE49-F238E27FC236}">
                  <a16:creationId xmlns:a16="http://schemas.microsoft.com/office/drawing/2014/main" id="{00000000-0008-0000-0800-0000DB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0" name="Line 288">
              <a:extLst>
                <a:ext uri="{FF2B5EF4-FFF2-40B4-BE49-F238E27FC236}">
                  <a16:creationId xmlns:a16="http://schemas.microsoft.com/office/drawing/2014/main" id="{00000000-0008-0000-0800-0000DC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1" name="Line 289">
              <a:extLst>
                <a:ext uri="{FF2B5EF4-FFF2-40B4-BE49-F238E27FC236}">
                  <a16:creationId xmlns:a16="http://schemas.microsoft.com/office/drawing/2014/main" id="{00000000-0008-0000-0800-0000DD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22" name="Line 290">
              <a:extLst>
                <a:ext uri="{FF2B5EF4-FFF2-40B4-BE49-F238E27FC236}">
                  <a16:creationId xmlns:a16="http://schemas.microsoft.com/office/drawing/2014/main" id="{00000000-0008-0000-0800-0000DE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209" name="Text Box 305">
            <a:extLst>
              <a:ext uri="{FF2B5EF4-FFF2-40B4-BE49-F238E27FC236}">
                <a16:creationId xmlns:a16="http://schemas.microsoft.com/office/drawing/2014/main" id="{00000000-0008-0000-0800-0000D1000000}"/>
              </a:ext>
            </a:extLst>
          </xdr:cNvPr>
          <xdr:cNvSpPr txBox="1">
            <a:spLocks noChangeArrowheads="1"/>
          </xdr:cNvSpPr>
        </xdr:nvSpPr>
        <xdr:spPr bwMode="auto">
          <a:xfrm>
            <a:off x="1503" y="786"/>
            <a:ext cx="37" cy="212"/>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雇用者所得率・県外</a:t>
            </a:r>
          </a:p>
        </xdr:txBody>
      </xdr:sp>
    </xdr:grpSp>
    <xdr:clientData/>
  </xdr:twoCellAnchor>
  <xdr:twoCellAnchor>
    <xdr:from>
      <xdr:col>6</xdr:col>
      <xdr:colOff>390242</xdr:colOff>
      <xdr:row>14</xdr:row>
      <xdr:rowOff>27160</xdr:rowOff>
    </xdr:from>
    <xdr:to>
      <xdr:col>6</xdr:col>
      <xdr:colOff>771441</xdr:colOff>
      <xdr:row>27</xdr:row>
      <xdr:rowOff>27160</xdr:rowOff>
    </xdr:to>
    <xdr:sp macro="" textlink="">
      <xdr:nvSpPr>
        <xdr:cNvPr id="236" name="Text Box 306">
          <a:extLst>
            <a:ext uri="{FF2B5EF4-FFF2-40B4-BE49-F238E27FC236}">
              <a16:creationId xmlns:a16="http://schemas.microsoft.com/office/drawing/2014/main" id="{00000000-0008-0000-0800-0000EC000000}"/>
            </a:ext>
          </a:extLst>
        </xdr:cNvPr>
        <xdr:cNvSpPr txBox="1">
          <a:spLocks noChangeArrowheads="1"/>
        </xdr:cNvSpPr>
      </xdr:nvSpPr>
      <xdr:spPr bwMode="auto">
        <a:xfrm>
          <a:off x="3924017" y="2217910"/>
          <a:ext cx="381199"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22</xdr:col>
      <xdr:colOff>638175</xdr:colOff>
      <xdr:row>120</xdr:row>
      <xdr:rowOff>0</xdr:rowOff>
    </xdr:from>
    <xdr:to>
      <xdr:col>22</xdr:col>
      <xdr:colOff>638175</xdr:colOff>
      <xdr:row>120</xdr:row>
      <xdr:rowOff>0</xdr:rowOff>
    </xdr:to>
    <xdr:sp macro="" textlink="">
      <xdr:nvSpPr>
        <xdr:cNvPr id="237" name="Line 399">
          <a:extLst>
            <a:ext uri="{FF2B5EF4-FFF2-40B4-BE49-F238E27FC236}">
              <a16:creationId xmlns:a16="http://schemas.microsoft.com/office/drawing/2014/main" id="{00000000-0008-0000-0800-0000ED000000}"/>
            </a:ext>
          </a:extLst>
        </xdr:cNvPr>
        <xdr:cNvSpPr>
          <a:spLocks noChangeShapeType="1"/>
        </xdr:cNvSpPr>
      </xdr:nvSpPr>
      <xdr:spPr bwMode="auto">
        <a:xfrm>
          <a:off x="17526000" y="18583275"/>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19050</xdr:colOff>
      <xdr:row>88</xdr:row>
      <xdr:rowOff>76200</xdr:rowOff>
    </xdr:from>
    <xdr:to>
      <xdr:col>30</xdr:col>
      <xdr:colOff>180975</xdr:colOff>
      <xdr:row>90</xdr:row>
      <xdr:rowOff>142875</xdr:rowOff>
    </xdr:to>
    <xdr:grpSp>
      <xdr:nvGrpSpPr>
        <xdr:cNvPr id="238" name="Group 430">
          <a:extLst>
            <a:ext uri="{FF2B5EF4-FFF2-40B4-BE49-F238E27FC236}">
              <a16:creationId xmlns:a16="http://schemas.microsoft.com/office/drawing/2014/main" id="{00000000-0008-0000-0800-0000EE000000}"/>
            </a:ext>
          </a:extLst>
        </xdr:cNvPr>
        <xdr:cNvGrpSpPr>
          <a:grpSpLocks/>
        </xdr:cNvGrpSpPr>
      </xdr:nvGrpSpPr>
      <xdr:grpSpPr bwMode="auto">
        <a:xfrm>
          <a:off x="565150" y="13728700"/>
          <a:ext cx="22221825" cy="371475"/>
          <a:chOff x="35" y="24"/>
          <a:chExt cx="2547" cy="39"/>
        </a:xfrm>
      </xdr:grpSpPr>
      <xdr:sp macro="" textlink="">
        <xdr:nvSpPr>
          <xdr:cNvPr id="239" name="Text Box 431">
            <a:extLst>
              <a:ext uri="{FF2B5EF4-FFF2-40B4-BE49-F238E27FC236}">
                <a16:creationId xmlns:a16="http://schemas.microsoft.com/office/drawing/2014/main" id="{00000000-0008-0000-0800-0000EF000000}"/>
              </a:ext>
            </a:extLst>
          </xdr:cNvPr>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経済波及効果体系図（簡略版）１　(平成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2/4                 　　                   </a:t>
            </a:r>
          </a:p>
        </xdr:txBody>
      </xdr:sp>
      <xdr:sp macro="" textlink="">
        <xdr:nvSpPr>
          <xdr:cNvPr id="240" name="Text Box 432">
            <a:extLst>
              <a:ext uri="{FF2B5EF4-FFF2-40B4-BE49-F238E27FC236}">
                <a16:creationId xmlns:a16="http://schemas.microsoft.com/office/drawing/2014/main" id="{00000000-0008-0000-0800-0000F0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41" name="AutoShape 433">
            <a:extLst>
              <a:ext uri="{FF2B5EF4-FFF2-40B4-BE49-F238E27FC236}">
                <a16:creationId xmlns:a16="http://schemas.microsoft.com/office/drawing/2014/main" id="{00000000-0008-0000-0800-0000F1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405331</xdr:colOff>
      <xdr:row>14</xdr:row>
      <xdr:rowOff>0</xdr:rowOff>
    </xdr:from>
    <xdr:to>
      <xdr:col>11</xdr:col>
      <xdr:colOff>226825</xdr:colOff>
      <xdr:row>27</xdr:row>
      <xdr:rowOff>45745</xdr:rowOff>
    </xdr:to>
    <xdr:sp macro="" textlink="">
      <xdr:nvSpPr>
        <xdr:cNvPr id="242" name="Text Box 127">
          <a:extLst>
            <a:ext uri="{FF2B5EF4-FFF2-40B4-BE49-F238E27FC236}">
              <a16:creationId xmlns:a16="http://schemas.microsoft.com/office/drawing/2014/main" id="{00000000-0008-0000-0800-0000F2000000}"/>
            </a:ext>
          </a:extLst>
        </xdr:cNvPr>
        <xdr:cNvSpPr txBox="1">
          <a:spLocks noChangeArrowheads="1"/>
        </xdr:cNvSpPr>
      </xdr:nvSpPr>
      <xdr:spPr bwMode="auto">
        <a:xfrm>
          <a:off x="7491931" y="2190750"/>
          <a:ext cx="383469" cy="203647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clientData/>
  </xdr:twoCellAnchor>
  <xdr:twoCellAnchor>
    <xdr:from>
      <xdr:col>10</xdr:col>
      <xdr:colOff>369117</xdr:colOff>
      <xdr:row>65</xdr:row>
      <xdr:rowOff>9054</xdr:rowOff>
    </xdr:from>
    <xdr:to>
      <xdr:col>11</xdr:col>
      <xdr:colOff>217802</xdr:colOff>
      <xdr:row>77</xdr:row>
      <xdr:rowOff>120242</xdr:rowOff>
    </xdr:to>
    <xdr:sp macro="" textlink="">
      <xdr:nvSpPr>
        <xdr:cNvPr id="243" name="Text Box 307">
          <a:extLst>
            <a:ext uri="{FF2B5EF4-FFF2-40B4-BE49-F238E27FC236}">
              <a16:creationId xmlns:a16="http://schemas.microsoft.com/office/drawing/2014/main" id="{00000000-0008-0000-0800-0000F3000000}"/>
            </a:ext>
          </a:extLst>
        </xdr:cNvPr>
        <xdr:cNvSpPr txBox="1">
          <a:spLocks noChangeArrowheads="1"/>
        </xdr:cNvSpPr>
      </xdr:nvSpPr>
      <xdr:spPr bwMode="auto">
        <a:xfrm>
          <a:off x="7455717" y="10143654"/>
          <a:ext cx="410660" cy="1949513"/>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a:t>
          </a:r>
        </a:p>
      </xdr:txBody>
    </xdr:sp>
    <xdr:clientData/>
  </xdr:twoCellAnchor>
  <xdr:twoCellAnchor>
    <xdr:from>
      <xdr:col>1</xdr:col>
      <xdr:colOff>0</xdr:colOff>
      <xdr:row>87</xdr:row>
      <xdr:rowOff>0</xdr:rowOff>
    </xdr:from>
    <xdr:to>
      <xdr:col>24</xdr:col>
      <xdr:colOff>0</xdr:colOff>
      <xdr:row>87</xdr:row>
      <xdr:rowOff>0</xdr:rowOff>
    </xdr:to>
    <xdr:grpSp>
      <xdr:nvGrpSpPr>
        <xdr:cNvPr id="244" name="Group 448">
          <a:extLst>
            <a:ext uri="{FF2B5EF4-FFF2-40B4-BE49-F238E27FC236}">
              <a16:creationId xmlns:a16="http://schemas.microsoft.com/office/drawing/2014/main" id="{00000000-0008-0000-0800-0000F4000000}"/>
            </a:ext>
          </a:extLst>
        </xdr:cNvPr>
        <xdr:cNvGrpSpPr>
          <a:grpSpLocks/>
        </xdr:cNvGrpSpPr>
      </xdr:nvGrpSpPr>
      <xdr:grpSpPr bwMode="auto">
        <a:xfrm>
          <a:off x="203200" y="13500100"/>
          <a:ext cx="18656300" cy="0"/>
          <a:chOff x="35" y="24"/>
          <a:chExt cx="2547" cy="39"/>
        </a:xfrm>
      </xdr:grpSpPr>
      <xdr:sp macro="" textlink="">
        <xdr:nvSpPr>
          <xdr:cNvPr id="245" name="Text Box 449">
            <a:extLst>
              <a:ext uri="{FF2B5EF4-FFF2-40B4-BE49-F238E27FC236}">
                <a16:creationId xmlns:a16="http://schemas.microsoft.com/office/drawing/2014/main" id="{00000000-0008-0000-0800-0000F5000000}"/>
              </a:ext>
            </a:extLst>
          </xdr:cNvPr>
          <xdr:cNvSpPr txBox="1">
            <a:spLocks noChangeArrowheads="1"/>
          </xdr:cNvSpPr>
        </xdr:nvSpPr>
        <xdr:spPr bwMode="auto">
          <a:xfrm>
            <a:off x="-6216196947421" y="13496925"/>
            <a:ext cx="1742" cy="0"/>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経済波及効果体系図　</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17</a:t>
            </a:r>
            <a:r>
              <a:rPr lang="ja-JP" altLang="en-US" sz="2000" b="0" i="0" u="none" strike="noStrike" baseline="0">
                <a:solidFill>
                  <a:srgbClr val="FFFFFF"/>
                </a:solidFill>
                <a:latin typeface="ＭＳ ゴシック"/>
                <a:ea typeface="ＭＳ ゴシック"/>
              </a:rPr>
              <a:t>年三重県地域間産業連関表・</a:t>
            </a:r>
            <a:r>
              <a:rPr lang="en-US" altLang="ja-JP" sz="2000" b="0" i="0" u="none" strike="noStrike" baseline="0">
                <a:solidFill>
                  <a:srgbClr val="FFFFFF"/>
                </a:solidFill>
                <a:latin typeface="ＭＳ ゴシック"/>
                <a:ea typeface="ＭＳ ゴシック"/>
              </a:rPr>
              <a:t>13</a:t>
            </a:r>
            <a:r>
              <a:rPr lang="ja-JP" altLang="en-US" sz="2000" b="0" i="0" u="none" strike="noStrike" baseline="0">
                <a:solidFill>
                  <a:srgbClr val="FFFFFF"/>
                </a:solidFill>
                <a:latin typeface="ＭＳ ゴシック"/>
                <a:ea typeface="ＭＳ ゴシック"/>
              </a:rPr>
              <a:t>部門</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　　                    </a:t>
            </a:r>
            <a:r>
              <a:rPr lang="en-US" altLang="ja-JP" sz="1200" b="0" i="0" u="none" strike="noStrike" baseline="0">
                <a:solidFill>
                  <a:srgbClr val="FFFFFF"/>
                </a:solidFill>
                <a:latin typeface="ＭＳ ゴシック"/>
                <a:ea typeface="ＭＳ ゴシック"/>
              </a:rPr>
              <a:t>(</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46" name="Text Box 450">
            <a:extLst>
              <a:ext uri="{FF2B5EF4-FFF2-40B4-BE49-F238E27FC236}">
                <a16:creationId xmlns:a16="http://schemas.microsoft.com/office/drawing/2014/main" id="{00000000-0008-0000-0800-0000F6000000}"/>
              </a:ext>
            </a:extLst>
          </xdr:cNvPr>
          <xdr:cNvSpPr txBox="1">
            <a:spLocks noChangeArrowheads="1"/>
          </xdr:cNvSpPr>
        </xdr:nvSpPr>
        <xdr:spPr bwMode="auto">
          <a:xfrm>
            <a:off x="-8563518382604" y="13496925"/>
            <a:ext cx="809" cy="0"/>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1" i="0" u="none" strike="noStrike" baseline="0">
                <a:solidFill>
                  <a:srgbClr val="000000"/>
                </a:solidFill>
                <a:latin typeface="ＭＳ ゴシック"/>
                <a:ea typeface="ＭＳ ゴシック"/>
              </a:rPr>
              <a:t>三重県政策部統計室（分析・情報グループ）</a:t>
            </a:r>
          </a:p>
        </xdr:txBody>
      </xdr:sp>
      <xdr:sp macro="" textlink="">
        <xdr:nvSpPr>
          <xdr:cNvPr id="247" name="AutoShape 451">
            <a:extLst>
              <a:ext uri="{FF2B5EF4-FFF2-40B4-BE49-F238E27FC236}">
                <a16:creationId xmlns:a16="http://schemas.microsoft.com/office/drawing/2014/main" id="{00000000-0008-0000-0800-0000F7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2</xdr:col>
      <xdr:colOff>0</xdr:colOff>
      <xdr:row>157</xdr:row>
      <xdr:rowOff>38100</xdr:rowOff>
    </xdr:from>
    <xdr:to>
      <xdr:col>30</xdr:col>
      <xdr:colOff>219075</xdr:colOff>
      <xdr:row>159</xdr:row>
      <xdr:rowOff>104775</xdr:rowOff>
    </xdr:to>
    <xdr:grpSp>
      <xdr:nvGrpSpPr>
        <xdr:cNvPr id="248" name="Group 454">
          <a:extLst>
            <a:ext uri="{FF2B5EF4-FFF2-40B4-BE49-F238E27FC236}">
              <a16:creationId xmlns:a16="http://schemas.microsoft.com/office/drawing/2014/main" id="{00000000-0008-0000-0800-0000F8000000}"/>
            </a:ext>
          </a:extLst>
        </xdr:cNvPr>
        <xdr:cNvGrpSpPr>
          <a:grpSpLocks/>
        </xdr:cNvGrpSpPr>
      </xdr:nvGrpSpPr>
      <xdr:grpSpPr bwMode="auto">
        <a:xfrm>
          <a:off x="546100" y="24358600"/>
          <a:ext cx="22278975" cy="371475"/>
          <a:chOff x="35" y="24"/>
          <a:chExt cx="2547" cy="39"/>
        </a:xfrm>
      </xdr:grpSpPr>
      <xdr:sp macro="" textlink="">
        <xdr:nvSpPr>
          <xdr:cNvPr id="249" name="Text Box 455">
            <a:extLst>
              <a:ext uri="{FF2B5EF4-FFF2-40B4-BE49-F238E27FC236}">
                <a16:creationId xmlns:a16="http://schemas.microsoft.com/office/drawing/2014/main" id="{00000000-0008-0000-0800-0000F9000000}"/>
              </a:ext>
            </a:extLst>
          </xdr:cNvPr>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経済波及効果体系図（簡略版）１</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3/4　　                    </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50" name="Text Box 456">
            <a:extLst>
              <a:ext uri="{FF2B5EF4-FFF2-40B4-BE49-F238E27FC236}">
                <a16:creationId xmlns:a16="http://schemas.microsoft.com/office/drawing/2014/main" id="{00000000-0008-0000-0800-0000FA000000}"/>
              </a:ext>
            </a:extLst>
          </xdr:cNvPr>
          <xdr:cNvSpPr txBox="1">
            <a:spLocks noChangeArrowheads="1"/>
          </xdr:cNvSpPr>
        </xdr:nvSpPr>
        <xdr:spPr bwMode="auto">
          <a:xfrm>
            <a:off x="1777" y="24"/>
            <a:ext cx="805"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51" name="AutoShape 457">
            <a:extLst>
              <a:ext uri="{FF2B5EF4-FFF2-40B4-BE49-F238E27FC236}">
                <a16:creationId xmlns:a16="http://schemas.microsoft.com/office/drawing/2014/main" id="{00000000-0008-0000-0800-0000FB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11</xdr:col>
      <xdr:colOff>0</xdr:colOff>
      <xdr:row>184</xdr:row>
      <xdr:rowOff>114300</xdr:rowOff>
    </xdr:from>
    <xdr:to>
      <xdr:col>12</xdr:col>
      <xdr:colOff>85725</xdr:colOff>
      <xdr:row>196</xdr:row>
      <xdr:rowOff>133350</xdr:rowOff>
    </xdr:to>
    <xdr:grpSp>
      <xdr:nvGrpSpPr>
        <xdr:cNvPr id="252" name="Group 458">
          <a:extLst>
            <a:ext uri="{FF2B5EF4-FFF2-40B4-BE49-F238E27FC236}">
              <a16:creationId xmlns:a16="http://schemas.microsoft.com/office/drawing/2014/main" id="{00000000-0008-0000-0800-0000FC000000}"/>
            </a:ext>
          </a:extLst>
        </xdr:cNvPr>
        <xdr:cNvGrpSpPr>
          <a:grpSpLocks/>
        </xdr:cNvGrpSpPr>
      </xdr:nvGrpSpPr>
      <xdr:grpSpPr bwMode="auto">
        <a:xfrm>
          <a:off x="7658100" y="28600400"/>
          <a:ext cx="644525" cy="1949450"/>
          <a:chOff x="160" y="187"/>
          <a:chExt cx="60" cy="205"/>
        </a:xfrm>
      </xdr:grpSpPr>
      <xdr:sp macro="" textlink="">
        <xdr:nvSpPr>
          <xdr:cNvPr id="253" name="Line 459">
            <a:extLst>
              <a:ext uri="{FF2B5EF4-FFF2-40B4-BE49-F238E27FC236}">
                <a16:creationId xmlns:a16="http://schemas.microsoft.com/office/drawing/2014/main" id="{00000000-0008-0000-0800-0000FD000000}"/>
              </a:ext>
            </a:extLst>
          </xdr:cNvPr>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4" name="Line 460">
            <a:extLst>
              <a:ext uri="{FF2B5EF4-FFF2-40B4-BE49-F238E27FC236}">
                <a16:creationId xmlns:a16="http://schemas.microsoft.com/office/drawing/2014/main" id="{00000000-0008-0000-0800-0000FE000000}"/>
              </a:ext>
            </a:extLst>
          </xdr:cNvPr>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5" name="Line 461">
            <a:extLst>
              <a:ext uri="{FF2B5EF4-FFF2-40B4-BE49-F238E27FC236}">
                <a16:creationId xmlns:a16="http://schemas.microsoft.com/office/drawing/2014/main" id="{00000000-0008-0000-0800-0000FF000000}"/>
              </a:ext>
            </a:extLst>
          </xdr:cNvPr>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6" name="Line 462">
            <a:extLst>
              <a:ext uri="{FF2B5EF4-FFF2-40B4-BE49-F238E27FC236}">
                <a16:creationId xmlns:a16="http://schemas.microsoft.com/office/drawing/2014/main" id="{00000000-0008-0000-0800-000000010000}"/>
              </a:ext>
            </a:extLst>
          </xdr:cNvPr>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7" name="Line 463">
            <a:extLst>
              <a:ext uri="{FF2B5EF4-FFF2-40B4-BE49-F238E27FC236}">
                <a16:creationId xmlns:a16="http://schemas.microsoft.com/office/drawing/2014/main" id="{00000000-0008-0000-0800-000001010000}"/>
              </a:ext>
            </a:extLst>
          </xdr:cNvPr>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8" name="Line 464">
            <a:extLst>
              <a:ext uri="{FF2B5EF4-FFF2-40B4-BE49-F238E27FC236}">
                <a16:creationId xmlns:a16="http://schemas.microsoft.com/office/drawing/2014/main" id="{00000000-0008-0000-0800-000002010000}"/>
              </a:ext>
            </a:extLst>
          </xdr:cNvPr>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9" name="Line 465">
            <a:extLst>
              <a:ext uri="{FF2B5EF4-FFF2-40B4-BE49-F238E27FC236}">
                <a16:creationId xmlns:a16="http://schemas.microsoft.com/office/drawing/2014/main" id="{00000000-0008-0000-0800-000003010000}"/>
              </a:ext>
            </a:extLst>
          </xdr:cNvPr>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0" name="Line 466">
            <a:extLst>
              <a:ext uri="{FF2B5EF4-FFF2-40B4-BE49-F238E27FC236}">
                <a16:creationId xmlns:a16="http://schemas.microsoft.com/office/drawing/2014/main" id="{00000000-0008-0000-0800-000004010000}"/>
              </a:ext>
            </a:extLst>
          </xdr:cNvPr>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1" name="Line 467">
            <a:extLst>
              <a:ext uri="{FF2B5EF4-FFF2-40B4-BE49-F238E27FC236}">
                <a16:creationId xmlns:a16="http://schemas.microsoft.com/office/drawing/2014/main" id="{00000000-0008-0000-0800-000005010000}"/>
              </a:ext>
            </a:extLst>
          </xdr:cNvPr>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2" name="Line 468">
            <a:extLst>
              <a:ext uri="{FF2B5EF4-FFF2-40B4-BE49-F238E27FC236}">
                <a16:creationId xmlns:a16="http://schemas.microsoft.com/office/drawing/2014/main" id="{00000000-0008-0000-0800-000006010000}"/>
              </a:ext>
            </a:extLst>
          </xdr:cNvPr>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3" name="Line 469">
            <a:extLst>
              <a:ext uri="{FF2B5EF4-FFF2-40B4-BE49-F238E27FC236}">
                <a16:creationId xmlns:a16="http://schemas.microsoft.com/office/drawing/2014/main" id="{00000000-0008-0000-0800-000007010000}"/>
              </a:ext>
            </a:extLst>
          </xdr:cNvPr>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4" name="Line 470">
            <a:extLst>
              <a:ext uri="{FF2B5EF4-FFF2-40B4-BE49-F238E27FC236}">
                <a16:creationId xmlns:a16="http://schemas.microsoft.com/office/drawing/2014/main" id="{00000000-0008-0000-0800-000008010000}"/>
              </a:ext>
            </a:extLst>
          </xdr:cNvPr>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65" name="Line 471">
            <a:extLst>
              <a:ext uri="{FF2B5EF4-FFF2-40B4-BE49-F238E27FC236}">
                <a16:creationId xmlns:a16="http://schemas.microsoft.com/office/drawing/2014/main" id="{00000000-0008-0000-0800-000009010000}"/>
              </a:ext>
            </a:extLst>
          </xdr:cNvPr>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2</xdr:col>
      <xdr:colOff>0</xdr:colOff>
      <xdr:row>164</xdr:row>
      <xdr:rowOff>142875</xdr:rowOff>
    </xdr:from>
    <xdr:to>
      <xdr:col>30</xdr:col>
      <xdr:colOff>190500</xdr:colOff>
      <xdr:row>222</xdr:row>
      <xdr:rowOff>114300</xdr:rowOff>
    </xdr:to>
    <xdr:sp macro="" textlink="">
      <xdr:nvSpPr>
        <xdr:cNvPr id="266" name="Rectangle 473">
          <a:extLst>
            <a:ext uri="{FF2B5EF4-FFF2-40B4-BE49-F238E27FC236}">
              <a16:creationId xmlns:a16="http://schemas.microsoft.com/office/drawing/2014/main" id="{00000000-0008-0000-0800-00000A010000}"/>
            </a:ext>
          </a:extLst>
        </xdr:cNvPr>
        <xdr:cNvSpPr>
          <a:spLocks noChangeArrowheads="1"/>
        </xdr:cNvSpPr>
      </xdr:nvSpPr>
      <xdr:spPr bwMode="auto">
        <a:xfrm>
          <a:off x="542925" y="25546050"/>
          <a:ext cx="22259925" cy="898207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186</xdr:row>
      <xdr:rowOff>0</xdr:rowOff>
    </xdr:from>
    <xdr:to>
      <xdr:col>6</xdr:col>
      <xdr:colOff>0</xdr:colOff>
      <xdr:row>186</xdr:row>
      <xdr:rowOff>0</xdr:rowOff>
    </xdr:to>
    <xdr:sp macro="" textlink="">
      <xdr:nvSpPr>
        <xdr:cNvPr id="267" name="Line 477">
          <a:extLst>
            <a:ext uri="{FF2B5EF4-FFF2-40B4-BE49-F238E27FC236}">
              <a16:creationId xmlns:a16="http://schemas.microsoft.com/office/drawing/2014/main" id="{00000000-0008-0000-0800-00000B010000}"/>
            </a:ext>
          </a:extLst>
        </xdr:cNvPr>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186</xdr:row>
      <xdr:rowOff>0</xdr:rowOff>
    </xdr:from>
    <xdr:to>
      <xdr:col>6</xdr:col>
      <xdr:colOff>0</xdr:colOff>
      <xdr:row>186</xdr:row>
      <xdr:rowOff>0</xdr:rowOff>
    </xdr:to>
    <xdr:sp macro="" textlink="">
      <xdr:nvSpPr>
        <xdr:cNvPr id="268" name="Line 478">
          <a:extLst>
            <a:ext uri="{FF2B5EF4-FFF2-40B4-BE49-F238E27FC236}">
              <a16:creationId xmlns:a16="http://schemas.microsoft.com/office/drawing/2014/main" id="{00000000-0008-0000-0800-00000C010000}"/>
            </a:ext>
          </a:extLst>
        </xdr:cNvPr>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3880</xdr:colOff>
      <xdr:row>163</xdr:row>
      <xdr:rowOff>99117</xdr:rowOff>
    </xdr:from>
    <xdr:to>
      <xdr:col>24</xdr:col>
      <xdr:colOff>3880</xdr:colOff>
      <xdr:row>166</xdr:row>
      <xdr:rowOff>9193</xdr:rowOff>
    </xdr:to>
    <xdr:sp macro="" textlink="">
      <xdr:nvSpPr>
        <xdr:cNvPr id="269" name="Text Box 479">
          <a:extLst>
            <a:ext uri="{FF2B5EF4-FFF2-40B4-BE49-F238E27FC236}">
              <a16:creationId xmlns:a16="http://schemas.microsoft.com/office/drawing/2014/main" id="{00000000-0008-0000-0800-00000D010000}"/>
            </a:ext>
          </a:extLst>
        </xdr:cNvPr>
        <xdr:cNvSpPr txBox="1">
          <a:spLocks noChangeArrowheads="1"/>
        </xdr:cNvSpPr>
      </xdr:nvSpPr>
      <xdr:spPr bwMode="auto">
        <a:xfrm>
          <a:off x="18863380" y="25349892"/>
          <a:ext cx="0" cy="367276"/>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経済波及効果</a:t>
          </a:r>
        </a:p>
      </xdr:txBody>
    </xdr:sp>
    <xdr:clientData/>
  </xdr:twoCellAnchor>
  <xdr:twoCellAnchor>
    <xdr:from>
      <xdr:col>22</xdr:col>
      <xdr:colOff>638175</xdr:colOff>
      <xdr:row>184</xdr:row>
      <xdr:rowOff>0</xdr:rowOff>
    </xdr:from>
    <xdr:to>
      <xdr:col>22</xdr:col>
      <xdr:colOff>638175</xdr:colOff>
      <xdr:row>184</xdr:row>
      <xdr:rowOff>0</xdr:rowOff>
    </xdr:to>
    <xdr:sp macro="" textlink="">
      <xdr:nvSpPr>
        <xdr:cNvPr id="270" name="Line 526">
          <a:extLst>
            <a:ext uri="{FF2B5EF4-FFF2-40B4-BE49-F238E27FC236}">
              <a16:creationId xmlns:a16="http://schemas.microsoft.com/office/drawing/2014/main" id="{00000000-0008-0000-0800-00000E010000}"/>
            </a:ext>
          </a:extLst>
        </xdr:cNvPr>
        <xdr:cNvSpPr>
          <a:spLocks noChangeShapeType="1"/>
        </xdr:cNvSpPr>
      </xdr:nvSpPr>
      <xdr:spPr bwMode="auto">
        <a:xfrm>
          <a:off x="17526000" y="28508325"/>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580836</xdr:colOff>
      <xdr:row>118</xdr:row>
      <xdr:rowOff>172016</xdr:rowOff>
    </xdr:from>
    <xdr:to>
      <xdr:col>6</xdr:col>
      <xdr:colOff>980094</xdr:colOff>
      <xdr:row>131</xdr:row>
      <xdr:rowOff>81481</xdr:rowOff>
    </xdr:to>
    <xdr:sp macro="" textlink="">
      <xdr:nvSpPr>
        <xdr:cNvPr id="271" name="Rectangle 543">
          <a:extLst>
            <a:ext uri="{FF2B5EF4-FFF2-40B4-BE49-F238E27FC236}">
              <a16:creationId xmlns:a16="http://schemas.microsoft.com/office/drawing/2014/main" id="{00000000-0008-0000-0800-00000F010000}"/>
            </a:ext>
          </a:extLst>
        </xdr:cNvPr>
        <xdr:cNvSpPr>
          <a:spLocks noChangeArrowheads="1"/>
        </xdr:cNvSpPr>
      </xdr:nvSpPr>
      <xdr:spPr bwMode="auto">
        <a:xfrm>
          <a:off x="4114611" y="18421916"/>
          <a:ext cx="399258" cy="2033540"/>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504825</xdr:colOff>
      <xdr:row>120</xdr:row>
      <xdr:rowOff>28575</xdr:rowOff>
    </xdr:from>
    <xdr:to>
      <xdr:col>12</xdr:col>
      <xdr:colOff>104775</xdr:colOff>
      <xdr:row>131</xdr:row>
      <xdr:rowOff>142875</xdr:rowOff>
    </xdr:to>
    <xdr:grpSp>
      <xdr:nvGrpSpPr>
        <xdr:cNvPr id="272" name="Group 548">
          <a:extLst>
            <a:ext uri="{FF2B5EF4-FFF2-40B4-BE49-F238E27FC236}">
              <a16:creationId xmlns:a16="http://schemas.microsoft.com/office/drawing/2014/main" id="{00000000-0008-0000-0800-000010010000}"/>
            </a:ext>
          </a:extLst>
        </xdr:cNvPr>
        <xdr:cNvGrpSpPr>
          <a:grpSpLocks/>
        </xdr:cNvGrpSpPr>
      </xdr:nvGrpSpPr>
      <xdr:grpSpPr bwMode="auto">
        <a:xfrm>
          <a:off x="7604125" y="18608675"/>
          <a:ext cx="717550" cy="1892300"/>
          <a:chOff x="160" y="187"/>
          <a:chExt cx="60" cy="205"/>
        </a:xfrm>
      </xdr:grpSpPr>
      <xdr:sp macro="" textlink="">
        <xdr:nvSpPr>
          <xdr:cNvPr id="273" name="Line 549">
            <a:extLst>
              <a:ext uri="{FF2B5EF4-FFF2-40B4-BE49-F238E27FC236}">
                <a16:creationId xmlns:a16="http://schemas.microsoft.com/office/drawing/2014/main" id="{00000000-0008-0000-0800-000011010000}"/>
              </a:ext>
            </a:extLst>
          </xdr:cNvPr>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4" name="Line 550">
            <a:extLst>
              <a:ext uri="{FF2B5EF4-FFF2-40B4-BE49-F238E27FC236}">
                <a16:creationId xmlns:a16="http://schemas.microsoft.com/office/drawing/2014/main" id="{00000000-0008-0000-0800-000012010000}"/>
              </a:ext>
            </a:extLst>
          </xdr:cNvPr>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5" name="Line 551">
            <a:extLst>
              <a:ext uri="{FF2B5EF4-FFF2-40B4-BE49-F238E27FC236}">
                <a16:creationId xmlns:a16="http://schemas.microsoft.com/office/drawing/2014/main" id="{00000000-0008-0000-0800-000013010000}"/>
              </a:ext>
            </a:extLst>
          </xdr:cNvPr>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6" name="Line 552">
            <a:extLst>
              <a:ext uri="{FF2B5EF4-FFF2-40B4-BE49-F238E27FC236}">
                <a16:creationId xmlns:a16="http://schemas.microsoft.com/office/drawing/2014/main" id="{00000000-0008-0000-0800-000014010000}"/>
              </a:ext>
            </a:extLst>
          </xdr:cNvPr>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7" name="Line 553">
            <a:extLst>
              <a:ext uri="{FF2B5EF4-FFF2-40B4-BE49-F238E27FC236}">
                <a16:creationId xmlns:a16="http://schemas.microsoft.com/office/drawing/2014/main" id="{00000000-0008-0000-0800-000015010000}"/>
              </a:ext>
            </a:extLst>
          </xdr:cNvPr>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8" name="Line 554">
            <a:extLst>
              <a:ext uri="{FF2B5EF4-FFF2-40B4-BE49-F238E27FC236}">
                <a16:creationId xmlns:a16="http://schemas.microsoft.com/office/drawing/2014/main" id="{00000000-0008-0000-0800-000016010000}"/>
              </a:ext>
            </a:extLst>
          </xdr:cNvPr>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79" name="Line 555">
            <a:extLst>
              <a:ext uri="{FF2B5EF4-FFF2-40B4-BE49-F238E27FC236}">
                <a16:creationId xmlns:a16="http://schemas.microsoft.com/office/drawing/2014/main" id="{00000000-0008-0000-0800-000017010000}"/>
              </a:ext>
            </a:extLst>
          </xdr:cNvPr>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0" name="Line 556">
            <a:extLst>
              <a:ext uri="{FF2B5EF4-FFF2-40B4-BE49-F238E27FC236}">
                <a16:creationId xmlns:a16="http://schemas.microsoft.com/office/drawing/2014/main" id="{00000000-0008-0000-0800-000018010000}"/>
              </a:ext>
            </a:extLst>
          </xdr:cNvPr>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1" name="Line 557">
            <a:extLst>
              <a:ext uri="{FF2B5EF4-FFF2-40B4-BE49-F238E27FC236}">
                <a16:creationId xmlns:a16="http://schemas.microsoft.com/office/drawing/2014/main" id="{00000000-0008-0000-0800-000019010000}"/>
              </a:ext>
            </a:extLst>
          </xdr:cNvPr>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2" name="Line 558">
            <a:extLst>
              <a:ext uri="{FF2B5EF4-FFF2-40B4-BE49-F238E27FC236}">
                <a16:creationId xmlns:a16="http://schemas.microsoft.com/office/drawing/2014/main" id="{00000000-0008-0000-0800-00001A010000}"/>
              </a:ext>
            </a:extLst>
          </xdr:cNvPr>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3" name="Line 559">
            <a:extLst>
              <a:ext uri="{FF2B5EF4-FFF2-40B4-BE49-F238E27FC236}">
                <a16:creationId xmlns:a16="http://schemas.microsoft.com/office/drawing/2014/main" id="{00000000-0008-0000-0800-00001B010000}"/>
              </a:ext>
            </a:extLst>
          </xdr:cNvPr>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4" name="Line 560">
            <a:extLst>
              <a:ext uri="{FF2B5EF4-FFF2-40B4-BE49-F238E27FC236}">
                <a16:creationId xmlns:a16="http://schemas.microsoft.com/office/drawing/2014/main" id="{00000000-0008-0000-0800-00001C010000}"/>
              </a:ext>
            </a:extLst>
          </xdr:cNvPr>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85" name="Line 561">
            <a:extLst>
              <a:ext uri="{FF2B5EF4-FFF2-40B4-BE49-F238E27FC236}">
                <a16:creationId xmlns:a16="http://schemas.microsoft.com/office/drawing/2014/main" id="{00000000-0008-0000-0800-00001D010000}"/>
              </a:ext>
            </a:extLst>
          </xdr:cNvPr>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118167</xdr:colOff>
      <xdr:row>119</xdr:row>
      <xdr:rowOff>18107</xdr:rowOff>
    </xdr:from>
    <xdr:to>
      <xdr:col>11</xdr:col>
      <xdr:colOff>499365</xdr:colOff>
      <xdr:row>131</xdr:row>
      <xdr:rowOff>99109</xdr:rowOff>
    </xdr:to>
    <xdr:sp macro="" textlink="">
      <xdr:nvSpPr>
        <xdr:cNvPr id="286" name="Rectangle 544">
          <a:extLst>
            <a:ext uri="{FF2B5EF4-FFF2-40B4-BE49-F238E27FC236}">
              <a16:creationId xmlns:a16="http://schemas.microsoft.com/office/drawing/2014/main" id="{00000000-0008-0000-0800-00001E010000}"/>
            </a:ext>
          </a:extLst>
        </xdr:cNvPr>
        <xdr:cNvSpPr>
          <a:spLocks noChangeArrowheads="1"/>
        </xdr:cNvSpPr>
      </xdr:nvSpPr>
      <xdr:spPr bwMode="auto">
        <a:xfrm>
          <a:off x="7766742" y="18448982"/>
          <a:ext cx="381198" cy="202410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38100</xdr:colOff>
      <xdr:row>126</xdr:row>
      <xdr:rowOff>47625</xdr:rowOff>
    </xdr:from>
    <xdr:to>
      <xdr:col>6</xdr:col>
      <xdr:colOff>561975</xdr:colOff>
      <xdr:row>126</xdr:row>
      <xdr:rowOff>47625</xdr:rowOff>
    </xdr:to>
    <xdr:sp macro="" textlink="">
      <xdr:nvSpPr>
        <xdr:cNvPr id="287" name="Line 562">
          <a:extLst>
            <a:ext uri="{FF2B5EF4-FFF2-40B4-BE49-F238E27FC236}">
              <a16:creationId xmlns:a16="http://schemas.microsoft.com/office/drawing/2014/main" id="{00000000-0008-0000-0800-00001F010000}"/>
            </a:ext>
          </a:extLst>
        </xdr:cNvPr>
        <xdr:cNvSpPr>
          <a:spLocks noChangeShapeType="1"/>
        </xdr:cNvSpPr>
      </xdr:nvSpPr>
      <xdr:spPr bwMode="auto">
        <a:xfrm>
          <a:off x="3571875" y="19659600"/>
          <a:ext cx="523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923925</xdr:colOff>
      <xdr:row>126</xdr:row>
      <xdr:rowOff>76200</xdr:rowOff>
    </xdr:from>
    <xdr:to>
      <xdr:col>7</xdr:col>
      <xdr:colOff>219075</xdr:colOff>
      <xdr:row>126</xdr:row>
      <xdr:rowOff>76200</xdr:rowOff>
    </xdr:to>
    <xdr:sp macro="" textlink="">
      <xdr:nvSpPr>
        <xdr:cNvPr id="288" name="Line 563">
          <a:extLst>
            <a:ext uri="{FF2B5EF4-FFF2-40B4-BE49-F238E27FC236}">
              <a16:creationId xmlns:a16="http://schemas.microsoft.com/office/drawing/2014/main" id="{00000000-0008-0000-0800-000020010000}"/>
            </a:ext>
          </a:extLst>
        </xdr:cNvPr>
        <xdr:cNvSpPr>
          <a:spLocks noChangeShapeType="1"/>
        </xdr:cNvSpPr>
      </xdr:nvSpPr>
      <xdr:spPr bwMode="auto">
        <a:xfrm>
          <a:off x="4457700" y="19688175"/>
          <a:ext cx="4381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126</xdr:row>
      <xdr:rowOff>76200</xdr:rowOff>
    </xdr:from>
    <xdr:to>
      <xdr:col>10</xdr:col>
      <xdr:colOff>457200</xdr:colOff>
      <xdr:row>126</xdr:row>
      <xdr:rowOff>76200</xdr:rowOff>
    </xdr:to>
    <xdr:sp macro="" textlink="">
      <xdr:nvSpPr>
        <xdr:cNvPr id="289" name="Line 564">
          <a:extLst>
            <a:ext uri="{FF2B5EF4-FFF2-40B4-BE49-F238E27FC236}">
              <a16:creationId xmlns:a16="http://schemas.microsoft.com/office/drawing/2014/main" id="{00000000-0008-0000-0800-000021010000}"/>
            </a:ext>
          </a:extLst>
        </xdr:cNvPr>
        <xdr:cNvSpPr>
          <a:spLocks noChangeShapeType="1"/>
        </xdr:cNvSpPr>
      </xdr:nvSpPr>
      <xdr:spPr bwMode="auto">
        <a:xfrm>
          <a:off x="7086600" y="19688175"/>
          <a:ext cx="457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335450</xdr:colOff>
      <xdr:row>12</xdr:row>
      <xdr:rowOff>36214</xdr:rowOff>
    </xdr:from>
    <xdr:to>
      <xdr:col>14</xdr:col>
      <xdr:colOff>753946</xdr:colOff>
      <xdr:row>13</xdr:row>
      <xdr:rowOff>117695</xdr:rowOff>
    </xdr:to>
    <xdr:sp macro="" textlink="">
      <xdr:nvSpPr>
        <xdr:cNvPr id="290" name="Rectangle 565">
          <a:extLst>
            <a:ext uri="{FF2B5EF4-FFF2-40B4-BE49-F238E27FC236}">
              <a16:creationId xmlns:a16="http://schemas.microsoft.com/office/drawing/2014/main" id="{00000000-0008-0000-0800-000022010000}"/>
            </a:ext>
          </a:extLst>
        </xdr:cNvPr>
        <xdr:cNvSpPr>
          <a:spLocks noChangeArrowheads="1"/>
        </xdr:cNvSpPr>
      </xdr:nvSpPr>
      <xdr:spPr bwMode="auto">
        <a:xfrm>
          <a:off x="10136675" y="1865014"/>
          <a:ext cx="418496" cy="262456"/>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Ａ</a:t>
          </a:r>
          <a:r>
            <a:rPr lang="en-US" altLang="ja-JP" sz="1400" b="0" i="0" u="none" strike="noStrike" baseline="0">
              <a:solidFill>
                <a:srgbClr val="000000"/>
              </a:solidFill>
              <a:latin typeface="ＭＳ Ｐゴシック"/>
              <a:ea typeface="ＭＳ Ｐゴシック"/>
            </a:rPr>
            <a:t>1</a:t>
          </a:r>
        </a:p>
      </xdr:txBody>
    </xdr:sp>
    <xdr:clientData/>
  </xdr:twoCellAnchor>
  <xdr:twoCellAnchor>
    <xdr:from>
      <xdr:col>28</xdr:col>
      <xdr:colOff>417402</xdr:colOff>
      <xdr:row>37</xdr:row>
      <xdr:rowOff>9053</xdr:rowOff>
    </xdr:from>
    <xdr:to>
      <xdr:col>29</xdr:col>
      <xdr:colOff>408349</xdr:colOff>
      <xdr:row>40</xdr:row>
      <xdr:rowOff>9053</xdr:rowOff>
    </xdr:to>
    <xdr:sp macro="" textlink="">
      <xdr:nvSpPr>
        <xdr:cNvPr id="291" name="Rectangle 576">
          <a:extLst>
            <a:ext uri="{FF2B5EF4-FFF2-40B4-BE49-F238E27FC236}">
              <a16:creationId xmlns:a16="http://schemas.microsoft.com/office/drawing/2014/main" id="{00000000-0008-0000-0800-000023010000}"/>
            </a:ext>
          </a:extLst>
        </xdr:cNvPr>
        <xdr:cNvSpPr>
          <a:spLocks noChangeArrowheads="1"/>
        </xdr:cNvSpPr>
      </xdr:nvSpPr>
      <xdr:spPr bwMode="auto">
        <a:xfrm>
          <a:off x="22134402" y="5800253"/>
          <a:ext cx="438622" cy="45720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Ｂ</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28</xdr:col>
      <xdr:colOff>417402</xdr:colOff>
      <xdr:row>50</xdr:row>
      <xdr:rowOff>0</xdr:rowOff>
    </xdr:from>
    <xdr:to>
      <xdr:col>29</xdr:col>
      <xdr:colOff>427065</xdr:colOff>
      <xdr:row>53</xdr:row>
      <xdr:rowOff>18107</xdr:rowOff>
    </xdr:to>
    <xdr:sp macro="" textlink="">
      <xdr:nvSpPr>
        <xdr:cNvPr id="292" name="Rectangle 577">
          <a:extLst>
            <a:ext uri="{FF2B5EF4-FFF2-40B4-BE49-F238E27FC236}">
              <a16:creationId xmlns:a16="http://schemas.microsoft.com/office/drawing/2014/main" id="{00000000-0008-0000-0800-000024010000}"/>
            </a:ext>
          </a:extLst>
        </xdr:cNvPr>
        <xdr:cNvSpPr>
          <a:spLocks noChangeArrowheads="1"/>
        </xdr:cNvSpPr>
      </xdr:nvSpPr>
      <xdr:spPr bwMode="auto">
        <a:xfrm>
          <a:off x="22134402" y="7772400"/>
          <a:ext cx="457338" cy="475307"/>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Ｄ</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4</xdr:col>
      <xdr:colOff>45267</xdr:colOff>
      <xdr:row>113</xdr:row>
      <xdr:rowOff>108170</xdr:rowOff>
    </xdr:from>
    <xdr:to>
      <xdr:col>5</xdr:col>
      <xdr:colOff>789563</xdr:colOff>
      <xdr:row>117</xdr:row>
      <xdr:rowOff>18205</xdr:rowOff>
    </xdr:to>
    <xdr:sp macro="" textlink="">
      <xdr:nvSpPr>
        <xdr:cNvPr id="293" name="Rectangle 580">
          <a:extLst>
            <a:ext uri="{FF2B5EF4-FFF2-40B4-BE49-F238E27FC236}">
              <a16:creationId xmlns:a16="http://schemas.microsoft.com/office/drawing/2014/main" id="{00000000-0008-0000-0800-000025010000}"/>
            </a:ext>
          </a:extLst>
        </xdr:cNvPr>
        <xdr:cNvSpPr>
          <a:spLocks noChangeArrowheads="1"/>
        </xdr:cNvSpPr>
      </xdr:nvSpPr>
      <xdr:spPr bwMode="auto">
        <a:xfrm>
          <a:off x="1312092" y="17567495"/>
          <a:ext cx="2077796" cy="51963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Ａ</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Ｂ</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22</xdr:col>
      <xdr:colOff>638175</xdr:colOff>
      <xdr:row>172</xdr:row>
      <xdr:rowOff>0</xdr:rowOff>
    </xdr:from>
    <xdr:to>
      <xdr:col>22</xdr:col>
      <xdr:colOff>638175</xdr:colOff>
      <xdr:row>172</xdr:row>
      <xdr:rowOff>0</xdr:rowOff>
    </xdr:to>
    <xdr:sp macro="" textlink="">
      <xdr:nvSpPr>
        <xdr:cNvPr id="294" name="Line 582">
          <a:extLst>
            <a:ext uri="{FF2B5EF4-FFF2-40B4-BE49-F238E27FC236}">
              <a16:creationId xmlns:a16="http://schemas.microsoft.com/office/drawing/2014/main" id="{00000000-0008-0000-0800-000026010000}"/>
            </a:ext>
          </a:extLst>
        </xdr:cNvPr>
        <xdr:cNvSpPr>
          <a:spLocks noChangeShapeType="1"/>
        </xdr:cNvSpPr>
      </xdr:nvSpPr>
      <xdr:spPr bwMode="auto">
        <a:xfrm>
          <a:off x="17526000" y="26622375"/>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36214</xdr:colOff>
      <xdr:row>180</xdr:row>
      <xdr:rowOff>36214</xdr:rowOff>
    </xdr:from>
    <xdr:to>
      <xdr:col>5</xdr:col>
      <xdr:colOff>780509</xdr:colOff>
      <xdr:row>183</xdr:row>
      <xdr:rowOff>36214</xdr:rowOff>
    </xdr:to>
    <xdr:sp macro="" textlink="">
      <xdr:nvSpPr>
        <xdr:cNvPr id="295" name="Rectangle 583">
          <a:extLst>
            <a:ext uri="{FF2B5EF4-FFF2-40B4-BE49-F238E27FC236}">
              <a16:creationId xmlns:a16="http://schemas.microsoft.com/office/drawing/2014/main" id="{00000000-0008-0000-0800-000027010000}"/>
            </a:ext>
          </a:extLst>
        </xdr:cNvPr>
        <xdr:cNvSpPr>
          <a:spLocks noChangeArrowheads="1"/>
        </xdr:cNvSpPr>
      </xdr:nvSpPr>
      <xdr:spPr bwMode="auto">
        <a:xfrm>
          <a:off x="1303039" y="27877789"/>
          <a:ext cx="2077795" cy="48577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Ｃ</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Ｄ</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6</xdr:col>
      <xdr:colOff>9525</xdr:colOff>
      <xdr:row>191</xdr:row>
      <xdr:rowOff>66675</xdr:rowOff>
    </xdr:from>
    <xdr:to>
      <xdr:col>6</xdr:col>
      <xdr:colOff>571500</xdr:colOff>
      <xdr:row>191</xdr:row>
      <xdr:rowOff>66675</xdr:rowOff>
    </xdr:to>
    <xdr:sp macro="" textlink="">
      <xdr:nvSpPr>
        <xdr:cNvPr id="296" name="Line 585">
          <a:extLst>
            <a:ext uri="{FF2B5EF4-FFF2-40B4-BE49-F238E27FC236}">
              <a16:creationId xmlns:a16="http://schemas.microsoft.com/office/drawing/2014/main" id="{00000000-0008-0000-0800-000028010000}"/>
            </a:ext>
          </a:extLst>
        </xdr:cNvPr>
        <xdr:cNvSpPr>
          <a:spLocks noChangeShapeType="1"/>
        </xdr:cNvSpPr>
      </xdr:nvSpPr>
      <xdr:spPr bwMode="auto">
        <a:xfrm>
          <a:off x="3543300" y="2975610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904875</xdr:colOff>
      <xdr:row>191</xdr:row>
      <xdr:rowOff>66675</xdr:rowOff>
    </xdr:from>
    <xdr:to>
      <xdr:col>7</xdr:col>
      <xdr:colOff>209550</xdr:colOff>
      <xdr:row>191</xdr:row>
      <xdr:rowOff>66675</xdr:rowOff>
    </xdr:to>
    <xdr:sp macro="" textlink="">
      <xdr:nvSpPr>
        <xdr:cNvPr id="297" name="Line 586">
          <a:extLst>
            <a:ext uri="{FF2B5EF4-FFF2-40B4-BE49-F238E27FC236}">
              <a16:creationId xmlns:a16="http://schemas.microsoft.com/office/drawing/2014/main" id="{00000000-0008-0000-0800-000029010000}"/>
            </a:ext>
          </a:extLst>
        </xdr:cNvPr>
        <xdr:cNvSpPr>
          <a:spLocks noChangeShapeType="1"/>
        </xdr:cNvSpPr>
      </xdr:nvSpPr>
      <xdr:spPr bwMode="auto">
        <a:xfrm>
          <a:off x="4438650" y="29756100"/>
          <a:ext cx="4476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191</xdr:row>
      <xdr:rowOff>85725</xdr:rowOff>
    </xdr:from>
    <xdr:to>
      <xdr:col>10</xdr:col>
      <xdr:colOff>533400</xdr:colOff>
      <xdr:row>191</xdr:row>
      <xdr:rowOff>85725</xdr:rowOff>
    </xdr:to>
    <xdr:sp macro="" textlink="">
      <xdr:nvSpPr>
        <xdr:cNvPr id="298" name="Line 587">
          <a:extLst>
            <a:ext uri="{FF2B5EF4-FFF2-40B4-BE49-F238E27FC236}">
              <a16:creationId xmlns:a16="http://schemas.microsoft.com/office/drawing/2014/main" id="{00000000-0008-0000-0800-00002A010000}"/>
            </a:ext>
          </a:extLst>
        </xdr:cNvPr>
        <xdr:cNvSpPr>
          <a:spLocks noChangeShapeType="1"/>
        </xdr:cNvSpPr>
      </xdr:nvSpPr>
      <xdr:spPr bwMode="auto">
        <a:xfrm>
          <a:off x="7086600" y="29775150"/>
          <a:ext cx="533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190500</xdr:colOff>
      <xdr:row>185</xdr:row>
      <xdr:rowOff>0</xdr:rowOff>
    </xdr:from>
    <xdr:to>
      <xdr:col>15</xdr:col>
      <xdr:colOff>895350</xdr:colOff>
      <xdr:row>215</xdr:row>
      <xdr:rowOff>85725</xdr:rowOff>
    </xdr:to>
    <xdr:grpSp>
      <xdr:nvGrpSpPr>
        <xdr:cNvPr id="299" name="Group 659">
          <a:extLst>
            <a:ext uri="{FF2B5EF4-FFF2-40B4-BE49-F238E27FC236}">
              <a16:creationId xmlns:a16="http://schemas.microsoft.com/office/drawing/2014/main" id="{00000000-0008-0000-0800-00002B010000}"/>
            </a:ext>
          </a:extLst>
        </xdr:cNvPr>
        <xdr:cNvGrpSpPr>
          <a:grpSpLocks/>
        </xdr:cNvGrpSpPr>
      </xdr:nvGrpSpPr>
      <xdr:grpSpPr bwMode="auto">
        <a:xfrm>
          <a:off x="10820400" y="28638500"/>
          <a:ext cx="704850" cy="4759325"/>
          <a:chOff x="1547" y="2839"/>
          <a:chExt cx="74" cy="520"/>
        </a:xfrm>
      </xdr:grpSpPr>
      <xdr:sp macro="" textlink="">
        <xdr:nvSpPr>
          <xdr:cNvPr id="300" name="Line 646">
            <a:extLst>
              <a:ext uri="{FF2B5EF4-FFF2-40B4-BE49-F238E27FC236}">
                <a16:creationId xmlns:a16="http://schemas.microsoft.com/office/drawing/2014/main" id="{00000000-0008-0000-0800-00002C010000}"/>
              </a:ext>
            </a:extLst>
          </xdr:cNvPr>
          <xdr:cNvSpPr>
            <a:spLocks noChangeShapeType="1"/>
          </xdr:cNvSpPr>
        </xdr:nvSpPr>
        <xdr:spPr bwMode="auto">
          <a:xfrm>
            <a:off x="1547" y="283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1" name="Line 647">
            <a:extLst>
              <a:ext uri="{FF2B5EF4-FFF2-40B4-BE49-F238E27FC236}">
                <a16:creationId xmlns:a16="http://schemas.microsoft.com/office/drawing/2014/main" id="{00000000-0008-0000-0800-00002D010000}"/>
              </a:ext>
            </a:extLst>
          </xdr:cNvPr>
          <xdr:cNvSpPr>
            <a:spLocks noChangeShapeType="1"/>
          </xdr:cNvSpPr>
        </xdr:nvSpPr>
        <xdr:spPr bwMode="auto">
          <a:xfrm>
            <a:off x="1547" y="285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2" name="Line 648">
            <a:extLst>
              <a:ext uri="{FF2B5EF4-FFF2-40B4-BE49-F238E27FC236}">
                <a16:creationId xmlns:a16="http://schemas.microsoft.com/office/drawing/2014/main" id="{00000000-0008-0000-0800-00002E010000}"/>
              </a:ext>
            </a:extLst>
          </xdr:cNvPr>
          <xdr:cNvSpPr>
            <a:spLocks noChangeShapeType="1"/>
          </xdr:cNvSpPr>
        </xdr:nvSpPr>
        <xdr:spPr bwMode="auto">
          <a:xfrm>
            <a:off x="1547" y="287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3" name="Line 649">
            <a:extLst>
              <a:ext uri="{FF2B5EF4-FFF2-40B4-BE49-F238E27FC236}">
                <a16:creationId xmlns:a16="http://schemas.microsoft.com/office/drawing/2014/main" id="{00000000-0008-0000-0800-00002F010000}"/>
              </a:ext>
            </a:extLst>
          </xdr:cNvPr>
          <xdr:cNvSpPr>
            <a:spLocks noChangeShapeType="1"/>
          </xdr:cNvSpPr>
        </xdr:nvSpPr>
        <xdr:spPr bwMode="auto">
          <a:xfrm>
            <a:off x="1547" y="288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4" name="Line 650">
            <a:extLst>
              <a:ext uri="{FF2B5EF4-FFF2-40B4-BE49-F238E27FC236}">
                <a16:creationId xmlns:a16="http://schemas.microsoft.com/office/drawing/2014/main" id="{00000000-0008-0000-0800-000030010000}"/>
              </a:ext>
            </a:extLst>
          </xdr:cNvPr>
          <xdr:cNvSpPr>
            <a:spLocks noChangeShapeType="1"/>
          </xdr:cNvSpPr>
        </xdr:nvSpPr>
        <xdr:spPr bwMode="auto">
          <a:xfrm>
            <a:off x="1547" y="2906"/>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5" name="Line 651">
            <a:extLst>
              <a:ext uri="{FF2B5EF4-FFF2-40B4-BE49-F238E27FC236}">
                <a16:creationId xmlns:a16="http://schemas.microsoft.com/office/drawing/2014/main" id="{00000000-0008-0000-0800-000031010000}"/>
              </a:ext>
            </a:extLst>
          </xdr:cNvPr>
          <xdr:cNvSpPr>
            <a:spLocks noChangeShapeType="1"/>
          </xdr:cNvSpPr>
        </xdr:nvSpPr>
        <xdr:spPr bwMode="auto">
          <a:xfrm>
            <a:off x="1547" y="2923"/>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6" name="Line 652">
            <a:extLst>
              <a:ext uri="{FF2B5EF4-FFF2-40B4-BE49-F238E27FC236}">
                <a16:creationId xmlns:a16="http://schemas.microsoft.com/office/drawing/2014/main" id="{00000000-0008-0000-0800-000032010000}"/>
              </a:ext>
            </a:extLst>
          </xdr:cNvPr>
          <xdr:cNvSpPr>
            <a:spLocks noChangeShapeType="1"/>
          </xdr:cNvSpPr>
        </xdr:nvSpPr>
        <xdr:spPr bwMode="auto">
          <a:xfrm>
            <a:off x="1547" y="2940"/>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7" name="Line 653">
            <a:extLst>
              <a:ext uri="{FF2B5EF4-FFF2-40B4-BE49-F238E27FC236}">
                <a16:creationId xmlns:a16="http://schemas.microsoft.com/office/drawing/2014/main" id="{00000000-0008-0000-0800-000033010000}"/>
              </a:ext>
            </a:extLst>
          </xdr:cNvPr>
          <xdr:cNvSpPr>
            <a:spLocks noChangeShapeType="1"/>
          </xdr:cNvSpPr>
        </xdr:nvSpPr>
        <xdr:spPr bwMode="auto">
          <a:xfrm>
            <a:off x="1547" y="2957"/>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8" name="Line 654">
            <a:extLst>
              <a:ext uri="{FF2B5EF4-FFF2-40B4-BE49-F238E27FC236}">
                <a16:creationId xmlns:a16="http://schemas.microsoft.com/office/drawing/2014/main" id="{00000000-0008-0000-0800-000034010000}"/>
              </a:ext>
            </a:extLst>
          </xdr:cNvPr>
          <xdr:cNvSpPr>
            <a:spLocks noChangeShapeType="1"/>
          </xdr:cNvSpPr>
        </xdr:nvSpPr>
        <xdr:spPr bwMode="auto">
          <a:xfrm>
            <a:off x="1547" y="2974"/>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09" name="Line 655">
            <a:extLst>
              <a:ext uri="{FF2B5EF4-FFF2-40B4-BE49-F238E27FC236}">
                <a16:creationId xmlns:a16="http://schemas.microsoft.com/office/drawing/2014/main" id="{00000000-0008-0000-0800-000035010000}"/>
              </a:ext>
            </a:extLst>
          </xdr:cNvPr>
          <xdr:cNvSpPr>
            <a:spLocks noChangeShapeType="1"/>
          </xdr:cNvSpPr>
        </xdr:nvSpPr>
        <xdr:spPr bwMode="auto">
          <a:xfrm>
            <a:off x="1547" y="2991"/>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0" name="Line 656">
            <a:extLst>
              <a:ext uri="{FF2B5EF4-FFF2-40B4-BE49-F238E27FC236}">
                <a16:creationId xmlns:a16="http://schemas.microsoft.com/office/drawing/2014/main" id="{00000000-0008-0000-0800-000036010000}"/>
              </a:ext>
            </a:extLst>
          </xdr:cNvPr>
          <xdr:cNvSpPr>
            <a:spLocks noChangeShapeType="1"/>
          </xdr:cNvSpPr>
        </xdr:nvSpPr>
        <xdr:spPr bwMode="auto">
          <a:xfrm>
            <a:off x="1547" y="3008"/>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1" name="Line 657">
            <a:extLst>
              <a:ext uri="{FF2B5EF4-FFF2-40B4-BE49-F238E27FC236}">
                <a16:creationId xmlns:a16="http://schemas.microsoft.com/office/drawing/2014/main" id="{00000000-0008-0000-0800-000037010000}"/>
              </a:ext>
            </a:extLst>
          </xdr:cNvPr>
          <xdr:cNvSpPr>
            <a:spLocks noChangeShapeType="1"/>
          </xdr:cNvSpPr>
        </xdr:nvSpPr>
        <xdr:spPr bwMode="auto">
          <a:xfrm>
            <a:off x="1547" y="302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2" name="Line 658">
            <a:extLst>
              <a:ext uri="{FF2B5EF4-FFF2-40B4-BE49-F238E27FC236}">
                <a16:creationId xmlns:a16="http://schemas.microsoft.com/office/drawing/2014/main" id="{00000000-0008-0000-0800-000038010000}"/>
              </a:ext>
            </a:extLst>
          </xdr:cNvPr>
          <xdr:cNvSpPr>
            <a:spLocks noChangeShapeType="1"/>
          </xdr:cNvSpPr>
        </xdr:nvSpPr>
        <xdr:spPr bwMode="auto">
          <a:xfrm>
            <a:off x="1547" y="304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203</xdr:row>
      <xdr:rowOff>0</xdr:rowOff>
    </xdr:from>
    <xdr:to>
      <xdr:col>15</xdr:col>
      <xdr:colOff>726103</xdr:colOff>
      <xdr:row>216</xdr:row>
      <xdr:rowOff>0</xdr:rowOff>
    </xdr:to>
    <xdr:sp macro="" textlink="">
      <xdr:nvSpPr>
        <xdr:cNvPr id="313" name="Text Box 589">
          <a:extLst>
            <a:ext uri="{FF2B5EF4-FFF2-40B4-BE49-F238E27FC236}">
              <a16:creationId xmlns:a16="http://schemas.microsoft.com/office/drawing/2014/main" id="{00000000-0008-0000-0800-000039010000}"/>
            </a:ext>
          </a:extLst>
        </xdr:cNvPr>
        <xdr:cNvSpPr txBox="1">
          <a:spLocks noChangeArrowheads="1"/>
        </xdr:cNvSpPr>
      </xdr:nvSpPr>
      <xdr:spPr bwMode="auto">
        <a:xfrm>
          <a:off x="10947714" y="31518225"/>
          <a:ext cx="408289" cy="1981200"/>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200025</xdr:colOff>
      <xdr:row>102</xdr:row>
      <xdr:rowOff>104775</xdr:rowOff>
    </xdr:from>
    <xdr:to>
      <xdr:col>15</xdr:col>
      <xdr:colOff>866775</xdr:colOff>
      <xdr:row>131</xdr:row>
      <xdr:rowOff>47625</xdr:rowOff>
    </xdr:to>
    <xdr:grpSp>
      <xdr:nvGrpSpPr>
        <xdr:cNvPr id="314" name="Group 687">
          <a:extLst>
            <a:ext uri="{FF2B5EF4-FFF2-40B4-BE49-F238E27FC236}">
              <a16:creationId xmlns:a16="http://schemas.microsoft.com/office/drawing/2014/main" id="{00000000-0008-0000-0800-00003A010000}"/>
            </a:ext>
          </a:extLst>
        </xdr:cNvPr>
        <xdr:cNvGrpSpPr>
          <a:grpSpLocks/>
        </xdr:cNvGrpSpPr>
      </xdr:nvGrpSpPr>
      <xdr:grpSpPr bwMode="auto">
        <a:xfrm>
          <a:off x="10829925" y="15890875"/>
          <a:ext cx="666750" cy="4514850"/>
          <a:chOff x="1546" y="1527"/>
          <a:chExt cx="70" cy="487"/>
        </a:xfrm>
      </xdr:grpSpPr>
      <xdr:sp macro="" textlink="">
        <xdr:nvSpPr>
          <xdr:cNvPr id="315" name="Line 674">
            <a:extLst>
              <a:ext uri="{FF2B5EF4-FFF2-40B4-BE49-F238E27FC236}">
                <a16:creationId xmlns:a16="http://schemas.microsoft.com/office/drawing/2014/main" id="{00000000-0008-0000-0800-00003B010000}"/>
              </a:ext>
            </a:extLst>
          </xdr:cNvPr>
          <xdr:cNvSpPr>
            <a:spLocks noChangeShapeType="1"/>
          </xdr:cNvSpPr>
        </xdr:nvSpPr>
        <xdr:spPr bwMode="auto">
          <a:xfrm flipV="1">
            <a:off x="1546" y="1728"/>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6" name="Line 675">
            <a:extLst>
              <a:ext uri="{FF2B5EF4-FFF2-40B4-BE49-F238E27FC236}">
                <a16:creationId xmlns:a16="http://schemas.microsoft.com/office/drawing/2014/main" id="{00000000-0008-0000-0800-00003C010000}"/>
              </a:ext>
            </a:extLst>
          </xdr:cNvPr>
          <xdr:cNvSpPr>
            <a:spLocks noChangeShapeType="1"/>
          </xdr:cNvSpPr>
        </xdr:nvSpPr>
        <xdr:spPr bwMode="auto">
          <a:xfrm flipV="1">
            <a:off x="1546" y="152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7" name="Line 676">
            <a:extLst>
              <a:ext uri="{FF2B5EF4-FFF2-40B4-BE49-F238E27FC236}">
                <a16:creationId xmlns:a16="http://schemas.microsoft.com/office/drawing/2014/main" id="{00000000-0008-0000-0800-00003D010000}"/>
              </a:ext>
            </a:extLst>
          </xdr:cNvPr>
          <xdr:cNvSpPr>
            <a:spLocks noChangeShapeType="1"/>
          </xdr:cNvSpPr>
        </xdr:nvSpPr>
        <xdr:spPr bwMode="auto">
          <a:xfrm flipV="1">
            <a:off x="1546" y="1545"/>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8" name="Line 677">
            <a:extLst>
              <a:ext uri="{FF2B5EF4-FFF2-40B4-BE49-F238E27FC236}">
                <a16:creationId xmlns:a16="http://schemas.microsoft.com/office/drawing/2014/main" id="{00000000-0008-0000-0800-00003E010000}"/>
              </a:ext>
            </a:extLst>
          </xdr:cNvPr>
          <xdr:cNvSpPr>
            <a:spLocks noChangeShapeType="1"/>
          </xdr:cNvSpPr>
        </xdr:nvSpPr>
        <xdr:spPr bwMode="auto">
          <a:xfrm flipV="1">
            <a:off x="1546" y="15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9" name="Line 678">
            <a:extLst>
              <a:ext uri="{FF2B5EF4-FFF2-40B4-BE49-F238E27FC236}">
                <a16:creationId xmlns:a16="http://schemas.microsoft.com/office/drawing/2014/main" id="{00000000-0008-0000-0800-00003F010000}"/>
              </a:ext>
            </a:extLst>
          </xdr:cNvPr>
          <xdr:cNvSpPr>
            <a:spLocks noChangeShapeType="1"/>
          </xdr:cNvSpPr>
        </xdr:nvSpPr>
        <xdr:spPr bwMode="auto">
          <a:xfrm flipV="1">
            <a:off x="1546" y="15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0" name="Line 679">
            <a:extLst>
              <a:ext uri="{FF2B5EF4-FFF2-40B4-BE49-F238E27FC236}">
                <a16:creationId xmlns:a16="http://schemas.microsoft.com/office/drawing/2014/main" id="{00000000-0008-0000-0800-000040010000}"/>
              </a:ext>
            </a:extLst>
          </xdr:cNvPr>
          <xdr:cNvSpPr>
            <a:spLocks noChangeShapeType="1"/>
          </xdr:cNvSpPr>
        </xdr:nvSpPr>
        <xdr:spPr bwMode="auto">
          <a:xfrm flipV="1">
            <a:off x="1546" y="1594"/>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1" name="Line 680">
            <a:extLst>
              <a:ext uri="{FF2B5EF4-FFF2-40B4-BE49-F238E27FC236}">
                <a16:creationId xmlns:a16="http://schemas.microsoft.com/office/drawing/2014/main" id="{00000000-0008-0000-0800-000041010000}"/>
              </a:ext>
            </a:extLst>
          </xdr:cNvPr>
          <xdr:cNvSpPr>
            <a:spLocks noChangeShapeType="1"/>
          </xdr:cNvSpPr>
        </xdr:nvSpPr>
        <xdr:spPr bwMode="auto">
          <a:xfrm flipV="1">
            <a:off x="1546" y="1611"/>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2" name="Line 681">
            <a:extLst>
              <a:ext uri="{FF2B5EF4-FFF2-40B4-BE49-F238E27FC236}">
                <a16:creationId xmlns:a16="http://schemas.microsoft.com/office/drawing/2014/main" id="{00000000-0008-0000-0800-000042010000}"/>
              </a:ext>
            </a:extLst>
          </xdr:cNvPr>
          <xdr:cNvSpPr>
            <a:spLocks noChangeShapeType="1"/>
          </xdr:cNvSpPr>
        </xdr:nvSpPr>
        <xdr:spPr bwMode="auto">
          <a:xfrm flipV="1">
            <a:off x="1546" y="1626"/>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3" name="Line 682">
            <a:extLst>
              <a:ext uri="{FF2B5EF4-FFF2-40B4-BE49-F238E27FC236}">
                <a16:creationId xmlns:a16="http://schemas.microsoft.com/office/drawing/2014/main" id="{00000000-0008-0000-0800-000043010000}"/>
              </a:ext>
            </a:extLst>
          </xdr:cNvPr>
          <xdr:cNvSpPr>
            <a:spLocks noChangeShapeType="1"/>
          </xdr:cNvSpPr>
        </xdr:nvSpPr>
        <xdr:spPr bwMode="auto">
          <a:xfrm flipV="1">
            <a:off x="1546" y="164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4" name="Line 683">
            <a:extLst>
              <a:ext uri="{FF2B5EF4-FFF2-40B4-BE49-F238E27FC236}">
                <a16:creationId xmlns:a16="http://schemas.microsoft.com/office/drawing/2014/main" id="{00000000-0008-0000-0800-000044010000}"/>
              </a:ext>
            </a:extLst>
          </xdr:cNvPr>
          <xdr:cNvSpPr>
            <a:spLocks noChangeShapeType="1"/>
          </xdr:cNvSpPr>
        </xdr:nvSpPr>
        <xdr:spPr bwMode="auto">
          <a:xfrm flipV="1">
            <a:off x="1546" y="16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5" name="Line 684">
            <a:extLst>
              <a:ext uri="{FF2B5EF4-FFF2-40B4-BE49-F238E27FC236}">
                <a16:creationId xmlns:a16="http://schemas.microsoft.com/office/drawing/2014/main" id="{00000000-0008-0000-0800-000045010000}"/>
              </a:ext>
            </a:extLst>
          </xdr:cNvPr>
          <xdr:cNvSpPr>
            <a:spLocks noChangeShapeType="1"/>
          </xdr:cNvSpPr>
        </xdr:nvSpPr>
        <xdr:spPr bwMode="auto">
          <a:xfrm flipV="1">
            <a:off x="1546" y="16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6" name="Line 685">
            <a:extLst>
              <a:ext uri="{FF2B5EF4-FFF2-40B4-BE49-F238E27FC236}">
                <a16:creationId xmlns:a16="http://schemas.microsoft.com/office/drawing/2014/main" id="{00000000-0008-0000-0800-000046010000}"/>
              </a:ext>
            </a:extLst>
          </xdr:cNvPr>
          <xdr:cNvSpPr>
            <a:spLocks noChangeShapeType="1"/>
          </xdr:cNvSpPr>
        </xdr:nvSpPr>
        <xdr:spPr bwMode="auto">
          <a:xfrm flipV="1">
            <a:off x="1546" y="169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7" name="Line 686">
            <a:extLst>
              <a:ext uri="{FF2B5EF4-FFF2-40B4-BE49-F238E27FC236}">
                <a16:creationId xmlns:a16="http://schemas.microsoft.com/office/drawing/2014/main" id="{00000000-0008-0000-0800-000047010000}"/>
              </a:ext>
            </a:extLst>
          </xdr:cNvPr>
          <xdr:cNvSpPr>
            <a:spLocks noChangeShapeType="1"/>
          </xdr:cNvSpPr>
        </xdr:nvSpPr>
        <xdr:spPr bwMode="auto">
          <a:xfrm flipV="1">
            <a:off x="1546" y="171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299707</xdr:colOff>
      <xdr:row>101</xdr:row>
      <xdr:rowOff>135330</xdr:rowOff>
    </xdr:from>
    <xdr:to>
      <xdr:col>15</xdr:col>
      <xdr:colOff>689936</xdr:colOff>
      <xdr:row>115</xdr:row>
      <xdr:rowOff>36</xdr:rowOff>
    </xdr:to>
    <xdr:sp macro="" textlink="">
      <xdr:nvSpPr>
        <xdr:cNvPr id="328" name="Text Box 368">
          <a:extLst>
            <a:ext uri="{FF2B5EF4-FFF2-40B4-BE49-F238E27FC236}">
              <a16:creationId xmlns:a16="http://schemas.microsoft.com/office/drawing/2014/main" id="{00000000-0008-0000-0800-000048010000}"/>
            </a:ext>
          </a:extLst>
        </xdr:cNvPr>
        <xdr:cNvSpPr txBox="1">
          <a:spLocks noChangeArrowheads="1"/>
        </xdr:cNvSpPr>
      </xdr:nvSpPr>
      <xdr:spPr bwMode="auto">
        <a:xfrm>
          <a:off x="10929607" y="15765855"/>
          <a:ext cx="390229" cy="1998306"/>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190500</xdr:colOff>
      <xdr:row>184</xdr:row>
      <xdr:rowOff>95250</xdr:rowOff>
    </xdr:from>
    <xdr:to>
      <xdr:col>15</xdr:col>
      <xdr:colOff>876300</xdr:colOff>
      <xdr:row>196</xdr:row>
      <xdr:rowOff>85725</xdr:rowOff>
    </xdr:to>
    <xdr:grpSp>
      <xdr:nvGrpSpPr>
        <xdr:cNvPr id="329" name="Group 702">
          <a:extLst>
            <a:ext uri="{FF2B5EF4-FFF2-40B4-BE49-F238E27FC236}">
              <a16:creationId xmlns:a16="http://schemas.microsoft.com/office/drawing/2014/main" id="{00000000-0008-0000-0800-000049010000}"/>
            </a:ext>
          </a:extLst>
        </xdr:cNvPr>
        <xdr:cNvGrpSpPr>
          <a:grpSpLocks/>
        </xdr:cNvGrpSpPr>
      </xdr:nvGrpSpPr>
      <xdr:grpSpPr bwMode="auto">
        <a:xfrm>
          <a:off x="10820400" y="28581350"/>
          <a:ext cx="685800" cy="1920875"/>
          <a:chOff x="1343" y="340"/>
          <a:chExt cx="60" cy="204"/>
        </a:xfrm>
      </xdr:grpSpPr>
      <xdr:sp macro="" textlink="">
        <xdr:nvSpPr>
          <xdr:cNvPr id="330" name="Line 703">
            <a:extLst>
              <a:ext uri="{FF2B5EF4-FFF2-40B4-BE49-F238E27FC236}">
                <a16:creationId xmlns:a16="http://schemas.microsoft.com/office/drawing/2014/main" id="{00000000-0008-0000-0800-00004A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1" name="Line 704">
            <a:extLst>
              <a:ext uri="{FF2B5EF4-FFF2-40B4-BE49-F238E27FC236}">
                <a16:creationId xmlns:a16="http://schemas.microsoft.com/office/drawing/2014/main" id="{00000000-0008-0000-0800-00004B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2" name="Line 705">
            <a:extLst>
              <a:ext uri="{FF2B5EF4-FFF2-40B4-BE49-F238E27FC236}">
                <a16:creationId xmlns:a16="http://schemas.microsoft.com/office/drawing/2014/main" id="{00000000-0008-0000-0800-00004C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3" name="Line 706">
            <a:extLst>
              <a:ext uri="{FF2B5EF4-FFF2-40B4-BE49-F238E27FC236}">
                <a16:creationId xmlns:a16="http://schemas.microsoft.com/office/drawing/2014/main" id="{00000000-0008-0000-0800-00004D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4" name="Line 707">
            <a:extLst>
              <a:ext uri="{FF2B5EF4-FFF2-40B4-BE49-F238E27FC236}">
                <a16:creationId xmlns:a16="http://schemas.microsoft.com/office/drawing/2014/main" id="{00000000-0008-0000-0800-00004E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5" name="Line 708">
            <a:extLst>
              <a:ext uri="{FF2B5EF4-FFF2-40B4-BE49-F238E27FC236}">
                <a16:creationId xmlns:a16="http://schemas.microsoft.com/office/drawing/2014/main" id="{00000000-0008-0000-0800-00004F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6" name="Line 709">
            <a:extLst>
              <a:ext uri="{FF2B5EF4-FFF2-40B4-BE49-F238E27FC236}">
                <a16:creationId xmlns:a16="http://schemas.microsoft.com/office/drawing/2014/main" id="{00000000-0008-0000-0800-000050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7" name="Line 710">
            <a:extLst>
              <a:ext uri="{FF2B5EF4-FFF2-40B4-BE49-F238E27FC236}">
                <a16:creationId xmlns:a16="http://schemas.microsoft.com/office/drawing/2014/main" id="{00000000-0008-0000-0800-000051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8" name="Line 711">
            <a:extLst>
              <a:ext uri="{FF2B5EF4-FFF2-40B4-BE49-F238E27FC236}">
                <a16:creationId xmlns:a16="http://schemas.microsoft.com/office/drawing/2014/main" id="{00000000-0008-0000-0800-000052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9" name="Line 712">
            <a:extLst>
              <a:ext uri="{FF2B5EF4-FFF2-40B4-BE49-F238E27FC236}">
                <a16:creationId xmlns:a16="http://schemas.microsoft.com/office/drawing/2014/main" id="{00000000-0008-0000-0800-000053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0" name="Line 713">
            <a:extLst>
              <a:ext uri="{FF2B5EF4-FFF2-40B4-BE49-F238E27FC236}">
                <a16:creationId xmlns:a16="http://schemas.microsoft.com/office/drawing/2014/main" id="{00000000-0008-0000-0800-000054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1" name="Line 714">
            <a:extLst>
              <a:ext uri="{FF2B5EF4-FFF2-40B4-BE49-F238E27FC236}">
                <a16:creationId xmlns:a16="http://schemas.microsoft.com/office/drawing/2014/main" id="{00000000-0008-0000-0800-000055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2" name="Line 715">
            <a:extLst>
              <a:ext uri="{FF2B5EF4-FFF2-40B4-BE49-F238E27FC236}">
                <a16:creationId xmlns:a16="http://schemas.microsoft.com/office/drawing/2014/main" id="{00000000-0008-0000-0800-000056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190500</xdr:colOff>
      <xdr:row>171</xdr:row>
      <xdr:rowOff>114300</xdr:rowOff>
    </xdr:from>
    <xdr:to>
      <xdr:col>15</xdr:col>
      <xdr:colOff>866775</xdr:colOff>
      <xdr:row>196</xdr:row>
      <xdr:rowOff>95250</xdr:rowOff>
    </xdr:to>
    <xdr:grpSp>
      <xdr:nvGrpSpPr>
        <xdr:cNvPr id="343" name="Group 743">
          <a:extLst>
            <a:ext uri="{FF2B5EF4-FFF2-40B4-BE49-F238E27FC236}">
              <a16:creationId xmlns:a16="http://schemas.microsoft.com/office/drawing/2014/main" id="{00000000-0008-0000-0800-000057010000}"/>
            </a:ext>
          </a:extLst>
        </xdr:cNvPr>
        <xdr:cNvGrpSpPr>
          <a:grpSpLocks/>
        </xdr:cNvGrpSpPr>
      </xdr:nvGrpSpPr>
      <xdr:grpSpPr bwMode="auto">
        <a:xfrm>
          <a:off x="10820400" y="26568400"/>
          <a:ext cx="676275" cy="3943350"/>
          <a:chOff x="1194" y="2616"/>
          <a:chExt cx="71" cy="423"/>
        </a:xfrm>
      </xdr:grpSpPr>
      <xdr:sp macro="" textlink="">
        <xdr:nvSpPr>
          <xdr:cNvPr id="344" name="Line 730">
            <a:extLst>
              <a:ext uri="{FF2B5EF4-FFF2-40B4-BE49-F238E27FC236}">
                <a16:creationId xmlns:a16="http://schemas.microsoft.com/office/drawing/2014/main" id="{00000000-0008-0000-0800-000058010000}"/>
              </a:ext>
            </a:extLst>
          </xdr:cNvPr>
          <xdr:cNvSpPr>
            <a:spLocks noChangeShapeType="1"/>
          </xdr:cNvSpPr>
        </xdr:nvSpPr>
        <xdr:spPr bwMode="auto">
          <a:xfrm flipV="1">
            <a:off x="1195" y="261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5" name="Line 731">
            <a:extLst>
              <a:ext uri="{FF2B5EF4-FFF2-40B4-BE49-F238E27FC236}">
                <a16:creationId xmlns:a16="http://schemas.microsoft.com/office/drawing/2014/main" id="{00000000-0008-0000-0800-000059010000}"/>
              </a:ext>
            </a:extLst>
          </xdr:cNvPr>
          <xdr:cNvSpPr>
            <a:spLocks noChangeShapeType="1"/>
          </xdr:cNvSpPr>
        </xdr:nvSpPr>
        <xdr:spPr bwMode="auto">
          <a:xfrm flipV="1">
            <a:off x="1194" y="263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6" name="Line 732">
            <a:extLst>
              <a:ext uri="{FF2B5EF4-FFF2-40B4-BE49-F238E27FC236}">
                <a16:creationId xmlns:a16="http://schemas.microsoft.com/office/drawing/2014/main" id="{00000000-0008-0000-0800-00005A010000}"/>
              </a:ext>
            </a:extLst>
          </xdr:cNvPr>
          <xdr:cNvSpPr>
            <a:spLocks noChangeShapeType="1"/>
          </xdr:cNvSpPr>
        </xdr:nvSpPr>
        <xdr:spPr bwMode="auto">
          <a:xfrm flipV="1">
            <a:off x="1194" y="265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7" name="Line 733">
            <a:extLst>
              <a:ext uri="{FF2B5EF4-FFF2-40B4-BE49-F238E27FC236}">
                <a16:creationId xmlns:a16="http://schemas.microsoft.com/office/drawing/2014/main" id="{00000000-0008-0000-0800-00005B010000}"/>
              </a:ext>
            </a:extLst>
          </xdr:cNvPr>
          <xdr:cNvSpPr>
            <a:spLocks noChangeShapeType="1"/>
          </xdr:cNvSpPr>
        </xdr:nvSpPr>
        <xdr:spPr bwMode="auto">
          <a:xfrm flipV="1">
            <a:off x="1194" y="2667"/>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8" name="Line 734">
            <a:extLst>
              <a:ext uri="{FF2B5EF4-FFF2-40B4-BE49-F238E27FC236}">
                <a16:creationId xmlns:a16="http://schemas.microsoft.com/office/drawing/2014/main" id="{00000000-0008-0000-0800-00005C010000}"/>
              </a:ext>
            </a:extLst>
          </xdr:cNvPr>
          <xdr:cNvSpPr>
            <a:spLocks noChangeShapeType="1"/>
          </xdr:cNvSpPr>
        </xdr:nvSpPr>
        <xdr:spPr bwMode="auto">
          <a:xfrm flipV="1">
            <a:off x="1194" y="2684"/>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9" name="Line 735">
            <a:extLst>
              <a:ext uri="{FF2B5EF4-FFF2-40B4-BE49-F238E27FC236}">
                <a16:creationId xmlns:a16="http://schemas.microsoft.com/office/drawing/2014/main" id="{00000000-0008-0000-0800-00005D010000}"/>
              </a:ext>
            </a:extLst>
          </xdr:cNvPr>
          <xdr:cNvSpPr>
            <a:spLocks noChangeShapeType="1"/>
          </xdr:cNvSpPr>
        </xdr:nvSpPr>
        <xdr:spPr bwMode="auto">
          <a:xfrm flipV="1">
            <a:off x="1194" y="2701"/>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0" name="Line 736">
            <a:extLst>
              <a:ext uri="{FF2B5EF4-FFF2-40B4-BE49-F238E27FC236}">
                <a16:creationId xmlns:a16="http://schemas.microsoft.com/office/drawing/2014/main" id="{00000000-0008-0000-0800-00005E010000}"/>
              </a:ext>
            </a:extLst>
          </xdr:cNvPr>
          <xdr:cNvSpPr>
            <a:spLocks noChangeShapeType="1"/>
          </xdr:cNvSpPr>
        </xdr:nvSpPr>
        <xdr:spPr bwMode="auto">
          <a:xfrm flipV="1">
            <a:off x="1194" y="2718"/>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1" name="Line 737">
            <a:extLst>
              <a:ext uri="{FF2B5EF4-FFF2-40B4-BE49-F238E27FC236}">
                <a16:creationId xmlns:a16="http://schemas.microsoft.com/office/drawing/2014/main" id="{00000000-0008-0000-0800-00005F010000}"/>
              </a:ext>
            </a:extLst>
          </xdr:cNvPr>
          <xdr:cNvSpPr>
            <a:spLocks noChangeShapeType="1"/>
          </xdr:cNvSpPr>
        </xdr:nvSpPr>
        <xdr:spPr bwMode="auto">
          <a:xfrm flipV="1">
            <a:off x="1194" y="2735"/>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2" name="Line 738">
            <a:extLst>
              <a:ext uri="{FF2B5EF4-FFF2-40B4-BE49-F238E27FC236}">
                <a16:creationId xmlns:a16="http://schemas.microsoft.com/office/drawing/2014/main" id="{00000000-0008-0000-0800-000060010000}"/>
              </a:ext>
            </a:extLst>
          </xdr:cNvPr>
          <xdr:cNvSpPr>
            <a:spLocks noChangeShapeType="1"/>
          </xdr:cNvSpPr>
        </xdr:nvSpPr>
        <xdr:spPr bwMode="auto">
          <a:xfrm flipV="1">
            <a:off x="1194" y="2752"/>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3" name="Line 739">
            <a:extLst>
              <a:ext uri="{FF2B5EF4-FFF2-40B4-BE49-F238E27FC236}">
                <a16:creationId xmlns:a16="http://schemas.microsoft.com/office/drawing/2014/main" id="{00000000-0008-0000-0800-000061010000}"/>
              </a:ext>
            </a:extLst>
          </xdr:cNvPr>
          <xdr:cNvSpPr>
            <a:spLocks noChangeShapeType="1"/>
          </xdr:cNvSpPr>
        </xdr:nvSpPr>
        <xdr:spPr bwMode="auto">
          <a:xfrm flipV="1">
            <a:off x="1194" y="2769"/>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4" name="Line 740">
            <a:extLst>
              <a:ext uri="{FF2B5EF4-FFF2-40B4-BE49-F238E27FC236}">
                <a16:creationId xmlns:a16="http://schemas.microsoft.com/office/drawing/2014/main" id="{00000000-0008-0000-0800-000062010000}"/>
              </a:ext>
            </a:extLst>
          </xdr:cNvPr>
          <xdr:cNvSpPr>
            <a:spLocks noChangeShapeType="1"/>
          </xdr:cNvSpPr>
        </xdr:nvSpPr>
        <xdr:spPr bwMode="auto">
          <a:xfrm flipV="1">
            <a:off x="1194" y="278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5" name="Line 741">
            <a:extLst>
              <a:ext uri="{FF2B5EF4-FFF2-40B4-BE49-F238E27FC236}">
                <a16:creationId xmlns:a16="http://schemas.microsoft.com/office/drawing/2014/main" id="{00000000-0008-0000-0800-000063010000}"/>
              </a:ext>
            </a:extLst>
          </xdr:cNvPr>
          <xdr:cNvSpPr>
            <a:spLocks noChangeShapeType="1"/>
          </xdr:cNvSpPr>
        </xdr:nvSpPr>
        <xdr:spPr bwMode="auto">
          <a:xfrm flipV="1">
            <a:off x="1194" y="280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6" name="Line 742">
            <a:extLst>
              <a:ext uri="{FF2B5EF4-FFF2-40B4-BE49-F238E27FC236}">
                <a16:creationId xmlns:a16="http://schemas.microsoft.com/office/drawing/2014/main" id="{00000000-0008-0000-0800-000064010000}"/>
              </a:ext>
            </a:extLst>
          </xdr:cNvPr>
          <xdr:cNvSpPr>
            <a:spLocks noChangeShapeType="1"/>
          </xdr:cNvSpPr>
        </xdr:nvSpPr>
        <xdr:spPr bwMode="auto">
          <a:xfrm flipV="1">
            <a:off x="1194" y="282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171</xdr:row>
      <xdr:rowOff>9053</xdr:rowOff>
    </xdr:from>
    <xdr:to>
      <xdr:col>15</xdr:col>
      <xdr:colOff>689986</xdr:colOff>
      <xdr:row>183</xdr:row>
      <xdr:rowOff>117695</xdr:rowOff>
    </xdr:to>
    <xdr:sp macro="" textlink="">
      <xdr:nvSpPr>
        <xdr:cNvPr id="357" name="Text Box 495">
          <a:extLst>
            <a:ext uri="{FF2B5EF4-FFF2-40B4-BE49-F238E27FC236}">
              <a16:creationId xmlns:a16="http://schemas.microsoft.com/office/drawing/2014/main" id="{00000000-0008-0000-0800-000065010000}"/>
            </a:ext>
          </a:extLst>
        </xdr:cNvPr>
        <xdr:cNvSpPr txBox="1">
          <a:spLocks noChangeArrowheads="1"/>
        </xdr:cNvSpPr>
      </xdr:nvSpPr>
      <xdr:spPr bwMode="auto">
        <a:xfrm>
          <a:off x="10947714" y="26479028"/>
          <a:ext cx="372172" cy="196601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317814</xdr:colOff>
      <xdr:row>184</xdr:row>
      <xdr:rowOff>18107</xdr:rowOff>
    </xdr:from>
    <xdr:to>
      <xdr:col>15</xdr:col>
      <xdr:colOff>699013</xdr:colOff>
      <xdr:row>196</xdr:row>
      <xdr:rowOff>126276</xdr:rowOff>
    </xdr:to>
    <xdr:sp macro="" textlink="">
      <xdr:nvSpPr>
        <xdr:cNvPr id="358" name="Text Box 494">
          <a:extLst>
            <a:ext uri="{FF2B5EF4-FFF2-40B4-BE49-F238E27FC236}">
              <a16:creationId xmlns:a16="http://schemas.microsoft.com/office/drawing/2014/main" id="{00000000-0008-0000-0800-000066010000}"/>
            </a:ext>
          </a:extLst>
        </xdr:cNvPr>
        <xdr:cNvSpPr txBox="1">
          <a:spLocks noChangeArrowheads="1"/>
        </xdr:cNvSpPr>
      </xdr:nvSpPr>
      <xdr:spPr bwMode="auto">
        <a:xfrm>
          <a:off x="10947714" y="28526432"/>
          <a:ext cx="381199" cy="2051269"/>
        </a:xfrm>
        <a:prstGeom prst="rect">
          <a:avLst/>
        </a:prstGeom>
        <a:solidFill>
          <a:srgbClr val="EAEAEA"/>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15</xdr:col>
      <xdr:colOff>190500</xdr:colOff>
      <xdr:row>119</xdr:row>
      <xdr:rowOff>95250</xdr:rowOff>
    </xdr:from>
    <xdr:to>
      <xdr:col>15</xdr:col>
      <xdr:colOff>857250</xdr:colOff>
      <xdr:row>131</xdr:row>
      <xdr:rowOff>57150</xdr:rowOff>
    </xdr:to>
    <xdr:grpSp>
      <xdr:nvGrpSpPr>
        <xdr:cNvPr id="359" name="Group 744">
          <a:extLst>
            <a:ext uri="{FF2B5EF4-FFF2-40B4-BE49-F238E27FC236}">
              <a16:creationId xmlns:a16="http://schemas.microsoft.com/office/drawing/2014/main" id="{00000000-0008-0000-0800-000067010000}"/>
            </a:ext>
          </a:extLst>
        </xdr:cNvPr>
        <xdr:cNvGrpSpPr>
          <a:grpSpLocks/>
        </xdr:cNvGrpSpPr>
      </xdr:nvGrpSpPr>
      <xdr:grpSpPr bwMode="auto">
        <a:xfrm>
          <a:off x="10820400" y="18522950"/>
          <a:ext cx="666750" cy="1892300"/>
          <a:chOff x="323" y="504"/>
          <a:chExt cx="90" cy="189"/>
        </a:xfrm>
      </xdr:grpSpPr>
      <xdr:sp macro="" textlink="">
        <xdr:nvSpPr>
          <xdr:cNvPr id="360" name="Line 745">
            <a:extLst>
              <a:ext uri="{FF2B5EF4-FFF2-40B4-BE49-F238E27FC236}">
                <a16:creationId xmlns:a16="http://schemas.microsoft.com/office/drawing/2014/main" id="{00000000-0008-0000-0800-000068010000}"/>
              </a:ext>
            </a:extLst>
          </xdr:cNvPr>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1" name="Line 746">
            <a:extLst>
              <a:ext uri="{FF2B5EF4-FFF2-40B4-BE49-F238E27FC236}">
                <a16:creationId xmlns:a16="http://schemas.microsoft.com/office/drawing/2014/main" id="{00000000-0008-0000-0800-000069010000}"/>
              </a:ext>
            </a:extLst>
          </xdr:cNvPr>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2" name="Line 747">
            <a:extLst>
              <a:ext uri="{FF2B5EF4-FFF2-40B4-BE49-F238E27FC236}">
                <a16:creationId xmlns:a16="http://schemas.microsoft.com/office/drawing/2014/main" id="{00000000-0008-0000-0800-00006A010000}"/>
              </a:ext>
            </a:extLst>
          </xdr:cNvPr>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3" name="Line 748">
            <a:extLst>
              <a:ext uri="{FF2B5EF4-FFF2-40B4-BE49-F238E27FC236}">
                <a16:creationId xmlns:a16="http://schemas.microsoft.com/office/drawing/2014/main" id="{00000000-0008-0000-0800-00006B010000}"/>
              </a:ext>
            </a:extLst>
          </xdr:cNvPr>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4" name="Line 749">
            <a:extLst>
              <a:ext uri="{FF2B5EF4-FFF2-40B4-BE49-F238E27FC236}">
                <a16:creationId xmlns:a16="http://schemas.microsoft.com/office/drawing/2014/main" id="{00000000-0008-0000-0800-00006C010000}"/>
              </a:ext>
            </a:extLst>
          </xdr:cNvPr>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5" name="Line 750">
            <a:extLst>
              <a:ext uri="{FF2B5EF4-FFF2-40B4-BE49-F238E27FC236}">
                <a16:creationId xmlns:a16="http://schemas.microsoft.com/office/drawing/2014/main" id="{00000000-0008-0000-0800-00006D010000}"/>
              </a:ext>
            </a:extLst>
          </xdr:cNvPr>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6" name="Line 751">
            <a:extLst>
              <a:ext uri="{FF2B5EF4-FFF2-40B4-BE49-F238E27FC236}">
                <a16:creationId xmlns:a16="http://schemas.microsoft.com/office/drawing/2014/main" id="{00000000-0008-0000-0800-00006E010000}"/>
              </a:ext>
            </a:extLst>
          </xdr:cNvPr>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7" name="Line 752">
            <a:extLst>
              <a:ext uri="{FF2B5EF4-FFF2-40B4-BE49-F238E27FC236}">
                <a16:creationId xmlns:a16="http://schemas.microsoft.com/office/drawing/2014/main" id="{00000000-0008-0000-0800-00006F010000}"/>
              </a:ext>
            </a:extLst>
          </xdr:cNvPr>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8" name="Line 753">
            <a:extLst>
              <a:ext uri="{FF2B5EF4-FFF2-40B4-BE49-F238E27FC236}">
                <a16:creationId xmlns:a16="http://schemas.microsoft.com/office/drawing/2014/main" id="{00000000-0008-0000-0800-000070010000}"/>
              </a:ext>
            </a:extLst>
          </xdr:cNvPr>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9" name="Line 754">
            <a:extLst>
              <a:ext uri="{FF2B5EF4-FFF2-40B4-BE49-F238E27FC236}">
                <a16:creationId xmlns:a16="http://schemas.microsoft.com/office/drawing/2014/main" id="{00000000-0008-0000-0800-000071010000}"/>
              </a:ext>
            </a:extLst>
          </xdr:cNvPr>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0" name="Line 755">
            <a:extLst>
              <a:ext uri="{FF2B5EF4-FFF2-40B4-BE49-F238E27FC236}">
                <a16:creationId xmlns:a16="http://schemas.microsoft.com/office/drawing/2014/main" id="{00000000-0008-0000-0800-000072010000}"/>
              </a:ext>
            </a:extLst>
          </xdr:cNvPr>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1" name="Line 756">
            <a:extLst>
              <a:ext uri="{FF2B5EF4-FFF2-40B4-BE49-F238E27FC236}">
                <a16:creationId xmlns:a16="http://schemas.microsoft.com/office/drawing/2014/main" id="{00000000-0008-0000-0800-000073010000}"/>
              </a:ext>
            </a:extLst>
          </xdr:cNvPr>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2" name="Line 757">
            <a:extLst>
              <a:ext uri="{FF2B5EF4-FFF2-40B4-BE49-F238E27FC236}">
                <a16:creationId xmlns:a16="http://schemas.microsoft.com/office/drawing/2014/main" id="{00000000-0008-0000-0800-000074010000}"/>
              </a:ext>
            </a:extLst>
          </xdr:cNvPr>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200025</xdr:colOff>
      <xdr:row>120</xdr:row>
      <xdr:rowOff>0</xdr:rowOff>
    </xdr:from>
    <xdr:to>
      <xdr:col>15</xdr:col>
      <xdr:colOff>866775</xdr:colOff>
      <xdr:row>144</xdr:row>
      <xdr:rowOff>142875</xdr:rowOff>
    </xdr:to>
    <xdr:grpSp>
      <xdr:nvGrpSpPr>
        <xdr:cNvPr id="373" name="Group 785">
          <a:extLst>
            <a:ext uri="{FF2B5EF4-FFF2-40B4-BE49-F238E27FC236}">
              <a16:creationId xmlns:a16="http://schemas.microsoft.com/office/drawing/2014/main" id="{00000000-0008-0000-0800-000075010000}"/>
            </a:ext>
          </a:extLst>
        </xdr:cNvPr>
        <xdr:cNvGrpSpPr>
          <a:grpSpLocks/>
        </xdr:cNvGrpSpPr>
      </xdr:nvGrpSpPr>
      <xdr:grpSpPr bwMode="auto">
        <a:xfrm>
          <a:off x="10829925" y="18580100"/>
          <a:ext cx="666750" cy="3902075"/>
          <a:chOff x="1194" y="1815"/>
          <a:chExt cx="70" cy="424"/>
        </a:xfrm>
      </xdr:grpSpPr>
      <xdr:sp macro="" textlink="">
        <xdr:nvSpPr>
          <xdr:cNvPr id="374" name="Line 772">
            <a:extLst>
              <a:ext uri="{FF2B5EF4-FFF2-40B4-BE49-F238E27FC236}">
                <a16:creationId xmlns:a16="http://schemas.microsoft.com/office/drawing/2014/main" id="{00000000-0008-0000-0800-000076010000}"/>
              </a:ext>
            </a:extLst>
          </xdr:cNvPr>
          <xdr:cNvSpPr>
            <a:spLocks noChangeShapeType="1"/>
          </xdr:cNvSpPr>
        </xdr:nvSpPr>
        <xdr:spPr bwMode="auto">
          <a:xfrm>
            <a:off x="1194" y="18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5" name="Line 773">
            <a:extLst>
              <a:ext uri="{FF2B5EF4-FFF2-40B4-BE49-F238E27FC236}">
                <a16:creationId xmlns:a16="http://schemas.microsoft.com/office/drawing/2014/main" id="{00000000-0008-0000-0800-000077010000}"/>
              </a:ext>
            </a:extLst>
          </xdr:cNvPr>
          <xdr:cNvSpPr>
            <a:spLocks noChangeShapeType="1"/>
          </xdr:cNvSpPr>
        </xdr:nvSpPr>
        <xdr:spPr bwMode="auto">
          <a:xfrm>
            <a:off x="1194" y="183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6" name="Line 774">
            <a:extLst>
              <a:ext uri="{FF2B5EF4-FFF2-40B4-BE49-F238E27FC236}">
                <a16:creationId xmlns:a16="http://schemas.microsoft.com/office/drawing/2014/main" id="{00000000-0008-0000-0800-000078010000}"/>
              </a:ext>
            </a:extLst>
          </xdr:cNvPr>
          <xdr:cNvSpPr>
            <a:spLocks noChangeShapeType="1"/>
          </xdr:cNvSpPr>
        </xdr:nvSpPr>
        <xdr:spPr bwMode="auto">
          <a:xfrm>
            <a:off x="1194" y="18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7" name="Line 775">
            <a:extLst>
              <a:ext uri="{FF2B5EF4-FFF2-40B4-BE49-F238E27FC236}">
                <a16:creationId xmlns:a16="http://schemas.microsoft.com/office/drawing/2014/main" id="{00000000-0008-0000-0800-000079010000}"/>
              </a:ext>
            </a:extLst>
          </xdr:cNvPr>
          <xdr:cNvSpPr>
            <a:spLocks noChangeShapeType="1"/>
          </xdr:cNvSpPr>
        </xdr:nvSpPr>
        <xdr:spPr bwMode="auto">
          <a:xfrm>
            <a:off x="1194" y="18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8" name="Line 776">
            <a:extLst>
              <a:ext uri="{FF2B5EF4-FFF2-40B4-BE49-F238E27FC236}">
                <a16:creationId xmlns:a16="http://schemas.microsoft.com/office/drawing/2014/main" id="{00000000-0008-0000-0800-00007A010000}"/>
              </a:ext>
            </a:extLst>
          </xdr:cNvPr>
          <xdr:cNvSpPr>
            <a:spLocks noChangeShapeType="1"/>
          </xdr:cNvSpPr>
        </xdr:nvSpPr>
        <xdr:spPr bwMode="auto">
          <a:xfrm>
            <a:off x="1194" y="188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9" name="Line 777">
            <a:extLst>
              <a:ext uri="{FF2B5EF4-FFF2-40B4-BE49-F238E27FC236}">
                <a16:creationId xmlns:a16="http://schemas.microsoft.com/office/drawing/2014/main" id="{00000000-0008-0000-0800-00007B010000}"/>
              </a:ext>
            </a:extLst>
          </xdr:cNvPr>
          <xdr:cNvSpPr>
            <a:spLocks noChangeShapeType="1"/>
          </xdr:cNvSpPr>
        </xdr:nvSpPr>
        <xdr:spPr bwMode="auto">
          <a:xfrm>
            <a:off x="1194" y="1899"/>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0" name="Line 778">
            <a:extLst>
              <a:ext uri="{FF2B5EF4-FFF2-40B4-BE49-F238E27FC236}">
                <a16:creationId xmlns:a16="http://schemas.microsoft.com/office/drawing/2014/main" id="{00000000-0008-0000-0800-00007C010000}"/>
              </a:ext>
            </a:extLst>
          </xdr:cNvPr>
          <xdr:cNvSpPr>
            <a:spLocks noChangeShapeType="1"/>
          </xdr:cNvSpPr>
        </xdr:nvSpPr>
        <xdr:spPr bwMode="auto">
          <a:xfrm>
            <a:off x="1194" y="1914"/>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1" name="Line 779">
            <a:extLst>
              <a:ext uri="{FF2B5EF4-FFF2-40B4-BE49-F238E27FC236}">
                <a16:creationId xmlns:a16="http://schemas.microsoft.com/office/drawing/2014/main" id="{00000000-0008-0000-0800-00007D010000}"/>
              </a:ext>
            </a:extLst>
          </xdr:cNvPr>
          <xdr:cNvSpPr>
            <a:spLocks noChangeShapeType="1"/>
          </xdr:cNvSpPr>
        </xdr:nvSpPr>
        <xdr:spPr bwMode="auto">
          <a:xfrm>
            <a:off x="1194" y="193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2" name="Line 780">
            <a:extLst>
              <a:ext uri="{FF2B5EF4-FFF2-40B4-BE49-F238E27FC236}">
                <a16:creationId xmlns:a16="http://schemas.microsoft.com/office/drawing/2014/main" id="{00000000-0008-0000-0800-00007E010000}"/>
              </a:ext>
            </a:extLst>
          </xdr:cNvPr>
          <xdr:cNvSpPr>
            <a:spLocks noChangeShapeType="1"/>
          </xdr:cNvSpPr>
        </xdr:nvSpPr>
        <xdr:spPr bwMode="auto">
          <a:xfrm>
            <a:off x="1194" y="19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3" name="Line 781">
            <a:extLst>
              <a:ext uri="{FF2B5EF4-FFF2-40B4-BE49-F238E27FC236}">
                <a16:creationId xmlns:a16="http://schemas.microsoft.com/office/drawing/2014/main" id="{00000000-0008-0000-0800-00007F010000}"/>
              </a:ext>
            </a:extLst>
          </xdr:cNvPr>
          <xdr:cNvSpPr>
            <a:spLocks noChangeShapeType="1"/>
          </xdr:cNvSpPr>
        </xdr:nvSpPr>
        <xdr:spPr bwMode="auto">
          <a:xfrm>
            <a:off x="1194" y="19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4" name="Line 782">
            <a:extLst>
              <a:ext uri="{FF2B5EF4-FFF2-40B4-BE49-F238E27FC236}">
                <a16:creationId xmlns:a16="http://schemas.microsoft.com/office/drawing/2014/main" id="{00000000-0008-0000-0800-000080010000}"/>
              </a:ext>
            </a:extLst>
          </xdr:cNvPr>
          <xdr:cNvSpPr>
            <a:spLocks noChangeShapeType="1"/>
          </xdr:cNvSpPr>
        </xdr:nvSpPr>
        <xdr:spPr bwMode="auto">
          <a:xfrm>
            <a:off x="1194" y="198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5" name="Line 783">
            <a:extLst>
              <a:ext uri="{FF2B5EF4-FFF2-40B4-BE49-F238E27FC236}">
                <a16:creationId xmlns:a16="http://schemas.microsoft.com/office/drawing/2014/main" id="{00000000-0008-0000-0800-000081010000}"/>
              </a:ext>
            </a:extLst>
          </xdr:cNvPr>
          <xdr:cNvSpPr>
            <a:spLocks noChangeShapeType="1"/>
          </xdr:cNvSpPr>
        </xdr:nvSpPr>
        <xdr:spPr bwMode="auto">
          <a:xfrm>
            <a:off x="1194" y="199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6" name="Line 784">
            <a:extLst>
              <a:ext uri="{FF2B5EF4-FFF2-40B4-BE49-F238E27FC236}">
                <a16:creationId xmlns:a16="http://schemas.microsoft.com/office/drawing/2014/main" id="{00000000-0008-0000-0800-000082010000}"/>
              </a:ext>
            </a:extLst>
          </xdr:cNvPr>
          <xdr:cNvSpPr>
            <a:spLocks noChangeShapeType="1"/>
          </xdr:cNvSpPr>
        </xdr:nvSpPr>
        <xdr:spPr bwMode="auto">
          <a:xfrm>
            <a:off x="1194" y="20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281129</xdr:colOff>
      <xdr:row>132</xdr:row>
      <xdr:rowOff>54321</xdr:rowOff>
    </xdr:from>
    <xdr:to>
      <xdr:col>15</xdr:col>
      <xdr:colOff>690625</xdr:colOff>
      <xdr:row>145</xdr:row>
      <xdr:rowOff>9053</xdr:rowOff>
    </xdr:to>
    <xdr:sp macro="" textlink="">
      <xdr:nvSpPr>
        <xdr:cNvPr id="387" name="Text Box 353">
          <a:extLst>
            <a:ext uri="{FF2B5EF4-FFF2-40B4-BE49-F238E27FC236}">
              <a16:creationId xmlns:a16="http://schemas.microsoft.com/office/drawing/2014/main" id="{00000000-0008-0000-0800-000083010000}"/>
            </a:ext>
          </a:extLst>
        </xdr:cNvPr>
        <xdr:cNvSpPr txBox="1">
          <a:spLocks noChangeArrowheads="1"/>
        </xdr:cNvSpPr>
      </xdr:nvSpPr>
      <xdr:spPr bwMode="auto">
        <a:xfrm>
          <a:off x="10911029" y="20580696"/>
          <a:ext cx="409496" cy="1935932"/>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299707</xdr:colOff>
      <xdr:row>119</xdr:row>
      <xdr:rowOff>45739</xdr:rowOff>
    </xdr:from>
    <xdr:to>
      <xdr:col>15</xdr:col>
      <xdr:colOff>680906</xdr:colOff>
      <xdr:row>132</xdr:row>
      <xdr:rowOff>6</xdr:rowOff>
    </xdr:to>
    <xdr:sp macro="" textlink="">
      <xdr:nvSpPr>
        <xdr:cNvPr id="388" name="Text Box 352">
          <a:extLst>
            <a:ext uri="{FF2B5EF4-FFF2-40B4-BE49-F238E27FC236}">
              <a16:creationId xmlns:a16="http://schemas.microsoft.com/office/drawing/2014/main" id="{00000000-0008-0000-0800-000084010000}"/>
            </a:ext>
          </a:extLst>
        </xdr:cNvPr>
        <xdr:cNvSpPr txBox="1">
          <a:spLocks noChangeArrowheads="1"/>
        </xdr:cNvSpPr>
      </xdr:nvSpPr>
      <xdr:spPr bwMode="auto">
        <a:xfrm>
          <a:off x="10929607" y="18476614"/>
          <a:ext cx="381199" cy="2049767"/>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13</xdr:col>
      <xdr:colOff>0</xdr:colOff>
      <xdr:row>7</xdr:row>
      <xdr:rowOff>108642</xdr:rowOff>
    </xdr:from>
    <xdr:to>
      <xdr:col>23</xdr:col>
      <xdr:colOff>0</xdr:colOff>
      <xdr:row>10</xdr:row>
      <xdr:rowOff>45267</xdr:rowOff>
    </xdr:to>
    <xdr:sp macro="" textlink="">
      <xdr:nvSpPr>
        <xdr:cNvPr id="389" name="Text Box 786">
          <a:extLst>
            <a:ext uri="{FF2B5EF4-FFF2-40B4-BE49-F238E27FC236}">
              <a16:creationId xmlns:a16="http://schemas.microsoft.com/office/drawing/2014/main" id="{00000000-0008-0000-0800-000085010000}"/>
            </a:ext>
          </a:extLst>
        </xdr:cNvPr>
        <xdr:cNvSpPr txBox="1">
          <a:spLocks noChangeArrowheads="1"/>
        </xdr:cNvSpPr>
      </xdr:nvSpPr>
      <xdr:spPr bwMode="auto">
        <a:xfrm>
          <a:off x="8467725" y="1175442"/>
          <a:ext cx="9248775" cy="393825"/>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生産誘発額（直接効果・一次効果）・雇用者所得誘発額</a:t>
          </a:r>
        </a:p>
      </xdr:txBody>
    </xdr:sp>
    <xdr:clientData/>
  </xdr:twoCellAnchor>
  <xdr:twoCellAnchor>
    <xdr:from>
      <xdr:col>13</xdr:col>
      <xdr:colOff>0</xdr:colOff>
      <xdr:row>163</xdr:row>
      <xdr:rowOff>99117</xdr:rowOff>
    </xdr:from>
    <xdr:to>
      <xdr:col>22</xdr:col>
      <xdr:colOff>789534</xdr:colOff>
      <xdr:row>166</xdr:row>
      <xdr:rowOff>18231</xdr:rowOff>
    </xdr:to>
    <xdr:sp macro="" textlink="">
      <xdr:nvSpPr>
        <xdr:cNvPr id="390" name="Text Box 788">
          <a:extLst>
            <a:ext uri="{FF2B5EF4-FFF2-40B4-BE49-F238E27FC236}">
              <a16:creationId xmlns:a16="http://schemas.microsoft.com/office/drawing/2014/main" id="{00000000-0008-0000-0800-000086010000}"/>
            </a:ext>
          </a:extLst>
        </xdr:cNvPr>
        <xdr:cNvSpPr txBox="1">
          <a:spLocks noChangeArrowheads="1"/>
        </xdr:cNvSpPr>
      </xdr:nvSpPr>
      <xdr:spPr bwMode="auto">
        <a:xfrm>
          <a:off x="8467725" y="25349892"/>
          <a:ext cx="9209634"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県外の雇用者所得による需要増加額</a:t>
          </a:r>
        </a:p>
      </xdr:txBody>
    </xdr:sp>
    <xdr:clientData/>
  </xdr:twoCellAnchor>
  <xdr:twoCellAnchor>
    <xdr:from>
      <xdr:col>2</xdr:col>
      <xdr:colOff>0</xdr:colOff>
      <xdr:row>232</xdr:row>
      <xdr:rowOff>76200</xdr:rowOff>
    </xdr:from>
    <xdr:to>
      <xdr:col>19</xdr:col>
      <xdr:colOff>552450</xdr:colOff>
      <xdr:row>318</xdr:row>
      <xdr:rowOff>123825</xdr:rowOff>
    </xdr:to>
    <xdr:sp macro="" textlink="">
      <xdr:nvSpPr>
        <xdr:cNvPr id="391" name="Rectangle 790">
          <a:extLst>
            <a:ext uri="{FF2B5EF4-FFF2-40B4-BE49-F238E27FC236}">
              <a16:creationId xmlns:a16="http://schemas.microsoft.com/office/drawing/2014/main" id="{00000000-0008-0000-0800-000087010000}"/>
            </a:ext>
          </a:extLst>
        </xdr:cNvPr>
        <xdr:cNvSpPr>
          <a:spLocks noChangeArrowheads="1"/>
        </xdr:cNvSpPr>
      </xdr:nvSpPr>
      <xdr:spPr bwMode="auto">
        <a:xfrm>
          <a:off x="542925" y="36014025"/>
          <a:ext cx="14182725" cy="133064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45738</xdr:colOff>
      <xdr:row>242</xdr:row>
      <xdr:rowOff>60356</xdr:rowOff>
    </xdr:from>
    <xdr:to>
      <xdr:col>9</xdr:col>
      <xdr:colOff>753291</xdr:colOff>
      <xdr:row>244</xdr:row>
      <xdr:rowOff>108165</xdr:rowOff>
    </xdr:to>
    <xdr:sp macro="" textlink="">
      <xdr:nvSpPr>
        <xdr:cNvPr id="392" name="Text Box 789">
          <a:extLst>
            <a:ext uri="{FF2B5EF4-FFF2-40B4-BE49-F238E27FC236}">
              <a16:creationId xmlns:a16="http://schemas.microsoft.com/office/drawing/2014/main" id="{00000000-0008-0000-0800-000088010000}"/>
            </a:ext>
          </a:extLst>
        </xdr:cNvPr>
        <xdr:cNvSpPr txBox="1">
          <a:spLocks noChangeArrowheads="1"/>
        </xdr:cNvSpPr>
      </xdr:nvSpPr>
      <xdr:spPr bwMode="auto">
        <a:xfrm>
          <a:off x="1055388" y="37522181"/>
          <a:ext cx="5955828" cy="352609"/>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生産誘発額（二次間接波及効果）</a:t>
          </a:r>
        </a:p>
      </xdr:txBody>
    </xdr:sp>
    <xdr:clientData/>
  </xdr:twoCellAnchor>
  <xdr:twoCellAnchor>
    <xdr:from>
      <xdr:col>19</xdr:col>
      <xdr:colOff>457200</xdr:colOff>
      <xdr:row>171</xdr:row>
      <xdr:rowOff>19050</xdr:rowOff>
    </xdr:from>
    <xdr:to>
      <xdr:col>19</xdr:col>
      <xdr:colOff>552450</xdr:colOff>
      <xdr:row>197</xdr:row>
      <xdr:rowOff>0</xdr:rowOff>
    </xdr:to>
    <xdr:sp macro="" textlink="">
      <xdr:nvSpPr>
        <xdr:cNvPr id="393" name="AutoShape 793">
          <a:extLst>
            <a:ext uri="{FF2B5EF4-FFF2-40B4-BE49-F238E27FC236}">
              <a16:creationId xmlns:a16="http://schemas.microsoft.com/office/drawing/2014/main" id="{00000000-0008-0000-0800-000089010000}"/>
            </a:ext>
          </a:extLst>
        </xdr:cNvPr>
        <xdr:cNvSpPr>
          <a:spLocks/>
        </xdr:cNvSpPr>
      </xdr:nvSpPr>
      <xdr:spPr bwMode="auto">
        <a:xfrm>
          <a:off x="14630400" y="264890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238125</xdr:colOff>
      <xdr:row>250</xdr:row>
      <xdr:rowOff>95250</xdr:rowOff>
    </xdr:from>
    <xdr:to>
      <xdr:col>6</xdr:col>
      <xdr:colOff>923925</xdr:colOff>
      <xdr:row>262</xdr:row>
      <xdr:rowOff>95250</xdr:rowOff>
    </xdr:to>
    <xdr:grpSp>
      <xdr:nvGrpSpPr>
        <xdr:cNvPr id="394" name="Group 797">
          <a:extLst>
            <a:ext uri="{FF2B5EF4-FFF2-40B4-BE49-F238E27FC236}">
              <a16:creationId xmlns:a16="http://schemas.microsoft.com/office/drawing/2014/main" id="{00000000-0008-0000-0800-00008A010000}"/>
            </a:ext>
          </a:extLst>
        </xdr:cNvPr>
        <xdr:cNvGrpSpPr>
          <a:grpSpLocks/>
        </xdr:cNvGrpSpPr>
      </xdr:nvGrpSpPr>
      <xdr:grpSpPr bwMode="auto">
        <a:xfrm>
          <a:off x="3781425" y="38817550"/>
          <a:ext cx="685800" cy="1828800"/>
          <a:chOff x="1343" y="340"/>
          <a:chExt cx="60" cy="204"/>
        </a:xfrm>
      </xdr:grpSpPr>
      <xdr:sp macro="" textlink="">
        <xdr:nvSpPr>
          <xdr:cNvPr id="395" name="Line 798">
            <a:extLst>
              <a:ext uri="{FF2B5EF4-FFF2-40B4-BE49-F238E27FC236}">
                <a16:creationId xmlns:a16="http://schemas.microsoft.com/office/drawing/2014/main" id="{00000000-0008-0000-0800-00008B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6" name="Line 799">
            <a:extLst>
              <a:ext uri="{FF2B5EF4-FFF2-40B4-BE49-F238E27FC236}">
                <a16:creationId xmlns:a16="http://schemas.microsoft.com/office/drawing/2014/main" id="{00000000-0008-0000-0800-00008C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7" name="Line 800">
            <a:extLst>
              <a:ext uri="{FF2B5EF4-FFF2-40B4-BE49-F238E27FC236}">
                <a16:creationId xmlns:a16="http://schemas.microsoft.com/office/drawing/2014/main" id="{00000000-0008-0000-0800-00008D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8" name="Line 801">
            <a:extLst>
              <a:ext uri="{FF2B5EF4-FFF2-40B4-BE49-F238E27FC236}">
                <a16:creationId xmlns:a16="http://schemas.microsoft.com/office/drawing/2014/main" id="{00000000-0008-0000-0800-00008E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9" name="Line 802">
            <a:extLst>
              <a:ext uri="{FF2B5EF4-FFF2-40B4-BE49-F238E27FC236}">
                <a16:creationId xmlns:a16="http://schemas.microsoft.com/office/drawing/2014/main" id="{00000000-0008-0000-0800-00008F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0" name="Line 803">
            <a:extLst>
              <a:ext uri="{FF2B5EF4-FFF2-40B4-BE49-F238E27FC236}">
                <a16:creationId xmlns:a16="http://schemas.microsoft.com/office/drawing/2014/main" id="{00000000-0008-0000-0800-000090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1" name="Line 804">
            <a:extLst>
              <a:ext uri="{FF2B5EF4-FFF2-40B4-BE49-F238E27FC236}">
                <a16:creationId xmlns:a16="http://schemas.microsoft.com/office/drawing/2014/main" id="{00000000-0008-0000-0800-000091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2" name="Line 805">
            <a:extLst>
              <a:ext uri="{FF2B5EF4-FFF2-40B4-BE49-F238E27FC236}">
                <a16:creationId xmlns:a16="http://schemas.microsoft.com/office/drawing/2014/main" id="{00000000-0008-0000-0800-000092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3" name="Line 806">
            <a:extLst>
              <a:ext uri="{FF2B5EF4-FFF2-40B4-BE49-F238E27FC236}">
                <a16:creationId xmlns:a16="http://schemas.microsoft.com/office/drawing/2014/main" id="{00000000-0008-0000-0800-000093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4" name="Line 807">
            <a:extLst>
              <a:ext uri="{FF2B5EF4-FFF2-40B4-BE49-F238E27FC236}">
                <a16:creationId xmlns:a16="http://schemas.microsoft.com/office/drawing/2014/main" id="{00000000-0008-0000-0800-000094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5" name="Line 808">
            <a:extLst>
              <a:ext uri="{FF2B5EF4-FFF2-40B4-BE49-F238E27FC236}">
                <a16:creationId xmlns:a16="http://schemas.microsoft.com/office/drawing/2014/main" id="{00000000-0008-0000-0800-000095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6" name="Line 809">
            <a:extLst>
              <a:ext uri="{FF2B5EF4-FFF2-40B4-BE49-F238E27FC236}">
                <a16:creationId xmlns:a16="http://schemas.microsoft.com/office/drawing/2014/main" id="{00000000-0008-0000-0800-000096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7" name="Line 810">
            <a:extLst>
              <a:ext uri="{FF2B5EF4-FFF2-40B4-BE49-F238E27FC236}">
                <a16:creationId xmlns:a16="http://schemas.microsoft.com/office/drawing/2014/main" id="{00000000-0008-0000-0800-000097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250</xdr:row>
      <xdr:rowOff>95250</xdr:rowOff>
    </xdr:from>
    <xdr:to>
      <xdr:col>6</xdr:col>
      <xdr:colOff>923925</xdr:colOff>
      <xdr:row>262</xdr:row>
      <xdr:rowOff>95250</xdr:rowOff>
    </xdr:to>
    <xdr:grpSp>
      <xdr:nvGrpSpPr>
        <xdr:cNvPr id="408" name="Group 811">
          <a:extLst>
            <a:ext uri="{FF2B5EF4-FFF2-40B4-BE49-F238E27FC236}">
              <a16:creationId xmlns:a16="http://schemas.microsoft.com/office/drawing/2014/main" id="{00000000-0008-0000-0800-000098010000}"/>
            </a:ext>
          </a:extLst>
        </xdr:cNvPr>
        <xdr:cNvGrpSpPr>
          <a:grpSpLocks/>
        </xdr:cNvGrpSpPr>
      </xdr:nvGrpSpPr>
      <xdr:grpSpPr bwMode="auto">
        <a:xfrm>
          <a:off x="3781425" y="38817550"/>
          <a:ext cx="685800" cy="1828800"/>
          <a:chOff x="1343" y="340"/>
          <a:chExt cx="60" cy="204"/>
        </a:xfrm>
      </xdr:grpSpPr>
      <xdr:sp macro="" textlink="">
        <xdr:nvSpPr>
          <xdr:cNvPr id="409" name="Line 812">
            <a:extLst>
              <a:ext uri="{FF2B5EF4-FFF2-40B4-BE49-F238E27FC236}">
                <a16:creationId xmlns:a16="http://schemas.microsoft.com/office/drawing/2014/main" id="{00000000-0008-0000-0800-000099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0" name="Line 813">
            <a:extLst>
              <a:ext uri="{FF2B5EF4-FFF2-40B4-BE49-F238E27FC236}">
                <a16:creationId xmlns:a16="http://schemas.microsoft.com/office/drawing/2014/main" id="{00000000-0008-0000-0800-00009A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1" name="Line 814">
            <a:extLst>
              <a:ext uri="{FF2B5EF4-FFF2-40B4-BE49-F238E27FC236}">
                <a16:creationId xmlns:a16="http://schemas.microsoft.com/office/drawing/2014/main" id="{00000000-0008-0000-0800-00009B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2" name="Line 815">
            <a:extLst>
              <a:ext uri="{FF2B5EF4-FFF2-40B4-BE49-F238E27FC236}">
                <a16:creationId xmlns:a16="http://schemas.microsoft.com/office/drawing/2014/main" id="{00000000-0008-0000-0800-00009C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3" name="Line 816">
            <a:extLst>
              <a:ext uri="{FF2B5EF4-FFF2-40B4-BE49-F238E27FC236}">
                <a16:creationId xmlns:a16="http://schemas.microsoft.com/office/drawing/2014/main" id="{00000000-0008-0000-0800-00009D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4" name="Line 817">
            <a:extLst>
              <a:ext uri="{FF2B5EF4-FFF2-40B4-BE49-F238E27FC236}">
                <a16:creationId xmlns:a16="http://schemas.microsoft.com/office/drawing/2014/main" id="{00000000-0008-0000-0800-00009E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5" name="Line 818">
            <a:extLst>
              <a:ext uri="{FF2B5EF4-FFF2-40B4-BE49-F238E27FC236}">
                <a16:creationId xmlns:a16="http://schemas.microsoft.com/office/drawing/2014/main" id="{00000000-0008-0000-0800-00009F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6" name="Line 819">
            <a:extLst>
              <a:ext uri="{FF2B5EF4-FFF2-40B4-BE49-F238E27FC236}">
                <a16:creationId xmlns:a16="http://schemas.microsoft.com/office/drawing/2014/main" id="{00000000-0008-0000-0800-0000A0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7" name="Line 820">
            <a:extLst>
              <a:ext uri="{FF2B5EF4-FFF2-40B4-BE49-F238E27FC236}">
                <a16:creationId xmlns:a16="http://schemas.microsoft.com/office/drawing/2014/main" id="{00000000-0008-0000-0800-0000A1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8" name="Line 821">
            <a:extLst>
              <a:ext uri="{FF2B5EF4-FFF2-40B4-BE49-F238E27FC236}">
                <a16:creationId xmlns:a16="http://schemas.microsoft.com/office/drawing/2014/main" id="{00000000-0008-0000-0800-0000A2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9" name="Line 822">
            <a:extLst>
              <a:ext uri="{FF2B5EF4-FFF2-40B4-BE49-F238E27FC236}">
                <a16:creationId xmlns:a16="http://schemas.microsoft.com/office/drawing/2014/main" id="{00000000-0008-0000-0800-0000A3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0" name="Line 823">
            <a:extLst>
              <a:ext uri="{FF2B5EF4-FFF2-40B4-BE49-F238E27FC236}">
                <a16:creationId xmlns:a16="http://schemas.microsoft.com/office/drawing/2014/main" id="{00000000-0008-0000-0800-0000A4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1" name="Line 824">
            <a:extLst>
              <a:ext uri="{FF2B5EF4-FFF2-40B4-BE49-F238E27FC236}">
                <a16:creationId xmlns:a16="http://schemas.microsoft.com/office/drawing/2014/main" id="{00000000-0008-0000-0800-0000A5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263</xdr:row>
      <xdr:rowOff>85725</xdr:rowOff>
    </xdr:from>
    <xdr:to>
      <xdr:col>6</xdr:col>
      <xdr:colOff>923925</xdr:colOff>
      <xdr:row>275</xdr:row>
      <xdr:rowOff>85725</xdr:rowOff>
    </xdr:to>
    <xdr:grpSp>
      <xdr:nvGrpSpPr>
        <xdr:cNvPr id="422" name="Group 825">
          <a:extLst>
            <a:ext uri="{FF2B5EF4-FFF2-40B4-BE49-F238E27FC236}">
              <a16:creationId xmlns:a16="http://schemas.microsoft.com/office/drawing/2014/main" id="{00000000-0008-0000-0800-0000A6010000}"/>
            </a:ext>
          </a:extLst>
        </xdr:cNvPr>
        <xdr:cNvGrpSpPr>
          <a:grpSpLocks/>
        </xdr:cNvGrpSpPr>
      </xdr:nvGrpSpPr>
      <xdr:grpSpPr bwMode="auto">
        <a:xfrm>
          <a:off x="3781425" y="40789225"/>
          <a:ext cx="685800" cy="1828800"/>
          <a:chOff x="1343" y="340"/>
          <a:chExt cx="60" cy="204"/>
        </a:xfrm>
      </xdr:grpSpPr>
      <xdr:sp macro="" textlink="">
        <xdr:nvSpPr>
          <xdr:cNvPr id="423" name="Line 826">
            <a:extLst>
              <a:ext uri="{FF2B5EF4-FFF2-40B4-BE49-F238E27FC236}">
                <a16:creationId xmlns:a16="http://schemas.microsoft.com/office/drawing/2014/main" id="{00000000-0008-0000-0800-0000A7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4" name="Line 827">
            <a:extLst>
              <a:ext uri="{FF2B5EF4-FFF2-40B4-BE49-F238E27FC236}">
                <a16:creationId xmlns:a16="http://schemas.microsoft.com/office/drawing/2014/main" id="{00000000-0008-0000-0800-0000A8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5" name="Line 828">
            <a:extLst>
              <a:ext uri="{FF2B5EF4-FFF2-40B4-BE49-F238E27FC236}">
                <a16:creationId xmlns:a16="http://schemas.microsoft.com/office/drawing/2014/main" id="{00000000-0008-0000-0800-0000A9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6" name="Line 829">
            <a:extLst>
              <a:ext uri="{FF2B5EF4-FFF2-40B4-BE49-F238E27FC236}">
                <a16:creationId xmlns:a16="http://schemas.microsoft.com/office/drawing/2014/main" id="{00000000-0008-0000-0800-0000AA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7" name="Line 830">
            <a:extLst>
              <a:ext uri="{FF2B5EF4-FFF2-40B4-BE49-F238E27FC236}">
                <a16:creationId xmlns:a16="http://schemas.microsoft.com/office/drawing/2014/main" id="{00000000-0008-0000-0800-0000AB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8" name="Line 831">
            <a:extLst>
              <a:ext uri="{FF2B5EF4-FFF2-40B4-BE49-F238E27FC236}">
                <a16:creationId xmlns:a16="http://schemas.microsoft.com/office/drawing/2014/main" id="{00000000-0008-0000-0800-0000AC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9" name="Line 832">
            <a:extLst>
              <a:ext uri="{FF2B5EF4-FFF2-40B4-BE49-F238E27FC236}">
                <a16:creationId xmlns:a16="http://schemas.microsoft.com/office/drawing/2014/main" id="{00000000-0008-0000-0800-0000AD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0" name="Line 833">
            <a:extLst>
              <a:ext uri="{FF2B5EF4-FFF2-40B4-BE49-F238E27FC236}">
                <a16:creationId xmlns:a16="http://schemas.microsoft.com/office/drawing/2014/main" id="{00000000-0008-0000-0800-0000AE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1" name="Line 834">
            <a:extLst>
              <a:ext uri="{FF2B5EF4-FFF2-40B4-BE49-F238E27FC236}">
                <a16:creationId xmlns:a16="http://schemas.microsoft.com/office/drawing/2014/main" id="{00000000-0008-0000-0800-0000AF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2" name="Line 835">
            <a:extLst>
              <a:ext uri="{FF2B5EF4-FFF2-40B4-BE49-F238E27FC236}">
                <a16:creationId xmlns:a16="http://schemas.microsoft.com/office/drawing/2014/main" id="{00000000-0008-0000-0800-0000B0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3" name="Line 836">
            <a:extLst>
              <a:ext uri="{FF2B5EF4-FFF2-40B4-BE49-F238E27FC236}">
                <a16:creationId xmlns:a16="http://schemas.microsoft.com/office/drawing/2014/main" id="{00000000-0008-0000-0800-0000B1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4" name="Line 837">
            <a:extLst>
              <a:ext uri="{FF2B5EF4-FFF2-40B4-BE49-F238E27FC236}">
                <a16:creationId xmlns:a16="http://schemas.microsoft.com/office/drawing/2014/main" id="{00000000-0008-0000-0800-0000B2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5" name="Line 838">
            <a:extLst>
              <a:ext uri="{FF2B5EF4-FFF2-40B4-BE49-F238E27FC236}">
                <a16:creationId xmlns:a16="http://schemas.microsoft.com/office/drawing/2014/main" id="{00000000-0008-0000-0800-0000B3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363082</xdr:colOff>
      <xdr:row>250</xdr:row>
      <xdr:rowOff>15520</xdr:rowOff>
    </xdr:from>
    <xdr:to>
      <xdr:col>6</xdr:col>
      <xdr:colOff>744280</xdr:colOff>
      <xdr:row>275</xdr:row>
      <xdr:rowOff>128856</xdr:rowOff>
    </xdr:to>
    <xdr:sp macro="" textlink="">
      <xdr:nvSpPr>
        <xdr:cNvPr id="436" name="Text Box 796">
          <a:extLst>
            <a:ext uri="{FF2B5EF4-FFF2-40B4-BE49-F238E27FC236}">
              <a16:creationId xmlns:a16="http://schemas.microsoft.com/office/drawing/2014/main" id="{00000000-0008-0000-0800-0000B4010000}"/>
            </a:ext>
          </a:extLst>
        </xdr:cNvPr>
        <xdr:cNvSpPr txBox="1">
          <a:spLocks noChangeArrowheads="1"/>
        </xdr:cNvSpPr>
      </xdr:nvSpPr>
      <xdr:spPr bwMode="auto">
        <a:xfrm>
          <a:off x="3896857" y="38772745"/>
          <a:ext cx="381198" cy="392333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逆行列係数・８４行</a:t>
          </a:r>
          <a:r>
            <a:rPr lang="en-US" altLang="ja-JP" sz="1200" b="0" i="0" u="none" strike="noStrike" baseline="0">
              <a:solidFill>
                <a:srgbClr val="000000"/>
              </a:solidFill>
              <a:latin typeface="ＭＳ ゴシック"/>
              <a:ea typeface="ＭＳ ゴシック"/>
            </a:rPr>
            <a:t>×</a:t>
          </a:r>
          <a:r>
            <a:rPr lang="ja-JP" altLang="en-US" sz="1200" b="0" i="0" u="none" strike="noStrike" baseline="0">
              <a:solidFill>
                <a:srgbClr val="000000"/>
              </a:solidFill>
              <a:latin typeface="ＭＳ ゴシック"/>
              <a:ea typeface="ＭＳ ゴシック"/>
            </a:rPr>
            <a:t>８４列</a:t>
          </a:r>
        </a:p>
      </xdr:txBody>
    </xdr:sp>
    <xdr:clientData/>
  </xdr:twoCellAnchor>
  <xdr:twoCellAnchor>
    <xdr:from>
      <xdr:col>15</xdr:col>
      <xdr:colOff>266700</xdr:colOff>
      <xdr:row>250</xdr:row>
      <xdr:rowOff>19050</xdr:rowOff>
    </xdr:from>
    <xdr:to>
      <xdr:col>15</xdr:col>
      <xdr:colOff>952500</xdr:colOff>
      <xdr:row>276</xdr:row>
      <xdr:rowOff>0</xdr:rowOff>
    </xdr:to>
    <xdr:grpSp>
      <xdr:nvGrpSpPr>
        <xdr:cNvPr id="437" name="Group 926">
          <a:extLst>
            <a:ext uri="{FF2B5EF4-FFF2-40B4-BE49-F238E27FC236}">
              <a16:creationId xmlns:a16="http://schemas.microsoft.com/office/drawing/2014/main" id="{00000000-0008-0000-0800-0000B5010000}"/>
            </a:ext>
          </a:extLst>
        </xdr:cNvPr>
        <xdr:cNvGrpSpPr>
          <a:grpSpLocks/>
        </xdr:cNvGrpSpPr>
      </xdr:nvGrpSpPr>
      <xdr:grpSpPr bwMode="auto">
        <a:xfrm>
          <a:off x="10896600" y="38741350"/>
          <a:ext cx="685800" cy="3943350"/>
          <a:chOff x="1199" y="3575"/>
          <a:chExt cx="72" cy="440"/>
        </a:xfrm>
      </xdr:grpSpPr>
      <xdr:grpSp>
        <xdr:nvGrpSpPr>
          <xdr:cNvPr id="438" name="Group 853">
            <a:extLst>
              <a:ext uri="{FF2B5EF4-FFF2-40B4-BE49-F238E27FC236}">
                <a16:creationId xmlns:a16="http://schemas.microsoft.com/office/drawing/2014/main" id="{00000000-0008-0000-0800-0000B6010000}"/>
              </a:ext>
            </a:extLst>
          </xdr:cNvPr>
          <xdr:cNvGrpSpPr>
            <a:grpSpLocks/>
          </xdr:cNvGrpSpPr>
        </xdr:nvGrpSpPr>
        <xdr:grpSpPr bwMode="auto">
          <a:xfrm>
            <a:off x="1199" y="3583"/>
            <a:ext cx="72" cy="204"/>
            <a:chOff x="1343" y="340"/>
            <a:chExt cx="60" cy="204"/>
          </a:xfrm>
        </xdr:grpSpPr>
        <xdr:sp macro="" textlink="">
          <xdr:nvSpPr>
            <xdr:cNvPr id="455" name="Line 854">
              <a:extLst>
                <a:ext uri="{FF2B5EF4-FFF2-40B4-BE49-F238E27FC236}">
                  <a16:creationId xmlns:a16="http://schemas.microsoft.com/office/drawing/2014/main" id="{00000000-0008-0000-0800-0000C7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6" name="Line 855">
              <a:extLst>
                <a:ext uri="{FF2B5EF4-FFF2-40B4-BE49-F238E27FC236}">
                  <a16:creationId xmlns:a16="http://schemas.microsoft.com/office/drawing/2014/main" id="{00000000-0008-0000-0800-0000C8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7" name="Line 856">
              <a:extLst>
                <a:ext uri="{FF2B5EF4-FFF2-40B4-BE49-F238E27FC236}">
                  <a16:creationId xmlns:a16="http://schemas.microsoft.com/office/drawing/2014/main" id="{00000000-0008-0000-0800-0000C9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8" name="Line 857">
              <a:extLst>
                <a:ext uri="{FF2B5EF4-FFF2-40B4-BE49-F238E27FC236}">
                  <a16:creationId xmlns:a16="http://schemas.microsoft.com/office/drawing/2014/main" id="{00000000-0008-0000-0800-0000CA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9" name="Line 858">
              <a:extLst>
                <a:ext uri="{FF2B5EF4-FFF2-40B4-BE49-F238E27FC236}">
                  <a16:creationId xmlns:a16="http://schemas.microsoft.com/office/drawing/2014/main" id="{00000000-0008-0000-0800-0000CB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0" name="Line 859">
              <a:extLst>
                <a:ext uri="{FF2B5EF4-FFF2-40B4-BE49-F238E27FC236}">
                  <a16:creationId xmlns:a16="http://schemas.microsoft.com/office/drawing/2014/main" id="{00000000-0008-0000-0800-0000CC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1" name="Line 860">
              <a:extLst>
                <a:ext uri="{FF2B5EF4-FFF2-40B4-BE49-F238E27FC236}">
                  <a16:creationId xmlns:a16="http://schemas.microsoft.com/office/drawing/2014/main" id="{00000000-0008-0000-0800-0000CD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2" name="Line 861">
              <a:extLst>
                <a:ext uri="{FF2B5EF4-FFF2-40B4-BE49-F238E27FC236}">
                  <a16:creationId xmlns:a16="http://schemas.microsoft.com/office/drawing/2014/main" id="{00000000-0008-0000-0800-0000CE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3" name="Line 862">
              <a:extLst>
                <a:ext uri="{FF2B5EF4-FFF2-40B4-BE49-F238E27FC236}">
                  <a16:creationId xmlns:a16="http://schemas.microsoft.com/office/drawing/2014/main" id="{00000000-0008-0000-0800-0000CF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4" name="Line 863">
              <a:extLst>
                <a:ext uri="{FF2B5EF4-FFF2-40B4-BE49-F238E27FC236}">
                  <a16:creationId xmlns:a16="http://schemas.microsoft.com/office/drawing/2014/main" id="{00000000-0008-0000-0800-0000D0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5" name="Line 864">
              <a:extLst>
                <a:ext uri="{FF2B5EF4-FFF2-40B4-BE49-F238E27FC236}">
                  <a16:creationId xmlns:a16="http://schemas.microsoft.com/office/drawing/2014/main" id="{00000000-0008-0000-0800-0000D1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6" name="Line 865">
              <a:extLst>
                <a:ext uri="{FF2B5EF4-FFF2-40B4-BE49-F238E27FC236}">
                  <a16:creationId xmlns:a16="http://schemas.microsoft.com/office/drawing/2014/main" id="{00000000-0008-0000-0800-0000D2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7" name="Line 866">
              <a:extLst>
                <a:ext uri="{FF2B5EF4-FFF2-40B4-BE49-F238E27FC236}">
                  <a16:creationId xmlns:a16="http://schemas.microsoft.com/office/drawing/2014/main" id="{00000000-0008-0000-0800-0000D3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39" name="Group 867">
            <a:extLst>
              <a:ext uri="{FF2B5EF4-FFF2-40B4-BE49-F238E27FC236}">
                <a16:creationId xmlns:a16="http://schemas.microsoft.com/office/drawing/2014/main" id="{00000000-0008-0000-0800-0000B7010000}"/>
              </a:ext>
            </a:extLst>
          </xdr:cNvPr>
          <xdr:cNvGrpSpPr>
            <a:grpSpLocks/>
          </xdr:cNvGrpSpPr>
        </xdr:nvGrpSpPr>
        <xdr:grpSpPr bwMode="auto">
          <a:xfrm>
            <a:off x="1199" y="3803"/>
            <a:ext cx="72" cy="204"/>
            <a:chOff x="1343" y="340"/>
            <a:chExt cx="60" cy="204"/>
          </a:xfrm>
        </xdr:grpSpPr>
        <xdr:sp macro="" textlink="">
          <xdr:nvSpPr>
            <xdr:cNvPr id="442" name="Line 868">
              <a:extLst>
                <a:ext uri="{FF2B5EF4-FFF2-40B4-BE49-F238E27FC236}">
                  <a16:creationId xmlns:a16="http://schemas.microsoft.com/office/drawing/2014/main" id="{00000000-0008-0000-0800-0000BA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3" name="Line 869">
              <a:extLst>
                <a:ext uri="{FF2B5EF4-FFF2-40B4-BE49-F238E27FC236}">
                  <a16:creationId xmlns:a16="http://schemas.microsoft.com/office/drawing/2014/main" id="{00000000-0008-0000-0800-0000BB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4" name="Line 870">
              <a:extLst>
                <a:ext uri="{FF2B5EF4-FFF2-40B4-BE49-F238E27FC236}">
                  <a16:creationId xmlns:a16="http://schemas.microsoft.com/office/drawing/2014/main" id="{00000000-0008-0000-0800-0000BC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5" name="Line 871">
              <a:extLst>
                <a:ext uri="{FF2B5EF4-FFF2-40B4-BE49-F238E27FC236}">
                  <a16:creationId xmlns:a16="http://schemas.microsoft.com/office/drawing/2014/main" id="{00000000-0008-0000-0800-0000BD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6" name="Line 872">
              <a:extLst>
                <a:ext uri="{FF2B5EF4-FFF2-40B4-BE49-F238E27FC236}">
                  <a16:creationId xmlns:a16="http://schemas.microsoft.com/office/drawing/2014/main" id="{00000000-0008-0000-0800-0000BE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7" name="Line 873">
              <a:extLst>
                <a:ext uri="{FF2B5EF4-FFF2-40B4-BE49-F238E27FC236}">
                  <a16:creationId xmlns:a16="http://schemas.microsoft.com/office/drawing/2014/main" id="{00000000-0008-0000-0800-0000BF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8" name="Line 874">
              <a:extLst>
                <a:ext uri="{FF2B5EF4-FFF2-40B4-BE49-F238E27FC236}">
                  <a16:creationId xmlns:a16="http://schemas.microsoft.com/office/drawing/2014/main" id="{00000000-0008-0000-0800-0000C0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9" name="Line 875">
              <a:extLst>
                <a:ext uri="{FF2B5EF4-FFF2-40B4-BE49-F238E27FC236}">
                  <a16:creationId xmlns:a16="http://schemas.microsoft.com/office/drawing/2014/main" id="{00000000-0008-0000-0800-0000C1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0" name="Line 876">
              <a:extLst>
                <a:ext uri="{FF2B5EF4-FFF2-40B4-BE49-F238E27FC236}">
                  <a16:creationId xmlns:a16="http://schemas.microsoft.com/office/drawing/2014/main" id="{00000000-0008-0000-0800-0000C2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1" name="Line 877">
              <a:extLst>
                <a:ext uri="{FF2B5EF4-FFF2-40B4-BE49-F238E27FC236}">
                  <a16:creationId xmlns:a16="http://schemas.microsoft.com/office/drawing/2014/main" id="{00000000-0008-0000-0800-0000C3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2" name="Line 878">
              <a:extLst>
                <a:ext uri="{FF2B5EF4-FFF2-40B4-BE49-F238E27FC236}">
                  <a16:creationId xmlns:a16="http://schemas.microsoft.com/office/drawing/2014/main" id="{00000000-0008-0000-0800-0000C4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3" name="Line 879">
              <a:extLst>
                <a:ext uri="{FF2B5EF4-FFF2-40B4-BE49-F238E27FC236}">
                  <a16:creationId xmlns:a16="http://schemas.microsoft.com/office/drawing/2014/main" id="{00000000-0008-0000-0800-0000C5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4" name="Line 880">
              <a:extLst>
                <a:ext uri="{FF2B5EF4-FFF2-40B4-BE49-F238E27FC236}">
                  <a16:creationId xmlns:a16="http://schemas.microsoft.com/office/drawing/2014/main" id="{00000000-0008-0000-0800-0000C6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40" name="Text Box 881">
            <a:extLst>
              <a:ext uri="{FF2B5EF4-FFF2-40B4-BE49-F238E27FC236}">
                <a16:creationId xmlns:a16="http://schemas.microsoft.com/office/drawing/2014/main" id="{00000000-0008-0000-0800-0000B8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41" name="Text Box 925">
            <a:extLst>
              <a:ext uri="{FF2B5EF4-FFF2-40B4-BE49-F238E27FC236}">
                <a16:creationId xmlns:a16="http://schemas.microsoft.com/office/drawing/2014/main" id="{00000000-0008-0000-0800-0000B9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6</xdr:col>
      <xdr:colOff>238125</xdr:colOff>
      <xdr:row>287</xdr:row>
      <xdr:rowOff>19050</xdr:rowOff>
    </xdr:from>
    <xdr:to>
      <xdr:col>6</xdr:col>
      <xdr:colOff>962025</xdr:colOff>
      <xdr:row>313</xdr:row>
      <xdr:rowOff>0</xdr:rowOff>
    </xdr:to>
    <xdr:grpSp>
      <xdr:nvGrpSpPr>
        <xdr:cNvPr id="468" name="Group 958">
          <a:extLst>
            <a:ext uri="{FF2B5EF4-FFF2-40B4-BE49-F238E27FC236}">
              <a16:creationId xmlns:a16="http://schemas.microsoft.com/office/drawing/2014/main" id="{00000000-0008-0000-0800-0000D4010000}"/>
            </a:ext>
          </a:extLst>
        </xdr:cNvPr>
        <xdr:cNvGrpSpPr>
          <a:grpSpLocks/>
        </xdr:cNvGrpSpPr>
      </xdr:nvGrpSpPr>
      <xdr:grpSpPr bwMode="auto">
        <a:xfrm>
          <a:off x="3781425" y="44456350"/>
          <a:ext cx="723900" cy="3943350"/>
          <a:chOff x="1199" y="3575"/>
          <a:chExt cx="72" cy="440"/>
        </a:xfrm>
      </xdr:grpSpPr>
      <xdr:grpSp>
        <xdr:nvGrpSpPr>
          <xdr:cNvPr id="469" name="Group 959">
            <a:extLst>
              <a:ext uri="{FF2B5EF4-FFF2-40B4-BE49-F238E27FC236}">
                <a16:creationId xmlns:a16="http://schemas.microsoft.com/office/drawing/2014/main" id="{00000000-0008-0000-0800-0000D5010000}"/>
              </a:ext>
            </a:extLst>
          </xdr:cNvPr>
          <xdr:cNvGrpSpPr>
            <a:grpSpLocks/>
          </xdr:cNvGrpSpPr>
        </xdr:nvGrpSpPr>
        <xdr:grpSpPr bwMode="auto">
          <a:xfrm>
            <a:off x="1199" y="3583"/>
            <a:ext cx="72" cy="204"/>
            <a:chOff x="1343" y="340"/>
            <a:chExt cx="60" cy="204"/>
          </a:xfrm>
        </xdr:grpSpPr>
        <xdr:sp macro="" textlink="">
          <xdr:nvSpPr>
            <xdr:cNvPr id="486" name="Line 960">
              <a:extLst>
                <a:ext uri="{FF2B5EF4-FFF2-40B4-BE49-F238E27FC236}">
                  <a16:creationId xmlns:a16="http://schemas.microsoft.com/office/drawing/2014/main" id="{00000000-0008-0000-0800-0000E6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7" name="Line 961">
              <a:extLst>
                <a:ext uri="{FF2B5EF4-FFF2-40B4-BE49-F238E27FC236}">
                  <a16:creationId xmlns:a16="http://schemas.microsoft.com/office/drawing/2014/main" id="{00000000-0008-0000-0800-0000E7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8" name="Line 962">
              <a:extLst>
                <a:ext uri="{FF2B5EF4-FFF2-40B4-BE49-F238E27FC236}">
                  <a16:creationId xmlns:a16="http://schemas.microsoft.com/office/drawing/2014/main" id="{00000000-0008-0000-0800-0000E8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9" name="Line 963">
              <a:extLst>
                <a:ext uri="{FF2B5EF4-FFF2-40B4-BE49-F238E27FC236}">
                  <a16:creationId xmlns:a16="http://schemas.microsoft.com/office/drawing/2014/main" id="{00000000-0008-0000-0800-0000E9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0" name="Line 964">
              <a:extLst>
                <a:ext uri="{FF2B5EF4-FFF2-40B4-BE49-F238E27FC236}">
                  <a16:creationId xmlns:a16="http://schemas.microsoft.com/office/drawing/2014/main" id="{00000000-0008-0000-0800-0000EA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1" name="Line 965">
              <a:extLst>
                <a:ext uri="{FF2B5EF4-FFF2-40B4-BE49-F238E27FC236}">
                  <a16:creationId xmlns:a16="http://schemas.microsoft.com/office/drawing/2014/main" id="{00000000-0008-0000-0800-0000EB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2" name="Line 966">
              <a:extLst>
                <a:ext uri="{FF2B5EF4-FFF2-40B4-BE49-F238E27FC236}">
                  <a16:creationId xmlns:a16="http://schemas.microsoft.com/office/drawing/2014/main" id="{00000000-0008-0000-0800-0000EC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3" name="Line 967">
              <a:extLst>
                <a:ext uri="{FF2B5EF4-FFF2-40B4-BE49-F238E27FC236}">
                  <a16:creationId xmlns:a16="http://schemas.microsoft.com/office/drawing/2014/main" id="{00000000-0008-0000-0800-0000ED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4" name="Line 968">
              <a:extLst>
                <a:ext uri="{FF2B5EF4-FFF2-40B4-BE49-F238E27FC236}">
                  <a16:creationId xmlns:a16="http://schemas.microsoft.com/office/drawing/2014/main" id="{00000000-0008-0000-0800-0000EE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5" name="Line 969">
              <a:extLst>
                <a:ext uri="{FF2B5EF4-FFF2-40B4-BE49-F238E27FC236}">
                  <a16:creationId xmlns:a16="http://schemas.microsoft.com/office/drawing/2014/main" id="{00000000-0008-0000-0800-0000EF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6" name="Line 970">
              <a:extLst>
                <a:ext uri="{FF2B5EF4-FFF2-40B4-BE49-F238E27FC236}">
                  <a16:creationId xmlns:a16="http://schemas.microsoft.com/office/drawing/2014/main" id="{00000000-0008-0000-0800-0000F0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7" name="Line 971">
              <a:extLst>
                <a:ext uri="{FF2B5EF4-FFF2-40B4-BE49-F238E27FC236}">
                  <a16:creationId xmlns:a16="http://schemas.microsoft.com/office/drawing/2014/main" id="{00000000-0008-0000-0800-0000F1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8" name="Line 972">
              <a:extLst>
                <a:ext uri="{FF2B5EF4-FFF2-40B4-BE49-F238E27FC236}">
                  <a16:creationId xmlns:a16="http://schemas.microsoft.com/office/drawing/2014/main" id="{00000000-0008-0000-0800-0000F2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70" name="Group 973">
            <a:extLst>
              <a:ext uri="{FF2B5EF4-FFF2-40B4-BE49-F238E27FC236}">
                <a16:creationId xmlns:a16="http://schemas.microsoft.com/office/drawing/2014/main" id="{00000000-0008-0000-0800-0000D6010000}"/>
              </a:ext>
            </a:extLst>
          </xdr:cNvPr>
          <xdr:cNvGrpSpPr>
            <a:grpSpLocks/>
          </xdr:cNvGrpSpPr>
        </xdr:nvGrpSpPr>
        <xdr:grpSpPr bwMode="auto">
          <a:xfrm>
            <a:off x="1199" y="3803"/>
            <a:ext cx="72" cy="204"/>
            <a:chOff x="1343" y="340"/>
            <a:chExt cx="60" cy="204"/>
          </a:xfrm>
        </xdr:grpSpPr>
        <xdr:sp macro="" textlink="">
          <xdr:nvSpPr>
            <xdr:cNvPr id="473" name="Line 974">
              <a:extLst>
                <a:ext uri="{FF2B5EF4-FFF2-40B4-BE49-F238E27FC236}">
                  <a16:creationId xmlns:a16="http://schemas.microsoft.com/office/drawing/2014/main" id="{00000000-0008-0000-0800-0000D9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4" name="Line 975">
              <a:extLst>
                <a:ext uri="{FF2B5EF4-FFF2-40B4-BE49-F238E27FC236}">
                  <a16:creationId xmlns:a16="http://schemas.microsoft.com/office/drawing/2014/main" id="{00000000-0008-0000-0800-0000DA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5" name="Line 976">
              <a:extLst>
                <a:ext uri="{FF2B5EF4-FFF2-40B4-BE49-F238E27FC236}">
                  <a16:creationId xmlns:a16="http://schemas.microsoft.com/office/drawing/2014/main" id="{00000000-0008-0000-0800-0000DB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6" name="Line 977">
              <a:extLst>
                <a:ext uri="{FF2B5EF4-FFF2-40B4-BE49-F238E27FC236}">
                  <a16:creationId xmlns:a16="http://schemas.microsoft.com/office/drawing/2014/main" id="{00000000-0008-0000-0800-0000DC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7" name="Line 978">
              <a:extLst>
                <a:ext uri="{FF2B5EF4-FFF2-40B4-BE49-F238E27FC236}">
                  <a16:creationId xmlns:a16="http://schemas.microsoft.com/office/drawing/2014/main" id="{00000000-0008-0000-0800-0000DD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8" name="Line 979">
              <a:extLst>
                <a:ext uri="{FF2B5EF4-FFF2-40B4-BE49-F238E27FC236}">
                  <a16:creationId xmlns:a16="http://schemas.microsoft.com/office/drawing/2014/main" id="{00000000-0008-0000-0800-0000DE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9" name="Line 980">
              <a:extLst>
                <a:ext uri="{FF2B5EF4-FFF2-40B4-BE49-F238E27FC236}">
                  <a16:creationId xmlns:a16="http://schemas.microsoft.com/office/drawing/2014/main" id="{00000000-0008-0000-0800-0000DF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0" name="Line 981">
              <a:extLst>
                <a:ext uri="{FF2B5EF4-FFF2-40B4-BE49-F238E27FC236}">
                  <a16:creationId xmlns:a16="http://schemas.microsoft.com/office/drawing/2014/main" id="{00000000-0008-0000-0800-0000E0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1" name="Line 982">
              <a:extLst>
                <a:ext uri="{FF2B5EF4-FFF2-40B4-BE49-F238E27FC236}">
                  <a16:creationId xmlns:a16="http://schemas.microsoft.com/office/drawing/2014/main" id="{00000000-0008-0000-0800-0000E1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2" name="Line 983">
              <a:extLst>
                <a:ext uri="{FF2B5EF4-FFF2-40B4-BE49-F238E27FC236}">
                  <a16:creationId xmlns:a16="http://schemas.microsoft.com/office/drawing/2014/main" id="{00000000-0008-0000-0800-0000E2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3" name="Line 984">
              <a:extLst>
                <a:ext uri="{FF2B5EF4-FFF2-40B4-BE49-F238E27FC236}">
                  <a16:creationId xmlns:a16="http://schemas.microsoft.com/office/drawing/2014/main" id="{00000000-0008-0000-0800-0000E3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4" name="Line 985">
              <a:extLst>
                <a:ext uri="{FF2B5EF4-FFF2-40B4-BE49-F238E27FC236}">
                  <a16:creationId xmlns:a16="http://schemas.microsoft.com/office/drawing/2014/main" id="{00000000-0008-0000-0800-0000E4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5" name="Line 986">
              <a:extLst>
                <a:ext uri="{FF2B5EF4-FFF2-40B4-BE49-F238E27FC236}">
                  <a16:creationId xmlns:a16="http://schemas.microsoft.com/office/drawing/2014/main" id="{00000000-0008-0000-0800-0000E5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71" name="Text Box 987">
            <a:extLst>
              <a:ext uri="{FF2B5EF4-FFF2-40B4-BE49-F238E27FC236}">
                <a16:creationId xmlns:a16="http://schemas.microsoft.com/office/drawing/2014/main" id="{00000000-0008-0000-0800-0000D7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72" name="Text Box 988">
            <a:extLst>
              <a:ext uri="{FF2B5EF4-FFF2-40B4-BE49-F238E27FC236}">
                <a16:creationId xmlns:a16="http://schemas.microsoft.com/office/drawing/2014/main" id="{00000000-0008-0000-0800-0000D8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15</xdr:col>
      <xdr:colOff>257175</xdr:colOff>
      <xdr:row>287</xdr:row>
      <xdr:rowOff>9525</xdr:rowOff>
    </xdr:from>
    <xdr:to>
      <xdr:col>15</xdr:col>
      <xdr:colOff>942975</xdr:colOff>
      <xdr:row>312</xdr:row>
      <xdr:rowOff>142875</xdr:rowOff>
    </xdr:to>
    <xdr:grpSp>
      <xdr:nvGrpSpPr>
        <xdr:cNvPr id="499" name="Group 989">
          <a:extLst>
            <a:ext uri="{FF2B5EF4-FFF2-40B4-BE49-F238E27FC236}">
              <a16:creationId xmlns:a16="http://schemas.microsoft.com/office/drawing/2014/main" id="{00000000-0008-0000-0800-0000F3010000}"/>
            </a:ext>
          </a:extLst>
        </xdr:cNvPr>
        <xdr:cNvGrpSpPr>
          <a:grpSpLocks/>
        </xdr:cNvGrpSpPr>
      </xdr:nvGrpSpPr>
      <xdr:grpSpPr bwMode="auto">
        <a:xfrm>
          <a:off x="10887075" y="44446825"/>
          <a:ext cx="685800" cy="3943350"/>
          <a:chOff x="1199" y="3575"/>
          <a:chExt cx="72" cy="440"/>
        </a:xfrm>
      </xdr:grpSpPr>
      <xdr:grpSp>
        <xdr:nvGrpSpPr>
          <xdr:cNvPr id="500" name="Group 990">
            <a:extLst>
              <a:ext uri="{FF2B5EF4-FFF2-40B4-BE49-F238E27FC236}">
                <a16:creationId xmlns:a16="http://schemas.microsoft.com/office/drawing/2014/main" id="{00000000-0008-0000-0800-0000F4010000}"/>
              </a:ext>
            </a:extLst>
          </xdr:cNvPr>
          <xdr:cNvGrpSpPr>
            <a:grpSpLocks/>
          </xdr:cNvGrpSpPr>
        </xdr:nvGrpSpPr>
        <xdr:grpSpPr bwMode="auto">
          <a:xfrm>
            <a:off x="1199" y="3583"/>
            <a:ext cx="72" cy="204"/>
            <a:chOff x="1343" y="340"/>
            <a:chExt cx="60" cy="204"/>
          </a:xfrm>
        </xdr:grpSpPr>
        <xdr:sp macro="" textlink="">
          <xdr:nvSpPr>
            <xdr:cNvPr id="517" name="Line 991">
              <a:extLst>
                <a:ext uri="{FF2B5EF4-FFF2-40B4-BE49-F238E27FC236}">
                  <a16:creationId xmlns:a16="http://schemas.microsoft.com/office/drawing/2014/main" id="{00000000-0008-0000-0800-00000502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8" name="Line 992">
              <a:extLst>
                <a:ext uri="{FF2B5EF4-FFF2-40B4-BE49-F238E27FC236}">
                  <a16:creationId xmlns:a16="http://schemas.microsoft.com/office/drawing/2014/main" id="{00000000-0008-0000-0800-00000602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9" name="Line 993">
              <a:extLst>
                <a:ext uri="{FF2B5EF4-FFF2-40B4-BE49-F238E27FC236}">
                  <a16:creationId xmlns:a16="http://schemas.microsoft.com/office/drawing/2014/main" id="{00000000-0008-0000-0800-00000702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0" name="Line 994">
              <a:extLst>
                <a:ext uri="{FF2B5EF4-FFF2-40B4-BE49-F238E27FC236}">
                  <a16:creationId xmlns:a16="http://schemas.microsoft.com/office/drawing/2014/main" id="{00000000-0008-0000-0800-00000802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1" name="Line 995">
              <a:extLst>
                <a:ext uri="{FF2B5EF4-FFF2-40B4-BE49-F238E27FC236}">
                  <a16:creationId xmlns:a16="http://schemas.microsoft.com/office/drawing/2014/main" id="{00000000-0008-0000-0800-00000902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2" name="Line 996">
              <a:extLst>
                <a:ext uri="{FF2B5EF4-FFF2-40B4-BE49-F238E27FC236}">
                  <a16:creationId xmlns:a16="http://schemas.microsoft.com/office/drawing/2014/main" id="{00000000-0008-0000-0800-00000A02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3" name="Line 997">
              <a:extLst>
                <a:ext uri="{FF2B5EF4-FFF2-40B4-BE49-F238E27FC236}">
                  <a16:creationId xmlns:a16="http://schemas.microsoft.com/office/drawing/2014/main" id="{00000000-0008-0000-0800-00000B02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4" name="Line 998">
              <a:extLst>
                <a:ext uri="{FF2B5EF4-FFF2-40B4-BE49-F238E27FC236}">
                  <a16:creationId xmlns:a16="http://schemas.microsoft.com/office/drawing/2014/main" id="{00000000-0008-0000-0800-00000C02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5" name="Line 999">
              <a:extLst>
                <a:ext uri="{FF2B5EF4-FFF2-40B4-BE49-F238E27FC236}">
                  <a16:creationId xmlns:a16="http://schemas.microsoft.com/office/drawing/2014/main" id="{00000000-0008-0000-0800-00000D02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6" name="Line 1000">
              <a:extLst>
                <a:ext uri="{FF2B5EF4-FFF2-40B4-BE49-F238E27FC236}">
                  <a16:creationId xmlns:a16="http://schemas.microsoft.com/office/drawing/2014/main" id="{00000000-0008-0000-0800-00000E02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7" name="Line 1001">
              <a:extLst>
                <a:ext uri="{FF2B5EF4-FFF2-40B4-BE49-F238E27FC236}">
                  <a16:creationId xmlns:a16="http://schemas.microsoft.com/office/drawing/2014/main" id="{00000000-0008-0000-0800-00000F02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8" name="Line 1002">
              <a:extLst>
                <a:ext uri="{FF2B5EF4-FFF2-40B4-BE49-F238E27FC236}">
                  <a16:creationId xmlns:a16="http://schemas.microsoft.com/office/drawing/2014/main" id="{00000000-0008-0000-0800-00001002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9" name="Line 1003">
              <a:extLst>
                <a:ext uri="{FF2B5EF4-FFF2-40B4-BE49-F238E27FC236}">
                  <a16:creationId xmlns:a16="http://schemas.microsoft.com/office/drawing/2014/main" id="{00000000-0008-0000-0800-00001102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501" name="Group 1004">
            <a:extLst>
              <a:ext uri="{FF2B5EF4-FFF2-40B4-BE49-F238E27FC236}">
                <a16:creationId xmlns:a16="http://schemas.microsoft.com/office/drawing/2014/main" id="{00000000-0008-0000-0800-0000F5010000}"/>
              </a:ext>
            </a:extLst>
          </xdr:cNvPr>
          <xdr:cNvGrpSpPr>
            <a:grpSpLocks/>
          </xdr:cNvGrpSpPr>
        </xdr:nvGrpSpPr>
        <xdr:grpSpPr bwMode="auto">
          <a:xfrm>
            <a:off x="1199" y="3803"/>
            <a:ext cx="72" cy="204"/>
            <a:chOff x="1343" y="340"/>
            <a:chExt cx="60" cy="204"/>
          </a:xfrm>
        </xdr:grpSpPr>
        <xdr:sp macro="" textlink="">
          <xdr:nvSpPr>
            <xdr:cNvPr id="504" name="Line 1005">
              <a:extLst>
                <a:ext uri="{FF2B5EF4-FFF2-40B4-BE49-F238E27FC236}">
                  <a16:creationId xmlns:a16="http://schemas.microsoft.com/office/drawing/2014/main" id="{00000000-0008-0000-0800-0000F8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5" name="Line 1006">
              <a:extLst>
                <a:ext uri="{FF2B5EF4-FFF2-40B4-BE49-F238E27FC236}">
                  <a16:creationId xmlns:a16="http://schemas.microsoft.com/office/drawing/2014/main" id="{00000000-0008-0000-0800-0000F9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6" name="Line 1007">
              <a:extLst>
                <a:ext uri="{FF2B5EF4-FFF2-40B4-BE49-F238E27FC236}">
                  <a16:creationId xmlns:a16="http://schemas.microsoft.com/office/drawing/2014/main" id="{00000000-0008-0000-0800-0000FA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7" name="Line 1008">
              <a:extLst>
                <a:ext uri="{FF2B5EF4-FFF2-40B4-BE49-F238E27FC236}">
                  <a16:creationId xmlns:a16="http://schemas.microsoft.com/office/drawing/2014/main" id="{00000000-0008-0000-0800-0000FB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8" name="Line 1009">
              <a:extLst>
                <a:ext uri="{FF2B5EF4-FFF2-40B4-BE49-F238E27FC236}">
                  <a16:creationId xmlns:a16="http://schemas.microsoft.com/office/drawing/2014/main" id="{00000000-0008-0000-0800-0000FC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9" name="Line 1010">
              <a:extLst>
                <a:ext uri="{FF2B5EF4-FFF2-40B4-BE49-F238E27FC236}">
                  <a16:creationId xmlns:a16="http://schemas.microsoft.com/office/drawing/2014/main" id="{00000000-0008-0000-0800-0000FD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0" name="Line 1011">
              <a:extLst>
                <a:ext uri="{FF2B5EF4-FFF2-40B4-BE49-F238E27FC236}">
                  <a16:creationId xmlns:a16="http://schemas.microsoft.com/office/drawing/2014/main" id="{00000000-0008-0000-0800-0000FE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1" name="Line 1012">
              <a:extLst>
                <a:ext uri="{FF2B5EF4-FFF2-40B4-BE49-F238E27FC236}">
                  <a16:creationId xmlns:a16="http://schemas.microsoft.com/office/drawing/2014/main" id="{00000000-0008-0000-0800-0000FF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2" name="Line 1013">
              <a:extLst>
                <a:ext uri="{FF2B5EF4-FFF2-40B4-BE49-F238E27FC236}">
                  <a16:creationId xmlns:a16="http://schemas.microsoft.com/office/drawing/2014/main" id="{00000000-0008-0000-0800-00000002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3" name="Line 1014">
              <a:extLst>
                <a:ext uri="{FF2B5EF4-FFF2-40B4-BE49-F238E27FC236}">
                  <a16:creationId xmlns:a16="http://schemas.microsoft.com/office/drawing/2014/main" id="{00000000-0008-0000-0800-00000102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4" name="Line 1015">
              <a:extLst>
                <a:ext uri="{FF2B5EF4-FFF2-40B4-BE49-F238E27FC236}">
                  <a16:creationId xmlns:a16="http://schemas.microsoft.com/office/drawing/2014/main" id="{00000000-0008-0000-0800-00000202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5" name="Line 1016">
              <a:extLst>
                <a:ext uri="{FF2B5EF4-FFF2-40B4-BE49-F238E27FC236}">
                  <a16:creationId xmlns:a16="http://schemas.microsoft.com/office/drawing/2014/main" id="{00000000-0008-0000-0800-00000302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16" name="Line 1017">
              <a:extLst>
                <a:ext uri="{FF2B5EF4-FFF2-40B4-BE49-F238E27FC236}">
                  <a16:creationId xmlns:a16="http://schemas.microsoft.com/office/drawing/2014/main" id="{00000000-0008-0000-0800-00000402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502" name="Text Box 1018">
            <a:extLst>
              <a:ext uri="{FF2B5EF4-FFF2-40B4-BE49-F238E27FC236}">
                <a16:creationId xmlns:a16="http://schemas.microsoft.com/office/drawing/2014/main" id="{00000000-0008-0000-0800-0000F6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503" name="Text Box 1019">
            <a:extLst>
              <a:ext uri="{FF2B5EF4-FFF2-40B4-BE49-F238E27FC236}">
                <a16:creationId xmlns:a16="http://schemas.microsoft.com/office/drawing/2014/main" id="{00000000-0008-0000-0800-0000F7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12</xdr:col>
      <xdr:colOff>18107</xdr:colOff>
      <xdr:row>242</xdr:row>
      <xdr:rowOff>54321</xdr:rowOff>
    </xdr:from>
    <xdr:to>
      <xdr:col>19</xdr:col>
      <xdr:colOff>18107</xdr:colOff>
      <xdr:row>244</xdr:row>
      <xdr:rowOff>81062</xdr:rowOff>
    </xdr:to>
    <xdr:sp macro="" textlink="">
      <xdr:nvSpPr>
        <xdr:cNvPr id="530" name="Text Box 1051">
          <a:extLst>
            <a:ext uri="{FF2B5EF4-FFF2-40B4-BE49-F238E27FC236}">
              <a16:creationId xmlns:a16="http://schemas.microsoft.com/office/drawing/2014/main" id="{00000000-0008-0000-0800-000012020000}"/>
            </a:ext>
          </a:extLst>
        </xdr:cNvPr>
        <xdr:cNvSpPr txBox="1">
          <a:spLocks noChangeArrowheads="1"/>
        </xdr:cNvSpPr>
      </xdr:nvSpPr>
      <xdr:spPr bwMode="auto">
        <a:xfrm>
          <a:off x="8228657" y="37516146"/>
          <a:ext cx="5962650" cy="331541"/>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粗付加価値誘発額</a:t>
          </a:r>
        </a:p>
      </xdr:txBody>
    </xdr:sp>
    <xdr:clientData/>
  </xdr:twoCellAnchor>
  <xdr:twoCellAnchor>
    <xdr:from>
      <xdr:col>2</xdr:col>
      <xdr:colOff>0</xdr:colOff>
      <xdr:row>281</xdr:row>
      <xdr:rowOff>85725</xdr:rowOff>
    </xdr:from>
    <xdr:to>
      <xdr:col>10</xdr:col>
      <xdr:colOff>533400</xdr:colOff>
      <xdr:row>281</xdr:row>
      <xdr:rowOff>85725</xdr:rowOff>
    </xdr:to>
    <xdr:sp macro="" textlink="">
      <xdr:nvSpPr>
        <xdr:cNvPr id="531" name="Line 1053">
          <a:extLst>
            <a:ext uri="{FF2B5EF4-FFF2-40B4-BE49-F238E27FC236}">
              <a16:creationId xmlns:a16="http://schemas.microsoft.com/office/drawing/2014/main" id="{00000000-0008-0000-0800-000013020000}"/>
            </a:ext>
          </a:extLst>
        </xdr:cNvPr>
        <xdr:cNvSpPr>
          <a:spLocks noChangeShapeType="1"/>
        </xdr:cNvSpPr>
      </xdr:nvSpPr>
      <xdr:spPr bwMode="auto">
        <a:xfrm>
          <a:off x="542925" y="43586400"/>
          <a:ext cx="7077075" cy="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225</xdr:row>
      <xdr:rowOff>38100</xdr:rowOff>
    </xdr:from>
    <xdr:to>
      <xdr:col>30</xdr:col>
      <xdr:colOff>180975</xdr:colOff>
      <xdr:row>227</xdr:row>
      <xdr:rowOff>104775</xdr:rowOff>
    </xdr:to>
    <xdr:grpSp>
      <xdr:nvGrpSpPr>
        <xdr:cNvPr id="532" name="Group 1054">
          <a:extLst>
            <a:ext uri="{FF2B5EF4-FFF2-40B4-BE49-F238E27FC236}">
              <a16:creationId xmlns:a16="http://schemas.microsoft.com/office/drawing/2014/main" id="{00000000-0008-0000-0800-000014020000}"/>
            </a:ext>
          </a:extLst>
        </xdr:cNvPr>
        <xdr:cNvGrpSpPr>
          <a:grpSpLocks/>
        </xdr:cNvGrpSpPr>
      </xdr:nvGrpSpPr>
      <xdr:grpSpPr bwMode="auto">
        <a:xfrm>
          <a:off x="546100" y="34874200"/>
          <a:ext cx="22240875" cy="371475"/>
          <a:chOff x="35" y="24"/>
          <a:chExt cx="2547" cy="39"/>
        </a:xfrm>
      </xdr:grpSpPr>
      <xdr:sp macro="" textlink="">
        <xdr:nvSpPr>
          <xdr:cNvPr id="533" name="Text Box 1055">
            <a:extLst>
              <a:ext uri="{FF2B5EF4-FFF2-40B4-BE49-F238E27FC236}">
                <a16:creationId xmlns:a16="http://schemas.microsoft.com/office/drawing/2014/main" id="{00000000-0008-0000-0800-000015020000}"/>
              </a:ext>
            </a:extLst>
          </xdr:cNvPr>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0" i="0" u="none" strike="noStrike" baseline="0">
                <a:solidFill>
                  <a:srgbClr val="FFFFFF"/>
                </a:solidFill>
                <a:latin typeface="ＭＳ ゴシック"/>
                <a:ea typeface="ＭＳ ゴシック"/>
              </a:rPr>
              <a:t>       経済波及効果体系図（簡略版）１　(平成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4/4　　 </a:t>
            </a:r>
          </a:p>
        </xdr:txBody>
      </xdr:sp>
      <xdr:sp macro="" textlink="">
        <xdr:nvSpPr>
          <xdr:cNvPr id="534" name="Text Box 1056">
            <a:extLst>
              <a:ext uri="{FF2B5EF4-FFF2-40B4-BE49-F238E27FC236}">
                <a16:creationId xmlns:a16="http://schemas.microsoft.com/office/drawing/2014/main" id="{00000000-0008-0000-0800-00001602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535" name="AutoShape 1057">
            <a:extLst>
              <a:ext uri="{FF2B5EF4-FFF2-40B4-BE49-F238E27FC236}">
                <a16:creationId xmlns:a16="http://schemas.microsoft.com/office/drawing/2014/main" id="{00000000-0008-0000-0800-00001702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19</xdr:col>
      <xdr:colOff>1025399</xdr:colOff>
      <xdr:row>130</xdr:row>
      <xdr:rowOff>54321</xdr:rowOff>
    </xdr:from>
    <xdr:to>
      <xdr:col>21</xdr:col>
      <xdr:colOff>444447</xdr:colOff>
      <xdr:row>133</xdr:row>
      <xdr:rowOff>54321</xdr:rowOff>
    </xdr:to>
    <xdr:sp macro="" textlink="">
      <xdr:nvSpPr>
        <xdr:cNvPr id="536" name="Rectangle 1058">
          <a:extLst>
            <a:ext uri="{FF2B5EF4-FFF2-40B4-BE49-F238E27FC236}">
              <a16:creationId xmlns:a16="http://schemas.microsoft.com/office/drawing/2014/main" id="{00000000-0008-0000-0800-000018020000}"/>
            </a:ext>
          </a:extLst>
        </xdr:cNvPr>
        <xdr:cNvSpPr>
          <a:spLocks noChangeArrowheads="1"/>
        </xdr:cNvSpPr>
      </xdr:nvSpPr>
      <xdr:spPr bwMode="auto">
        <a:xfrm>
          <a:off x="15198599" y="20275896"/>
          <a:ext cx="800173" cy="457200"/>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19</xdr:col>
      <xdr:colOff>1052560</xdr:colOff>
      <xdr:row>182</xdr:row>
      <xdr:rowOff>90535</xdr:rowOff>
    </xdr:from>
    <xdr:to>
      <xdr:col>21</xdr:col>
      <xdr:colOff>471607</xdr:colOff>
      <xdr:row>185</xdr:row>
      <xdr:rowOff>100120</xdr:rowOff>
    </xdr:to>
    <xdr:sp macro="" textlink="">
      <xdr:nvSpPr>
        <xdr:cNvPr id="537" name="Rectangle 1059">
          <a:extLst>
            <a:ext uri="{FF2B5EF4-FFF2-40B4-BE49-F238E27FC236}">
              <a16:creationId xmlns:a16="http://schemas.microsoft.com/office/drawing/2014/main" id="{00000000-0008-0000-0800-000019020000}"/>
            </a:ext>
          </a:extLst>
        </xdr:cNvPr>
        <xdr:cNvSpPr>
          <a:spLocks noChangeArrowheads="1"/>
        </xdr:cNvSpPr>
      </xdr:nvSpPr>
      <xdr:spPr bwMode="auto">
        <a:xfrm>
          <a:off x="15225760" y="28236910"/>
          <a:ext cx="800172" cy="52393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Ｆ</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3</xdr:col>
      <xdr:colOff>81953</xdr:colOff>
      <xdr:row>236</xdr:row>
      <xdr:rowOff>81010</xdr:rowOff>
    </xdr:from>
    <xdr:to>
      <xdr:col>6</xdr:col>
      <xdr:colOff>72452</xdr:colOff>
      <xdr:row>239</xdr:row>
      <xdr:rowOff>90063</xdr:rowOff>
    </xdr:to>
    <xdr:sp macro="" textlink="">
      <xdr:nvSpPr>
        <xdr:cNvPr id="538" name="Rectangle 1060">
          <a:extLst>
            <a:ext uri="{FF2B5EF4-FFF2-40B4-BE49-F238E27FC236}">
              <a16:creationId xmlns:a16="http://schemas.microsoft.com/office/drawing/2014/main" id="{00000000-0008-0000-0800-00001A020000}"/>
            </a:ext>
          </a:extLst>
        </xdr:cNvPr>
        <xdr:cNvSpPr>
          <a:spLocks noChangeArrowheads="1"/>
        </xdr:cNvSpPr>
      </xdr:nvSpPr>
      <xdr:spPr bwMode="auto">
        <a:xfrm>
          <a:off x="1091603" y="36628435"/>
          <a:ext cx="2514624" cy="466253"/>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a:t>
          </a:r>
          <a:r>
            <a:rPr lang="en-US" altLang="ja-JP" sz="2000" b="0" i="0" u="none" strike="noStrike" baseline="0">
              <a:solidFill>
                <a:srgbClr val="000000"/>
              </a:solidFill>
              <a:latin typeface="ＭＳ Ｐゴシック"/>
              <a:ea typeface="ＭＳ Ｐゴシック"/>
            </a:rPr>
            <a:t>1</a:t>
          </a:r>
          <a:r>
            <a:rPr lang="ja-JP" altLang="en-US" sz="2000" b="0" i="0" u="none" strike="noStrike" baseline="0">
              <a:solidFill>
                <a:srgbClr val="000000"/>
              </a:solidFill>
              <a:latin typeface="ＭＳ Ｐゴシック"/>
              <a:ea typeface="ＭＳ Ｐゴシック"/>
            </a:rPr>
            <a:t>　＋　Ｆ</a:t>
          </a:r>
          <a:r>
            <a:rPr lang="en-US" altLang="ja-JP" sz="2000" b="0" i="0" u="none" strike="noStrike" baseline="0">
              <a:solidFill>
                <a:srgbClr val="000000"/>
              </a:solidFill>
              <a:latin typeface="ＭＳ Ｐゴシック"/>
              <a:ea typeface="ＭＳ Ｐゴシック"/>
            </a:rPr>
            <a:t>1</a:t>
          </a:r>
        </a:p>
      </xdr:txBody>
    </xdr:sp>
    <xdr:clientData/>
  </xdr:twoCellAnchor>
  <xdr:twoCellAnchor>
    <xdr:from>
      <xdr:col>3</xdr:col>
      <xdr:colOff>60828</xdr:colOff>
      <xdr:row>94</xdr:row>
      <xdr:rowOff>90063</xdr:rowOff>
    </xdr:from>
    <xdr:to>
      <xdr:col>11</xdr:col>
      <xdr:colOff>420420</xdr:colOff>
      <xdr:row>97</xdr:row>
      <xdr:rowOff>36295</xdr:rowOff>
    </xdr:to>
    <xdr:sp macro="" textlink="">
      <xdr:nvSpPr>
        <xdr:cNvPr id="539" name="Text Box 92">
          <a:extLst>
            <a:ext uri="{FF2B5EF4-FFF2-40B4-BE49-F238E27FC236}">
              <a16:creationId xmlns:a16="http://schemas.microsoft.com/office/drawing/2014/main" id="{00000000-0008-0000-0800-00001B020000}"/>
            </a:ext>
          </a:extLst>
        </xdr:cNvPr>
        <xdr:cNvSpPr txBox="1">
          <a:spLocks noChangeArrowheads="1"/>
        </xdr:cNvSpPr>
      </xdr:nvSpPr>
      <xdr:spPr bwMode="auto">
        <a:xfrm>
          <a:off x="1070478" y="14653788"/>
          <a:ext cx="6998517" cy="40343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3</xdr:col>
      <xdr:colOff>51774</xdr:colOff>
      <xdr:row>163</xdr:row>
      <xdr:rowOff>90063</xdr:rowOff>
    </xdr:from>
    <xdr:to>
      <xdr:col>11</xdr:col>
      <xdr:colOff>411366</xdr:colOff>
      <xdr:row>166</xdr:row>
      <xdr:rowOff>36295</xdr:rowOff>
    </xdr:to>
    <xdr:sp macro="" textlink="">
      <xdr:nvSpPr>
        <xdr:cNvPr id="540" name="Text Box 92">
          <a:extLst>
            <a:ext uri="{FF2B5EF4-FFF2-40B4-BE49-F238E27FC236}">
              <a16:creationId xmlns:a16="http://schemas.microsoft.com/office/drawing/2014/main" id="{00000000-0008-0000-0800-00001C020000}"/>
            </a:ext>
          </a:extLst>
        </xdr:cNvPr>
        <xdr:cNvSpPr txBox="1">
          <a:spLocks noChangeArrowheads="1"/>
        </xdr:cNvSpPr>
      </xdr:nvSpPr>
      <xdr:spPr bwMode="auto">
        <a:xfrm>
          <a:off x="1061424" y="25340838"/>
          <a:ext cx="6998517" cy="40343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3</xdr:col>
      <xdr:colOff>18107</xdr:colOff>
      <xdr:row>231</xdr:row>
      <xdr:rowOff>18107</xdr:rowOff>
    </xdr:from>
    <xdr:to>
      <xdr:col>9</xdr:col>
      <xdr:colOff>753335</xdr:colOff>
      <xdr:row>233</xdr:row>
      <xdr:rowOff>99229</xdr:rowOff>
    </xdr:to>
    <xdr:sp macro="" textlink="">
      <xdr:nvSpPr>
        <xdr:cNvPr id="541" name="Text Box 92">
          <a:extLst>
            <a:ext uri="{FF2B5EF4-FFF2-40B4-BE49-F238E27FC236}">
              <a16:creationId xmlns:a16="http://schemas.microsoft.com/office/drawing/2014/main" id="{00000000-0008-0000-0800-00001D020000}"/>
            </a:ext>
          </a:extLst>
        </xdr:cNvPr>
        <xdr:cNvSpPr txBox="1">
          <a:spLocks noChangeArrowheads="1"/>
        </xdr:cNvSpPr>
      </xdr:nvSpPr>
      <xdr:spPr bwMode="auto">
        <a:xfrm>
          <a:off x="1027757" y="35803532"/>
          <a:ext cx="5983503" cy="385922"/>
        </a:xfrm>
        <a:prstGeom prst="rect">
          <a:avLst/>
        </a:prstGeom>
        <a:solidFill>
          <a:srgbClr val="CCFFCC"/>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三重県内の需要増加による経済波及効果</a:t>
          </a:r>
        </a:p>
      </xdr:txBody>
    </xdr:sp>
    <xdr:clientData/>
  </xdr:twoCellAnchor>
  <xdr:twoCellAnchor>
    <xdr:from>
      <xdr:col>28</xdr:col>
      <xdr:colOff>38100</xdr:colOff>
      <xdr:row>32</xdr:row>
      <xdr:rowOff>76200</xdr:rowOff>
    </xdr:from>
    <xdr:to>
      <xdr:col>28</xdr:col>
      <xdr:colOff>123825</xdr:colOff>
      <xdr:row>44</xdr:row>
      <xdr:rowOff>57150</xdr:rowOff>
    </xdr:to>
    <xdr:sp macro="" textlink="">
      <xdr:nvSpPr>
        <xdr:cNvPr id="542" name="AutoShape 4099">
          <a:extLst>
            <a:ext uri="{FF2B5EF4-FFF2-40B4-BE49-F238E27FC236}">
              <a16:creationId xmlns:a16="http://schemas.microsoft.com/office/drawing/2014/main" id="{00000000-0008-0000-0800-00001E020000}"/>
            </a:ext>
          </a:extLst>
        </xdr:cNvPr>
        <xdr:cNvSpPr>
          <a:spLocks/>
        </xdr:cNvSpPr>
      </xdr:nvSpPr>
      <xdr:spPr bwMode="auto">
        <a:xfrm>
          <a:off x="21755100" y="5105400"/>
          <a:ext cx="85725" cy="1809750"/>
        </a:xfrm>
        <a:prstGeom prst="rightBrace">
          <a:avLst>
            <a:gd name="adj1" fmla="val 1759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38100</xdr:colOff>
      <xdr:row>45</xdr:row>
      <xdr:rowOff>76200</xdr:rowOff>
    </xdr:from>
    <xdr:to>
      <xdr:col>28</xdr:col>
      <xdr:colOff>133350</xdr:colOff>
      <xdr:row>57</xdr:row>
      <xdr:rowOff>85725</xdr:rowOff>
    </xdr:to>
    <xdr:sp macro="" textlink="">
      <xdr:nvSpPr>
        <xdr:cNvPr id="543" name="AutoShape 4100">
          <a:extLst>
            <a:ext uri="{FF2B5EF4-FFF2-40B4-BE49-F238E27FC236}">
              <a16:creationId xmlns:a16="http://schemas.microsoft.com/office/drawing/2014/main" id="{00000000-0008-0000-0800-00001F020000}"/>
            </a:ext>
          </a:extLst>
        </xdr:cNvPr>
        <xdr:cNvSpPr>
          <a:spLocks/>
        </xdr:cNvSpPr>
      </xdr:nvSpPr>
      <xdr:spPr bwMode="auto">
        <a:xfrm>
          <a:off x="21755100" y="7086600"/>
          <a:ext cx="95250" cy="1838325"/>
        </a:xfrm>
        <a:prstGeom prst="rightBrace">
          <a:avLst>
            <a:gd name="adj1" fmla="val 1608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109113</xdr:colOff>
      <xdr:row>184</xdr:row>
      <xdr:rowOff>45739</xdr:rowOff>
    </xdr:from>
    <xdr:to>
      <xdr:col>11</xdr:col>
      <xdr:colOff>490312</xdr:colOff>
      <xdr:row>196</xdr:row>
      <xdr:rowOff>117298</xdr:rowOff>
    </xdr:to>
    <xdr:sp macro="" textlink="">
      <xdr:nvSpPr>
        <xdr:cNvPr id="544" name="Rectangle 544">
          <a:extLst>
            <a:ext uri="{FF2B5EF4-FFF2-40B4-BE49-F238E27FC236}">
              <a16:creationId xmlns:a16="http://schemas.microsoft.com/office/drawing/2014/main" id="{00000000-0008-0000-0800-000020020000}"/>
            </a:ext>
          </a:extLst>
        </xdr:cNvPr>
        <xdr:cNvSpPr>
          <a:spLocks noChangeArrowheads="1"/>
        </xdr:cNvSpPr>
      </xdr:nvSpPr>
      <xdr:spPr bwMode="auto">
        <a:xfrm>
          <a:off x="7757688" y="28554064"/>
          <a:ext cx="381199" cy="2014659"/>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580836</xdr:colOff>
      <xdr:row>184</xdr:row>
      <xdr:rowOff>54792</xdr:rowOff>
    </xdr:from>
    <xdr:to>
      <xdr:col>6</xdr:col>
      <xdr:colOff>962035</xdr:colOff>
      <xdr:row>197</xdr:row>
      <xdr:rowOff>4</xdr:rowOff>
    </xdr:to>
    <xdr:sp macro="" textlink="">
      <xdr:nvSpPr>
        <xdr:cNvPr id="545" name="Rectangle 543">
          <a:extLst>
            <a:ext uri="{FF2B5EF4-FFF2-40B4-BE49-F238E27FC236}">
              <a16:creationId xmlns:a16="http://schemas.microsoft.com/office/drawing/2014/main" id="{00000000-0008-0000-0800-000021020000}"/>
            </a:ext>
          </a:extLst>
        </xdr:cNvPr>
        <xdr:cNvSpPr>
          <a:spLocks noChangeArrowheads="1"/>
        </xdr:cNvSpPr>
      </xdr:nvSpPr>
      <xdr:spPr bwMode="auto">
        <a:xfrm>
          <a:off x="4114611" y="28563117"/>
          <a:ext cx="381199" cy="204071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533400</xdr:colOff>
      <xdr:row>232</xdr:row>
      <xdr:rowOff>85725</xdr:rowOff>
    </xdr:from>
    <xdr:to>
      <xdr:col>10</xdr:col>
      <xdr:colOff>533400</xdr:colOff>
      <xdr:row>281</xdr:row>
      <xdr:rowOff>104775</xdr:rowOff>
    </xdr:to>
    <xdr:sp macro="" textlink="">
      <xdr:nvSpPr>
        <xdr:cNvPr id="546" name="Line 5315">
          <a:extLst>
            <a:ext uri="{FF2B5EF4-FFF2-40B4-BE49-F238E27FC236}">
              <a16:creationId xmlns:a16="http://schemas.microsoft.com/office/drawing/2014/main" id="{00000000-0008-0000-0800-000022020000}"/>
            </a:ext>
          </a:extLst>
        </xdr:cNvPr>
        <xdr:cNvSpPr>
          <a:spLocks noChangeShapeType="1"/>
        </xdr:cNvSpPr>
      </xdr:nvSpPr>
      <xdr:spPr bwMode="auto">
        <a:xfrm flipV="1">
          <a:off x="7620000" y="36023550"/>
          <a:ext cx="0" cy="758190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335921</xdr:colOff>
      <xdr:row>45</xdr:row>
      <xdr:rowOff>72428</xdr:rowOff>
    </xdr:from>
    <xdr:to>
      <xdr:col>6</xdr:col>
      <xdr:colOff>717120</xdr:colOff>
      <xdr:row>57</xdr:row>
      <xdr:rowOff>117695</xdr:rowOff>
    </xdr:to>
    <xdr:sp macro="" textlink="">
      <xdr:nvSpPr>
        <xdr:cNvPr id="547" name="Text Box 141">
          <a:extLst>
            <a:ext uri="{FF2B5EF4-FFF2-40B4-BE49-F238E27FC236}">
              <a16:creationId xmlns:a16="http://schemas.microsoft.com/office/drawing/2014/main" id="{00000000-0008-0000-0800-000023020000}"/>
            </a:ext>
          </a:extLst>
        </xdr:cNvPr>
        <xdr:cNvSpPr txBox="1">
          <a:spLocks noChangeArrowheads="1"/>
        </xdr:cNvSpPr>
      </xdr:nvSpPr>
      <xdr:spPr bwMode="auto">
        <a:xfrm>
          <a:off x="3869696" y="7082828"/>
          <a:ext cx="381199" cy="187406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308761</xdr:colOff>
      <xdr:row>32</xdr:row>
      <xdr:rowOff>27160</xdr:rowOff>
    </xdr:from>
    <xdr:to>
      <xdr:col>15</xdr:col>
      <xdr:colOff>689960</xdr:colOff>
      <xdr:row>57</xdr:row>
      <xdr:rowOff>144855</xdr:rowOff>
    </xdr:to>
    <xdr:sp macro="" textlink="">
      <xdr:nvSpPr>
        <xdr:cNvPr id="548" name="Text Box 141">
          <a:extLst>
            <a:ext uri="{FF2B5EF4-FFF2-40B4-BE49-F238E27FC236}">
              <a16:creationId xmlns:a16="http://schemas.microsoft.com/office/drawing/2014/main" id="{00000000-0008-0000-0800-000024020000}"/>
            </a:ext>
          </a:extLst>
        </xdr:cNvPr>
        <xdr:cNvSpPr txBox="1">
          <a:spLocks noChangeArrowheads="1"/>
        </xdr:cNvSpPr>
      </xdr:nvSpPr>
      <xdr:spPr bwMode="auto">
        <a:xfrm>
          <a:off x="10938661" y="5056360"/>
          <a:ext cx="38119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自給率</a:t>
          </a:r>
        </a:p>
      </xdr:txBody>
    </xdr:sp>
    <xdr:clientData/>
  </xdr:twoCellAnchor>
  <xdr:twoCellAnchor>
    <xdr:from>
      <xdr:col>15</xdr:col>
      <xdr:colOff>490302</xdr:colOff>
      <xdr:row>14</xdr:row>
      <xdr:rowOff>27160</xdr:rowOff>
    </xdr:from>
    <xdr:to>
      <xdr:col>15</xdr:col>
      <xdr:colOff>871500</xdr:colOff>
      <xdr:row>27</xdr:row>
      <xdr:rowOff>27160</xdr:rowOff>
    </xdr:to>
    <xdr:sp macro="" textlink="">
      <xdr:nvSpPr>
        <xdr:cNvPr id="549" name="Text Box 306">
          <a:extLst>
            <a:ext uri="{FF2B5EF4-FFF2-40B4-BE49-F238E27FC236}">
              <a16:creationId xmlns:a16="http://schemas.microsoft.com/office/drawing/2014/main" id="{00000000-0008-0000-0800-000025020000}"/>
            </a:ext>
          </a:extLst>
        </xdr:cNvPr>
        <xdr:cNvSpPr txBox="1">
          <a:spLocks noChangeArrowheads="1"/>
        </xdr:cNvSpPr>
      </xdr:nvSpPr>
      <xdr:spPr bwMode="auto">
        <a:xfrm>
          <a:off x="11120202" y="221791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14</xdr:col>
      <xdr:colOff>344503</xdr:colOff>
      <xdr:row>63</xdr:row>
      <xdr:rowOff>72899</xdr:rowOff>
    </xdr:from>
    <xdr:to>
      <xdr:col>14</xdr:col>
      <xdr:colOff>762999</xdr:colOff>
      <xdr:row>64</xdr:row>
      <xdr:rowOff>135860</xdr:rowOff>
    </xdr:to>
    <xdr:sp macro="" textlink="">
      <xdr:nvSpPr>
        <xdr:cNvPr id="550" name="Rectangle 565">
          <a:extLst>
            <a:ext uri="{FF2B5EF4-FFF2-40B4-BE49-F238E27FC236}">
              <a16:creationId xmlns:a16="http://schemas.microsoft.com/office/drawing/2014/main" id="{00000000-0008-0000-0800-000026020000}"/>
            </a:ext>
          </a:extLst>
        </xdr:cNvPr>
        <xdr:cNvSpPr>
          <a:spLocks noChangeArrowheads="1"/>
        </xdr:cNvSpPr>
      </xdr:nvSpPr>
      <xdr:spPr bwMode="auto">
        <a:xfrm>
          <a:off x="10145728" y="9845549"/>
          <a:ext cx="418496" cy="243936"/>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Ｃ</a:t>
          </a:r>
          <a:r>
            <a:rPr lang="en-US" altLang="ja-JP" sz="1400" b="0" i="0" u="none" strike="noStrike" baseline="0">
              <a:solidFill>
                <a:srgbClr val="000000"/>
              </a:solidFill>
              <a:latin typeface="ＭＳ Ｐゴシック"/>
              <a:ea typeface="ＭＳ Ｐゴシック"/>
            </a:rPr>
            <a:t>1</a:t>
          </a:r>
        </a:p>
      </xdr:txBody>
    </xdr:sp>
    <xdr:clientData/>
  </xdr:twoCellAnchor>
  <xdr:twoCellAnchor>
    <xdr:from>
      <xdr:col>19</xdr:col>
      <xdr:colOff>419100</xdr:colOff>
      <xdr:row>119</xdr:row>
      <xdr:rowOff>19050</xdr:rowOff>
    </xdr:from>
    <xdr:to>
      <xdr:col>19</xdr:col>
      <xdr:colOff>514350</xdr:colOff>
      <xdr:row>145</xdr:row>
      <xdr:rowOff>57150</xdr:rowOff>
    </xdr:to>
    <xdr:sp macro="" textlink="">
      <xdr:nvSpPr>
        <xdr:cNvPr id="551" name="AutoShape 793">
          <a:extLst>
            <a:ext uri="{FF2B5EF4-FFF2-40B4-BE49-F238E27FC236}">
              <a16:creationId xmlns:a16="http://schemas.microsoft.com/office/drawing/2014/main" id="{00000000-0008-0000-0800-000027020000}"/>
            </a:ext>
          </a:extLst>
        </xdr:cNvPr>
        <xdr:cNvSpPr>
          <a:spLocks/>
        </xdr:cNvSpPr>
      </xdr:nvSpPr>
      <xdr:spPr bwMode="auto">
        <a:xfrm>
          <a:off x="14592300" y="184499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490302</xdr:colOff>
      <xdr:row>65</xdr:row>
      <xdr:rowOff>27160</xdr:rowOff>
    </xdr:from>
    <xdr:to>
      <xdr:col>15</xdr:col>
      <xdr:colOff>871500</xdr:colOff>
      <xdr:row>78</xdr:row>
      <xdr:rowOff>27160</xdr:rowOff>
    </xdr:to>
    <xdr:sp macro="" textlink="">
      <xdr:nvSpPr>
        <xdr:cNvPr id="552" name="Text Box 306">
          <a:extLst>
            <a:ext uri="{FF2B5EF4-FFF2-40B4-BE49-F238E27FC236}">
              <a16:creationId xmlns:a16="http://schemas.microsoft.com/office/drawing/2014/main" id="{00000000-0008-0000-0800-000028020000}"/>
            </a:ext>
          </a:extLst>
        </xdr:cNvPr>
        <xdr:cNvSpPr txBox="1">
          <a:spLocks noChangeArrowheads="1"/>
        </xdr:cNvSpPr>
      </xdr:nvSpPr>
      <xdr:spPr bwMode="auto">
        <a:xfrm>
          <a:off x="11120202" y="1016176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4</xdr:col>
      <xdr:colOff>989185</xdr:colOff>
      <xdr:row>42</xdr:row>
      <xdr:rowOff>135802</xdr:rowOff>
    </xdr:from>
    <xdr:to>
      <xdr:col>5</xdr:col>
      <xdr:colOff>235914</xdr:colOff>
      <xdr:row>44</xdr:row>
      <xdr:rowOff>27160</xdr:rowOff>
    </xdr:to>
    <xdr:sp macro="" textlink="">
      <xdr:nvSpPr>
        <xdr:cNvPr id="553" name="Text Box 603">
          <a:extLst>
            <a:ext uri="{FF2B5EF4-FFF2-40B4-BE49-F238E27FC236}">
              <a16:creationId xmlns:a16="http://schemas.microsoft.com/office/drawing/2014/main" id="{00000000-0008-0000-0800-000029020000}"/>
            </a:ext>
          </a:extLst>
        </xdr:cNvPr>
        <xdr:cNvSpPr txBox="1">
          <a:spLocks noChangeArrowheads="1"/>
        </xdr:cNvSpPr>
      </xdr:nvSpPr>
      <xdr:spPr bwMode="auto">
        <a:xfrm>
          <a:off x="22560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42</xdr:row>
      <xdr:rowOff>135802</xdr:rowOff>
    </xdr:from>
    <xdr:to>
      <xdr:col>5</xdr:col>
      <xdr:colOff>235914</xdr:colOff>
      <xdr:row>44</xdr:row>
      <xdr:rowOff>27160</xdr:rowOff>
    </xdr:to>
    <xdr:sp macro="" textlink="">
      <xdr:nvSpPr>
        <xdr:cNvPr id="554" name="Text Box 603">
          <a:extLst>
            <a:ext uri="{FF2B5EF4-FFF2-40B4-BE49-F238E27FC236}">
              <a16:creationId xmlns:a16="http://schemas.microsoft.com/office/drawing/2014/main" id="{00000000-0008-0000-0800-00002A020000}"/>
            </a:ext>
          </a:extLst>
        </xdr:cNvPr>
        <xdr:cNvSpPr txBox="1">
          <a:spLocks noChangeArrowheads="1"/>
        </xdr:cNvSpPr>
      </xdr:nvSpPr>
      <xdr:spPr bwMode="auto">
        <a:xfrm>
          <a:off x="22560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555" name="Text Box 603">
          <a:extLst>
            <a:ext uri="{FF2B5EF4-FFF2-40B4-BE49-F238E27FC236}">
              <a16:creationId xmlns:a16="http://schemas.microsoft.com/office/drawing/2014/main" id="{00000000-0008-0000-0800-00002B020000}"/>
            </a:ext>
          </a:extLst>
        </xdr:cNvPr>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556" name="Text Box 603">
          <a:extLst>
            <a:ext uri="{FF2B5EF4-FFF2-40B4-BE49-F238E27FC236}">
              <a16:creationId xmlns:a16="http://schemas.microsoft.com/office/drawing/2014/main" id="{00000000-0008-0000-0800-00002C020000}"/>
            </a:ext>
          </a:extLst>
        </xdr:cNvPr>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57" name="Text Box 603">
          <a:extLst>
            <a:ext uri="{FF2B5EF4-FFF2-40B4-BE49-F238E27FC236}">
              <a16:creationId xmlns:a16="http://schemas.microsoft.com/office/drawing/2014/main" id="{00000000-0008-0000-0800-00002D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58" name="Text Box 603">
          <a:extLst>
            <a:ext uri="{FF2B5EF4-FFF2-40B4-BE49-F238E27FC236}">
              <a16:creationId xmlns:a16="http://schemas.microsoft.com/office/drawing/2014/main" id="{00000000-0008-0000-0800-00002E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59" name="Text Box 603">
          <a:extLst>
            <a:ext uri="{FF2B5EF4-FFF2-40B4-BE49-F238E27FC236}">
              <a16:creationId xmlns:a16="http://schemas.microsoft.com/office/drawing/2014/main" id="{00000000-0008-0000-0800-00002F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60" name="Text Box 603">
          <a:extLst>
            <a:ext uri="{FF2B5EF4-FFF2-40B4-BE49-F238E27FC236}">
              <a16:creationId xmlns:a16="http://schemas.microsoft.com/office/drawing/2014/main" id="{00000000-0008-0000-0800-000030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61" name="Text Box 603">
          <a:extLst>
            <a:ext uri="{FF2B5EF4-FFF2-40B4-BE49-F238E27FC236}">
              <a16:creationId xmlns:a16="http://schemas.microsoft.com/office/drawing/2014/main" id="{00000000-0008-0000-0800-000031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62" name="Text Box 603">
          <a:extLst>
            <a:ext uri="{FF2B5EF4-FFF2-40B4-BE49-F238E27FC236}">
              <a16:creationId xmlns:a16="http://schemas.microsoft.com/office/drawing/2014/main" id="{00000000-0008-0000-0800-000032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63" name="Text Box 603">
          <a:extLst>
            <a:ext uri="{FF2B5EF4-FFF2-40B4-BE49-F238E27FC236}">
              <a16:creationId xmlns:a16="http://schemas.microsoft.com/office/drawing/2014/main" id="{00000000-0008-0000-0800-000033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64" name="Text Box 603">
          <a:extLst>
            <a:ext uri="{FF2B5EF4-FFF2-40B4-BE49-F238E27FC236}">
              <a16:creationId xmlns:a16="http://schemas.microsoft.com/office/drawing/2014/main" id="{00000000-0008-0000-0800-000034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5" name="Text Box 603">
          <a:extLst>
            <a:ext uri="{FF2B5EF4-FFF2-40B4-BE49-F238E27FC236}">
              <a16:creationId xmlns:a16="http://schemas.microsoft.com/office/drawing/2014/main" id="{00000000-0008-0000-0800-000035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6" name="Text Box 603">
          <a:extLst>
            <a:ext uri="{FF2B5EF4-FFF2-40B4-BE49-F238E27FC236}">
              <a16:creationId xmlns:a16="http://schemas.microsoft.com/office/drawing/2014/main" id="{00000000-0008-0000-0800-000036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7" name="Text Box 603">
          <a:extLst>
            <a:ext uri="{FF2B5EF4-FFF2-40B4-BE49-F238E27FC236}">
              <a16:creationId xmlns:a16="http://schemas.microsoft.com/office/drawing/2014/main" id="{00000000-0008-0000-0800-000037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8" name="Text Box 603">
          <a:extLst>
            <a:ext uri="{FF2B5EF4-FFF2-40B4-BE49-F238E27FC236}">
              <a16:creationId xmlns:a16="http://schemas.microsoft.com/office/drawing/2014/main" id="{00000000-0008-0000-0800-000038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69" name="Text Box 603">
          <a:extLst>
            <a:ext uri="{FF2B5EF4-FFF2-40B4-BE49-F238E27FC236}">
              <a16:creationId xmlns:a16="http://schemas.microsoft.com/office/drawing/2014/main" id="{00000000-0008-0000-0800-000039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70" name="Text Box 603">
          <a:extLst>
            <a:ext uri="{FF2B5EF4-FFF2-40B4-BE49-F238E27FC236}">
              <a16:creationId xmlns:a16="http://schemas.microsoft.com/office/drawing/2014/main" id="{00000000-0008-0000-0800-00003A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71" name="Text Box 603">
          <a:extLst>
            <a:ext uri="{FF2B5EF4-FFF2-40B4-BE49-F238E27FC236}">
              <a16:creationId xmlns:a16="http://schemas.microsoft.com/office/drawing/2014/main" id="{00000000-0008-0000-0800-00003B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72" name="Text Box 603">
          <a:extLst>
            <a:ext uri="{FF2B5EF4-FFF2-40B4-BE49-F238E27FC236}">
              <a16:creationId xmlns:a16="http://schemas.microsoft.com/office/drawing/2014/main" id="{00000000-0008-0000-0800-00003C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73" name="Text Box 603">
          <a:extLst>
            <a:ext uri="{FF2B5EF4-FFF2-40B4-BE49-F238E27FC236}">
              <a16:creationId xmlns:a16="http://schemas.microsoft.com/office/drawing/2014/main" id="{00000000-0008-0000-0800-00003D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74" name="Text Box 603">
          <a:extLst>
            <a:ext uri="{FF2B5EF4-FFF2-40B4-BE49-F238E27FC236}">
              <a16:creationId xmlns:a16="http://schemas.microsoft.com/office/drawing/2014/main" id="{00000000-0008-0000-0800-00003E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75" name="Text Box 603">
          <a:extLst>
            <a:ext uri="{FF2B5EF4-FFF2-40B4-BE49-F238E27FC236}">
              <a16:creationId xmlns:a16="http://schemas.microsoft.com/office/drawing/2014/main" id="{00000000-0008-0000-0800-00003F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76" name="Text Box 603">
          <a:extLst>
            <a:ext uri="{FF2B5EF4-FFF2-40B4-BE49-F238E27FC236}">
              <a16:creationId xmlns:a16="http://schemas.microsoft.com/office/drawing/2014/main" id="{00000000-0008-0000-0800-000040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7" name="Text Box 603">
          <a:extLst>
            <a:ext uri="{FF2B5EF4-FFF2-40B4-BE49-F238E27FC236}">
              <a16:creationId xmlns:a16="http://schemas.microsoft.com/office/drawing/2014/main" id="{00000000-0008-0000-0800-000041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8" name="Text Box 603">
          <a:extLst>
            <a:ext uri="{FF2B5EF4-FFF2-40B4-BE49-F238E27FC236}">
              <a16:creationId xmlns:a16="http://schemas.microsoft.com/office/drawing/2014/main" id="{00000000-0008-0000-0800-000042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79" name="Text Box 603">
          <a:extLst>
            <a:ext uri="{FF2B5EF4-FFF2-40B4-BE49-F238E27FC236}">
              <a16:creationId xmlns:a16="http://schemas.microsoft.com/office/drawing/2014/main" id="{00000000-0008-0000-0800-000043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80" name="Text Box 603">
          <a:extLst>
            <a:ext uri="{FF2B5EF4-FFF2-40B4-BE49-F238E27FC236}">
              <a16:creationId xmlns:a16="http://schemas.microsoft.com/office/drawing/2014/main" id="{00000000-0008-0000-0800-000044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81" name="Text Box 603">
          <a:extLst>
            <a:ext uri="{FF2B5EF4-FFF2-40B4-BE49-F238E27FC236}">
              <a16:creationId xmlns:a16="http://schemas.microsoft.com/office/drawing/2014/main" id="{00000000-0008-0000-0800-000045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82" name="Text Box 603">
          <a:extLst>
            <a:ext uri="{FF2B5EF4-FFF2-40B4-BE49-F238E27FC236}">
              <a16:creationId xmlns:a16="http://schemas.microsoft.com/office/drawing/2014/main" id="{00000000-0008-0000-0800-000046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83" name="Text Box 603">
          <a:extLst>
            <a:ext uri="{FF2B5EF4-FFF2-40B4-BE49-F238E27FC236}">
              <a16:creationId xmlns:a16="http://schemas.microsoft.com/office/drawing/2014/main" id="{00000000-0008-0000-0800-000047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84" name="Text Box 603">
          <a:extLst>
            <a:ext uri="{FF2B5EF4-FFF2-40B4-BE49-F238E27FC236}">
              <a16:creationId xmlns:a16="http://schemas.microsoft.com/office/drawing/2014/main" id="{00000000-0008-0000-0800-000048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85" name="Text Box 603">
          <a:extLst>
            <a:ext uri="{FF2B5EF4-FFF2-40B4-BE49-F238E27FC236}">
              <a16:creationId xmlns:a16="http://schemas.microsoft.com/office/drawing/2014/main" id="{00000000-0008-0000-0800-000049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86" name="Text Box 603">
          <a:extLst>
            <a:ext uri="{FF2B5EF4-FFF2-40B4-BE49-F238E27FC236}">
              <a16:creationId xmlns:a16="http://schemas.microsoft.com/office/drawing/2014/main" id="{00000000-0008-0000-0800-00004A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7" name="Text Box 603">
          <a:extLst>
            <a:ext uri="{FF2B5EF4-FFF2-40B4-BE49-F238E27FC236}">
              <a16:creationId xmlns:a16="http://schemas.microsoft.com/office/drawing/2014/main" id="{00000000-0008-0000-0800-00004B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8" name="Text Box 603">
          <a:extLst>
            <a:ext uri="{FF2B5EF4-FFF2-40B4-BE49-F238E27FC236}">
              <a16:creationId xmlns:a16="http://schemas.microsoft.com/office/drawing/2014/main" id="{00000000-0008-0000-0800-00004C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89" name="Text Box 603">
          <a:extLst>
            <a:ext uri="{FF2B5EF4-FFF2-40B4-BE49-F238E27FC236}">
              <a16:creationId xmlns:a16="http://schemas.microsoft.com/office/drawing/2014/main" id="{00000000-0008-0000-0800-00004D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90" name="Text Box 603">
          <a:extLst>
            <a:ext uri="{FF2B5EF4-FFF2-40B4-BE49-F238E27FC236}">
              <a16:creationId xmlns:a16="http://schemas.microsoft.com/office/drawing/2014/main" id="{00000000-0008-0000-0800-00004E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91" name="Text Box 603">
          <a:extLst>
            <a:ext uri="{FF2B5EF4-FFF2-40B4-BE49-F238E27FC236}">
              <a16:creationId xmlns:a16="http://schemas.microsoft.com/office/drawing/2014/main" id="{00000000-0008-0000-0800-00004F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92" name="Text Box 603">
          <a:extLst>
            <a:ext uri="{FF2B5EF4-FFF2-40B4-BE49-F238E27FC236}">
              <a16:creationId xmlns:a16="http://schemas.microsoft.com/office/drawing/2014/main" id="{00000000-0008-0000-0800-000050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3" name="Text Box 603">
          <a:extLst>
            <a:ext uri="{FF2B5EF4-FFF2-40B4-BE49-F238E27FC236}">
              <a16:creationId xmlns:a16="http://schemas.microsoft.com/office/drawing/2014/main" id="{00000000-0008-0000-0800-000051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4" name="Text Box 603">
          <a:extLst>
            <a:ext uri="{FF2B5EF4-FFF2-40B4-BE49-F238E27FC236}">
              <a16:creationId xmlns:a16="http://schemas.microsoft.com/office/drawing/2014/main" id="{00000000-0008-0000-0800-000052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5" name="Text Box 603">
          <a:extLst>
            <a:ext uri="{FF2B5EF4-FFF2-40B4-BE49-F238E27FC236}">
              <a16:creationId xmlns:a16="http://schemas.microsoft.com/office/drawing/2014/main" id="{00000000-0008-0000-0800-000053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6" name="Text Box 603">
          <a:extLst>
            <a:ext uri="{FF2B5EF4-FFF2-40B4-BE49-F238E27FC236}">
              <a16:creationId xmlns:a16="http://schemas.microsoft.com/office/drawing/2014/main" id="{00000000-0008-0000-0800-000054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597" name="Text Box 603">
          <a:extLst>
            <a:ext uri="{FF2B5EF4-FFF2-40B4-BE49-F238E27FC236}">
              <a16:creationId xmlns:a16="http://schemas.microsoft.com/office/drawing/2014/main" id="{00000000-0008-0000-0800-000055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598" name="Text Box 603">
          <a:extLst>
            <a:ext uri="{FF2B5EF4-FFF2-40B4-BE49-F238E27FC236}">
              <a16:creationId xmlns:a16="http://schemas.microsoft.com/office/drawing/2014/main" id="{00000000-0008-0000-0800-000056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599" name="Text Box 603">
          <a:extLst>
            <a:ext uri="{FF2B5EF4-FFF2-40B4-BE49-F238E27FC236}">
              <a16:creationId xmlns:a16="http://schemas.microsoft.com/office/drawing/2014/main" id="{00000000-0008-0000-0800-000057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600" name="Text Box 603">
          <a:extLst>
            <a:ext uri="{FF2B5EF4-FFF2-40B4-BE49-F238E27FC236}">
              <a16:creationId xmlns:a16="http://schemas.microsoft.com/office/drawing/2014/main" id="{00000000-0008-0000-0800-000058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1" name="Text Box 603">
          <a:extLst>
            <a:ext uri="{FF2B5EF4-FFF2-40B4-BE49-F238E27FC236}">
              <a16:creationId xmlns:a16="http://schemas.microsoft.com/office/drawing/2014/main" id="{00000000-0008-0000-0800-000059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2" name="Text Box 603">
          <a:extLst>
            <a:ext uri="{FF2B5EF4-FFF2-40B4-BE49-F238E27FC236}">
              <a16:creationId xmlns:a16="http://schemas.microsoft.com/office/drawing/2014/main" id="{00000000-0008-0000-0800-00005A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3" name="Text Box 603">
          <a:extLst>
            <a:ext uri="{FF2B5EF4-FFF2-40B4-BE49-F238E27FC236}">
              <a16:creationId xmlns:a16="http://schemas.microsoft.com/office/drawing/2014/main" id="{00000000-0008-0000-0800-00005B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4" name="Text Box 603">
          <a:extLst>
            <a:ext uri="{FF2B5EF4-FFF2-40B4-BE49-F238E27FC236}">
              <a16:creationId xmlns:a16="http://schemas.microsoft.com/office/drawing/2014/main" id="{00000000-0008-0000-0800-00005C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5" name="Text Box 603">
          <a:extLst>
            <a:ext uri="{FF2B5EF4-FFF2-40B4-BE49-F238E27FC236}">
              <a16:creationId xmlns:a16="http://schemas.microsoft.com/office/drawing/2014/main" id="{00000000-0008-0000-0800-00005D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6" name="Text Box 603">
          <a:extLst>
            <a:ext uri="{FF2B5EF4-FFF2-40B4-BE49-F238E27FC236}">
              <a16:creationId xmlns:a16="http://schemas.microsoft.com/office/drawing/2014/main" id="{00000000-0008-0000-0800-00005E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7" name="Text Box 603">
          <a:extLst>
            <a:ext uri="{FF2B5EF4-FFF2-40B4-BE49-F238E27FC236}">
              <a16:creationId xmlns:a16="http://schemas.microsoft.com/office/drawing/2014/main" id="{00000000-0008-0000-0800-00005F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8" name="Text Box 603">
          <a:extLst>
            <a:ext uri="{FF2B5EF4-FFF2-40B4-BE49-F238E27FC236}">
              <a16:creationId xmlns:a16="http://schemas.microsoft.com/office/drawing/2014/main" id="{00000000-0008-0000-0800-000060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09" name="Text Box 603">
          <a:extLst>
            <a:ext uri="{FF2B5EF4-FFF2-40B4-BE49-F238E27FC236}">
              <a16:creationId xmlns:a16="http://schemas.microsoft.com/office/drawing/2014/main" id="{00000000-0008-0000-0800-000061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10" name="Text Box 603">
          <a:extLst>
            <a:ext uri="{FF2B5EF4-FFF2-40B4-BE49-F238E27FC236}">
              <a16:creationId xmlns:a16="http://schemas.microsoft.com/office/drawing/2014/main" id="{00000000-0008-0000-0800-000062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11" name="Text Box 603">
          <a:extLst>
            <a:ext uri="{FF2B5EF4-FFF2-40B4-BE49-F238E27FC236}">
              <a16:creationId xmlns:a16="http://schemas.microsoft.com/office/drawing/2014/main" id="{00000000-0008-0000-0800-000063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12" name="Text Box 603">
          <a:extLst>
            <a:ext uri="{FF2B5EF4-FFF2-40B4-BE49-F238E27FC236}">
              <a16:creationId xmlns:a16="http://schemas.microsoft.com/office/drawing/2014/main" id="{00000000-0008-0000-0800-000064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3" name="Text Box 603">
          <a:extLst>
            <a:ext uri="{FF2B5EF4-FFF2-40B4-BE49-F238E27FC236}">
              <a16:creationId xmlns:a16="http://schemas.microsoft.com/office/drawing/2014/main" id="{00000000-0008-0000-0800-000065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4" name="Text Box 603">
          <a:extLst>
            <a:ext uri="{FF2B5EF4-FFF2-40B4-BE49-F238E27FC236}">
              <a16:creationId xmlns:a16="http://schemas.microsoft.com/office/drawing/2014/main" id="{00000000-0008-0000-0800-000066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5" name="Text Box 603">
          <a:extLst>
            <a:ext uri="{FF2B5EF4-FFF2-40B4-BE49-F238E27FC236}">
              <a16:creationId xmlns:a16="http://schemas.microsoft.com/office/drawing/2014/main" id="{00000000-0008-0000-0800-000067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6" name="Text Box 603">
          <a:extLst>
            <a:ext uri="{FF2B5EF4-FFF2-40B4-BE49-F238E27FC236}">
              <a16:creationId xmlns:a16="http://schemas.microsoft.com/office/drawing/2014/main" id="{00000000-0008-0000-0800-000068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17" name="Text Box 603">
          <a:extLst>
            <a:ext uri="{FF2B5EF4-FFF2-40B4-BE49-F238E27FC236}">
              <a16:creationId xmlns:a16="http://schemas.microsoft.com/office/drawing/2014/main" id="{00000000-0008-0000-0800-000069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18" name="Text Box 603">
          <a:extLst>
            <a:ext uri="{FF2B5EF4-FFF2-40B4-BE49-F238E27FC236}">
              <a16:creationId xmlns:a16="http://schemas.microsoft.com/office/drawing/2014/main" id="{00000000-0008-0000-0800-00006A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19" name="Text Box 603">
          <a:extLst>
            <a:ext uri="{FF2B5EF4-FFF2-40B4-BE49-F238E27FC236}">
              <a16:creationId xmlns:a16="http://schemas.microsoft.com/office/drawing/2014/main" id="{00000000-0008-0000-0800-00006B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20" name="Text Box 603">
          <a:extLst>
            <a:ext uri="{FF2B5EF4-FFF2-40B4-BE49-F238E27FC236}">
              <a16:creationId xmlns:a16="http://schemas.microsoft.com/office/drawing/2014/main" id="{00000000-0008-0000-0800-00006C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21" name="Text Box 603">
          <a:extLst>
            <a:ext uri="{FF2B5EF4-FFF2-40B4-BE49-F238E27FC236}">
              <a16:creationId xmlns:a16="http://schemas.microsoft.com/office/drawing/2014/main" id="{00000000-0008-0000-0800-00006D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22" name="Text Box 603">
          <a:extLst>
            <a:ext uri="{FF2B5EF4-FFF2-40B4-BE49-F238E27FC236}">
              <a16:creationId xmlns:a16="http://schemas.microsoft.com/office/drawing/2014/main" id="{00000000-0008-0000-0800-00006E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23" name="Text Box 603">
          <a:extLst>
            <a:ext uri="{FF2B5EF4-FFF2-40B4-BE49-F238E27FC236}">
              <a16:creationId xmlns:a16="http://schemas.microsoft.com/office/drawing/2014/main" id="{00000000-0008-0000-0800-00006F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24" name="Text Box 603">
          <a:extLst>
            <a:ext uri="{FF2B5EF4-FFF2-40B4-BE49-F238E27FC236}">
              <a16:creationId xmlns:a16="http://schemas.microsoft.com/office/drawing/2014/main" id="{00000000-0008-0000-0800-000070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625" name="Text Box 603">
          <a:extLst>
            <a:ext uri="{FF2B5EF4-FFF2-40B4-BE49-F238E27FC236}">
              <a16:creationId xmlns:a16="http://schemas.microsoft.com/office/drawing/2014/main" id="{00000000-0008-0000-0800-000071020000}"/>
            </a:ext>
          </a:extLst>
        </xdr:cNvPr>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24</xdr:row>
      <xdr:rowOff>132627</xdr:rowOff>
    </xdr:from>
    <xdr:to>
      <xdr:col>9</xdr:col>
      <xdr:colOff>242264</xdr:colOff>
      <xdr:row>26</xdr:row>
      <xdr:rowOff>23985</xdr:rowOff>
    </xdr:to>
    <xdr:sp macro="" textlink="">
      <xdr:nvSpPr>
        <xdr:cNvPr id="626" name="Text Box 603">
          <a:extLst>
            <a:ext uri="{FF2B5EF4-FFF2-40B4-BE49-F238E27FC236}">
              <a16:creationId xmlns:a16="http://schemas.microsoft.com/office/drawing/2014/main" id="{00000000-0008-0000-0800-000072020000}"/>
            </a:ext>
          </a:extLst>
        </xdr:cNvPr>
        <xdr:cNvSpPr txBox="1">
          <a:spLocks noChangeArrowheads="1"/>
        </xdr:cNvSpPr>
      </xdr:nvSpPr>
      <xdr:spPr bwMode="auto">
        <a:xfrm>
          <a:off x="591996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627" name="Text Box 603">
          <a:extLst>
            <a:ext uri="{FF2B5EF4-FFF2-40B4-BE49-F238E27FC236}">
              <a16:creationId xmlns:a16="http://schemas.microsoft.com/office/drawing/2014/main" id="{00000000-0008-0000-0800-000073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628" name="Text Box 603">
          <a:extLst>
            <a:ext uri="{FF2B5EF4-FFF2-40B4-BE49-F238E27FC236}">
              <a16:creationId xmlns:a16="http://schemas.microsoft.com/office/drawing/2014/main" id="{00000000-0008-0000-0800-000074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629" name="Text Box 603">
          <a:extLst>
            <a:ext uri="{FF2B5EF4-FFF2-40B4-BE49-F238E27FC236}">
              <a16:creationId xmlns:a16="http://schemas.microsoft.com/office/drawing/2014/main" id="{00000000-0008-0000-0800-000075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630" name="Text Box 603">
          <a:extLst>
            <a:ext uri="{FF2B5EF4-FFF2-40B4-BE49-F238E27FC236}">
              <a16:creationId xmlns:a16="http://schemas.microsoft.com/office/drawing/2014/main" id="{00000000-0008-0000-0800-000076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631" name="Text Box 603">
          <a:extLst>
            <a:ext uri="{FF2B5EF4-FFF2-40B4-BE49-F238E27FC236}">
              <a16:creationId xmlns:a16="http://schemas.microsoft.com/office/drawing/2014/main" id="{00000000-0008-0000-0800-000077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632" name="Text Box 603">
          <a:extLst>
            <a:ext uri="{FF2B5EF4-FFF2-40B4-BE49-F238E27FC236}">
              <a16:creationId xmlns:a16="http://schemas.microsoft.com/office/drawing/2014/main" id="{00000000-0008-0000-0800-000078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633" name="Text Box 603">
          <a:extLst>
            <a:ext uri="{FF2B5EF4-FFF2-40B4-BE49-F238E27FC236}">
              <a16:creationId xmlns:a16="http://schemas.microsoft.com/office/drawing/2014/main" id="{00000000-0008-0000-0800-000079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634" name="Text Box 603">
          <a:extLst>
            <a:ext uri="{FF2B5EF4-FFF2-40B4-BE49-F238E27FC236}">
              <a16:creationId xmlns:a16="http://schemas.microsoft.com/office/drawing/2014/main" id="{00000000-0008-0000-0800-00007A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635" name="Text Box 603">
          <a:extLst>
            <a:ext uri="{FF2B5EF4-FFF2-40B4-BE49-F238E27FC236}">
              <a16:creationId xmlns:a16="http://schemas.microsoft.com/office/drawing/2014/main" id="{00000000-0008-0000-0800-00007B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636" name="Text Box 603">
          <a:extLst>
            <a:ext uri="{FF2B5EF4-FFF2-40B4-BE49-F238E27FC236}">
              <a16:creationId xmlns:a16="http://schemas.microsoft.com/office/drawing/2014/main" id="{00000000-0008-0000-0800-00007C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637" name="Text Box 603">
          <a:extLst>
            <a:ext uri="{FF2B5EF4-FFF2-40B4-BE49-F238E27FC236}">
              <a16:creationId xmlns:a16="http://schemas.microsoft.com/office/drawing/2014/main" id="{00000000-0008-0000-0800-00007D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638" name="Text Box 603">
          <a:extLst>
            <a:ext uri="{FF2B5EF4-FFF2-40B4-BE49-F238E27FC236}">
              <a16:creationId xmlns:a16="http://schemas.microsoft.com/office/drawing/2014/main" id="{00000000-0008-0000-0800-00007E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639" name="Text Box 603">
          <a:extLst>
            <a:ext uri="{FF2B5EF4-FFF2-40B4-BE49-F238E27FC236}">
              <a16:creationId xmlns:a16="http://schemas.microsoft.com/office/drawing/2014/main" id="{00000000-0008-0000-0800-00007F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640" name="Text Box 603">
          <a:extLst>
            <a:ext uri="{FF2B5EF4-FFF2-40B4-BE49-F238E27FC236}">
              <a16:creationId xmlns:a16="http://schemas.microsoft.com/office/drawing/2014/main" id="{00000000-0008-0000-0800-000080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641" name="Text Box 603">
          <a:extLst>
            <a:ext uri="{FF2B5EF4-FFF2-40B4-BE49-F238E27FC236}">
              <a16:creationId xmlns:a16="http://schemas.microsoft.com/office/drawing/2014/main" id="{00000000-0008-0000-0800-000081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642" name="Text Box 603">
          <a:extLst>
            <a:ext uri="{FF2B5EF4-FFF2-40B4-BE49-F238E27FC236}">
              <a16:creationId xmlns:a16="http://schemas.microsoft.com/office/drawing/2014/main" id="{00000000-0008-0000-0800-000082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643" name="Text Box 603">
          <a:extLst>
            <a:ext uri="{FF2B5EF4-FFF2-40B4-BE49-F238E27FC236}">
              <a16:creationId xmlns:a16="http://schemas.microsoft.com/office/drawing/2014/main" id="{00000000-0008-0000-0800-000083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644" name="Text Box 603">
          <a:extLst>
            <a:ext uri="{FF2B5EF4-FFF2-40B4-BE49-F238E27FC236}">
              <a16:creationId xmlns:a16="http://schemas.microsoft.com/office/drawing/2014/main" id="{00000000-0008-0000-0800-000084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645" name="Text Box 603">
          <a:extLst>
            <a:ext uri="{FF2B5EF4-FFF2-40B4-BE49-F238E27FC236}">
              <a16:creationId xmlns:a16="http://schemas.microsoft.com/office/drawing/2014/main" id="{00000000-0008-0000-0800-000085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646" name="Text Box 603">
          <a:extLst>
            <a:ext uri="{FF2B5EF4-FFF2-40B4-BE49-F238E27FC236}">
              <a16:creationId xmlns:a16="http://schemas.microsoft.com/office/drawing/2014/main" id="{00000000-0008-0000-0800-000086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647" name="Text Box 603">
          <a:extLst>
            <a:ext uri="{FF2B5EF4-FFF2-40B4-BE49-F238E27FC236}">
              <a16:creationId xmlns:a16="http://schemas.microsoft.com/office/drawing/2014/main" id="{00000000-0008-0000-0800-000087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648" name="Text Box 603">
          <a:extLst>
            <a:ext uri="{FF2B5EF4-FFF2-40B4-BE49-F238E27FC236}">
              <a16:creationId xmlns:a16="http://schemas.microsoft.com/office/drawing/2014/main" id="{00000000-0008-0000-0800-000088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649" name="Text Box 603">
          <a:extLst>
            <a:ext uri="{FF2B5EF4-FFF2-40B4-BE49-F238E27FC236}">
              <a16:creationId xmlns:a16="http://schemas.microsoft.com/office/drawing/2014/main" id="{00000000-0008-0000-0800-000089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650" name="Text Box 603">
          <a:extLst>
            <a:ext uri="{FF2B5EF4-FFF2-40B4-BE49-F238E27FC236}">
              <a16:creationId xmlns:a16="http://schemas.microsoft.com/office/drawing/2014/main" id="{00000000-0008-0000-0800-00008A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651" name="Text Box 603">
          <a:extLst>
            <a:ext uri="{FF2B5EF4-FFF2-40B4-BE49-F238E27FC236}">
              <a16:creationId xmlns:a16="http://schemas.microsoft.com/office/drawing/2014/main" id="{00000000-0008-0000-0800-00008B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652" name="Text Box 603">
          <a:extLst>
            <a:ext uri="{FF2B5EF4-FFF2-40B4-BE49-F238E27FC236}">
              <a16:creationId xmlns:a16="http://schemas.microsoft.com/office/drawing/2014/main" id="{00000000-0008-0000-0800-00008C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653" name="Text Box 603">
          <a:extLst>
            <a:ext uri="{FF2B5EF4-FFF2-40B4-BE49-F238E27FC236}">
              <a16:creationId xmlns:a16="http://schemas.microsoft.com/office/drawing/2014/main" id="{00000000-0008-0000-0800-00008D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654" name="Text Box 603">
          <a:extLst>
            <a:ext uri="{FF2B5EF4-FFF2-40B4-BE49-F238E27FC236}">
              <a16:creationId xmlns:a16="http://schemas.microsoft.com/office/drawing/2014/main" id="{00000000-0008-0000-0800-00008E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655" name="Text Box 603">
          <a:extLst>
            <a:ext uri="{FF2B5EF4-FFF2-40B4-BE49-F238E27FC236}">
              <a16:creationId xmlns:a16="http://schemas.microsoft.com/office/drawing/2014/main" id="{00000000-0008-0000-0800-00008F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656" name="Text Box 603">
          <a:extLst>
            <a:ext uri="{FF2B5EF4-FFF2-40B4-BE49-F238E27FC236}">
              <a16:creationId xmlns:a16="http://schemas.microsoft.com/office/drawing/2014/main" id="{00000000-0008-0000-0800-000090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657" name="Text Box 603">
          <a:extLst>
            <a:ext uri="{FF2B5EF4-FFF2-40B4-BE49-F238E27FC236}">
              <a16:creationId xmlns:a16="http://schemas.microsoft.com/office/drawing/2014/main" id="{00000000-0008-0000-0800-000091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658" name="Text Box 603">
          <a:extLst>
            <a:ext uri="{FF2B5EF4-FFF2-40B4-BE49-F238E27FC236}">
              <a16:creationId xmlns:a16="http://schemas.microsoft.com/office/drawing/2014/main" id="{00000000-0008-0000-0800-000092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659" name="Text Box 603">
          <a:extLst>
            <a:ext uri="{FF2B5EF4-FFF2-40B4-BE49-F238E27FC236}">
              <a16:creationId xmlns:a16="http://schemas.microsoft.com/office/drawing/2014/main" id="{00000000-0008-0000-0800-000093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660" name="Text Box 603">
          <a:extLst>
            <a:ext uri="{FF2B5EF4-FFF2-40B4-BE49-F238E27FC236}">
              <a16:creationId xmlns:a16="http://schemas.microsoft.com/office/drawing/2014/main" id="{00000000-0008-0000-0800-000094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661" name="Text Box 603">
          <a:extLst>
            <a:ext uri="{FF2B5EF4-FFF2-40B4-BE49-F238E27FC236}">
              <a16:creationId xmlns:a16="http://schemas.microsoft.com/office/drawing/2014/main" id="{00000000-0008-0000-0800-000095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662" name="Text Box 603">
          <a:extLst>
            <a:ext uri="{FF2B5EF4-FFF2-40B4-BE49-F238E27FC236}">
              <a16:creationId xmlns:a16="http://schemas.microsoft.com/office/drawing/2014/main" id="{00000000-0008-0000-0800-000096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663" name="Text Box 603">
          <a:extLst>
            <a:ext uri="{FF2B5EF4-FFF2-40B4-BE49-F238E27FC236}">
              <a16:creationId xmlns:a16="http://schemas.microsoft.com/office/drawing/2014/main" id="{00000000-0008-0000-0800-000097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664" name="Text Box 603">
          <a:extLst>
            <a:ext uri="{FF2B5EF4-FFF2-40B4-BE49-F238E27FC236}">
              <a16:creationId xmlns:a16="http://schemas.microsoft.com/office/drawing/2014/main" id="{00000000-0008-0000-0800-000098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665" name="Text Box 603">
          <a:extLst>
            <a:ext uri="{FF2B5EF4-FFF2-40B4-BE49-F238E27FC236}">
              <a16:creationId xmlns:a16="http://schemas.microsoft.com/office/drawing/2014/main" id="{00000000-0008-0000-0800-000099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666" name="Text Box 603">
          <a:extLst>
            <a:ext uri="{FF2B5EF4-FFF2-40B4-BE49-F238E27FC236}">
              <a16:creationId xmlns:a16="http://schemas.microsoft.com/office/drawing/2014/main" id="{00000000-0008-0000-0800-00009A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667" name="Text Box 603">
          <a:extLst>
            <a:ext uri="{FF2B5EF4-FFF2-40B4-BE49-F238E27FC236}">
              <a16:creationId xmlns:a16="http://schemas.microsoft.com/office/drawing/2014/main" id="{00000000-0008-0000-0800-00009B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668" name="Text Box 603">
          <a:extLst>
            <a:ext uri="{FF2B5EF4-FFF2-40B4-BE49-F238E27FC236}">
              <a16:creationId xmlns:a16="http://schemas.microsoft.com/office/drawing/2014/main" id="{00000000-0008-0000-0800-00009C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669" name="Text Box 603">
          <a:extLst>
            <a:ext uri="{FF2B5EF4-FFF2-40B4-BE49-F238E27FC236}">
              <a16:creationId xmlns:a16="http://schemas.microsoft.com/office/drawing/2014/main" id="{00000000-0008-0000-0800-00009D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670" name="Text Box 603">
          <a:extLst>
            <a:ext uri="{FF2B5EF4-FFF2-40B4-BE49-F238E27FC236}">
              <a16:creationId xmlns:a16="http://schemas.microsoft.com/office/drawing/2014/main" id="{00000000-0008-0000-0800-00009E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71" name="Text Box 603">
          <a:extLst>
            <a:ext uri="{FF2B5EF4-FFF2-40B4-BE49-F238E27FC236}">
              <a16:creationId xmlns:a16="http://schemas.microsoft.com/office/drawing/2014/main" id="{00000000-0008-0000-0800-00009F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72" name="Text Box 603">
          <a:extLst>
            <a:ext uri="{FF2B5EF4-FFF2-40B4-BE49-F238E27FC236}">
              <a16:creationId xmlns:a16="http://schemas.microsoft.com/office/drawing/2014/main" id="{00000000-0008-0000-0800-0000A0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73" name="Text Box 603">
          <a:extLst>
            <a:ext uri="{FF2B5EF4-FFF2-40B4-BE49-F238E27FC236}">
              <a16:creationId xmlns:a16="http://schemas.microsoft.com/office/drawing/2014/main" id="{00000000-0008-0000-0800-0000A1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74" name="Text Box 603">
          <a:extLst>
            <a:ext uri="{FF2B5EF4-FFF2-40B4-BE49-F238E27FC236}">
              <a16:creationId xmlns:a16="http://schemas.microsoft.com/office/drawing/2014/main" id="{00000000-0008-0000-0800-0000A2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75" name="Text Box 603">
          <a:extLst>
            <a:ext uri="{FF2B5EF4-FFF2-40B4-BE49-F238E27FC236}">
              <a16:creationId xmlns:a16="http://schemas.microsoft.com/office/drawing/2014/main" id="{00000000-0008-0000-0800-0000A3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76" name="Text Box 603">
          <a:extLst>
            <a:ext uri="{FF2B5EF4-FFF2-40B4-BE49-F238E27FC236}">
              <a16:creationId xmlns:a16="http://schemas.microsoft.com/office/drawing/2014/main" id="{00000000-0008-0000-0800-0000A4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77" name="Text Box 603">
          <a:extLst>
            <a:ext uri="{FF2B5EF4-FFF2-40B4-BE49-F238E27FC236}">
              <a16:creationId xmlns:a16="http://schemas.microsoft.com/office/drawing/2014/main" id="{00000000-0008-0000-0800-0000A5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78" name="Text Box 603">
          <a:extLst>
            <a:ext uri="{FF2B5EF4-FFF2-40B4-BE49-F238E27FC236}">
              <a16:creationId xmlns:a16="http://schemas.microsoft.com/office/drawing/2014/main" id="{00000000-0008-0000-0800-0000A6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79" name="Text Box 603">
          <a:extLst>
            <a:ext uri="{FF2B5EF4-FFF2-40B4-BE49-F238E27FC236}">
              <a16:creationId xmlns:a16="http://schemas.microsoft.com/office/drawing/2014/main" id="{00000000-0008-0000-0800-0000A7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80" name="Text Box 603">
          <a:extLst>
            <a:ext uri="{FF2B5EF4-FFF2-40B4-BE49-F238E27FC236}">
              <a16:creationId xmlns:a16="http://schemas.microsoft.com/office/drawing/2014/main" id="{00000000-0008-0000-0800-0000A8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81" name="Text Box 603">
          <a:extLst>
            <a:ext uri="{FF2B5EF4-FFF2-40B4-BE49-F238E27FC236}">
              <a16:creationId xmlns:a16="http://schemas.microsoft.com/office/drawing/2014/main" id="{00000000-0008-0000-0800-0000A9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82" name="Text Box 603">
          <a:extLst>
            <a:ext uri="{FF2B5EF4-FFF2-40B4-BE49-F238E27FC236}">
              <a16:creationId xmlns:a16="http://schemas.microsoft.com/office/drawing/2014/main" id="{00000000-0008-0000-0800-0000AA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83" name="Text Box 603">
          <a:extLst>
            <a:ext uri="{FF2B5EF4-FFF2-40B4-BE49-F238E27FC236}">
              <a16:creationId xmlns:a16="http://schemas.microsoft.com/office/drawing/2014/main" id="{00000000-0008-0000-0800-0000AB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84" name="Text Box 603">
          <a:extLst>
            <a:ext uri="{FF2B5EF4-FFF2-40B4-BE49-F238E27FC236}">
              <a16:creationId xmlns:a16="http://schemas.microsoft.com/office/drawing/2014/main" id="{00000000-0008-0000-0800-0000AC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85" name="Text Box 603">
          <a:extLst>
            <a:ext uri="{FF2B5EF4-FFF2-40B4-BE49-F238E27FC236}">
              <a16:creationId xmlns:a16="http://schemas.microsoft.com/office/drawing/2014/main" id="{00000000-0008-0000-0800-0000AD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86" name="Text Box 603">
          <a:extLst>
            <a:ext uri="{FF2B5EF4-FFF2-40B4-BE49-F238E27FC236}">
              <a16:creationId xmlns:a16="http://schemas.microsoft.com/office/drawing/2014/main" id="{00000000-0008-0000-0800-0000AE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87" name="Text Box 603">
          <a:extLst>
            <a:ext uri="{FF2B5EF4-FFF2-40B4-BE49-F238E27FC236}">
              <a16:creationId xmlns:a16="http://schemas.microsoft.com/office/drawing/2014/main" id="{00000000-0008-0000-0800-0000AF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88" name="Text Box 603">
          <a:extLst>
            <a:ext uri="{FF2B5EF4-FFF2-40B4-BE49-F238E27FC236}">
              <a16:creationId xmlns:a16="http://schemas.microsoft.com/office/drawing/2014/main" id="{00000000-0008-0000-0800-0000B0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89" name="Text Box 603">
          <a:extLst>
            <a:ext uri="{FF2B5EF4-FFF2-40B4-BE49-F238E27FC236}">
              <a16:creationId xmlns:a16="http://schemas.microsoft.com/office/drawing/2014/main" id="{00000000-0008-0000-0800-0000B1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90" name="Text Box 603">
          <a:extLst>
            <a:ext uri="{FF2B5EF4-FFF2-40B4-BE49-F238E27FC236}">
              <a16:creationId xmlns:a16="http://schemas.microsoft.com/office/drawing/2014/main" id="{00000000-0008-0000-0800-0000B2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91" name="Text Box 603">
          <a:extLst>
            <a:ext uri="{FF2B5EF4-FFF2-40B4-BE49-F238E27FC236}">
              <a16:creationId xmlns:a16="http://schemas.microsoft.com/office/drawing/2014/main" id="{00000000-0008-0000-0800-0000B3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92" name="Text Box 603">
          <a:extLst>
            <a:ext uri="{FF2B5EF4-FFF2-40B4-BE49-F238E27FC236}">
              <a16:creationId xmlns:a16="http://schemas.microsoft.com/office/drawing/2014/main" id="{00000000-0008-0000-0800-0000B4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93" name="Text Box 603">
          <a:extLst>
            <a:ext uri="{FF2B5EF4-FFF2-40B4-BE49-F238E27FC236}">
              <a16:creationId xmlns:a16="http://schemas.microsoft.com/office/drawing/2014/main" id="{00000000-0008-0000-0800-0000B5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94" name="Text Box 603">
          <a:extLst>
            <a:ext uri="{FF2B5EF4-FFF2-40B4-BE49-F238E27FC236}">
              <a16:creationId xmlns:a16="http://schemas.microsoft.com/office/drawing/2014/main" id="{00000000-0008-0000-0800-0000B6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95" name="Text Box 603">
          <a:extLst>
            <a:ext uri="{FF2B5EF4-FFF2-40B4-BE49-F238E27FC236}">
              <a16:creationId xmlns:a16="http://schemas.microsoft.com/office/drawing/2014/main" id="{00000000-0008-0000-0800-0000B7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96" name="Text Box 603">
          <a:extLst>
            <a:ext uri="{FF2B5EF4-FFF2-40B4-BE49-F238E27FC236}">
              <a16:creationId xmlns:a16="http://schemas.microsoft.com/office/drawing/2014/main" id="{00000000-0008-0000-0800-0000B8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97" name="Text Box 603">
          <a:extLst>
            <a:ext uri="{FF2B5EF4-FFF2-40B4-BE49-F238E27FC236}">
              <a16:creationId xmlns:a16="http://schemas.microsoft.com/office/drawing/2014/main" id="{00000000-0008-0000-0800-0000B9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98" name="Text Box 603">
          <a:extLst>
            <a:ext uri="{FF2B5EF4-FFF2-40B4-BE49-F238E27FC236}">
              <a16:creationId xmlns:a16="http://schemas.microsoft.com/office/drawing/2014/main" id="{00000000-0008-0000-0800-0000BA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99" name="Text Box 603">
          <a:extLst>
            <a:ext uri="{FF2B5EF4-FFF2-40B4-BE49-F238E27FC236}">
              <a16:creationId xmlns:a16="http://schemas.microsoft.com/office/drawing/2014/main" id="{00000000-0008-0000-0800-0000BB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700" name="Text Box 603">
          <a:extLst>
            <a:ext uri="{FF2B5EF4-FFF2-40B4-BE49-F238E27FC236}">
              <a16:creationId xmlns:a16="http://schemas.microsoft.com/office/drawing/2014/main" id="{00000000-0008-0000-0800-0000BC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1" name="Text Box 603">
          <a:extLst>
            <a:ext uri="{FF2B5EF4-FFF2-40B4-BE49-F238E27FC236}">
              <a16:creationId xmlns:a16="http://schemas.microsoft.com/office/drawing/2014/main" id="{00000000-0008-0000-0800-0000BD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2" name="Text Box 603">
          <a:extLst>
            <a:ext uri="{FF2B5EF4-FFF2-40B4-BE49-F238E27FC236}">
              <a16:creationId xmlns:a16="http://schemas.microsoft.com/office/drawing/2014/main" id="{00000000-0008-0000-0800-0000BE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3" name="Text Box 603">
          <a:extLst>
            <a:ext uri="{FF2B5EF4-FFF2-40B4-BE49-F238E27FC236}">
              <a16:creationId xmlns:a16="http://schemas.microsoft.com/office/drawing/2014/main" id="{00000000-0008-0000-0800-0000BF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4" name="Text Box 603">
          <a:extLst>
            <a:ext uri="{FF2B5EF4-FFF2-40B4-BE49-F238E27FC236}">
              <a16:creationId xmlns:a16="http://schemas.microsoft.com/office/drawing/2014/main" id="{00000000-0008-0000-0800-0000C0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5" name="Text Box 603">
          <a:extLst>
            <a:ext uri="{FF2B5EF4-FFF2-40B4-BE49-F238E27FC236}">
              <a16:creationId xmlns:a16="http://schemas.microsoft.com/office/drawing/2014/main" id="{00000000-0008-0000-0800-0000C1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706" name="Text Box 603">
          <a:extLst>
            <a:ext uri="{FF2B5EF4-FFF2-40B4-BE49-F238E27FC236}">
              <a16:creationId xmlns:a16="http://schemas.microsoft.com/office/drawing/2014/main" id="{00000000-0008-0000-0800-0000C2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07" name="Text Box 603">
          <a:extLst>
            <a:ext uri="{FF2B5EF4-FFF2-40B4-BE49-F238E27FC236}">
              <a16:creationId xmlns:a16="http://schemas.microsoft.com/office/drawing/2014/main" id="{00000000-0008-0000-0800-0000C3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08" name="Text Box 603">
          <a:extLst>
            <a:ext uri="{FF2B5EF4-FFF2-40B4-BE49-F238E27FC236}">
              <a16:creationId xmlns:a16="http://schemas.microsoft.com/office/drawing/2014/main" id="{00000000-0008-0000-0800-0000C4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09" name="Text Box 603">
          <a:extLst>
            <a:ext uri="{FF2B5EF4-FFF2-40B4-BE49-F238E27FC236}">
              <a16:creationId xmlns:a16="http://schemas.microsoft.com/office/drawing/2014/main" id="{00000000-0008-0000-0800-0000C5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710" name="Text Box 603">
          <a:extLst>
            <a:ext uri="{FF2B5EF4-FFF2-40B4-BE49-F238E27FC236}">
              <a16:creationId xmlns:a16="http://schemas.microsoft.com/office/drawing/2014/main" id="{00000000-0008-0000-0800-0000C6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1" name="Text Box 603">
          <a:extLst>
            <a:ext uri="{FF2B5EF4-FFF2-40B4-BE49-F238E27FC236}">
              <a16:creationId xmlns:a16="http://schemas.microsoft.com/office/drawing/2014/main" id="{00000000-0008-0000-0800-0000C7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2" name="Text Box 603">
          <a:extLst>
            <a:ext uri="{FF2B5EF4-FFF2-40B4-BE49-F238E27FC236}">
              <a16:creationId xmlns:a16="http://schemas.microsoft.com/office/drawing/2014/main" id="{00000000-0008-0000-0800-0000C8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3" name="Text Box 603">
          <a:extLst>
            <a:ext uri="{FF2B5EF4-FFF2-40B4-BE49-F238E27FC236}">
              <a16:creationId xmlns:a16="http://schemas.microsoft.com/office/drawing/2014/main" id="{00000000-0008-0000-0800-0000C9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714" name="Text Box 603">
          <a:extLst>
            <a:ext uri="{FF2B5EF4-FFF2-40B4-BE49-F238E27FC236}">
              <a16:creationId xmlns:a16="http://schemas.microsoft.com/office/drawing/2014/main" id="{00000000-0008-0000-0800-0000CA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5" name="Text Box 603">
          <a:extLst>
            <a:ext uri="{FF2B5EF4-FFF2-40B4-BE49-F238E27FC236}">
              <a16:creationId xmlns:a16="http://schemas.microsoft.com/office/drawing/2014/main" id="{00000000-0008-0000-0800-0000CB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6" name="Text Box 603">
          <a:extLst>
            <a:ext uri="{FF2B5EF4-FFF2-40B4-BE49-F238E27FC236}">
              <a16:creationId xmlns:a16="http://schemas.microsoft.com/office/drawing/2014/main" id="{00000000-0008-0000-0800-0000CC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7" name="Text Box 603">
          <a:extLst>
            <a:ext uri="{FF2B5EF4-FFF2-40B4-BE49-F238E27FC236}">
              <a16:creationId xmlns:a16="http://schemas.microsoft.com/office/drawing/2014/main" id="{00000000-0008-0000-0800-0000CD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718" name="Text Box 603">
          <a:extLst>
            <a:ext uri="{FF2B5EF4-FFF2-40B4-BE49-F238E27FC236}">
              <a16:creationId xmlns:a16="http://schemas.microsoft.com/office/drawing/2014/main" id="{00000000-0008-0000-0800-0000CE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152400</xdr:colOff>
      <xdr:row>14</xdr:row>
      <xdr:rowOff>104775</xdr:rowOff>
    </xdr:from>
    <xdr:to>
      <xdr:col>15</xdr:col>
      <xdr:colOff>981075</xdr:colOff>
      <xdr:row>44</xdr:row>
      <xdr:rowOff>85725</xdr:rowOff>
    </xdr:to>
    <xdr:grpSp>
      <xdr:nvGrpSpPr>
        <xdr:cNvPr id="2" name="Group 262">
          <a:extLst>
            <a:ext uri="{FF2B5EF4-FFF2-40B4-BE49-F238E27FC236}">
              <a16:creationId xmlns:a16="http://schemas.microsoft.com/office/drawing/2014/main" id="{00000000-0008-0000-0900-000002000000}"/>
            </a:ext>
          </a:extLst>
        </xdr:cNvPr>
        <xdr:cNvGrpSpPr>
          <a:grpSpLocks/>
        </xdr:cNvGrpSpPr>
      </xdr:nvGrpSpPr>
      <xdr:grpSpPr bwMode="auto">
        <a:xfrm>
          <a:off x="10782300" y="2289175"/>
          <a:ext cx="828675" cy="4654550"/>
          <a:chOff x="792" y="58"/>
          <a:chExt cx="97" cy="489"/>
        </a:xfrm>
      </xdr:grpSpPr>
      <xdr:sp macro="" textlink="">
        <xdr:nvSpPr>
          <xdr:cNvPr id="3" name="Line 263">
            <a:extLst>
              <a:ext uri="{FF2B5EF4-FFF2-40B4-BE49-F238E27FC236}">
                <a16:creationId xmlns:a16="http://schemas.microsoft.com/office/drawing/2014/main" id="{00000000-0008-0000-0900-000003000000}"/>
              </a:ext>
            </a:extLst>
          </xdr:cNvPr>
          <xdr:cNvSpPr>
            <a:spLocks noChangeShapeType="1"/>
          </xdr:cNvSpPr>
        </xdr:nvSpPr>
        <xdr:spPr bwMode="auto">
          <a:xfrm flipV="1">
            <a:off x="792" y="5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4" name="Line 264">
            <a:extLst>
              <a:ext uri="{FF2B5EF4-FFF2-40B4-BE49-F238E27FC236}">
                <a16:creationId xmlns:a16="http://schemas.microsoft.com/office/drawing/2014/main" id="{00000000-0008-0000-0900-000004000000}"/>
              </a:ext>
            </a:extLst>
          </xdr:cNvPr>
          <xdr:cNvSpPr>
            <a:spLocks noChangeShapeType="1"/>
          </xdr:cNvSpPr>
        </xdr:nvSpPr>
        <xdr:spPr bwMode="auto">
          <a:xfrm flipV="1">
            <a:off x="792" y="7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5" name="Line 265">
            <a:extLst>
              <a:ext uri="{FF2B5EF4-FFF2-40B4-BE49-F238E27FC236}">
                <a16:creationId xmlns:a16="http://schemas.microsoft.com/office/drawing/2014/main" id="{00000000-0008-0000-0900-000005000000}"/>
              </a:ext>
            </a:extLst>
          </xdr:cNvPr>
          <xdr:cNvSpPr>
            <a:spLocks noChangeShapeType="1"/>
          </xdr:cNvSpPr>
        </xdr:nvSpPr>
        <xdr:spPr bwMode="auto">
          <a:xfrm flipV="1">
            <a:off x="792" y="9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 name="Line 266">
            <a:extLst>
              <a:ext uri="{FF2B5EF4-FFF2-40B4-BE49-F238E27FC236}">
                <a16:creationId xmlns:a16="http://schemas.microsoft.com/office/drawing/2014/main" id="{00000000-0008-0000-0900-000006000000}"/>
              </a:ext>
            </a:extLst>
          </xdr:cNvPr>
          <xdr:cNvSpPr>
            <a:spLocks noChangeShapeType="1"/>
          </xdr:cNvSpPr>
        </xdr:nvSpPr>
        <xdr:spPr bwMode="auto">
          <a:xfrm flipV="1">
            <a:off x="792" y="106"/>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 name="Line 267">
            <a:extLst>
              <a:ext uri="{FF2B5EF4-FFF2-40B4-BE49-F238E27FC236}">
                <a16:creationId xmlns:a16="http://schemas.microsoft.com/office/drawing/2014/main" id="{00000000-0008-0000-0900-000007000000}"/>
              </a:ext>
            </a:extLst>
          </xdr:cNvPr>
          <xdr:cNvSpPr>
            <a:spLocks noChangeShapeType="1"/>
          </xdr:cNvSpPr>
        </xdr:nvSpPr>
        <xdr:spPr bwMode="auto">
          <a:xfrm flipV="1">
            <a:off x="792" y="122"/>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8" name="Line 268">
            <a:extLst>
              <a:ext uri="{FF2B5EF4-FFF2-40B4-BE49-F238E27FC236}">
                <a16:creationId xmlns:a16="http://schemas.microsoft.com/office/drawing/2014/main" id="{00000000-0008-0000-0900-000008000000}"/>
              </a:ext>
            </a:extLst>
          </xdr:cNvPr>
          <xdr:cNvSpPr>
            <a:spLocks noChangeShapeType="1"/>
          </xdr:cNvSpPr>
        </xdr:nvSpPr>
        <xdr:spPr bwMode="auto">
          <a:xfrm flipV="1">
            <a:off x="792" y="139"/>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9" name="Line 269">
            <a:extLst>
              <a:ext uri="{FF2B5EF4-FFF2-40B4-BE49-F238E27FC236}">
                <a16:creationId xmlns:a16="http://schemas.microsoft.com/office/drawing/2014/main" id="{00000000-0008-0000-0900-000009000000}"/>
              </a:ext>
            </a:extLst>
          </xdr:cNvPr>
          <xdr:cNvSpPr>
            <a:spLocks noChangeShapeType="1"/>
          </xdr:cNvSpPr>
        </xdr:nvSpPr>
        <xdr:spPr bwMode="auto">
          <a:xfrm flipV="1">
            <a:off x="792" y="155"/>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0" name="Line 270">
            <a:extLst>
              <a:ext uri="{FF2B5EF4-FFF2-40B4-BE49-F238E27FC236}">
                <a16:creationId xmlns:a16="http://schemas.microsoft.com/office/drawing/2014/main" id="{00000000-0008-0000-0900-00000A000000}"/>
              </a:ext>
            </a:extLst>
          </xdr:cNvPr>
          <xdr:cNvSpPr>
            <a:spLocks noChangeShapeType="1"/>
          </xdr:cNvSpPr>
        </xdr:nvSpPr>
        <xdr:spPr bwMode="auto">
          <a:xfrm flipV="1">
            <a:off x="792" y="171"/>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1" name="Line 271">
            <a:extLst>
              <a:ext uri="{FF2B5EF4-FFF2-40B4-BE49-F238E27FC236}">
                <a16:creationId xmlns:a16="http://schemas.microsoft.com/office/drawing/2014/main" id="{00000000-0008-0000-0900-00000B000000}"/>
              </a:ext>
            </a:extLst>
          </xdr:cNvPr>
          <xdr:cNvSpPr>
            <a:spLocks noChangeShapeType="1"/>
          </xdr:cNvSpPr>
        </xdr:nvSpPr>
        <xdr:spPr bwMode="auto">
          <a:xfrm flipV="1">
            <a:off x="792" y="188"/>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2" name="Line 272">
            <a:extLst>
              <a:ext uri="{FF2B5EF4-FFF2-40B4-BE49-F238E27FC236}">
                <a16:creationId xmlns:a16="http://schemas.microsoft.com/office/drawing/2014/main" id="{00000000-0008-0000-0900-00000C000000}"/>
              </a:ext>
            </a:extLst>
          </xdr:cNvPr>
          <xdr:cNvSpPr>
            <a:spLocks noChangeShapeType="1"/>
          </xdr:cNvSpPr>
        </xdr:nvSpPr>
        <xdr:spPr bwMode="auto">
          <a:xfrm flipV="1">
            <a:off x="792" y="204"/>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3" name="Line 273">
            <a:extLst>
              <a:ext uri="{FF2B5EF4-FFF2-40B4-BE49-F238E27FC236}">
                <a16:creationId xmlns:a16="http://schemas.microsoft.com/office/drawing/2014/main" id="{00000000-0008-0000-0900-00000D000000}"/>
              </a:ext>
            </a:extLst>
          </xdr:cNvPr>
          <xdr:cNvSpPr>
            <a:spLocks noChangeShapeType="1"/>
          </xdr:cNvSpPr>
        </xdr:nvSpPr>
        <xdr:spPr bwMode="auto">
          <a:xfrm flipV="1">
            <a:off x="792" y="220"/>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4" name="Line 274">
            <a:extLst>
              <a:ext uri="{FF2B5EF4-FFF2-40B4-BE49-F238E27FC236}">
                <a16:creationId xmlns:a16="http://schemas.microsoft.com/office/drawing/2014/main" id="{00000000-0008-0000-0900-00000E000000}"/>
              </a:ext>
            </a:extLst>
          </xdr:cNvPr>
          <xdr:cNvSpPr>
            <a:spLocks noChangeShapeType="1"/>
          </xdr:cNvSpPr>
        </xdr:nvSpPr>
        <xdr:spPr bwMode="auto">
          <a:xfrm flipV="1">
            <a:off x="792" y="237"/>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15" name="Line 275">
            <a:extLst>
              <a:ext uri="{FF2B5EF4-FFF2-40B4-BE49-F238E27FC236}">
                <a16:creationId xmlns:a16="http://schemas.microsoft.com/office/drawing/2014/main" id="{00000000-0008-0000-0900-00000F000000}"/>
              </a:ext>
            </a:extLst>
          </xdr:cNvPr>
          <xdr:cNvSpPr>
            <a:spLocks noChangeShapeType="1"/>
          </xdr:cNvSpPr>
        </xdr:nvSpPr>
        <xdr:spPr bwMode="auto">
          <a:xfrm flipV="1">
            <a:off x="792" y="253"/>
            <a:ext cx="97" cy="294"/>
          </a:xfrm>
          <a:prstGeom prst="line">
            <a:avLst/>
          </a:prstGeom>
          <a:noFill/>
          <a:ln w="9525">
            <a:solidFill>
              <a:srgbClr val="000000"/>
            </a:solidFill>
            <a:prstDash val="sysDot"/>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161925</xdr:colOff>
      <xdr:row>45</xdr:row>
      <xdr:rowOff>85725</xdr:rowOff>
    </xdr:from>
    <xdr:to>
      <xdr:col>15</xdr:col>
      <xdr:colOff>962025</xdr:colOff>
      <xdr:row>77</xdr:row>
      <xdr:rowOff>57150</xdr:rowOff>
    </xdr:to>
    <xdr:grpSp>
      <xdr:nvGrpSpPr>
        <xdr:cNvPr id="16" name="Group 308">
          <a:extLst>
            <a:ext uri="{FF2B5EF4-FFF2-40B4-BE49-F238E27FC236}">
              <a16:creationId xmlns:a16="http://schemas.microsoft.com/office/drawing/2014/main" id="{00000000-0008-0000-0900-000010000000}"/>
            </a:ext>
          </a:extLst>
        </xdr:cNvPr>
        <xdr:cNvGrpSpPr>
          <a:grpSpLocks/>
        </xdr:cNvGrpSpPr>
      </xdr:nvGrpSpPr>
      <xdr:grpSpPr bwMode="auto">
        <a:xfrm>
          <a:off x="10791825" y="7096125"/>
          <a:ext cx="800100" cy="4937125"/>
          <a:chOff x="696" y="744"/>
          <a:chExt cx="188" cy="542"/>
        </a:xfrm>
      </xdr:grpSpPr>
      <xdr:sp macro="" textlink="">
        <xdr:nvSpPr>
          <xdr:cNvPr id="17" name="Line 309">
            <a:extLst>
              <a:ext uri="{FF2B5EF4-FFF2-40B4-BE49-F238E27FC236}">
                <a16:creationId xmlns:a16="http://schemas.microsoft.com/office/drawing/2014/main" id="{00000000-0008-0000-0900-000011000000}"/>
              </a:ext>
            </a:extLst>
          </xdr:cNvPr>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8" name="Line 310">
            <a:extLst>
              <a:ext uri="{FF2B5EF4-FFF2-40B4-BE49-F238E27FC236}">
                <a16:creationId xmlns:a16="http://schemas.microsoft.com/office/drawing/2014/main" id="{00000000-0008-0000-0900-000012000000}"/>
              </a:ext>
            </a:extLst>
          </xdr:cNvPr>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19" name="Line 311">
            <a:extLst>
              <a:ext uri="{FF2B5EF4-FFF2-40B4-BE49-F238E27FC236}">
                <a16:creationId xmlns:a16="http://schemas.microsoft.com/office/drawing/2014/main" id="{00000000-0008-0000-0900-000013000000}"/>
              </a:ext>
            </a:extLst>
          </xdr:cNvPr>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0" name="Line 312">
            <a:extLst>
              <a:ext uri="{FF2B5EF4-FFF2-40B4-BE49-F238E27FC236}">
                <a16:creationId xmlns:a16="http://schemas.microsoft.com/office/drawing/2014/main" id="{00000000-0008-0000-0900-000014000000}"/>
              </a:ext>
            </a:extLst>
          </xdr:cNvPr>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1" name="Line 313">
            <a:extLst>
              <a:ext uri="{FF2B5EF4-FFF2-40B4-BE49-F238E27FC236}">
                <a16:creationId xmlns:a16="http://schemas.microsoft.com/office/drawing/2014/main" id="{00000000-0008-0000-0900-000015000000}"/>
              </a:ext>
            </a:extLst>
          </xdr:cNvPr>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2" name="Line 314">
            <a:extLst>
              <a:ext uri="{FF2B5EF4-FFF2-40B4-BE49-F238E27FC236}">
                <a16:creationId xmlns:a16="http://schemas.microsoft.com/office/drawing/2014/main" id="{00000000-0008-0000-0900-000016000000}"/>
              </a:ext>
            </a:extLst>
          </xdr:cNvPr>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3" name="Line 315">
            <a:extLst>
              <a:ext uri="{FF2B5EF4-FFF2-40B4-BE49-F238E27FC236}">
                <a16:creationId xmlns:a16="http://schemas.microsoft.com/office/drawing/2014/main" id="{00000000-0008-0000-0900-000017000000}"/>
              </a:ext>
            </a:extLst>
          </xdr:cNvPr>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4" name="Line 316">
            <a:extLst>
              <a:ext uri="{FF2B5EF4-FFF2-40B4-BE49-F238E27FC236}">
                <a16:creationId xmlns:a16="http://schemas.microsoft.com/office/drawing/2014/main" id="{00000000-0008-0000-0900-000018000000}"/>
              </a:ext>
            </a:extLst>
          </xdr:cNvPr>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5" name="Line 317">
            <a:extLst>
              <a:ext uri="{FF2B5EF4-FFF2-40B4-BE49-F238E27FC236}">
                <a16:creationId xmlns:a16="http://schemas.microsoft.com/office/drawing/2014/main" id="{00000000-0008-0000-0900-000019000000}"/>
              </a:ext>
            </a:extLst>
          </xdr:cNvPr>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6" name="Line 318">
            <a:extLst>
              <a:ext uri="{FF2B5EF4-FFF2-40B4-BE49-F238E27FC236}">
                <a16:creationId xmlns:a16="http://schemas.microsoft.com/office/drawing/2014/main" id="{00000000-0008-0000-0900-00001A000000}"/>
              </a:ext>
            </a:extLst>
          </xdr:cNvPr>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 name="Line 319">
            <a:extLst>
              <a:ext uri="{FF2B5EF4-FFF2-40B4-BE49-F238E27FC236}">
                <a16:creationId xmlns:a16="http://schemas.microsoft.com/office/drawing/2014/main" id="{00000000-0008-0000-0900-00001B000000}"/>
              </a:ext>
            </a:extLst>
          </xdr:cNvPr>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 name="Line 320">
            <a:extLst>
              <a:ext uri="{FF2B5EF4-FFF2-40B4-BE49-F238E27FC236}">
                <a16:creationId xmlns:a16="http://schemas.microsoft.com/office/drawing/2014/main" id="{00000000-0008-0000-0900-00001C000000}"/>
              </a:ext>
            </a:extLst>
          </xdr:cNvPr>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 name="Line 321">
            <a:extLst>
              <a:ext uri="{FF2B5EF4-FFF2-40B4-BE49-F238E27FC236}">
                <a16:creationId xmlns:a16="http://schemas.microsoft.com/office/drawing/2014/main" id="{00000000-0008-0000-0900-00001D000000}"/>
              </a:ext>
            </a:extLst>
          </xdr:cNvPr>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32</xdr:row>
      <xdr:rowOff>133350</xdr:rowOff>
    </xdr:from>
    <xdr:to>
      <xdr:col>6</xdr:col>
      <xdr:colOff>1000125</xdr:colOff>
      <xdr:row>57</xdr:row>
      <xdr:rowOff>57150</xdr:rowOff>
    </xdr:to>
    <xdr:grpSp>
      <xdr:nvGrpSpPr>
        <xdr:cNvPr id="30" name="Group 580">
          <a:extLst>
            <a:ext uri="{FF2B5EF4-FFF2-40B4-BE49-F238E27FC236}">
              <a16:creationId xmlns:a16="http://schemas.microsoft.com/office/drawing/2014/main" id="{00000000-0008-0000-0900-00001E000000}"/>
            </a:ext>
          </a:extLst>
        </xdr:cNvPr>
        <xdr:cNvGrpSpPr>
          <a:grpSpLocks/>
        </xdr:cNvGrpSpPr>
      </xdr:nvGrpSpPr>
      <xdr:grpSpPr bwMode="auto">
        <a:xfrm>
          <a:off x="3686175" y="5162550"/>
          <a:ext cx="857250" cy="3733800"/>
          <a:chOff x="386" y="575"/>
          <a:chExt cx="90" cy="416"/>
        </a:xfrm>
      </xdr:grpSpPr>
      <xdr:sp macro="" textlink="">
        <xdr:nvSpPr>
          <xdr:cNvPr id="31" name="Line 567">
            <a:extLst>
              <a:ext uri="{FF2B5EF4-FFF2-40B4-BE49-F238E27FC236}">
                <a16:creationId xmlns:a16="http://schemas.microsoft.com/office/drawing/2014/main" id="{00000000-0008-0000-0900-00001F000000}"/>
              </a:ext>
            </a:extLst>
          </xdr:cNvPr>
          <xdr:cNvSpPr>
            <a:spLocks noChangeShapeType="1"/>
          </xdr:cNvSpPr>
        </xdr:nvSpPr>
        <xdr:spPr bwMode="auto">
          <a:xfrm flipV="1">
            <a:off x="386" y="575"/>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 name="Line 568">
            <a:extLst>
              <a:ext uri="{FF2B5EF4-FFF2-40B4-BE49-F238E27FC236}">
                <a16:creationId xmlns:a16="http://schemas.microsoft.com/office/drawing/2014/main" id="{00000000-0008-0000-0900-000020000000}"/>
              </a:ext>
            </a:extLst>
          </xdr:cNvPr>
          <xdr:cNvSpPr>
            <a:spLocks noChangeShapeType="1"/>
          </xdr:cNvSpPr>
        </xdr:nvSpPr>
        <xdr:spPr bwMode="auto">
          <a:xfrm flipV="1">
            <a:off x="386" y="593"/>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3" name="Line 569">
            <a:extLst>
              <a:ext uri="{FF2B5EF4-FFF2-40B4-BE49-F238E27FC236}">
                <a16:creationId xmlns:a16="http://schemas.microsoft.com/office/drawing/2014/main" id="{00000000-0008-0000-0900-000021000000}"/>
              </a:ext>
            </a:extLst>
          </xdr:cNvPr>
          <xdr:cNvSpPr>
            <a:spLocks noChangeShapeType="1"/>
          </xdr:cNvSpPr>
        </xdr:nvSpPr>
        <xdr:spPr bwMode="auto">
          <a:xfrm flipV="1">
            <a:off x="386" y="60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 name="Line 570">
            <a:extLst>
              <a:ext uri="{FF2B5EF4-FFF2-40B4-BE49-F238E27FC236}">
                <a16:creationId xmlns:a16="http://schemas.microsoft.com/office/drawing/2014/main" id="{00000000-0008-0000-0900-000022000000}"/>
              </a:ext>
            </a:extLst>
          </xdr:cNvPr>
          <xdr:cNvSpPr>
            <a:spLocks noChangeShapeType="1"/>
          </xdr:cNvSpPr>
        </xdr:nvSpPr>
        <xdr:spPr bwMode="auto">
          <a:xfrm flipV="1">
            <a:off x="387" y="624"/>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 name="Line 571">
            <a:extLst>
              <a:ext uri="{FF2B5EF4-FFF2-40B4-BE49-F238E27FC236}">
                <a16:creationId xmlns:a16="http://schemas.microsoft.com/office/drawing/2014/main" id="{00000000-0008-0000-0900-000023000000}"/>
              </a:ext>
            </a:extLst>
          </xdr:cNvPr>
          <xdr:cNvSpPr>
            <a:spLocks noChangeShapeType="1"/>
          </xdr:cNvSpPr>
        </xdr:nvSpPr>
        <xdr:spPr bwMode="auto">
          <a:xfrm flipV="1">
            <a:off x="386" y="641"/>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6" name="Line 572">
            <a:extLst>
              <a:ext uri="{FF2B5EF4-FFF2-40B4-BE49-F238E27FC236}">
                <a16:creationId xmlns:a16="http://schemas.microsoft.com/office/drawing/2014/main" id="{00000000-0008-0000-0900-000024000000}"/>
              </a:ext>
            </a:extLst>
          </xdr:cNvPr>
          <xdr:cNvSpPr>
            <a:spLocks noChangeShapeType="1"/>
          </xdr:cNvSpPr>
        </xdr:nvSpPr>
        <xdr:spPr bwMode="auto">
          <a:xfrm flipV="1">
            <a:off x="386" y="658"/>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7" name="Line 573">
            <a:extLst>
              <a:ext uri="{FF2B5EF4-FFF2-40B4-BE49-F238E27FC236}">
                <a16:creationId xmlns:a16="http://schemas.microsoft.com/office/drawing/2014/main" id="{00000000-0008-0000-0900-000025000000}"/>
              </a:ext>
            </a:extLst>
          </xdr:cNvPr>
          <xdr:cNvSpPr>
            <a:spLocks noChangeShapeType="1"/>
          </xdr:cNvSpPr>
        </xdr:nvSpPr>
        <xdr:spPr bwMode="auto">
          <a:xfrm flipV="1">
            <a:off x="386" y="675"/>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8" name="Line 574">
            <a:extLst>
              <a:ext uri="{FF2B5EF4-FFF2-40B4-BE49-F238E27FC236}">
                <a16:creationId xmlns:a16="http://schemas.microsoft.com/office/drawing/2014/main" id="{00000000-0008-0000-0900-000026000000}"/>
              </a:ext>
            </a:extLst>
          </xdr:cNvPr>
          <xdr:cNvSpPr>
            <a:spLocks noChangeShapeType="1"/>
          </xdr:cNvSpPr>
        </xdr:nvSpPr>
        <xdr:spPr bwMode="auto">
          <a:xfrm flipV="1">
            <a:off x="386" y="692"/>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9" name="Line 575">
            <a:extLst>
              <a:ext uri="{FF2B5EF4-FFF2-40B4-BE49-F238E27FC236}">
                <a16:creationId xmlns:a16="http://schemas.microsoft.com/office/drawing/2014/main" id="{00000000-0008-0000-0900-000027000000}"/>
              </a:ext>
            </a:extLst>
          </xdr:cNvPr>
          <xdr:cNvSpPr>
            <a:spLocks noChangeShapeType="1"/>
          </xdr:cNvSpPr>
        </xdr:nvSpPr>
        <xdr:spPr bwMode="auto">
          <a:xfrm flipV="1">
            <a:off x="386" y="70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0" name="Line 576">
            <a:extLst>
              <a:ext uri="{FF2B5EF4-FFF2-40B4-BE49-F238E27FC236}">
                <a16:creationId xmlns:a16="http://schemas.microsoft.com/office/drawing/2014/main" id="{00000000-0008-0000-0900-000028000000}"/>
              </a:ext>
            </a:extLst>
          </xdr:cNvPr>
          <xdr:cNvSpPr>
            <a:spLocks noChangeShapeType="1"/>
          </xdr:cNvSpPr>
        </xdr:nvSpPr>
        <xdr:spPr bwMode="auto">
          <a:xfrm flipV="1">
            <a:off x="386" y="726"/>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1" name="Line 577">
            <a:extLst>
              <a:ext uri="{FF2B5EF4-FFF2-40B4-BE49-F238E27FC236}">
                <a16:creationId xmlns:a16="http://schemas.microsoft.com/office/drawing/2014/main" id="{00000000-0008-0000-0900-000029000000}"/>
              </a:ext>
            </a:extLst>
          </xdr:cNvPr>
          <xdr:cNvSpPr>
            <a:spLocks noChangeShapeType="1"/>
          </xdr:cNvSpPr>
        </xdr:nvSpPr>
        <xdr:spPr bwMode="auto">
          <a:xfrm flipV="1">
            <a:off x="386" y="742"/>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2" name="Line 578">
            <a:extLst>
              <a:ext uri="{FF2B5EF4-FFF2-40B4-BE49-F238E27FC236}">
                <a16:creationId xmlns:a16="http://schemas.microsoft.com/office/drawing/2014/main" id="{00000000-0008-0000-0900-00002A000000}"/>
              </a:ext>
            </a:extLst>
          </xdr:cNvPr>
          <xdr:cNvSpPr>
            <a:spLocks noChangeShapeType="1"/>
          </xdr:cNvSpPr>
        </xdr:nvSpPr>
        <xdr:spPr bwMode="auto">
          <a:xfrm flipV="1">
            <a:off x="386" y="759"/>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3" name="Line 579">
            <a:extLst>
              <a:ext uri="{FF2B5EF4-FFF2-40B4-BE49-F238E27FC236}">
                <a16:creationId xmlns:a16="http://schemas.microsoft.com/office/drawing/2014/main" id="{00000000-0008-0000-0900-00002B000000}"/>
              </a:ext>
            </a:extLst>
          </xdr:cNvPr>
          <xdr:cNvSpPr>
            <a:spLocks noChangeShapeType="1"/>
          </xdr:cNvSpPr>
        </xdr:nvSpPr>
        <xdr:spPr bwMode="auto">
          <a:xfrm flipV="1">
            <a:off x="387" y="776"/>
            <a:ext cx="89" cy="215"/>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45</xdr:row>
      <xdr:rowOff>85725</xdr:rowOff>
    </xdr:from>
    <xdr:to>
      <xdr:col>6</xdr:col>
      <xdr:colOff>942975</xdr:colOff>
      <xdr:row>77</xdr:row>
      <xdr:rowOff>57150</xdr:rowOff>
    </xdr:to>
    <xdr:grpSp>
      <xdr:nvGrpSpPr>
        <xdr:cNvPr id="44" name="Group 308">
          <a:extLst>
            <a:ext uri="{FF2B5EF4-FFF2-40B4-BE49-F238E27FC236}">
              <a16:creationId xmlns:a16="http://schemas.microsoft.com/office/drawing/2014/main" id="{00000000-0008-0000-0900-00002C000000}"/>
            </a:ext>
          </a:extLst>
        </xdr:cNvPr>
        <xdr:cNvGrpSpPr>
          <a:grpSpLocks/>
        </xdr:cNvGrpSpPr>
      </xdr:nvGrpSpPr>
      <xdr:grpSpPr bwMode="auto">
        <a:xfrm>
          <a:off x="3686175" y="7096125"/>
          <a:ext cx="800100" cy="4937125"/>
          <a:chOff x="696" y="744"/>
          <a:chExt cx="188" cy="542"/>
        </a:xfrm>
      </xdr:grpSpPr>
      <xdr:sp macro="" textlink="">
        <xdr:nvSpPr>
          <xdr:cNvPr id="45" name="Line 309">
            <a:extLst>
              <a:ext uri="{FF2B5EF4-FFF2-40B4-BE49-F238E27FC236}">
                <a16:creationId xmlns:a16="http://schemas.microsoft.com/office/drawing/2014/main" id="{00000000-0008-0000-0900-00002D000000}"/>
              </a:ext>
            </a:extLst>
          </xdr:cNvPr>
          <xdr:cNvSpPr>
            <a:spLocks noChangeShapeType="1"/>
          </xdr:cNvSpPr>
        </xdr:nvSpPr>
        <xdr:spPr bwMode="auto">
          <a:xfrm>
            <a:off x="698" y="7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6" name="Line 310">
            <a:extLst>
              <a:ext uri="{FF2B5EF4-FFF2-40B4-BE49-F238E27FC236}">
                <a16:creationId xmlns:a16="http://schemas.microsoft.com/office/drawing/2014/main" id="{00000000-0008-0000-0900-00002E000000}"/>
              </a:ext>
            </a:extLst>
          </xdr:cNvPr>
          <xdr:cNvSpPr>
            <a:spLocks noChangeShapeType="1"/>
          </xdr:cNvSpPr>
        </xdr:nvSpPr>
        <xdr:spPr bwMode="auto">
          <a:xfrm>
            <a:off x="696" y="76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7" name="Line 311">
            <a:extLst>
              <a:ext uri="{FF2B5EF4-FFF2-40B4-BE49-F238E27FC236}">
                <a16:creationId xmlns:a16="http://schemas.microsoft.com/office/drawing/2014/main" id="{00000000-0008-0000-0900-00002F000000}"/>
              </a:ext>
            </a:extLst>
          </xdr:cNvPr>
          <xdr:cNvSpPr>
            <a:spLocks noChangeShapeType="1"/>
          </xdr:cNvSpPr>
        </xdr:nvSpPr>
        <xdr:spPr bwMode="auto">
          <a:xfrm>
            <a:off x="696" y="77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8" name="Line 312">
            <a:extLst>
              <a:ext uri="{FF2B5EF4-FFF2-40B4-BE49-F238E27FC236}">
                <a16:creationId xmlns:a16="http://schemas.microsoft.com/office/drawing/2014/main" id="{00000000-0008-0000-0900-000030000000}"/>
              </a:ext>
            </a:extLst>
          </xdr:cNvPr>
          <xdr:cNvSpPr>
            <a:spLocks noChangeShapeType="1"/>
          </xdr:cNvSpPr>
        </xdr:nvSpPr>
        <xdr:spPr bwMode="auto">
          <a:xfrm>
            <a:off x="698" y="793"/>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49" name="Line 313">
            <a:extLst>
              <a:ext uri="{FF2B5EF4-FFF2-40B4-BE49-F238E27FC236}">
                <a16:creationId xmlns:a16="http://schemas.microsoft.com/office/drawing/2014/main" id="{00000000-0008-0000-0900-000031000000}"/>
              </a:ext>
            </a:extLst>
          </xdr:cNvPr>
          <xdr:cNvSpPr>
            <a:spLocks noChangeShapeType="1"/>
          </xdr:cNvSpPr>
        </xdr:nvSpPr>
        <xdr:spPr bwMode="auto">
          <a:xfrm>
            <a:off x="698" y="810"/>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0" name="Line 314">
            <a:extLst>
              <a:ext uri="{FF2B5EF4-FFF2-40B4-BE49-F238E27FC236}">
                <a16:creationId xmlns:a16="http://schemas.microsoft.com/office/drawing/2014/main" id="{00000000-0008-0000-0900-000032000000}"/>
              </a:ext>
            </a:extLst>
          </xdr:cNvPr>
          <xdr:cNvSpPr>
            <a:spLocks noChangeShapeType="1"/>
          </xdr:cNvSpPr>
        </xdr:nvSpPr>
        <xdr:spPr bwMode="auto">
          <a:xfrm>
            <a:off x="698" y="827"/>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1" name="Line 315">
            <a:extLst>
              <a:ext uri="{FF2B5EF4-FFF2-40B4-BE49-F238E27FC236}">
                <a16:creationId xmlns:a16="http://schemas.microsoft.com/office/drawing/2014/main" id="{00000000-0008-0000-0900-000033000000}"/>
              </a:ext>
            </a:extLst>
          </xdr:cNvPr>
          <xdr:cNvSpPr>
            <a:spLocks noChangeShapeType="1"/>
          </xdr:cNvSpPr>
        </xdr:nvSpPr>
        <xdr:spPr bwMode="auto">
          <a:xfrm>
            <a:off x="698" y="844"/>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2" name="Line 316">
            <a:extLst>
              <a:ext uri="{FF2B5EF4-FFF2-40B4-BE49-F238E27FC236}">
                <a16:creationId xmlns:a16="http://schemas.microsoft.com/office/drawing/2014/main" id="{00000000-0008-0000-0900-000034000000}"/>
              </a:ext>
            </a:extLst>
          </xdr:cNvPr>
          <xdr:cNvSpPr>
            <a:spLocks noChangeShapeType="1"/>
          </xdr:cNvSpPr>
        </xdr:nvSpPr>
        <xdr:spPr bwMode="auto">
          <a:xfrm>
            <a:off x="698" y="861"/>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3" name="Line 317">
            <a:extLst>
              <a:ext uri="{FF2B5EF4-FFF2-40B4-BE49-F238E27FC236}">
                <a16:creationId xmlns:a16="http://schemas.microsoft.com/office/drawing/2014/main" id="{00000000-0008-0000-0900-000035000000}"/>
              </a:ext>
            </a:extLst>
          </xdr:cNvPr>
          <xdr:cNvSpPr>
            <a:spLocks noChangeShapeType="1"/>
          </xdr:cNvSpPr>
        </xdr:nvSpPr>
        <xdr:spPr bwMode="auto">
          <a:xfrm>
            <a:off x="698" y="878"/>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4" name="Line 318">
            <a:extLst>
              <a:ext uri="{FF2B5EF4-FFF2-40B4-BE49-F238E27FC236}">
                <a16:creationId xmlns:a16="http://schemas.microsoft.com/office/drawing/2014/main" id="{00000000-0008-0000-0900-000036000000}"/>
              </a:ext>
            </a:extLst>
          </xdr:cNvPr>
          <xdr:cNvSpPr>
            <a:spLocks noChangeShapeType="1"/>
          </xdr:cNvSpPr>
        </xdr:nvSpPr>
        <xdr:spPr bwMode="auto">
          <a:xfrm>
            <a:off x="698" y="895"/>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5" name="Line 319">
            <a:extLst>
              <a:ext uri="{FF2B5EF4-FFF2-40B4-BE49-F238E27FC236}">
                <a16:creationId xmlns:a16="http://schemas.microsoft.com/office/drawing/2014/main" id="{00000000-0008-0000-0900-000037000000}"/>
              </a:ext>
            </a:extLst>
          </xdr:cNvPr>
          <xdr:cNvSpPr>
            <a:spLocks noChangeShapeType="1"/>
          </xdr:cNvSpPr>
        </xdr:nvSpPr>
        <xdr:spPr bwMode="auto">
          <a:xfrm>
            <a:off x="698" y="912"/>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6" name="Line 320">
            <a:extLst>
              <a:ext uri="{FF2B5EF4-FFF2-40B4-BE49-F238E27FC236}">
                <a16:creationId xmlns:a16="http://schemas.microsoft.com/office/drawing/2014/main" id="{00000000-0008-0000-0900-000038000000}"/>
              </a:ext>
            </a:extLst>
          </xdr:cNvPr>
          <xdr:cNvSpPr>
            <a:spLocks noChangeShapeType="1"/>
          </xdr:cNvSpPr>
        </xdr:nvSpPr>
        <xdr:spPr bwMode="auto">
          <a:xfrm>
            <a:off x="698" y="929"/>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57" name="Line 321">
            <a:extLst>
              <a:ext uri="{FF2B5EF4-FFF2-40B4-BE49-F238E27FC236}">
                <a16:creationId xmlns:a16="http://schemas.microsoft.com/office/drawing/2014/main" id="{00000000-0008-0000-0900-000039000000}"/>
              </a:ext>
            </a:extLst>
          </xdr:cNvPr>
          <xdr:cNvSpPr>
            <a:spLocks noChangeShapeType="1"/>
          </xdr:cNvSpPr>
        </xdr:nvSpPr>
        <xdr:spPr bwMode="auto">
          <a:xfrm>
            <a:off x="698" y="946"/>
            <a:ext cx="186" cy="34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10</xdr:col>
      <xdr:colOff>161925</xdr:colOff>
      <xdr:row>14</xdr:row>
      <xdr:rowOff>133350</xdr:rowOff>
    </xdr:from>
    <xdr:to>
      <xdr:col>11</xdr:col>
      <xdr:colOff>428625</xdr:colOff>
      <xdr:row>44</xdr:row>
      <xdr:rowOff>104775</xdr:rowOff>
    </xdr:to>
    <xdr:grpSp>
      <xdr:nvGrpSpPr>
        <xdr:cNvPr id="58" name="Group 262">
          <a:extLst>
            <a:ext uri="{FF2B5EF4-FFF2-40B4-BE49-F238E27FC236}">
              <a16:creationId xmlns:a16="http://schemas.microsoft.com/office/drawing/2014/main" id="{00000000-0008-0000-0900-00003A000000}"/>
            </a:ext>
          </a:extLst>
        </xdr:cNvPr>
        <xdr:cNvGrpSpPr>
          <a:grpSpLocks/>
        </xdr:cNvGrpSpPr>
      </xdr:nvGrpSpPr>
      <xdr:grpSpPr bwMode="auto">
        <a:xfrm>
          <a:off x="7261225" y="2317750"/>
          <a:ext cx="825500" cy="4645025"/>
          <a:chOff x="792" y="58"/>
          <a:chExt cx="97" cy="489"/>
        </a:xfrm>
      </xdr:grpSpPr>
      <xdr:sp macro="" textlink="">
        <xdr:nvSpPr>
          <xdr:cNvPr id="59" name="Line 263">
            <a:extLst>
              <a:ext uri="{FF2B5EF4-FFF2-40B4-BE49-F238E27FC236}">
                <a16:creationId xmlns:a16="http://schemas.microsoft.com/office/drawing/2014/main" id="{00000000-0008-0000-0900-00003B000000}"/>
              </a:ext>
            </a:extLst>
          </xdr:cNvPr>
          <xdr:cNvSpPr>
            <a:spLocks noChangeShapeType="1"/>
          </xdr:cNvSpPr>
        </xdr:nvSpPr>
        <xdr:spPr bwMode="auto">
          <a:xfrm flipV="1">
            <a:off x="792" y="5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0" name="Line 264">
            <a:extLst>
              <a:ext uri="{FF2B5EF4-FFF2-40B4-BE49-F238E27FC236}">
                <a16:creationId xmlns:a16="http://schemas.microsoft.com/office/drawing/2014/main" id="{00000000-0008-0000-0900-00003C000000}"/>
              </a:ext>
            </a:extLst>
          </xdr:cNvPr>
          <xdr:cNvSpPr>
            <a:spLocks noChangeShapeType="1"/>
          </xdr:cNvSpPr>
        </xdr:nvSpPr>
        <xdr:spPr bwMode="auto">
          <a:xfrm flipV="1">
            <a:off x="792" y="7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1" name="Line 265">
            <a:extLst>
              <a:ext uri="{FF2B5EF4-FFF2-40B4-BE49-F238E27FC236}">
                <a16:creationId xmlns:a16="http://schemas.microsoft.com/office/drawing/2014/main" id="{00000000-0008-0000-0900-00003D000000}"/>
              </a:ext>
            </a:extLst>
          </xdr:cNvPr>
          <xdr:cNvSpPr>
            <a:spLocks noChangeShapeType="1"/>
          </xdr:cNvSpPr>
        </xdr:nvSpPr>
        <xdr:spPr bwMode="auto">
          <a:xfrm flipV="1">
            <a:off x="792" y="9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2" name="Line 266">
            <a:extLst>
              <a:ext uri="{FF2B5EF4-FFF2-40B4-BE49-F238E27FC236}">
                <a16:creationId xmlns:a16="http://schemas.microsoft.com/office/drawing/2014/main" id="{00000000-0008-0000-0900-00003E000000}"/>
              </a:ext>
            </a:extLst>
          </xdr:cNvPr>
          <xdr:cNvSpPr>
            <a:spLocks noChangeShapeType="1"/>
          </xdr:cNvSpPr>
        </xdr:nvSpPr>
        <xdr:spPr bwMode="auto">
          <a:xfrm flipV="1">
            <a:off x="792" y="106"/>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3" name="Line 267">
            <a:extLst>
              <a:ext uri="{FF2B5EF4-FFF2-40B4-BE49-F238E27FC236}">
                <a16:creationId xmlns:a16="http://schemas.microsoft.com/office/drawing/2014/main" id="{00000000-0008-0000-0900-00003F000000}"/>
              </a:ext>
            </a:extLst>
          </xdr:cNvPr>
          <xdr:cNvSpPr>
            <a:spLocks noChangeShapeType="1"/>
          </xdr:cNvSpPr>
        </xdr:nvSpPr>
        <xdr:spPr bwMode="auto">
          <a:xfrm flipV="1">
            <a:off x="792" y="122"/>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4" name="Line 268">
            <a:extLst>
              <a:ext uri="{FF2B5EF4-FFF2-40B4-BE49-F238E27FC236}">
                <a16:creationId xmlns:a16="http://schemas.microsoft.com/office/drawing/2014/main" id="{00000000-0008-0000-0900-000040000000}"/>
              </a:ext>
            </a:extLst>
          </xdr:cNvPr>
          <xdr:cNvSpPr>
            <a:spLocks noChangeShapeType="1"/>
          </xdr:cNvSpPr>
        </xdr:nvSpPr>
        <xdr:spPr bwMode="auto">
          <a:xfrm flipV="1">
            <a:off x="792" y="139"/>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5" name="Line 269">
            <a:extLst>
              <a:ext uri="{FF2B5EF4-FFF2-40B4-BE49-F238E27FC236}">
                <a16:creationId xmlns:a16="http://schemas.microsoft.com/office/drawing/2014/main" id="{00000000-0008-0000-0900-000041000000}"/>
              </a:ext>
            </a:extLst>
          </xdr:cNvPr>
          <xdr:cNvSpPr>
            <a:spLocks noChangeShapeType="1"/>
          </xdr:cNvSpPr>
        </xdr:nvSpPr>
        <xdr:spPr bwMode="auto">
          <a:xfrm flipV="1">
            <a:off x="792" y="155"/>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6" name="Line 270">
            <a:extLst>
              <a:ext uri="{FF2B5EF4-FFF2-40B4-BE49-F238E27FC236}">
                <a16:creationId xmlns:a16="http://schemas.microsoft.com/office/drawing/2014/main" id="{00000000-0008-0000-0900-000042000000}"/>
              </a:ext>
            </a:extLst>
          </xdr:cNvPr>
          <xdr:cNvSpPr>
            <a:spLocks noChangeShapeType="1"/>
          </xdr:cNvSpPr>
        </xdr:nvSpPr>
        <xdr:spPr bwMode="auto">
          <a:xfrm flipV="1">
            <a:off x="792" y="171"/>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7" name="Line 271">
            <a:extLst>
              <a:ext uri="{FF2B5EF4-FFF2-40B4-BE49-F238E27FC236}">
                <a16:creationId xmlns:a16="http://schemas.microsoft.com/office/drawing/2014/main" id="{00000000-0008-0000-0900-000043000000}"/>
              </a:ext>
            </a:extLst>
          </xdr:cNvPr>
          <xdr:cNvSpPr>
            <a:spLocks noChangeShapeType="1"/>
          </xdr:cNvSpPr>
        </xdr:nvSpPr>
        <xdr:spPr bwMode="auto">
          <a:xfrm flipV="1">
            <a:off x="792" y="188"/>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8" name="Line 272">
            <a:extLst>
              <a:ext uri="{FF2B5EF4-FFF2-40B4-BE49-F238E27FC236}">
                <a16:creationId xmlns:a16="http://schemas.microsoft.com/office/drawing/2014/main" id="{00000000-0008-0000-0900-000044000000}"/>
              </a:ext>
            </a:extLst>
          </xdr:cNvPr>
          <xdr:cNvSpPr>
            <a:spLocks noChangeShapeType="1"/>
          </xdr:cNvSpPr>
        </xdr:nvSpPr>
        <xdr:spPr bwMode="auto">
          <a:xfrm flipV="1">
            <a:off x="792" y="204"/>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69" name="Line 273">
            <a:extLst>
              <a:ext uri="{FF2B5EF4-FFF2-40B4-BE49-F238E27FC236}">
                <a16:creationId xmlns:a16="http://schemas.microsoft.com/office/drawing/2014/main" id="{00000000-0008-0000-0900-000045000000}"/>
              </a:ext>
            </a:extLst>
          </xdr:cNvPr>
          <xdr:cNvSpPr>
            <a:spLocks noChangeShapeType="1"/>
          </xdr:cNvSpPr>
        </xdr:nvSpPr>
        <xdr:spPr bwMode="auto">
          <a:xfrm flipV="1">
            <a:off x="792" y="220"/>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0" name="Line 274">
            <a:extLst>
              <a:ext uri="{FF2B5EF4-FFF2-40B4-BE49-F238E27FC236}">
                <a16:creationId xmlns:a16="http://schemas.microsoft.com/office/drawing/2014/main" id="{00000000-0008-0000-0900-000046000000}"/>
              </a:ext>
            </a:extLst>
          </xdr:cNvPr>
          <xdr:cNvSpPr>
            <a:spLocks noChangeShapeType="1"/>
          </xdr:cNvSpPr>
        </xdr:nvSpPr>
        <xdr:spPr bwMode="auto">
          <a:xfrm flipV="1">
            <a:off x="792" y="237"/>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sp macro="" textlink="">
        <xdr:nvSpPr>
          <xdr:cNvPr id="71" name="Line 275">
            <a:extLst>
              <a:ext uri="{FF2B5EF4-FFF2-40B4-BE49-F238E27FC236}">
                <a16:creationId xmlns:a16="http://schemas.microsoft.com/office/drawing/2014/main" id="{00000000-0008-0000-0900-000047000000}"/>
              </a:ext>
            </a:extLst>
          </xdr:cNvPr>
          <xdr:cNvSpPr>
            <a:spLocks noChangeShapeType="1"/>
          </xdr:cNvSpPr>
        </xdr:nvSpPr>
        <xdr:spPr bwMode="auto">
          <a:xfrm flipV="1">
            <a:off x="792" y="253"/>
            <a:ext cx="97" cy="294"/>
          </a:xfrm>
          <a:prstGeom prst="line">
            <a:avLst/>
          </a:prstGeom>
          <a:noFill/>
          <a:ln w="9525">
            <a:solidFill>
              <a:srgbClr val="000000"/>
            </a:solidFill>
            <a:round/>
            <a:headEnd type="none"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1</xdr:row>
      <xdr:rowOff>66675</xdr:rowOff>
    </xdr:from>
    <xdr:to>
      <xdr:col>30</xdr:col>
      <xdr:colOff>180975</xdr:colOff>
      <xdr:row>3</xdr:row>
      <xdr:rowOff>133350</xdr:rowOff>
    </xdr:to>
    <xdr:grpSp>
      <xdr:nvGrpSpPr>
        <xdr:cNvPr id="72" name="Group 244">
          <a:extLst>
            <a:ext uri="{FF2B5EF4-FFF2-40B4-BE49-F238E27FC236}">
              <a16:creationId xmlns:a16="http://schemas.microsoft.com/office/drawing/2014/main" id="{00000000-0008-0000-0900-000048000000}"/>
            </a:ext>
          </a:extLst>
        </xdr:cNvPr>
        <xdr:cNvGrpSpPr>
          <a:grpSpLocks/>
        </xdr:cNvGrpSpPr>
      </xdr:nvGrpSpPr>
      <xdr:grpSpPr bwMode="auto">
        <a:xfrm>
          <a:off x="546100" y="219075"/>
          <a:ext cx="22240875" cy="371475"/>
          <a:chOff x="35" y="24"/>
          <a:chExt cx="2547" cy="39"/>
        </a:xfrm>
      </xdr:grpSpPr>
      <xdr:sp macro="" textlink="">
        <xdr:nvSpPr>
          <xdr:cNvPr id="73" name="Text Box 245">
            <a:extLst>
              <a:ext uri="{FF2B5EF4-FFF2-40B4-BE49-F238E27FC236}">
                <a16:creationId xmlns:a16="http://schemas.microsoft.com/office/drawing/2014/main" id="{00000000-0008-0000-0900-000049000000}"/>
              </a:ext>
            </a:extLst>
          </xdr:cNvPr>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1/4 </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74" name="Text Box 246">
            <a:extLst>
              <a:ext uri="{FF2B5EF4-FFF2-40B4-BE49-F238E27FC236}">
                <a16:creationId xmlns:a16="http://schemas.microsoft.com/office/drawing/2014/main" id="{00000000-0008-0000-0900-00004A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75" name="AutoShape 247">
            <a:extLst>
              <a:ext uri="{FF2B5EF4-FFF2-40B4-BE49-F238E27FC236}">
                <a16:creationId xmlns:a16="http://schemas.microsoft.com/office/drawing/2014/main" id="{00000000-0008-0000-0900-00004B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180975</xdr:colOff>
      <xdr:row>45</xdr:row>
      <xdr:rowOff>95250</xdr:rowOff>
    </xdr:from>
    <xdr:to>
      <xdr:col>11</xdr:col>
      <xdr:colOff>419100</xdr:colOff>
      <xdr:row>77</xdr:row>
      <xdr:rowOff>76200</xdr:rowOff>
    </xdr:to>
    <xdr:grpSp>
      <xdr:nvGrpSpPr>
        <xdr:cNvPr id="76" name="Group 308">
          <a:extLst>
            <a:ext uri="{FF2B5EF4-FFF2-40B4-BE49-F238E27FC236}">
              <a16:creationId xmlns:a16="http://schemas.microsoft.com/office/drawing/2014/main" id="{00000000-0008-0000-0900-00004C000000}"/>
            </a:ext>
          </a:extLst>
        </xdr:cNvPr>
        <xdr:cNvGrpSpPr>
          <a:grpSpLocks/>
        </xdr:cNvGrpSpPr>
      </xdr:nvGrpSpPr>
      <xdr:grpSpPr bwMode="auto">
        <a:xfrm>
          <a:off x="7280275" y="7105650"/>
          <a:ext cx="796925" cy="4946650"/>
          <a:chOff x="696" y="744"/>
          <a:chExt cx="188" cy="542"/>
        </a:xfrm>
      </xdr:grpSpPr>
      <xdr:sp macro="" textlink="">
        <xdr:nvSpPr>
          <xdr:cNvPr id="77" name="Line 309">
            <a:extLst>
              <a:ext uri="{FF2B5EF4-FFF2-40B4-BE49-F238E27FC236}">
                <a16:creationId xmlns:a16="http://schemas.microsoft.com/office/drawing/2014/main" id="{00000000-0008-0000-0900-00004D000000}"/>
              </a:ext>
            </a:extLst>
          </xdr:cNvPr>
          <xdr:cNvSpPr>
            <a:spLocks noChangeShapeType="1"/>
          </xdr:cNvSpPr>
        </xdr:nvSpPr>
        <xdr:spPr bwMode="auto">
          <a:xfrm>
            <a:off x="698" y="7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78" name="Line 310">
            <a:extLst>
              <a:ext uri="{FF2B5EF4-FFF2-40B4-BE49-F238E27FC236}">
                <a16:creationId xmlns:a16="http://schemas.microsoft.com/office/drawing/2014/main" id="{00000000-0008-0000-0900-00004E000000}"/>
              </a:ext>
            </a:extLst>
          </xdr:cNvPr>
          <xdr:cNvSpPr>
            <a:spLocks noChangeShapeType="1"/>
          </xdr:cNvSpPr>
        </xdr:nvSpPr>
        <xdr:spPr bwMode="auto">
          <a:xfrm>
            <a:off x="696" y="76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79" name="Line 311">
            <a:extLst>
              <a:ext uri="{FF2B5EF4-FFF2-40B4-BE49-F238E27FC236}">
                <a16:creationId xmlns:a16="http://schemas.microsoft.com/office/drawing/2014/main" id="{00000000-0008-0000-0900-00004F000000}"/>
              </a:ext>
            </a:extLst>
          </xdr:cNvPr>
          <xdr:cNvSpPr>
            <a:spLocks noChangeShapeType="1"/>
          </xdr:cNvSpPr>
        </xdr:nvSpPr>
        <xdr:spPr bwMode="auto">
          <a:xfrm>
            <a:off x="696" y="77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0" name="Line 312">
            <a:extLst>
              <a:ext uri="{FF2B5EF4-FFF2-40B4-BE49-F238E27FC236}">
                <a16:creationId xmlns:a16="http://schemas.microsoft.com/office/drawing/2014/main" id="{00000000-0008-0000-0900-000050000000}"/>
              </a:ext>
            </a:extLst>
          </xdr:cNvPr>
          <xdr:cNvSpPr>
            <a:spLocks noChangeShapeType="1"/>
          </xdr:cNvSpPr>
        </xdr:nvSpPr>
        <xdr:spPr bwMode="auto">
          <a:xfrm>
            <a:off x="698" y="793"/>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1" name="Line 313">
            <a:extLst>
              <a:ext uri="{FF2B5EF4-FFF2-40B4-BE49-F238E27FC236}">
                <a16:creationId xmlns:a16="http://schemas.microsoft.com/office/drawing/2014/main" id="{00000000-0008-0000-0900-000051000000}"/>
              </a:ext>
            </a:extLst>
          </xdr:cNvPr>
          <xdr:cNvSpPr>
            <a:spLocks noChangeShapeType="1"/>
          </xdr:cNvSpPr>
        </xdr:nvSpPr>
        <xdr:spPr bwMode="auto">
          <a:xfrm>
            <a:off x="698" y="810"/>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2" name="Line 314">
            <a:extLst>
              <a:ext uri="{FF2B5EF4-FFF2-40B4-BE49-F238E27FC236}">
                <a16:creationId xmlns:a16="http://schemas.microsoft.com/office/drawing/2014/main" id="{00000000-0008-0000-0900-000052000000}"/>
              </a:ext>
            </a:extLst>
          </xdr:cNvPr>
          <xdr:cNvSpPr>
            <a:spLocks noChangeShapeType="1"/>
          </xdr:cNvSpPr>
        </xdr:nvSpPr>
        <xdr:spPr bwMode="auto">
          <a:xfrm>
            <a:off x="698" y="827"/>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3" name="Line 315">
            <a:extLst>
              <a:ext uri="{FF2B5EF4-FFF2-40B4-BE49-F238E27FC236}">
                <a16:creationId xmlns:a16="http://schemas.microsoft.com/office/drawing/2014/main" id="{00000000-0008-0000-0900-000053000000}"/>
              </a:ext>
            </a:extLst>
          </xdr:cNvPr>
          <xdr:cNvSpPr>
            <a:spLocks noChangeShapeType="1"/>
          </xdr:cNvSpPr>
        </xdr:nvSpPr>
        <xdr:spPr bwMode="auto">
          <a:xfrm>
            <a:off x="698" y="844"/>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4" name="Line 316">
            <a:extLst>
              <a:ext uri="{FF2B5EF4-FFF2-40B4-BE49-F238E27FC236}">
                <a16:creationId xmlns:a16="http://schemas.microsoft.com/office/drawing/2014/main" id="{00000000-0008-0000-0900-000054000000}"/>
              </a:ext>
            </a:extLst>
          </xdr:cNvPr>
          <xdr:cNvSpPr>
            <a:spLocks noChangeShapeType="1"/>
          </xdr:cNvSpPr>
        </xdr:nvSpPr>
        <xdr:spPr bwMode="auto">
          <a:xfrm>
            <a:off x="698" y="861"/>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5" name="Line 317">
            <a:extLst>
              <a:ext uri="{FF2B5EF4-FFF2-40B4-BE49-F238E27FC236}">
                <a16:creationId xmlns:a16="http://schemas.microsoft.com/office/drawing/2014/main" id="{00000000-0008-0000-0900-000055000000}"/>
              </a:ext>
            </a:extLst>
          </xdr:cNvPr>
          <xdr:cNvSpPr>
            <a:spLocks noChangeShapeType="1"/>
          </xdr:cNvSpPr>
        </xdr:nvSpPr>
        <xdr:spPr bwMode="auto">
          <a:xfrm>
            <a:off x="698" y="878"/>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6" name="Line 318">
            <a:extLst>
              <a:ext uri="{FF2B5EF4-FFF2-40B4-BE49-F238E27FC236}">
                <a16:creationId xmlns:a16="http://schemas.microsoft.com/office/drawing/2014/main" id="{00000000-0008-0000-0900-000056000000}"/>
              </a:ext>
            </a:extLst>
          </xdr:cNvPr>
          <xdr:cNvSpPr>
            <a:spLocks noChangeShapeType="1"/>
          </xdr:cNvSpPr>
        </xdr:nvSpPr>
        <xdr:spPr bwMode="auto">
          <a:xfrm>
            <a:off x="698" y="895"/>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7" name="Line 319">
            <a:extLst>
              <a:ext uri="{FF2B5EF4-FFF2-40B4-BE49-F238E27FC236}">
                <a16:creationId xmlns:a16="http://schemas.microsoft.com/office/drawing/2014/main" id="{00000000-0008-0000-0900-000057000000}"/>
              </a:ext>
            </a:extLst>
          </xdr:cNvPr>
          <xdr:cNvSpPr>
            <a:spLocks noChangeShapeType="1"/>
          </xdr:cNvSpPr>
        </xdr:nvSpPr>
        <xdr:spPr bwMode="auto">
          <a:xfrm>
            <a:off x="698" y="912"/>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8" name="Line 320">
            <a:extLst>
              <a:ext uri="{FF2B5EF4-FFF2-40B4-BE49-F238E27FC236}">
                <a16:creationId xmlns:a16="http://schemas.microsoft.com/office/drawing/2014/main" id="{00000000-0008-0000-0900-000058000000}"/>
              </a:ext>
            </a:extLst>
          </xdr:cNvPr>
          <xdr:cNvSpPr>
            <a:spLocks noChangeShapeType="1"/>
          </xdr:cNvSpPr>
        </xdr:nvSpPr>
        <xdr:spPr bwMode="auto">
          <a:xfrm>
            <a:off x="698" y="929"/>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9" name="Line 321">
            <a:extLst>
              <a:ext uri="{FF2B5EF4-FFF2-40B4-BE49-F238E27FC236}">
                <a16:creationId xmlns:a16="http://schemas.microsoft.com/office/drawing/2014/main" id="{00000000-0008-0000-0900-000059000000}"/>
              </a:ext>
            </a:extLst>
          </xdr:cNvPr>
          <xdr:cNvSpPr>
            <a:spLocks noChangeShapeType="1"/>
          </xdr:cNvSpPr>
        </xdr:nvSpPr>
        <xdr:spPr bwMode="auto">
          <a:xfrm>
            <a:off x="698" y="946"/>
            <a:ext cx="186" cy="3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142875</xdr:colOff>
      <xdr:row>45</xdr:row>
      <xdr:rowOff>85725</xdr:rowOff>
    </xdr:from>
    <xdr:to>
      <xdr:col>6</xdr:col>
      <xdr:colOff>1000125</xdr:colOff>
      <xdr:row>57</xdr:row>
      <xdr:rowOff>57150</xdr:rowOff>
    </xdr:to>
    <xdr:grpSp>
      <xdr:nvGrpSpPr>
        <xdr:cNvPr id="90" name="Group 58">
          <a:extLst>
            <a:ext uri="{FF2B5EF4-FFF2-40B4-BE49-F238E27FC236}">
              <a16:creationId xmlns:a16="http://schemas.microsoft.com/office/drawing/2014/main" id="{00000000-0008-0000-0900-00005A000000}"/>
            </a:ext>
          </a:extLst>
        </xdr:cNvPr>
        <xdr:cNvGrpSpPr>
          <a:grpSpLocks/>
        </xdr:cNvGrpSpPr>
      </xdr:nvGrpSpPr>
      <xdr:grpSpPr bwMode="auto">
        <a:xfrm>
          <a:off x="3686175" y="7096125"/>
          <a:ext cx="857250" cy="1800225"/>
          <a:chOff x="323" y="504"/>
          <a:chExt cx="90" cy="189"/>
        </a:xfrm>
      </xdr:grpSpPr>
      <xdr:sp macro="" textlink="">
        <xdr:nvSpPr>
          <xdr:cNvPr id="91" name="Line 59">
            <a:extLst>
              <a:ext uri="{FF2B5EF4-FFF2-40B4-BE49-F238E27FC236}">
                <a16:creationId xmlns:a16="http://schemas.microsoft.com/office/drawing/2014/main" id="{00000000-0008-0000-0900-00005B000000}"/>
              </a:ext>
            </a:extLst>
          </xdr:cNvPr>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2" name="Line 60">
            <a:extLst>
              <a:ext uri="{FF2B5EF4-FFF2-40B4-BE49-F238E27FC236}">
                <a16:creationId xmlns:a16="http://schemas.microsoft.com/office/drawing/2014/main" id="{00000000-0008-0000-0900-00005C000000}"/>
              </a:ext>
            </a:extLst>
          </xdr:cNvPr>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3" name="Line 61">
            <a:extLst>
              <a:ext uri="{FF2B5EF4-FFF2-40B4-BE49-F238E27FC236}">
                <a16:creationId xmlns:a16="http://schemas.microsoft.com/office/drawing/2014/main" id="{00000000-0008-0000-0900-00005D000000}"/>
              </a:ext>
            </a:extLst>
          </xdr:cNvPr>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4" name="Line 62">
            <a:extLst>
              <a:ext uri="{FF2B5EF4-FFF2-40B4-BE49-F238E27FC236}">
                <a16:creationId xmlns:a16="http://schemas.microsoft.com/office/drawing/2014/main" id="{00000000-0008-0000-0900-00005E000000}"/>
              </a:ext>
            </a:extLst>
          </xdr:cNvPr>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5" name="Line 63">
            <a:extLst>
              <a:ext uri="{FF2B5EF4-FFF2-40B4-BE49-F238E27FC236}">
                <a16:creationId xmlns:a16="http://schemas.microsoft.com/office/drawing/2014/main" id="{00000000-0008-0000-0900-00005F000000}"/>
              </a:ext>
            </a:extLst>
          </xdr:cNvPr>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6" name="Line 64">
            <a:extLst>
              <a:ext uri="{FF2B5EF4-FFF2-40B4-BE49-F238E27FC236}">
                <a16:creationId xmlns:a16="http://schemas.microsoft.com/office/drawing/2014/main" id="{00000000-0008-0000-0900-000060000000}"/>
              </a:ext>
            </a:extLst>
          </xdr:cNvPr>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7" name="Line 65">
            <a:extLst>
              <a:ext uri="{FF2B5EF4-FFF2-40B4-BE49-F238E27FC236}">
                <a16:creationId xmlns:a16="http://schemas.microsoft.com/office/drawing/2014/main" id="{00000000-0008-0000-0900-000061000000}"/>
              </a:ext>
            </a:extLst>
          </xdr:cNvPr>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8" name="Line 66">
            <a:extLst>
              <a:ext uri="{FF2B5EF4-FFF2-40B4-BE49-F238E27FC236}">
                <a16:creationId xmlns:a16="http://schemas.microsoft.com/office/drawing/2014/main" id="{00000000-0008-0000-0900-000062000000}"/>
              </a:ext>
            </a:extLst>
          </xdr:cNvPr>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99" name="Line 67">
            <a:extLst>
              <a:ext uri="{FF2B5EF4-FFF2-40B4-BE49-F238E27FC236}">
                <a16:creationId xmlns:a16="http://schemas.microsoft.com/office/drawing/2014/main" id="{00000000-0008-0000-0900-000063000000}"/>
              </a:ext>
            </a:extLst>
          </xdr:cNvPr>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0" name="Line 68">
            <a:extLst>
              <a:ext uri="{FF2B5EF4-FFF2-40B4-BE49-F238E27FC236}">
                <a16:creationId xmlns:a16="http://schemas.microsoft.com/office/drawing/2014/main" id="{00000000-0008-0000-0900-000064000000}"/>
              </a:ext>
            </a:extLst>
          </xdr:cNvPr>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1" name="Line 69">
            <a:extLst>
              <a:ext uri="{FF2B5EF4-FFF2-40B4-BE49-F238E27FC236}">
                <a16:creationId xmlns:a16="http://schemas.microsoft.com/office/drawing/2014/main" id="{00000000-0008-0000-0900-000065000000}"/>
              </a:ext>
            </a:extLst>
          </xdr:cNvPr>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2" name="Line 70">
            <a:extLst>
              <a:ext uri="{FF2B5EF4-FFF2-40B4-BE49-F238E27FC236}">
                <a16:creationId xmlns:a16="http://schemas.microsoft.com/office/drawing/2014/main" id="{00000000-0008-0000-0900-000066000000}"/>
              </a:ext>
            </a:extLst>
          </xdr:cNvPr>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03" name="Line 71">
            <a:extLst>
              <a:ext uri="{FF2B5EF4-FFF2-40B4-BE49-F238E27FC236}">
                <a16:creationId xmlns:a16="http://schemas.microsoft.com/office/drawing/2014/main" id="{00000000-0008-0000-0900-000067000000}"/>
              </a:ext>
            </a:extLst>
          </xdr:cNvPr>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2</xdr:col>
      <xdr:colOff>0</xdr:colOff>
      <xdr:row>9</xdr:row>
      <xdr:rowOff>0</xdr:rowOff>
    </xdr:from>
    <xdr:to>
      <xdr:col>30</xdr:col>
      <xdr:colOff>190500</xdr:colOff>
      <xdr:row>85</xdr:row>
      <xdr:rowOff>38100</xdr:rowOff>
    </xdr:to>
    <xdr:sp macro="" textlink="">
      <xdr:nvSpPr>
        <xdr:cNvPr id="104" name="Rectangle 86">
          <a:extLst>
            <a:ext uri="{FF2B5EF4-FFF2-40B4-BE49-F238E27FC236}">
              <a16:creationId xmlns:a16="http://schemas.microsoft.com/office/drawing/2014/main" id="{00000000-0008-0000-0900-000068000000}"/>
            </a:ext>
          </a:extLst>
        </xdr:cNvPr>
        <xdr:cNvSpPr>
          <a:spLocks noChangeArrowheads="1"/>
        </xdr:cNvSpPr>
      </xdr:nvSpPr>
      <xdr:spPr bwMode="auto">
        <a:xfrm>
          <a:off x="542925" y="1371600"/>
          <a:ext cx="22259925" cy="118586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0</xdr:colOff>
      <xdr:row>97</xdr:row>
      <xdr:rowOff>0</xdr:rowOff>
    </xdr:from>
    <xdr:to>
      <xdr:col>24</xdr:col>
      <xdr:colOff>0</xdr:colOff>
      <xdr:row>97</xdr:row>
      <xdr:rowOff>0</xdr:rowOff>
    </xdr:to>
    <xdr:sp macro="" textlink="">
      <xdr:nvSpPr>
        <xdr:cNvPr id="105" name="Line 87">
          <a:extLst>
            <a:ext uri="{FF2B5EF4-FFF2-40B4-BE49-F238E27FC236}">
              <a16:creationId xmlns:a16="http://schemas.microsoft.com/office/drawing/2014/main" id="{00000000-0008-0000-0900-000069000000}"/>
            </a:ext>
          </a:extLst>
        </xdr:cNvPr>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142875</xdr:rowOff>
    </xdr:from>
    <xdr:to>
      <xdr:col>30</xdr:col>
      <xdr:colOff>190500</xdr:colOff>
      <xdr:row>154</xdr:row>
      <xdr:rowOff>47625</xdr:rowOff>
    </xdr:to>
    <xdr:sp macro="" textlink="">
      <xdr:nvSpPr>
        <xdr:cNvPr id="106" name="Rectangle 88">
          <a:extLst>
            <a:ext uri="{FF2B5EF4-FFF2-40B4-BE49-F238E27FC236}">
              <a16:creationId xmlns:a16="http://schemas.microsoft.com/office/drawing/2014/main" id="{00000000-0008-0000-0900-00006A000000}"/>
            </a:ext>
          </a:extLst>
        </xdr:cNvPr>
        <xdr:cNvSpPr>
          <a:spLocks noChangeArrowheads="1"/>
        </xdr:cNvSpPr>
      </xdr:nvSpPr>
      <xdr:spPr bwMode="auto">
        <a:xfrm>
          <a:off x="542925" y="14859000"/>
          <a:ext cx="22259925" cy="9067800"/>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94</xdr:row>
      <xdr:rowOff>90063</xdr:rowOff>
    </xdr:from>
    <xdr:to>
      <xdr:col>22</xdr:col>
      <xdr:colOff>807637</xdr:colOff>
      <xdr:row>97</xdr:row>
      <xdr:rowOff>9177</xdr:rowOff>
    </xdr:to>
    <xdr:sp macro="" textlink="">
      <xdr:nvSpPr>
        <xdr:cNvPr id="107" name="Text Box 89">
          <a:extLst>
            <a:ext uri="{FF2B5EF4-FFF2-40B4-BE49-F238E27FC236}">
              <a16:creationId xmlns:a16="http://schemas.microsoft.com/office/drawing/2014/main" id="{00000000-0008-0000-0900-00006B000000}"/>
            </a:ext>
          </a:extLst>
        </xdr:cNvPr>
        <xdr:cNvSpPr txBox="1">
          <a:spLocks noChangeArrowheads="1"/>
        </xdr:cNvSpPr>
      </xdr:nvSpPr>
      <xdr:spPr bwMode="auto">
        <a:xfrm>
          <a:off x="8467725" y="14653788"/>
          <a:ext cx="9227737"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三重県内の雇用者所得による需要増加額</a:t>
          </a:r>
        </a:p>
      </xdr:txBody>
    </xdr:sp>
    <xdr:clientData/>
  </xdr:twoCellAnchor>
  <xdr:twoCellAnchor>
    <xdr:from>
      <xdr:col>3</xdr:col>
      <xdr:colOff>54792</xdr:colOff>
      <xdr:row>7</xdr:row>
      <xdr:rowOff>126749</xdr:rowOff>
    </xdr:from>
    <xdr:to>
      <xdr:col>11</xdr:col>
      <xdr:colOff>408342</xdr:colOff>
      <xdr:row>10</xdr:row>
      <xdr:rowOff>63374</xdr:rowOff>
    </xdr:to>
    <xdr:sp macro="" textlink="">
      <xdr:nvSpPr>
        <xdr:cNvPr id="108" name="Text Box 92">
          <a:extLst>
            <a:ext uri="{FF2B5EF4-FFF2-40B4-BE49-F238E27FC236}">
              <a16:creationId xmlns:a16="http://schemas.microsoft.com/office/drawing/2014/main" id="{00000000-0008-0000-0900-00006C000000}"/>
            </a:ext>
          </a:extLst>
        </xdr:cNvPr>
        <xdr:cNvSpPr txBox="1">
          <a:spLocks noChangeArrowheads="1"/>
        </xdr:cNvSpPr>
      </xdr:nvSpPr>
      <xdr:spPr bwMode="auto">
        <a:xfrm>
          <a:off x="1064442" y="1193549"/>
          <a:ext cx="6992475" cy="393825"/>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24</xdr:col>
      <xdr:colOff>0</xdr:colOff>
      <xdr:row>97</xdr:row>
      <xdr:rowOff>0</xdr:rowOff>
    </xdr:from>
    <xdr:to>
      <xdr:col>24</xdr:col>
      <xdr:colOff>0</xdr:colOff>
      <xdr:row>97</xdr:row>
      <xdr:rowOff>0</xdr:rowOff>
    </xdr:to>
    <xdr:sp macro="" textlink="">
      <xdr:nvSpPr>
        <xdr:cNvPr id="109" name="Line 94">
          <a:extLst>
            <a:ext uri="{FF2B5EF4-FFF2-40B4-BE49-F238E27FC236}">
              <a16:creationId xmlns:a16="http://schemas.microsoft.com/office/drawing/2014/main" id="{00000000-0008-0000-0900-00006D000000}"/>
            </a:ext>
          </a:extLst>
        </xdr:cNvPr>
        <xdr:cNvSpPr>
          <a:spLocks noChangeShapeType="1"/>
        </xdr:cNvSpPr>
      </xdr:nvSpPr>
      <xdr:spPr bwMode="auto">
        <a:xfrm>
          <a:off x="18859500" y="1502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180975</xdr:colOff>
      <xdr:row>32</xdr:row>
      <xdr:rowOff>28575</xdr:rowOff>
    </xdr:from>
    <xdr:to>
      <xdr:col>19</xdr:col>
      <xdr:colOff>971550</xdr:colOff>
      <xdr:row>58</xdr:row>
      <xdr:rowOff>0</xdr:rowOff>
    </xdr:to>
    <xdr:grpSp>
      <xdr:nvGrpSpPr>
        <xdr:cNvPr id="110" name="Group 109">
          <a:extLst>
            <a:ext uri="{FF2B5EF4-FFF2-40B4-BE49-F238E27FC236}">
              <a16:creationId xmlns:a16="http://schemas.microsoft.com/office/drawing/2014/main" id="{00000000-0008-0000-0900-00006E000000}"/>
            </a:ext>
          </a:extLst>
        </xdr:cNvPr>
        <xdr:cNvGrpSpPr>
          <a:grpSpLocks/>
        </xdr:cNvGrpSpPr>
      </xdr:nvGrpSpPr>
      <xdr:grpSpPr bwMode="auto">
        <a:xfrm>
          <a:off x="14354175" y="5057775"/>
          <a:ext cx="790575" cy="3933825"/>
          <a:chOff x="1129" y="563"/>
          <a:chExt cx="83" cy="439"/>
        </a:xfrm>
      </xdr:grpSpPr>
      <xdr:grpSp>
        <xdr:nvGrpSpPr>
          <xdr:cNvPr id="111" name="Group 2">
            <a:extLst>
              <a:ext uri="{FF2B5EF4-FFF2-40B4-BE49-F238E27FC236}">
                <a16:creationId xmlns:a16="http://schemas.microsoft.com/office/drawing/2014/main" id="{00000000-0008-0000-0900-00006F000000}"/>
              </a:ext>
            </a:extLst>
          </xdr:cNvPr>
          <xdr:cNvGrpSpPr>
            <a:grpSpLocks/>
          </xdr:cNvGrpSpPr>
        </xdr:nvGrpSpPr>
        <xdr:grpSpPr bwMode="auto">
          <a:xfrm>
            <a:off x="1129" y="568"/>
            <a:ext cx="82" cy="206"/>
            <a:chOff x="1211" y="358"/>
            <a:chExt cx="79" cy="203"/>
          </a:xfrm>
        </xdr:grpSpPr>
        <xdr:sp macro="" textlink="">
          <xdr:nvSpPr>
            <xdr:cNvPr id="127" name="Line 3">
              <a:extLst>
                <a:ext uri="{FF2B5EF4-FFF2-40B4-BE49-F238E27FC236}">
                  <a16:creationId xmlns:a16="http://schemas.microsoft.com/office/drawing/2014/main" id="{00000000-0008-0000-0900-00007F000000}"/>
                </a:ext>
              </a:extLst>
            </xdr:cNvPr>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8" name="Line 4">
              <a:extLst>
                <a:ext uri="{FF2B5EF4-FFF2-40B4-BE49-F238E27FC236}">
                  <a16:creationId xmlns:a16="http://schemas.microsoft.com/office/drawing/2014/main" id="{00000000-0008-0000-0900-000080000000}"/>
                </a:ext>
              </a:extLst>
            </xdr:cNvPr>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9" name="Line 5">
              <a:extLst>
                <a:ext uri="{FF2B5EF4-FFF2-40B4-BE49-F238E27FC236}">
                  <a16:creationId xmlns:a16="http://schemas.microsoft.com/office/drawing/2014/main" id="{00000000-0008-0000-0900-000081000000}"/>
                </a:ext>
              </a:extLst>
            </xdr:cNvPr>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0" name="Line 6">
              <a:extLst>
                <a:ext uri="{FF2B5EF4-FFF2-40B4-BE49-F238E27FC236}">
                  <a16:creationId xmlns:a16="http://schemas.microsoft.com/office/drawing/2014/main" id="{00000000-0008-0000-0900-000082000000}"/>
                </a:ext>
              </a:extLst>
            </xdr:cNvPr>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1" name="Line 7">
              <a:extLst>
                <a:ext uri="{FF2B5EF4-FFF2-40B4-BE49-F238E27FC236}">
                  <a16:creationId xmlns:a16="http://schemas.microsoft.com/office/drawing/2014/main" id="{00000000-0008-0000-0900-000083000000}"/>
                </a:ext>
              </a:extLst>
            </xdr:cNvPr>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2" name="Line 8">
              <a:extLst>
                <a:ext uri="{FF2B5EF4-FFF2-40B4-BE49-F238E27FC236}">
                  <a16:creationId xmlns:a16="http://schemas.microsoft.com/office/drawing/2014/main" id="{00000000-0008-0000-0900-000084000000}"/>
                </a:ext>
              </a:extLst>
            </xdr:cNvPr>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3" name="Line 9">
              <a:extLst>
                <a:ext uri="{FF2B5EF4-FFF2-40B4-BE49-F238E27FC236}">
                  <a16:creationId xmlns:a16="http://schemas.microsoft.com/office/drawing/2014/main" id="{00000000-0008-0000-0900-000085000000}"/>
                </a:ext>
              </a:extLst>
            </xdr:cNvPr>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4" name="Line 10">
              <a:extLst>
                <a:ext uri="{FF2B5EF4-FFF2-40B4-BE49-F238E27FC236}">
                  <a16:creationId xmlns:a16="http://schemas.microsoft.com/office/drawing/2014/main" id="{00000000-0008-0000-0900-000086000000}"/>
                </a:ext>
              </a:extLst>
            </xdr:cNvPr>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5" name="Line 11">
              <a:extLst>
                <a:ext uri="{FF2B5EF4-FFF2-40B4-BE49-F238E27FC236}">
                  <a16:creationId xmlns:a16="http://schemas.microsoft.com/office/drawing/2014/main" id="{00000000-0008-0000-0900-000087000000}"/>
                </a:ext>
              </a:extLst>
            </xdr:cNvPr>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6" name="Line 12">
              <a:extLst>
                <a:ext uri="{FF2B5EF4-FFF2-40B4-BE49-F238E27FC236}">
                  <a16:creationId xmlns:a16="http://schemas.microsoft.com/office/drawing/2014/main" id="{00000000-0008-0000-0900-000088000000}"/>
                </a:ext>
              </a:extLst>
            </xdr:cNvPr>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7" name="Line 13">
              <a:extLst>
                <a:ext uri="{FF2B5EF4-FFF2-40B4-BE49-F238E27FC236}">
                  <a16:creationId xmlns:a16="http://schemas.microsoft.com/office/drawing/2014/main" id="{00000000-0008-0000-0900-000089000000}"/>
                </a:ext>
              </a:extLst>
            </xdr:cNvPr>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8" name="Line 14">
              <a:extLst>
                <a:ext uri="{FF2B5EF4-FFF2-40B4-BE49-F238E27FC236}">
                  <a16:creationId xmlns:a16="http://schemas.microsoft.com/office/drawing/2014/main" id="{00000000-0008-0000-0900-00008A000000}"/>
                </a:ext>
              </a:extLst>
            </xdr:cNvPr>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39" name="Line 15">
              <a:extLst>
                <a:ext uri="{FF2B5EF4-FFF2-40B4-BE49-F238E27FC236}">
                  <a16:creationId xmlns:a16="http://schemas.microsoft.com/office/drawing/2014/main" id="{00000000-0008-0000-0900-00008B000000}"/>
                </a:ext>
              </a:extLst>
            </xdr:cNvPr>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12" name="Group 44">
            <a:extLst>
              <a:ext uri="{FF2B5EF4-FFF2-40B4-BE49-F238E27FC236}">
                <a16:creationId xmlns:a16="http://schemas.microsoft.com/office/drawing/2014/main" id="{00000000-0008-0000-0900-000070000000}"/>
              </a:ext>
            </a:extLst>
          </xdr:cNvPr>
          <xdr:cNvGrpSpPr>
            <a:grpSpLocks/>
          </xdr:cNvGrpSpPr>
        </xdr:nvGrpSpPr>
        <xdr:grpSpPr bwMode="auto">
          <a:xfrm>
            <a:off x="1129" y="791"/>
            <a:ext cx="83" cy="202"/>
            <a:chOff x="1343" y="340"/>
            <a:chExt cx="60" cy="204"/>
          </a:xfrm>
        </xdr:grpSpPr>
        <xdr:sp macro="" textlink="">
          <xdr:nvSpPr>
            <xdr:cNvPr id="114" name="Line 45">
              <a:extLst>
                <a:ext uri="{FF2B5EF4-FFF2-40B4-BE49-F238E27FC236}">
                  <a16:creationId xmlns:a16="http://schemas.microsoft.com/office/drawing/2014/main" id="{00000000-0008-0000-0900-000072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5" name="Line 46">
              <a:extLst>
                <a:ext uri="{FF2B5EF4-FFF2-40B4-BE49-F238E27FC236}">
                  <a16:creationId xmlns:a16="http://schemas.microsoft.com/office/drawing/2014/main" id="{00000000-0008-0000-0900-000073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6" name="Line 47">
              <a:extLst>
                <a:ext uri="{FF2B5EF4-FFF2-40B4-BE49-F238E27FC236}">
                  <a16:creationId xmlns:a16="http://schemas.microsoft.com/office/drawing/2014/main" id="{00000000-0008-0000-0900-000074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7" name="Line 48">
              <a:extLst>
                <a:ext uri="{FF2B5EF4-FFF2-40B4-BE49-F238E27FC236}">
                  <a16:creationId xmlns:a16="http://schemas.microsoft.com/office/drawing/2014/main" id="{00000000-0008-0000-0900-000075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8" name="Line 49">
              <a:extLst>
                <a:ext uri="{FF2B5EF4-FFF2-40B4-BE49-F238E27FC236}">
                  <a16:creationId xmlns:a16="http://schemas.microsoft.com/office/drawing/2014/main" id="{00000000-0008-0000-0900-000076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19" name="Line 50">
              <a:extLst>
                <a:ext uri="{FF2B5EF4-FFF2-40B4-BE49-F238E27FC236}">
                  <a16:creationId xmlns:a16="http://schemas.microsoft.com/office/drawing/2014/main" id="{00000000-0008-0000-0900-000077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0" name="Line 51">
              <a:extLst>
                <a:ext uri="{FF2B5EF4-FFF2-40B4-BE49-F238E27FC236}">
                  <a16:creationId xmlns:a16="http://schemas.microsoft.com/office/drawing/2014/main" id="{00000000-0008-0000-0900-000078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1" name="Line 52">
              <a:extLst>
                <a:ext uri="{FF2B5EF4-FFF2-40B4-BE49-F238E27FC236}">
                  <a16:creationId xmlns:a16="http://schemas.microsoft.com/office/drawing/2014/main" id="{00000000-0008-0000-0900-000079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2" name="Line 53">
              <a:extLst>
                <a:ext uri="{FF2B5EF4-FFF2-40B4-BE49-F238E27FC236}">
                  <a16:creationId xmlns:a16="http://schemas.microsoft.com/office/drawing/2014/main" id="{00000000-0008-0000-0900-00007A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3" name="Line 54">
              <a:extLst>
                <a:ext uri="{FF2B5EF4-FFF2-40B4-BE49-F238E27FC236}">
                  <a16:creationId xmlns:a16="http://schemas.microsoft.com/office/drawing/2014/main" id="{00000000-0008-0000-0900-00007B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4" name="Line 55">
              <a:extLst>
                <a:ext uri="{FF2B5EF4-FFF2-40B4-BE49-F238E27FC236}">
                  <a16:creationId xmlns:a16="http://schemas.microsoft.com/office/drawing/2014/main" id="{00000000-0008-0000-0900-00007C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5" name="Line 56">
              <a:extLst>
                <a:ext uri="{FF2B5EF4-FFF2-40B4-BE49-F238E27FC236}">
                  <a16:creationId xmlns:a16="http://schemas.microsoft.com/office/drawing/2014/main" id="{00000000-0008-0000-0900-00007D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26" name="Line 57">
              <a:extLst>
                <a:ext uri="{FF2B5EF4-FFF2-40B4-BE49-F238E27FC236}">
                  <a16:creationId xmlns:a16="http://schemas.microsoft.com/office/drawing/2014/main" id="{00000000-0008-0000-0900-00007E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13" name="Text Box 96">
            <a:extLst>
              <a:ext uri="{FF2B5EF4-FFF2-40B4-BE49-F238E27FC236}">
                <a16:creationId xmlns:a16="http://schemas.microsoft.com/office/drawing/2014/main" id="{00000000-0008-0000-0900-000071000000}"/>
              </a:ext>
            </a:extLst>
          </xdr:cNvPr>
          <xdr:cNvSpPr txBox="1">
            <a:spLocks noChangeArrowheads="1"/>
          </xdr:cNvSpPr>
        </xdr:nvSpPr>
        <xdr:spPr bwMode="auto">
          <a:xfrm>
            <a:off x="1146" y="563"/>
            <a:ext cx="41" cy="439"/>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逆行列係数・８４行</a:t>
            </a:r>
            <a:r>
              <a:rPr lang="en-US" altLang="ja-JP" sz="1200" b="0" i="0" u="none" strike="noStrike" baseline="0">
                <a:solidFill>
                  <a:srgbClr val="000000"/>
                </a:solidFill>
                <a:latin typeface="ＭＳ ゴシック"/>
                <a:ea typeface="ＭＳ ゴシック"/>
              </a:rPr>
              <a:t>×</a:t>
            </a:r>
            <a:r>
              <a:rPr lang="ja-JP" altLang="en-US" sz="1200" b="0" i="0" u="none" strike="noStrike" baseline="0">
                <a:solidFill>
                  <a:srgbClr val="000000"/>
                </a:solidFill>
                <a:latin typeface="ＭＳ ゴシック"/>
                <a:ea typeface="ＭＳ ゴシック"/>
              </a:rPr>
              <a:t>８４列</a:t>
            </a:r>
          </a:p>
        </xdr:txBody>
      </xdr:sp>
    </xdr:grpSp>
    <xdr:clientData/>
  </xdr:twoCellAnchor>
  <xdr:twoCellAnchor>
    <xdr:from>
      <xdr:col>6</xdr:col>
      <xdr:colOff>335921</xdr:colOff>
      <xdr:row>45</xdr:row>
      <xdr:rowOff>33196</xdr:rowOff>
    </xdr:from>
    <xdr:to>
      <xdr:col>6</xdr:col>
      <xdr:colOff>717120</xdr:colOff>
      <xdr:row>57</xdr:row>
      <xdr:rowOff>135829</xdr:rowOff>
    </xdr:to>
    <xdr:sp macro="" textlink="">
      <xdr:nvSpPr>
        <xdr:cNvPr id="140" name="Text Box 141">
          <a:extLst>
            <a:ext uri="{FF2B5EF4-FFF2-40B4-BE49-F238E27FC236}">
              <a16:creationId xmlns:a16="http://schemas.microsoft.com/office/drawing/2014/main" id="{00000000-0008-0000-0900-00008C000000}"/>
            </a:ext>
          </a:extLst>
        </xdr:cNvPr>
        <xdr:cNvSpPr txBox="1">
          <a:spLocks noChangeArrowheads="1"/>
        </xdr:cNvSpPr>
      </xdr:nvSpPr>
      <xdr:spPr bwMode="auto">
        <a:xfrm>
          <a:off x="3869696" y="7043596"/>
          <a:ext cx="381199" cy="1931433"/>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26</xdr:col>
      <xdr:colOff>638175</xdr:colOff>
      <xdr:row>46</xdr:row>
      <xdr:rowOff>0</xdr:rowOff>
    </xdr:from>
    <xdr:to>
      <xdr:col>26</xdr:col>
      <xdr:colOff>638175</xdr:colOff>
      <xdr:row>46</xdr:row>
      <xdr:rowOff>0</xdr:rowOff>
    </xdr:to>
    <xdr:sp macro="" textlink="">
      <xdr:nvSpPr>
        <xdr:cNvPr id="141" name="Line 143">
          <a:extLst>
            <a:ext uri="{FF2B5EF4-FFF2-40B4-BE49-F238E27FC236}">
              <a16:creationId xmlns:a16="http://schemas.microsoft.com/office/drawing/2014/main" id="{00000000-0008-0000-0900-00008D000000}"/>
            </a:ext>
          </a:extLst>
        </xdr:cNvPr>
        <xdr:cNvSpPr>
          <a:spLocks noChangeShapeType="1"/>
        </xdr:cNvSpPr>
      </xdr:nvSpPr>
      <xdr:spPr bwMode="auto">
        <a:xfrm>
          <a:off x="21088350" y="7162800"/>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122</xdr:row>
      <xdr:rowOff>0</xdr:rowOff>
    </xdr:from>
    <xdr:to>
      <xdr:col>6</xdr:col>
      <xdr:colOff>0</xdr:colOff>
      <xdr:row>122</xdr:row>
      <xdr:rowOff>0</xdr:rowOff>
    </xdr:to>
    <xdr:sp macro="" textlink="">
      <xdr:nvSpPr>
        <xdr:cNvPr id="142" name="Line 144">
          <a:extLst>
            <a:ext uri="{FF2B5EF4-FFF2-40B4-BE49-F238E27FC236}">
              <a16:creationId xmlns:a16="http://schemas.microsoft.com/office/drawing/2014/main" id="{00000000-0008-0000-0900-00008E000000}"/>
            </a:ext>
          </a:extLst>
        </xdr:cNvPr>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122</xdr:row>
      <xdr:rowOff>0</xdr:rowOff>
    </xdr:from>
    <xdr:to>
      <xdr:col>6</xdr:col>
      <xdr:colOff>0</xdr:colOff>
      <xdr:row>122</xdr:row>
      <xdr:rowOff>0</xdr:rowOff>
    </xdr:to>
    <xdr:sp macro="" textlink="">
      <xdr:nvSpPr>
        <xdr:cNvPr id="143" name="Line 145">
          <a:extLst>
            <a:ext uri="{FF2B5EF4-FFF2-40B4-BE49-F238E27FC236}">
              <a16:creationId xmlns:a16="http://schemas.microsoft.com/office/drawing/2014/main" id="{00000000-0008-0000-0900-00008F000000}"/>
            </a:ext>
          </a:extLst>
        </xdr:cNvPr>
        <xdr:cNvSpPr>
          <a:spLocks noChangeShapeType="1"/>
        </xdr:cNvSpPr>
      </xdr:nvSpPr>
      <xdr:spPr bwMode="auto">
        <a:xfrm>
          <a:off x="3533775" y="18916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3880</xdr:colOff>
      <xdr:row>7</xdr:row>
      <xdr:rowOff>117695</xdr:rowOff>
    </xdr:from>
    <xdr:to>
      <xdr:col>24</xdr:col>
      <xdr:colOff>3880</xdr:colOff>
      <xdr:row>10</xdr:row>
      <xdr:rowOff>18107</xdr:rowOff>
    </xdr:to>
    <xdr:sp macro="" textlink="">
      <xdr:nvSpPr>
        <xdr:cNvPr id="144" name="Text Box 163">
          <a:extLst>
            <a:ext uri="{FF2B5EF4-FFF2-40B4-BE49-F238E27FC236}">
              <a16:creationId xmlns:a16="http://schemas.microsoft.com/office/drawing/2014/main" id="{00000000-0008-0000-0900-000090000000}"/>
            </a:ext>
          </a:extLst>
        </xdr:cNvPr>
        <xdr:cNvSpPr txBox="1">
          <a:spLocks noChangeArrowheads="1"/>
        </xdr:cNvSpPr>
      </xdr:nvSpPr>
      <xdr:spPr bwMode="auto">
        <a:xfrm>
          <a:off x="18863380" y="1184495"/>
          <a:ext cx="0" cy="357612"/>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雇用創出効果</a:t>
          </a:r>
        </a:p>
      </xdr:txBody>
    </xdr:sp>
    <xdr:clientData/>
  </xdr:twoCellAnchor>
  <xdr:twoCellAnchor>
    <xdr:from>
      <xdr:col>24</xdr:col>
      <xdr:colOff>3880</xdr:colOff>
      <xdr:row>94</xdr:row>
      <xdr:rowOff>99117</xdr:rowOff>
    </xdr:from>
    <xdr:to>
      <xdr:col>24</xdr:col>
      <xdr:colOff>3880</xdr:colOff>
      <xdr:row>97</xdr:row>
      <xdr:rowOff>157</xdr:rowOff>
    </xdr:to>
    <xdr:sp macro="" textlink="">
      <xdr:nvSpPr>
        <xdr:cNvPr id="145" name="Text Box 164">
          <a:extLst>
            <a:ext uri="{FF2B5EF4-FFF2-40B4-BE49-F238E27FC236}">
              <a16:creationId xmlns:a16="http://schemas.microsoft.com/office/drawing/2014/main" id="{00000000-0008-0000-0900-000091000000}"/>
            </a:ext>
          </a:extLst>
        </xdr:cNvPr>
        <xdr:cNvSpPr txBox="1">
          <a:spLocks noChangeArrowheads="1"/>
        </xdr:cNvSpPr>
      </xdr:nvSpPr>
      <xdr:spPr bwMode="auto">
        <a:xfrm>
          <a:off x="18863380" y="14662842"/>
          <a:ext cx="0" cy="358240"/>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経済波及効果</a:t>
          </a:r>
        </a:p>
      </xdr:txBody>
    </xdr:sp>
    <xdr:clientData/>
  </xdr:twoCellAnchor>
  <xdr:twoCellAnchor>
    <xdr:from>
      <xdr:col>10</xdr:col>
      <xdr:colOff>161925</xdr:colOff>
      <xdr:row>32</xdr:row>
      <xdr:rowOff>85725</xdr:rowOff>
    </xdr:from>
    <xdr:to>
      <xdr:col>11</xdr:col>
      <xdr:colOff>409575</xdr:colOff>
      <xdr:row>57</xdr:row>
      <xdr:rowOff>85725</xdr:rowOff>
    </xdr:to>
    <xdr:grpSp>
      <xdr:nvGrpSpPr>
        <xdr:cNvPr id="146" name="Group 145">
          <a:extLst>
            <a:ext uri="{FF2B5EF4-FFF2-40B4-BE49-F238E27FC236}">
              <a16:creationId xmlns:a16="http://schemas.microsoft.com/office/drawing/2014/main" id="{00000000-0008-0000-0900-000092000000}"/>
            </a:ext>
          </a:extLst>
        </xdr:cNvPr>
        <xdr:cNvGrpSpPr>
          <a:grpSpLocks/>
        </xdr:cNvGrpSpPr>
      </xdr:nvGrpSpPr>
      <xdr:grpSpPr bwMode="auto">
        <a:xfrm>
          <a:off x="7261225" y="5114925"/>
          <a:ext cx="806450" cy="3810000"/>
          <a:chOff x="761" y="569"/>
          <a:chExt cx="85" cy="425"/>
        </a:xfrm>
      </xdr:grpSpPr>
      <xdr:grpSp>
        <xdr:nvGrpSpPr>
          <xdr:cNvPr id="147" name="Group 4094">
            <a:extLst>
              <a:ext uri="{FF2B5EF4-FFF2-40B4-BE49-F238E27FC236}">
                <a16:creationId xmlns:a16="http://schemas.microsoft.com/office/drawing/2014/main" id="{00000000-0008-0000-0900-000093000000}"/>
              </a:ext>
            </a:extLst>
          </xdr:cNvPr>
          <xdr:cNvGrpSpPr>
            <a:grpSpLocks/>
          </xdr:cNvGrpSpPr>
        </xdr:nvGrpSpPr>
        <xdr:grpSpPr bwMode="auto">
          <a:xfrm>
            <a:off x="761" y="569"/>
            <a:ext cx="85" cy="204"/>
            <a:chOff x="723" y="556"/>
            <a:chExt cx="112" cy="204"/>
          </a:xfrm>
        </xdr:grpSpPr>
        <xdr:sp macro="" textlink="">
          <xdr:nvSpPr>
            <xdr:cNvPr id="162" name="Line 128">
              <a:extLst>
                <a:ext uri="{FF2B5EF4-FFF2-40B4-BE49-F238E27FC236}">
                  <a16:creationId xmlns:a16="http://schemas.microsoft.com/office/drawing/2014/main" id="{00000000-0008-0000-0900-0000A2000000}"/>
                </a:ext>
              </a:extLst>
            </xdr:cNvPr>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3" name="Line 129">
              <a:extLst>
                <a:ext uri="{FF2B5EF4-FFF2-40B4-BE49-F238E27FC236}">
                  <a16:creationId xmlns:a16="http://schemas.microsoft.com/office/drawing/2014/main" id="{00000000-0008-0000-0900-0000A3000000}"/>
                </a:ext>
              </a:extLst>
            </xdr:cNvPr>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4" name="Line 130">
              <a:extLst>
                <a:ext uri="{FF2B5EF4-FFF2-40B4-BE49-F238E27FC236}">
                  <a16:creationId xmlns:a16="http://schemas.microsoft.com/office/drawing/2014/main" id="{00000000-0008-0000-0900-0000A4000000}"/>
                </a:ext>
              </a:extLst>
            </xdr:cNvPr>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5" name="Line 131">
              <a:extLst>
                <a:ext uri="{FF2B5EF4-FFF2-40B4-BE49-F238E27FC236}">
                  <a16:creationId xmlns:a16="http://schemas.microsoft.com/office/drawing/2014/main" id="{00000000-0008-0000-0900-0000A5000000}"/>
                </a:ext>
              </a:extLst>
            </xdr:cNvPr>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6" name="Line 132">
              <a:extLst>
                <a:ext uri="{FF2B5EF4-FFF2-40B4-BE49-F238E27FC236}">
                  <a16:creationId xmlns:a16="http://schemas.microsoft.com/office/drawing/2014/main" id="{00000000-0008-0000-0900-0000A6000000}"/>
                </a:ext>
              </a:extLst>
            </xdr:cNvPr>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7" name="Line 133">
              <a:extLst>
                <a:ext uri="{FF2B5EF4-FFF2-40B4-BE49-F238E27FC236}">
                  <a16:creationId xmlns:a16="http://schemas.microsoft.com/office/drawing/2014/main" id="{00000000-0008-0000-0900-0000A7000000}"/>
                </a:ext>
              </a:extLst>
            </xdr:cNvPr>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8" name="Line 134">
              <a:extLst>
                <a:ext uri="{FF2B5EF4-FFF2-40B4-BE49-F238E27FC236}">
                  <a16:creationId xmlns:a16="http://schemas.microsoft.com/office/drawing/2014/main" id="{00000000-0008-0000-0900-0000A8000000}"/>
                </a:ext>
              </a:extLst>
            </xdr:cNvPr>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9" name="Line 135">
              <a:extLst>
                <a:ext uri="{FF2B5EF4-FFF2-40B4-BE49-F238E27FC236}">
                  <a16:creationId xmlns:a16="http://schemas.microsoft.com/office/drawing/2014/main" id="{00000000-0008-0000-0900-0000A9000000}"/>
                </a:ext>
              </a:extLst>
            </xdr:cNvPr>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0" name="Line 136">
              <a:extLst>
                <a:ext uri="{FF2B5EF4-FFF2-40B4-BE49-F238E27FC236}">
                  <a16:creationId xmlns:a16="http://schemas.microsoft.com/office/drawing/2014/main" id="{00000000-0008-0000-0900-0000AA000000}"/>
                </a:ext>
              </a:extLst>
            </xdr:cNvPr>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1" name="Line 137">
              <a:extLst>
                <a:ext uri="{FF2B5EF4-FFF2-40B4-BE49-F238E27FC236}">
                  <a16:creationId xmlns:a16="http://schemas.microsoft.com/office/drawing/2014/main" id="{00000000-0008-0000-0900-0000AB000000}"/>
                </a:ext>
              </a:extLst>
            </xdr:cNvPr>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2" name="Line 138">
              <a:extLst>
                <a:ext uri="{FF2B5EF4-FFF2-40B4-BE49-F238E27FC236}">
                  <a16:creationId xmlns:a16="http://schemas.microsoft.com/office/drawing/2014/main" id="{00000000-0008-0000-0900-0000AC000000}"/>
                </a:ext>
              </a:extLst>
            </xdr:cNvPr>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3" name="Line 139">
              <a:extLst>
                <a:ext uri="{FF2B5EF4-FFF2-40B4-BE49-F238E27FC236}">
                  <a16:creationId xmlns:a16="http://schemas.microsoft.com/office/drawing/2014/main" id="{00000000-0008-0000-0900-0000AD000000}"/>
                </a:ext>
              </a:extLst>
            </xdr:cNvPr>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74" name="Line 140">
              <a:extLst>
                <a:ext uri="{FF2B5EF4-FFF2-40B4-BE49-F238E27FC236}">
                  <a16:creationId xmlns:a16="http://schemas.microsoft.com/office/drawing/2014/main" id="{00000000-0008-0000-0900-0000AE000000}"/>
                </a:ext>
              </a:extLst>
            </xdr:cNvPr>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148" name="Group 248">
            <a:extLst>
              <a:ext uri="{FF2B5EF4-FFF2-40B4-BE49-F238E27FC236}">
                <a16:creationId xmlns:a16="http://schemas.microsoft.com/office/drawing/2014/main" id="{00000000-0008-0000-0900-000094000000}"/>
              </a:ext>
            </a:extLst>
          </xdr:cNvPr>
          <xdr:cNvGrpSpPr>
            <a:grpSpLocks/>
          </xdr:cNvGrpSpPr>
        </xdr:nvGrpSpPr>
        <xdr:grpSpPr bwMode="auto">
          <a:xfrm>
            <a:off x="763" y="790"/>
            <a:ext cx="83" cy="204"/>
            <a:chOff x="1343" y="340"/>
            <a:chExt cx="60" cy="204"/>
          </a:xfrm>
        </xdr:grpSpPr>
        <xdr:sp macro="" textlink="">
          <xdr:nvSpPr>
            <xdr:cNvPr id="149" name="Line 249">
              <a:extLst>
                <a:ext uri="{FF2B5EF4-FFF2-40B4-BE49-F238E27FC236}">
                  <a16:creationId xmlns:a16="http://schemas.microsoft.com/office/drawing/2014/main" id="{00000000-0008-0000-0900-000095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0" name="Line 250">
              <a:extLst>
                <a:ext uri="{FF2B5EF4-FFF2-40B4-BE49-F238E27FC236}">
                  <a16:creationId xmlns:a16="http://schemas.microsoft.com/office/drawing/2014/main" id="{00000000-0008-0000-0900-000096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1" name="Line 251">
              <a:extLst>
                <a:ext uri="{FF2B5EF4-FFF2-40B4-BE49-F238E27FC236}">
                  <a16:creationId xmlns:a16="http://schemas.microsoft.com/office/drawing/2014/main" id="{00000000-0008-0000-0900-000097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2" name="Line 252">
              <a:extLst>
                <a:ext uri="{FF2B5EF4-FFF2-40B4-BE49-F238E27FC236}">
                  <a16:creationId xmlns:a16="http://schemas.microsoft.com/office/drawing/2014/main" id="{00000000-0008-0000-0900-000098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3" name="Line 253">
              <a:extLst>
                <a:ext uri="{FF2B5EF4-FFF2-40B4-BE49-F238E27FC236}">
                  <a16:creationId xmlns:a16="http://schemas.microsoft.com/office/drawing/2014/main" id="{00000000-0008-0000-0900-000099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4" name="Line 254">
              <a:extLst>
                <a:ext uri="{FF2B5EF4-FFF2-40B4-BE49-F238E27FC236}">
                  <a16:creationId xmlns:a16="http://schemas.microsoft.com/office/drawing/2014/main" id="{00000000-0008-0000-0900-00009A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5" name="Line 255">
              <a:extLst>
                <a:ext uri="{FF2B5EF4-FFF2-40B4-BE49-F238E27FC236}">
                  <a16:creationId xmlns:a16="http://schemas.microsoft.com/office/drawing/2014/main" id="{00000000-0008-0000-0900-00009B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6" name="Line 256">
              <a:extLst>
                <a:ext uri="{FF2B5EF4-FFF2-40B4-BE49-F238E27FC236}">
                  <a16:creationId xmlns:a16="http://schemas.microsoft.com/office/drawing/2014/main" id="{00000000-0008-0000-0900-00009C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7" name="Line 257">
              <a:extLst>
                <a:ext uri="{FF2B5EF4-FFF2-40B4-BE49-F238E27FC236}">
                  <a16:creationId xmlns:a16="http://schemas.microsoft.com/office/drawing/2014/main" id="{00000000-0008-0000-0900-00009D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8" name="Line 258">
              <a:extLst>
                <a:ext uri="{FF2B5EF4-FFF2-40B4-BE49-F238E27FC236}">
                  <a16:creationId xmlns:a16="http://schemas.microsoft.com/office/drawing/2014/main" id="{00000000-0008-0000-0900-00009E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59" name="Line 259">
              <a:extLst>
                <a:ext uri="{FF2B5EF4-FFF2-40B4-BE49-F238E27FC236}">
                  <a16:creationId xmlns:a16="http://schemas.microsoft.com/office/drawing/2014/main" id="{00000000-0008-0000-0900-00009F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0" name="Line 260">
              <a:extLst>
                <a:ext uri="{FF2B5EF4-FFF2-40B4-BE49-F238E27FC236}">
                  <a16:creationId xmlns:a16="http://schemas.microsoft.com/office/drawing/2014/main" id="{00000000-0008-0000-0900-0000A0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61" name="Line 261">
              <a:extLst>
                <a:ext uri="{FF2B5EF4-FFF2-40B4-BE49-F238E27FC236}">
                  <a16:creationId xmlns:a16="http://schemas.microsoft.com/office/drawing/2014/main" id="{00000000-0008-0000-0900-0000A1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10</xdr:col>
      <xdr:colOff>326396</xdr:colOff>
      <xdr:row>32</xdr:row>
      <xdr:rowOff>18107</xdr:rowOff>
    </xdr:from>
    <xdr:to>
      <xdr:col>11</xdr:col>
      <xdr:colOff>154380</xdr:colOff>
      <xdr:row>57</xdr:row>
      <xdr:rowOff>135802</xdr:rowOff>
    </xdr:to>
    <xdr:sp macro="" textlink="">
      <xdr:nvSpPr>
        <xdr:cNvPr id="175" name="Text Box 276">
          <a:extLst>
            <a:ext uri="{FF2B5EF4-FFF2-40B4-BE49-F238E27FC236}">
              <a16:creationId xmlns:a16="http://schemas.microsoft.com/office/drawing/2014/main" id="{00000000-0008-0000-0900-0000AF000000}"/>
            </a:ext>
          </a:extLst>
        </xdr:cNvPr>
        <xdr:cNvSpPr txBox="1">
          <a:spLocks noChangeArrowheads="1"/>
        </xdr:cNvSpPr>
      </xdr:nvSpPr>
      <xdr:spPr bwMode="auto">
        <a:xfrm>
          <a:off x="7412996" y="5047307"/>
          <a:ext cx="389959" cy="392769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投入係数</a:t>
          </a:r>
        </a:p>
      </xdr:txBody>
    </xdr:sp>
    <xdr:clientData/>
  </xdr:twoCellAnchor>
  <xdr:twoCellAnchor>
    <xdr:from>
      <xdr:col>23</xdr:col>
      <xdr:colOff>219075</xdr:colOff>
      <xdr:row>31</xdr:row>
      <xdr:rowOff>133350</xdr:rowOff>
    </xdr:from>
    <xdr:to>
      <xdr:col>23</xdr:col>
      <xdr:colOff>981075</xdr:colOff>
      <xdr:row>57</xdr:row>
      <xdr:rowOff>114300</xdr:rowOff>
    </xdr:to>
    <xdr:grpSp>
      <xdr:nvGrpSpPr>
        <xdr:cNvPr id="176" name="Group 175">
          <a:extLst>
            <a:ext uri="{FF2B5EF4-FFF2-40B4-BE49-F238E27FC236}">
              <a16:creationId xmlns:a16="http://schemas.microsoft.com/office/drawing/2014/main" id="{00000000-0008-0000-0900-0000B0000000}"/>
            </a:ext>
          </a:extLst>
        </xdr:cNvPr>
        <xdr:cNvGrpSpPr>
          <a:grpSpLocks/>
        </xdr:cNvGrpSpPr>
      </xdr:nvGrpSpPr>
      <xdr:grpSpPr bwMode="auto">
        <a:xfrm>
          <a:off x="17935575" y="4984750"/>
          <a:ext cx="762000" cy="3968750"/>
          <a:chOff x="1485" y="555"/>
          <a:chExt cx="80" cy="443"/>
        </a:xfrm>
      </xdr:grpSpPr>
      <xdr:grpSp>
        <xdr:nvGrpSpPr>
          <xdr:cNvPr id="177" name="Group 98">
            <a:extLst>
              <a:ext uri="{FF2B5EF4-FFF2-40B4-BE49-F238E27FC236}">
                <a16:creationId xmlns:a16="http://schemas.microsoft.com/office/drawing/2014/main" id="{00000000-0008-0000-0900-0000B1000000}"/>
              </a:ext>
            </a:extLst>
          </xdr:cNvPr>
          <xdr:cNvGrpSpPr>
            <a:grpSpLocks/>
          </xdr:cNvGrpSpPr>
        </xdr:nvGrpSpPr>
        <xdr:grpSpPr bwMode="auto">
          <a:xfrm>
            <a:off x="1485" y="567"/>
            <a:ext cx="80" cy="203"/>
            <a:chOff x="1211" y="358"/>
            <a:chExt cx="79" cy="203"/>
          </a:xfrm>
        </xdr:grpSpPr>
        <xdr:sp macro="" textlink="">
          <xdr:nvSpPr>
            <xdr:cNvPr id="194" name="Line 99">
              <a:extLst>
                <a:ext uri="{FF2B5EF4-FFF2-40B4-BE49-F238E27FC236}">
                  <a16:creationId xmlns:a16="http://schemas.microsoft.com/office/drawing/2014/main" id="{00000000-0008-0000-0900-0000C2000000}"/>
                </a:ext>
              </a:extLst>
            </xdr:cNvPr>
            <xdr:cNvSpPr>
              <a:spLocks noChangeShapeType="1"/>
            </xdr:cNvSpPr>
          </xdr:nvSpPr>
          <xdr:spPr bwMode="auto">
            <a:xfrm>
              <a:off x="1211" y="35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5" name="Line 100">
              <a:extLst>
                <a:ext uri="{FF2B5EF4-FFF2-40B4-BE49-F238E27FC236}">
                  <a16:creationId xmlns:a16="http://schemas.microsoft.com/office/drawing/2014/main" id="{00000000-0008-0000-0900-0000C3000000}"/>
                </a:ext>
              </a:extLst>
            </xdr:cNvPr>
            <xdr:cNvSpPr>
              <a:spLocks noChangeShapeType="1"/>
            </xdr:cNvSpPr>
          </xdr:nvSpPr>
          <xdr:spPr bwMode="auto">
            <a:xfrm>
              <a:off x="1211" y="37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6" name="Line 101">
              <a:extLst>
                <a:ext uri="{FF2B5EF4-FFF2-40B4-BE49-F238E27FC236}">
                  <a16:creationId xmlns:a16="http://schemas.microsoft.com/office/drawing/2014/main" id="{00000000-0008-0000-0900-0000C4000000}"/>
                </a:ext>
              </a:extLst>
            </xdr:cNvPr>
            <xdr:cNvSpPr>
              <a:spLocks noChangeShapeType="1"/>
            </xdr:cNvSpPr>
          </xdr:nvSpPr>
          <xdr:spPr bwMode="auto">
            <a:xfrm>
              <a:off x="1211" y="39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7" name="Line 102">
              <a:extLst>
                <a:ext uri="{FF2B5EF4-FFF2-40B4-BE49-F238E27FC236}">
                  <a16:creationId xmlns:a16="http://schemas.microsoft.com/office/drawing/2014/main" id="{00000000-0008-0000-0900-0000C5000000}"/>
                </a:ext>
              </a:extLst>
            </xdr:cNvPr>
            <xdr:cNvSpPr>
              <a:spLocks noChangeShapeType="1"/>
            </xdr:cNvSpPr>
          </xdr:nvSpPr>
          <xdr:spPr bwMode="auto">
            <a:xfrm>
              <a:off x="1211" y="408"/>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8" name="Line 103">
              <a:extLst>
                <a:ext uri="{FF2B5EF4-FFF2-40B4-BE49-F238E27FC236}">
                  <a16:creationId xmlns:a16="http://schemas.microsoft.com/office/drawing/2014/main" id="{00000000-0008-0000-0900-0000C6000000}"/>
                </a:ext>
              </a:extLst>
            </xdr:cNvPr>
            <xdr:cNvSpPr>
              <a:spLocks noChangeShapeType="1"/>
            </xdr:cNvSpPr>
          </xdr:nvSpPr>
          <xdr:spPr bwMode="auto">
            <a:xfrm>
              <a:off x="1211" y="425"/>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9" name="Line 104">
              <a:extLst>
                <a:ext uri="{FF2B5EF4-FFF2-40B4-BE49-F238E27FC236}">
                  <a16:creationId xmlns:a16="http://schemas.microsoft.com/office/drawing/2014/main" id="{00000000-0008-0000-0900-0000C7000000}"/>
                </a:ext>
              </a:extLst>
            </xdr:cNvPr>
            <xdr:cNvSpPr>
              <a:spLocks noChangeShapeType="1"/>
            </xdr:cNvSpPr>
          </xdr:nvSpPr>
          <xdr:spPr bwMode="auto">
            <a:xfrm>
              <a:off x="1211" y="442"/>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0" name="Line 105">
              <a:extLst>
                <a:ext uri="{FF2B5EF4-FFF2-40B4-BE49-F238E27FC236}">
                  <a16:creationId xmlns:a16="http://schemas.microsoft.com/office/drawing/2014/main" id="{00000000-0008-0000-0900-0000C8000000}"/>
                </a:ext>
              </a:extLst>
            </xdr:cNvPr>
            <xdr:cNvSpPr>
              <a:spLocks noChangeShapeType="1"/>
            </xdr:cNvSpPr>
          </xdr:nvSpPr>
          <xdr:spPr bwMode="auto">
            <a:xfrm>
              <a:off x="1211" y="459"/>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1" name="Line 106">
              <a:extLst>
                <a:ext uri="{FF2B5EF4-FFF2-40B4-BE49-F238E27FC236}">
                  <a16:creationId xmlns:a16="http://schemas.microsoft.com/office/drawing/2014/main" id="{00000000-0008-0000-0900-0000C9000000}"/>
                </a:ext>
              </a:extLst>
            </xdr:cNvPr>
            <xdr:cNvSpPr>
              <a:spLocks noChangeShapeType="1"/>
            </xdr:cNvSpPr>
          </xdr:nvSpPr>
          <xdr:spPr bwMode="auto">
            <a:xfrm>
              <a:off x="1211" y="476"/>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2" name="Line 107">
              <a:extLst>
                <a:ext uri="{FF2B5EF4-FFF2-40B4-BE49-F238E27FC236}">
                  <a16:creationId xmlns:a16="http://schemas.microsoft.com/office/drawing/2014/main" id="{00000000-0008-0000-0900-0000CA000000}"/>
                </a:ext>
              </a:extLst>
            </xdr:cNvPr>
            <xdr:cNvSpPr>
              <a:spLocks noChangeShapeType="1"/>
            </xdr:cNvSpPr>
          </xdr:nvSpPr>
          <xdr:spPr bwMode="auto">
            <a:xfrm>
              <a:off x="1211" y="493"/>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3" name="Line 108">
              <a:extLst>
                <a:ext uri="{FF2B5EF4-FFF2-40B4-BE49-F238E27FC236}">
                  <a16:creationId xmlns:a16="http://schemas.microsoft.com/office/drawing/2014/main" id="{00000000-0008-0000-0900-0000CB000000}"/>
                </a:ext>
              </a:extLst>
            </xdr:cNvPr>
            <xdr:cNvSpPr>
              <a:spLocks noChangeShapeType="1"/>
            </xdr:cNvSpPr>
          </xdr:nvSpPr>
          <xdr:spPr bwMode="auto">
            <a:xfrm>
              <a:off x="1211" y="510"/>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4" name="Line 109">
              <a:extLst>
                <a:ext uri="{FF2B5EF4-FFF2-40B4-BE49-F238E27FC236}">
                  <a16:creationId xmlns:a16="http://schemas.microsoft.com/office/drawing/2014/main" id="{00000000-0008-0000-0900-0000CC000000}"/>
                </a:ext>
              </a:extLst>
            </xdr:cNvPr>
            <xdr:cNvSpPr>
              <a:spLocks noChangeShapeType="1"/>
            </xdr:cNvSpPr>
          </xdr:nvSpPr>
          <xdr:spPr bwMode="auto">
            <a:xfrm>
              <a:off x="1211" y="527"/>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5" name="Line 110">
              <a:extLst>
                <a:ext uri="{FF2B5EF4-FFF2-40B4-BE49-F238E27FC236}">
                  <a16:creationId xmlns:a16="http://schemas.microsoft.com/office/drawing/2014/main" id="{00000000-0008-0000-0900-0000CD000000}"/>
                </a:ext>
              </a:extLst>
            </xdr:cNvPr>
            <xdr:cNvSpPr>
              <a:spLocks noChangeShapeType="1"/>
            </xdr:cNvSpPr>
          </xdr:nvSpPr>
          <xdr:spPr bwMode="auto">
            <a:xfrm>
              <a:off x="1211" y="544"/>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206" name="Line 111">
              <a:extLst>
                <a:ext uri="{FF2B5EF4-FFF2-40B4-BE49-F238E27FC236}">
                  <a16:creationId xmlns:a16="http://schemas.microsoft.com/office/drawing/2014/main" id="{00000000-0008-0000-0900-0000CE000000}"/>
                </a:ext>
              </a:extLst>
            </xdr:cNvPr>
            <xdr:cNvSpPr>
              <a:spLocks noChangeShapeType="1"/>
            </xdr:cNvSpPr>
          </xdr:nvSpPr>
          <xdr:spPr bwMode="auto">
            <a:xfrm>
              <a:off x="1211" y="561"/>
              <a:ext cx="79"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78" name="Text Box 126">
            <a:extLst>
              <a:ext uri="{FF2B5EF4-FFF2-40B4-BE49-F238E27FC236}">
                <a16:creationId xmlns:a16="http://schemas.microsoft.com/office/drawing/2014/main" id="{00000000-0008-0000-0900-0000B2000000}"/>
              </a:ext>
            </a:extLst>
          </xdr:cNvPr>
          <xdr:cNvSpPr txBox="1">
            <a:spLocks noChangeArrowheads="1"/>
          </xdr:cNvSpPr>
        </xdr:nvSpPr>
        <xdr:spPr bwMode="auto">
          <a:xfrm>
            <a:off x="1503" y="555"/>
            <a:ext cx="39" cy="22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grpSp>
        <xdr:nvGrpSpPr>
          <xdr:cNvPr id="179" name="Group 277">
            <a:extLst>
              <a:ext uri="{FF2B5EF4-FFF2-40B4-BE49-F238E27FC236}">
                <a16:creationId xmlns:a16="http://schemas.microsoft.com/office/drawing/2014/main" id="{00000000-0008-0000-0900-0000B3000000}"/>
              </a:ext>
            </a:extLst>
          </xdr:cNvPr>
          <xdr:cNvGrpSpPr>
            <a:grpSpLocks/>
          </xdr:cNvGrpSpPr>
        </xdr:nvGrpSpPr>
        <xdr:grpSpPr bwMode="auto">
          <a:xfrm>
            <a:off x="1485" y="790"/>
            <a:ext cx="79" cy="203"/>
            <a:chOff x="1343" y="340"/>
            <a:chExt cx="60" cy="204"/>
          </a:xfrm>
        </xdr:grpSpPr>
        <xdr:sp macro="" textlink="">
          <xdr:nvSpPr>
            <xdr:cNvPr id="181" name="Line 278">
              <a:extLst>
                <a:ext uri="{FF2B5EF4-FFF2-40B4-BE49-F238E27FC236}">
                  <a16:creationId xmlns:a16="http://schemas.microsoft.com/office/drawing/2014/main" id="{00000000-0008-0000-0900-0000B500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2" name="Line 279">
              <a:extLst>
                <a:ext uri="{FF2B5EF4-FFF2-40B4-BE49-F238E27FC236}">
                  <a16:creationId xmlns:a16="http://schemas.microsoft.com/office/drawing/2014/main" id="{00000000-0008-0000-0900-0000B600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3" name="Line 280">
              <a:extLst>
                <a:ext uri="{FF2B5EF4-FFF2-40B4-BE49-F238E27FC236}">
                  <a16:creationId xmlns:a16="http://schemas.microsoft.com/office/drawing/2014/main" id="{00000000-0008-0000-0900-0000B700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4" name="Line 281">
              <a:extLst>
                <a:ext uri="{FF2B5EF4-FFF2-40B4-BE49-F238E27FC236}">
                  <a16:creationId xmlns:a16="http://schemas.microsoft.com/office/drawing/2014/main" id="{00000000-0008-0000-0900-0000B800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5" name="Line 282">
              <a:extLst>
                <a:ext uri="{FF2B5EF4-FFF2-40B4-BE49-F238E27FC236}">
                  <a16:creationId xmlns:a16="http://schemas.microsoft.com/office/drawing/2014/main" id="{00000000-0008-0000-0900-0000B900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6" name="Line 283">
              <a:extLst>
                <a:ext uri="{FF2B5EF4-FFF2-40B4-BE49-F238E27FC236}">
                  <a16:creationId xmlns:a16="http://schemas.microsoft.com/office/drawing/2014/main" id="{00000000-0008-0000-0900-0000BA00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7" name="Line 284">
              <a:extLst>
                <a:ext uri="{FF2B5EF4-FFF2-40B4-BE49-F238E27FC236}">
                  <a16:creationId xmlns:a16="http://schemas.microsoft.com/office/drawing/2014/main" id="{00000000-0008-0000-0900-0000BB00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8" name="Line 285">
              <a:extLst>
                <a:ext uri="{FF2B5EF4-FFF2-40B4-BE49-F238E27FC236}">
                  <a16:creationId xmlns:a16="http://schemas.microsoft.com/office/drawing/2014/main" id="{00000000-0008-0000-0900-0000BC00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89" name="Line 286">
              <a:extLst>
                <a:ext uri="{FF2B5EF4-FFF2-40B4-BE49-F238E27FC236}">
                  <a16:creationId xmlns:a16="http://schemas.microsoft.com/office/drawing/2014/main" id="{00000000-0008-0000-0900-0000BD00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0" name="Line 287">
              <a:extLst>
                <a:ext uri="{FF2B5EF4-FFF2-40B4-BE49-F238E27FC236}">
                  <a16:creationId xmlns:a16="http://schemas.microsoft.com/office/drawing/2014/main" id="{00000000-0008-0000-0900-0000BE00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1" name="Line 288">
              <a:extLst>
                <a:ext uri="{FF2B5EF4-FFF2-40B4-BE49-F238E27FC236}">
                  <a16:creationId xmlns:a16="http://schemas.microsoft.com/office/drawing/2014/main" id="{00000000-0008-0000-0900-0000BF00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2" name="Line 289">
              <a:extLst>
                <a:ext uri="{FF2B5EF4-FFF2-40B4-BE49-F238E27FC236}">
                  <a16:creationId xmlns:a16="http://schemas.microsoft.com/office/drawing/2014/main" id="{00000000-0008-0000-0900-0000C000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193" name="Line 290">
              <a:extLst>
                <a:ext uri="{FF2B5EF4-FFF2-40B4-BE49-F238E27FC236}">
                  <a16:creationId xmlns:a16="http://schemas.microsoft.com/office/drawing/2014/main" id="{00000000-0008-0000-0900-0000C100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180" name="Text Box 305">
            <a:extLst>
              <a:ext uri="{FF2B5EF4-FFF2-40B4-BE49-F238E27FC236}">
                <a16:creationId xmlns:a16="http://schemas.microsoft.com/office/drawing/2014/main" id="{00000000-0008-0000-0900-0000B4000000}"/>
              </a:ext>
            </a:extLst>
          </xdr:cNvPr>
          <xdr:cNvSpPr txBox="1">
            <a:spLocks noChangeArrowheads="1"/>
          </xdr:cNvSpPr>
        </xdr:nvSpPr>
        <xdr:spPr bwMode="auto">
          <a:xfrm>
            <a:off x="1503" y="786"/>
            <a:ext cx="37" cy="212"/>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雇用者所得率・県外</a:t>
            </a:r>
          </a:p>
        </xdr:txBody>
      </xdr:sp>
    </xdr:grpSp>
    <xdr:clientData/>
  </xdr:twoCellAnchor>
  <xdr:twoCellAnchor>
    <xdr:from>
      <xdr:col>6</xdr:col>
      <xdr:colOff>390242</xdr:colOff>
      <xdr:row>64</xdr:row>
      <xdr:rowOff>153909</xdr:rowOff>
    </xdr:from>
    <xdr:to>
      <xdr:col>6</xdr:col>
      <xdr:colOff>771441</xdr:colOff>
      <xdr:row>77</xdr:row>
      <xdr:rowOff>117263</xdr:rowOff>
    </xdr:to>
    <xdr:sp macro="" textlink="">
      <xdr:nvSpPr>
        <xdr:cNvPr id="207" name="Text Box 306">
          <a:extLst>
            <a:ext uri="{FF2B5EF4-FFF2-40B4-BE49-F238E27FC236}">
              <a16:creationId xmlns:a16="http://schemas.microsoft.com/office/drawing/2014/main" id="{00000000-0008-0000-0900-0000CF000000}"/>
            </a:ext>
          </a:extLst>
        </xdr:cNvPr>
        <xdr:cNvSpPr txBox="1">
          <a:spLocks noChangeArrowheads="1"/>
        </xdr:cNvSpPr>
      </xdr:nvSpPr>
      <xdr:spPr bwMode="auto">
        <a:xfrm>
          <a:off x="3924017" y="10107534"/>
          <a:ext cx="381199" cy="1982654"/>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22</xdr:col>
      <xdr:colOff>638175</xdr:colOff>
      <xdr:row>120</xdr:row>
      <xdr:rowOff>0</xdr:rowOff>
    </xdr:from>
    <xdr:to>
      <xdr:col>22</xdr:col>
      <xdr:colOff>638175</xdr:colOff>
      <xdr:row>120</xdr:row>
      <xdr:rowOff>0</xdr:rowOff>
    </xdr:to>
    <xdr:sp macro="" textlink="">
      <xdr:nvSpPr>
        <xdr:cNvPr id="208" name="Line 399">
          <a:extLst>
            <a:ext uri="{FF2B5EF4-FFF2-40B4-BE49-F238E27FC236}">
              <a16:creationId xmlns:a16="http://schemas.microsoft.com/office/drawing/2014/main" id="{00000000-0008-0000-0900-0000D0000000}"/>
            </a:ext>
          </a:extLst>
        </xdr:cNvPr>
        <xdr:cNvSpPr>
          <a:spLocks noChangeShapeType="1"/>
        </xdr:cNvSpPr>
      </xdr:nvSpPr>
      <xdr:spPr bwMode="auto">
        <a:xfrm>
          <a:off x="17526000" y="18583275"/>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19050</xdr:colOff>
      <xdr:row>88</xdr:row>
      <xdr:rowOff>76200</xdr:rowOff>
    </xdr:from>
    <xdr:to>
      <xdr:col>30</xdr:col>
      <xdr:colOff>219075</xdr:colOff>
      <xdr:row>90</xdr:row>
      <xdr:rowOff>142875</xdr:rowOff>
    </xdr:to>
    <xdr:grpSp>
      <xdr:nvGrpSpPr>
        <xdr:cNvPr id="209" name="Group 430">
          <a:extLst>
            <a:ext uri="{FF2B5EF4-FFF2-40B4-BE49-F238E27FC236}">
              <a16:creationId xmlns:a16="http://schemas.microsoft.com/office/drawing/2014/main" id="{00000000-0008-0000-0900-0000D1000000}"/>
            </a:ext>
          </a:extLst>
        </xdr:cNvPr>
        <xdr:cNvGrpSpPr>
          <a:grpSpLocks/>
        </xdr:cNvGrpSpPr>
      </xdr:nvGrpSpPr>
      <xdr:grpSpPr bwMode="auto">
        <a:xfrm>
          <a:off x="565150" y="13728700"/>
          <a:ext cx="22259925" cy="371475"/>
          <a:chOff x="35" y="24"/>
          <a:chExt cx="2547" cy="39"/>
        </a:xfrm>
      </xdr:grpSpPr>
      <xdr:sp macro="" textlink="">
        <xdr:nvSpPr>
          <xdr:cNvPr id="210" name="Text Box 431">
            <a:extLst>
              <a:ext uri="{FF2B5EF4-FFF2-40B4-BE49-F238E27FC236}">
                <a16:creationId xmlns:a16="http://schemas.microsoft.com/office/drawing/2014/main" id="{00000000-0008-0000-0900-0000D2000000}"/>
              </a:ext>
            </a:extLst>
          </xdr:cNvPr>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　(平成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2/4                 　　                   </a:t>
            </a:r>
          </a:p>
        </xdr:txBody>
      </xdr:sp>
      <xdr:sp macro="" textlink="">
        <xdr:nvSpPr>
          <xdr:cNvPr id="211" name="Text Box 432">
            <a:extLst>
              <a:ext uri="{FF2B5EF4-FFF2-40B4-BE49-F238E27FC236}">
                <a16:creationId xmlns:a16="http://schemas.microsoft.com/office/drawing/2014/main" id="{00000000-0008-0000-0900-0000D3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12" name="AutoShape 433">
            <a:extLst>
              <a:ext uri="{FF2B5EF4-FFF2-40B4-BE49-F238E27FC236}">
                <a16:creationId xmlns:a16="http://schemas.microsoft.com/office/drawing/2014/main" id="{00000000-0008-0000-0900-0000D4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10</xdr:col>
      <xdr:colOff>405331</xdr:colOff>
      <xdr:row>14</xdr:row>
      <xdr:rowOff>0</xdr:rowOff>
    </xdr:from>
    <xdr:to>
      <xdr:col>11</xdr:col>
      <xdr:colOff>226825</xdr:colOff>
      <xdr:row>27</xdr:row>
      <xdr:rowOff>45745</xdr:rowOff>
    </xdr:to>
    <xdr:sp macro="" textlink="">
      <xdr:nvSpPr>
        <xdr:cNvPr id="213" name="Text Box 127">
          <a:extLst>
            <a:ext uri="{FF2B5EF4-FFF2-40B4-BE49-F238E27FC236}">
              <a16:creationId xmlns:a16="http://schemas.microsoft.com/office/drawing/2014/main" id="{00000000-0008-0000-0900-0000D5000000}"/>
            </a:ext>
          </a:extLst>
        </xdr:cNvPr>
        <xdr:cNvSpPr txBox="1">
          <a:spLocks noChangeArrowheads="1"/>
        </xdr:cNvSpPr>
      </xdr:nvSpPr>
      <xdr:spPr bwMode="auto">
        <a:xfrm>
          <a:off x="7491931" y="2190750"/>
          <a:ext cx="383469" cy="203647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雇用者所得率・三重県</a:t>
          </a:r>
        </a:p>
      </xdr:txBody>
    </xdr:sp>
    <xdr:clientData/>
  </xdr:twoCellAnchor>
  <xdr:twoCellAnchor>
    <xdr:from>
      <xdr:col>10</xdr:col>
      <xdr:colOff>369117</xdr:colOff>
      <xdr:row>65</xdr:row>
      <xdr:rowOff>9054</xdr:rowOff>
    </xdr:from>
    <xdr:to>
      <xdr:col>11</xdr:col>
      <xdr:colOff>217802</xdr:colOff>
      <xdr:row>77</xdr:row>
      <xdr:rowOff>120242</xdr:rowOff>
    </xdr:to>
    <xdr:sp macro="" textlink="">
      <xdr:nvSpPr>
        <xdr:cNvPr id="214" name="Text Box 307">
          <a:extLst>
            <a:ext uri="{FF2B5EF4-FFF2-40B4-BE49-F238E27FC236}">
              <a16:creationId xmlns:a16="http://schemas.microsoft.com/office/drawing/2014/main" id="{00000000-0008-0000-0900-0000D6000000}"/>
            </a:ext>
          </a:extLst>
        </xdr:cNvPr>
        <xdr:cNvSpPr txBox="1">
          <a:spLocks noChangeArrowheads="1"/>
        </xdr:cNvSpPr>
      </xdr:nvSpPr>
      <xdr:spPr bwMode="auto">
        <a:xfrm>
          <a:off x="7455717" y="10143654"/>
          <a:ext cx="410660" cy="1949513"/>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雇用者所得率</a:t>
          </a:r>
        </a:p>
      </xdr:txBody>
    </xdr:sp>
    <xdr:clientData/>
  </xdr:twoCellAnchor>
  <xdr:twoCellAnchor>
    <xdr:from>
      <xdr:col>1</xdr:col>
      <xdr:colOff>0</xdr:colOff>
      <xdr:row>87</xdr:row>
      <xdr:rowOff>0</xdr:rowOff>
    </xdr:from>
    <xdr:to>
      <xdr:col>24</xdr:col>
      <xdr:colOff>0</xdr:colOff>
      <xdr:row>87</xdr:row>
      <xdr:rowOff>0</xdr:rowOff>
    </xdr:to>
    <xdr:grpSp>
      <xdr:nvGrpSpPr>
        <xdr:cNvPr id="215" name="Group 448">
          <a:extLst>
            <a:ext uri="{FF2B5EF4-FFF2-40B4-BE49-F238E27FC236}">
              <a16:creationId xmlns:a16="http://schemas.microsoft.com/office/drawing/2014/main" id="{00000000-0008-0000-0900-0000D7000000}"/>
            </a:ext>
          </a:extLst>
        </xdr:cNvPr>
        <xdr:cNvGrpSpPr>
          <a:grpSpLocks/>
        </xdr:cNvGrpSpPr>
      </xdr:nvGrpSpPr>
      <xdr:grpSpPr bwMode="auto">
        <a:xfrm>
          <a:off x="203200" y="13500100"/>
          <a:ext cx="18656300" cy="0"/>
          <a:chOff x="35" y="24"/>
          <a:chExt cx="2547" cy="39"/>
        </a:xfrm>
      </xdr:grpSpPr>
      <xdr:sp macro="" textlink="">
        <xdr:nvSpPr>
          <xdr:cNvPr id="216" name="Text Box 449">
            <a:extLst>
              <a:ext uri="{FF2B5EF4-FFF2-40B4-BE49-F238E27FC236}">
                <a16:creationId xmlns:a16="http://schemas.microsoft.com/office/drawing/2014/main" id="{00000000-0008-0000-0900-0000D8000000}"/>
              </a:ext>
            </a:extLst>
          </xdr:cNvPr>
          <xdr:cNvSpPr txBox="1">
            <a:spLocks noChangeArrowheads="1"/>
          </xdr:cNvSpPr>
        </xdr:nvSpPr>
        <xdr:spPr bwMode="auto">
          <a:xfrm>
            <a:off x="-6216196947421" y="13496925"/>
            <a:ext cx="1742" cy="0"/>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経済波及効果体系図　</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17</a:t>
            </a:r>
            <a:r>
              <a:rPr lang="ja-JP" altLang="en-US" sz="2000" b="0" i="0" u="none" strike="noStrike" baseline="0">
                <a:solidFill>
                  <a:srgbClr val="FFFFFF"/>
                </a:solidFill>
                <a:latin typeface="ＭＳ ゴシック"/>
                <a:ea typeface="ＭＳ ゴシック"/>
              </a:rPr>
              <a:t>年三重県地域間産業連関表・</a:t>
            </a:r>
            <a:r>
              <a:rPr lang="en-US" altLang="ja-JP" sz="2000" b="0" i="0" u="none" strike="noStrike" baseline="0">
                <a:solidFill>
                  <a:srgbClr val="FFFFFF"/>
                </a:solidFill>
                <a:latin typeface="ＭＳ ゴシック"/>
                <a:ea typeface="ＭＳ ゴシック"/>
              </a:rPr>
              <a:t>13</a:t>
            </a:r>
            <a:r>
              <a:rPr lang="ja-JP" altLang="en-US" sz="2000" b="0" i="0" u="none" strike="noStrike" baseline="0">
                <a:solidFill>
                  <a:srgbClr val="FFFFFF"/>
                </a:solidFill>
                <a:latin typeface="ＭＳ ゴシック"/>
                <a:ea typeface="ＭＳ ゴシック"/>
              </a:rPr>
              <a:t>部門</a:t>
            </a:r>
            <a:r>
              <a:rPr lang="en-US" altLang="ja-JP" sz="2000" b="0" i="0" u="none" strike="noStrike" baseline="0">
                <a:solidFill>
                  <a:srgbClr val="FFFFFF"/>
                </a:solidFill>
                <a:latin typeface="ＭＳ ゴシック"/>
                <a:ea typeface="ＭＳ ゴシック"/>
              </a:rPr>
              <a:t>)</a:t>
            </a:r>
            <a:r>
              <a:rPr lang="ja-JP" altLang="en-US" sz="2000" b="0" i="0" u="none" strike="noStrike" baseline="0">
                <a:solidFill>
                  <a:srgbClr val="FFFFFF"/>
                </a:solidFill>
                <a:latin typeface="ＭＳ ゴシック"/>
                <a:ea typeface="ＭＳ ゴシック"/>
              </a:rPr>
              <a:t>　　                    </a:t>
            </a:r>
            <a:r>
              <a:rPr lang="en-US" altLang="ja-JP" sz="1200" b="0" i="0" u="none" strike="noStrike" baseline="0">
                <a:solidFill>
                  <a:srgbClr val="FFFFFF"/>
                </a:solidFill>
                <a:latin typeface="ＭＳ ゴシック"/>
                <a:ea typeface="ＭＳ ゴシック"/>
              </a:rPr>
              <a:t>(</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17" name="Text Box 450">
            <a:extLst>
              <a:ext uri="{FF2B5EF4-FFF2-40B4-BE49-F238E27FC236}">
                <a16:creationId xmlns:a16="http://schemas.microsoft.com/office/drawing/2014/main" id="{00000000-0008-0000-0900-0000D9000000}"/>
              </a:ext>
            </a:extLst>
          </xdr:cNvPr>
          <xdr:cNvSpPr txBox="1">
            <a:spLocks noChangeArrowheads="1"/>
          </xdr:cNvSpPr>
        </xdr:nvSpPr>
        <xdr:spPr bwMode="auto">
          <a:xfrm>
            <a:off x="-8563518382604" y="13496925"/>
            <a:ext cx="809" cy="0"/>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1" i="0" u="none" strike="noStrike" baseline="0">
                <a:solidFill>
                  <a:srgbClr val="000000"/>
                </a:solidFill>
                <a:latin typeface="ＭＳ ゴシック"/>
                <a:ea typeface="ＭＳ ゴシック"/>
              </a:rPr>
              <a:t>三重県政策部統計室（分析・情報グループ）</a:t>
            </a:r>
          </a:p>
        </xdr:txBody>
      </xdr:sp>
      <xdr:sp macro="" textlink="">
        <xdr:nvSpPr>
          <xdr:cNvPr id="218" name="AutoShape 451">
            <a:extLst>
              <a:ext uri="{FF2B5EF4-FFF2-40B4-BE49-F238E27FC236}">
                <a16:creationId xmlns:a16="http://schemas.microsoft.com/office/drawing/2014/main" id="{00000000-0008-0000-0900-0000DA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2</xdr:col>
      <xdr:colOff>0</xdr:colOff>
      <xdr:row>157</xdr:row>
      <xdr:rowOff>38100</xdr:rowOff>
    </xdr:from>
    <xdr:to>
      <xdr:col>30</xdr:col>
      <xdr:colOff>180975</xdr:colOff>
      <xdr:row>159</xdr:row>
      <xdr:rowOff>104775</xdr:rowOff>
    </xdr:to>
    <xdr:grpSp>
      <xdr:nvGrpSpPr>
        <xdr:cNvPr id="219" name="Group 454">
          <a:extLst>
            <a:ext uri="{FF2B5EF4-FFF2-40B4-BE49-F238E27FC236}">
              <a16:creationId xmlns:a16="http://schemas.microsoft.com/office/drawing/2014/main" id="{00000000-0008-0000-0900-0000DB000000}"/>
            </a:ext>
          </a:extLst>
        </xdr:cNvPr>
        <xdr:cNvGrpSpPr>
          <a:grpSpLocks/>
        </xdr:cNvGrpSpPr>
      </xdr:nvGrpSpPr>
      <xdr:grpSpPr bwMode="auto">
        <a:xfrm>
          <a:off x="546100" y="24358600"/>
          <a:ext cx="22240875" cy="371475"/>
          <a:chOff x="35" y="24"/>
          <a:chExt cx="2547" cy="39"/>
        </a:xfrm>
      </xdr:grpSpPr>
      <xdr:sp macro="" textlink="">
        <xdr:nvSpPr>
          <xdr:cNvPr id="220" name="Text Box 455">
            <a:extLst>
              <a:ext uri="{FF2B5EF4-FFF2-40B4-BE49-F238E27FC236}">
                <a16:creationId xmlns:a16="http://schemas.microsoft.com/office/drawing/2014/main" id="{00000000-0008-0000-0900-0000DC000000}"/>
              </a:ext>
            </a:extLst>
          </xdr:cNvPr>
          <xdr:cNvSpPr txBox="1">
            <a:spLocks noChangeArrowheads="1"/>
          </xdr:cNvSpPr>
        </xdr:nvSpPr>
        <xdr:spPr bwMode="auto">
          <a:xfrm>
            <a:off x="35" y="24"/>
            <a:ext cx="1742"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a:t>
            </a: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3/4　　                    </a:t>
            </a:r>
            <a:r>
              <a:rPr lang="ja-JP" altLang="en-US" sz="1200" b="0" i="0" u="none" strike="noStrike" baseline="0">
                <a:solidFill>
                  <a:srgbClr val="FFFFFF"/>
                </a:solidFill>
                <a:latin typeface="ＭＳ ゴシック"/>
                <a:ea typeface="ＭＳ ゴシック"/>
              </a:rPr>
              <a:t>(移輸入を考慮）（単位：億円、人）</a:t>
            </a:r>
          </a:p>
        </xdr:txBody>
      </xdr:sp>
      <xdr:sp macro="" textlink="">
        <xdr:nvSpPr>
          <xdr:cNvPr id="221" name="Text Box 456">
            <a:extLst>
              <a:ext uri="{FF2B5EF4-FFF2-40B4-BE49-F238E27FC236}">
                <a16:creationId xmlns:a16="http://schemas.microsoft.com/office/drawing/2014/main" id="{00000000-0008-0000-0900-0000DD00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b"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222" name="AutoShape 457">
            <a:extLst>
              <a:ext uri="{FF2B5EF4-FFF2-40B4-BE49-F238E27FC236}">
                <a16:creationId xmlns:a16="http://schemas.microsoft.com/office/drawing/2014/main" id="{00000000-0008-0000-0900-0000DE00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11</xdr:col>
      <xdr:colOff>0</xdr:colOff>
      <xdr:row>184</xdr:row>
      <xdr:rowOff>114300</xdr:rowOff>
    </xdr:from>
    <xdr:to>
      <xdr:col>12</xdr:col>
      <xdr:colOff>85725</xdr:colOff>
      <xdr:row>196</xdr:row>
      <xdr:rowOff>133350</xdr:rowOff>
    </xdr:to>
    <xdr:grpSp>
      <xdr:nvGrpSpPr>
        <xdr:cNvPr id="223" name="Group 458">
          <a:extLst>
            <a:ext uri="{FF2B5EF4-FFF2-40B4-BE49-F238E27FC236}">
              <a16:creationId xmlns:a16="http://schemas.microsoft.com/office/drawing/2014/main" id="{00000000-0008-0000-0900-0000DF000000}"/>
            </a:ext>
          </a:extLst>
        </xdr:cNvPr>
        <xdr:cNvGrpSpPr>
          <a:grpSpLocks/>
        </xdr:cNvGrpSpPr>
      </xdr:nvGrpSpPr>
      <xdr:grpSpPr bwMode="auto">
        <a:xfrm>
          <a:off x="7658100" y="28600400"/>
          <a:ext cx="644525" cy="1949450"/>
          <a:chOff x="160" y="187"/>
          <a:chExt cx="60" cy="205"/>
        </a:xfrm>
      </xdr:grpSpPr>
      <xdr:sp macro="" textlink="">
        <xdr:nvSpPr>
          <xdr:cNvPr id="224" name="Line 459">
            <a:extLst>
              <a:ext uri="{FF2B5EF4-FFF2-40B4-BE49-F238E27FC236}">
                <a16:creationId xmlns:a16="http://schemas.microsoft.com/office/drawing/2014/main" id="{00000000-0008-0000-0900-0000E0000000}"/>
              </a:ext>
            </a:extLst>
          </xdr:cNvPr>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5" name="Line 460">
            <a:extLst>
              <a:ext uri="{FF2B5EF4-FFF2-40B4-BE49-F238E27FC236}">
                <a16:creationId xmlns:a16="http://schemas.microsoft.com/office/drawing/2014/main" id="{00000000-0008-0000-0900-0000E1000000}"/>
              </a:ext>
            </a:extLst>
          </xdr:cNvPr>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6" name="Line 461">
            <a:extLst>
              <a:ext uri="{FF2B5EF4-FFF2-40B4-BE49-F238E27FC236}">
                <a16:creationId xmlns:a16="http://schemas.microsoft.com/office/drawing/2014/main" id="{00000000-0008-0000-0900-0000E2000000}"/>
              </a:ext>
            </a:extLst>
          </xdr:cNvPr>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7" name="Line 462">
            <a:extLst>
              <a:ext uri="{FF2B5EF4-FFF2-40B4-BE49-F238E27FC236}">
                <a16:creationId xmlns:a16="http://schemas.microsoft.com/office/drawing/2014/main" id="{00000000-0008-0000-0900-0000E3000000}"/>
              </a:ext>
            </a:extLst>
          </xdr:cNvPr>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8" name="Line 463">
            <a:extLst>
              <a:ext uri="{FF2B5EF4-FFF2-40B4-BE49-F238E27FC236}">
                <a16:creationId xmlns:a16="http://schemas.microsoft.com/office/drawing/2014/main" id="{00000000-0008-0000-0900-0000E4000000}"/>
              </a:ext>
            </a:extLst>
          </xdr:cNvPr>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29" name="Line 464">
            <a:extLst>
              <a:ext uri="{FF2B5EF4-FFF2-40B4-BE49-F238E27FC236}">
                <a16:creationId xmlns:a16="http://schemas.microsoft.com/office/drawing/2014/main" id="{00000000-0008-0000-0900-0000E5000000}"/>
              </a:ext>
            </a:extLst>
          </xdr:cNvPr>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0" name="Line 465">
            <a:extLst>
              <a:ext uri="{FF2B5EF4-FFF2-40B4-BE49-F238E27FC236}">
                <a16:creationId xmlns:a16="http://schemas.microsoft.com/office/drawing/2014/main" id="{00000000-0008-0000-0900-0000E6000000}"/>
              </a:ext>
            </a:extLst>
          </xdr:cNvPr>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1" name="Line 466">
            <a:extLst>
              <a:ext uri="{FF2B5EF4-FFF2-40B4-BE49-F238E27FC236}">
                <a16:creationId xmlns:a16="http://schemas.microsoft.com/office/drawing/2014/main" id="{00000000-0008-0000-0900-0000E7000000}"/>
              </a:ext>
            </a:extLst>
          </xdr:cNvPr>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2" name="Line 467">
            <a:extLst>
              <a:ext uri="{FF2B5EF4-FFF2-40B4-BE49-F238E27FC236}">
                <a16:creationId xmlns:a16="http://schemas.microsoft.com/office/drawing/2014/main" id="{00000000-0008-0000-0900-0000E8000000}"/>
              </a:ext>
            </a:extLst>
          </xdr:cNvPr>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3" name="Line 468">
            <a:extLst>
              <a:ext uri="{FF2B5EF4-FFF2-40B4-BE49-F238E27FC236}">
                <a16:creationId xmlns:a16="http://schemas.microsoft.com/office/drawing/2014/main" id="{00000000-0008-0000-0900-0000E9000000}"/>
              </a:ext>
            </a:extLst>
          </xdr:cNvPr>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4" name="Line 469">
            <a:extLst>
              <a:ext uri="{FF2B5EF4-FFF2-40B4-BE49-F238E27FC236}">
                <a16:creationId xmlns:a16="http://schemas.microsoft.com/office/drawing/2014/main" id="{00000000-0008-0000-0900-0000EA000000}"/>
              </a:ext>
            </a:extLst>
          </xdr:cNvPr>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5" name="Line 470">
            <a:extLst>
              <a:ext uri="{FF2B5EF4-FFF2-40B4-BE49-F238E27FC236}">
                <a16:creationId xmlns:a16="http://schemas.microsoft.com/office/drawing/2014/main" id="{00000000-0008-0000-0900-0000EB000000}"/>
              </a:ext>
            </a:extLst>
          </xdr:cNvPr>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36" name="Line 471">
            <a:extLst>
              <a:ext uri="{FF2B5EF4-FFF2-40B4-BE49-F238E27FC236}">
                <a16:creationId xmlns:a16="http://schemas.microsoft.com/office/drawing/2014/main" id="{00000000-0008-0000-0900-0000EC000000}"/>
              </a:ext>
            </a:extLst>
          </xdr:cNvPr>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2</xdr:col>
      <xdr:colOff>0</xdr:colOff>
      <xdr:row>164</xdr:row>
      <xdr:rowOff>142875</xdr:rowOff>
    </xdr:from>
    <xdr:to>
      <xdr:col>30</xdr:col>
      <xdr:colOff>190500</xdr:colOff>
      <xdr:row>222</xdr:row>
      <xdr:rowOff>114300</xdr:rowOff>
    </xdr:to>
    <xdr:sp macro="" textlink="">
      <xdr:nvSpPr>
        <xdr:cNvPr id="237" name="Rectangle 473">
          <a:extLst>
            <a:ext uri="{FF2B5EF4-FFF2-40B4-BE49-F238E27FC236}">
              <a16:creationId xmlns:a16="http://schemas.microsoft.com/office/drawing/2014/main" id="{00000000-0008-0000-0900-0000ED000000}"/>
            </a:ext>
          </a:extLst>
        </xdr:cNvPr>
        <xdr:cNvSpPr>
          <a:spLocks noChangeArrowheads="1"/>
        </xdr:cNvSpPr>
      </xdr:nvSpPr>
      <xdr:spPr bwMode="auto">
        <a:xfrm>
          <a:off x="542925" y="25546050"/>
          <a:ext cx="22259925" cy="898207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186</xdr:row>
      <xdr:rowOff>0</xdr:rowOff>
    </xdr:from>
    <xdr:to>
      <xdr:col>6</xdr:col>
      <xdr:colOff>0</xdr:colOff>
      <xdr:row>186</xdr:row>
      <xdr:rowOff>0</xdr:rowOff>
    </xdr:to>
    <xdr:sp macro="" textlink="">
      <xdr:nvSpPr>
        <xdr:cNvPr id="238" name="Line 477">
          <a:extLst>
            <a:ext uri="{FF2B5EF4-FFF2-40B4-BE49-F238E27FC236}">
              <a16:creationId xmlns:a16="http://schemas.microsoft.com/office/drawing/2014/main" id="{00000000-0008-0000-0900-0000EE000000}"/>
            </a:ext>
          </a:extLst>
        </xdr:cNvPr>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186</xdr:row>
      <xdr:rowOff>0</xdr:rowOff>
    </xdr:from>
    <xdr:to>
      <xdr:col>6</xdr:col>
      <xdr:colOff>0</xdr:colOff>
      <xdr:row>186</xdr:row>
      <xdr:rowOff>0</xdr:rowOff>
    </xdr:to>
    <xdr:sp macro="" textlink="">
      <xdr:nvSpPr>
        <xdr:cNvPr id="239" name="Line 478">
          <a:extLst>
            <a:ext uri="{FF2B5EF4-FFF2-40B4-BE49-F238E27FC236}">
              <a16:creationId xmlns:a16="http://schemas.microsoft.com/office/drawing/2014/main" id="{00000000-0008-0000-0900-0000EF000000}"/>
            </a:ext>
          </a:extLst>
        </xdr:cNvPr>
        <xdr:cNvSpPr>
          <a:spLocks noChangeShapeType="1"/>
        </xdr:cNvSpPr>
      </xdr:nvSpPr>
      <xdr:spPr bwMode="auto">
        <a:xfrm>
          <a:off x="3533775" y="28813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3880</xdr:colOff>
      <xdr:row>163</xdr:row>
      <xdr:rowOff>99117</xdr:rowOff>
    </xdr:from>
    <xdr:to>
      <xdr:col>24</xdr:col>
      <xdr:colOff>3880</xdr:colOff>
      <xdr:row>166</xdr:row>
      <xdr:rowOff>9193</xdr:rowOff>
    </xdr:to>
    <xdr:sp macro="" textlink="">
      <xdr:nvSpPr>
        <xdr:cNvPr id="240" name="Text Box 479">
          <a:extLst>
            <a:ext uri="{FF2B5EF4-FFF2-40B4-BE49-F238E27FC236}">
              <a16:creationId xmlns:a16="http://schemas.microsoft.com/office/drawing/2014/main" id="{00000000-0008-0000-0900-0000F0000000}"/>
            </a:ext>
          </a:extLst>
        </xdr:cNvPr>
        <xdr:cNvSpPr txBox="1">
          <a:spLocks noChangeArrowheads="1"/>
        </xdr:cNvSpPr>
      </xdr:nvSpPr>
      <xdr:spPr bwMode="auto">
        <a:xfrm>
          <a:off x="18863380" y="25349892"/>
          <a:ext cx="0" cy="367276"/>
        </a:xfrm>
        <a:prstGeom prst="rect">
          <a:avLst/>
        </a:prstGeom>
        <a:solidFill>
          <a:srgbClr val="FFFFFF"/>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ゴシック"/>
              <a:ea typeface="ＭＳ ゴシック"/>
            </a:rPr>
            <a:t>経済波及効果</a:t>
          </a:r>
        </a:p>
      </xdr:txBody>
    </xdr:sp>
    <xdr:clientData/>
  </xdr:twoCellAnchor>
  <xdr:twoCellAnchor>
    <xdr:from>
      <xdr:col>22</xdr:col>
      <xdr:colOff>638175</xdr:colOff>
      <xdr:row>184</xdr:row>
      <xdr:rowOff>0</xdr:rowOff>
    </xdr:from>
    <xdr:to>
      <xdr:col>22</xdr:col>
      <xdr:colOff>638175</xdr:colOff>
      <xdr:row>184</xdr:row>
      <xdr:rowOff>0</xdr:rowOff>
    </xdr:to>
    <xdr:sp macro="" textlink="">
      <xdr:nvSpPr>
        <xdr:cNvPr id="241" name="Line 526">
          <a:extLst>
            <a:ext uri="{FF2B5EF4-FFF2-40B4-BE49-F238E27FC236}">
              <a16:creationId xmlns:a16="http://schemas.microsoft.com/office/drawing/2014/main" id="{00000000-0008-0000-0900-0000F1000000}"/>
            </a:ext>
          </a:extLst>
        </xdr:cNvPr>
        <xdr:cNvSpPr>
          <a:spLocks noChangeShapeType="1"/>
        </xdr:cNvSpPr>
      </xdr:nvSpPr>
      <xdr:spPr bwMode="auto">
        <a:xfrm>
          <a:off x="17526000" y="28508325"/>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580836</xdr:colOff>
      <xdr:row>118</xdr:row>
      <xdr:rowOff>172016</xdr:rowOff>
    </xdr:from>
    <xdr:to>
      <xdr:col>6</xdr:col>
      <xdr:colOff>980094</xdr:colOff>
      <xdr:row>131</xdr:row>
      <xdr:rowOff>81481</xdr:rowOff>
    </xdr:to>
    <xdr:sp macro="" textlink="">
      <xdr:nvSpPr>
        <xdr:cNvPr id="242" name="Rectangle 543">
          <a:extLst>
            <a:ext uri="{FF2B5EF4-FFF2-40B4-BE49-F238E27FC236}">
              <a16:creationId xmlns:a16="http://schemas.microsoft.com/office/drawing/2014/main" id="{00000000-0008-0000-0900-0000F2000000}"/>
            </a:ext>
          </a:extLst>
        </xdr:cNvPr>
        <xdr:cNvSpPr>
          <a:spLocks noChangeArrowheads="1"/>
        </xdr:cNvSpPr>
      </xdr:nvSpPr>
      <xdr:spPr bwMode="auto">
        <a:xfrm>
          <a:off x="4114611" y="18421916"/>
          <a:ext cx="399258" cy="2033540"/>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504825</xdr:colOff>
      <xdr:row>120</xdr:row>
      <xdr:rowOff>28575</xdr:rowOff>
    </xdr:from>
    <xdr:to>
      <xdr:col>12</xdr:col>
      <xdr:colOff>104775</xdr:colOff>
      <xdr:row>131</xdr:row>
      <xdr:rowOff>142875</xdr:rowOff>
    </xdr:to>
    <xdr:grpSp>
      <xdr:nvGrpSpPr>
        <xdr:cNvPr id="243" name="Group 548">
          <a:extLst>
            <a:ext uri="{FF2B5EF4-FFF2-40B4-BE49-F238E27FC236}">
              <a16:creationId xmlns:a16="http://schemas.microsoft.com/office/drawing/2014/main" id="{00000000-0008-0000-0900-0000F3000000}"/>
            </a:ext>
          </a:extLst>
        </xdr:cNvPr>
        <xdr:cNvGrpSpPr>
          <a:grpSpLocks/>
        </xdr:cNvGrpSpPr>
      </xdr:nvGrpSpPr>
      <xdr:grpSpPr bwMode="auto">
        <a:xfrm>
          <a:off x="7604125" y="18608675"/>
          <a:ext cx="717550" cy="1892300"/>
          <a:chOff x="160" y="187"/>
          <a:chExt cx="60" cy="205"/>
        </a:xfrm>
      </xdr:grpSpPr>
      <xdr:sp macro="" textlink="">
        <xdr:nvSpPr>
          <xdr:cNvPr id="244" name="Line 549">
            <a:extLst>
              <a:ext uri="{FF2B5EF4-FFF2-40B4-BE49-F238E27FC236}">
                <a16:creationId xmlns:a16="http://schemas.microsoft.com/office/drawing/2014/main" id="{00000000-0008-0000-0900-0000F4000000}"/>
              </a:ext>
            </a:extLst>
          </xdr:cNvPr>
          <xdr:cNvSpPr>
            <a:spLocks noChangeShapeType="1"/>
          </xdr:cNvSpPr>
        </xdr:nvSpPr>
        <xdr:spPr bwMode="auto">
          <a:xfrm flipV="1">
            <a:off x="160" y="289"/>
            <a:ext cx="60" cy="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5" name="Line 550">
            <a:extLst>
              <a:ext uri="{FF2B5EF4-FFF2-40B4-BE49-F238E27FC236}">
                <a16:creationId xmlns:a16="http://schemas.microsoft.com/office/drawing/2014/main" id="{00000000-0008-0000-0900-0000F5000000}"/>
              </a:ext>
            </a:extLst>
          </xdr:cNvPr>
          <xdr:cNvSpPr>
            <a:spLocks noChangeShapeType="1"/>
          </xdr:cNvSpPr>
        </xdr:nvSpPr>
        <xdr:spPr bwMode="auto">
          <a:xfrm flipV="1">
            <a:off x="160" y="272"/>
            <a:ext cx="60" cy="26"/>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6" name="Line 551">
            <a:extLst>
              <a:ext uri="{FF2B5EF4-FFF2-40B4-BE49-F238E27FC236}">
                <a16:creationId xmlns:a16="http://schemas.microsoft.com/office/drawing/2014/main" id="{00000000-0008-0000-0900-0000F6000000}"/>
              </a:ext>
            </a:extLst>
          </xdr:cNvPr>
          <xdr:cNvSpPr>
            <a:spLocks noChangeShapeType="1"/>
          </xdr:cNvSpPr>
        </xdr:nvSpPr>
        <xdr:spPr bwMode="auto">
          <a:xfrm flipV="1">
            <a:off x="160" y="255"/>
            <a:ext cx="59" cy="43"/>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7" name="Line 552">
            <a:extLst>
              <a:ext uri="{FF2B5EF4-FFF2-40B4-BE49-F238E27FC236}">
                <a16:creationId xmlns:a16="http://schemas.microsoft.com/office/drawing/2014/main" id="{00000000-0008-0000-0900-0000F7000000}"/>
              </a:ext>
            </a:extLst>
          </xdr:cNvPr>
          <xdr:cNvSpPr>
            <a:spLocks noChangeShapeType="1"/>
          </xdr:cNvSpPr>
        </xdr:nvSpPr>
        <xdr:spPr bwMode="auto">
          <a:xfrm flipV="1">
            <a:off x="160" y="238"/>
            <a:ext cx="60" cy="60"/>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8" name="Line 553">
            <a:extLst>
              <a:ext uri="{FF2B5EF4-FFF2-40B4-BE49-F238E27FC236}">
                <a16:creationId xmlns:a16="http://schemas.microsoft.com/office/drawing/2014/main" id="{00000000-0008-0000-0900-0000F8000000}"/>
              </a:ext>
            </a:extLst>
          </xdr:cNvPr>
          <xdr:cNvSpPr>
            <a:spLocks noChangeShapeType="1"/>
          </xdr:cNvSpPr>
        </xdr:nvSpPr>
        <xdr:spPr bwMode="auto">
          <a:xfrm flipV="1">
            <a:off x="160" y="221"/>
            <a:ext cx="60"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49" name="Line 554">
            <a:extLst>
              <a:ext uri="{FF2B5EF4-FFF2-40B4-BE49-F238E27FC236}">
                <a16:creationId xmlns:a16="http://schemas.microsoft.com/office/drawing/2014/main" id="{00000000-0008-0000-0900-0000F9000000}"/>
              </a:ext>
            </a:extLst>
          </xdr:cNvPr>
          <xdr:cNvSpPr>
            <a:spLocks noChangeShapeType="1"/>
          </xdr:cNvSpPr>
        </xdr:nvSpPr>
        <xdr:spPr bwMode="auto">
          <a:xfrm flipV="1">
            <a:off x="160" y="203"/>
            <a:ext cx="60" cy="9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0" name="Line 555">
            <a:extLst>
              <a:ext uri="{FF2B5EF4-FFF2-40B4-BE49-F238E27FC236}">
                <a16:creationId xmlns:a16="http://schemas.microsoft.com/office/drawing/2014/main" id="{00000000-0008-0000-0900-0000FA000000}"/>
              </a:ext>
            </a:extLst>
          </xdr:cNvPr>
          <xdr:cNvSpPr>
            <a:spLocks noChangeShapeType="1"/>
          </xdr:cNvSpPr>
        </xdr:nvSpPr>
        <xdr:spPr bwMode="auto">
          <a:xfrm flipV="1">
            <a:off x="160" y="187"/>
            <a:ext cx="60" cy="111"/>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1" name="Line 556">
            <a:extLst>
              <a:ext uri="{FF2B5EF4-FFF2-40B4-BE49-F238E27FC236}">
                <a16:creationId xmlns:a16="http://schemas.microsoft.com/office/drawing/2014/main" id="{00000000-0008-0000-0900-0000FB000000}"/>
              </a:ext>
            </a:extLst>
          </xdr:cNvPr>
          <xdr:cNvSpPr>
            <a:spLocks noChangeShapeType="1"/>
          </xdr:cNvSpPr>
        </xdr:nvSpPr>
        <xdr:spPr bwMode="auto">
          <a:xfrm>
            <a:off x="160" y="298"/>
            <a:ext cx="60" cy="8"/>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2" name="Line 557">
            <a:extLst>
              <a:ext uri="{FF2B5EF4-FFF2-40B4-BE49-F238E27FC236}">
                <a16:creationId xmlns:a16="http://schemas.microsoft.com/office/drawing/2014/main" id="{00000000-0008-0000-0900-0000FC000000}"/>
              </a:ext>
            </a:extLst>
          </xdr:cNvPr>
          <xdr:cNvSpPr>
            <a:spLocks noChangeShapeType="1"/>
          </xdr:cNvSpPr>
        </xdr:nvSpPr>
        <xdr:spPr bwMode="auto">
          <a:xfrm>
            <a:off x="160" y="298"/>
            <a:ext cx="60" cy="25"/>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3" name="Line 558">
            <a:extLst>
              <a:ext uri="{FF2B5EF4-FFF2-40B4-BE49-F238E27FC236}">
                <a16:creationId xmlns:a16="http://schemas.microsoft.com/office/drawing/2014/main" id="{00000000-0008-0000-0900-0000FD000000}"/>
              </a:ext>
            </a:extLst>
          </xdr:cNvPr>
          <xdr:cNvSpPr>
            <a:spLocks noChangeShapeType="1"/>
          </xdr:cNvSpPr>
        </xdr:nvSpPr>
        <xdr:spPr bwMode="auto">
          <a:xfrm>
            <a:off x="160" y="298"/>
            <a:ext cx="60" cy="42"/>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4" name="Line 559">
            <a:extLst>
              <a:ext uri="{FF2B5EF4-FFF2-40B4-BE49-F238E27FC236}">
                <a16:creationId xmlns:a16="http://schemas.microsoft.com/office/drawing/2014/main" id="{00000000-0008-0000-0900-0000FE000000}"/>
              </a:ext>
            </a:extLst>
          </xdr:cNvPr>
          <xdr:cNvSpPr>
            <a:spLocks noChangeShapeType="1"/>
          </xdr:cNvSpPr>
        </xdr:nvSpPr>
        <xdr:spPr bwMode="auto">
          <a:xfrm>
            <a:off x="160" y="298"/>
            <a:ext cx="60" cy="59"/>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5" name="Line 560">
            <a:extLst>
              <a:ext uri="{FF2B5EF4-FFF2-40B4-BE49-F238E27FC236}">
                <a16:creationId xmlns:a16="http://schemas.microsoft.com/office/drawing/2014/main" id="{00000000-0008-0000-0900-0000FF000000}"/>
              </a:ext>
            </a:extLst>
          </xdr:cNvPr>
          <xdr:cNvSpPr>
            <a:spLocks noChangeShapeType="1"/>
          </xdr:cNvSpPr>
        </xdr:nvSpPr>
        <xdr:spPr bwMode="auto">
          <a:xfrm>
            <a:off x="160" y="298"/>
            <a:ext cx="59" cy="77"/>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sp macro="" textlink="">
        <xdr:nvSpPr>
          <xdr:cNvPr id="256" name="Line 561">
            <a:extLst>
              <a:ext uri="{FF2B5EF4-FFF2-40B4-BE49-F238E27FC236}">
                <a16:creationId xmlns:a16="http://schemas.microsoft.com/office/drawing/2014/main" id="{00000000-0008-0000-0900-000000010000}"/>
              </a:ext>
            </a:extLst>
          </xdr:cNvPr>
          <xdr:cNvSpPr>
            <a:spLocks noChangeShapeType="1"/>
          </xdr:cNvSpPr>
        </xdr:nvSpPr>
        <xdr:spPr bwMode="auto">
          <a:xfrm>
            <a:off x="160" y="298"/>
            <a:ext cx="60" cy="94"/>
          </a:xfrm>
          <a:prstGeom prst="line">
            <a:avLst/>
          </a:prstGeom>
          <a:noFill/>
          <a:ln w="9525">
            <a:solidFill>
              <a:srgbClr val="000000"/>
            </a:solidFill>
            <a:round/>
            <a:headEnd type="oval" w="sm" len="sm"/>
            <a:tailEnd type="triangle" w="med" len="sm"/>
          </a:ln>
          <a:extLst>
            <a:ext uri="{909E8E84-426E-40DD-AFC4-6F175D3DCCD1}">
              <a14:hiddenFill xmlns:a14="http://schemas.microsoft.com/office/drawing/2010/main">
                <a:noFill/>
              </a14:hiddenFill>
            </a:ext>
          </a:extLst>
        </xdr:spPr>
      </xdr:sp>
    </xdr:grpSp>
    <xdr:clientData/>
  </xdr:twoCellAnchor>
  <xdr:twoCellAnchor>
    <xdr:from>
      <xdr:col>11</xdr:col>
      <xdr:colOff>118167</xdr:colOff>
      <xdr:row>119</xdr:row>
      <xdr:rowOff>18107</xdr:rowOff>
    </xdr:from>
    <xdr:to>
      <xdr:col>11</xdr:col>
      <xdr:colOff>499365</xdr:colOff>
      <xdr:row>131</xdr:row>
      <xdr:rowOff>99109</xdr:rowOff>
    </xdr:to>
    <xdr:sp macro="" textlink="">
      <xdr:nvSpPr>
        <xdr:cNvPr id="257" name="Rectangle 544">
          <a:extLst>
            <a:ext uri="{FF2B5EF4-FFF2-40B4-BE49-F238E27FC236}">
              <a16:creationId xmlns:a16="http://schemas.microsoft.com/office/drawing/2014/main" id="{00000000-0008-0000-0900-000001010000}"/>
            </a:ext>
          </a:extLst>
        </xdr:cNvPr>
        <xdr:cNvSpPr>
          <a:spLocks noChangeArrowheads="1"/>
        </xdr:cNvSpPr>
      </xdr:nvSpPr>
      <xdr:spPr bwMode="auto">
        <a:xfrm>
          <a:off x="7766742" y="18448982"/>
          <a:ext cx="381198" cy="202410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38100</xdr:colOff>
      <xdr:row>126</xdr:row>
      <xdr:rowOff>47625</xdr:rowOff>
    </xdr:from>
    <xdr:to>
      <xdr:col>6</xdr:col>
      <xdr:colOff>561975</xdr:colOff>
      <xdr:row>126</xdr:row>
      <xdr:rowOff>47625</xdr:rowOff>
    </xdr:to>
    <xdr:sp macro="" textlink="">
      <xdr:nvSpPr>
        <xdr:cNvPr id="258" name="Line 562">
          <a:extLst>
            <a:ext uri="{FF2B5EF4-FFF2-40B4-BE49-F238E27FC236}">
              <a16:creationId xmlns:a16="http://schemas.microsoft.com/office/drawing/2014/main" id="{00000000-0008-0000-0900-000002010000}"/>
            </a:ext>
          </a:extLst>
        </xdr:cNvPr>
        <xdr:cNvSpPr>
          <a:spLocks noChangeShapeType="1"/>
        </xdr:cNvSpPr>
      </xdr:nvSpPr>
      <xdr:spPr bwMode="auto">
        <a:xfrm>
          <a:off x="3571875" y="19659600"/>
          <a:ext cx="5238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923925</xdr:colOff>
      <xdr:row>126</xdr:row>
      <xdr:rowOff>76200</xdr:rowOff>
    </xdr:from>
    <xdr:to>
      <xdr:col>7</xdr:col>
      <xdr:colOff>219075</xdr:colOff>
      <xdr:row>126</xdr:row>
      <xdr:rowOff>76200</xdr:rowOff>
    </xdr:to>
    <xdr:sp macro="" textlink="">
      <xdr:nvSpPr>
        <xdr:cNvPr id="259" name="Line 563">
          <a:extLst>
            <a:ext uri="{FF2B5EF4-FFF2-40B4-BE49-F238E27FC236}">
              <a16:creationId xmlns:a16="http://schemas.microsoft.com/office/drawing/2014/main" id="{00000000-0008-0000-0900-000003010000}"/>
            </a:ext>
          </a:extLst>
        </xdr:cNvPr>
        <xdr:cNvSpPr>
          <a:spLocks noChangeShapeType="1"/>
        </xdr:cNvSpPr>
      </xdr:nvSpPr>
      <xdr:spPr bwMode="auto">
        <a:xfrm>
          <a:off x="4457700" y="19688175"/>
          <a:ext cx="4381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126</xdr:row>
      <xdr:rowOff>76200</xdr:rowOff>
    </xdr:from>
    <xdr:to>
      <xdr:col>10</xdr:col>
      <xdr:colOff>457200</xdr:colOff>
      <xdr:row>126</xdr:row>
      <xdr:rowOff>76200</xdr:rowOff>
    </xdr:to>
    <xdr:sp macro="" textlink="">
      <xdr:nvSpPr>
        <xdr:cNvPr id="260" name="Line 564">
          <a:extLst>
            <a:ext uri="{FF2B5EF4-FFF2-40B4-BE49-F238E27FC236}">
              <a16:creationId xmlns:a16="http://schemas.microsoft.com/office/drawing/2014/main" id="{00000000-0008-0000-0900-000004010000}"/>
            </a:ext>
          </a:extLst>
        </xdr:cNvPr>
        <xdr:cNvSpPr>
          <a:spLocks noChangeShapeType="1"/>
        </xdr:cNvSpPr>
      </xdr:nvSpPr>
      <xdr:spPr bwMode="auto">
        <a:xfrm>
          <a:off x="7086600" y="19688175"/>
          <a:ext cx="457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335450</xdr:colOff>
      <xdr:row>12</xdr:row>
      <xdr:rowOff>36214</xdr:rowOff>
    </xdr:from>
    <xdr:to>
      <xdr:col>14</xdr:col>
      <xdr:colOff>753946</xdr:colOff>
      <xdr:row>13</xdr:row>
      <xdr:rowOff>117695</xdr:rowOff>
    </xdr:to>
    <xdr:sp macro="" textlink="">
      <xdr:nvSpPr>
        <xdr:cNvPr id="261" name="Rectangle 565">
          <a:extLst>
            <a:ext uri="{FF2B5EF4-FFF2-40B4-BE49-F238E27FC236}">
              <a16:creationId xmlns:a16="http://schemas.microsoft.com/office/drawing/2014/main" id="{00000000-0008-0000-0900-000005010000}"/>
            </a:ext>
          </a:extLst>
        </xdr:cNvPr>
        <xdr:cNvSpPr>
          <a:spLocks noChangeArrowheads="1"/>
        </xdr:cNvSpPr>
      </xdr:nvSpPr>
      <xdr:spPr bwMode="auto">
        <a:xfrm>
          <a:off x="10136675" y="1865014"/>
          <a:ext cx="418496" cy="262456"/>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Ａ</a:t>
          </a:r>
          <a:r>
            <a:rPr lang="en-US" altLang="ja-JP" sz="1400" b="0" i="0" u="none" strike="noStrike" baseline="0">
              <a:solidFill>
                <a:srgbClr val="000000"/>
              </a:solidFill>
              <a:latin typeface="ＭＳ Ｐゴシック"/>
              <a:ea typeface="ＭＳ Ｐゴシック"/>
            </a:rPr>
            <a:t>2</a:t>
          </a:r>
        </a:p>
      </xdr:txBody>
    </xdr:sp>
    <xdr:clientData/>
  </xdr:twoCellAnchor>
  <xdr:twoCellAnchor>
    <xdr:from>
      <xdr:col>28</xdr:col>
      <xdr:colOff>417402</xdr:colOff>
      <xdr:row>37</xdr:row>
      <xdr:rowOff>9053</xdr:rowOff>
    </xdr:from>
    <xdr:to>
      <xdr:col>29</xdr:col>
      <xdr:colOff>408349</xdr:colOff>
      <xdr:row>40</xdr:row>
      <xdr:rowOff>9053</xdr:rowOff>
    </xdr:to>
    <xdr:sp macro="" textlink="">
      <xdr:nvSpPr>
        <xdr:cNvPr id="262" name="Rectangle 576">
          <a:extLst>
            <a:ext uri="{FF2B5EF4-FFF2-40B4-BE49-F238E27FC236}">
              <a16:creationId xmlns:a16="http://schemas.microsoft.com/office/drawing/2014/main" id="{00000000-0008-0000-0900-000006010000}"/>
            </a:ext>
          </a:extLst>
        </xdr:cNvPr>
        <xdr:cNvSpPr>
          <a:spLocks noChangeArrowheads="1"/>
        </xdr:cNvSpPr>
      </xdr:nvSpPr>
      <xdr:spPr bwMode="auto">
        <a:xfrm>
          <a:off x="22134402" y="5800253"/>
          <a:ext cx="438622" cy="457200"/>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Ｂ</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28</xdr:col>
      <xdr:colOff>417402</xdr:colOff>
      <xdr:row>50</xdr:row>
      <xdr:rowOff>0</xdr:rowOff>
    </xdr:from>
    <xdr:to>
      <xdr:col>29</xdr:col>
      <xdr:colOff>427065</xdr:colOff>
      <xdr:row>53</xdr:row>
      <xdr:rowOff>18107</xdr:rowOff>
    </xdr:to>
    <xdr:sp macro="" textlink="">
      <xdr:nvSpPr>
        <xdr:cNvPr id="263" name="Rectangle 577">
          <a:extLst>
            <a:ext uri="{FF2B5EF4-FFF2-40B4-BE49-F238E27FC236}">
              <a16:creationId xmlns:a16="http://schemas.microsoft.com/office/drawing/2014/main" id="{00000000-0008-0000-0900-000007010000}"/>
            </a:ext>
          </a:extLst>
        </xdr:cNvPr>
        <xdr:cNvSpPr>
          <a:spLocks noChangeArrowheads="1"/>
        </xdr:cNvSpPr>
      </xdr:nvSpPr>
      <xdr:spPr bwMode="auto">
        <a:xfrm>
          <a:off x="22134402" y="7772400"/>
          <a:ext cx="457338" cy="475307"/>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Ｄ</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4</xdr:col>
      <xdr:colOff>45267</xdr:colOff>
      <xdr:row>113</xdr:row>
      <xdr:rowOff>108170</xdr:rowOff>
    </xdr:from>
    <xdr:to>
      <xdr:col>5</xdr:col>
      <xdr:colOff>789563</xdr:colOff>
      <xdr:row>117</xdr:row>
      <xdr:rowOff>18205</xdr:rowOff>
    </xdr:to>
    <xdr:sp macro="" textlink="">
      <xdr:nvSpPr>
        <xdr:cNvPr id="264" name="Rectangle 580">
          <a:extLst>
            <a:ext uri="{FF2B5EF4-FFF2-40B4-BE49-F238E27FC236}">
              <a16:creationId xmlns:a16="http://schemas.microsoft.com/office/drawing/2014/main" id="{00000000-0008-0000-0900-000008010000}"/>
            </a:ext>
          </a:extLst>
        </xdr:cNvPr>
        <xdr:cNvSpPr>
          <a:spLocks noChangeArrowheads="1"/>
        </xdr:cNvSpPr>
      </xdr:nvSpPr>
      <xdr:spPr bwMode="auto">
        <a:xfrm>
          <a:off x="1312092" y="17567495"/>
          <a:ext cx="2077796" cy="519635"/>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Ａ</a:t>
          </a:r>
          <a:r>
            <a:rPr lang="en-US" altLang="ja-JP" sz="2000" b="0" i="0" u="none" strike="noStrike" baseline="0">
              <a:solidFill>
                <a:srgbClr val="000000"/>
              </a:solidFill>
              <a:latin typeface="ＭＳ Ｐゴシック"/>
              <a:ea typeface="ＭＳ Ｐゴシック"/>
            </a:rPr>
            <a:t>2</a:t>
          </a:r>
          <a:r>
            <a:rPr lang="ja-JP" altLang="en-US" sz="2000" b="0" i="0" u="none" strike="noStrike" baseline="0">
              <a:solidFill>
                <a:srgbClr val="000000"/>
              </a:solidFill>
              <a:latin typeface="ＭＳ Ｐゴシック"/>
              <a:ea typeface="ＭＳ Ｐゴシック"/>
            </a:rPr>
            <a:t>　＋　Ｂ</a:t>
          </a:r>
          <a:r>
            <a:rPr lang="en-US" altLang="ja-JP" sz="2000" b="0" i="0" u="none" strike="noStrike" baseline="0">
              <a:solidFill>
                <a:srgbClr val="000000"/>
              </a:solidFill>
              <a:latin typeface="ＭＳ Ｐゴシック"/>
              <a:ea typeface="ＭＳ Ｐゴシック"/>
            </a:rPr>
            <a:t>2</a:t>
          </a:r>
        </a:p>
      </xdr:txBody>
    </xdr:sp>
    <xdr:clientData/>
  </xdr:twoCellAnchor>
  <xdr:twoCellAnchor>
    <xdr:from>
      <xdr:col>22</xdr:col>
      <xdr:colOff>638175</xdr:colOff>
      <xdr:row>172</xdr:row>
      <xdr:rowOff>0</xdr:rowOff>
    </xdr:from>
    <xdr:to>
      <xdr:col>22</xdr:col>
      <xdr:colOff>638175</xdr:colOff>
      <xdr:row>172</xdr:row>
      <xdr:rowOff>0</xdr:rowOff>
    </xdr:to>
    <xdr:sp macro="" textlink="">
      <xdr:nvSpPr>
        <xdr:cNvPr id="265" name="Line 582">
          <a:extLst>
            <a:ext uri="{FF2B5EF4-FFF2-40B4-BE49-F238E27FC236}">
              <a16:creationId xmlns:a16="http://schemas.microsoft.com/office/drawing/2014/main" id="{00000000-0008-0000-0900-000009010000}"/>
            </a:ext>
          </a:extLst>
        </xdr:cNvPr>
        <xdr:cNvSpPr>
          <a:spLocks noChangeShapeType="1"/>
        </xdr:cNvSpPr>
      </xdr:nvSpPr>
      <xdr:spPr bwMode="auto">
        <a:xfrm>
          <a:off x="17526000" y="26622375"/>
          <a:ext cx="0" cy="0"/>
        </a:xfrm>
        <a:prstGeom prst="line">
          <a:avLst/>
        </a:prstGeom>
        <a:noFill/>
        <a:ln w="63500">
          <a:solidFill>
            <a:srgbClr val="33333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36214</xdr:colOff>
      <xdr:row>180</xdr:row>
      <xdr:rowOff>36214</xdr:rowOff>
    </xdr:from>
    <xdr:to>
      <xdr:col>5</xdr:col>
      <xdr:colOff>780509</xdr:colOff>
      <xdr:row>183</xdr:row>
      <xdr:rowOff>36214</xdr:rowOff>
    </xdr:to>
    <xdr:sp macro="" textlink="">
      <xdr:nvSpPr>
        <xdr:cNvPr id="266" name="Rectangle 583">
          <a:extLst>
            <a:ext uri="{FF2B5EF4-FFF2-40B4-BE49-F238E27FC236}">
              <a16:creationId xmlns:a16="http://schemas.microsoft.com/office/drawing/2014/main" id="{00000000-0008-0000-0900-00000A010000}"/>
            </a:ext>
          </a:extLst>
        </xdr:cNvPr>
        <xdr:cNvSpPr>
          <a:spLocks noChangeArrowheads="1"/>
        </xdr:cNvSpPr>
      </xdr:nvSpPr>
      <xdr:spPr bwMode="auto">
        <a:xfrm>
          <a:off x="1303039" y="27877789"/>
          <a:ext cx="2077795" cy="48577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Ｃ2　＋　Ｄ2</a:t>
          </a:r>
        </a:p>
      </xdr:txBody>
    </xdr:sp>
    <xdr:clientData/>
  </xdr:twoCellAnchor>
  <xdr:twoCellAnchor>
    <xdr:from>
      <xdr:col>6</xdr:col>
      <xdr:colOff>9525</xdr:colOff>
      <xdr:row>191</xdr:row>
      <xdr:rowOff>66675</xdr:rowOff>
    </xdr:from>
    <xdr:to>
      <xdr:col>6</xdr:col>
      <xdr:colOff>571500</xdr:colOff>
      <xdr:row>191</xdr:row>
      <xdr:rowOff>66675</xdr:rowOff>
    </xdr:to>
    <xdr:sp macro="" textlink="">
      <xdr:nvSpPr>
        <xdr:cNvPr id="267" name="Line 585">
          <a:extLst>
            <a:ext uri="{FF2B5EF4-FFF2-40B4-BE49-F238E27FC236}">
              <a16:creationId xmlns:a16="http://schemas.microsoft.com/office/drawing/2014/main" id="{00000000-0008-0000-0900-00000B010000}"/>
            </a:ext>
          </a:extLst>
        </xdr:cNvPr>
        <xdr:cNvSpPr>
          <a:spLocks noChangeShapeType="1"/>
        </xdr:cNvSpPr>
      </xdr:nvSpPr>
      <xdr:spPr bwMode="auto">
        <a:xfrm>
          <a:off x="3543300" y="2975610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904875</xdr:colOff>
      <xdr:row>191</xdr:row>
      <xdr:rowOff>66675</xdr:rowOff>
    </xdr:from>
    <xdr:to>
      <xdr:col>7</xdr:col>
      <xdr:colOff>209550</xdr:colOff>
      <xdr:row>191</xdr:row>
      <xdr:rowOff>66675</xdr:rowOff>
    </xdr:to>
    <xdr:sp macro="" textlink="">
      <xdr:nvSpPr>
        <xdr:cNvPr id="268" name="Line 586">
          <a:extLst>
            <a:ext uri="{FF2B5EF4-FFF2-40B4-BE49-F238E27FC236}">
              <a16:creationId xmlns:a16="http://schemas.microsoft.com/office/drawing/2014/main" id="{00000000-0008-0000-0900-00000C010000}"/>
            </a:ext>
          </a:extLst>
        </xdr:cNvPr>
        <xdr:cNvSpPr>
          <a:spLocks noChangeShapeType="1"/>
        </xdr:cNvSpPr>
      </xdr:nvSpPr>
      <xdr:spPr bwMode="auto">
        <a:xfrm>
          <a:off x="4438650" y="29756100"/>
          <a:ext cx="4476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191</xdr:row>
      <xdr:rowOff>85725</xdr:rowOff>
    </xdr:from>
    <xdr:to>
      <xdr:col>10</xdr:col>
      <xdr:colOff>533400</xdr:colOff>
      <xdr:row>191</xdr:row>
      <xdr:rowOff>85725</xdr:rowOff>
    </xdr:to>
    <xdr:sp macro="" textlink="">
      <xdr:nvSpPr>
        <xdr:cNvPr id="269" name="Line 587">
          <a:extLst>
            <a:ext uri="{FF2B5EF4-FFF2-40B4-BE49-F238E27FC236}">
              <a16:creationId xmlns:a16="http://schemas.microsoft.com/office/drawing/2014/main" id="{00000000-0008-0000-0900-00000D010000}"/>
            </a:ext>
          </a:extLst>
        </xdr:cNvPr>
        <xdr:cNvSpPr>
          <a:spLocks noChangeShapeType="1"/>
        </xdr:cNvSpPr>
      </xdr:nvSpPr>
      <xdr:spPr bwMode="auto">
        <a:xfrm>
          <a:off x="7086600" y="29775150"/>
          <a:ext cx="533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190500</xdr:colOff>
      <xdr:row>185</xdr:row>
      <xdr:rowOff>0</xdr:rowOff>
    </xdr:from>
    <xdr:to>
      <xdr:col>15</xdr:col>
      <xdr:colOff>895350</xdr:colOff>
      <xdr:row>215</xdr:row>
      <xdr:rowOff>85725</xdr:rowOff>
    </xdr:to>
    <xdr:grpSp>
      <xdr:nvGrpSpPr>
        <xdr:cNvPr id="270" name="Group 659">
          <a:extLst>
            <a:ext uri="{FF2B5EF4-FFF2-40B4-BE49-F238E27FC236}">
              <a16:creationId xmlns:a16="http://schemas.microsoft.com/office/drawing/2014/main" id="{00000000-0008-0000-0900-00000E010000}"/>
            </a:ext>
          </a:extLst>
        </xdr:cNvPr>
        <xdr:cNvGrpSpPr>
          <a:grpSpLocks/>
        </xdr:cNvGrpSpPr>
      </xdr:nvGrpSpPr>
      <xdr:grpSpPr bwMode="auto">
        <a:xfrm>
          <a:off x="10820400" y="28638500"/>
          <a:ext cx="704850" cy="4759325"/>
          <a:chOff x="1547" y="2839"/>
          <a:chExt cx="74" cy="520"/>
        </a:xfrm>
      </xdr:grpSpPr>
      <xdr:sp macro="" textlink="">
        <xdr:nvSpPr>
          <xdr:cNvPr id="271" name="Line 646">
            <a:extLst>
              <a:ext uri="{FF2B5EF4-FFF2-40B4-BE49-F238E27FC236}">
                <a16:creationId xmlns:a16="http://schemas.microsoft.com/office/drawing/2014/main" id="{00000000-0008-0000-0900-00000F010000}"/>
              </a:ext>
            </a:extLst>
          </xdr:cNvPr>
          <xdr:cNvSpPr>
            <a:spLocks noChangeShapeType="1"/>
          </xdr:cNvSpPr>
        </xdr:nvSpPr>
        <xdr:spPr bwMode="auto">
          <a:xfrm>
            <a:off x="1547" y="283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2" name="Line 647">
            <a:extLst>
              <a:ext uri="{FF2B5EF4-FFF2-40B4-BE49-F238E27FC236}">
                <a16:creationId xmlns:a16="http://schemas.microsoft.com/office/drawing/2014/main" id="{00000000-0008-0000-0900-000010010000}"/>
              </a:ext>
            </a:extLst>
          </xdr:cNvPr>
          <xdr:cNvSpPr>
            <a:spLocks noChangeShapeType="1"/>
          </xdr:cNvSpPr>
        </xdr:nvSpPr>
        <xdr:spPr bwMode="auto">
          <a:xfrm>
            <a:off x="1547" y="285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3" name="Line 648">
            <a:extLst>
              <a:ext uri="{FF2B5EF4-FFF2-40B4-BE49-F238E27FC236}">
                <a16:creationId xmlns:a16="http://schemas.microsoft.com/office/drawing/2014/main" id="{00000000-0008-0000-0900-000011010000}"/>
              </a:ext>
            </a:extLst>
          </xdr:cNvPr>
          <xdr:cNvSpPr>
            <a:spLocks noChangeShapeType="1"/>
          </xdr:cNvSpPr>
        </xdr:nvSpPr>
        <xdr:spPr bwMode="auto">
          <a:xfrm>
            <a:off x="1547" y="287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4" name="Line 649">
            <a:extLst>
              <a:ext uri="{FF2B5EF4-FFF2-40B4-BE49-F238E27FC236}">
                <a16:creationId xmlns:a16="http://schemas.microsoft.com/office/drawing/2014/main" id="{00000000-0008-0000-0900-000012010000}"/>
              </a:ext>
            </a:extLst>
          </xdr:cNvPr>
          <xdr:cNvSpPr>
            <a:spLocks noChangeShapeType="1"/>
          </xdr:cNvSpPr>
        </xdr:nvSpPr>
        <xdr:spPr bwMode="auto">
          <a:xfrm>
            <a:off x="1547" y="2889"/>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5" name="Line 650">
            <a:extLst>
              <a:ext uri="{FF2B5EF4-FFF2-40B4-BE49-F238E27FC236}">
                <a16:creationId xmlns:a16="http://schemas.microsoft.com/office/drawing/2014/main" id="{00000000-0008-0000-0900-000013010000}"/>
              </a:ext>
            </a:extLst>
          </xdr:cNvPr>
          <xdr:cNvSpPr>
            <a:spLocks noChangeShapeType="1"/>
          </xdr:cNvSpPr>
        </xdr:nvSpPr>
        <xdr:spPr bwMode="auto">
          <a:xfrm>
            <a:off x="1547" y="2906"/>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6" name="Line 651">
            <a:extLst>
              <a:ext uri="{FF2B5EF4-FFF2-40B4-BE49-F238E27FC236}">
                <a16:creationId xmlns:a16="http://schemas.microsoft.com/office/drawing/2014/main" id="{00000000-0008-0000-0900-000014010000}"/>
              </a:ext>
            </a:extLst>
          </xdr:cNvPr>
          <xdr:cNvSpPr>
            <a:spLocks noChangeShapeType="1"/>
          </xdr:cNvSpPr>
        </xdr:nvSpPr>
        <xdr:spPr bwMode="auto">
          <a:xfrm>
            <a:off x="1547" y="2923"/>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7" name="Line 652">
            <a:extLst>
              <a:ext uri="{FF2B5EF4-FFF2-40B4-BE49-F238E27FC236}">
                <a16:creationId xmlns:a16="http://schemas.microsoft.com/office/drawing/2014/main" id="{00000000-0008-0000-0900-000015010000}"/>
              </a:ext>
            </a:extLst>
          </xdr:cNvPr>
          <xdr:cNvSpPr>
            <a:spLocks noChangeShapeType="1"/>
          </xdr:cNvSpPr>
        </xdr:nvSpPr>
        <xdr:spPr bwMode="auto">
          <a:xfrm>
            <a:off x="1547" y="2940"/>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8" name="Line 653">
            <a:extLst>
              <a:ext uri="{FF2B5EF4-FFF2-40B4-BE49-F238E27FC236}">
                <a16:creationId xmlns:a16="http://schemas.microsoft.com/office/drawing/2014/main" id="{00000000-0008-0000-0900-000016010000}"/>
              </a:ext>
            </a:extLst>
          </xdr:cNvPr>
          <xdr:cNvSpPr>
            <a:spLocks noChangeShapeType="1"/>
          </xdr:cNvSpPr>
        </xdr:nvSpPr>
        <xdr:spPr bwMode="auto">
          <a:xfrm>
            <a:off x="1547" y="2957"/>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79" name="Line 654">
            <a:extLst>
              <a:ext uri="{FF2B5EF4-FFF2-40B4-BE49-F238E27FC236}">
                <a16:creationId xmlns:a16="http://schemas.microsoft.com/office/drawing/2014/main" id="{00000000-0008-0000-0900-000017010000}"/>
              </a:ext>
            </a:extLst>
          </xdr:cNvPr>
          <xdr:cNvSpPr>
            <a:spLocks noChangeShapeType="1"/>
          </xdr:cNvSpPr>
        </xdr:nvSpPr>
        <xdr:spPr bwMode="auto">
          <a:xfrm>
            <a:off x="1547" y="2974"/>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0" name="Line 655">
            <a:extLst>
              <a:ext uri="{FF2B5EF4-FFF2-40B4-BE49-F238E27FC236}">
                <a16:creationId xmlns:a16="http://schemas.microsoft.com/office/drawing/2014/main" id="{00000000-0008-0000-0900-000018010000}"/>
              </a:ext>
            </a:extLst>
          </xdr:cNvPr>
          <xdr:cNvSpPr>
            <a:spLocks noChangeShapeType="1"/>
          </xdr:cNvSpPr>
        </xdr:nvSpPr>
        <xdr:spPr bwMode="auto">
          <a:xfrm>
            <a:off x="1547" y="2991"/>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1" name="Line 656">
            <a:extLst>
              <a:ext uri="{FF2B5EF4-FFF2-40B4-BE49-F238E27FC236}">
                <a16:creationId xmlns:a16="http://schemas.microsoft.com/office/drawing/2014/main" id="{00000000-0008-0000-0900-000019010000}"/>
              </a:ext>
            </a:extLst>
          </xdr:cNvPr>
          <xdr:cNvSpPr>
            <a:spLocks noChangeShapeType="1"/>
          </xdr:cNvSpPr>
        </xdr:nvSpPr>
        <xdr:spPr bwMode="auto">
          <a:xfrm>
            <a:off x="1547" y="3008"/>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2" name="Line 657">
            <a:extLst>
              <a:ext uri="{FF2B5EF4-FFF2-40B4-BE49-F238E27FC236}">
                <a16:creationId xmlns:a16="http://schemas.microsoft.com/office/drawing/2014/main" id="{00000000-0008-0000-0900-00001A010000}"/>
              </a:ext>
            </a:extLst>
          </xdr:cNvPr>
          <xdr:cNvSpPr>
            <a:spLocks noChangeShapeType="1"/>
          </xdr:cNvSpPr>
        </xdr:nvSpPr>
        <xdr:spPr bwMode="auto">
          <a:xfrm>
            <a:off x="1547" y="3025"/>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3" name="Line 658">
            <a:extLst>
              <a:ext uri="{FF2B5EF4-FFF2-40B4-BE49-F238E27FC236}">
                <a16:creationId xmlns:a16="http://schemas.microsoft.com/office/drawing/2014/main" id="{00000000-0008-0000-0900-00001B010000}"/>
              </a:ext>
            </a:extLst>
          </xdr:cNvPr>
          <xdr:cNvSpPr>
            <a:spLocks noChangeShapeType="1"/>
          </xdr:cNvSpPr>
        </xdr:nvSpPr>
        <xdr:spPr bwMode="auto">
          <a:xfrm>
            <a:off x="1547" y="3042"/>
            <a:ext cx="74" cy="317"/>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203</xdr:row>
      <xdr:rowOff>0</xdr:rowOff>
    </xdr:from>
    <xdr:to>
      <xdr:col>15</xdr:col>
      <xdr:colOff>726103</xdr:colOff>
      <xdr:row>216</xdr:row>
      <xdr:rowOff>0</xdr:rowOff>
    </xdr:to>
    <xdr:sp macro="" textlink="">
      <xdr:nvSpPr>
        <xdr:cNvPr id="284" name="Text Box 589">
          <a:extLst>
            <a:ext uri="{FF2B5EF4-FFF2-40B4-BE49-F238E27FC236}">
              <a16:creationId xmlns:a16="http://schemas.microsoft.com/office/drawing/2014/main" id="{00000000-0008-0000-0900-00001C010000}"/>
            </a:ext>
          </a:extLst>
        </xdr:cNvPr>
        <xdr:cNvSpPr txBox="1">
          <a:spLocks noChangeArrowheads="1"/>
        </xdr:cNvSpPr>
      </xdr:nvSpPr>
      <xdr:spPr bwMode="auto">
        <a:xfrm>
          <a:off x="10947714" y="31518225"/>
          <a:ext cx="408289" cy="1981200"/>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200025</xdr:colOff>
      <xdr:row>102</xdr:row>
      <xdr:rowOff>104775</xdr:rowOff>
    </xdr:from>
    <xdr:to>
      <xdr:col>15</xdr:col>
      <xdr:colOff>866775</xdr:colOff>
      <xdr:row>131</xdr:row>
      <xdr:rowOff>47625</xdr:rowOff>
    </xdr:to>
    <xdr:grpSp>
      <xdr:nvGrpSpPr>
        <xdr:cNvPr id="285" name="Group 687">
          <a:extLst>
            <a:ext uri="{FF2B5EF4-FFF2-40B4-BE49-F238E27FC236}">
              <a16:creationId xmlns:a16="http://schemas.microsoft.com/office/drawing/2014/main" id="{00000000-0008-0000-0900-00001D010000}"/>
            </a:ext>
          </a:extLst>
        </xdr:cNvPr>
        <xdr:cNvGrpSpPr>
          <a:grpSpLocks/>
        </xdr:cNvGrpSpPr>
      </xdr:nvGrpSpPr>
      <xdr:grpSpPr bwMode="auto">
        <a:xfrm>
          <a:off x="10829925" y="15890875"/>
          <a:ext cx="666750" cy="4514850"/>
          <a:chOff x="1546" y="1527"/>
          <a:chExt cx="70" cy="487"/>
        </a:xfrm>
      </xdr:grpSpPr>
      <xdr:sp macro="" textlink="">
        <xdr:nvSpPr>
          <xdr:cNvPr id="286" name="Line 674">
            <a:extLst>
              <a:ext uri="{FF2B5EF4-FFF2-40B4-BE49-F238E27FC236}">
                <a16:creationId xmlns:a16="http://schemas.microsoft.com/office/drawing/2014/main" id="{00000000-0008-0000-0900-00001E010000}"/>
              </a:ext>
            </a:extLst>
          </xdr:cNvPr>
          <xdr:cNvSpPr>
            <a:spLocks noChangeShapeType="1"/>
          </xdr:cNvSpPr>
        </xdr:nvSpPr>
        <xdr:spPr bwMode="auto">
          <a:xfrm flipV="1">
            <a:off x="1546" y="1728"/>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7" name="Line 675">
            <a:extLst>
              <a:ext uri="{FF2B5EF4-FFF2-40B4-BE49-F238E27FC236}">
                <a16:creationId xmlns:a16="http://schemas.microsoft.com/office/drawing/2014/main" id="{00000000-0008-0000-0900-00001F010000}"/>
              </a:ext>
            </a:extLst>
          </xdr:cNvPr>
          <xdr:cNvSpPr>
            <a:spLocks noChangeShapeType="1"/>
          </xdr:cNvSpPr>
        </xdr:nvSpPr>
        <xdr:spPr bwMode="auto">
          <a:xfrm flipV="1">
            <a:off x="1546" y="152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8" name="Line 676">
            <a:extLst>
              <a:ext uri="{FF2B5EF4-FFF2-40B4-BE49-F238E27FC236}">
                <a16:creationId xmlns:a16="http://schemas.microsoft.com/office/drawing/2014/main" id="{00000000-0008-0000-0900-000020010000}"/>
              </a:ext>
            </a:extLst>
          </xdr:cNvPr>
          <xdr:cNvSpPr>
            <a:spLocks noChangeShapeType="1"/>
          </xdr:cNvSpPr>
        </xdr:nvSpPr>
        <xdr:spPr bwMode="auto">
          <a:xfrm flipV="1">
            <a:off x="1546" y="1545"/>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89" name="Line 677">
            <a:extLst>
              <a:ext uri="{FF2B5EF4-FFF2-40B4-BE49-F238E27FC236}">
                <a16:creationId xmlns:a16="http://schemas.microsoft.com/office/drawing/2014/main" id="{00000000-0008-0000-0900-000021010000}"/>
              </a:ext>
            </a:extLst>
          </xdr:cNvPr>
          <xdr:cNvSpPr>
            <a:spLocks noChangeShapeType="1"/>
          </xdr:cNvSpPr>
        </xdr:nvSpPr>
        <xdr:spPr bwMode="auto">
          <a:xfrm flipV="1">
            <a:off x="1546" y="15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0" name="Line 678">
            <a:extLst>
              <a:ext uri="{FF2B5EF4-FFF2-40B4-BE49-F238E27FC236}">
                <a16:creationId xmlns:a16="http://schemas.microsoft.com/office/drawing/2014/main" id="{00000000-0008-0000-0900-000022010000}"/>
              </a:ext>
            </a:extLst>
          </xdr:cNvPr>
          <xdr:cNvSpPr>
            <a:spLocks noChangeShapeType="1"/>
          </xdr:cNvSpPr>
        </xdr:nvSpPr>
        <xdr:spPr bwMode="auto">
          <a:xfrm flipV="1">
            <a:off x="1546" y="15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1" name="Line 679">
            <a:extLst>
              <a:ext uri="{FF2B5EF4-FFF2-40B4-BE49-F238E27FC236}">
                <a16:creationId xmlns:a16="http://schemas.microsoft.com/office/drawing/2014/main" id="{00000000-0008-0000-0900-000023010000}"/>
              </a:ext>
            </a:extLst>
          </xdr:cNvPr>
          <xdr:cNvSpPr>
            <a:spLocks noChangeShapeType="1"/>
          </xdr:cNvSpPr>
        </xdr:nvSpPr>
        <xdr:spPr bwMode="auto">
          <a:xfrm flipV="1">
            <a:off x="1546" y="1594"/>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2" name="Line 680">
            <a:extLst>
              <a:ext uri="{FF2B5EF4-FFF2-40B4-BE49-F238E27FC236}">
                <a16:creationId xmlns:a16="http://schemas.microsoft.com/office/drawing/2014/main" id="{00000000-0008-0000-0900-000024010000}"/>
              </a:ext>
            </a:extLst>
          </xdr:cNvPr>
          <xdr:cNvSpPr>
            <a:spLocks noChangeShapeType="1"/>
          </xdr:cNvSpPr>
        </xdr:nvSpPr>
        <xdr:spPr bwMode="auto">
          <a:xfrm flipV="1">
            <a:off x="1546" y="1611"/>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3" name="Line 681">
            <a:extLst>
              <a:ext uri="{FF2B5EF4-FFF2-40B4-BE49-F238E27FC236}">
                <a16:creationId xmlns:a16="http://schemas.microsoft.com/office/drawing/2014/main" id="{00000000-0008-0000-0900-000025010000}"/>
              </a:ext>
            </a:extLst>
          </xdr:cNvPr>
          <xdr:cNvSpPr>
            <a:spLocks noChangeShapeType="1"/>
          </xdr:cNvSpPr>
        </xdr:nvSpPr>
        <xdr:spPr bwMode="auto">
          <a:xfrm flipV="1">
            <a:off x="1546" y="1626"/>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4" name="Line 682">
            <a:extLst>
              <a:ext uri="{FF2B5EF4-FFF2-40B4-BE49-F238E27FC236}">
                <a16:creationId xmlns:a16="http://schemas.microsoft.com/office/drawing/2014/main" id="{00000000-0008-0000-0900-000026010000}"/>
              </a:ext>
            </a:extLst>
          </xdr:cNvPr>
          <xdr:cNvSpPr>
            <a:spLocks noChangeShapeType="1"/>
          </xdr:cNvSpPr>
        </xdr:nvSpPr>
        <xdr:spPr bwMode="auto">
          <a:xfrm flipV="1">
            <a:off x="1546" y="164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5" name="Line 683">
            <a:extLst>
              <a:ext uri="{FF2B5EF4-FFF2-40B4-BE49-F238E27FC236}">
                <a16:creationId xmlns:a16="http://schemas.microsoft.com/office/drawing/2014/main" id="{00000000-0008-0000-0900-000027010000}"/>
              </a:ext>
            </a:extLst>
          </xdr:cNvPr>
          <xdr:cNvSpPr>
            <a:spLocks noChangeShapeType="1"/>
          </xdr:cNvSpPr>
        </xdr:nvSpPr>
        <xdr:spPr bwMode="auto">
          <a:xfrm flipV="1">
            <a:off x="1546" y="166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6" name="Line 684">
            <a:extLst>
              <a:ext uri="{FF2B5EF4-FFF2-40B4-BE49-F238E27FC236}">
                <a16:creationId xmlns:a16="http://schemas.microsoft.com/office/drawing/2014/main" id="{00000000-0008-0000-0900-000028010000}"/>
              </a:ext>
            </a:extLst>
          </xdr:cNvPr>
          <xdr:cNvSpPr>
            <a:spLocks noChangeShapeType="1"/>
          </xdr:cNvSpPr>
        </xdr:nvSpPr>
        <xdr:spPr bwMode="auto">
          <a:xfrm flipV="1">
            <a:off x="1546" y="1677"/>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7" name="Line 685">
            <a:extLst>
              <a:ext uri="{FF2B5EF4-FFF2-40B4-BE49-F238E27FC236}">
                <a16:creationId xmlns:a16="http://schemas.microsoft.com/office/drawing/2014/main" id="{00000000-0008-0000-0900-000029010000}"/>
              </a:ext>
            </a:extLst>
          </xdr:cNvPr>
          <xdr:cNvSpPr>
            <a:spLocks noChangeShapeType="1"/>
          </xdr:cNvSpPr>
        </xdr:nvSpPr>
        <xdr:spPr bwMode="auto">
          <a:xfrm flipV="1">
            <a:off x="1546" y="1693"/>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298" name="Line 686">
            <a:extLst>
              <a:ext uri="{FF2B5EF4-FFF2-40B4-BE49-F238E27FC236}">
                <a16:creationId xmlns:a16="http://schemas.microsoft.com/office/drawing/2014/main" id="{00000000-0008-0000-0900-00002A010000}"/>
              </a:ext>
            </a:extLst>
          </xdr:cNvPr>
          <xdr:cNvSpPr>
            <a:spLocks noChangeShapeType="1"/>
          </xdr:cNvSpPr>
        </xdr:nvSpPr>
        <xdr:spPr bwMode="auto">
          <a:xfrm flipV="1">
            <a:off x="1546" y="1710"/>
            <a:ext cx="70" cy="286"/>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299707</xdr:colOff>
      <xdr:row>101</xdr:row>
      <xdr:rowOff>135330</xdr:rowOff>
    </xdr:from>
    <xdr:to>
      <xdr:col>15</xdr:col>
      <xdr:colOff>689936</xdr:colOff>
      <xdr:row>115</xdr:row>
      <xdr:rowOff>36</xdr:rowOff>
    </xdr:to>
    <xdr:sp macro="" textlink="">
      <xdr:nvSpPr>
        <xdr:cNvPr id="299" name="Text Box 368">
          <a:extLst>
            <a:ext uri="{FF2B5EF4-FFF2-40B4-BE49-F238E27FC236}">
              <a16:creationId xmlns:a16="http://schemas.microsoft.com/office/drawing/2014/main" id="{00000000-0008-0000-0900-00002B010000}"/>
            </a:ext>
          </a:extLst>
        </xdr:cNvPr>
        <xdr:cNvSpPr txBox="1">
          <a:spLocks noChangeArrowheads="1"/>
        </xdr:cNvSpPr>
      </xdr:nvSpPr>
      <xdr:spPr bwMode="auto">
        <a:xfrm>
          <a:off x="10929607" y="15765855"/>
          <a:ext cx="390229" cy="1998306"/>
        </a:xfrm>
        <a:prstGeom prst="rect">
          <a:avLst/>
        </a:prstGeom>
        <a:solidFill>
          <a:srgbClr val="EAEAEA"/>
        </a:solidFill>
        <a:ln w="9525">
          <a:solidFill>
            <a:srgbClr val="000000"/>
          </a:solidFill>
          <a:prstDash val="sysDot"/>
          <a:miter lim="800000"/>
          <a:headEnd/>
          <a:tailEnd/>
        </a:ln>
      </xdr:spPr>
      <xdr:txBody>
        <a:bodyPr vertOverflow="clip" wrap="square" lIns="36576" tIns="18288" rIns="36576" bIns="18288" anchor="ctr" upright="1"/>
        <a:lstStyle/>
        <a:p>
          <a:pPr algn="ctr" rtl="0">
            <a:lnSpc>
              <a:spcPts val="1200"/>
            </a:lnSpc>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15</xdr:col>
      <xdr:colOff>190500</xdr:colOff>
      <xdr:row>184</xdr:row>
      <xdr:rowOff>95250</xdr:rowOff>
    </xdr:from>
    <xdr:to>
      <xdr:col>15</xdr:col>
      <xdr:colOff>876300</xdr:colOff>
      <xdr:row>196</xdr:row>
      <xdr:rowOff>85725</xdr:rowOff>
    </xdr:to>
    <xdr:grpSp>
      <xdr:nvGrpSpPr>
        <xdr:cNvPr id="300" name="Group 702">
          <a:extLst>
            <a:ext uri="{FF2B5EF4-FFF2-40B4-BE49-F238E27FC236}">
              <a16:creationId xmlns:a16="http://schemas.microsoft.com/office/drawing/2014/main" id="{00000000-0008-0000-0900-00002C010000}"/>
            </a:ext>
          </a:extLst>
        </xdr:cNvPr>
        <xdr:cNvGrpSpPr>
          <a:grpSpLocks/>
        </xdr:cNvGrpSpPr>
      </xdr:nvGrpSpPr>
      <xdr:grpSpPr bwMode="auto">
        <a:xfrm>
          <a:off x="10820400" y="28581350"/>
          <a:ext cx="685800" cy="1920875"/>
          <a:chOff x="1343" y="340"/>
          <a:chExt cx="60" cy="204"/>
        </a:xfrm>
      </xdr:grpSpPr>
      <xdr:sp macro="" textlink="">
        <xdr:nvSpPr>
          <xdr:cNvPr id="301" name="Line 703">
            <a:extLst>
              <a:ext uri="{FF2B5EF4-FFF2-40B4-BE49-F238E27FC236}">
                <a16:creationId xmlns:a16="http://schemas.microsoft.com/office/drawing/2014/main" id="{00000000-0008-0000-0900-00002D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2" name="Line 704">
            <a:extLst>
              <a:ext uri="{FF2B5EF4-FFF2-40B4-BE49-F238E27FC236}">
                <a16:creationId xmlns:a16="http://schemas.microsoft.com/office/drawing/2014/main" id="{00000000-0008-0000-0900-00002E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3" name="Line 705">
            <a:extLst>
              <a:ext uri="{FF2B5EF4-FFF2-40B4-BE49-F238E27FC236}">
                <a16:creationId xmlns:a16="http://schemas.microsoft.com/office/drawing/2014/main" id="{00000000-0008-0000-0900-00002F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4" name="Line 706">
            <a:extLst>
              <a:ext uri="{FF2B5EF4-FFF2-40B4-BE49-F238E27FC236}">
                <a16:creationId xmlns:a16="http://schemas.microsoft.com/office/drawing/2014/main" id="{00000000-0008-0000-0900-000030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5" name="Line 707">
            <a:extLst>
              <a:ext uri="{FF2B5EF4-FFF2-40B4-BE49-F238E27FC236}">
                <a16:creationId xmlns:a16="http://schemas.microsoft.com/office/drawing/2014/main" id="{00000000-0008-0000-0900-000031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6" name="Line 708">
            <a:extLst>
              <a:ext uri="{FF2B5EF4-FFF2-40B4-BE49-F238E27FC236}">
                <a16:creationId xmlns:a16="http://schemas.microsoft.com/office/drawing/2014/main" id="{00000000-0008-0000-0900-000032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7" name="Line 709">
            <a:extLst>
              <a:ext uri="{FF2B5EF4-FFF2-40B4-BE49-F238E27FC236}">
                <a16:creationId xmlns:a16="http://schemas.microsoft.com/office/drawing/2014/main" id="{00000000-0008-0000-0900-000033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8" name="Line 710">
            <a:extLst>
              <a:ext uri="{FF2B5EF4-FFF2-40B4-BE49-F238E27FC236}">
                <a16:creationId xmlns:a16="http://schemas.microsoft.com/office/drawing/2014/main" id="{00000000-0008-0000-0900-000034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09" name="Line 711">
            <a:extLst>
              <a:ext uri="{FF2B5EF4-FFF2-40B4-BE49-F238E27FC236}">
                <a16:creationId xmlns:a16="http://schemas.microsoft.com/office/drawing/2014/main" id="{00000000-0008-0000-0900-000035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0" name="Line 712">
            <a:extLst>
              <a:ext uri="{FF2B5EF4-FFF2-40B4-BE49-F238E27FC236}">
                <a16:creationId xmlns:a16="http://schemas.microsoft.com/office/drawing/2014/main" id="{00000000-0008-0000-0900-000036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1" name="Line 713">
            <a:extLst>
              <a:ext uri="{FF2B5EF4-FFF2-40B4-BE49-F238E27FC236}">
                <a16:creationId xmlns:a16="http://schemas.microsoft.com/office/drawing/2014/main" id="{00000000-0008-0000-0900-000037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2" name="Line 714">
            <a:extLst>
              <a:ext uri="{FF2B5EF4-FFF2-40B4-BE49-F238E27FC236}">
                <a16:creationId xmlns:a16="http://schemas.microsoft.com/office/drawing/2014/main" id="{00000000-0008-0000-0900-000038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13" name="Line 715">
            <a:extLst>
              <a:ext uri="{FF2B5EF4-FFF2-40B4-BE49-F238E27FC236}">
                <a16:creationId xmlns:a16="http://schemas.microsoft.com/office/drawing/2014/main" id="{00000000-0008-0000-0900-000039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190500</xdr:colOff>
      <xdr:row>171</xdr:row>
      <xdr:rowOff>114300</xdr:rowOff>
    </xdr:from>
    <xdr:to>
      <xdr:col>15</xdr:col>
      <xdr:colOff>866775</xdr:colOff>
      <xdr:row>196</xdr:row>
      <xdr:rowOff>95250</xdr:rowOff>
    </xdr:to>
    <xdr:grpSp>
      <xdr:nvGrpSpPr>
        <xdr:cNvPr id="314" name="Group 743">
          <a:extLst>
            <a:ext uri="{FF2B5EF4-FFF2-40B4-BE49-F238E27FC236}">
              <a16:creationId xmlns:a16="http://schemas.microsoft.com/office/drawing/2014/main" id="{00000000-0008-0000-0900-00003A010000}"/>
            </a:ext>
          </a:extLst>
        </xdr:cNvPr>
        <xdr:cNvGrpSpPr>
          <a:grpSpLocks/>
        </xdr:cNvGrpSpPr>
      </xdr:nvGrpSpPr>
      <xdr:grpSpPr bwMode="auto">
        <a:xfrm>
          <a:off x="10820400" y="26568400"/>
          <a:ext cx="676275" cy="3943350"/>
          <a:chOff x="1194" y="2616"/>
          <a:chExt cx="71" cy="423"/>
        </a:xfrm>
      </xdr:grpSpPr>
      <xdr:sp macro="" textlink="">
        <xdr:nvSpPr>
          <xdr:cNvPr id="315" name="Line 730">
            <a:extLst>
              <a:ext uri="{FF2B5EF4-FFF2-40B4-BE49-F238E27FC236}">
                <a16:creationId xmlns:a16="http://schemas.microsoft.com/office/drawing/2014/main" id="{00000000-0008-0000-0900-00003B010000}"/>
              </a:ext>
            </a:extLst>
          </xdr:cNvPr>
          <xdr:cNvSpPr>
            <a:spLocks noChangeShapeType="1"/>
          </xdr:cNvSpPr>
        </xdr:nvSpPr>
        <xdr:spPr bwMode="auto">
          <a:xfrm flipV="1">
            <a:off x="1195" y="261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6" name="Line 731">
            <a:extLst>
              <a:ext uri="{FF2B5EF4-FFF2-40B4-BE49-F238E27FC236}">
                <a16:creationId xmlns:a16="http://schemas.microsoft.com/office/drawing/2014/main" id="{00000000-0008-0000-0900-00003C010000}"/>
              </a:ext>
            </a:extLst>
          </xdr:cNvPr>
          <xdr:cNvSpPr>
            <a:spLocks noChangeShapeType="1"/>
          </xdr:cNvSpPr>
        </xdr:nvSpPr>
        <xdr:spPr bwMode="auto">
          <a:xfrm flipV="1">
            <a:off x="1194" y="263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7" name="Line 732">
            <a:extLst>
              <a:ext uri="{FF2B5EF4-FFF2-40B4-BE49-F238E27FC236}">
                <a16:creationId xmlns:a16="http://schemas.microsoft.com/office/drawing/2014/main" id="{00000000-0008-0000-0900-00003D010000}"/>
              </a:ext>
            </a:extLst>
          </xdr:cNvPr>
          <xdr:cNvSpPr>
            <a:spLocks noChangeShapeType="1"/>
          </xdr:cNvSpPr>
        </xdr:nvSpPr>
        <xdr:spPr bwMode="auto">
          <a:xfrm flipV="1">
            <a:off x="1194" y="265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8" name="Line 733">
            <a:extLst>
              <a:ext uri="{FF2B5EF4-FFF2-40B4-BE49-F238E27FC236}">
                <a16:creationId xmlns:a16="http://schemas.microsoft.com/office/drawing/2014/main" id="{00000000-0008-0000-0900-00003E010000}"/>
              </a:ext>
            </a:extLst>
          </xdr:cNvPr>
          <xdr:cNvSpPr>
            <a:spLocks noChangeShapeType="1"/>
          </xdr:cNvSpPr>
        </xdr:nvSpPr>
        <xdr:spPr bwMode="auto">
          <a:xfrm flipV="1">
            <a:off x="1194" y="2667"/>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19" name="Line 734">
            <a:extLst>
              <a:ext uri="{FF2B5EF4-FFF2-40B4-BE49-F238E27FC236}">
                <a16:creationId xmlns:a16="http://schemas.microsoft.com/office/drawing/2014/main" id="{00000000-0008-0000-0900-00003F010000}"/>
              </a:ext>
            </a:extLst>
          </xdr:cNvPr>
          <xdr:cNvSpPr>
            <a:spLocks noChangeShapeType="1"/>
          </xdr:cNvSpPr>
        </xdr:nvSpPr>
        <xdr:spPr bwMode="auto">
          <a:xfrm flipV="1">
            <a:off x="1194" y="2684"/>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0" name="Line 735">
            <a:extLst>
              <a:ext uri="{FF2B5EF4-FFF2-40B4-BE49-F238E27FC236}">
                <a16:creationId xmlns:a16="http://schemas.microsoft.com/office/drawing/2014/main" id="{00000000-0008-0000-0900-000040010000}"/>
              </a:ext>
            </a:extLst>
          </xdr:cNvPr>
          <xdr:cNvSpPr>
            <a:spLocks noChangeShapeType="1"/>
          </xdr:cNvSpPr>
        </xdr:nvSpPr>
        <xdr:spPr bwMode="auto">
          <a:xfrm flipV="1">
            <a:off x="1194" y="2701"/>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1" name="Line 736">
            <a:extLst>
              <a:ext uri="{FF2B5EF4-FFF2-40B4-BE49-F238E27FC236}">
                <a16:creationId xmlns:a16="http://schemas.microsoft.com/office/drawing/2014/main" id="{00000000-0008-0000-0900-000041010000}"/>
              </a:ext>
            </a:extLst>
          </xdr:cNvPr>
          <xdr:cNvSpPr>
            <a:spLocks noChangeShapeType="1"/>
          </xdr:cNvSpPr>
        </xdr:nvSpPr>
        <xdr:spPr bwMode="auto">
          <a:xfrm flipV="1">
            <a:off x="1194" y="2718"/>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2" name="Line 737">
            <a:extLst>
              <a:ext uri="{FF2B5EF4-FFF2-40B4-BE49-F238E27FC236}">
                <a16:creationId xmlns:a16="http://schemas.microsoft.com/office/drawing/2014/main" id="{00000000-0008-0000-0900-000042010000}"/>
              </a:ext>
            </a:extLst>
          </xdr:cNvPr>
          <xdr:cNvSpPr>
            <a:spLocks noChangeShapeType="1"/>
          </xdr:cNvSpPr>
        </xdr:nvSpPr>
        <xdr:spPr bwMode="auto">
          <a:xfrm flipV="1">
            <a:off x="1194" y="2735"/>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3" name="Line 738">
            <a:extLst>
              <a:ext uri="{FF2B5EF4-FFF2-40B4-BE49-F238E27FC236}">
                <a16:creationId xmlns:a16="http://schemas.microsoft.com/office/drawing/2014/main" id="{00000000-0008-0000-0900-000043010000}"/>
              </a:ext>
            </a:extLst>
          </xdr:cNvPr>
          <xdr:cNvSpPr>
            <a:spLocks noChangeShapeType="1"/>
          </xdr:cNvSpPr>
        </xdr:nvSpPr>
        <xdr:spPr bwMode="auto">
          <a:xfrm flipV="1">
            <a:off x="1194" y="2752"/>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4" name="Line 739">
            <a:extLst>
              <a:ext uri="{FF2B5EF4-FFF2-40B4-BE49-F238E27FC236}">
                <a16:creationId xmlns:a16="http://schemas.microsoft.com/office/drawing/2014/main" id="{00000000-0008-0000-0900-000044010000}"/>
              </a:ext>
            </a:extLst>
          </xdr:cNvPr>
          <xdr:cNvSpPr>
            <a:spLocks noChangeShapeType="1"/>
          </xdr:cNvSpPr>
        </xdr:nvSpPr>
        <xdr:spPr bwMode="auto">
          <a:xfrm flipV="1">
            <a:off x="1194" y="2769"/>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5" name="Line 740">
            <a:extLst>
              <a:ext uri="{FF2B5EF4-FFF2-40B4-BE49-F238E27FC236}">
                <a16:creationId xmlns:a16="http://schemas.microsoft.com/office/drawing/2014/main" id="{00000000-0008-0000-0900-000045010000}"/>
              </a:ext>
            </a:extLst>
          </xdr:cNvPr>
          <xdr:cNvSpPr>
            <a:spLocks noChangeShapeType="1"/>
          </xdr:cNvSpPr>
        </xdr:nvSpPr>
        <xdr:spPr bwMode="auto">
          <a:xfrm flipV="1">
            <a:off x="1194" y="2786"/>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6" name="Line 741">
            <a:extLst>
              <a:ext uri="{FF2B5EF4-FFF2-40B4-BE49-F238E27FC236}">
                <a16:creationId xmlns:a16="http://schemas.microsoft.com/office/drawing/2014/main" id="{00000000-0008-0000-0900-000046010000}"/>
              </a:ext>
            </a:extLst>
          </xdr:cNvPr>
          <xdr:cNvSpPr>
            <a:spLocks noChangeShapeType="1"/>
          </xdr:cNvSpPr>
        </xdr:nvSpPr>
        <xdr:spPr bwMode="auto">
          <a:xfrm flipV="1">
            <a:off x="1194" y="2803"/>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27" name="Line 742">
            <a:extLst>
              <a:ext uri="{FF2B5EF4-FFF2-40B4-BE49-F238E27FC236}">
                <a16:creationId xmlns:a16="http://schemas.microsoft.com/office/drawing/2014/main" id="{00000000-0008-0000-0900-000047010000}"/>
              </a:ext>
            </a:extLst>
          </xdr:cNvPr>
          <xdr:cNvSpPr>
            <a:spLocks noChangeShapeType="1"/>
          </xdr:cNvSpPr>
        </xdr:nvSpPr>
        <xdr:spPr bwMode="auto">
          <a:xfrm flipV="1">
            <a:off x="1194" y="2820"/>
            <a:ext cx="70" cy="219"/>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317814</xdr:colOff>
      <xdr:row>171</xdr:row>
      <xdr:rowOff>9053</xdr:rowOff>
    </xdr:from>
    <xdr:to>
      <xdr:col>15</xdr:col>
      <xdr:colOff>689986</xdr:colOff>
      <xdr:row>183</xdr:row>
      <xdr:rowOff>117695</xdr:rowOff>
    </xdr:to>
    <xdr:sp macro="" textlink="">
      <xdr:nvSpPr>
        <xdr:cNvPr id="328" name="Text Box 495">
          <a:extLst>
            <a:ext uri="{FF2B5EF4-FFF2-40B4-BE49-F238E27FC236}">
              <a16:creationId xmlns:a16="http://schemas.microsoft.com/office/drawing/2014/main" id="{00000000-0008-0000-0900-000048010000}"/>
            </a:ext>
          </a:extLst>
        </xdr:cNvPr>
        <xdr:cNvSpPr txBox="1">
          <a:spLocks noChangeArrowheads="1"/>
        </xdr:cNvSpPr>
      </xdr:nvSpPr>
      <xdr:spPr bwMode="auto">
        <a:xfrm>
          <a:off x="10947714" y="26479028"/>
          <a:ext cx="372172" cy="1966017"/>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317814</xdr:colOff>
      <xdr:row>184</xdr:row>
      <xdr:rowOff>18107</xdr:rowOff>
    </xdr:from>
    <xdr:to>
      <xdr:col>15</xdr:col>
      <xdr:colOff>699013</xdr:colOff>
      <xdr:row>196</xdr:row>
      <xdr:rowOff>126276</xdr:rowOff>
    </xdr:to>
    <xdr:sp macro="" textlink="">
      <xdr:nvSpPr>
        <xdr:cNvPr id="329" name="Text Box 494">
          <a:extLst>
            <a:ext uri="{FF2B5EF4-FFF2-40B4-BE49-F238E27FC236}">
              <a16:creationId xmlns:a16="http://schemas.microsoft.com/office/drawing/2014/main" id="{00000000-0008-0000-0900-000049010000}"/>
            </a:ext>
          </a:extLst>
        </xdr:cNvPr>
        <xdr:cNvSpPr txBox="1">
          <a:spLocks noChangeArrowheads="1"/>
        </xdr:cNvSpPr>
      </xdr:nvSpPr>
      <xdr:spPr bwMode="auto">
        <a:xfrm>
          <a:off x="10947714" y="28526432"/>
          <a:ext cx="381199" cy="2051269"/>
        </a:xfrm>
        <a:prstGeom prst="rect">
          <a:avLst/>
        </a:prstGeom>
        <a:solidFill>
          <a:srgbClr val="EAEAEA"/>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15</xdr:col>
      <xdr:colOff>190500</xdr:colOff>
      <xdr:row>119</xdr:row>
      <xdr:rowOff>95250</xdr:rowOff>
    </xdr:from>
    <xdr:to>
      <xdr:col>15</xdr:col>
      <xdr:colOff>857250</xdr:colOff>
      <xdr:row>131</xdr:row>
      <xdr:rowOff>57150</xdr:rowOff>
    </xdr:to>
    <xdr:grpSp>
      <xdr:nvGrpSpPr>
        <xdr:cNvPr id="330" name="Group 744">
          <a:extLst>
            <a:ext uri="{FF2B5EF4-FFF2-40B4-BE49-F238E27FC236}">
              <a16:creationId xmlns:a16="http://schemas.microsoft.com/office/drawing/2014/main" id="{00000000-0008-0000-0900-00004A010000}"/>
            </a:ext>
          </a:extLst>
        </xdr:cNvPr>
        <xdr:cNvGrpSpPr>
          <a:grpSpLocks/>
        </xdr:cNvGrpSpPr>
      </xdr:nvGrpSpPr>
      <xdr:grpSpPr bwMode="auto">
        <a:xfrm>
          <a:off x="10820400" y="18522950"/>
          <a:ext cx="666750" cy="1892300"/>
          <a:chOff x="323" y="504"/>
          <a:chExt cx="90" cy="189"/>
        </a:xfrm>
      </xdr:grpSpPr>
      <xdr:sp macro="" textlink="">
        <xdr:nvSpPr>
          <xdr:cNvPr id="331" name="Line 745">
            <a:extLst>
              <a:ext uri="{FF2B5EF4-FFF2-40B4-BE49-F238E27FC236}">
                <a16:creationId xmlns:a16="http://schemas.microsoft.com/office/drawing/2014/main" id="{00000000-0008-0000-0900-00004B010000}"/>
              </a:ext>
            </a:extLst>
          </xdr:cNvPr>
          <xdr:cNvSpPr>
            <a:spLocks noChangeShapeType="1"/>
          </xdr:cNvSpPr>
        </xdr:nvSpPr>
        <xdr:spPr bwMode="auto">
          <a:xfrm>
            <a:off x="323" y="50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2" name="Line 746">
            <a:extLst>
              <a:ext uri="{FF2B5EF4-FFF2-40B4-BE49-F238E27FC236}">
                <a16:creationId xmlns:a16="http://schemas.microsoft.com/office/drawing/2014/main" id="{00000000-0008-0000-0900-00004C010000}"/>
              </a:ext>
            </a:extLst>
          </xdr:cNvPr>
          <xdr:cNvSpPr>
            <a:spLocks noChangeShapeType="1"/>
          </xdr:cNvSpPr>
        </xdr:nvSpPr>
        <xdr:spPr bwMode="auto">
          <a:xfrm>
            <a:off x="323" y="52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3" name="Line 747">
            <a:extLst>
              <a:ext uri="{FF2B5EF4-FFF2-40B4-BE49-F238E27FC236}">
                <a16:creationId xmlns:a16="http://schemas.microsoft.com/office/drawing/2014/main" id="{00000000-0008-0000-0900-00004D010000}"/>
              </a:ext>
            </a:extLst>
          </xdr:cNvPr>
          <xdr:cNvSpPr>
            <a:spLocks noChangeShapeType="1"/>
          </xdr:cNvSpPr>
        </xdr:nvSpPr>
        <xdr:spPr bwMode="auto">
          <a:xfrm>
            <a:off x="323" y="535"/>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4" name="Line 748">
            <a:extLst>
              <a:ext uri="{FF2B5EF4-FFF2-40B4-BE49-F238E27FC236}">
                <a16:creationId xmlns:a16="http://schemas.microsoft.com/office/drawing/2014/main" id="{00000000-0008-0000-0900-00004E010000}"/>
              </a:ext>
            </a:extLst>
          </xdr:cNvPr>
          <xdr:cNvSpPr>
            <a:spLocks noChangeShapeType="1"/>
          </xdr:cNvSpPr>
        </xdr:nvSpPr>
        <xdr:spPr bwMode="auto">
          <a:xfrm>
            <a:off x="323" y="55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5" name="Line 749">
            <a:extLst>
              <a:ext uri="{FF2B5EF4-FFF2-40B4-BE49-F238E27FC236}">
                <a16:creationId xmlns:a16="http://schemas.microsoft.com/office/drawing/2014/main" id="{00000000-0008-0000-0900-00004F010000}"/>
              </a:ext>
            </a:extLst>
          </xdr:cNvPr>
          <xdr:cNvSpPr>
            <a:spLocks noChangeShapeType="1"/>
          </xdr:cNvSpPr>
        </xdr:nvSpPr>
        <xdr:spPr bwMode="auto">
          <a:xfrm>
            <a:off x="323" y="56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6" name="Line 750">
            <a:extLst>
              <a:ext uri="{FF2B5EF4-FFF2-40B4-BE49-F238E27FC236}">
                <a16:creationId xmlns:a16="http://schemas.microsoft.com/office/drawing/2014/main" id="{00000000-0008-0000-0900-000050010000}"/>
              </a:ext>
            </a:extLst>
          </xdr:cNvPr>
          <xdr:cNvSpPr>
            <a:spLocks noChangeShapeType="1"/>
          </xdr:cNvSpPr>
        </xdr:nvSpPr>
        <xdr:spPr bwMode="auto">
          <a:xfrm>
            <a:off x="323" y="58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7" name="Line 751">
            <a:extLst>
              <a:ext uri="{FF2B5EF4-FFF2-40B4-BE49-F238E27FC236}">
                <a16:creationId xmlns:a16="http://schemas.microsoft.com/office/drawing/2014/main" id="{00000000-0008-0000-0900-000051010000}"/>
              </a:ext>
            </a:extLst>
          </xdr:cNvPr>
          <xdr:cNvSpPr>
            <a:spLocks noChangeShapeType="1"/>
          </xdr:cNvSpPr>
        </xdr:nvSpPr>
        <xdr:spPr bwMode="auto">
          <a:xfrm>
            <a:off x="323" y="598"/>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8" name="Line 752">
            <a:extLst>
              <a:ext uri="{FF2B5EF4-FFF2-40B4-BE49-F238E27FC236}">
                <a16:creationId xmlns:a16="http://schemas.microsoft.com/office/drawing/2014/main" id="{00000000-0008-0000-0900-000052010000}"/>
              </a:ext>
            </a:extLst>
          </xdr:cNvPr>
          <xdr:cNvSpPr>
            <a:spLocks noChangeShapeType="1"/>
          </xdr:cNvSpPr>
        </xdr:nvSpPr>
        <xdr:spPr bwMode="auto">
          <a:xfrm>
            <a:off x="323" y="614"/>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39" name="Line 753">
            <a:extLst>
              <a:ext uri="{FF2B5EF4-FFF2-40B4-BE49-F238E27FC236}">
                <a16:creationId xmlns:a16="http://schemas.microsoft.com/office/drawing/2014/main" id="{00000000-0008-0000-0900-000053010000}"/>
              </a:ext>
            </a:extLst>
          </xdr:cNvPr>
          <xdr:cNvSpPr>
            <a:spLocks noChangeShapeType="1"/>
          </xdr:cNvSpPr>
        </xdr:nvSpPr>
        <xdr:spPr bwMode="auto">
          <a:xfrm>
            <a:off x="323" y="630"/>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0" name="Line 754">
            <a:extLst>
              <a:ext uri="{FF2B5EF4-FFF2-40B4-BE49-F238E27FC236}">
                <a16:creationId xmlns:a16="http://schemas.microsoft.com/office/drawing/2014/main" id="{00000000-0008-0000-0900-000054010000}"/>
              </a:ext>
            </a:extLst>
          </xdr:cNvPr>
          <xdr:cNvSpPr>
            <a:spLocks noChangeShapeType="1"/>
          </xdr:cNvSpPr>
        </xdr:nvSpPr>
        <xdr:spPr bwMode="auto">
          <a:xfrm>
            <a:off x="323" y="646"/>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1" name="Line 755">
            <a:extLst>
              <a:ext uri="{FF2B5EF4-FFF2-40B4-BE49-F238E27FC236}">
                <a16:creationId xmlns:a16="http://schemas.microsoft.com/office/drawing/2014/main" id="{00000000-0008-0000-0900-000055010000}"/>
              </a:ext>
            </a:extLst>
          </xdr:cNvPr>
          <xdr:cNvSpPr>
            <a:spLocks noChangeShapeType="1"/>
          </xdr:cNvSpPr>
        </xdr:nvSpPr>
        <xdr:spPr bwMode="auto">
          <a:xfrm>
            <a:off x="323" y="661"/>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2" name="Line 756">
            <a:extLst>
              <a:ext uri="{FF2B5EF4-FFF2-40B4-BE49-F238E27FC236}">
                <a16:creationId xmlns:a16="http://schemas.microsoft.com/office/drawing/2014/main" id="{00000000-0008-0000-0900-000056010000}"/>
              </a:ext>
            </a:extLst>
          </xdr:cNvPr>
          <xdr:cNvSpPr>
            <a:spLocks noChangeShapeType="1"/>
          </xdr:cNvSpPr>
        </xdr:nvSpPr>
        <xdr:spPr bwMode="auto">
          <a:xfrm>
            <a:off x="323" y="677"/>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43" name="Line 757">
            <a:extLst>
              <a:ext uri="{FF2B5EF4-FFF2-40B4-BE49-F238E27FC236}">
                <a16:creationId xmlns:a16="http://schemas.microsoft.com/office/drawing/2014/main" id="{00000000-0008-0000-0900-000057010000}"/>
              </a:ext>
            </a:extLst>
          </xdr:cNvPr>
          <xdr:cNvSpPr>
            <a:spLocks noChangeShapeType="1"/>
          </xdr:cNvSpPr>
        </xdr:nvSpPr>
        <xdr:spPr bwMode="auto">
          <a:xfrm>
            <a:off x="323" y="693"/>
            <a:ext cx="9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200025</xdr:colOff>
      <xdr:row>120</xdr:row>
      <xdr:rowOff>0</xdr:rowOff>
    </xdr:from>
    <xdr:to>
      <xdr:col>15</xdr:col>
      <xdr:colOff>866775</xdr:colOff>
      <xdr:row>144</xdr:row>
      <xdr:rowOff>142875</xdr:rowOff>
    </xdr:to>
    <xdr:grpSp>
      <xdr:nvGrpSpPr>
        <xdr:cNvPr id="344" name="Group 785">
          <a:extLst>
            <a:ext uri="{FF2B5EF4-FFF2-40B4-BE49-F238E27FC236}">
              <a16:creationId xmlns:a16="http://schemas.microsoft.com/office/drawing/2014/main" id="{00000000-0008-0000-0900-000058010000}"/>
            </a:ext>
          </a:extLst>
        </xdr:cNvPr>
        <xdr:cNvGrpSpPr>
          <a:grpSpLocks/>
        </xdr:cNvGrpSpPr>
      </xdr:nvGrpSpPr>
      <xdr:grpSpPr bwMode="auto">
        <a:xfrm>
          <a:off x="10829925" y="18580100"/>
          <a:ext cx="666750" cy="3902075"/>
          <a:chOff x="1194" y="1815"/>
          <a:chExt cx="70" cy="424"/>
        </a:xfrm>
      </xdr:grpSpPr>
      <xdr:sp macro="" textlink="">
        <xdr:nvSpPr>
          <xdr:cNvPr id="345" name="Line 772">
            <a:extLst>
              <a:ext uri="{FF2B5EF4-FFF2-40B4-BE49-F238E27FC236}">
                <a16:creationId xmlns:a16="http://schemas.microsoft.com/office/drawing/2014/main" id="{00000000-0008-0000-0900-000059010000}"/>
              </a:ext>
            </a:extLst>
          </xdr:cNvPr>
          <xdr:cNvSpPr>
            <a:spLocks noChangeShapeType="1"/>
          </xdr:cNvSpPr>
        </xdr:nvSpPr>
        <xdr:spPr bwMode="auto">
          <a:xfrm>
            <a:off x="1194" y="18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6" name="Line 773">
            <a:extLst>
              <a:ext uri="{FF2B5EF4-FFF2-40B4-BE49-F238E27FC236}">
                <a16:creationId xmlns:a16="http://schemas.microsoft.com/office/drawing/2014/main" id="{00000000-0008-0000-0900-00005A010000}"/>
              </a:ext>
            </a:extLst>
          </xdr:cNvPr>
          <xdr:cNvSpPr>
            <a:spLocks noChangeShapeType="1"/>
          </xdr:cNvSpPr>
        </xdr:nvSpPr>
        <xdr:spPr bwMode="auto">
          <a:xfrm>
            <a:off x="1194" y="183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7" name="Line 774">
            <a:extLst>
              <a:ext uri="{FF2B5EF4-FFF2-40B4-BE49-F238E27FC236}">
                <a16:creationId xmlns:a16="http://schemas.microsoft.com/office/drawing/2014/main" id="{00000000-0008-0000-0900-00005B010000}"/>
              </a:ext>
            </a:extLst>
          </xdr:cNvPr>
          <xdr:cNvSpPr>
            <a:spLocks noChangeShapeType="1"/>
          </xdr:cNvSpPr>
        </xdr:nvSpPr>
        <xdr:spPr bwMode="auto">
          <a:xfrm>
            <a:off x="1194" y="18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8" name="Line 775">
            <a:extLst>
              <a:ext uri="{FF2B5EF4-FFF2-40B4-BE49-F238E27FC236}">
                <a16:creationId xmlns:a16="http://schemas.microsoft.com/office/drawing/2014/main" id="{00000000-0008-0000-0900-00005C010000}"/>
              </a:ext>
            </a:extLst>
          </xdr:cNvPr>
          <xdr:cNvSpPr>
            <a:spLocks noChangeShapeType="1"/>
          </xdr:cNvSpPr>
        </xdr:nvSpPr>
        <xdr:spPr bwMode="auto">
          <a:xfrm>
            <a:off x="1194" y="18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49" name="Line 776">
            <a:extLst>
              <a:ext uri="{FF2B5EF4-FFF2-40B4-BE49-F238E27FC236}">
                <a16:creationId xmlns:a16="http://schemas.microsoft.com/office/drawing/2014/main" id="{00000000-0008-0000-0900-00005D010000}"/>
              </a:ext>
            </a:extLst>
          </xdr:cNvPr>
          <xdr:cNvSpPr>
            <a:spLocks noChangeShapeType="1"/>
          </xdr:cNvSpPr>
        </xdr:nvSpPr>
        <xdr:spPr bwMode="auto">
          <a:xfrm>
            <a:off x="1194" y="1882"/>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0" name="Line 777">
            <a:extLst>
              <a:ext uri="{FF2B5EF4-FFF2-40B4-BE49-F238E27FC236}">
                <a16:creationId xmlns:a16="http://schemas.microsoft.com/office/drawing/2014/main" id="{00000000-0008-0000-0900-00005E010000}"/>
              </a:ext>
            </a:extLst>
          </xdr:cNvPr>
          <xdr:cNvSpPr>
            <a:spLocks noChangeShapeType="1"/>
          </xdr:cNvSpPr>
        </xdr:nvSpPr>
        <xdr:spPr bwMode="auto">
          <a:xfrm>
            <a:off x="1194" y="1899"/>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1" name="Line 778">
            <a:extLst>
              <a:ext uri="{FF2B5EF4-FFF2-40B4-BE49-F238E27FC236}">
                <a16:creationId xmlns:a16="http://schemas.microsoft.com/office/drawing/2014/main" id="{00000000-0008-0000-0900-00005F010000}"/>
              </a:ext>
            </a:extLst>
          </xdr:cNvPr>
          <xdr:cNvSpPr>
            <a:spLocks noChangeShapeType="1"/>
          </xdr:cNvSpPr>
        </xdr:nvSpPr>
        <xdr:spPr bwMode="auto">
          <a:xfrm>
            <a:off x="1194" y="1914"/>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2" name="Line 779">
            <a:extLst>
              <a:ext uri="{FF2B5EF4-FFF2-40B4-BE49-F238E27FC236}">
                <a16:creationId xmlns:a16="http://schemas.microsoft.com/office/drawing/2014/main" id="{00000000-0008-0000-0900-000060010000}"/>
              </a:ext>
            </a:extLst>
          </xdr:cNvPr>
          <xdr:cNvSpPr>
            <a:spLocks noChangeShapeType="1"/>
          </xdr:cNvSpPr>
        </xdr:nvSpPr>
        <xdr:spPr bwMode="auto">
          <a:xfrm>
            <a:off x="1194" y="193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3" name="Line 780">
            <a:extLst>
              <a:ext uri="{FF2B5EF4-FFF2-40B4-BE49-F238E27FC236}">
                <a16:creationId xmlns:a16="http://schemas.microsoft.com/office/drawing/2014/main" id="{00000000-0008-0000-0900-000061010000}"/>
              </a:ext>
            </a:extLst>
          </xdr:cNvPr>
          <xdr:cNvSpPr>
            <a:spLocks noChangeShapeType="1"/>
          </xdr:cNvSpPr>
        </xdr:nvSpPr>
        <xdr:spPr bwMode="auto">
          <a:xfrm>
            <a:off x="1194" y="194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4" name="Line 781">
            <a:extLst>
              <a:ext uri="{FF2B5EF4-FFF2-40B4-BE49-F238E27FC236}">
                <a16:creationId xmlns:a16="http://schemas.microsoft.com/office/drawing/2014/main" id="{00000000-0008-0000-0900-000062010000}"/>
              </a:ext>
            </a:extLst>
          </xdr:cNvPr>
          <xdr:cNvSpPr>
            <a:spLocks noChangeShapeType="1"/>
          </xdr:cNvSpPr>
        </xdr:nvSpPr>
        <xdr:spPr bwMode="auto">
          <a:xfrm>
            <a:off x="1194" y="196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5" name="Line 782">
            <a:extLst>
              <a:ext uri="{FF2B5EF4-FFF2-40B4-BE49-F238E27FC236}">
                <a16:creationId xmlns:a16="http://schemas.microsoft.com/office/drawing/2014/main" id="{00000000-0008-0000-0900-000063010000}"/>
              </a:ext>
            </a:extLst>
          </xdr:cNvPr>
          <xdr:cNvSpPr>
            <a:spLocks noChangeShapeType="1"/>
          </xdr:cNvSpPr>
        </xdr:nvSpPr>
        <xdr:spPr bwMode="auto">
          <a:xfrm>
            <a:off x="1194" y="1981"/>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6" name="Line 783">
            <a:extLst>
              <a:ext uri="{FF2B5EF4-FFF2-40B4-BE49-F238E27FC236}">
                <a16:creationId xmlns:a16="http://schemas.microsoft.com/office/drawing/2014/main" id="{00000000-0008-0000-0900-000064010000}"/>
              </a:ext>
            </a:extLst>
          </xdr:cNvPr>
          <xdr:cNvSpPr>
            <a:spLocks noChangeShapeType="1"/>
          </xdr:cNvSpPr>
        </xdr:nvSpPr>
        <xdr:spPr bwMode="auto">
          <a:xfrm>
            <a:off x="1194" y="1998"/>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sp macro="" textlink="">
        <xdr:nvSpPr>
          <xdr:cNvPr id="357" name="Line 784">
            <a:extLst>
              <a:ext uri="{FF2B5EF4-FFF2-40B4-BE49-F238E27FC236}">
                <a16:creationId xmlns:a16="http://schemas.microsoft.com/office/drawing/2014/main" id="{00000000-0008-0000-0900-000065010000}"/>
              </a:ext>
            </a:extLst>
          </xdr:cNvPr>
          <xdr:cNvSpPr>
            <a:spLocks noChangeShapeType="1"/>
          </xdr:cNvSpPr>
        </xdr:nvSpPr>
        <xdr:spPr bwMode="auto">
          <a:xfrm>
            <a:off x="1194" y="2015"/>
            <a:ext cx="70" cy="224"/>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15</xdr:col>
      <xdr:colOff>281129</xdr:colOff>
      <xdr:row>132</xdr:row>
      <xdr:rowOff>54321</xdr:rowOff>
    </xdr:from>
    <xdr:to>
      <xdr:col>15</xdr:col>
      <xdr:colOff>690625</xdr:colOff>
      <xdr:row>145</xdr:row>
      <xdr:rowOff>9053</xdr:rowOff>
    </xdr:to>
    <xdr:sp macro="" textlink="">
      <xdr:nvSpPr>
        <xdr:cNvPr id="358" name="Text Box 353">
          <a:extLst>
            <a:ext uri="{FF2B5EF4-FFF2-40B4-BE49-F238E27FC236}">
              <a16:creationId xmlns:a16="http://schemas.microsoft.com/office/drawing/2014/main" id="{00000000-0008-0000-0900-000066010000}"/>
            </a:ext>
          </a:extLst>
        </xdr:cNvPr>
        <xdr:cNvSpPr txBox="1">
          <a:spLocks noChangeArrowheads="1"/>
        </xdr:cNvSpPr>
      </xdr:nvSpPr>
      <xdr:spPr bwMode="auto">
        <a:xfrm>
          <a:off x="10911029" y="20580696"/>
          <a:ext cx="409496" cy="1935932"/>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299707</xdr:colOff>
      <xdr:row>119</xdr:row>
      <xdr:rowOff>45739</xdr:rowOff>
    </xdr:from>
    <xdr:to>
      <xdr:col>15</xdr:col>
      <xdr:colOff>680906</xdr:colOff>
      <xdr:row>132</xdr:row>
      <xdr:rowOff>6</xdr:rowOff>
    </xdr:to>
    <xdr:sp macro="" textlink="">
      <xdr:nvSpPr>
        <xdr:cNvPr id="359" name="Text Box 352">
          <a:extLst>
            <a:ext uri="{FF2B5EF4-FFF2-40B4-BE49-F238E27FC236}">
              <a16:creationId xmlns:a16="http://schemas.microsoft.com/office/drawing/2014/main" id="{00000000-0008-0000-0900-000067010000}"/>
            </a:ext>
          </a:extLst>
        </xdr:cNvPr>
        <xdr:cNvSpPr txBox="1">
          <a:spLocks noChangeArrowheads="1"/>
        </xdr:cNvSpPr>
      </xdr:nvSpPr>
      <xdr:spPr bwMode="auto">
        <a:xfrm>
          <a:off x="10929607" y="18476614"/>
          <a:ext cx="381199" cy="2049767"/>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地域内自給率</a:t>
          </a:r>
        </a:p>
      </xdr:txBody>
    </xdr:sp>
    <xdr:clientData/>
  </xdr:twoCellAnchor>
  <xdr:twoCellAnchor>
    <xdr:from>
      <xdr:col>13</xdr:col>
      <xdr:colOff>0</xdr:colOff>
      <xdr:row>7</xdr:row>
      <xdr:rowOff>108642</xdr:rowOff>
    </xdr:from>
    <xdr:to>
      <xdr:col>23</xdr:col>
      <xdr:colOff>0</xdr:colOff>
      <xdr:row>10</xdr:row>
      <xdr:rowOff>45267</xdr:rowOff>
    </xdr:to>
    <xdr:sp macro="" textlink="">
      <xdr:nvSpPr>
        <xdr:cNvPr id="360" name="Text Box 786">
          <a:extLst>
            <a:ext uri="{FF2B5EF4-FFF2-40B4-BE49-F238E27FC236}">
              <a16:creationId xmlns:a16="http://schemas.microsoft.com/office/drawing/2014/main" id="{00000000-0008-0000-0900-000068010000}"/>
            </a:ext>
          </a:extLst>
        </xdr:cNvPr>
        <xdr:cNvSpPr txBox="1">
          <a:spLocks noChangeArrowheads="1"/>
        </xdr:cNvSpPr>
      </xdr:nvSpPr>
      <xdr:spPr bwMode="auto">
        <a:xfrm>
          <a:off x="8467725" y="1175442"/>
          <a:ext cx="9248775" cy="393825"/>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生産誘発額（直接効果・一次効果）・雇用者所得誘発額</a:t>
          </a:r>
        </a:p>
      </xdr:txBody>
    </xdr:sp>
    <xdr:clientData/>
  </xdr:twoCellAnchor>
  <xdr:twoCellAnchor>
    <xdr:from>
      <xdr:col>13</xdr:col>
      <xdr:colOff>0</xdr:colOff>
      <xdr:row>163</xdr:row>
      <xdr:rowOff>99117</xdr:rowOff>
    </xdr:from>
    <xdr:to>
      <xdr:col>22</xdr:col>
      <xdr:colOff>789534</xdr:colOff>
      <xdr:row>166</xdr:row>
      <xdr:rowOff>18231</xdr:rowOff>
    </xdr:to>
    <xdr:sp macro="" textlink="">
      <xdr:nvSpPr>
        <xdr:cNvPr id="361" name="Text Box 788">
          <a:extLst>
            <a:ext uri="{FF2B5EF4-FFF2-40B4-BE49-F238E27FC236}">
              <a16:creationId xmlns:a16="http://schemas.microsoft.com/office/drawing/2014/main" id="{00000000-0008-0000-0900-000069010000}"/>
            </a:ext>
          </a:extLst>
        </xdr:cNvPr>
        <xdr:cNvSpPr txBox="1">
          <a:spLocks noChangeArrowheads="1"/>
        </xdr:cNvSpPr>
      </xdr:nvSpPr>
      <xdr:spPr bwMode="auto">
        <a:xfrm>
          <a:off x="8467725" y="25349892"/>
          <a:ext cx="9209634" cy="376314"/>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0" i="0" u="none" strike="noStrike" baseline="0">
              <a:solidFill>
                <a:srgbClr val="000000"/>
              </a:solidFill>
              <a:latin typeface="ＭＳ ゴシック"/>
              <a:ea typeface="ＭＳ ゴシック"/>
            </a:rPr>
            <a:t>県外の雇用者所得による需要増加額</a:t>
          </a:r>
        </a:p>
      </xdr:txBody>
    </xdr:sp>
    <xdr:clientData/>
  </xdr:twoCellAnchor>
  <xdr:twoCellAnchor>
    <xdr:from>
      <xdr:col>2</xdr:col>
      <xdr:colOff>0</xdr:colOff>
      <xdr:row>232</xdr:row>
      <xdr:rowOff>76200</xdr:rowOff>
    </xdr:from>
    <xdr:to>
      <xdr:col>19</xdr:col>
      <xdr:colOff>552450</xdr:colOff>
      <xdr:row>318</xdr:row>
      <xdr:rowOff>123825</xdr:rowOff>
    </xdr:to>
    <xdr:sp macro="" textlink="">
      <xdr:nvSpPr>
        <xdr:cNvPr id="362" name="Rectangle 790">
          <a:extLst>
            <a:ext uri="{FF2B5EF4-FFF2-40B4-BE49-F238E27FC236}">
              <a16:creationId xmlns:a16="http://schemas.microsoft.com/office/drawing/2014/main" id="{00000000-0008-0000-0900-00006A010000}"/>
            </a:ext>
          </a:extLst>
        </xdr:cNvPr>
        <xdr:cNvSpPr>
          <a:spLocks noChangeArrowheads="1"/>
        </xdr:cNvSpPr>
      </xdr:nvSpPr>
      <xdr:spPr bwMode="auto">
        <a:xfrm>
          <a:off x="542925" y="36014025"/>
          <a:ext cx="14182725" cy="13306425"/>
        </a:xfrm>
        <a:prstGeom prst="rect">
          <a:avLst/>
        </a:prstGeom>
        <a:noFill/>
        <a:ln w="254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45738</xdr:colOff>
      <xdr:row>242</xdr:row>
      <xdr:rowOff>60356</xdr:rowOff>
    </xdr:from>
    <xdr:to>
      <xdr:col>9</xdr:col>
      <xdr:colOff>753291</xdr:colOff>
      <xdr:row>244</xdr:row>
      <xdr:rowOff>108165</xdr:rowOff>
    </xdr:to>
    <xdr:sp macro="" textlink="">
      <xdr:nvSpPr>
        <xdr:cNvPr id="363" name="Text Box 789">
          <a:extLst>
            <a:ext uri="{FF2B5EF4-FFF2-40B4-BE49-F238E27FC236}">
              <a16:creationId xmlns:a16="http://schemas.microsoft.com/office/drawing/2014/main" id="{00000000-0008-0000-0900-00006B010000}"/>
            </a:ext>
          </a:extLst>
        </xdr:cNvPr>
        <xdr:cNvSpPr txBox="1">
          <a:spLocks noChangeArrowheads="1"/>
        </xdr:cNvSpPr>
      </xdr:nvSpPr>
      <xdr:spPr bwMode="auto">
        <a:xfrm>
          <a:off x="1055388" y="37522181"/>
          <a:ext cx="5955828" cy="352609"/>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生産誘発額（二次間接波及効果）</a:t>
          </a:r>
        </a:p>
      </xdr:txBody>
    </xdr:sp>
    <xdr:clientData/>
  </xdr:twoCellAnchor>
  <xdr:twoCellAnchor>
    <xdr:from>
      <xdr:col>19</xdr:col>
      <xdr:colOff>457200</xdr:colOff>
      <xdr:row>171</xdr:row>
      <xdr:rowOff>19050</xdr:rowOff>
    </xdr:from>
    <xdr:to>
      <xdr:col>19</xdr:col>
      <xdr:colOff>552450</xdr:colOff>
      <xdr:row>197</xdr:row>
      <xdr:rowOff>0</xdr:rowOff>
    </xdr:to>
    <xdr:sp macro="" textlink="">
      <xdr:nvSpPr>
        <xdr:cNvPr id="364" name="AutoShape 793">
          <a:extLst>
            <a:ext uri="{FF2B5EF4-FFF2-40B4-BE49-F238E27FC236}">
              <a16:creationId xmlns:a16="http://schemas.microsoft.com/office/drawing/2014/main" id="{00000000-0008-0000-0900-00006C010000}"/>
            </a:ext>
          </a:extLst>
        </xdr:cNvPr>
        <xdr:cNvSpPr>
          <a:spLocks/>
        </xdr:cNvSpPr>
      </xdr:nvSpPr>
      <xdr:spPr bwMode="auto">
        <a:xfrm>
          <a:off x="14630400" y="264890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238125</xdr:colOff>
      <xdr:row>250</xdr:row>
      <xdr:rowOff>95250</xdr:rowOff>
    </xdr:from>
    <xdr:to>
      <xdr:col>6</xdr:col>
      <xdr:colOff>923925</xdr:colOff>
      <xdr:row>262</xdr:row>
      <xdr:rowOff>95250</xdr:rowOff>
    </xdr:to>
    <xdr:grpSp>
      <xdr:nvGrpSpPr>
        <xdr:cNvPr id="365" name="Group 797">
          <a:extLst>
            <a:ext uri="{FF2B5EF4-FFF2-40B4-BE49-F238E27FC236}">
              <a16:creationId xmlns:a16="http://schemas.microsoft.com/office/drawing/2014/main" id="{00000000-0008-0000-0900-00006D010000}"/>
            </a:ext>
          </a:extLst>
        </xdr:cNvPr>
        <xdr:cNvGrpSpPr>
          <a:grpSpLocks/>
        </xdr:cNvGrpSpPr>
      </xdr:nvGrpSpPr>
      <xdr:grpSpPr bwMode="auto">
        <a:xfrm>
          <a:off x="3781425" y="38817550"/>
          <a:ext cx="685800" cy="1828800"/>
          <a:chOff x="1343" y="340"/>
          <a:chExt cx="60" cy="204"/>
        </a:xfrm>
      </xdr:grpSpPr>
      <xdr:sp macro="" textlink="">
        <xdr:nvSpPr>
          <xdr:cNvPr id="366" name="Line 798">
            <a:extLst>
              <a:ext uri="{FF2B5EF4-FFF2-40B4-BE49-F238E27FC236}">
                <a16:creationId xmlns:a16="http://schemas.microsoft.com/office/drawing/2014/main" id="{00000000-0008-0000-0900-00006E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7" name="Line 799">
            <a:extLst>
              <a:ext uri="{FF2B5EF4-FFF2-40B4-BE49-F238E27FC236}">
                <a16:creationId xmlns:a16="http://schemas.microsoft.com/office/drawing/2014/main" id="{00000000-0008-0000-0900-00006F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8" name="Line 800">
            <a:extLst>
              <a:ext uri="{FF2B5EF4-FFF2-40B4-BE49-F238E27FC236}">
                <a16:creationId xmlns:a16="http://schemas.microsoft.com/office/drawing/2014/main" id="{00000000-0008-0000-0900-000070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69" name="Line 801">
            <a:extLst>
              <a:ext uri="{FF2B5EF4-FFF2-40B4-BE49-F238E27FC236}">
                <a16:creationId xmlns:a16="http://schemas.microsoft.com/office/drawing/2014/main" id="{00000000-0008-0000-0900-000071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0" name="Line 802">
            <a:extLst>
              <a:ext uri="{FF2B5EF4-FFF2-40B4-BE49-F238E27FC236}">
                <a16:creationId xmlns:a16="http://schemas.microsoft.com/office/drawing/2014/main" id="{00000000-0008-0000-0900-000072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1" name="Line 803">
            <a:extLst>
              <a:ext uri="{FF2B5EF4-FFF2-40B4-BE49-F238E27FC236}">
                <a16:creationId xmlns:a16="http://schemas.microsoft.com/office/drawing/2014/main" id="{00000000-0008-0000-0900-000073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2" name="Line 804">
            <a:extLst>
              <a:ext uri="{FF2B5EF4-FFF2-40B4-BE49-F238E27FC236}">
                <a16:creationId xmlns:a16="http://schemas.microsoft.com/office/drawing/2014/main" id="{00000000-0008-0000-0900-000074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3" name="Line 805">
            <a:extLst>
              <a:ext uri="{FF2B5EF4-FFF2-40B4-BE49-F238E27FC236}">
                <a16:creationId xmlns:a16="http://schemas.microsoft.com/office/drawing/2014/main" id="{00000000-0008-0000-0900-000075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4" name="Line 806">
            <a:extLst>
              <a:ext uri="{FF2B5EF4-FFF2-40B4-BE49-F238E27FC236}">
                <a16:creationId xmlns:a16="http://schemas.microsoft.com/office/drawing/2014/main" id="{00000000-0008-0000-0900-000076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5" name="Line 807">
            <a:extLst>
              <a:ext uri="{FF2B5EF4-FFF2-40B4-BE49-F238E27FC236}">
                <a16:creationId xmlns:a16="http://schemas.microsoft.com/office/drawing/2014/main" id="{00000000-0008-0000-0900-000077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6" name="Line 808">
            <a:extLst>
              <a:ext uri="{FF2B5EF4-FFF2-40B4-BE49-F238E27FC236}">
                <a16:creationId xmlns:a16="http://schemas.microsoft.com/office/drawing/2014/main" id="{00000000-0008-0000-0900-000078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7" name="Line 809">
            <a:extLst>
              <a:ext uri="{FF2B5EF4-FFF2-40B4-BE49-F238E27FC236}">
                <a16:creationId xmlns:a16="http://schemas.microsoft.com/office/drawing/2014/main" id="{00000000-0008-0000-0900-000079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78" name="Line 810">
            <a:extLst>
              <a:ext uri="{FF2B5EF4-FFF2-40B4-BE49-F238E27FC236}">
                <a16:creationId xmlns:a16="http://schemas.microsoft.com/office/drawing/2014/main" id="{00000000-0008-0000-0900-00007A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250</xdr:row>
      <xdr:rowOff>95250</xdr:rowOff>
    </xdr:from>
    <xdr:to>
      <xdr:col>6</xdr:col>
      <xdr:colOff>923925</xdr:colOff>
      <xdr:row>262</xdr:row>
      <xdr:rowOff>95250</xdr:rowOff>
    </xdr:to>
    <xdr:grpSp>
      <xdr:nvGrpSpPr>
        <xdr:cNvPr id="379" name="Group 811">
          <a:extLst>
            <a:ext uri="{FF2B5EF4-FFF2-40B4-BE49-F238E27FC236}">
              <a16:creationId xmlns:a16="http://schemas.microsoft.com/office/drawing/2014/main" id="{00000000-0008-0000-0900-00007B010000}"/>
            </a:ext>
          </a:extLst>
        </xdr:cNvPr>
        <xdr:cNvGrpSpPr>
          <a:grpSpLocks/>
        </xdr:cNvGrpSpPr>
      </xdr:nvGrpSpPr>
      <xdr:grpSpPr bwMode="auto">
        <a:xfrm>
          <a:off x="3781425" y="38817550"/>
          <a:ext cx="685800" cy="1828800"/>
          <a:chOff x="1343" y="340"/>
          <a:chExt cx="60" cy="204"/>
        </a:xfrm>
      </xdr:grpSpPr>
      <xdr:sp macro="" textlink="">
        <xdr:nvSpPr>
          <xdr:cNvPr id="380" name="Line 812">
            <a:extLst>
              <a:ext uri="{FF2B5EF4-FFF2-40B4-BE49-F238E27FC236}">
                <a16:creationId xmlns:a16="http://schemas.microsoft.com/office/drawing/2014/main" id="{00000000-0008-0000-0900-00007C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1" name="Line 813">
            <a:extLst>
              <a:ext uri="{FF2B5EF4-FFF2-40B4-BE49-F238E27FC236}">
                <a16:creationId xmlns:a16="http://schemas.microsoft.com/office/drawing/2014/main" id="{00000000-0008-0000-0900-00007D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2" name="Line 814">
            <a:extLst>
              <a:ext uri="{FF2B5EF4-FFF2-40B4-BE49-F238E27FC236}">
                <a16:creationId xmlns:a16="http://schemas.microsoft.com/office/drawing/2014/main" id="{00000000-0008-0000-0900-00007E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3" name="Line 815">
            <a:extLst>
              <a:ext uri="{FF2B5EF4-FFF2-40B4-BE49-F238E27FC236}">
                <a16:creationId xmlns:a16="http://schemas.microsoft.com/office/drawing/2014/main" id="{00000000-0008-0000-0900-00007F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4" name="Line 816">
            <a:extLst>
              <a:ext uri="{FF2B5EF4-FFF2-40B4-BE49-F238E27FC236}">
                <a16:creationId xmlns:a16="http://schemas.microsoft.com/office/drawing/2014/main" id="{00000000-0008-0000-0900-000080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5" name="Line 817">
            <a:extLst>
              <a:ext uri="{FF2B5EF4-FFF2-40B4-BE49-F238E27FC236}">
                <a16:creationId xmlns:a16="http://schemas.microsoft.com/office/drawing/2014/main" id="{00000000-0008-0000-0900-000081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6" name="Line 818">
            <a:extLst>
              <a:ext uri="{FF2B5EF4-FFF2-40B4-BE49-F238E27FC236}">
                <a16:creationId xmlns:a16="http://schemas.microsoft.com/office/drawing/2014/main" id="{00000000-0008-0000-0900-000082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7" name="Line 819">
            <a:extLst>
              <a:ext uri="{FF2B5EF4-FFF2-40B4-BE49-F238E27FC236}">
                <a16:creationId xmlns:a16="http://schemas.microsoft.com/office/drawing/2014/main" id="{00000000-0008-0000-0900-000083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8" name="Line 820">
            <a:extLst>
              <a:ext uri="{FF2B5EF4-FFF2-40B4-BE49-F238E27FC236}">
                <a16:creationId xmlns:a16="http://schemas.microsoft.com/office/drawing/2014/main" id="{00000000-0008-0000-0900-000084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89" name="Line 821">
            <a:extLst>
              <a:ext uri="{FF2B5EF4-FFF2-40B4-BE49-F238E27FC236}">
                <a16:creationId xmlns:a16="http://schemas.microsoft.com/office/drawing/2014/main" id="{00000000-0008-0000-0900-000085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0" name="Line 822">
            <a:extLst>
              <a:ext uri="{FF2B5EF4-FFF2-40B4-BE49-F238E27FC236}">
                <a16:creationId xmlns:a16="http://schemas.microsoft.com/office/drawing/2014/main" id="{00000000-0008-0000-0900-000086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1" name="Line 823">
            <a:extLst>
              <a:ext uri="{FF2B5EF4-FFF2-40B4-BE49-F238E27FC236}">
                <a16:creationId xmlns:a16="http://schemas.microsoft.com/office/drawing/2014/main" id="{00000000-0008-0000-0900-000087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2" name="Line 824">
            <a:extLst>
              <a:ext uri="{FF2B5EF4-FFF2-40B4-BE49-F238E27FC236}">
                <a16:creationId xmlns:a16="http://schemas.microsoft.com/office/drawing/2014/main" id="{00000000-0008-0000-0900-000088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263</xdr:row>
      <xdr:rowOff>85725</xdr:rowOff>
    </xdr:from>
    <xdr:to>
      <xdr:col>6</xdr:col>
      <xdr:colOff>923925</xdr:colOff>
      <xdr:row>275</xdr:row>
      <xdr:rowOff>85725</xdr:rowOff>
    </xdr:to>
    <xdr:grpSp>
      <xdr:nvGrpSpPr>
        <xdr:cNvPr id="393" name="Group 825">
          <a:extLst>
            <a:ext uri="{FF2B5EF4-FFF2-40B4-BE49-F238E27FC236}">
              <a16:creationId xmlns:a16="http://schemas.microsoft.com/office/drawing/2014/main" id="{00000000-0008-0000-0900-000089010000}"/>
            </a:ext>
          </a:extLst>
        </xdr:cNvPr>
        <xdr:cNvGrpSpPr>
          <a:grpSpLocks/>
        </xdr:cNvGrpSpPr>
      </xdr:nvGrpSpPr>
      <xdr:grpSpPr bwMode="auto">
        <a:xfrm>
          <a:off x="3781425" y="40789225"/>
          <a:ext cx="685800" cy="1828800"/>
          <a:chOff x="1343" y="340"/>
          <a:chExt cx="60" cy="204"/>
        </a:xfrm>
      </xdr:grpSpPr>
      <xdr:sp macro="" textlink="">
        <xdr:nvSpPr>
          <xdr:cNvPr id="394" name="Line 826">
            <a:extLst>
              <a:ext uri="{FF2B5EF4-FFF2-40B4-BE49-F238E27FC236}">
                <a16:creationId xmlns:a16="http://schemas.microsoft.com/office/drawing/2014/main" id="{00000000-0008-0000-0900-00008A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5" name="Line 827">
            <a:extLst>
              <a:ext uri="{FF2B5EF4-FFF2-40B4-BE49-F238E27FC236}">
                <a16:creationId xmlns:a16="http://schemas.microsoft.com/office/drawing/2014/main" id="{00000000-0008-0000-0900-00008B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6" name="Line 828">
            <a:extLst>
              <a:ext uri="{FF2B5EF4-FFF2-40B4-BE49-F238E27FC236}">
                <a16:creationId xmlns:a16="http://schemas.microsoft.com/office/drawing/2014/main" id="{00000000-0008-0000-0900-00008C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7" name="Line 829">
            <a:extLst>
              <a:ext uri="{FF2B5EF4-FFF2-40B4-BE49-F238E27FC236}">
                <a16:creationId xmlns:a16="http://schemas.microsoft.com/office/drawing/2014/main" id="{00000000-0008-0000-0900-00008D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8" name="Line 830">
            <a:extLst>
              <a:ext uri="{FF2B5EF4-FFF2-40B4-BE49-F238E27FC236}">
                <a16:creationId xmlns:a16="http://schemas.microsoft.com/office/drawing/2014/main" id="{00000000-0008-0000-0900-00008E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399" name="Line 831">
            <a:extLst>
              <a:ext uri="{FF2B5EF4-FFF2-40B4-BE49-F238E27FC236}">
                <a16:creationId xmlns:a16="http://schemas.microsoft.com/office/drawing/2014/main" id="{00000000-0008-0000-0900-00008F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0" name="Line 832">
            <a:extLst>
              <a:ext uri="{FF2B5EF4-FFF2-40B4-BE49-F238E27FC236}">
                <a16:creationId xmlns:a16="http://schemas.microsoft.com/office/drawing/2014/main" id="{00000000-0008-0000-0900-000090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1" name="Line 833">
            <a:extLst>
              <a:ext uri="{FF2B5EF4-FFF2-40B4-BE49-F238E27FC236}">
                <a16:creationId xmlns:a16="http://schemas.microsoft.com/office/drawing/2014/main" id="{00000000-0008-0000-0900-000091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2" name="Line 834">
            <a:extLst>
              <a:ext uri="{FF2B5EF4-FFF2-40B4-BE49-F238E27FC236}">
                <a16:creationId xmlns:a16="http://schemas.microsoft.com/office/drawing/2014/main" id="{00000000-0008-0000-0900-000092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3" name="Line 835">
            <a:extLst>
              <a:ext uri="{FF2B5EF4-FFF2-40B4-BE49-F238E27FC236}">
                <a16:creationId xmlns:a16="http://schemas.microsoft.com/office/drawing/2014/main" id="{00000000-0008-0000-0900-000093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4" name="Line 836">
            <a:extLst>
              <a:ext uri="{FF2B5EF4-FFF2-40B4-BE49-F238E27FC236}">
                <a16:creationId xmlns:a16="http://schemas.microsoft.com/office/drawing/2014/main" id="{00000000-0008-0000-0900-000094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5" name="Line 837">
            <a:extLst>
              <a:ext uri="{FF2B5EF4-FFF2-40B4-BE49-F238E27FC236}">
                <a16:creationId xmlns:a16="http://schemas.microsoft.com/office/drawing/2014/main" id="{00000000-0008-0000-0900-000095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06" name="Line 838">
            <a:extLst>
              <a:ext uri="{FF2B5EF4-FFF2-40B4-BE49-F238E27FC236}">
                <a16:creationId xmlns:a16="http://schemas.microsoft.com/office/drawing/2014/main" id="{00000000-0008-0000-0900-000096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363082</xdr:colOff>
      <xdr:row>250</xdr:row>
      <xdr:rowOff>15520</xdr:rowOff>
    </xdr:from>
    <xdr:to>
      <xdr:col>6</xdr:col>
      <xdr:colOff>744280</xdr:colOff>
      <xdr:row>275</xdr:row>
      <xdr:rowOff>128856</xdr:rowOff>
    </xdr:to>
    <xdr:sp macro="" textlink="">
      <xdr:nvSpPr>
        <xdr:cNvPr id="407" name="Text Box 796">
          <a:extLst>
            <a:ext uri="{FF2B5EF4-FFF2-40B4-BE49-F238E27FC236}">
              <a16:creationId xmlns:a16="http://schemas.microsoft.com/office/drawing/2014/main" id="{00000000-0008-0000-0900-000097010000}"/>
            </a:ext>
          </a:extLst>
        </xdr:cNvPr>
        <xdr:cNvSpPr txBox="1">
          <a:spLocks noChangeArrowheads="1"/>
        </xdr:cNvSpPr>
      </xdr:nvSpPr>
      <xdr:spPr bwMode="auto">
        <a:xfrm>
          <a:off x="3896857" y="38772745"/>
          <a:ext cx="381198" cy="392333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逆行列係数・８４行</a:t>
          </a:r>
          <a:r>
            <a:rPr lang="en-US" altLang="ja-JP" sz="1200" b="0" i="0" u="none" strike="noStrike" baseline="0">
              <a:solidFill>
                <a:srgbClr val="000000"/>
              </a:solidFill>
              <a:latin typeface="ＭＳ ゴシック"/>
              <a:ea typeface="ＭＳ ゴシック"/>
            </a:rPr>
            <a:t>×</a:t>
          </a:r>
          <a:r>
            <a:rPr lang="ja-JP" altLang="en-US" sz="1200" b="0" i="0" u="none" strike="noStrike" baseline="0">
              <a:solidFill>
                <a:srgbClr val="000000"/>
              </a:solidFill>
              <a:latin typeface="ＭＳ ゴシック"/>
              <a:ea typeface="ＭＳ ゴシック"/>
            </a:rPr>
            <a:t>８４列</a:t>
          </a:r>
        </a:p>
      </xdr:txBody>
    </xdr:sp>
    <xdr:clientData/>
  </xdr:twoCellAnchor>
  <xdr:twoCellAnchor>
    <xdr:from>
      <xdr:col>15</xdr:col>
      <xdr:colOff>266700</xdr:colOff>
      <xdr:row>250</xdr:row>
      <xdr:rowOff>19050</xdr:rowOff>
    </xdr:from>
    <xdr:to>
      <xdr:col>15</xdr:col>
      <xdr:colOff>952500</xdr:colOff>
      <xdr:row>276</xdr:row>
      <xdr:rowOff>0</xdr:rowOff>
    </xdr:to>
    <xdr:grpSp>
      <xdr:nvGrpSpPr>
        <xdr:cNvPr id="408" name="Group 926">
          <a:extLst>
            <a:ext uri="{FF2B5EF4-FFF2-40B4-BE49-F238E27FC236}">
              <a16:creationId xmlns:a16="http://schemas.microsoft.com/office/drawing/2014/main" id="{00000000-0008-0000-0900-000098010000}"/>
            </a:ext>
          </a:extLst>
        </xdr:cNvPr>
        <xdr:cNvGrpSpPr>
          <a:grpSpLocks/>
        </xdr:cNvGrpSpPr>
      </xdr:nvGrpSpPr>
      <xdr:grpSpPr bwMode="auto">
        <a:xfrm>
          <a:off x="10896600" y="38741350"/>
          <a:ext cx="685800" cy="3943350"/>
          <a:chOff x="1199" y="3575"/>
          <a:chExt cx="72" cy="440"/>
        </a:xfrm>
      </xdr:grpSpPr>
      <xdr:grpSp>
        <xdr:nvGrpSpPr>
          <xdr:cNvPr id="409" name="Group 853">
            <a:extLst>
              <a:ext uri="{FF2B5EF4-FFF2-40B4-BE49-F238E27FC236}">
                <a16:creationId xmlns:a16="http://schemas.microsoft.com/office/drawing/2014/main" id="{00000000-0008-0000-0900-000099010000}"/>
              </a:ext>
            </a:extLst>
          </xdr:cNvPr>
          <xdr:cNvGrpSpPr>
            <a:grpSpLocks/>
          </xdr:cNvGrpSpPr>
        </xdr:nvGrpSpPr>
        <xdr:grpSpPr bwMode="auto">
          <a:xfrm>
            <a:off x="1199" y="3583"/>
            <a:ext cx="72" cy="204"/>
            <a:chOff x="1343" y="340"/>
            <a:chExt cx="60" cy="204"/>
          </a:xfrm>
        </xdr:grpSpPr>
        <xdr:sp macro="" textlink="">
          <xdr:nvSpPr>
            <xdr:cNvPr id="426" name="Line 854">
              <a:extLst>
                <a:ext uri="{FF2B5EF4-FFF2-40B4-BE49-F238E27FC236}">
                  <a16:creationId xmlns:a16="http://schemas.microsoft.com/office/drawing/2014/main" id="{00000000-0008-0000-0900-0000AA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7" name="Line 855">
              <a:extLst>
                <a:ext uri="{FF2B5EF4-FFF2-40B4-BE49-F238E27FC236}">
                  <a16:creationId xmlns:a16="http://schemas.microsoft.com/office/drawing/2014/main" id="{00000000-0008-0000-0900-0000AB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8" name="Line 856">
              <a:extLst>
                <a:ext uri="{FF2B5EF4-FFF2-40B4-BE49-F238E27FC236}">
                  <a16:creationId xmlns:a16="http://schemas.microsoft.com/office/drawing/2014/main" id="{00000000-0008-0000-0900-0000AC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9" name="Line 857">
              <a:extLst>
                <a:ext uri="{FF2B5EF4-FFF2-40B4-BE49-F238E27FC236}">
                  <a16:creationId xmlns:a16="http://schemas.microsoft.com/office/drawing/2014/main" id="{00000000-0008-0000-0900-0000AD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0" name="Line 858">
              <a:extLst>
                <a:ext uri="{FF2B5EF4-FFF2-40B4-BE49-F238E27FC236}">
                  <a16:creationId xmlns:a16="http://schemas.microsoft.com/office/drawing/2014/main" id="{00000000-0008-0000-0900-0000AE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1" name="Line 859">
              <a:extLst>
                <a:ext uri="{FF2B5EF4-FFF2-40B4-BE49-F238E27FC236}">
                  <a16:creationId xmlns:a16="http://schemas.microsoft.com/office/drawing/2014/main" id="{00000000-0008-0000-0900-0000AF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2" name="Line 860">
              <a:extLst>
                <a:ext uri="{FF2B5EF4-FFF2-40B4-BE49-F238E27FC236}">
                  <a16:creationId xmlns:a16="http://schemas.microsoft.com/office/drawing/2014/main" id="{00000000-0008-0000-0900-0000B0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3" name="Line 861">
              <a:extLst>
                <a:ext uri="{FF2B5EF4-FFF2-40B4-BE49-F238E27FC236}">
                  <a16:creationId xmlns:a16="http://schemas.microsoft.com/office/drawing/2014/main" id="{00000000-0008-0000-0900-0000B1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4" name="Line 862">
              <a:extLst>
                <a:ext uri="{FF2B5EF4-FFF2-40B4-BE49-F238E27FC236}">
                  <a16:creationId xmlns:a16="http://schemas.microsoft.com/office/drawing/2014/main" id="{00000000-0008-0000-0900-0000B2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5" name="Line 863">
              <a:extLst>
                <a:ext uri="{FF2B5EF4-FFF2-40B4-BE49-F238E27FC236}">
                  <a16:creationId xmlns:a16="http://schemas.microsoft.com/office/drawing/2014/main" id="{00000000-0008-0000-0900-0000B3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6" name="Line 864">
              <a:extLst>
                <a:ext uri="{FF2B5EF4-FFF2-40B4-BE49-F238E27FC236}">
                  <a16:creationId xmlns:a16="http://schemas.microsoft.com/office/drawing/2014/main" id="{00000000-0008-0000-0900-0000B4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7" name="Line 865">
              <a:extLst>
                <a:ext uri="{FF2B5EF4-FFF2-40B4-BE49-F238E27FC236}">
                  <a16:creationId xmlns:a16="http://schemas.microsoft.com/office/drawing/2014/main" id="{00000000-0008-0000-0900-0000B5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38" name="Line 866">
              <a:extLst>
                <a:ext uri="{FF2B5EF4-FFF2-40B4-BE49-F238E27FC236}">
                  <a16:creationId xmlns:a16="http://schemas.microsoft.com/office/drawing/2014/main" id="{00000000-0008-0000-0900-0000B6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10" name="Group 867">
            <a:extLst>
              <a:ext uri="{FF2B5EF4-FFF2-40B4-BE49-F238E27FC236}">
                <a16:creationId xmlns:a16="http://schemas.microsoft.com/office/drawing/2014/main" id="{00000000-0008-0000-0900-00009A010000}"/>
              </a:ext>
            </a:extLst>
          </xdr:cNvPr>
          <xdr:cNvGrpSpPr>
            <a:grpSpLocks/>
          </xdr:cNvGrpSpPr>
        </xdr:nvGrpSpPr>
        <xdr:grpSpPr bwMode="auto">
          <a:xfrm>
            <a:off x="1199" y="3803"/>
            <a:ext cx="72" cy="204"/>
            <a:chOff x="1343" y="340"/>
            <a:chExt cx="60" cy="204"/>
          </a:xfrm>
        </xdr:grpSpPr>
        <xdr:sp macro="" textlink="">
          <xdr:nvSpPr>
            <xdr:cNvPr id="413" name="Line 868">
              <a:extLst>
                <a:ext uri="{FF2B5EF4-FFF2-40B4-BE49-F238E27FC236}">
                  <a16:creationId xmlns:a16="http://schemas.microsoft.com/office/drawing/2014/main" id="{00000000-0008-0000-0900-00009D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4" name="Line 869">
              <a:extLst>
                <a:ext uri="{FF2B5EF4-FFF2-40B4-BE49-F238E27FC236}">
                  <a16:creationId xmlns:a16="http://schemas.microsoft.com/office/drawing/2014/main" id="{00000000-0008-0000-0900-00009E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5" name="Line 870">
              <a:extLst>
                <a:ext uri="{FF2B5EF4-FFF2-40B4-BE49-F238E27FC236}">
                  <a16:creationId xmlns:a16="http://schemas.microsoft.com/office/drawing/2014/main" id="{00000000-0008-0000-0900-00009F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6" name="Line 871">
              <a:extLst>
                <a:ext uri="{FF2B5EF4-FFF2-40B4-BE49-F238E27FC236}">
                  <a16:creationId xmlns:a16="http://schemas.microsoft.com/office/drawing/2014/main" id="{00000000-0008-0000-0900-0000A0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7" name="Line 872">
              <a:extLst>
                <a:ext uri="{FF2B5EF4-FFF2-40B4-BE49-F238E27FC236}">
                  <a16:creationId xmlns:a16="http://schemas.microsoft.com/office/drawing/2014/main" id="{00000000-0008-0000-0900-0000A1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8" name="Line 873">
              <a:extLst>
                <a:ext uri="{FF2B5EF4-FFF2-40B4-BE49-F238E27FC236}">
                  <a16:creationId xmlns:a16="http://schemas.microsoft.com/office/drawing/2014/main" id="{00000000-0008-0000-0900-0000A2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19" name="Line 874">
              <a:extLst>
                <a:ext uri="{FF2B5EF4-FFF2-40B4-BE49-F238E27FC236}">
                  <a16:creationId xmlns:a16="http://schemas.microsoft.com/office/drawing/2014/main" id="{00000000-0008-0000-0900-0000A3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0" name="Line 875">
              <a:extLst>
                <a:ext uri="{FF2B5EF4-FFF2-40B4-BE49-F238E27FC236}">
                  <a16:creationId xmlns:a16="http://schemas.microsoft.com/office/drawing/2014/main" id="{00000000-0008-0000-0900-0000A4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1" name="Line 876">
              <a:extLst>
                <a:ext uri="{FF2B5EF4-FFF2-40B4-BE49-F238E27FC236}">
                  <a16:creationId xmlns:a16="http://schemas.microsoft.com/office/drawing/2014/main" id="{00000000-0008-0000-0900-0000A5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2" name="Line 877">
              <a:extLst>
                <a:ext uri="{FF2B5EF4-FFF2-40B4-BE49-F238E27FC236}">
                  <a16:creationId xmlns:a16="http://schemas.microsoft.com/office/drawing/2014/main" id="{00000000-0008-0000-0900-0000A6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3" name="Line 878">
              <a:extLst>
                <a:ext uri="{FF2B5EF4-FFF2-40B4-BE49-F238E27FC236}">
                  <a16:creationId xmlns:a16="http://schemas.microsoft.com/office/drawing/2014/main" id="{00000000-0008-0000-0900-0000A7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4" name="Line 879">
              <a:extLst>
                <a:ext uri="{FF2B5EF4-FFF2-40B4-BE49-F238E27FC236}">
                  <a16:creationId xmlns:a16="http://schemas.microsoft.com/office/drawing/2014/main" id="{00000000-0008-0000-0900-0000A8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25" name="Line 880">
              <a:extLst>
                <a:ext uri="{FF2B5EF4-FFF2-40B4-BE49-F238E27FC236}">
                  <a16:creationId xmlns:a16="http://schemas.microsoft.com/office/drawing/2014/main" id="{00000000-0008-0000-0900-0000A9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11" name="Text Box 881">
            <a:extLst>
              <a:ext uri="{FF2B5EF4-FFF2-40B4-BE49-F238E27FC236}">
                <a16:creationId xmlns:a16="http://schemas.microsoft.com/office/drawing/2014/main" id="{00000000-0008-0000-0900-00009B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12" name="Text Box 925">
            <a:extLst>
              <a:ext uri="{FF2B5EF4-FFF2-40B4-BE49-F238E27FC236}">
                <a16:creationId xmlns:a16="http://schemas.microsoft.com/office/drawing/2014/main" id="{00000000-0008-0000-0900-00009C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6</xdr:col>
      <xdr:colOff>238125</xdr:colOff>
      <xdr:row>287</xdr:row>
      <xdr:rowOff>19050</xdr:rowOff>
    </xdr:from>
    <xdr:to>
      <xdr:col>6</xdr:col>
      <xdr:colOff>962025</xdr:colOff>
      <xdr:row>313</xdr:row>
      <xdr:rowOff>0</xdr:rowOff>
    </xdr:to>
    <xdr:grpSp>
      <xdr:nvGrpSpPr>
        <xdr:cNvPr id="439" name="Group 958">
          <a:extLst>
            <a:ext uri="{FF2B5EF4-FFF2-40B4-BE49-F238E27FC236}">
              <a16:creationId xmlns:a16="http://schemas.microsoft.com/office/drawing/2014/main" id="{00000000-0008-0000-0900-0000B7010000}"/>
            </a:ext>
          </a:extLst>
        </xdr:cNvPr>
        <xdr:cNvGrpSpPr>
          <a:grpSpLocks/>
        </xdr:cNvGrpSpPr>
      </xdr:nvGrpSpPr>
      <xdr:grpSpPr bwMode="auto">
        <a:xfrm>
          <a:off x="3781425" y="44456350"/>
          <a:ext cx="723900" cy="3943350"/>
          <a:chOff x="1199" y="3575"/>
          <a:chExt cx="72" cy="440"/>
        </a:xfrm>
      </xdr:grpSpPr>
      <xdr:grpSp>
        <xdr:nvGrpSpPr>
          <xdr:cNvPr id="440" name="Group 959">
            <a:extLst>
              <a:ext uri="{FF2B5EF4-FFF2-40B4-BE49-F238E27FC236}">
                <a16:creationId xmlns:a16="http://schemas.microsoft.com/office/drawing/2014/main" id="{00000000-0008-0000-0900-0000B8010000}"/>
              </a:ext>
            </a:extLst>
          </xdr:cNvPr>
          <xdr:cNvGrpSpPr>
            <a:grpSpLocks/>
          </xdr:cNvGrpSpPr>
        </xdr:nvGrpSpPr>
        <xdr:grpSpPr bwMode="auto">
          <a:xfrm>
            <a:off x="1199" y="3583"/>
            <a:ext cx="72" cy="204"/>
            <a:chOff x="1343" y="340"/>
            <a:chExt cx="60" cy="204"/>
          </a:xfrm>
        </xdr:grpSpPr>
        <xdr:sp macro="" textlink="">
          <xdr:nvSpPr>
            <xdr:cNvPr id="457" name="Line 960">
              <a:extLst>
                <a:ext uri="{FF2B5EF4-FFF2-40B4-BE49-F238E27FC236}">
                  <a16:creationId xmlns:a16="http://schemas.microsoft.com/office/drawing/2014/main" id="{00000000-0008-0000-0900-0000C9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8" name="Line 961">
              <a:extLst>
                <a:ext uri="{FF2B5EF4-FFF2-40B4-BE49-F238E27FC236}">
                  <a16:creationId xmlns:a16="http://schemas.microsoft.com/office/drawing/2014/main" id="{00000000-0008-0000-0900-0000CA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9" name="Line 962">
              <a:extLst>
                <a:ext uri="{FF2B5EF4-FFF2-40B4-BE49-F238E27FC236}">
                  <a16:creationId xmlns:a16="http://schemas.microsoft.com/office/drawing/2014/main" id="{00000000-0008-0000-0900-0000CB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0" name="Line 963">
              <a:extLst>
                <a:ext uri="{FF2B5EF4-FFF2-40B4-BE49-F238E27FC236}">
                  <a16:creationId xmlns:a16="http://schemas.microsoft.com/office/drawing/2014/main" id="{00000000-0008-0000-0900-0000CC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1" name="Line 964">
              <a:extLst>
                <a:ext uri="{FF2B5EF4-FFF2-40B4-BE49-F238E27FC236}">
                  <a16:creationId xmlns:a16="http://schemas.microsoft.com/office/drawing/2014/main" id="{00000000-0008-0000-0900-0000CD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2" name="Line 965">
              <a:extLst>
                <a:ext uri="{FF2B5EF4-FFF2-40B4-BE49-F238E27FC236}">
                  <a16:creationId xmlns:a16="http://schemas.microsoft.com/office/drawing/2014/main" id="{00000000-0008-0000-0900-0000CE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3" name="Line 966">
              <a:extLst>
                <a:ext uri="{FF2B5EF4-FFF2-40B4-BE49-F238E27FC236}">
                  <a16:creationId xmlns:a16="http://schemas.microsoft.com/office/drawing/2014/main" id="{00000000-0008-0000-0900-0000CF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4" name="Line 967">
              <a:extLst>
                <a:ext uri="{FF2B5EF4-FFF2-40B4-BE49-F238E27FC236}">
                  <a16:creationId xmlns:a16="http://schemas.microsoft.com/office/drawing/2014/main" id="{00000000-0008-0000-0900-0000D0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5" name="Line 968">
              <a:extLst>
                <a:ext uri="{FF2B5EF4-FFF2-40B4-BE49-F238E27FC236}">
                  <a16:creationId xmlns:a16="http://schemas.microsoft.com/office/drawing/2014/main" id="{00000000-0008-0000-0900-0000D1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6" name="Line 969">
              <a:extLst>
                <a:ext uri="{FF2B5EF4-FFF2-40B4-BE49-F238E27FC236}">
                  <a16:creationId xmlns:a16="http://schemas.microsoft.com/office/drawing/2014/main" id="{00000000-0008-0000-0900-0000D2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7" name="Line 970">
              <a:extLst>
                <a:ext uri="{FF2B5EF4-FFF2-40B4-BE49-F238E27FC236}">
                  <a16:creationId xmlns:a16="http://schemas.microsoft.com/office/drawing/2014/main" id="{00000000-0008-0000-0900-0000D3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8" name="Line 971">
              <a:extLst>
                <a:ext uri="{FF2B5EF4-FFF2-40B4-BE49-F238E27FC236}">
                  <a16:creationId xmlns:a16="http://schemas.microsoft.com/office/drawing/2014/main" id="{00000000-0008-0000-0900-0000D4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69" name="Line 972">
              <a:extLst>
                <a:ext uri="{FF2B5EF4-FFF2-40B4-BE49-F238E27FC236}">
                  <a16:creationId xmlns:a16="http://schemas.microsoft.com/office/drawing/2014/main" id="{00000000-0008-0000-0900-0000D5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41" name="Group 973">
            <a:extLst>
              <a:ext uri="{FF2B5EF4-FFF2-40B4-BE49-F238E27FC236}">
                <a16:creationId xmlns:a16="http://schemas.microsoft.com/office/drawing/2014/main" id="{00000000-0008-0000-0900-0000B9010000}"/>
              </a:ext>
            </a:extLst>
          </xdr:cNvPr>
          <xdr:cNvGrpSpPr>
            <a:grpSpLocks/>
          </xdr:cNvGrpSpPr>
        </xdr:nvGrpSpPr>
        <xdr:grpSpPr bwMode="auto">
          <a:xfrm>
            <a:off x="1199" y="3803"/>
            <a:ext cx="72" cy="204"/>
            <a:chOff x="1343" y="340"/>
            <a:chExt cx="60" cy="204"/>
          </a:xfrm>
        </xdr:grpSpPr>
        <xdr:sp macro="" textlink="">
          <xdr:nvSpPr>
            <xdr:cNvPr id="444" name="Line 974">
              <a:extLst>
                <a:ext uri="{FF2B5EF4-FFF2-40B4-BE49-F238E27FC236}">
                  <a16:creationId xmlns:a16="http://schemas.microsoft.com/office/drawing/2014/main" id="{00000000-0008-0000-0900-0000BC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5" name="Line 975">
              <a:extLst>
                <a:ext uri="{FF2B5EF4-FFF2-40B4-BE49-F238E27FC236}">
                  <a16:creationId xmlns:a16="http://schemas.microsoft.com/office/drawing/2014/main" id="{00000000-0008-0000-0900-0000BD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6" name="Line 976">
              <a:extLst>
                <a:ext uri="{FF2B5EF4-FFF2-40B4-BE49-F238E27FC236}">
                  <a16:creationId xmlns:a16="http://schemas.microsoft.com/office/drawing/2014/main" id="{00000000-0008-0000-0900-0000BE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7" name="Line 977">
              <a:extLst>
                <a:ext uri="{FF2B5EF4-FFF2-40B4-BE49-F238E27FC236}">
                  <a16:creationId xmlns:a16="http://schemas.microsoft.com/office/drawing/2014/main" id="{00000000-0008-0000-0900-0000BF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8" name="Line 978">
              <a:extLst>
                <a:ext uri="{FF2B5EF4-FFF2-40B4-BE49-F238E27FC236}">
                  <a16:creationId xmlns:a16="http://schemas.microsoft.com/office/drawing/2014/main" id="{00000000-0008-0000-0900-0000C0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49" name="Line 979">
              <a:extLst>
                <a:ext uri="{FF2B5EF4-FFF2-40B4-BE49-F238E27FC236}">
                  <a16:creationId xmlns:a16="http://schemas.microsoft.com/office/drawing/2014/main" id="{00000000-0008-0000-0900-0000C1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0" name="Line 980">
              <a:extLst>
                <a:ext uri="{FF2B5EF4-FFF2-40B4-BE49-F238E27FC236}">
                  <a16:creationId xmlns:a16="http://schemas.microsoft.com/office/drawing/2014/main" id="{00000000-0008-0000-0900-0000C2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1" name="Line 981">
              <a:extLst>
                <a:ext uri="{FF2B5EF4-FFF2-40B4-BE49-F238E27FC236}">
                  <a16:creationId xmlns:a16="http://schemas.microsoft.com/office/drawing/2014/main" id="{00000000-0008-0000-0900-0000C3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2" name="Line 982">
              <a:extLst>
                <a:ext uri="{FF2B5EF4-FFF2-40B4-BE49-F238E27FC236}">
                  <a16:creationId xmlns:a16="http://schemas.microsoft.com/office/drawing/2014/main" id="{00000000-0008-0000-0900-0000C4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3" name="Line 983">
              <a:extLst>
                <a:ext uri="{FF2B5EF4-FFF2-40B4-BE49-F238E27FC236}">
                  <a16:creationId xmlns:a16="http://schemas.microsoft.com/office/drawing/2014/main" id="{00000000-0008-0000-0900-0000C5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4" name="Line 984">
              <a:extLst>
                <a:ext uri="{FF2B5EF4-FFF2-40B4-BE49-F238E27FC236}">
                  <a16:creationId xmlns:a16="http://schemas.microsoft.com/office/drawing/2014/main" id="{00000000-0008-0000-0900-0000C6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5" name="Line 985">
              <a:extLst>
                <a:ext uri="{FF2B5EF4-FFF2-40B4-BE49-F238E27FC236}">
                  <a16:creationId xmlns:a16="http://schemas.microsoft.com/office/drawing/2014/main" id="{00000000-0008-0000-0900-0000C7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56" name="Line 986">
              <a:extLst>
                <a:ext uri="{FF2B5EF4-FFF2-40B4-BE49-F238E27FC236}">
                  <a16:creationId xmlns:a16="http://schemas.microsoft.com/office/drawing/2014/main" id="{00000000-0008-0000-0900-0000C8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42" name="Text Box 987">
            <a:extLst>
              <a:ext uri="{FF2B5EF4-FFF2-40B4-BE49-F238E27FC236}">
                <a16:creationId xmlns:a16="http://schemas.microsoft.com/office/drawing/2014/main" id="{00000000-0008-0000-0900-0000BA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43" name="Text Box 988">
            <a:extLst>
              <a:ext uri="{FF2B5EF4-FFF2-40B4-BE49-F238E27FC236}">
                <a16:creationId xmlns:a16="http://schemas.microsoft.com/office/drawing/2014/main" id="{00000000-0008-0000-0900-0000BB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15</xdr:col>
      <xdr:colOff>257175</xdr:colOff>
      <xdr:row>287</xdr:row>
      <xdr:rowOff>9525</xdr:rowOff>
    </xdr:from>
    <xdr:to>
      <xdr:col>15</xdr:col>
      <xdr:colOff>942975</xdr:colOff>
      <xdr:row>312</xdr:row>
      <xdr:rowOff>142875</xdr:rowOff>
    </xdr:to>
    <xdr:grpSp>
      <xdr:nvGrpSpPr>
        <xdr:cNvPr id="470" name="Group 989">
          <a:extLst>
            <a:ext uri="{FF2B5EF4-FFF2-40B4-BE49-F238E27FC236}">
              <a16:creationId xmlns:a16="http://schemas.microsoft.com/office/drawing/2014/main" id="{00000000-0008-0000-0900-0000D6010000}"/>
            </a:ext>
          </a:extLst>
        </xdr:cNvPr>
        <xdr:cNvGrpSpPr>
          <a:grpSpLocks/>
        </xdr:cNvGrpSpPr>
      </xdr:nvGrpSpPr>
      <xdr:grpSpPr bwMode="auto">
        <a:xfrm>
          <a:off x="10887075" y="44446825"/>
          <a:ext cx="685800" cy="3943350"/>
          <a:chOff x="1199" y="3575"/>
          <a:chExt cx="72" cy="440"/>
        </a:xfrm>
      </xdr:grpSpPr>
      <xdr:grpSp>
        <xdr:nvGrpSpPr>
          <xdr:cNvPr id="471" name="Group 990">
            <a:extLst>
              <a:ext uri="{FF2B5EF4-FFF2-40B4-BE49-F238E27FC236}">
                <a16:creationId xmlns:a16="http://schemas.microsoft.com/office/drawing/2014/main" id="{00000000-0008-0000-0900-0000D7010000}"/>
              </a:ext>
            </a:extLst>
          </xdr:cNvPr>
          <xdr:cNvGrpSpPr>
            <a:grpSpLocks/>
          </xdr:cNvGrpSpPr>
        </xdr:nvGrpSpPr>
        <xdr:grpSpPr bwMode="auto">
          <a:xfrm>
            <a:off x="1199" y="3583"/>
            <a:ext cx="72" cy="204"/>
            <a:chOff x="1343" y="340"/>
            <a:chExt cx="60" cy="204"/>
          </a:xfrm>
        </xdr:grpSpPr>
        <xdr:sp macro="" textlink="">
          <xdr:nvSpPr>
            <xdr:cNvPr id="488" name="Line 991">
              <a:extLst>
                <a:ext uri="{FF2B5EF4-FFF2-40B4-BE49-F238E27FC236}">
                  <a16:creationId xmlns:a16="http://schemas.microsoft.com/office/drawing/2014/main" id="{00000000-0008-0000-0900-0000E8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9" name="Line 992">
              <a:extLst>
                <a:ext uri="{FF2B5EF4-FFF2-40B4-BE49-F238E27FC236}">
                  <a16:creationId xmlns:a16="http://schemas.microsoft.com/office/drawing/2014/main" id="{00000000-0008-0000-0900-0000E9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0" name="Line 993">
              <a:extLst>
                <a:ext uri="{FF2B5EF4-FFF2-40B4-BE49-F238E27FC236}">
                  <a16:creationId xmlns:a16="http://schemas.microsoft.com/office/drawing/2014/main" id="{00000000-0008-0000-0900-0000EA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1" name="Line 994">
              <a:extLst>
                <a:ext uri="{FF2B5EF4-FFF2-40B4-BE49-F238E27FC236}">
                  <a16:creationId xmlns:a16="http://schemas.microsoft.com/office/drawing/2014/main" id="{00000000-0008-0000-0900-0000EB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2" name="Line 995">
              <a:extLst>
                <a:ext uri="{FF2B5EF4-FFF2-40B4-BE49-F238E27FC236}">
                  <a16:creationId xmlns:a16="http://schemas.microsoft.com/office/drawing/2014/main" id="{00000000-0008-0000-0900-0000EC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3" name="Line 996">
              <a:extLst>
                <a:ext uri="{FF2B5EF4-FFF2-40B4-BE49-F238E27FC236}">
                  <a16:creationId xmlns:a16="http://schemas.microsoft.com/office/drawing/2014/main" id="{00000000-0008-0000-0900-0000ED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4" name="Line 997">
              <a:extLst>
                <a:ext uri="{FF2B5EF4-FFF2-40B4-BE49-F238E27FC236}">
                  <a16:creationId xmlns:a16="http://schemas.microsoft.com/office/drawing/2014/main" id="{00000000-0008-0000-0900-0000EE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5" name="Line 998">
              <a:extLst>
                <a:ext uri="{FF2B5EF4-FFF2-40B4-BE49-F238E27FC236}">
                  <a16:creationId xmlns:a16="http://schemas.microsoft.com/office/drawing/2014/main" id="{00000000-0008-0000-0900-0000EF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6" name="Line 999">
              <a:extLst>
                <a:ext uri="{FF2B5EF4-FFF2-40B4-BE49-F238E27FC236}">
                  <a16:creationId xmlns:a16="http://schemas.microsoft.com/office/drawing/2014/main" id="{00000000-0008-0000-0900-0000F0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7" name="Line 1000">
              <a:extLst>
                <a:ext uri="{FF2B5EF4-FFF2-40B4-BE49-F238E27FC236}">
                  <a16:creationId xmlns:a16="http://schemas.microsoft.com/office/drawing/2014/main" id="{00000000-0008-0000-0900-0000F1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8" name="Line 1001">
              <a:extLst>
                <a:ext uri="{FF2B5EF4-FFF2-40B4-BE49-F238E27FC236}">
                  <a16:creationId xmlns:a16="http://schemas.microsoft.com/office/drawing/2014/main" id="{00000000-0008-0000-0900-0000F2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99" name="Line 1002">
              <a:extLst>
                <a:ext uri="{FF2B5EF4-FFF2-40B4-BE49-F238E27FC236}">
                  <a16:creationId xmlns:a16="http://schemas.microsoft.com/office/drawing/2014/main" id="{00000000-0008-0000-0900-0000F3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00" name="Line 1003">
              <a:extLst>
                <a:ext uri="{FF2B5EF4-FFF2-40B4-BE49-F238E27FC236}">
                  <a16:creationId xmlns:a16="http://schemas.microsoft.com/office/drawing/2014/main" id="{00000000-0008-0000-0900-0000F4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472" name="Group 1004">
            <a:extLst>
              <a:ext uri="{FF2B5EF4-FFF2-40B4-BE49-F238E27FC236}">
                <a16:creationId xmlns:a16="http://schemas.microsoft.com/office/drawing/2014/main" id="{00000000-0008-0000-0900-0000D8010000}"/>
              </a:ext>
            </a:extLst>
          </xdr:cNvPr>
          <xdr:cNvGrpSpPr>
            <a:grpSpLocks/>
          </xdr:cNvGrpSpPr>
        </xdr:nvGrpSpPr>
        <xdr:grpSpPr bwMode="auto">
          <a:xfrm>
            <a:off x="1199" y="3803"/>
            <a:ext cx="72" cy="204"/>
            <a:chOff x="1343" y="340"/>
            <a:chExt cx="60" cy="204"/>
          </a:xfrm>
        </xdr:grpSpPr>
        <xdr:sp macro="" textlink="">
          <xdr:nvSpPr>
            <xdr:cNvPr id="475" name="Line 1005">
              <a:extLst>
                <a:ext uri="{FF2B5EF4-FFF2-40B4-BE49-F238E27FC236}">
                  <a16:creationId xmlns:a16="http://schemas.microsoft.com/office/drawing/2014/main" id="{00000000-0008-0000-0900-0000DB01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6" name="Line 1006">
              <a:extLst>
                <a:ext uri="{FF2B5EF4-FFF2-40B4-BE49-F238E27FC236}">
                  <a16:creationId xmlns:a16="http://schemas.microsoft.com/office/drawing/2014/main" id="{00000000-0008-0000-0900-0000DC01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7" name="Line 1007">
              <a:extLst>
                <a:ext uri="{FF2B5EF4-FFF2-40B4-BE49-F238E27FC236}">
                  <a16:creationId xmlns:a16="http://schemas.microsoft.com/office/drawing/2014/main" id="{00000000-0008-0000-0900-0000DD01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8" name="Line 1008">
              <a:extLst>
                <a:ext uri="{FF2B5EF4-FFF2-40B4-BE49-F238E27FC236}">
                  <a16:creationId xmlns:a16="http://schemas.microsoft.com/office/drawing/2014/main" id="{00000000-0008-0000-0900-0000DE01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79" name="Line 1009">
              <a:extLst>
                <a:ext uri="{FF2B5EF4-FFF2-40B4-BE49-F238E27FC236}">
                  <a16:creationId xmlns:a16="http://schemas.microsoft.com/office/drawing/2014/main" id="{00000000-0008-0000-0900-0000DF01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0" name="Line 1010">
              <a:extLst>
                <a:ext uri="{FF2B5EF4-FFF2-40B4-BE49-F238E27FC236}">
                  <a16:creationId xmlns:a16="http://schemas.microsoft.com/office/drawing/2014/main" id="{00000000-0008-0000-0900-0000E001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1" name="Line 1011">
              <a:extLst>
                <a:ext uri="{FF2B5EF4-FFF2-40B4-BE49-F238E27FC236}">
                  <a16:creationId xmlns:a16="http://schemas.microsoft.com/office/drawing/2014/main" id="{00000000-0008-0000-0900-0000E101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2" name="Line 1012">
              <a:extLst>
                <a:ext uri="{FF2B5EF4-FFF2-40B4-BE49-F238E27FC236}">
                  <a16:creationId xmlns:a16="http://schemas.microsoft.com/office/drawing/2014/main" id="{00000000-0008-0000-0900-0000E201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3" name="Line 1013">
              <a:extLst>
                <a:ext uri="{FF2B5EF4-FFF2-40B4-BE49-F238E27FC236}">
                  <a16:creationId xmlns:a16="http://schemas.microsoft.com/office/drawing/2014/main" id="{00000000-0008-0000-0900-0000E301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4" name="Line 1014">
              <a:extLst>
                <a:ext uri="{FF2B5EF4-FFF2-40B4-BE49-F238E27FC236}">
                  <a16:creationId xmlns:a16="http://schemas.microsoft.com/office/drawing/2014/main" id="{00000000-0008-0000-0900-0000E401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5" name="Line 1015">
              <a:extLst>
                <a:ext uri="{FF2B5EF4-FFF2-40B4-BE49-F238E27FC236}">
                  <a16:creationId xmlns:a16="http://schemas.microsoft.com/office/drawing/2014/main" id="{00000000-0008-0000-0900-0000E501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6" name="Line 1016">
              <a:extLst>
                <a:ext uri="{FF2B5EF4-FFF2-40B4-BE49-F238E27FC236}">
                  <a16:creationId xmlns:a16="http://schemas.microsoft.com/office/drawing/2014/main" id="{00000000-0008-0000-0900-0000E601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487" name="Line 1017">
              <a:extLst>
                <a:ext uri="{FF2B5EF4-FFF2-40B4-BE49-F238E27FC236}">
                  <a16:creationId xmlns:a16="http://schemas.microsoft.com/office/drawing/2014/main" id="{00000000-0008-0000-0900-0000E701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sp macro="" textlink="">
        <xdr:nvSpPr>
          <xdr:cNvPr id="473" name="Text Box 1018">
            <a:extLst>
              <a:ext uri="{FF2B5EF4-FFF2-40B4-BE49-F238E27FC236}">
                <a16:creationId xmlns:a16="http://schemas.microsoft.com/office/drawing/2014/main" id="{00000000-0008-0000-0900-0000D9010000}"/>
              </a:ext>
            </a:extLst>
          </xdr:cNvPr>
          <xdr:cNvSpPr txBox="1">
            <a:spLocks noChangeArrowheads="1"/>
          </xdr:cNvSpPr>
        </xdr:nvSpPr>
        <xdr:spPr bwMode="auto">
          <a:xfrm>
            <a:off x="1212" y="3575"/>
            <a:ext cx="40" cy="216"/>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粗付加価値率・三重県</a:t>
            </a:r>
          </a:p>
        </xdr:txBody>
      </xdr:sp>
      <xdr:sp macro="" textlink="">
        <xdr:nvSpPr>
          <xdr:cNvPr id="474" name="Text Box 1019">
            <a:extLst>
              <a:ext uri="{FF2B5EF4-FFF2-40B4-BE49-F238E27FC236}">
                <a16:creationId xmlns:a16="http://schemas.microsoft.com/office/drawing/2014/main" id="{00000000-0008-0000-0900-0000DA010000}"/>
              </a:ext>
            </a:extLst>
          </xdr:cNvPr>
          <xdr:cNvSpPr txBox="1">
            <a:spLocks noChangeArrowheads="1"/>
          </xdr:cNvSpPr>
        </xdr:nvSpPr>
        <xdr:spPr bwMode="auto">
          <a:xfrm>
            <a:off x="1212" y="3795"/>
            <a:ext cx="40" cy="220"/>
          </a:xfrm>
          <a:prstGeom prst="rect">
            <a:avLst/>
          </a:prstGeom>
          <a:solidFill>
            <a:srgbClr val="EAEAEA"/>
          </a:solidFill>
          <a:ln w="9525">
            <a:solidFill>
              <a:srgbClr val="000000"/>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ＭＳ ゴシック"/>
                <a:ea typeface="ＭＳ ゴシック"/>
              </a:rPr>
              <a:t>粗付加価値率・県外</a:t>
            </a:r>
          </a:p>
        </xdr:txBody>
      </xdr:sp>
    </xdr:grpSp>
    <xdr:clientData/>
  </xdr:twoCellAnchor>
  <xdr:twoCellAnchor>
    <xdr:from>
      <xdr:col>12</xdr:col>
      <xdr:colOff>18107</xdr:colOff>
      <xdr:row>242</xdr:row>
      <xdr:rowOff>54321</xdr:rowOff>
    </xdr:from>
    <xdr:to>
      <xdr:col>19</xdr:col>
      <xdr:colOff>18107</xdr:colOff>
      <xdr:row>244</xdr:row>
      <xdr:rowOff>81062</xdr:rowOff>
    </xdr:to>
    <xdr:sp macro="" textlink="">
      <xdr:nvSpPr>
        <xdr:cNvPr id="501" name="Text Box 1051">
          <a:extLst>
            <a:ext uri="{FF2B5EF4-FFF2-40B4-BE49-F238E27FC236}">
              <a16:creationId xmlns:a16="http://schemas.microsoft.com/office/drawing/2014/main" id="{00000000-0008-0000-0900-0000F5010000}"/>
            </a:ext>
          </a:extLst>
        </xdr:cNvPr>
        <xdr:cNvSpPr txBox="1">
          <a:spLocks noChangeArrowheads="1"/>
        </xdr:cNvSpPr>
      </xdr:nvSpPr>
      <xdr:spPr bwMode="auto">
        <a:xfrm>
          <a:off x="8228657" y="37516146"/>
          <a:ext cx="5962650" cy="331541"/>
        </a:xfrm>
        <a:prstGeom prst="rect">
          <a:avLst/>
        </a:prstGeom>
        <a:solidFill>
          <a:srgbClr val="FFFFFF"/>
        </a:solidFill>
        <a:ln w="3175">
          <a:solidFill>
            <a:srgbClr val="000000"/>
          </a:solidFill>
          <a:miter lim="800000"/>
          <a:headEnd/>
          <a:tailEnd/>
        </a:ln>
      </xdr:spPr>
      <xdr:txBody>
        <a:bodyPr vertOverflow="clip" wrap="square" lIns="45720" tIns="27432" rIns="45720" bIns="27432" anchor="ctr" upright="1"/>
        <a:lstStyle/>
        <a:p>
          <a:pPr algn="ctr" rtl="0">
            <a:defRPr sz="1000"/>
          </a:pPr>
          <a:r>
            <a:rPr lang="ja-JP" altLang="en-US" sz="1800" b="1" i="0" u="none" strike="noStrike" baseline="0">
              <a:solidFill>
                <a:srgbClr val="000000"/>
              </a:solidFill>
              <a:latin typeface="ＭＳ ゴシック"/>
              <a:ea typeface="ＭＳ ゴシック"/>
            </a:rPr>
            <a:t>粗付加価値誘発額</a:t>
          </a:r>
        </a:p>
      </xdr:txBody>
    </xdr:sp>
    <xdr:clientData/>
  </xdr:twoCellAnchor>
  <xdr:twoCellAnchor>
    <xdr:from>
      <xdr:col>2</xdr:col>
      <xdr:colOff>0</xdr:colOff>
      <xdr:row>281</xdr:row>
      <xdr:rowOff>85725</xdr:rowOff>
    </xdr:from>
    <xdr:to>
      <xdr:col>10</xdr:col>
      <xdr:colOff>533400</xdr:colOff>
      <xdr:row>281</xdr:row>
      <xdr:rowOff>85725</xdr:rowOff>
    </xdr:to>
    <xdr:sp macro="" textlink="">
      <xdr:nvSpPr>
        <xdr:cNvPr id="502" name="Line 1053">
          <a:extLst>
            <a:ext uri="{FF2B5EF4-FFF2-40B4-BE49-F238E27FC236}">
              <a16:creationId xmlns:a16="http://schemas.microsoft.com/office/drawing/2014/main" id="{00000000-0008-0000-0900-0000F6010000}"/>
            </a:ext>
          </a:extLst>
        </xdr:cNvPr>
        <xdr:cNvSpPr>
          <a:spLocks noChangeShapeType="1"/>
        </xdr:cNvSpPr>
      </xdr:nvSpPr>
      <xdr:spPr bwMode="auto">
        <a:xfrm>
          <a:off x="542925" y="43586400"/>
          <a:ext cx="7077075" cy="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225</xdr:row>
      <xdr:rowOff>38100</xdr:rowOff>
    </xdr:from>
    <xdr:to>
      <xdr:col>30</xdr:col>
      <xdr:colOff>142875</xdr:colOff>
      <xdr:row>227</xdr:row>
      <xdr:rowOff>104775</xdr:rowOff>
    </xdr:to>
    <xdr:grpSp>
      <xdr:nvGrpSpPr>
        <xdr:cNvPr id="503" name="Group 1054">
          <a:extLst>
            <a:ext uri="{FF2B5EF4-FFF2-40B4-BE49-F238E27FC236}">
              <a16:creationId xmlns:a16="http://schemas.microsoft.com/office/drawing/2014/main" id="{00000000-0008-0000-0900-0000F7010000}"/>
            </a:ext>
          </a:extLst>
        </xdr:cNvPr>
        <xdr:cNvGrpSpPr>
          <a:grpSpLocks/>
        </xdr:cNvGrpSpPr>
      </xdr:nvGrpSpPr>
      <xdr:grpSpPr bwMode="auto">
        <a:xfrm>
          <a:off x="546100" y="34874200"/>
          <a:ext cx="22202775" cy="371475"/>
          <a:chOff x="35" y="24"/>
          <a:chExt cx="2547" cy="39"/>
        </a:xfrm>
      </xdr:grpSpPr>
      <xdr:sp macro="" textlink="">
        <xdr:nvSpPr>
          <xdr:cNvPr id="504" name="Text Box 1055">
            <a:extLst>
              <a:ext uri="{FF2B5EF4-FFF2-40B4-BE49-F238E27FC236}">
                <a16:creationId xmlns:a16="http://schemas.microsoft.com/office/drawing/2014/main" id="{00000000-0008-0000-0900-0000F8010000}"/>
              </a:ext>
            </a:extLst>
          </xdr:cNvPr>
          <xdr:cNvSpPr txBox="1">
            <a:spLocks noChangeArrowheads="1"/>
          </xdr:cNvSpPr>
        </xdr:nvSpPr>
        <xdr:spPr bwMode="auto">
          <a:xfrm>
            <a:off x="35" y="24"/>
            <a:ext cx="1741" cy="39"/>
          </a:xfrm>
          <a:prstGeom prst="rect">
            <a:avLst/>
          </a:prstGeom>
          <a:solidFill>
            <a:srgbClr val="333333"/>
          </a:solidFill>
          <a:ln w="3175">
            <a:noFill/>
            <a:miter lim="800000"/>
            <a:headEnd/>
            <a:tailEnd/>
          </a:ln>
        </xdr:spPr>
        <xdr:txBody>
          <a:bodyPr vertOverflow="clip" wrap="square" lIns="180000" tIns="21600" rIns="90000" bIns="46800" anchor="ctr" upright="1"/>
          <a:lstStyle/>
          <a:p>
            <a:pPr algn="ctr" rtl="0">
              <a:defRPr sz="1000"/>
            </a:pPr>
            <a:r>
              <a:rPr lang="ja-JP" altLang="en-US" sz="2000" b="1" i="0" u="none" strike="noStrike" baseline="0">
                <a:solidFill>
                  <a:srgbClr val="FFFFFF"/>
                </a:solidFill>
                <a:latin typeface="ＭＳ ゴシック"/>
                <a:ea typeface="ＭＳ ゴシック"/>
              </a:rPr>
              <a:t>       </a:t>
            </a:r>
            <a:r>
              <a:rPr lang="ja-JP" altLang="en-US" sz="2000" b="0" i="0" u="none" strike="noStrike" baseline="0">
                <a:solidFill>
                  <a:srgbClr val="FFFFFF"/>
                </a:solidFill>
                <a:latin typeface="ＭＳ ゴシック"/>
                <a:ea typeface="ＭＳ ゴシック"/>
              </a:rPr>
              <a:t>経済波及効果体系図（簡略版）２　(平成</a:t>
            </a:r>
            <a:r>
              <a:rPr lang="en-US" altLang="ja-JP" sz="2000" b="0" i="0" u="none" strike="noStrike" baseline="0">
                <a:solidFill>
                  <a:srgbClr val="FFFFFF"/>
                </a:solidFill>
                <a:latin typeface="ＭＳ ゴシック"/>
                <a:ea typeface="ＭＳ ゴシック"/>
              </a:rPr>
              <a:t>23</a:t>
            </a:r>
            <a:r>
              <a:rPr lang="ja-JP" altLang="en-US" sz="2000" b="0" i="0" u="none" strike="noStrike" baseline="0">
                <a:solidFill>
                  <a:srgbClr val="FFFFFF"/>
                </a:solidFill>
                <a:latin typeface="ＭＳ ゴシック"/>
                <a:ea typeface="ＭＳ ゴシック"/>
              </a:rPr>
              <a:t>年三重県内外</a:t>
            </a:r>
            <a:r>
              <a:rPr lang="en-US" altLang="ja-JP" sz="2000" b="0" i="0" u="none" strike="noStrike" baseline="0">
                <a:solidFill>
                  <a:srgbClr val="FFFFFF"/>
                </a:solidFill>
                <a:latin typeface="ＭＳ ゴシック"/>
                <a:ea typeface="ＭＳ ゴシック"/>
              </a:rPr>
              <a:t>2</a:t>
            </a:r>
            <a:r>
              <a:rPr lang="ja-JP" altLang="en-US" sz="2000" b="0" i="0" u="none" strike="noStrike" baseline="0">
                <a:solidFill>
                  <a:srgbClr val="FFFFFF"/>
                </a:solidFill>
                <a:latin typeface="ＭＳ ゴシック"/>
                <a:ea typeface="ＭＳ ゴシック"/>
              </a:rPr>
              <a:t>地域間産業連関表・</a:t>
            </a:r>
            <a:r>
              <a:rPr lang="en-US" altLang="ja-JP" sz="2000" b="0" i="0" u="none" strike="noStrike" baseline="0">
                <a:solidFill>
                  <a:srgbClr val="FFFFFF"/>
                </a:solidFill>
                <a:latin typeface="ＭＳ ゴシック"/>
                <a:ea typeface="ＭＳ ゴシック"/>
              </a:rPr>
              <a:t>42</a:t>
            </a:r>
            <a:r>
              <a:rPr lang="ja-JP" altLang="en-US" sz="2000" b="0" i="0" u="none" strike="noStrike" baseline="0">
                <a:solidFill>
                  <a:srgbClr val="FFFFFF"/>
                </a:solidFill>
                <a:latin typeface="ＭＳ ゴシック"/>
                <a:ea typeface="ＭＳ ゴシック"/>
              </a:rPr>
              <a:t>部門)         4/4　　 </a:t>
            </a:r>
          </a:p>
        </xdr:txBody>
      </xdr:sp>
      <xdr:sp macro="" textlink="">
        <xdr:nvSpPr>
          <xdr:cNvPr id="505" name="Text Box 1056">
            <a:extLst>
              <a:ext uri="{FF2B5EF4-FFF2-40B4-BE49-F238E27FC236}">
                <a16:creationId xmlns:a16="http://schemas.microsoft.com/office/drawing/2014/main" id="{00000000-0008-0000-0900-0000F9010000}"/>
              </a:ext>
            </a:extLst>
          </xdr:cNvPr>
          <xdr:cNvSpPr txBox="1">
            <a:spLocks noChangeArrowheads="1"/>
          </xdr:cNvSpPr>
        </xdr:nvSpPr>
        <xdr:spPr bwMode="auto">
          <a:xfrm>
            <a:off x="1776" y="24"/>
            <a:ext cx="806" cy="39"/>
          </a:xfrm>
          <a:prstGeom prst="rect">
            <a:avLst/>
          </a:prstGeom>
          <a:solidFill>
            <a:srgbClr val="C0C0C0"/>
          </a:solidFill>
          <a:ln w="3175">
            <a:noFill/>
            <a:miter lim="800000"/>
            <a:headEnd/>
            <a:tailEnd/>
          </a:ln>
        </xdr:spPr>
        <xdr:txBody>
          <a:bodyPr vertOverflow="clip" wrap="square" lIns="180000" tIns="129600" rIns="90000" bIns="46800" anchor="ctr" upright="1"/>
          <a:lstStyle/>
          <a:p>
            <a:pPr algn="r" rtl="0">
              <a:defRPr sz="1000"/>
            </a:pPr>
            <a:r>
              <a:rPr lang="ja-JP" altLang="en-US" sz="1200" b="0" i="0" u="none" strike="noStrike" baseline="0">
                <a:solidFill>
                  <a:srgbClr val="000000"/>
                </a:solidFill>
                <a:latin typeface="ＭＳ ゴシック"/>
                <a:ea typeface="ＭＳ ゴシック"/>
              </a:rPr>
              <a:t>三重県戦略企画部統計課（分析・情報班）</a:t>
            </a:r>
          </a:p>
        </xdr:txBody>
      </xdr:sp>
      <xdr:sp macro="" textlink="">
        <xdr:nvSpPr>
          <xdr:cNvPr id="506" name="AutoShape 1057">
            <a:extLst>
              <a:ext uri="{FF2B5EF4-FFF2-40B4-BE49-F238E27FC236}">
                <a16:creationId xmlns:a16="http://schemas.microsoft.com/office/drawing/2014/main" id="{00000000-0008-0000-0900-0000FA010000}"/>
              </a:ext>
            </a:extLst>
          </xdr:cNvPr>
          <xdr:cNvSpPr>
            <a:spLocks noChangeArrowheads="1"/>
          </xdr:cNvSpPr>
        </xdr:nvSpPr>
        <xdr:spPr bwMode="auto">
          <a:xfrm>
            <a:off x="1776" y="24"/>
            <a:ext cx="100" cy="39"/>
          </a:xfrm>
          <a:prstGeom prst="rtTriangle">
            <a:avLst/>
          </a:prstGeom>
          <a:solidFill>
            <a:srgbClr val="333333"/>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xdr:from>
      <xdr:col>19</xdr:col>
      <xdr:colOff>1025399</xdr:colOff>
      <xdr:row>130</xdr:row>
      <xdr:rowOff>54321</xdr:rowOff>
    </xdr:from>
    <xdr:to>
      <xdr:col>21</xdr:col>
      <xdr:colOff>444447</xdr:colOff>
      <xdr:row>133</xdr:row>
      <xdr:rowOff>54321</xdr:rowOff>
    </xdr:to>
    <xdr:sp macro="" textlink="">
      <xdr:nvSpPr>
        <xdr:cNvPr id="507" name="Rectangle 1058">
          <a:extLst>
            <a:ext uri="{FF2B5EF4-FFF2-40B4-BE49-F238E27FC236}">
              <a16:creationId xmlns:a16="http://schemas.microsoft.com/office/drawing/2014/main" id="{00000000-0008-0000-0900-0000FB010000}"/>
            </a:ext>
          </a:extLst>
        </xdr:cNvPr>
        <xdr:cNvSpPr>
          <a:spLocks noChangeArrowheads="1"/>
        </xdr:cNvSpPr>
      </xdr:nvSpPr>
      <xdr:spPr bwMode="auto">
        <a:xfrm>
          <a:off x="15198599" y="20275896"/>
          <a:ext cx="800173" cy="457200"/>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Ｅ2</a:t>
          </a:r>
        </a:p>
      </xdr:txBody>
    </xdr:sp>
    <xdr:clientData/>
  </xdr:twoCellAnchor>
  <xdr:twoCellAnchor>
    <xdr:from>
      <xdr:col>19</xdr:col>
      <xdr:colOff>1052560</xdr:colOff>
      <xdr:row>182</xdr:row>
      <xdr:rowOff>90535</xdr:rowOff>
    </xdr:from>
    <xdr:to>
      <xdr:col>21</xdr:col>
      <xdr:colOff>471607</xdr:colOff>
      <xdr:row>185</xdr:row>
      <xdr:rowOff>100120</xdr:rowOff>
    </xdr:to>
    <xdr:sp macro="" textlink="">
      <xdr:nvSpPr>
        <xdr:cNvPr id="508" name="Rectangle 1059">
          <a:extLst>
            <a:ext uri="{FF2B5EF4-FFF2-40B4-BE49-F238E27FC236}">
              <a16:creationId xmlns:a16="http://schemas.microsoft.com/office/drawing/2014/main" id="{00000000-0008-0000-0900-0000FC010000}"/>
            </a:ext>
          </a:extLst>
        </xdr:cNvPr>
        <xdr:cNvSpPr>
          <a:spLocks noChangeArrowheads="1"/>
        </xdr:cNvSpPr>
      </xdr:nvSpPr>
      <xdr:spPr bwMode="auto">
        <a:xfrm>
          <a:off x="15225760" y="28236910"/>
          <a:ext cx="800172" cy="523935"/>
        </a:xfrm>
        <a:prstGeom prst="rect">
          <a:avLst/>
        </a:prstGeom>
        <a:solidFill>
          <a:srgbClr val="EAEAEA"/>
        </a:solidFill>
        <a:ln w="9525" algn="ctr">
          <a:solidFill>
            <a:srgbClr val="000000"/>
          </a:solidFill>
          <a:prstDash val="sysDot"/>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Ｆ2</a:t>
          </a:r>
        </a:p>
      </xdr:txBody>
    </xdr:sp>
    <xdr:clientData/>
  </xdr:twoCellAnchor>
  <xdr:twoCellAnchor>
    <xdr:from>
      <xdr:col>3</xdr:col>
      <xdr:colOff>81953</xdr:colOff>
      <xdr:row>236</xdr:row>
      <xdr:rowOff>81010</xdr:rowOff>
    </xdr:from>
    <xdr:to>
      <xdr:col>6</xdr:col>
      <xdr:colOff>72452</xdr:colOff>
      <xdr:row>239</xdr:row>
      <xdr:rowOff>90063</xdr:rowOff>
    </xdr:to>
    <xdr:sp macro="" textlink="">
      <xdr:nvSpPr>
        <xdr:cNvPr id="509" name="Rectangle 1060">
          <a:extLst>
            <a:ext uri="{FF2B5EF4-FFF2-40B4-BE49-F238E27FC236}">
              <a16:creationId xmlns:a16="http://schemas.microsoft.com/office/drawing/2014/main" id="{00000000-0008-0000-0900-0000FD010000}"/>
            </a:ext>
          </a:extLst>
        </xdr:cNvPr>
        <xdr:cNvSpPr>
          <a:spLocks noChangeArrowheads="1"/>
        </xdr:cNvSpPr>
      </xdr:nvSpPr>
      <xdr:spPr bwMode="auto">
        <a:xfrm>
          <a:off x="1091603" y="36628435"/>
          <a:ext cx="2514624" cy="466253"/>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2000" b="0" i="0" u="none" strike="noStrike" baseline="0">
              <a:solidFill>
                <a:srgbClr val="000000"/>
              </a:solidFill>
              <a:latin typeface="ＭＳ Ｐゴシック"/>
              <a:ea typeface="ＭＳ Ｐゴシック"/>
            </a:rPr>
            <a:t>Ｅ2　＋　Ｆ2</a:t>
          </a:r>
        </a:p>
      </xdr:txBody>
    </xdr:sp>
    <xdr:clientData/>
  </xdr:twoCellAnchor>
  <xdr:twoCellAnchor>
    <xdr:from>
      <xdr:col>3</xdr:col>
      <xdr:colOff>63846</xdr:colOff>
      <xdr:row>94</xdr:row>
      <xdr:rowOff>90063</xdr:rowOff>
    </xdr:from>
    <xdr:to>
      <xdr:col>11</xdr:col>
      <xdr:colOff>417395</xdr:colOff>
      <xdr:row>97</xdr:row>
      <xdr:rowOff>36295</xdr:rowOff>
    </xdr:to>
    <xdr:sp macro="" textlink="">
      <xdr:nvSpPr>
        <xdr:cNvPr id="510" name="Text Box 92">
          <a:extLst>
            <a:ext uri="{FF2B5EF4-FFF2-40B4-BE49-F238E27FC236}">
              <a16:creationId xmlns:a16="http://schemas.microsoft.com/office/drawing/2014/main" id="{00000000-0008-0000-0900-0000FE010000}"/>
            </a:ext>
          </a:extLst>
        </xdr:cNvPr>
        <xdr:cNvSpPr txBox="1">
          <a:spLocks noChangeArrowheads="1"/>
        </xdr:cNvSpPr>
      </xdr:nvSpPr>
      <xdr:spPr bwMode="auto">
        <a:xfrm>
          <a:off x="1073496" y="14653788"/>
          <a:ext cx="6992474" cy="40343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3</xdr:col>
      <xdr:colOff>54792</xdr:colOff>
      <xdr:row>163</xdr:row>
      <xdr:rowOff>90063</xdr:rowOff>
    </xdr:from>
    <xdr:to>
      <xdr:col>11</xdr:col>
      <xdr:colOff>408342</xdr:colOff>
      <xdr:row>166</xdr:row>
      <xdr:rowOff>36295</xdr:rowOff>
    </xdr:to>
    <xdr:sp macro="" textlink="">
      <xdr:nvSpPr>
        <xdr:cNvPr id="511" name="Text Box 92">
          <a:extLst>
            <a:ext uri="{FF2B5EF4-FFF2-40B4-BE49-F238E27FC236}">
              <a16:creationId xmlns:a16="http://schemas.microsoft.com/office/drawing/2014/main" id="{00000000-0008-0000-0900-0000FF010000}"/>
            </a:ext>
          </a:extLst>
        </xdr:cNvPr>
        <xdr:cNvSpPr txBox="1">
          <a:spLocks noChangeArrowheads="1"/>
        </xdr:cNvSpPr>
      </xdr:nvSpPr>
      <xdr:spPr bwMode="auto">
        <a:xfrm>
          <a:off x="1064442" y="25340838"/>
          <a:ext cx="6992475" cy="40343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3</xdr:col>
      <xdr:colOff>18107</xdr:colOff>
      <xdr:row>231</xdr:row>
      <xdr:rowOff>18107</xdr:rowOff>
    </xdr:from>
    <xdr:to>
      <xdr:col>9</xdr:col>
      <xdr:colOff>753335</xdr:colOff>
      <xdr:row>233</xdr:row>
      <xdr:rowOff>99229</xdr:rowOff>
    </xdr:to>
    <xdr:sp macro="" textlink="">
      <xdr:nvSpPr>
        <xdr:cNvPr id="512" name="Text Box 92">
          <a:extLst>
            <a:ext uri="{FF2B5EF4-FFF2-40B4-BE49-F238E27FC236}">
              <a16:creationId xmlns:a16="http://schemas.microsoft.com/office/drawing/2014/main" id="{00000000-0008-0000-0900-000000020000}"/>
            </a:ext>
          </a:extLst>
        </xdr:cNvPr>
        <xdr:cNvSpPr txBox="1">
          <a:spLocks noChangeArrowheads="1"/>
        </xdr:cNvSpPr>
      </xdr:nvSpPr>
      <xdr:spPr bwMode="auto">
        <a:xfrm>
          <a:off x="1027757" y="35803532"/>
          <a:ext cx="5983503" cy="385922"/>
        </a:xfrm>
        <a:prstGeom prst="rect">
          <a:avLst/>
        </a:prstGeom>
        <a:solidFill>
          <a:srgbClr val="FFFF99"/>
        </a:solidFill>
        <a:ln w="38100" cmpd="dbl">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ゴシック"/>
              <a:ea typeface="ＭＳ ゴシック"/>
            </a:rPr>
            <a:t>県外の需要増加による経済波及効果</a:t>
          </a:r>
        </a:p>
      </xdr:txBody>
    </xdr:sp>
    <xdr:clientData/>
  </xdr:twoCellAnchor>
  <xdr:twoCellAnchor>
    <xdr:from>
      <xdr:col>28</xdr:col>
      <xdr:colOff>38100</xdr:colOff>
      <xdr:row>32</xdr:row>
      <xdr:rowOff>76200</xdr:rowOff>
    </xdr:from>
    <xdr:to>
      <xdr:col>28</xdr:col>
      <xdr:colOff>123825</xdr:colOff>
      <xdr:row>44</xdr:row>
      <xdr:rowOff>57150</xdr:rowOff>
    </xdr:to>
    <xdr:sp macro="" textlink="">
      <xdr:nvSpPr>
        <xdr:cNvPr id="513" name="AutoShape 4099">
          <a:extLst>
            <a:ext uri="{FF2B5EF4-FFF2-40B4-BE49-F238E27FC236}">
              <a16:creationId xmlns:a16="http://schemas.microsoft.com/office/drawing/2014/main" id="{00000000-0008-0000-0900-000001020000}"/>
            </a:ext>
          </a:extLst>
        </xdr:cNvPr>
        <xdr:cNvSpPr>
          <a:spLocks/>
        </xdr:cNvSpPr>
      </xdr:nvSpPr>
      <xdr:spPr bwMode="auto">
        <a:xfrm>
          <a:off x="21755100" y="5105400"/>
          <a:ext cx="85725" cy="1809750"/>
        </a:xfrm>
        <a:prstGeom prst="rightBrace">
          <a:avLst>
            <a:gd name="adj1" fmla="val 1759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38100</xdr:colOff>
      <xdr:row>45</xdr:row>
      <xdr:rowOff>76200</xdr:rowOff>
    </xdr:from>
    <xdr:to>
      <xdr:col>28</xdr:col>
      <xdr:colOff>133350</xdr:colOff>
      <xdr:row>57</xdr:row>
      <xdr:rowOff>85725</xdr:rowOff>
    </xdr:to>
    <xdr:sp macro="" textlink="">
      <xdr:nvSpPr>
        <xdr:cNvPr id="514" name="AutoShape 4100">
          <a:extLst>
            <a:ext uri="{FF2B5EF4-FFF2-40B4-BE49-F238E27FC236}">
              <a16:creationId xmlns:a16="http://schemas.microsoft.com/office/drawing/2014/main" id="{00000000-0008-0000-0900-000002020000}"/>
            </a:ext>
          </a:extLst>
        </xdr:cNvPr>
        <xdr:cNvSpPr>
          <a:spLocks/>
        </xdr:cNvSpPr>
      </xdr:nvSpPr>
      <xdr:spPr bwMode="auto">
        <a:xfrm>
          <a:off x="21755100" y="7086600"/>
          <a:ext cx="95250" cy="1838325"/>
        </a:xfrm>
        <a:prstGeom prst="rightBrace">
          <a:avLst>
            <a:gd name="adj1" fmla="val 1608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109113</xdr:colOff>
      <xdr:row>184</xdr:row>
      <xdr:rowOff>45739</xdr:rowOff>
    </xdr:from>
    <xdr:to>
      <xdr:col>11</xdr:col>
      <xdr:colOff>490312</xdr:colOff>
      <xdr:row>196</xdr:row>
      <xdr:rowOff>117298</xdr:rowOff>
    </xdr:to>
    <xdr:sp macro="" textlink="">
      <xdr:nvSpPr>
        <xdr:cNvPr id="515" name="Rectangle 544">
          <a:extLst>
            <a:ext uri="{FF2B5EF4-FFF2-40B4-BE49-F238E27FC236}">
              <a16:creationId xmlns:a16="http://schemas.microsoft.com/office/drawing/2014/main" id="{00000000-0008-0000-0900-000003020000}"/>
            </a:ext>
          </a:extLst>
        </xdr:cNvPr>
        <xdr:cNvSpPr>
          <a:spLocks noChangeArrowheads="1"/>
        </xdr:cNvSpPr>
      </xdr:nvSpPr>
      <xdr:spPr bwMode="auto">
        <a:xfrm>
          <a:off x="7757688" y="28554064"/>
          <a:ext cx="381199" cy="2014659"/>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民間消費支出構成比</a:t>
          </a:r>
        </a:p>
      </xdr:txBody>
    </xdr:sp>
    <xdr:clientData/>
  </xdr:twoCellAnchor>
  <xdr:twoCellAnchor>
    <xdr:from>
      <xdr:col>6</xdr:col>
      <xdr:colOff>580836</xdr:colOff>
      <xdr:row>184</xdr:row>
      <xdr:rowOff>54792</xdr:rowOff>
    </xdr:from>
    <xdr:to>
      <xdr:col>6</xdr:col>
      <xdr:colOff>962035</xdr:colOff>
      <xdr:row>197</xdr:row>
      <xdr:rowOff>4</xdr:rowOff>
    </xdr:to>
    <xdr:sp macro="" textlink="">
      <xdr:nvSpPr>
        <xdr:cNvPr id="516" name="Rectangle 543">
          <a:extLst>
            <a:ext uri="{FF2B5EF4-FFF2-40B4-BE49-F238E27FC236}">
              <a16:creationId xmlns:a16="http://schemas.microsoft.com/office/drawing/2014/main" id="{00000000-0008-0000-0900-000004020000}"/>
            </a:ext>
          </a:extLst>
        </xdr:cNvPr>
        <xdr:cNvSpPr>
          <a:spLocks noChangeArrowheads="1"/>
        </xdr:cNvSpPr>
      </xdr:nvSpPr>
      <xdr:spPr bwMode="auto">
        <a:xfrm>
          <a:off x="4114611" y="28563117"/>
          <a:ext cx="381199" cy="2040712"/>
        </a:xfrm>
        <a:prstGeom prst="rect">
          <a:avLst/>
        </a:prstGeom>
        <a:solidFill>
          <a:srgbClr val="EAEAEA"/>
        </a:solidFill>
        <a:ln w="9525" algn="ctr">
          <a:solidFill>
            <a:srgbClr val="000000"/>
          </a:solidFill>
          <a:miter lim="800000"/>
          <a:headEnd/>
          <a:tailEnd/>
        </a:ln>
      </xdr:spPr>
      <xdr:txBody>
        <a:bodyPr vertOverflow="clip" vert="wordArtVertRtl"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消費転換係数</a:t>
          </a:r>
        </a:p>
      </xdr:txBody>
    </xdr:sp>
    <xdr:clientData/>
  </xdr:twoCellAnchor>
  <xdr:twoCellAnchor>
    <xdr:from>
      <xdr:col>10</xdr:col>
      <xdr:colOff>533400</xdr:colOff>
      <xdr:row>232</xdr:row>
      <xdr:rowOff>85725</xdr:rowOff>
    </xdr:from>
    <xdr:to>
      <xdr:col>10</xdr:col>
      <xdr:colOff>533400</xdr:colOff>
      <xdr:row>281</xdr:row>
      <xdr:rowOff>104775</xdr:rowOff>
    </xdr:to>
    <xdr:sp macro="" textlink="">
      <xdr:nvSpPr>
        <xdr:cNvPr id="517" name="Line 5315">
          <a:extLst>
            <a:ext uri="{FF2B5EF4-FFF2-40B4-BE49-F238E27FC236}">
              <a16:creationId xmlns:a16="http://schemas.microsoft.com/office/drawing/2014/main" id="{00000000-0008-0000-0900-000005020000}"/>
            </a:ext>
          </a:extLst>
        </xdr:cNvPr>
        <xdr:cNvSpPr>
          <a:spLocks noChangeShapeType="1"/>
        </xdr:cNvSpPr>
      </xdr:nvSpPr>
      <xdr:spPr bwMode="auto">
        <a:xfrm flipV="1">
          <a:off x="7620000" y="36023550"/>
          <a:ext cx="0" cy="7581900"/>
        </a:xfrm>
        <a:prstGeom prst="line">
          <a:avLst/>
        </a:prstGeom>
        <a:noFill/>
        <a:ln w="254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335921</xdr:colOff>
      <xdr:row>32</xdr:row>
      <xdr:rowOff>27160</xdr:rowOff>
    </xdr:from>
    <xdr:to>
      <xdr:col>6</xdr:col>
      <xdr:colOff>717120</xdr:colOff>
      <xdr:row>44</xdr:row>
      <xdr:rowOff>72428</xdr:rowOff>
    </xdr:to>
    <xdr:sp macro="" textlink="">
      <xdr:nvSpPr>
        <xdr:cNvPr id="518" name="Text Box 141">
          <a:extLst>
            <a:ext uri="{FF2B5EF4-FFF2-40B4-BE49-F238E27FC236}">
              <a16:creationId xmlns:a16="http://schemas.microsoft.com/office/drawing/2014/main" id="{00000000-0008-0000-0900-000006020000}"/>
            </a:ext>
          </a:extLst>
        </xdr:cNvPr>
        <xdr:cNvSpPr txBox="1">
          <a:spLocks noChangeArrowheads="1"/>
        </xdr:cNvSpPr>
      </xdr:nvSpPr>
      <xdr:spPr bwMode="auto">
        <a:xfrm>
          <a:off x="3869696" y="5056360"/>
          <a:ext cx="381199" cy="1874068"/>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移入係数</a:t>
          </a:r>
        </a:p>
      </xdr:txBody>
    </xdr:sp>
    <xdr:clientData/>
  </xdr:twoCellAnchor>
  <xdr:twoCellAnchor>
    <xdr:from>
      <xdr:col>15</xdr:col>
      <xdr:colOff>142875</xdr:colOff>
      <xdr:row>32</xdr:row>
      <xdr:rowOff>85725</xdr:rowOff>
    </xdr:from>
    <xdr:to>
      <xdr:col>15</xdr:col>
      <xdr:colOff>952500</xdr:colOff>
      <xdr:row>57</xdr:row>
      <xdr:rowOff>85725</xdr:rowOff>
    </xdr:to>
    <xdr:grpSp>
      <xdr:nvGrpSpPr>
        <xdr:cNvPr id="519" name="Group 518">
          <a:extLst>
            <a:ext uri="{FF2B5EF4-FFF2-40B4-BE49-F238E27FC236}">
              <a16:creationId xmlns:a16="http://schemas.microsoft.com/office/drawing/2014/main" id="{00000000-0008-0000-0900-000007020000}"/>
            </a:ext>
          </a:extLst>
        </xdr:cNvPr>
        <xdr:cNvGrpSpPr>
          <a:grpSpLocks/>
        </xdr:cNvGrpSpPr>
      </xdr:nvGrpSpPr>
      <xdr:grpSpPr bwMode="auto">
        <a:xfrm>
          <a:off x="10772775" y="5114925"/>
          <a:ext cx="809625" cy="3810000"/>
          <a:chOff x="761" y="569"/>
          <a:chExt cx="85" cy="425"/>
        </a:xfrm>
      </xdr:grpSpPr>
      <xdr:grpSp>
        <xdr:nvGrpSpPr>
          <xdr:cNvPr id="520" name="Group 4094">
            <a:extLst>
              <a:ext uri="{FF2B5EF4-FFF2-40B4-BE49-F238E27FC236}">
                <a16:creationId xmlns:a16="http://schemas.microsoft.com/office/drawing/2014/main" id="{00000000-0008-0000-0900-000008020000}"/>
              </a:ext>
            </a:extLst>
          </xdr:cNvPr>
          <xdr:cNvGrpSpPr>
            <a:grpSpLocks/>
          </xdr:cNvGrpSpPr>
        </xdr:nvGrpSpPr>
        <xdr:grpSpPr bwMode="auto">
          <a:xfrm>
            <a:off x="761" y="569"/>
            <a:ext cx="85" cy="204"/>
            <a:chOff x="723" y="556"/>
            <a:chExt cx="112" cy="204"/>
          </a:xfrm>
        </xdr:grpSpPr>
        <xdr:sp macro="" textlink="">
          <xdr:nvSpPr>
            <xdr:cNvPr id="535" name="Line 128">
              <a:extLst>
                <a:ext uri="{FF2B5EF4-FFF2-40B4-BE49-F238E27FC236}">
                  <a16:creationId xmlns:a16="http://schemas.microsoft.com/office/drawing/2014/main" id="{00000000-0008-0000-0900-000017020000}"/>
                </a:ext>
              </a:extLst>
            </xdr:cNvPr>
            <xdr:cNvSpPr>
              <a:spLocks noChangeShapeType="1"/>
            </xdr:cNvSpPr>
          </xdr:nvSpPr>
          <xdr:spPr bwMode="auto">
            <a:xfrm>
              <a:off x="723" y="55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6" name="Line 129">
              <a:extLst>
                <a:ext uri="{FF2B5EF4-FFF2-40B4-BE49-F238E27FC236}">
                  <a16:creationId xmlns:a16="http://schemas.microsoft.com/office/drawing/2014/main" id="{00000000-0008-0000-0900-000018020000}"/>
                </a:ext>
              </a:extLst>
            </xdr:cNvPr>
            <xdr:cNvSpPr>
              <a:spLocks noChangeShapeType="1"/>
            </xdr:cNvSpPr>
          </xdr:nvSpPr>
          <xdr:spPr bwMode="auto">
            <a:xfrm>
              <a:off x="723" y="57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7" name="Line 130">
              <a:extLst>
                <a:ext uri="{FF2B5EF4-FFF2-40B4-BE49-F238E27FC236}">
                  <a16:creationId xmlns:a16="http://schemas.microsoft.com/office/drawing/2014/main" id="{00000000-0008-0000-0900-000019020000}"/>
                </a:ext>
              </a:extLst>
            </xdr:cNvPr>
            <xdr:cNvSpPr>
              <a:spLocks noChangeShapeType="1"/>
            </xdr:cNvSpPr>
          </xdr:nvSpPr>
          <xdr:spPr bwMode="auto">
            <a:xfrm>
              <a:off x="723" y="59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8" name="Line 131">
              <a:extLst>
                <a:ext uri="{FF2B5EF4-FFF2-40B4-BE49-F238E27FC236}">
                  <a16:creationId xmlns:a16="http://schemas.microsoft.com/office/drawing/2014/main" id="{00000000-0008-0000-0900-00001A020000}"/>
                </a:ext>
              </a:extLst>
            </xdr:cNvPr>
            <xdr:cNvSpPr>
              <a:spLocks noChangeShapeType="1"/>
            </xdr:cNvSpPr>
          </xdr:nvSpPr>
          <xdr:spPr bwMode="auto">
            <a:xfrm>
              <a:off x="723" y="607"/>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9" name="Line 132">
              <a:extLst>
                <a:ext uri="{FF2B5EF4-FFF2-40B4-BE49-F238E27FC236}">
                  <a16:creationId xmlns:a16="http://schemas.microsoft.com/office/drawing/2014/main" id="{00000000-0008-0000-0900-00001B020000}"/>
                </a:ext>
              </a:extLst>
            </xdr:cNvPr>
            <xdr:cNvSpPr>
              <a:spLocks noChangeShapeType="1"/>
            </xdr:cNvSpPr>
          </xdr:nvSpPr>
          <xdr:spPr bwMode="auto">
            <a:xfrm>
              <a:off x="723" y="624"/>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0" name="Line 133">
              <a:extLst>
                <a:ext uri="{FF2B5EF4-FFF2-40B4-BE49-F238E27FC236}">
                  <a16:creationId xmlns:a16="http://schemas.microsoft.com/office/drawing/2014/main" id="{00000000-0008-0000-0900-00001C020000}"/>
                </a:ext>
              </a:extLst>
            </xdr:cNvPr>
            <xdr:cNvSpPr>
              <a:spLocks noChangeShapeType="1"/>
            </xdr:cNvSpPr>
          </xdr:nvSpPr>
          <xdr:spPr bwMode="auto">
            <a:xfrm>
              <a:off x="723" y="641"/>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1" name="Line 134">
              <a:extLst>
                <a:ext uri="{FF2B5EF4-FFF2-40B4-BE49-F238E27FC236}">
                  <a16:creationId xmlns:a16="http://schemas.microsoft.com/office/drawing/2014/main" id="{00000000-0008-0000-0900-00001D020000}"/>
                </a:ext>
              </a:extLst>
            </xdr:cNvPr>
            <xdr:cNvSpPr>
              <a:spLocks noChangeShapeType="1"/>
            </xdr:cNvSpPr>
          </xdr:nvSpPr>
          <xdr:spPr bwMode="auto">
            <a:xfrm>
              <a:off x="723" y="658"/>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2" name="Line 135">
              <a:extLst>
                <a:ext uri="{FF2B5EF4-FFF2-40B4-BE49-F238E27FC236}">
                  <a16:creationId xmlns:a16="http://schemas.microsoft.com/office/drawing/2014/main" id="{00000000-0008-0000-0900-00001E020000}"/>
                </a:ext>
              </a:extLst>
            </xdr:cNvPr>
            <xdr:cNvSpPr>
              <a:spLocks noChangeShapeType="1"/>
            </xdr:cNvSpPr>
          </xdr:nvSpPr>
          <xdr:spPr bwMode="auto">
            <a:xfrm>
              <a:off x="723" y="675"/>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3" name="Line 136">
              <a:extLst>
                <a:ext uri="{FF2B5EF4-FFF2-40B4-BE49-F238E27FC236}">
                  <a16:creationId xmlns:a16="http://schemas.microsoft.com/office/drawing/2014/main" id="{00000000-0008-0000-0900-00001F020000}"/>
                </a:ext>
              </a:extLst>
            </xdr:cNvPr>
            <xdr:cNvSpPr>
              <a:spLocks noChangeShapeType="1"/>
            </xdr:cNvSpPr>
          </xdr:nvSpPr>
          <xdr:spPr bwMode="auto">
            <a:xfrm>
              <a:off x="723" y="692"/>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4" name="Line 137">
              <a:extLst>
                <a:ext uri="{FF2B5EF4-FFF2-40B4-BE49-F238E27FC236}">
                  <a16:creationId xmlns:a16="http://schemas.microsoft.com/office/drawing/2014/main" id="{00000000-0008-0000-0900-000020020000}"/>
                </a:ext>
              </a:extLst>
            </xdr:cNvPr>
            <xdr:cNvSpPr>
              <a:spLocks noChangeShapeType="1"/>
            </xdr:cNvSpPr>
          </xdr:nvSpPr>
          <xdr:spPr bwMode="auto">
            <a:xfrm>
              <a:off x="723" y="709"/>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5" name="Line 138">
              <a:extLst>
                <a:ext uri="{FF2B5EF4-FFF2-40B4-BE49-F238E27FC236}">
                  <a16:creationId xmlns:a16="http://schemas.microsoft.com/office/drawing/2014/main" id="{00000000-0008-0000-0900-000021020000}"/>
                </a:ext>
              </a:extLst>
            </xdr:cNvPr>
            <xdr:cNvSpPr>
              <a:spLocks noChangeShapeType="1"/>
            </xdr:cNvSpPr>
          </xdr:nvSpPr>
          <xdr:spPr bwMode="auto">
            <a:xfrm>
              <a:off x="723" y="726"/>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6" name="Line 139">
              <a:extLst>
                <a:ext uri="{FF2B5EF4-FFF2-40B4-BE49-F238E27FC236}">
                  <a16:creationId xmlns:a16="http://schemas.microsoft.com/office/drawing/2014/main" id="{00000000-0008-0000-0900-000022020000}"/>
                </a:ext>
              </a:extLst>
            </xdr:cNvPr>
            <xdr:cNvSpPr>
              <a:spLocks noChangeShapeType="1"/>
            </xdr:cNvSpPr>
          </xdr:nvSpPr>
          <xdr:spPr bwMode="auto">
            <a:xfrm>
              <a:off x="723" y="743"/>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47" name="Line 140">
              <a:extLst>
                <a:ext uri="{FF2B5EF4-FFF2-40B4-BE49-F238E27FC236}">
                  <a16:creationId xmlns:a16="http://schemas.microsoft.com/office/drawing/2014/main" id="{00000000-0008-0000-0900-000023020000}"/>
                </a:ext>
              </a:extLst>
            </xdr:cNvPr>
            <xdr:cNvSpPr>
              <a:spLocks noChangeShapeType="1"/>
            </xdr:cNvSpPr>
          </xdr:nvSpPr>
          <xdr:spPr bwMode="auto">
            <a:xfrm>
              <a:off x="723" y="760"/>
              <a:ext cx="112"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nvGrpSpPr>
          <xdr:cNvPr id="521" name="Group 248">
            <a:extLst>
              <a:ext uri="{FF2B5EF4-FFF2-40B4-BE49-F238E27FC236}">
                <a16:creationId xmlns:a16="http://schemas.microsoft.com/office/drawing/2014/main" id="{00000000-0008-0000-0900-000009020000}"/>
              </a:ext>
            </a:extLst>
          </xdr:cNvPr>
          <xdr:cNvGrpSpPr>
            <a:grpSpLocks/>
          </xdr:cNvGrpSpPr>
        </xdr:nvGrpSpPr>
        <xdr:grpSpPr bwMode="auto">
          <a:xfrm>
            <a:off x="763" y="790"/>
            <a:ext cx="83" cy="204"/>
            <a:chOff x="1343" y="340"/>
            <a:chExt cx="60" cy="204"/>
          </a:xfrm>
        </xdr:grpSpPr>
        <xdr:sp macro="" textlink="">
          <xdr:nvSpPr>
            <xdr:cNvPr id="522" name="Line 249">
              <a:extLst>
                <a:ext uri="{FF2B5EF4-FFF2-40B4-BE49-F238E27FC236}">
                  <a16:creationId xmlns:a16="http://schemas.microsoft.com/office/drawing/2014/main" id="{00000000-0008-0000-0900-00000A020000}"/>
                </a:ext>
              </a:extLst>
            </xdr:cNvPr>
            <xdr:cNvSpPr>
              <a:spLocks noChangeShapeType="1"/>
            </xdr:cNvSpPr>
          </xdr:nvSpPr>
          <xdr:spPr bwMode="auto">
            <a:xfrm>
              <a:off x="1343" y="34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3" name="Line 250">
              <a:extLst>
                <a:ext uri="{FF2B5EF4-FFF2-40B4-BE49-F238E27FC236}">
                  <a16:creationId xmlns:a16="http://schemas.microsoft.com/office/drawing/2014/main" id="{00000000-0008-0000-0900-00000B020000}"/>
                </a:ext>
              </a:extLst>
            </xdr:cNvPr>
            <xdr:cNvSpPr>
              <a:spLocks noChangeShapeType="1"/>
            </xdr:cNvSpPr>
          </xdr:nvSpPr>
          <xdr:spPr bwMode="auto">
            <a:xfrm>
              <a:off x="1343" y="35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4" name="Line 251">
              <a:extLst>
                <a:ext uri="{FF2B5EF4-FFF2-40B4-BE49-F238E27FC236}">
                  <a16:creationId xmlns:a16="http://schemas.microsoft.com/office/drawing/2014/main" id="{00000000-0008-0000-0900-00000C020000}"/>
                </a:ext>
              </a:extLst>
            </xdr:cNvPr>
            <xdr:cNvSpPr>
              <a:spLocks noChangeShapeType="1"/>
            </xdr:cNvSpPr>
          </xdr:nvSpPr>
          <xdr:spPr bwMode="auto">
            <a:xfrm>
              <a:off x="1343" y="37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5" name="Line 252">
              <a:extLst>
                <a:ext uri="{FF2B5EF4-FFF2-40B4-BE49-F238E27FC236}">
                  <a16:creationId xmlns:a16="http://schemas.microsoft.com/office/drawing/2014/main" id="{00000000-0008-0000-0900-00000D020000}"/>
                </a:ext>
              </a:extLst>
            </xdr:cNvPr>
            <xdr:cNvSpPr>
              <a:spLocks noChangeShapeType="1"/>
            </xdr:cNvSpPr>
          </xdr:nvSpPr>
          <xdr:spPr bwMode="auto">
            <a:xfrm>
              <a:off x="1343" y="391"/>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6" name="Line 253">
              <a:extLst>
                <a:ext uri="{FF2B5EF4-FFF2-40B4-BE49-F238E27FC236}">
                  <a16:creationId xmlns:a16="http://schemas.microsoft.com/office/drawing/2014/main" id="{00000000-0008-0000-0900-00000E020000}"/>
                </a:ext>
              </a:extLst>
            </xdr:cNvPr>
            <xdr:cNvSpPr>
              <a:spLocks noChangeShapeType="1"/>
            </xdr:cNvSpPr>
          </xdr:nvSpPr>
          <xdr:spPr bwMode="auto">
            <a:xfrm>
              <a:off x="1343" y="408"/>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7" name="Line 254">
              <a:extLst>
                <a:ext uri="{FF2B5EF4-FFF2-40B4-BE49-F238E27FC236}">
                  <a16:creationId xmlns:a16="http://schemas.microsoft.com/office/drawing/2014/main" id="{00000000-0008-0000-0900-00000F020000}"/>
                </a:ext>
              </a:extLst>
            </xdr:cNvPr>
            <xdr:cNvSpPr>
              <a:spLocks noChangeShapeType="1"/>
            </xdr:cNvSpPr>
          </xdr:nvSpPr>
          <xdr:spPr bwMode="auto">
            <a:xfrm>
              <a:off x="1343" y="425"/>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8" name="Line 255">
              <a:extLst>
                <a:ext uri="{FF2B5EF4-FFF2-40B4-BE49-F238E27FC236}">
                  <a16:creationId xmlns:a16="http://schemas.microsoft.com/office/drawing/2014/main" id="{00000000-0008-0000-0900-000010020000}"/>
                </a:ext>
              </a:extLst>
            </xdr:cNvPr>
            <xdr:cNvSpPr>
              <a:spLocks noChangeShapeType="1"/>
            </xdr:cNvSpPr>
          </xdr:nvSpPr>
          <xdr:spPr bwMode="auto">
            <a:xfrm>
              <a:off x="1343" y="442"/>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29" name="Line 256">
              <a:extLst>
                <a:ext uri="{FF2B5EF4-FFF2-40B4-BE49-F238E27FC236}">
                  <a16:creationId xmlns:a16="http://schemas.microsoft.com/office/drawing/2014/main" id="{00000000-0008-0000-0900-000011020000}"/>
                </a:ext>
              </a:extLst>
            </xdr:cNvPr>
            <xdr:cNvSpPr>
              <a:spLocks noChangeShapeType="1"/>
            </xdr:cNvSpPr>
          </xdr:nvSpPr>
          <xdr:spPr bwMode="auto">
            <a:xfrm>
              <a:off x="1343" y="459"/>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0" name="Line 257">
              <a:extLst>
                <a:ext uri="{FF2B5EF4-FFF2-40B4-BE49-F238E27FC236}">
                  <a16:creationId xmlns:a16="http://schemas.microsoft.com/office/drawing/2014/main" id="{00000000-0008-0000-0900-000012020000}"/>
                </a:ext>
              </a:extLst>
            </xdr:cNvPr>
            <xdr:cNvSpPr>
              <a:spLocks noChangeShapeType="1"/>
            </xdr:cNvSpPr>
          </xdr:nvSpPr>
          <xdr:spPr bwMode="auto">
            <a:xfrm>
              <a:off x="1343" y="476"/>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1" name="Line 258">
              <a:extLst>
                <a:ext uri="{FF2B5EF4-FFF2-40B4-BE49-F238E27FC236}">
                  <a16:creationId xmlns:a16="http://schemas.microsoft.com/office/drawing/2014/main" id="{00000000-0008-0000-0900-000013020000}"/>
                </a:ext>
              </a:extLst>
            </xdr:cNvPr>
            <xdr:cNvSpPr>
              <a:spLocks noChangeShapeType="1"/>
            </xdr:cNvSpPr>
          </xdr:nvSpPr>
          <xdr:spPr bwMode="auto">
            <a:xfrm>
              <a:off x="1343" y="493"/>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2" name="Line 259">
              <a:extLst>
                <a:ext uri="{FF2B5EF4-FFF2-40B4-BE49-F238E27FC236}">
                  <a16:creationId xmlns:a16="http://schemas.microsoft.com/office/drawing/2014/main" id="{00000000-0008-0000-0900-000014020000}"/>
                </a:ext>
              </a:extLst>
            </xdr:cNvPr>
            <xdr:cNvSpPr>
              <a:spLocks noChangeShapeType="1"/>
            </xdr:cNvSpPr>
          </xdr:nvSpPr>
          <xdr:spPr bwMode="auto">
            <a:xfrm>
              <a:off x="1343" y="510"/>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3" name="Line 260">
              <a:extLst>
                <a:ext uri="{FF2B5EF4-FFF2-40B4-BE49-F238E27FC236}">
                  <a16:creationId xmlns:a16="http://schemas.microsoft.com/office/drawing/2014/main" id="{00000000-0008-0000-0900-000015020000}"/>
                </a:ext>
              </a:extLst>
            </xdr:cNvPr>
            <xdr:cNvSpPr>
              <a:spLocks noChangeShapeType="1"/>
            </xdr:cNvSpPr>
          </xdr:nvSpPr>
          <xdr:spPr bwMode="auto">
            <a:xfrm>
              <a:off x="1343" y="527"/>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sp macro="" textlink="">
          <xdr:nvSpPr>
            <xdr:cNvPr id="534" name="Line 261">
              <a:extLst>
                <a:ext uri="{FF2B5EF4-FFF2-40B4-BE49-F238E27FC236}">
                  <a16:creationId xmlns:a16="http://schemas.microsoft.com/office/drawing/2014/main" id="{00000000-0008-0000-0900-000016020000}"/>
                </a:ext>
              </a:extLst>
            </xdr:cNvPr>
            <xdr:cNvSpPr>
              <a:spLocks noChangeShapeType="1"/>
            </xdr:cNvSpPr>
          </xdr:nvSpPr>
          <xdr:spPr bwMode="auto">
            <a:xfrm>
              <a:off x="1343" y="544"/>
              <a:ext cx="60" cy="0"/>
            </a:xfrm>
            <a:prstGeom prst="line">
              <a:avLst/>
            </a:prstGeom>
            <a:noFill/>
            <a:ln w="9525">
              <a:solidFill>
                <a:srgbClr val="000000"/>
              </a:solidFill>
              <a:round/>
              <a:headEnd type="oval" w="sm" len="sm"/>
              <a:tailEnd type="triangle" w="med" len="med"/>
            </a:ln>
            <a:extLst>
              <a:ext uri="{909E8E84-426E-40DD-AFC4-6F175D3DCCD1}">
                <a14:hiddenFill xmlns:a14="http://schemas.microsoft.com/office/drawing/2010/main">
                  <a:noFill/>
                </a14:hiddenFill>
              </a:ext>
            </a:extLst>
          </xdr:spPr>
        </xdr:sp>
      </xdr:grpSp>
    </xdr:grpSp>
    <xdr:clientData/>
  </xdr:twoCellAnchor>
  <xdr:twoCellAnchor>
    <xdr:from>
      <xdr:col>15</xdr:col>
      <xdr:colOff>490302</xdr:colOff>
      <xdr:row>65</xdr:row>
      <xdr:rowOff>0</xdr:rowOff>
    </xdr:from>
    <xdr:to>
      <xdr:col>15</xdr:col>
      <xdr:colOff>871500</xdr:colOff>
      <xdr:row>78</xdr:row>
      <xdr:rowOff>0</xdr:rowOff>
    </xdr:to>
    <xdr:sp macro="" textlink="">
      <xdr:nvSpPr>
        <xdr:cNvPr id="548" name="Text Box 306">
          <a:extLst>
            <a:ext uri="{FF2B5EF4-FFF2-40B4-BE49-F238E27FC236}">
              <a16:creationId xmlns:a16="http://schemas.microsoft.com/office/drawing/2014/main" id="{00000000-0008-0000-0900-000024020000}"/>
            </a:ext>
          </a:extLst>
        </xdr:cNvPr>
        <xdr:cNvSpPr txBox="1">
          <a:spLocks noChangeArrowheads="1"/>
        </xdr:cNvSpPr>
      </xdr:nvSpPr>
      <xdr:spPr bwMode="auto">
        <a:xfrm>
          <a:off x="11120202" y="10134600"/>
          <a:ext cx="381198" cy="199072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14</xdr:col>
      <xdr:colOff>344503</xdr:colOff>
      <xdr:row>63</xdr:row>
      <xdr:rowOff>72899</xdr:rowOff>
    </xdr:from>
    <xdr:to>
      <xdr:col>14</xdr:col>
      <xdr:colOff>762999</xdr:colOff>
      <xdr:row>64</xdr:row>
      <xdr:rowOff>135860</xdr:rowOff>
    </xdr:to>
    <xdr:sp macro="" textlink="">
      <xdr:nvSpPr>
        <xdr:cNvPr id="549" name="Rectangle 565">
          <a:extLst>
            <a:ext uri="{FF2B5EF4-FFF2-40B4-BE49-F238E27FC236}">
              <a16:creationId xmlns:a16="http://schemas.microsoft.com/office/drawing/2014/main" id="{00000000-0008-0000-0900-000025020000}"/>
            </a:ext>
          </a:extLst>
        </xdr:cNvPr>
        <xdr:cNvSpPr>
          <a:spLocks noChangeArrowheads="1"/>
        </xdr:cNvSpPr>
      </xdr:nvSpPr>
      <xdr:spPr bwMode="auto">
        <a:xfrm>
          <a:off x="10145728" y="9845549"/>
          <a:ext cx="418496" cy="243936"/>
        </a:xfrm>
        <a:prstGeom prst="rect">
          <a:avLst/>
        </a:prstGeom>
        <a:solidFill>
          <a:srgbClr val="EAEAEA"/>
        </a:solidFill>
        <a:ln w="9525" algn="ctr">
          <a:solidFill>
            <a:srgbClr val="000000"/>
          </a:solidFill>
          <a:miter lim="800000"/>
          <a:headEnd/>
          <a:tailEnd/>
        </a:ln>
      </xdr:spPr>
      <xdr:txBody>
        <a:bodyPr vertOverflow="clip" wrap="square" lIns="36000" tIns="3600" rIns="18000" bIns="10800" anchor="ctr" upright="1"/>
        <a:lstStyle/>
        <a:p>
          <a:pPr algn="ctr" rtl="0">
            <a:defRPr sz="1000"/>
          </a:pPr>
          <a:r>
            <a:rPr lang="ja-JP" altLang="en-US" sz="1400" b="0" i="0" u="none" strike="noStrike" baseline="0">
              <a:solidFill>
                <a:srgbClr val="000000"/>
              </a:solidFill>
              <a:latin typeface="ＭＳ Ｐゴシック"/>
              <a:ea typeface="ＭＳ Ｐゴシック"/>
            </a:rPr>
            <a:t>Ｃ</a:t>
          </a:r>
          <a:r>
            <a:rPr lang="en-US" altLang="ja-JP" sz="1400" b="0" i="0" u="none" strike="noStrike" baseline="0">
              <a:solidFill>
                <a:srgbClr val="000000"/>
              </a:solidFill>
              <a:latin typeface="ＭＳ Ｐゴシック"/>
              <a:ea typeface="ＭＳ Ｐゴシック"/>
            </a:rPr>
            <a:t>2</a:t>
          </a:r>
        </a:p>
      </xdr:txBody>
    </xdr:sp>
    <xdr:clientData/>
  </xdr:twoCellAnchor>
  <xdr:twoCellAnchor>
    <xdr:from>
      <xdr:col>19</xdr:col>
      <xdr:colOff>419100</xdr:colOff>
      <xdr:row>119</xdr:row>
      <xdr:rowOff>19050</xdr:rowOff>
    </xdr:from>
    <xdr:to>
      <xdr:col>19</xdr:col>
      <xdr:colOff>514350</xdr:colOff>
      <xdr:row>145</xdr:row>
      <xdr:rowOff>57150</xdr:rowOff>
    </xdr:to>
    <xdr:sp macro="" textlink="">
      <xdr:nvSpPr>
        <xdr:cNvPr id="550" name="AutoShape 793">
          <a:extLst>
            <a:ext uri="{FF2B5EF4-FFF2-40B4-BE49-F238E27FC236}">
              <a16:creationId xmlns:a16="http://schemas.microsoft.com/office/drawing/2014/main" id="{00000000-0008-0000-0900-000026020000}"/>
            </a:ext>
          </a:extLst>
        </xdr:cNvPr>
        <xdr:cNvSpPr>
          <a:spLocks/>
        </xdr:cNvSpPr>
      </xdr:nvSpPr>
      <xdr:spPr bwMode="auto">
        <a:xfrm>
          <a:off x="14592300" y="18449925"/>
          <a:ext cx="95250" cy="4114800"/>
        </a:xfrm>
        <a:prstGeom prst="rightBrace">
          <a:avLst>
            <a:gd name="adj1" fmla="val 36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314325</xdr:colOff>
      <xdr:row>31</xdr:row>
      <xdr:rowOff>171450</xdr:rowOff>
    </xdr:from>
    <xdr:to>
      <xdr:col>15</xdr:col>
      <xdr:colOff>695325</xdr:colOff>
      <xdr:row>58</xdr:row>
      <xdr:rowOff>0</xdr:rowOff>
    </xdr:to>
    <xdr:sp macro="" textlink="">
      <xdr:nvSpPr>
        <xdr:cNvPr id="551" name="Text Box 141">
          <a:extLst>
            <a:ext uri="{FF2B5EF4-FFF2-40B4-BE49-F238E27FC236}">
              <a16:creationId xmlns:a16="http://schemas.microsoft.com/office/drawing/2014/main" id="{00000000-0008-0000-0900-000027020000}"/>
            </a:ext>
          </a:extLst>
        </xdr:cNvPr>
        <xdr:cNvSpPr txBox="1">
          <a:spLocks noChangeArrowheads="1"/>
        </xdr:cNvSpPr>
      </xdr:nvSpPr>
      <xdr:spPr bwMode="auto">
        <a:xfrm>
          <a:off x="10944225" y="5019675"/>
          <a:ext cx="381000" cy="3971925"/>
        </a:xfrm>
        <a:prstGeom prst="rect">
          <a:avLst/>
        </a:prstGeom>
        <a:solidFill>
          <a:srgbClr val="EAEAEA"/>
        </a:solidFill>
        <a:ln w="9525">
          <a:solidFill>
            <a:srgbClr val="000000"/>
          </a:solidFill>
          <a:miter lim="800000"/>
          <a:headEnd/>
          <a:tailEnd/>
        </a:ln>
      </xdr:spPr>
      <xdr:txBody>
        <a:bodyPr vertOverflow="clip" vert="wordArtVertRtl" wrap="square" lIns="36576" tIns="18288" rIns="36576" bIns="18288" anchor="ctr"/>
        <a:lstStyle/>
        <a:p>
          <a:pPr algn="ctr" rtl="0">
            <a:defRPr sz="1000"/>
          </a:pPr>
          <a:r>
            <a:rPr lang="ja-JP" altLang="en-US" sz="1200" b="0" i="0" u="none" strike="noStrike" baseline="0">
              <a:solidFill>
                <a:srgbClr val="000000"/>
              </a:solidFill>
              <a:latin typeface="ＭＳ ゴシック"/>
              <a:ea typeface="ＭＳ ゴシック"/>
            </a:rPr>
            <a:t>自給率</a:t>
          </a:r>
        </a:p>
      </xdr:txBody>
    </xdr:sp>
    <xdr:clientData/>
  </xdr:twoCellAnchor>
  <xdr:twoCellAnchor>
    <xdr:from>
      <xdr:col>15</xdr:col>
      <xdr:colOff>376002</xdr:colOff>
      <xdr:row>14</xdr:row>
      <xdr:rowOff>6350</xdr:rowOff>
    </xdr:from>
    <xdr:to>
      <xdr:col>15</xdr:col>
      <xdr:colOff>757200</xdr:colOff>
      <xdr:row>27</xdr:row>
      <xdr:rowOff>15890</xdr:rowOff>
    </xdr:to>
    <xdr:sp macro="" textlink="">
      <xdr:nvSpPr>
        <xdr:cNvPr id="552" name="Text Box 306">
          <a:extLst>
            <a:ext uri="{FF2B5EF4-FFF2-40B4-BE49-F238E27FC236}">
              <a16:creationId xmlns:a16="http://schemas.microsoft.com/office/drawing/2014/main" id="{00000000-0008-0000-0900-000028020000}"/>
            </a:ext>
          </a:extLst>
        </xdr:cNvPr>
        <xdr:cNvSpPr txBox="1">
          <a:spLocks noChangeArrowheads="1"/>
        </xdr:cNvSpPr>
      </xdr:nvSpPr>
      <xdr:spPr bwMode="auto">
        <a:xfrm>
          <a:off x="11005902" y="2197100"/>
          <a:ext cx="381198" cy="2000265"/>
        </a:xfrm>
        <a:prstGeom prst="rect">
          <a:avLst/>
        </a:prstGeom>
        <a:solidFill>
          <a:srgbClr val="EAEAEA"/>
        </a:solidFill>
        <a:ln w="9525">
          <a:solidFill>
            <a:srgbClr val="000000"/>
          </a:solidFill>
          <a:prstDash val="sysDot"/>
          <a:miter lim="800000"/>
          <a:headEnd/>
          <a:tailEnd/>
        </a:ln>
      </xdr:spPr>
      <xdr:txBody>
        <a:bodyPr vertOverflow="clip" vert="wordArtVertRtl" wrap="square" lIns="36576" tIns="18288" rIns="36576" bIns="18288" anchor="ctr" upright="1"/>
        <a:lstStyle/>
        <a:p>
          <a:pPr algn="ctr" rtl="0">
            <a:defRPr sz="1000"/>
          </a:pPr>
          <a:r>
            <a:rPr lang="ja-JP" altLang="en-US" sz="1200" b="0" i="0" u="none" strike="noStrike" baseline="0">
              <a:solidFill>
                <a:srgbClr val="000000"/>
              </a:solidFill>
              <a:latin typeface="ＭＳ ゴシック"/>
              <a:ea typeface="ＭＳ ゴシック"/>
            </a:rPr>
            <a:t>輸入係数</a:t>
          </a:r>
        </a:p>
      </xdr:txBody>
    </xdr:sp>
    <xdr:clientData/>
  </xdr:twoCellAnchor>
  <xdr:twoCellAnchor>
    <xdr:from>
      <xdr:col>4</xdr:col>
      <xdr:colOff>989185</xdr:colOff>
      <xdr:row>55</xdr:row>
      <xdr:rowOff>135802</xdr:rowOff>
    </xdr:from>
    <xdr:to>
      <xdr:col>5</xdr:col>
      <xdr:colOff>235914</xdr:colOff>
      <xdr:row>57</xdr:row>
      <xdr:rowOff>27160</xdr:rowOff>
    </xdr:to>
    <xdr:sp macro="" textlink="">
      <xdr:nvSpPr>
        <xdr:cNvPr id="553" name="Text Box 603">
          <a:extLst>
            <a:ext uri="{FF2B5EF4-FFF2-40B4-BE49-F238E27FC236}">
              <a16:creationId xmlns:a16="http://schemas.microsoft.com/office/drawing/2014/main" id="{00000000-0008-0000-0900-000029020000}"/>
            </a:ext>
          </a:extLst>
        </xdr:cNvPr>
        <xdr:cNvSpPr txBox="1">
          <a:spLocks noChangeArrowheads="1"/>
        </xdr:cNvSpPr>
      </xdr:nvSpPr>
      <xdr:spPr bwMode="auto">
        <a:xfrm>
          <a:off x="22560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55</xdr:row>
      <xdr:rowOff>135802</xdr:rowOff>
    </xdr:from>
    <xdr:to>
      <xdr:col>5</xdr:col>
      <xdr:colOff>235914</xdr:colOff>
      <xdr:row>57</xdr:row>
      <xdr:rowOff>27160</xdr:rowOff>
    </xdr:to>
    <xdr:sp macro="" textlink="">
      <xdr:nvSpPr>
        <xdr:cNvPr id="554" name="Text Box 603">
          <a:extLst>
            <a:ext uri="{FF2B5EF4-FFF2-40B4-BE49-F238E27FC236}">
              <a16:creationId xmlns:a16="http://schemas.microsoft.com/office/drawing/2014/main" id="{00000000-0008-0000-0900-00002A020000}"/>
            </a:ext>
          </a:extLst>
        </xdr:cNvPr>
        <xdr:cNvSpPr txBox="1">
          <a:spLocks noChangeArrowheads="1"/>
        </xdr:cNvSpPr>
      </xdr:nvSpPr>
      <xdr:spPr bwMode="auto">
        <a:xfrm>
          <a:off x="22560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55" name="Text Box 603">
          <a:extLst>
            <a:ext uri="{FF2B5EF4-FFF2-40B4-BE49-F238E27FC236}">
              <a16:creationId xmlns:a16="http://schemas.microsoft.com/office/drawing/2014/main" id="{00000000-0008-0000-0900-00002B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42</xdr:row>
      <xdr:rowOff>135802</xdr:rowOff>
    </xdr:from>
    <xdr:to>
      <xdr:col>9</xdr:col>
      <xdr:colOff>242264</xdr:colOff>
      <xdr:row>44</xdr:row>
      <xdr:rowOff>27160</xdr:rowOff>
    </xdr:to>
    <xdr:sp macro="" textlink="">
      <xdr:nvSpPr>
        <xdr:cNvPr id="556" name="Text Box 603">
          <a:extLst>
            <a:ext uri="{FF2B5EF4-FFF2-40B4-BE49-F238E27FC236}">
              <a16:creationId xmlns:a16="http://schemas.microsoft.com/office/drawing/2014/main" id="{00000000-0008-0000-0900-00002C020000}"/>
            </a:ext>
          </a:extLst>
        </xdr:cNvPr>
        <xdr:cNvSpPr txBox="1">
          <a:spLocks noChangeArrowheads="1"/>
        </xdr:cNvSpPr>
      </xdr:nvSpPr>
      <xdr:spPr bwMode="auto">
        <a:xfrm>
          <a:off x="591996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57" name="Text Box 603">
          <a:extLst>
            <a:ext uri="{FF2B5EF4-FFF2-40B4-BE49-F238E27FC236}">
              <a16:creationId xmlns:a16="http://schemas.microsoft.com/office/drawing/2014/main" id="{00000000-0008-0000-0900-00002D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55</xdr:row>
      <xdr:rowOff>135802</xdr:rowOff>
    </xdr:from>
    <xdr:to>
      <xdr:col>9</xdr:col>
      <xdr:colOff>242264</xdr:colOff>
      <xdr:row>57</xdr:row>
      <xdr:rowOff>27160</xdr:rowOff>
    </xdr:to>
    <xdr:sp macro="" textlink="">
      <xdr:nvSpPr>
        <xdr:cNvPr id="558" name="Text Box 603">
          <a:extLst>
            <a:ext uri="{FF2B5EF4-FFF2-40B4-BE49-F238E27FC236}">
              <a16:creationId xmlns:a16="http://schemas.microsoft.com/office/drawing/2014/main" id="{00000000-0008-0000-0900-00002E020000}"/>
            </a:ext>
          </a:extLst>
        </xdr:cNvPr>
        <xdr:cNvSpPr txBox="1">
          <a:spLocks noChangeArrowheads="1"/>
        </xdr:cNvSpPr>
      </xdr:nvSpPr>
      <xdr:spPr bwMode="auto">
        <a:xfrm>
          <a:off x="591996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59" name="Text Box 603">
          <a:extLst>
            <a:ext uri="{FF2B5EF4-FFF2-40B4-BE49-F238E27FC236}">
              <a16:creationId xmlns:a16="http://schemas.microsoft.com/office/drawing/2014/main" id="{00000000-0008-0000-0900-00002F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55</xdr:row>
      <xdr:rowOff>135802</xdr:rowOff>
    </xdr:from>
    <xdr:to>
      <xdr:col>14</xdr:col>
      <xdr:colOff>235914</xdr:colOff>
      <xdr:row>57</xdr:row>
      <xdr:rowOff>27160</xdr:rowOff>
    </xdr:to>
    <xdr:sp macro="" textlink="">
      <xdr:nvSpPr>
        <xdr:cNvPr id="560" name="Text Box 603">
          <a:extLst>
            <a:ext uri="{FF2B5EF4-FFF2-40B4-BE49-F238E27FC236}">
              <a16:creationId xmlns:a16="http://schemas.microsoft.com/office/drawing/2014/main" id="{00000000-0008-0000-0900-000030020000}"/>
            </a:ext>
          </a:extLst>
        </xdr:cNvPr>
        <xdr:cNvSpPr txBox="1">
          <a:spLocks noChangeArrowheads="1"/>
        </xdr:cNvSpPr>
      </xdr:nvSpPr>
      <xdr:spPr bwMode="auto">
        <a:xfrm>
          <a:off x="94569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1" name="Text Box 603">
          <a:extLst>
            <a:ext uri="{FF2B5EF4-FFF2-40B4-BE49-F238E27FC236}">
              <a16:creationId xmlns:a16="http://schemas.microsoft.com/office/drawing/2014/main" id="{00000000-0008-0000-0900-000031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42</xdr:row>
      <xdr:rowOff>135802</xdr:rowOff>
    </xdr:from>
    <xdr:to>
      <xdr:col>14</xdr:col>
      <xdr:colOff>235914</xdr:colOff>
      <xdr:row>44</xdr:row>
      <xdr:rowOff>27160</xdr:rowOff>
    </xdr:to>
    <xdr:sp macro="" textlink="">
      <xdr:nvSpPr>
        <xdr:cNvPr id="562" name="Text Box 603">
          <a:extLst>
            <a:ext uri="{FF2B5EF4-FFF2-40B4-BE49-F238E27FC236}">
              <a16:creationId xmlns:a16="http://schemas.microsoft.com/office/drawing/2014/main" id="{00000000-0008-0000-0900-000032020000}"/>
            </a:ext>
          </a:extLst>
        </xdr:cNvPr>
        <xdr:cNvSpPr txBox="1">
          <a:spLocks noChangeArrowheads="1"/>
        </xdr:cNvSpPr>
      </xdr:nvSpPr>
      <xdr:spPr bwMode="auto">
        <a:xfrm>
          <a:off x="94569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63" name="Text Box 603">
          <a:extLst>
            <a:ext uri="{FF2B5EF4-FFF2-40B4-BE49-F238E27FC236}">
              <a16:creationId xmlns:a16="http://schemas.microsoft.com/office/drawing/2014/main" id="{00000000-0008-0000-0900-000033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24</xdr:row>
      <xdr:rowOff>132627</xdr:rowOff>
    </xdr:from>
    <xdr:to>
      <xdr:col>14</xdr:col>
      <xdr:colOff>235914</xdr:colOff>
      <xdr:row>26</xdr:row>
      <xdr:rowOff>23985</xdr:rowOff>
    </xdr:to>
    <xdr:sp macro="" textlink="">
      <xdr:nvSpPr>
        <xdr:cNvPr id="564" name="Text Box 603">
          <a:extLst>
            <a:ext uri="{FF2B5EF4-FFF2-40B4-BE49-F238E27FC236}">
              <a16:creationId xmlns:a16="http://schemas.microsoft.com/office/drawing/2014/main" id="{00000000-0008-0000-0900-000034020000}"/>
            </a:ext>
          </a:extLst>
        </xdr:cNvPr>
        <xdr:cNvSpPr txBox="1">
          <a:spLocks noChangeArrowheads="1"/>
        </xdr:cNvSpPr>
      </xdr:nvSpPr>
      <xdr:spPr bwMode="auto">
        <a:xfrm>
          <a:off x="9456910" y="3847377"/>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65" name="Text Box 603">
          <a:extLst>
            <a:ext uri="{FF2B5EF4-FFF2-40B4-BE49-F238E27FC236}">
              <a16:creationId xmlns:a16="http://schemas.microsoft.com/office/drawing/2014/main" id="{00000000-0008-0000-0900-000035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24</xdr:row>
      <xdr:rowOff>132627</xdr:rowOff>
    </xdr:from>
    <xdr:to>
      <xdr:col>18</xdr:col>
      <xdr:colOff>235940</xdr:colOff>
      <xdr:row>26</xdr:row>
      <xdr:rowOff>23985</xdr:rowOff>
    </xdr:to>
    <xdr:sp macro="" textlink="">
      <xdr:nvSpPr>
        <xdr:cNvPr id="566" name="Text Box 603">
          <a:extLst>
            <a:ext uri="{FF2B5EF4-FFF2-40B4-BE49-F238E27FC236}">
              <a16:creationId xmlns:a16="http://schemas.microsoft.com/office/drawing/2014/main" id="{00000000-0008-0000-0900-000036020000}"/>
            </a:ext>
          </a:extLst>
        </xdr:cNvPr>
        <xdr:cNvSpPr txBox="1">
          <a:spLocks noChangeArrowheads="1"/>
        </xdr:cNvSpPr>
      </xdr:nvSpPr>
      <xdr:spPr bwMode="auto">
        <a:xfrm>
          <a:off x="13016085" y="3847377"/>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7" name="Text Box 603">
          <a:extLst>
            <a:ext uri="{FF2B5EF4-FFF2-40B4-BE49-F238E27FC236}">
              <a16:creationId xmlns:a16="http://schemas.microsoft.com/office/drawing/2014/main" id="{00000000-0008-0000-0900-000037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42</xdr:row>
      <xdr:rowOff>135802</xdr:rowOff>
    </xdr:from>
    <xdr:to>
      <xdr:col>18</xdr:col>
      <xdr:colOff>235940</xdr:colOff>
      <xdr:row>44</xdr:row>
      <xdr:rowOff>27160</xdr:rowOff>
    </xdr:to>
    <xdr:sp macro="" textlink="">
      <xdr:nvSpPr>
        <xdr:cNvPr id="568" name="Text Box 603">
          <a:extLst>
            <a:ext uri="{FF2B5EF4-FFF2-40B4-BE49-F238E27FC236}">
              <a16:creationId xmlns:a16="http://schemas.microsoft.com/office/drawing/2014/main" id="{00000000-0008-0000-0900-000038020000}"/>
            </a:ext>
          </a:extLst>
        </xdr:cNvPr>
        <xdr:cNvSpPr txBox="1">
          <a:spLocks noChangeArrowheads="1"/>
        </xdr:cNvSpPr>
      </xdr:nvSpPr>
      <xdr:spPr bwMode="auto">
        <a:xfrm>
          <a:off x="13016085" y="6689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69" name="Text Box 603">
          <a:extLst>
            <a:ext uri="{FF2B5EF4-FFF2-40B4-BE49-F238E27FC236}">
              <a16:creationId xmlns:a16="http://schemas.microsoft.com/office/drawing/2014/main" id="{00000000-0008-0000-0900-000039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55</xdr:row>
      <xdr:rowOff>135802</xdr:rowOff>
    </xdr:from>
    <xdr:to>
      <xdr:col>18</xdr:col>
      <xdr:colOff>235940</xdr:colOff>
      <xdr:row>57</xdr:row>
      <xdr:rowOff>27160</xdr:rowOff>
    </xdr:to>
    <xdr:sp macro="" textlink="">
      <xdr:nvSpPr>
        <xdr:cNvPr id="570" name="Text Box 603">
          <a:extLst>
            <a:ext uri="{FF2B5EF4-FFF2-40B4-BE49-F238E27FC236}">
              <a16:creationId xmlns:a16="http://schemas.microsoft.com/office/drawing/2014/main" id="{00000000-0008-0000-0900-00003A020000}"/>
            </a:ext>
          </a:extLst>
        </xdr:cNvPr>
        <xdr:cNvSpPr txBox="1">
          <a:spLocks noChangeArrowheads="1"/>
        </xdr:cNvSpPr>
      </xdr:nvSpPr>
      <xdr:spPr bwMode="auto">
        <a:xfrm>
          <a:off x="13016085" y="86702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75</xdr:row>
      <xdr:rowOff>132627</xdr:rowOff>
    </xdr:from>
    <xdr:to>
      <xdr:col>9</xdr:col>
      <xdr:colOff>242264</xdr:colOff>
      <xdr:row>77</xdr:row>
      <xdr:rowOff>23985</xdr:rowOff>
    </xdr:to>
    <xdr:sp macro="" textlink="">
      <xdr:nvSpPr>
        <xdr:cNvPr id="571" name="Text Box 603">
          <a:extLst>
            <a:ext uri="{FF2B5EF4-FFF2-40B4-BE49-F238E27FC236}">
              <a16:creationId xmlns:a16="http://schemas.microsoft.com/office/drawing/2014/main" id="{00000000-0008-0000-0900-00003B020000}"/>
            </a:ext>
          </a:extLst>
        </xdr:cNvPr>
        <xdr:cNvSpPr txBox="1">
          <a:spLocks noChangeArrowheads="1"/>
        </xdr:cNvSpPr>
      </xdr:nvSpPr>
      <xdr:spPr bwMode="auto">
        <a:xfrm>
          <a:off x="591996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75</xdr:row>
      <xdr:rowOff>132627</xdr:rowOff>
    </xdr:from>
    <xdr:to>
      <xdr:col>9</xdr:col>
      <xdr:colOff>242264</xdr:colOff>
      <xdr:row>77</xdr:row>
      <xdr:rowOff>23985</xdr:rowOff>
    </xdr:to>
    <xdr:sp macro="" textlink="">
      <xdr:nvSpPr>
        <xdr:cNvPr id="572" name="Text Box 603">
          <a:extLst>
            <a:ext uri="{FF2B5EF4-FFF2-40B4-BE49-F238E27FC236}">
              <a16:creationId xmlns:a16="http://schemas.microsoft.com/office/drawing/2014/main" id="{00000000-0008-0000-0900-00003C020000}"/>
            </a:ext>
          </a:extLst>
        </xdr:cNvPr>
        <xdr:cNvSpPr txBox="1">
          <a:spLocks noChangeArrowheads="1"/>
        </xdr:cNvSpPr>
      </xdr:nvSpPr>
      <xdr:spPr bwMode="auto">
        <a:xfrm>
          <a:off x="591996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73" name="Text Box 603">
          <a:extLst>
            <a:ext uri="{FF2B5EF4-FFF2-40B4-BE49-F238E27FC236}">
              <a16:creationId xmlns:a16="http://schemas.microsoft.com/office/drawing/2014/main" id="{00000000-0008-0000-0900-00003D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75</xdr:row>
      <xdr:rowOff>132627</xdr:rowOff>
    </xdr:from>
    <xdr:to>
      <xdr:col>14</xdr:col>
      <xdr:colOff>235914</xdr:colOff>
      <xdr:row>77</xdr:row>
      <xdr:rowOff>23985</xdr:rowOff>
    </xdr:to>
    <xdr:sp macro="" textlink="">
      <xdr:nvSpPr>
        <xdr:cNvPr id="574" name="Text Box 603">
          <a:extLst>
            <a:ext uri="{FF2B5EF4-FFF2-40B4-BE49-F238E27FC236}">
              <a16:creationId xmlns:a16="http://schemas.microsoft.com/office/drawing/2014/main" id="{00000000-0008-0000-0900-00003E020000}"/>
            </a:ext>
          </a:extLst>
        </xdr:cNvPr>
        <xdr:cNvSpPr txBox="1">
          <a:spLocks noChangeArrowheads="1"/>
        </xdr:cNvSpPr>
      </xdr:nvSpPr>
      <xdr:spPr bwMode="auto">
        <a:xfrm>
          <a:off x="9456910" y="118007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75" name="Text Box 603">
          <a:extLst>
            <a:ext uri="{FF2B5EF4-FFF2-40B4-BE49-F238E27FC236}">
              <a16:creationId xmlns:a16="http://schemas.microsoft.com/office/drawing/2014/main" id="{00000000-0008-0000-0900-00003F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75</xdr:row>
      <xdr:rowOff>132627</xdr:rowOff>
    </xdr:from>
    <xdr:to>
      <xdr:col>18</xdr:col>
      <xdr:colOff>235940</xdr:colOff>
      <xdr:row>77</xdr:row>
      <xdr:rowOff>23985</xdr:rowOff>
    </xdr:to>
    <xdr:sp macro="" textlink="">
      <xdr:nvSpPr>
        <xdr:cNvPr id="576" name="Text Box 603">
          <a:extLst>
            <a:ext uri="{FF2B5EF4-FFF2-40B4-BE49-F238E27FC236}">
              <a16:creationId xmlns:a16="http://schemas.microsoft.com/office/drawing/2014/main" id="{00000000-0008-0000-0900-000040020000}"/>
            </a:ext>
          </a:extLst>
        </xdr:cNvPr>
        <xdr:cNvSpPr txBox="1">
          <a:spLocks noChangeArrowheads="1"/>
        </xdr:cNvSpPr>
      </xdr:nvSpPr>
      <xdr:spPr bwMode="auto">
        <a:xfrm>
          <a:off x="13016085" y="118007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7" name="Text Box 603">
          <a:extLst>
            <a:ext uri="{FF2B5EF4-FFF2-40B4-BE49-F238E27FC236}">
              <a16:creationId xmlns:a16="http://schemas.microsoft.com/office/drawing/2014/main" id="{00000000-0008-0000-0900-000041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55</xdr:row>
      <xdr:rowOff>135802</xdr:rowOff>
    </xdr:from>
    <xdr:to>
      <xdr:col>22</xdr:col>
      <xdr:colOff>235914</xdr:colOff>
      <xdr:row>57</xdr:row>
      <xdr:rowOff>27160</xdr:rowOff>
    </xdr:to>
    <xdr:sp macro="" textlink="">
      <xdr:nvSpPr>
        <xdr:cNvPr id="578" name="Text Box 603">
          <a:extLst>
            <a:ext uri="{FF2B5EF4-FFF2-40B4-BE49-F238E27FC236}">
              <a16:creationId xmlns:a16="http://schemas.microsoft.com/office/drawing/2014/main" id="{00000000-0008-0000-0900-000042020000}"/>
            </a:ext>
          </a:extLst>
        </xdr:cNvPr>
        <xdr:cNvSpPr txBox="1">
          <a:spLocks noChangeArrowheads="1"/>
        </xdr:cNvSpPr>
      </xdr:nvSpPr>
      <xdr:spPr bwMode="auto">
        <a:xfrm>
          <a:off x="165435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79" name="Text Box 603">
          <a:extLst>
            <a:ext uri="{FF2B5EF4-FFF2-40B4-BE49-F238E27FC236}">
              <a16:creationId xmlns:a16="http://schemas.microsoft.com/office/drawing/2014/main" id="{00000000-0008-0000-0900-000043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21</xdr:col>
      <xdr:colOff>989185</xdr:colOff>
      <xdr:row>42</xdr:row>
      <xdr:rowOff>135802</xdr:rowOff>
    </xdr:from>
    <xdr:to>
      <xdr:col>22</xdr:col>
      <xdr:colOff>235914</xdr:colOff>
      <xdr:row>44</xdr:row>
      <xdr:rowOff>27160</xdr:rowOff>
    </xdr:to>
    <xdr:sp macro="" textlink="">
      <xdr:nvSpPr>
        <xdr:cNvPr id="580" name="Text Box 603">
          <a:extLst>
            <a:ext uri="{FF2B5EF4-FFF2-40B4-BE49-F238E27FC236}">
              <a16:creationId xmlns:a16="http://schemas.microsoft.com/office/drawing/2014/main" id="{00000000-0008-0000-0900-000044020000}"/>
            </a:ext>
          </a:extLst>
        </xdr:cNvPr>
        <xdr:cNvSpPr txBox="1">
          <a:spLocks noChangeArrowheads="1"/>
        </xdr:cNvSpPr>
      </xdr:nvSpPr>
      <xdr:spPr bwMode="auto">
        <a:xfrm>
          <a:off x="165435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81" name="Text Box 603">
          <a:extLst>
            <a:ext uri="{FF2B5EF4-FFF2-40B4-BE49-F238E27FC236}">
              <a16:creationId xmlns:a16="http://schemas.microsoft.com/office/drawing/2014/main" id="{00000000-0008-0000-0900-000045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42</xdr:row>
      <xdr:rowOff>135802</xdr:rowOff>
    </xdr:from>
    <xdr:to>
      <xdr:col>26</xdr:col>
      <xdr:colOff>242264</xdr:colOff>
      <xdr:row>44</xdr:row>
      <xdr:rowOff>27160</xdr:rowOff>
    </xdr:to>
    <xdr:sp macro="" textlink="">
      <xdr:nvSpPr>
        <xdr:cNvPr id="582" name="Text Box 603">
          <a:extLst>
            <a:ext uri="{FF2B5EF4-FFF2-40B4-BE49-F238E27FC236}">
              <a16:creationId xmlns:a16="http://schemas.microsoft.com/office/drawing/2014/main" id="{00000000-0008-0000-0900-000046020000}"/>
            </a:ext>
          </a:extLst>
        </xdr:cNvPr>
        <xdr:cNvSpPr txBox="1">
          <a:spLocks noChangeArrowheads="1"/>
        </xdr:cNvSpPr>
      </xdr:nvSpPr>
      <xdr:spPr bwMode="auto">
        <a:xfrm>
          <a:off x="20112210" y="66890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83" name="Text Box 603">
          <a:extLst>
            <a:ext uri="{FF2B5EF4-FFF2-40B4-BE49-F238E27FC236}">
              <a16:creationId xmlns:a16="http://schemas.microsoft.com/office/drawing/2014/main" id="{00000000-0008-0000-0900-000047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25</xdr:col>
      <xdr:colOff>995535</xdr:colOff>
      <xdr:row>55</xdr:row>
      <xdr:rowOff>135802</xdr:rowOff>
    </xdr:from>
    <xdr:to>
      <xdr:col>26</xdr:col>
      <xdr:colOff>242264</xdr:colOff>
      <xdr:row>57</xdr:row>
      <xdr:rowOff>27160</xdr:rowOff>
    </xdr:to>
    <xdr:sp macro="" textlink="">
      <xdr:nvSpPr>
        <xdr:cNvPr id="584" name="Text Box 603">
          <a:extLst>
            <a:ext uri="{FF2B5EF4-FFF2-40B4-BE49-F238E27FC236}">
              <a16:creationId xmlns:a16="http://schemas.microsoft.com/office/drawing/2014/main" id="{00000000-0008-0000-0900-000048020000}"/>
            </a:ext>
          </a:extLst>
        </xdr:cNvPr>
        <xdr:cNvSpPr txBox="1">
          <a:spLocks noChangeArrowheads="1"/>
        </xdr:cNvSpPr>
      </xdr:nvSpPr>
      <xdr:spPr bwMode="auto">
        <a:xfrm>
          <a:off x="20112210" y="86702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85" name="Text Box 603">
          <a:extLst>
            <a:ext uri="{FF2B5EF4-FFF2-40B4-BE49-F238E27FC236}">
              <a16:creationId xmlns:a16="http://schemas.microsoft.com/office/drawing/2014/main" id="{00000000-0008-0000-0900-000049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112</xdr:row>
      <xdr:rowOff>132627</xdr:rowOff>
    </xdr:from>
    <xdr:to>
      <xdr:col>18</xdr:col>
      <xdr:colOff>235940</xdr:colOff>
      <xdr:row>114</xdr:row>
      <xdr:rowOff>23985</xdr:rowOff>
    </xdr:to>
    <xdr:sp macro="" textlink="">
      <xdr:nvSpPr>
        <xdr:cNvPr id="586" name="Text Box 603">
          <a:extLst>
            <a:ext uri="{FF2B5EF4-FFF2-40B4-BE49-F238E27FC236}">
              <a16:creationId xmlns:a16="http://schemas.microsoft.com/office/drawing/2014/main" id="{00000000-0008-0000-0900-00004A020000}"/>
            </a:ext>
          </a:extLst>
        </xdr:cNvPr>
        <xdr:cNvSpPr txBox="1">
          <a:spLocks noChangeArrowheads="1"/>
        </xdr:cNvSpPr>
      </xdr:nvSpPr>
      <xdr:spPr bwMode="auto">
        <a:xfrm>
          <a:off x="13016085" y="174395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7" name="Text Box 603">
          <a:extLst>
            <a:ext uri="{FF2B5EF4-FFF2-40B4-BE49-F238E27FC236}">
              <a16:creationId xmlns:a16="http://schemas.microsoft.com/office/drawing/2014/main" id="{00000000-0008-0000-0900-00004B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129</xdr:row>
      <xdr:rowOff>132627</xdr:rowOff>
    </xdr:from>
    <xdr:to>
      <xdr:col>18</xdr:col>
      <xdr:colOff>235940</xdr:colOff>
      <xdr:row>131</xdr:row>
      <xdr:rowOff>23985</xdr:rowOff>
    </xdr:to>
    <xdr:sp macro="" textlink="">
      <xdr:nvSpPr>
        <xdr:cNvPr id="588" name="Text Box 603">
          <a:extLst>
            <a:ext uri="{FF2B5EF4-FFF2-40B4-BE49-F238E27FC236}">
              <a16:creationId xmlns:a16="http://schemas.microsoft.com/office/drawing/2014/main" id="{00000000-0008-0000-0900-00004C020000}"/>
            </a:ext>
          </a:extLst>
        </xdr:cNvPr>
        <xdr:cNvSpPr txBox="1">
          <a:spLocks noChangeArrowheads="1"/>
        </xdr:cNvSpPr>
      </xdr:nvSpPr>
      <xdr:spPr bwMode="auto">
        <a:xfrm>
          <a:off x="13016085" y="202018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89" name="Text Box 603">
          <a:extLst>
            <a:ext uri="{FF2B5EF4-FFF2-40B4-BE49-F238E27FC236}">
              <a16:creationId xmlns:a16="http://schemas.microsoft.com/office/drawing/2014/main" id="{00000000-0008-0000-0900-00004D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142</xdr:row>
      <xdr:rowOff>132627</xdr:rowOff>
    </xdr:from>
    <xdr:to>
      <xdr:col>18</xdr:col>
      <xdr:colOff>235940</xdr:colOff>
      <xdr:row>144</xdr:row>
      <xdr:rowOff>23985</xdr:rowOff>
    </xdr:to>
    <xdr:sp macro="" textlink="">
      <xdr:nvSpPr>
        <xdr:cNvPr id="590" name="Text Box 603">
          <a:extLst>
            <a:ext uri="{FF2B5EF4-FFF2-40B4-BE49-F238E27FC236}">
              <a16:creationId xmlns:a16="http://schemas.microsoft.com/office/drawing/2014/main" id="{00000000-0008-0000-0900-00004E020000}"/>
            </a:ext>
          </a:extLst>
        </xdr:cNvPr>
        <xdr:cNvSpPr txBox="1">
          <a:spLocks noChangeArrowheads="1"/>
        </xdr:cNvSpPr>
      </xdr:nvSpPr>
      <xdr:spPr bwMode="auto">
        <a:xfrm>
          <a:off x="13016085" y="2218300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91" name="Text Box 603">
          <a:extLst>
            <a:ext uri="{FF2B5EF4-FFF2-40B4-BE49-F238E27FC236}">
              <a16:creationId xmlns:a16="http://schemas.microsoft.com/office/drawing/2014/main" id="{00000000-0008-0000-0900-00004F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129</xdr:row>
      <xdr:rowOff>132627</xdr:rowOff>
    </xdr:from>
    <xdr:to>
      <xdr:col>14</xdr:col>
      <xdr:colOff>235914</xdr:colOff>
      <xdr:row>131</xdr:row>
      <xdr:rowOff>23985</xdr:rowOff>
    </xdr:to>
    <xdr:sp macro="" textlink="">
      <xdr:nvSpPr>
        <xdr:cNvPr id="592" name="Text Box 603">
          <a:extLst>
            <a:ext uri="{FF2B5EF4-FFF2-40B4-BE49-F238E27FC236}">
              <a16:creationId xmlns:a16="http://schemas.microsoft.com/office/drawing/2014/main" id="{00000000-0008-0000-0900-000050020000}"/>
            </a:ext>
          </a:extLst>
        </xdr:cNvPr>
        <xdr:cNvSpPr txBox="1">
          <a:spLocks noChangeArrowheads="1"/>
        </xdr:cNvSpPr>
      </xdr:nvSpPr>
      <xdr:spPr bwMode="auto">
        <a:xfrm>
          <a:off x="9456910" y="2020180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593" name="Text Box 603">
          <a:extLst>
            <a:ext uri="{FF2B5EF4-FFF2-40B4-BE49-F238E27FC236}">
              <a16:creationId xmlns:a16="http://schemas.microsoft.com/office/drawing/2014/main" id="{00000000-0008-0000-0900-000051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194</xdr:row>
      <xdr:rowOff>132627</xdr:rowOff>
    </xdr:from>
    <xdr:to>
      <xdr:col>14</xdr:col>
      <xdr:colOff>235914</xdr:colOff>
      <xdr:row>196</xdr:row>
      <xdr:rowOff>23985</xdr:rowOff>
    </xdr:to>
    <xdr:sp macro="" textlink="">
      <xdr:nvSpPr>
        <xdr:cNvPr id="594" name="Text Box 603">
          <a:extLst>
            <a:ext uri="{FF2B5EF4-FFF2-40B4-BE49-F238E27FC236}">
              <a16:creationId xmlns:a16="http://schemas.microsoft.com/office/drawing/2014/main" id="{00000000-0008-0000-0900-000052020000}"/>
            </a:ext>
          </a:extLst>
        </xdr:cNvPr>
        <xdr:cNvSpPr txBox="1">
          <a:spLocks noChangeArrowheads="1"/>
        </xdr:cNvSpPr>
      </xdr:nvSpPr>
      <xdr:spPr bwMode="auto">
        <a:xfrm>
          <a:off x="9456910" y="302792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5" name="Text Box 603">
          <a:extLst>
            <a:ext uri="{FF2B5EF4-FFF2-40B4-BE49-F238E27FC236}">
              <a16:creationId xmlns:a16="http://schemas.microsoft.com/office/drawing/2014/main" id="{00000000-0008-0000-0900-000053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194</xdr:row>
      <xdr:rowOff>132627</xdr:rowOff>
    </xdr:from>
    <xdr:to>
      <xdr:col>18</xdr:col>
      <xdr:colOff>235940</xdr:colOff>
      <xdr:row>196</xdr:row>
      <xdr:rowOff>23985</xdr:rowOff>
    </xdr:to>
    <xdr:sp macro="" textlink="">
      <xdr:nvSpPr>
        <xdr:cNvPr id="596" name="Text Box 603">
          <a:extLst>
            <a:ext uri="{FF2B5EF4-FFF2-40B4-BE49-F238E27FC236}">
              <a16:creationId xmlns:a16="http://schemas.microsoft.com/office/drawing/2014/main" id="{00000000-0008-0000-0900-000054020000}"/>
            </a:ext>
          </a:extLst>
        </xdr:cNvPr>
        <xdr:cNvSpPr txBox="1">
          <a:spLocks noChangeArrowheads="1"/>
        </xdr:cNvSpPr>
      </xdr:nvSpPr>
      <xdr:spPr bwMode="auto">
        <a:xfrm>
          <a:off x="13016085" y="302792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7" name="Text Box 603">
          <a:extLst>
            <a:ext uri="{FF2B5EF4-FFF2-40B4-BE49-F238E27FC236}">
              <a16:creationId xmlns:a16="http://schemas.microsoft.com/office/drawing/2014/main" id="{00000000-0008-0000-0900-000055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181</xdr:row>
      <xdr:rowOff>132627</xdr:rowOff>
    </xdr:from>
    <xdr:to>
      <xdr:col>18</xdr:col>
      <xdr:colOff>235940</xdr:colOff>
      <xdr:row>183</xdr:row>
      <xdr:rowOff>26608</xdr:rowOff>
    </xdr:to>
    <xdr:sp macro="" textlink="">
      <xdr:nvSpPr>
        <xdr:cNvPr id="598" name="Text Box 603">
          <a:extLst>
            <a:ext uri="{FF2B5EF4-FFF2-40B4-BE49-F238E27FC236}">
              <a16:creationId xmlns:a16="http://schemas.microsoft.com/office/drawing/2014/main" id="{00000000-0008-0000-0900-000056020000}"/>
            </a:ext>
          </a:extLst>
        </xdr:cNvPr>
        <xdr:cNvSpPr txBox="1">
          <a:spLocks noChangeArrowheads="1"/>
        </xdr:cNvSpPr>
      </xdr:nvSpPr>
      <xdr:spPr bwMode="auto">
        <a:xfrm>
          <a:off x="13016085" y="28126602"/>
          <a:ext cx="564380" cy="22735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599" name="Text Box 603">
          <a:extLst>
            <a:ext uri="{FF2B5EF4-FFF2-40B4-BE49-F238E27FC236}">
              <a16:creationId xmlns:a16="http://schemas.microsoft.com/office/drawing/2014/main" id="{00000000-0008-0000-0900-000057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213</xdr:row>
      <xdr:rowOff>132627</xdr:rowOff>
    </xdr:from>
    <xdr:to>
      <xdr:col>18</xdr:col>
      <xdr:colOff>235940</xdr:colOff>
      <xdr:row>215</xdr:row>
      <xdr:rowOff>23985</xdr:rowOff>
    </xdr:to>
    <xdr:sp macro="" textlink="">
      <xdr:nvSpPr>
        <xdr:cNvPr id="600" name="Text Box 603">
          <a:extLst>
            <a:ext uri="{FF2B5EF4-FFF2-40B4-BE49-F238E27FC236}">
              <a16:creationId xmlns:a16="http://schemas.microsoft.com/office/drawing/2014/main" id="{00000000-0008-0000-0900-000058020000}"/>
            </a:ext>
          </a:extLst>
        </xdr:cNvPr>
        <xdr:cNvSpPr txBox="1">
          <a:spLocks noChangeArrowheads="1"/>
        </xdr:cNvSpPr>
      </xdr:nvSpPr>
      <xdr:spPr bwMode="auto">
        <a:xfrm>
          <a:off x="13016085" y="33174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1" name="Text Box 603">
          <a:extLst>
            <a:ext uri="{FF2B5EF4-FFF2-40B4-BE49-F238E27FC236}">
              <a16:creationId xmlns:a16="http://schemas.microsoft.com/office/drawing/2014/main" id="{00000000-0008-0000-0900-000059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260</xdr:row>
      <xdr:rowOff>132627</xdr:rowOff>
    </xdr:from>
    <xdr:to>
      <xdr:col>5</xdr:col>
      <xdr:colOff>235914</xdr:colOff>
      <xdr:row>262</xdr:row>
      <xdr:rowOff>23985</xdr:rowOff>
    </xdr:to>
    <xdr:sp macro="" textlink="">
      <xdr:nvSpPr>
        <xdr:cNvPr id="602" name="Text Box 603">
          <a:extLst>
            <a:ext uri="{FF2B5EF4-FFF2-40B4-BE49-F238E27FC236}">
              <a16:creationId xmlns:a16="http://schemas.microsoft.com/office/drawing/2014/main" id="{00000000-0008-0000-0900-00005A020000}"/>
            </a:ext>
          </a:extLst>
        </xdr:cNvPr>
        <xdr:cNvSpPr txBox="1">
          <a:spLocks noChangeArrowheads="1"/>
        </xdr:cNvSpPr>
      </xdr:nvSpPr>
      <xdr:spPr bwMode="auto">
        <a:xfrm>
          <a:off x="22560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3" name="Text Box 603">
          <a:extLst>
            <a:ext uri="{FF2B5EF4-FFF2-40B4-BE49-F238E27FC236}">
              <a16:creationId xmlns:a16="http://schemas.microsoft.com/office/drawing/2014/main" id="{00000000-0008-0000-0900-00005B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273</xdr:row>
      <xdr:rowOff>132627</xdr:rowOff>
    </xdr:from>
    <xdr:to>
      <xdr:col>5</xdr:col>
      <xdr:colOff>235914</xdr:colOff>
      <xdr:row>275</xdr:row>
      <xdr:rowOff>23985</xdr:rowOff>
    </xdr:to>
    <xdr:sp macro="" textlink="">
      <xdr:nvSpPr>
        <xdr:cNvPr id="604" name="Text Box 603">
          <a:extLst>
            <a:ext uri="{FF2B5EF4-FFF2-40B4-BE49-F238E27FC236}">
              <a16:creationId xmlns:a16="http://schemas.microsoft.com/office/drawing/2014/main" id="{00000000-0008-0000-0900-00005C020000}"/>
            </a:ext>
          </a:extLst>
        </xdr:cNvPr>
        <xdr:cNvSpPr txBox="1">
          <a:spLocks noChangeArrowheads="1"/>
        </xdr:cNvSpPr>
      </xdr:nvSpPr>
      <xdr:spPr bwMode="auto">
        <a:xfrm>
          <a:off x="22560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5" name="Text Box 603">
          <a:extLst>
            <a:ext uri="{FF2B5EF4-FFF2-40B4-BE49-F238E27FC236}">
              <a16:creationId xmlns:a16="http://schemas.microsoft.com/office/drawing/2014/main" id="{00000000-0008-0000-0900-00005D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260</xdr:row>
      <xdr:rowOff>132627</xdr:rowOff>
    </xdr:from>
    <xdr:to>
      <xdr:col>9</xdr:col>
      <xdr:colOff>242264</xdr:colOff>
      <xdr:row>262</xdr:row>
      <xdr:rowOff>23985</xdr:rowOff>
    </xdr:to>
    <xdr:sp macro="" textlink="">
      <xdr:nvSpPr>
        <xdr:cNvPr id="606" name="Text Box 603">
          <a:extLst>
            <a:ext uri="{FF2B5EF4-FFF2-40B4-BE49-F238E27FC236}">
              <a16:creationId xmlns:a16="http://schemas.microsoft.com/office/drawing/2014/main" id="{00000000-0008-0000-0900-00005E020000}"/>
            </a:ext>
          </a:extLst>
        </xdr:cNvPr>
        <xdr:cNvSpPr txBox="1">
          <a:spLocks noChangeArrowheads="1"/>
        </xdr:cNvSpPr>
      </xdr:nvSpPr>
      <xdr:spPr bwMode="auto">
        <a:xfrm>
          <a:off x="591996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7" name="Text Box 603">
          <a:extLst>
            <a:ext uri="{FF2B5EF4-FFF2-40B4-BE49-F238E27FC236}">
              <a16:creationId xmlns:a16="http://schemas.microsoft.com/office/drawing/2014/main" id="{00000000-0008-0000-0900-00005F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273</xdr:row>
      <xdr:rowOff>132627</xdr:rowOff>
    </xdr:from>
    <xdr:to>
      <xdr:col>9</xdr:col>
      <xdr:colOff>242264</xdr:colOff>
      <xdr:row>275</xdr:row>
      <xdr:rowOff>23985</xdr:rowOff>
    </xdr:to>
    <xdr:sp macro="" textlink="">
      <xdr:nvSpPr>
        <xdr:cNvPr id="608" name="Text Box 603">
          <a:extLst>
            <a:ext uri="{FF2B5EF4-FFF2-40B4-BE49-F238E27FC236}">
              <a16:creationId xmlns:a16="http://schemas.microsoft.com/office/drawing/2014/main" id="{00000000-0008-0000-0900-000060020000}"/>
            </a:ext>
          </a:extLst>
        </xdr:cNvPr>
        <xdr:cNvSpPr txBox="1">
          <a:spLocks noChangeArrowheads="1"/>
        </xdr:cNvSpPr>
      </xdr:nvSpPr>
      <xdr:spPr bwMode="auto">
        <a:xfrm>
          <a:off x="591996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09" name="Text Box 603">
          <a:extLst>
            <a:ext uri="{FF2B5EF4-FFF2-40B4-BE49-F238E27FC236}">
              <a16:creationId xmlns:a16="http://schemas.microsoft.com/office/drawing/2014/main" id="{00000000-0008-0000-0900-000061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260</xdr:row>
      <xdr:rowOff>132627</xdr:rowOff>
    </xdr:from>
    <xdr:to>
      <xdr:col>14</xdr:col>
      <xdr:colOff>235914</xdr:colOff>
      <xdr:row>262</xdr:row>
      <xdr:rowOff>23985</xdr:rowOff>
    </xdr:to>
    <xdr:sp macro="" textlink="">
      <xdr:nvSpPr>
        <xdr:cNvPr id="610" name="Text Box 603">
          <a:extLst>
            <a:ext uri="{FF2B5EF4-FFF2-40B4-BE49-F238E27FC236}">
              <a16:creationId xmlns:a16="http://schemas.microsoft.com/office/drawing/2014/main" id="{00000000-0008-0000-0900-000062020000}"/>
            </a:ext>
          </a:extLst>
        </xdr:cNvPr>
        <xdr:cNvSpPr txBox="1">
          <a:spLocks noChangeArrowheads="1"/>
        </xdr:cNvSpPr>
      </xdr:nvSpPr>
      <xdr:spPr bwMode="auto">
        <a:xfrm>
          <a:off x="9456910" y="40413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11" name="Text Box 603">
          <a:extLst>
            <a:ext uri="{FF2B5EF4-FFF2-40B4-BE49-F238E27FC236}">
              <a16:creationId xmlns:a16="http://schemas.microsoft.com/office/drawing/2014/main" id="{00000000-0008-0000-0900-000063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273</xdr:row>
      <xdr:rowOff>132627</xdr:rowOff>
    </xdr:from>
    <xdr:to>
      <xdr:col>14</xdr:col>
      <xdr:colOff>235914</xdr:colOff>
      <xdr:row>275</xdr:row>
      <xdr:rowOff>23985</xdr:rowOff>
    </xdr:to>
    <xdr:sp macro="" textlink="">
      <xdr:nvSpPr>
        <xdr:cNvPr id="612" name="Text Box 603">
          <a:extLst>
            <a:ext uri="{FF2B5EF4-FFF2-40B4-BE49-F238E27FC236}">
              <a16:creationId xmlns:a16="http://schemas.microsoft.com/office/drawing/2014/main" id="{00000000-0008-0000-0900-000064020000}"/>
            </a:ext>
          </a:extLst>
        </xdr:cNvPr>
        <xdr:cNvSpPr txBox="1">
          <a:spLocks noChangeArrowheads="1"/>
        </xdr:cNvSpPr>
      </xdr:nvSpPr>
      <xdr:spPr bwMode="auto">
        <a:xfrm>
          <a:off x="9456910" y="42395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3" name="Text Box 603">
          <a:extLst>
            <a:ext uri="{FF2B5EF4-FFF2-40B4-BE49-F238E27FC236}">
              <a16:creationId xmlns:a16="http://schemas.microsoft.com/office/drawing/2014/main" id="{00000000-0008-0000-0900-000065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273</xdr:row>
      <xdr:rowOff>132627</xdr:rowOff>
    </xdr:from>
    <xdr:to>
      <xdr:col>18</xdr:col>
      <xdr:colOff>235940</xdr:colOff>
      <xdr:row>275</xdr:row>
      <xdr:rowOff>23985</xdr:rowOff>
    </xdr:to>
    <xdr:sp macro="" textlink="">
      <xdr:nvSpPr>
        <xdr:cNvPr id="614" name="Text Box 603">
          <a:extLst>
            <a:ext uri="{FF2B5EF4-FFF2-40B4-BE49-F238E27FC236}">
              <a16:creationId xmlns:a16="http://schemas.microsoft.com/office/drawing/2014/main" id="{00000000-0008-0000-0900-000066020000}"/>
            </a:ext>
          </a:extLst>
        </xdr:cNvPr>
        <xdr:cNvSpPr txBox="1">
          <a:spLocks noChangeArrowheads="1"/>
        </xdr:cNvSpPr>
      </xdr:nvSpPr>
      <xdr:spPr bwMode="auto">
        <a:xfrm>
          <a:off x="13016085" y="42395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5" name="Text Box 603">
          <a:extLst>
            <a:ext uri="{FF2B5EF4-FFF2-40B4-BE49-F238E27FC236}">
              <a16:creationId xmlns:a16="http://schemas.microsoft.com/office/drawing/2014/main" id="{00000000-0008-0000-0900-000067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260</xdr:row>
      <xdr:rowOff>132627</xdr:rowOff>
    </xdr:from>
    <xdr:to>
      <xdr:col>18</xdr:col>
      <xdr:colOff>235940</xdr:colOff>
      <xdr:row>262</xdr:row>
      <xdr:rowOff>23985</xdr:rowOff>
    </xdr:to>
    <xdr:sp macro="" textlink="">
      <xdr:nvSpPr>
        <xdr:cNvPr id="616" name="Text Box 603">
          <a:extLst>
            <a:ext uri="{FF2B5EF4-FFF2-40B4-BE49-F238E27FC236}">
              <a16:creationId xmlns:a16="http://schemas.microsoft.com/office/drawing/2014/main" id="{00000000-0008-0000-0900-000068020000}"/>
            </a:ext>
          </a:extLst>
        </xdr:cNvPr>
        <xdr:cNvSpPr txBox="1">
          <a:spLocks noChangeArrowheads="1"/>
        </xdr:cNvSpPr>
      </xdr:nvSpPr>
      <xdr:spPr bwMode="auto">
        <a:xfrm>
          <a:off x="13016085" y="40413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617" name="Text Box 603">
          <a:extLst>
            <a:ext uri="{FF2B5EF4-FFF2-40B4-BE49-F238E27FC236}">
              <a16:creationId xmlns:a16="http://schemas.microsoft.com/office/drawing/2014/main" id="{00000000-0008-0000-0900-000069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297</xdr:row>
      <xdr:rowOff>132627</xdr:rowOff>
    </xdr:from>
    <xdr:to>
      <xdr:col>5</xdr:col>
      <xdr:colOff>235914</xdr:colOff>
      <xdr:row>299</xdr:row>
      <xdr:rowOff>23985</xdr:rowOff>
    </xdr:to>
    <xdr:sp macro="" textlink="">
      <xdr:nvSpPr>
        <xdr:cNvPr id="618" name="Text Box 603">
          <a:extLst>
            <a:ext uri="{FF2B5EF4-FFF2-40B4-BE49-F238E27FC236}">
              <a16:creationId xmlns:a16="http://schemas.microsoft.com/office/drawing/2014/main" id="{00000000-0008-0000-0900-00006A020000}"/>
            </a:ext>
          </a:extLst>
        </xdr:cNvPr>
        <xdr:cNvSpPr txBox="1">
          <a:spLocks noChangeArrowheads="1"/>
        </xdr:cNvSpPr>
      </xdr:nvSpPr>
      <xdr:spPr bwMode="auto">
        <a:xfrm>
          <a:off x="22560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19" name="Text Box 603">
          <a:extLst>
            <a:ext uri="{FF2B5EF4-FFF2-40B4-BE49-F238E27FC236}">
              <a16:creationId xmlns:a16="http://schemas.microsoft.com/office/drawing/2014/main" id="{00000000-0008-0000-0900-00006B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4</xdr:col>
      <xdr:colOff>989185</xdr:colOff>
      <xdr:row>310</xdr:row>
      <xdr:rowOff>132627</xdr:rowOff>
    </xdr:from>
    <xdr:to>
      <xdr:col>5</xdr:col>
      <xdr:colOff>235914</xdr:colOff>
      <xdr:row>312</xdr:row>
      <xdr:rowOff>23985</xdr:rowOff>
    </xdr:to>
    <xdr:sp macro="" textlink="">
      <xdr:nvSpPr>
        <xdr:cNvPr id="620" name="Text Box 603">
          <a:extLst>
            <a:ext uri="{FF2B5EF4-FFF2-40B4-BE49-F238E27FC236}">
              <a16:creationId xmlns:a16="http://schemas.microsoft.com/office/drawing/2014/main" id="{00000000-0008-0000-0900-00006C020000}"/>
            </a:ext>
          </a:extLst>
        </xdr:cNvPr>
        <xdr:cNvSpPr txBox="1">
          <a:spLocks noChangeArrowheads="1"/>
        </xdr:cNvSpPr>
      </xdr:nvSpPr>
      <xdr:spPr bwMode="auto">
        <a:xfrm>
          <a:off x="22560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21" name="Text Box 603">
          <a:extLst>
            <a:ext uri="{FF2B5EF4-FFF2-40B4-BE49-F238E27FC236}">
              <a16:creationId xmlns:a16="http://schemas.microsoft.com/office/drawing/2014/main" id="{00000000-0008-0000-0900-00006D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310</xdr:row>
      <xdr:rowOff>132627</xdr:rowOff>
    </xdr:from>
    <xdr:to>
      <xdr:col>9</xdr:col>
      <xdr:colOff>242264</xdr:colOff>
      <xdr:row>312</xdr:row>
      <xdr:rowOff>23985</xdr:rowOff>
    </xdr:to>
    <xdr:sp macro="" textlink="">
      <xdr:nvSpPr>
        <xdr:cNvPr id="622" name="Text Box 603">
          <a:extLst>
            <a:ext uri="{FF2B5EF4-FFF2-40B4-BE49-F238E27FC236}">
              <a16:creationId xmlns:a16="http://schemas.microsoft.com/office/drawing/2014/main" id="{00000000-0008-0000-0900-00006E020000}"/>
            </a:ext>
          </a:extLst>
        </xdr:cNvPr>
        <xdr:cNvSpPr txBox="1">
          <a:spLocks noChangeArrowheads="1"/>
        </xdr:cNvSpPr>
      </xdr:nvSpPr>
      <xdr:spPr bwMode="auto">
        <a:xfrm>
          <a:off x="591996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23" name="Text Box 603">
          <a:extLst>
            <a:ext uri="{FF2B5EF4-FFF2-40B4-BE49-F238E27FC236}">
              <a16:creationId xmlns:a16="http://schemas.microsoft.com/office/drawing/2014/main" id="{00000000-0008-0000-0900-00006F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8</xdr:col>
      <xdr:colOff>995535</xdr:colOff>
      <xdr:row>297</xdr:row>
      <xdr:rowOff>132627</xdr:rowOff>
    </xdr:from>
    <xdr:to>
      <xdr:col>9</xdr:col>
      <xdr:colOff>242264</xdr:colOff>
      <xdr:row>299</xdr:row>
      <xdr:rowOff>23985</xdr:rowOff>
    </xdr:to>
    <xdr:sp macro="" textlink="">
      <xdr:nvSpPr>
        <xdr:cNvPr id="624" name="Text Box 603">
          <a:extLst>
            <a:ext uri="{FF2B5EF4-FFF2-40B4-BE49-F238E27FC236}">
              <a16:creationId xmlns:a16="http://schemas.microsoft.com/office/drawing/2014/main" id="{00000000-0008-0000-0900-000070020000}"/>
            </a:ext>
          </a:extLst>
        </xdr:cNvPr>
        <xdr:cNvSpPr txBox="1">
          <a:spLocks noChangeArrowheads="1"/>
        </xdr:cNvSpPr>
      </xdr:nvSpPr>
      <xdr:spPr bwMode="auto">
        <a:xfrm>
          <a:off x="591996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25" name="Text Box 603">
          <a:extLst>
            <a:ext uri="{FF2B5EF4-FFF2-40B4-BE49-F238E27FC236}">
              <a16:creationId xmlns:a16="http://schemas.microsoft.com/office/drawing/2014/main" id="{00000000-0008-0000-0900-000071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297</xdr:row>
      <xdr:rowOff>132627</xdr:rowOff>
    </xdr:from>
    <xdr:to>
      <xdr:col>14</xdr:col>
      <xdr:colOff>235914</xdr:colOff>
      <xdr:row>299</xdr:row>
      <xdr:rowOff>23985</xdr:rowOff>
    </xdr:to>
    <xdr:sp macro="" textlink="">
      <xdr:nvSpPr>
        <xdr:cNvPr id="626" name="Text Box 603">
          <a:extLst>
            <a:ext uri="{FF2B5EF4-FFF2-40B4-BE49-F238E27FC236}">
              <a16:creationId xmlns:a16="http://schemas.microsoft.com/office/drawing/2014/main" id="{00000000-0008-0000-0900-000072020000}"/>
            </a:ext>
          </a:extLst>
        </xdr:cNvPr>
        <xdr:cNvSpPr txBox="1">
          <a:spLocks noChangeArrowheads="1"/>
        </xdr:cNvSpPr>
      </xdr:nvSpPr>
      <xdr:spPr bwMode="auto">
        <a:xfrm>
          <a:off x="9456910" y="461288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27" name="Text Box 603">
          <a:extLst>
            <a:ext uri="{FF2B5EF4-FFF2-40B4-BE49-F238E27FC236}">
              <a16:creationId xmlns:a16="http://schemas.microsoft.com/office/drawing/2014/main" id="{00000000-0008-0000-0900-000073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13</xdr:col>
      <xdr:colOff>989185</xdr:colOff>
      <xdr:row>310</xdr:row>
      <xdr:rowOff>132627</xdr:rowOff>
    </xdr:from>
    <xdr:to>
      <xdr:col>14</xdr:col>
      <xdr:colOff>235914</xdr:colOff>
      <xdr:row>312</xdr:row>
      <xdr:rowOff>23985</xdr:rowOff>
    </xdr:to>
    <xdr:sp macro="" textlink="">
      <xdr:nvSpPr>
        <xdr:cNvPr id="628" name="Text Box 603">
          <a:extLst>
            <a:ext uri="{FF2B5EF4-FFF2-40B4-BE49-F238E27FC236}">
              <a16:creationId xmlns:a16="http://schemas.microsoft.com/office/drawing/2014/main" id="{00000000-0008-0000-0900-000074020000}"/>
            </a:ext>
          </a:extLst>
        </xdr:cNvPr>
        <xdr:cNvSpPr txBox="1">
          <a:spLocks noChangeArrowheads="1"/>
        </xdr:cNvSpPr>
      </xdr:nvSpPr>
      <xdr:spPr bwMode="auto">
        <a:xfrm>
          <a:off x="9456910" y="48110052"/>
          <a:ext cx="580229"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29" name="Text Box 603">
          <a:extLst>
            <a:ext uri="{FF2B5EF4-FFF2-40B4-BE49-F238E27FC236}">
              <a16:creationId xmlns:a16="http://schemas.microsoft.com/office/drawing/2014/main" id="{00000000-0008-0000-0900-000075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310</xdr:row>
      <xdr:rowOff>132627</xdr:rowOff>
    </xdr:from>
    <xdr:to>
      <xdr:col>18</xdr:col>
      <xdr:colOff>235940</xdr:colOff>
      <xdr:row>312</xdr:row>
      <xdr:rowOff>23985</xdr:rowOff>
    </xdr:to>
    <xdr:sp macro="" textlink="">
      <xdr:nvSpPr>
        <xdr:cNvPr id="630" name="Text Box 603">
          <a:extLst>
            <a:ext uri="{FF2B5EF4-FFF2-40B4-BE49-F238E27FC236}">
              <a16:creationId xmlns:a16="http://schemas.microsoft.com/office/drawing/2014/main" id="{00000000-0008-0000-0900-000076020000}"/>
            </a:ext>
          </a:extLst>
        </xdr:cNvPr>
        <xdr:cNvSpPr txBox="1">
          <a:spLocks noChangeArrowheads="1"/>
        </xdr:cNvSpPr>
      </xdr:nvSpPr>
      <xdr:spPr bwMode="auto">
        <a:xfrm>
          <a:off x="13016085" y="481100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31" name="Text Box 603">
          <a:extLst>
            <a:ext uri="{FF2B5EF4-FFF2-40B4-BE49-F238E27FC236}">
              <a16:creationId xmlns:a16="http://schemas.microsoft.com/office/drawing/2014/main" id="{00000000-0008-0000-0900-000077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twoCellAnchor>
    <xdr:from>
      <xdr:col>17</xdr:col>
      <xdr:colOff>995535</xdr:colOff>
      <xdr:row>297</xdr:row>
      <xdr:rowOff>132627</xdr:rowOff>
    </xdr:from>
    <xdr:to>
      <xdr:col>18</xdr:col>
      <xdr:colOff>235940</xdr:colOff>
      <xdr:row>299</xdr:row>
      <xdr:rowOff>23985</xdr:rowOff>
    </xdr:to>
    <xdr:sp macro="" textlink="">
      <xdr:nvSpPr>
        <xdr:cNvPr id="632" name="Text Box 603">
          <a:extLst>
            <a:ext uri="{FF2B5EF4-FFF2-40B4-BE49-F238E27FC236}">
              <a16:creationId xmlns:a16="http://schemas.microsoft.com/office/drawing/2014/main" id="{00000000-0008-0000-0900-000078020000}"/>
            </a:ext>
          </a:extLst>
        </xdr:cNvPr>
        <xdr:cNvSpPr txBox="1">
          <a:spLocks noChangeArrowheads="1"/>
        </xdr:cNvSpPr>
      </xdr:nvSpPr>
      <xdr:spPr bwMode="auto">
        <a:xfrm>
          <a:off x="13016085" y="46128852"/>
          <a:ext cx="564380" cy="19615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（省略）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0</xdr:colOff>
      <xdr:row>111</xdr:row>
      <xdr:rowOff>0</xdr:rowOff>
    </xdr:from>
    <xdr:to>
      <xdr:col>7</xdr:col>
      <xdr:colOff>0</xdr:colOff>
      <xdr:row>112</xdr:row>
      <xdr:rowOff>0</xdr:rowOff>
    </xdr:to>
    <xdr:sp macro="" textlink="">
      <xdr:nvSpPr>
        <xdr:cNvPr id="2" name="Line 13">
          <a:extLst>
            <a:ext uri="{FF2B5EF4-FFF2-40B4-BE49-F238E27FC236}">
              <a16:creationId xmlns:a16="http://schemas.microsoft.com/office/drawing/2014/main" id="{00000000-0008-0000-0A00-000002000000}"/>
            </a:ext>
          </a:extLst>
        </xdr:cNvPr>
        <xdr:cNvSpPr>
          <a:spLocks noChangeShapeType="1"/>
        </xdr:cNvSpPr>
      </xdr:nvSpPr>
      <xdr:spPr bwMode="auto">
        <a:xfrm>
          <a:off x="6191250" y="17764125"/>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108</xdr:row>
      <xdr:rowOff>0</xdr:rowOff>
    </xdr:from>
    <xdr:to>
      <xdr:col>7</xdr:col>
      <xdr:colOff>0</xdr:colOff>
      <xdr:row>110</xdr:row>
      <xdr:rowOff>0</xdr:rowOff>
    </xdr:to>
    <xdr:sp macro="" textlink="">
      <xdr:nvSpPr>
        <xdr:cNvPr id="3" name="Line 14">
          <a:extLst>
            <a:ext uri="{FF2B5EF4-FFF2-40B4-BE49-F238E27FC236}">
              <a16:creationId xmlns:a16="http://schemas.microsoft.com/office/drawing/2014/main" id="{00000000-0008-0000-0A00-000003000000}"/>
            </a:ext>
          </a:extLst>
        </xdr:cNvPr>
        <xdr:cNvSpPr>
          <a:spLocks noChangeShapeType="1"/>
        </xdr:cNvSpPr>
      </xdr:nvSpPr>
      <xdr:spPr bwMode="auto">
        <a:xfrm>
          <a:off x="6191250" y="17259300"/>
          <a:ext cx="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111</xdr:row>
      <xdr:rowOff>0</xdr:rowOff>
    </xdr:from>
    <xdr:to>
      <xdr:col>13</xdr:col>
      <xdr:colOff>0</xdr:colOff>
      <xdr:row>112</xdr:row>
      <xdr:rowOff>0</xdr:rowOff>
    </xdr:to>
    <xdr:sp macro="" textlink="">
      <xdr:nvSpPr>
        <xdr:cNvPr id="4" name="Line 15">
          <a:extLst>
            <a:ext uri="{FF2B5EF4-FFF2-40B4-BE49-F238E27FC236}">
              <a16:creationId xmlns:a16="http://schemas.microsoft.com/office/drawing/2014/main" id="{00000000-0008-0000-0A00-000004000000}"/>
            </a:ext>
          </a:extLst>
        </xdr:cNvPr>
        <xdr:cNvSpPr>
          <a:spLocks noChangeShapeType="1"/>
        </xdr:cNvSpPr>
      </xdr:nvSpPr>
      <xdr:spPr bwMode="auto">
        <a:xfrm>
          <a:off x="12096750" y="17764125"/>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108</xdr:row>
      <xdr:rowOff>0</xdr:rowOff>
    </xdr:from>
    <xdr:to>
      <xdr:col>13</xdr:col>
      <xdr:colOff>0</xdr:colOff>
      <xdr:row>110</xdr:row>
      <xdr:rowOff>0</xdr:rowOff>
    </xdr:to>
    <xdr:sp macro="" textlink="">
      <xdr:nvSpPr>
        <xdr:cNvPr id="5" name="Line 16">
          <a:extLst>
            <a:ext uri="{FF2B5EF4-FFF2-40B4-BE49-F238E27FC236}">
              <a16:creationId xmlns:a16="http://schemas.microsoft.com/office/drawing/2014/main" id="{00000000-0008-0000-0A00-000005000000}"/>
            </a:ext>
          </a:extLst>
        </xdr:cNvPr>
        <xdr:cNvSpPr>
          <a:spLocks noChangeShapeType="1"/>
        </xdr:cNvSpPr>
      </xdr:nvSpPr>
      <xdr:spPr bwMode="auto">
        <a:xfrm>
          <a:off x="12096750" y="17259300"/>
          <a:ext cx="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111</xdr:row>
      <xdr:rowOff>0</xdr:rowOff>
    </xdr:from>
    <xdr:to>
      <xdr:col>19</xdr:col>
      <xdr:colOff>0</xdr:colOff>
      <xdr:row>112</xdr:row>
      <xdr:rowOff>0</xdr:rowOff>
    </xdr:to>
    <xdr:sp macro="" textlink="">
      <xdr:nvSpPr>
        <xdr:cNvPr id="6" name="Line 17">
          <a:extLst>
            <a:ext uri="{FF2B5EF4-FFF2-40B4-BE49-F238E27FC236}">
              <a16:creationId xmlns:a16="http://schemas.microsoft.com/office/drawing/2014/main" id="{00000000-0008-0000-0A00-000006000000}"/>
            </a:ext>
          </a:extLst>
        </xdr:cNvPr>
        <xdr:cNvSpPr>
          <a:spLocks noChangeShapeType="1"/>
        </xdr:cNvSpPr>
      </xdr:nvSpPr>
      <xdr:spPr bwMode="auto">
        <a:xfrm>
          <a:off x="18002250" y="17764125"/>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108</xdr:row>
      <xdr:rowOff>0</xdr:rowOff>
    </xdr:from>
    <xdr:to>
      <xdr:col>19</xdr:col>
      <xdr:colOff>0</xdr:colOff>
      <xdr:row>110</xdr:row>
      <xdr:rowOff>0</xdr:rowOff>
    </xdr:to>
    <xdr:sp macro="" textlink="">
      <xdr:nvSpPr>
        <xdr:cNvPr id="7" name="Line 18">
          <a:extLst>
            <a:ext uri="{FF2B5EF4-FFF2-40B4-BE49-F238E27FC236}">
              <a16:creationId xmlns:a16="http://schemas.microsoft.com/office/drawing/2014/main" id="{00000000-0008-0000-0A00-000007000000}"/>
            </a:ext>
          </a:extLst>
        </xdr:cNvPr>
        <xdr:cNvSpPr>
          <a:spLocks noChangeShapeType="1"/>
        </xdr:cNvSpPr>
      </xdr:nvSpPr>
      <xdr:spPr bwMode="auto">
        <a:xfrm>
          <a:off x="18002250" y="17259300"/>
          <a:ext cx="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2</xdr:row>
      <xdr:rowOff>9525</xdr:rowOff>
    </xdr:from>
    <xdr:to>
      <xdr:col>4</xdr:col>
      <xdr:colOff>9525</xdr:colOff>
      <xdr:row>7</xdr:row>
      <xdr:rowOff>0</xdr:rowOff>
    </xdr:to>
    <xdr:sp macro="" textlink="">
      <xdr:nvSpPr>
        <xdr:cNvPr id="8" name="Line 32">
          <a:extLst>
            <a:ext uri="{FF2B5EF4-FFF2-40B4-BE49-F238E27FC236}">
              <a16:creationId xmlns:a16="http://schemas.microsoft.com/office/drawing/2014/main" id="{00000000-0008-0000-0A00-000008000000}"/>
            </a:ext>
          </a:extLst>
        </xdr:cNvPr>
        <xdr:cNvSpPr>
          <a:spLocks noChangeShapeType="1"/>
        </xdr:cNvSpPr>
      </xdr:nvSpPr>
      <xdr:spPr bwMode="auto">
        <a:xfrm flipH="1" flipV="1">
          <a:off x="485775" y="419100"/>
          <a:ext cx="2667000" cy="571500"/>
        </a:xfrm>
        <a:prstGeom prst="line">
          <a:avLst/>
        </a:prstGeom>
        <a:noFill/>
        <a:ln w="254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6"/>
  <sheetViews>
    <sheetView workbookViewId="0">
      <selection activeCell="E19" sqref="E19"/>
    </sheetView>
  </sheetViews>
  <sheetFormatPr defaultRowHeight="13.5"/>
  <cols>
    <col min="1" max="1" width="12.75" customWidth="1"/>
    <col min="2" max="2" width="80.625" style="637" customWidth="1"/>
  </cols>
  <sheetData>
    <row r="1" spans="1:2">
      <c r="A1" s="638" t="s">
        <v>706</v>
      </c>
      <c r="B1" s="639"/>
    </row>
    <row r="2" spans="1:2">
      <c r="A2" s="640">
        <v>45079</v>
      </c>
      <c r="B2" s="787" t="s">
        <v>707</v>
      </c>
    </row>
    <row r="3" spans="1:2">
      <c r="A3" s="640"/>
      <c r="B3" s="787" t="s">
        <v>708</v>
      </c>
    </row>
    <row r="4" spans="1:2" ht="21.75" customHeight="1">
      <c r="A4" s="640"/>
      <c r="B4" s="787" t="s">
        <v>709</v>
      </c>
    </row>
    <row r="5" spans="1:2" ht="22.5">
      <c r="A5" s="640"/>
      <c r="B5" s="787" t="s">
        <v>710</v>
      </c>
    </row>
    <row r="6" spans="1:2">
      <c r="A6" s="640"/>
      <c r="B6" s="787" t="s">
        <v>711</v>
      </c>
    </row>
  </sheetData>
  <phoneticPr fontId="4"/>
  <pageMargins left="0.70866141732283472" right="0.70866141732283472" top="0.74803149606299213" bottom="0.74803149606299213" header="0.31496062992125984" footer="0.31496062992125984"/>
  <pageSetup paperSize="9" scale="94" fitToHeight="0" orientation="portrait" r:id="rId1"/>
  <headerFooter>
    <oddHeader>&amp;A</oddHeader>
    <oddFooter>&amp;P / &amp;N ページ</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A316"/>
  <sheetViews>
    <sheetView showGridLines="0" view="pageBreakPreview" zoomScale="75" zoomScaleNormal="75" zoomScaleSheetLayoutView="100" workbookViewId="0"/>
  </sheetViews>
  <sheetFormatPr defaultRowHeight="12"/>
  <cols>
    <col min="1" max="1" width="2.625" style="112" customWidth="1"/>
    <col min="2" max="2" width="4.5" style="112" customWidth="1"/>
    <col min="3" max="3" width="6.125" style="112" customWidth="1"/>
    <col min="4" max="4" width="3.375" style="112" customWidth="1"/>
    <col min="5" max="5" width="17.5" style="112" customWidth="1"/>
    <col min="6" max="6" width="12.25" style="112" bestFit="1" customWidth="1"/>
    <col min="7" max="7" width="15" style="112" customWidth="1"/>
    <col min="8" max="8" width="3.25" style="112" customWidth="1"/>
    <col min="9" max="9" width="17.5" style="112" customWidth="1"/>
    <col min="10" max="10" width="10.875" style="112" customWidth="1"/>
    <col min="11" max="12" width="7.375" style="112" customWidth="1"/>
    <col min="13" max="13" width="3.375" style="112" customWidth="1"/>
    <col min="14" max="14" width="17.5" style="112" customWidth="1"/>
    <col min="15" max="15" width="10.875" style="112" customWidth="1"/>
    <col min="16" max="16" width="15" style="112" customWidth="1"/>
    <col min="17" max="17" width="3.25" style="112" customWidth="1"/>
    <col min="18" max="18" width="17.375" style="112" customWidth="1"/>
    <col min="19" max="19" width="10.875" style="112" customWidth="1"/>
    <col min="20" max="20" width="14.875" style="112" customWidth="1"/>
    <col min="21" max="21" width="3.25" style="112" customWidth="1"/>
    <col min="22" max="22" width="17.5" style="112" customWidth="1"/>
    <col min="23" max="23" width="10.875" style="112" customWidth="1"/>
    <col min="24" max="24" width="15" style="112" customWidth="1"/>
    <col min="25" max="25" width="3.375" style="112" customWidth="1"/>
    <col min="26" max="26" width="17.5" style="112" customWidth="1"/>
    <col min="27" max="27" width="10.75" style="112" customWidth="1"/>
    <col min="28" max="31" width="5.875" style="112" customWidth="1"/>
    <col min="32" max="256" width="9" style="112"/>
    <col min="257" max="257" width="2.625" style="112" customWidth="1"/>
    <col min="258" max="258" width="4.5" style="112" customWidth="1"/>
    <col min="259" max="259" width="6.125" style="112" customWidth="1"/>
    <col min="260" max="260" width="3.375" style="112" customWidth="1"/>
    <col min="261" max="261" width="17.5" style="112" customWidth="1"/>
    <col min="262" max="262" width="12.25" style="112" bestFit="1" customWidth="1"/>
    <col min="263" max="263" width="15" style="112" customWidth="1"/>
    <col min="264" max="264" width="3.25" style="112" customWidth="1"/>
    <col min="265" max="265" width="17.5" style="112" customWidth="1"/>
    <col min="266" max="266" width="10.875" style="112" customWidth="1"/>
    <col min="267" max="268" width="7.375" style="112" customWidth="1"/>
    <col min="269" max="269" width="3.375" style="112" customWidth="1"/>
    <col min="270" max="270" width="17.5" style="112" customWidth="1"/>
    <col min="271" max="271" width="10.875" style="112" customWidth="1"/>
    <col min="272" max="272" width="15" style="112" customWidth="1"/>
    <col min="273" max="273" width="3.25" style="112" customWidth="1"/>
    <col min="274" max="274" width="17.375" style="112" customWidth="1"/>
    <col min="275" max="275" width="10.875" style="112" customWidth="1"/>
    <col min="276" max="276" width="14.875" style="112" customWidth="1"/>
    <col min="277" max="277" width="3.25" style="112" customWidth="1"/>
    <col min="278" max="278" width="17.5" style="112" customWidth="1"/>
    <col min="279" max="279" width="10.875" style="112" customWidth="1"/>
    <col min="280" max="280" width="15" style="112" customWidth="1"/>
    <col min="281" max="281" width="3.375" style="112" customWidth="1"/>
    <col min="282" max="282" width="17.5" style="112" customWidth="1"/>
    <col min="283" max="283" width="10.75" style="112" customWidth="1"/>
    <col min="284" max="287" width="5.875" style="112" customWidth="1"/>
    <col min="288" max="512" width="9" style="112"/>
    <col min="513" max="513" width="2.625" style="112" customWidth="1"/>
    <col min="514" max="514" width="4.5" style="112" customWidth="1"/>
    <col min="515" max="515" width="6.125" style="112" customWidth="1"/>
    <col min="516" max="516" width="3.375" style="112" customWidth="1"/>
    <col min="517" max="517" width="17.5" style="112" customWidth="1"/>
    <col min="518" max="518" width="12.25" style="112" bestFit="1" customWidth="1"/>
    <col min="519" max="519" width="15" style="112" customWidth="1"/>
    <col min="520" max="520" width="3.25" style="112" customWidth="1"/>
    <col min="521" max="521" width="17.5" style="112" customWidth="1"/>
    <col min="522" max="522" width="10.875" style="112" customWidth="1"/>
    <col min="523" max="524" width="7.375" style="112" customWidth="1"/>
    <col min="525" max="525" width="3.375" style="112" customWidth="1"/>
    <col min="526" max="526" width="17.5" style="112" customWidth="1"/>
    <col min="527" max="527" width="10.875" style="112" customWidth="1"/>
    <col min="528" max="528" width="15" style="112" customWidth="1"/>
    <col min="529" max="529" width="3.25" style="112" customWidth="1"/>
    <col min="530" max="530" width="17.375" style="112" customWidth="1"/>
    <col min="531" max="531" width="10.875" style="112" customWidth="1"/>
    <col min="532" max="532" width="14.875" style="112" customWidth="1"/>
    <col min="533" max="533" width="3.25" style="112" customWidth="1"/>
    <col min="534" max="534" width="17.5" style="112" customWidth="1"/>
    <col min="535" max="535" width="10.875" style="112" customWidth="1"/>
    <col min="536" max="536" width="15" style="112" customWidth="1"/>
    <col min="537" max="537" width="3.375" style="112" customWidth="1"/>
    <col min="538" max="538" width="17.5" style="112" customWidth="1"/>
    <col min="539" max="539" width="10.75" style="112" customWidth="1"/>
    <col min="540" max="543" width="5.875" style="112" customWidth="1"/>
    <col min="544" max="768" width="9" style="112"/>
    <col min="769" max="769" width="2.625" style="112" customWidth="1"/>
    <col min="770" max="770" width="4.5" style="112" customWidth="1"/>
    <col min="771" max="771" width="6.125" style="112" customWidth="1"/>
    <col min="772" max="772" width="3.375" style="112" customWidth="1"/>
    <col min="773" max="773" width="17.5" style="112" customWidth="1"/>
    <col min="774" max="774" width="12.25" style="112" bestFit="1" customWidth="1"/>
    <col min="775" max="775" width="15" style="112" customWidth="1"/>
    <col min="776" max="776" width="3.25" style="112" customWidth="1"/>
    <col min="777" max="777" width="17.5" style="112" customWidth="1"/>
    <col min="778" max="778" width="10.875" style="112" customWidth="1"/>
    <col min="779" max="780" width="7.375" style="112" customWidth="1"/>
    <col min="781" max="781" width="3.375" style="112" customWidth="1"/>
    <col min="782" max="782" width="17.5" style="112" customWidth="1"/>
    <col min="783" max="783" width="10.875" style="112" customWidth="1"/>
    <col min="784" max="784" width="15" style="112" customWidth="1"/>
    <col min="785" max="785" width="3.25" style="112" customWidth="1"/>
    <col min="786" max="786" width="17.375" style="112" customWidth="1"/>
    <col min="787" max="787" width="10.875" style="112" customWidth="1"/>
    <col min="788" max="788" width="14.875" style="112" customWidth="1"/>
    <col min="789" max="789" width="3.25" style="112" customWidth="1"/>
    <col min="790" max="790" width="17.5" style="112" customWidth="1"/>
    <col min="791" max="791" width="10.875" style="112" customWidth="1"/>
    <col min="792" max="792" width="15" style="112" customWidth="1"/>
    <col min="793" max="793" width="3.375" style="112" customWidth="1"/>
    <col min="794" max="794" width="17.5" style="112" customWidth="1"/>
    <col min="795" max="795" width="10.75" style="112" customWidth="1"/>
    <col min="796" max="799" width="5.875" style="112" customWidth="1"/>
    <col min="800" max="1024" width="9" style="112"/>
    <col min="1025" max="1025" width="2.625" style="112" customWidth="1"/>
    <col min="1026" max="1026" width="4.5" style="112" customWidth="1"/>
    <col min="1027" max="1027" width="6.125" style="112" customWidth="1"/>
    <col min="1028" max="1028" width="3.375" style="112" customWidth="1"/>
    <col min="1029" max="1029" width="17.5" style="112" customWidth="1"/>
    <col min="1030" max="1030" width="12.25" style="112" bestFit="1" customWidth="1"/>
    <col min="1031" max="1031" width="15" style="112" customWidth="1"/>
    <col min="1032" max="1032" width="3.25" style="112" customWidth="1"/>
    <col min="1033" max="1033" width="17.5" style="112" customWidth="1"/>
    <col min="1034" max="1034" width="10.875" style="112" customWidth="1"/>
    <col min="1035" max="1036" width="7.375" style="112" customWidth="1"/>
    <col min="1037" max="1037" width="3.375" style="112" customWidth="1"/>
    <col min="1038" max="1038" width="17.5" style="112" customWidth="1"/>
    <col min="1039" max="1039" width="10.875" style="112" customWidth="1"/>
    <col min="1040" max="1040" width="15" style="112" customWidth="1"/>
    <col min="1041" max="1041" width="3.25" style="112" customWidth="1"/>
    <col min="1042" max="1042" width="17.375" style="112" customWidth="1"/>
    <col min="1043" max="1043" width="10.875" style="112" customWidth="1"/>
    <col min="1044" max="1044" width="14.875" style="112" customWidth="1"/>
    <col min="1045" max="1045" width="3.25" style="112" customWidth="1"/>
    <col min="1046" max="1046" width="17.5" style="112" customWidth="1"/>
    <col min="1047" max="1047" width="10.875" style="112" customWidth="1"/>
    <col min="1048" max="1048" width="15" style="112" customWidth="1"/>
    <col min="1049" max="1049" width="3.375" style="112" customWidth="1"/>
    <col min="1050" max="1050" width="17.5" style="112" customWidth="1"/>
    <col min="1051" max="1051" width="10.75" style="112" customWidth="1"/>
    <col min="1052" max="1055" width="5.875" style="112" customWidth="1"/>
    <col min="1056" max="1280" width="9" style="112"/>
    <col min="1281" max="1281" width="2.625" style="112" customWidth="1"/>
    <col min="1282" max="1282" width="4.5" style="112" customWidth="1"/>
    <col min="1283" max="1283" width="6.125" style="112" customWidth="1"/>
    <col min="1284" max="1284" width="3.375" style="112" customWidth="1"/>
    <col min="1285" max="1285" width="17.5" style="112" customWidth="1"/>
    <col min="1286" max="1286" width="12.25" style="112" bestFit="1" customWidth="1"/>
    <col min="1287" max="1287" width="15" style="112" customWidth="1"/>
    <col min="1288" max="1288" width="3.25" style="112" customWidth="1"/>
    <col min="1289" max="1289" width="17.5" style="112" customWidth="1"/>
    <col min="1290" max="1290" width="10.875" style="112" customWidth="1"/>
    <col min="1291" max="1292" width="7.375" style="112" customWidth="1"/>
    <col min="1293" max="1293" width="3.375" style="112" customWidth="1"/>
    <col min="1294" max="1294" width="17.5" style="112" customWidth="1"/>
    <col min="1295" max="1295" width="10.875" style="112" customWidth="1"/>
    <col min="1296" max="1296" width="15" style="112" customWidth="1"/>
    <col min="1297" max="1297" width="3.25" style="112" customWidth="1"/>
    <col min="1298" max="1298" width="17.375" style="112" customWidth="1"/>
    <col min="1299" max="1299" width="10.875" style="112" customWidth="1"/>
    <col min="1300" max="1300" width="14.875" style="112" customWidth="1"/>
    <col min="1301" max="1301" width="3.25" style="112" customWidth="1"/>
    <col min="1302" max="1302" width="17.5" style="112" customWidth="1"/>
    <col min="1303" max="1303" width="10.875" style="112" customWidth="1"/>
    <col min="1304" max="1304" width="15" style="112" customWidth="1"/>
    <col min="1305" max="1305" width="3.375" style="112" customWidth="1"/>
    <col min="1306" max="1306" width="17.5" style="112" customWidth="1"/>
    <col min="1307" max="1307" width="10.75" style="112" customWidth="1"/>
    <col min="1308" max="1311" width="5.875" style="112" customWidth="1"/>
    <col min="1312" max="1536" width="9" style="112"/>
    <col min="1537" max="1537" width="2.625" style="112" customWidth="1"/>
    <col min="1538" max="1538" width="4.5" style="112" customWidth="1"/>
    <col min="1539" max="1539" width="6.125" style="112" customWidth="1"/>
    <col min="1540" max="1540" width="3.375" style="112" customWidth="1"/>
    <col min="1541" max="1541" width="17.5" style="112" customWidth="1"/>
    <col min="1542" max="1542" width="12.25" style="112" bestFit="1" customWidth="1"/>
    <col min="1543" max="1543" width="15" style="112" customWidth="1"/>
    <col min="1544" max="1544" width="3.25" style="112" customWidth="1"/>
    <col min="1545" max="1545" width="17.5" style="112" customWidth="1"/>
    <col min="1546" max="1546" width="10.875" style="112" customWidth="1"/>
    <col min="1547" max="1548" width="7.375" style="112" customWidth="1"/>
    <col min="1549" max="1549" width="3.375" style="112" customWidth="1"/>
    <col min="1550" max="1550" width="17.5" style="112" customWidth="1"/>
    <col min="1551" max="1551" width="10.875" style="112" customWidth="1"/>
    <col min="1552" max="1552" width="15" style="112" customWidth="1"/>
    <col min="1553" max="1553" width="3.25" style="112" customWidth="1"/>
    <col min="1554" max="1554" width="17.375" style="112" customWidth="1"/>
    <col min="1555" max="1555" width="10.875" style="112" customWidth="1"/>
    <col min="1556" max="1556" width="14.875" style="112" customWidth="1"/>
    <col min="1557" max="1557" width="3.25" style="112" customWidth="1"/>
    <col min="1558" max="1558" width="17.5" style="112" customWidth="1"/>
    <col min="1559" max="1559" width="10.875" style="112" customWidth="1"/>
    <col min="1560" max="1560" width="15" style="112" customWidth="1"/>
    <col min="1561" max="1561" width="3.375" style="112" customWidth="1"/>
    <col min="1562" max="1562" width="17.5" style="112" customWidth="1"/>
    <col min="1563" max="1563" width="10.75" style="112" customWidth="1"/>
    <col min="1564" max="1567" width="5.875" style="112" customWidth="1"/>
    <col min="1568" max="1792" width="9" style="112"/>
    <col min="1793" max="1793" width="2.625" style="112" customWidth="1"/>
    <col min="1794" max="1794" width="4.5" style="112" customWidth="1"/>
    <col min="1795" max="1795" width="6.125" style="112" customWidth="1"/>
    <col min="1796" max="1796" width="3.375" style="112" customWidth="1"/>
    <col min="1797" max="1797" width="17.5" style="112" customWidth="1"/>
    <col min="1798" max="1798" width="12.25" style="112" bestFit="1" customWidth="1"/>
    <col min="1799" max="1799" width="15" style="112" customWidth="1"/>
    <col min="1800" max="1800" width="3.25" style="112" customWidth="1"/>
    <col min="1801" max="1801" width="17.5" style="112" customWidth="1"/>
    <col min="1802" max="1802" width="10.875" style="112" customWidth="1"/>
    <col min="1803" max="1804" width="7.375" style="112" customWidth="1"/>
    <col min="1805" max="1805" width="3.375" style="112" customWidth="1"/>
    <col min="1806" max="1806" width="17.5" style="112" customWidth="1"/>
    <col min="1807" max="1807" width="10.875" style="112" customWidth="1"/>
    <col min="1808" max="1808" width="15" style="112" customWidth="1"/>
    <col min="1809" max="1809" width="3.25" style="112" customWidth="1"/>
    <col min="1810" max="1810" width="17.375" style="112" customWidth="1"/>
    <col min="1811" max="1811" width="10.875" style="112" customWidth="1"/>
    <col min="1812" max="1812" width="14.875" style="112" customWidth="1"/>
    <col min="1813" max="1813" width="3.25" style="112" customWidth="1"/>
    <col min="1814" max="1814" width="17.5" style="112" customWidth="1"/>
    <col min="1815" max="1815" width="10.875" style="112" customWidth="1"/>
    <col min="1816" max="1816" width="15" style="112" customWidth="1"/>
    <col min="1817" max="1817" width="3.375" style="112" customWidth="1"/>
    <col min="1818" max="1818" width="17.5" style="112" customWidth="1"/>
    <col min="1819" max="1819" width="10.75" style="112" customWidth="1"/>
    <col min="1820" max="1823" width="5.875" style="112" customWidth="1"/>
    <col min="1824" max="2048" width="9" style="112"/>
    <col min="2049" max="2049" width="2.625" style="112" customWidth="1"/>
    <col min="2050" max="2050" width="4.5" style="112" customWidth="1"/>
    <col min="2051" max="2051" width="6.125" style="112" customWidth="1"/>
    <col min="2052" max="2052" width="3.375" style="112" customWidth="1"/>
    <col min="2053" max="2053" width="17.5" style="112" customWidth="1"/>
    <col min="2054" max="2054" width="12.25" style="112" bestFit="1" customWidth="1"/>
    <col min="2055" max="2055" width="15" style="112" customWidth="1"/>
    <col min="2056" max="2056" width="3.25" style="112" customWidth="1"/>
    <col min="2057" max="2057" width="17.5" style="112" customWidth="1"/>
    <col min="2058" max="2058" width="10.875" style="112" customWidth="1"/>
    <col min="2059" max="2060" width="7.375" style="112" customWidth="1"/>
    <col min="2061" max="2061" width="3.375" style="112" customWidth="1"/>
    <col min="2062" max="2062" width="17.5" style="112" customWidth="1"/>
    <col min="2063" max="2063" width="10.875" style="112" customWidth="1"/>
    <col min="2064" max="2064" width="15" style="112" customWidth="1"/>
    <col min="2065" max="2065" width="3.25" style="112" customWidth="1"/>
    <col min="2066" max="2066" width="17.375" style="112" customWidth="1"/>
    <col min="2067" max="2067" width="10.875" style="112" customWidth="1"/>
    <col min="2068" max="2068" width="14.875" style="112" customWidth="1"/>
    <col min="2069" max="2069" width="3.25" style="112" customWidth="1"/>
    <col min="2070" max="2070" width="17.5" style="112" customWidth="1"/>
    <col min="2071" max="2071" width="10.875" style="112" customWidth="1"/>
    <col min="2072" max="2072" width="15" style="112" customWidth="1"/>
    <col min="2073" max="2073" width="3.375" style="112" customWidth="1"/>
    <col min="2074" max="2074" width="17.5" style="112" customWidth="1"/>
    <col min="2075" max="2075" width="10.75" style="112" customWidth="1"/>
    <col min="2076" max="2079" width="5.875" style="112" customWidth="1"/>
    <col min="2080" max="2304" width="9" style="112"/>
    <col min="2305" max="2305" width="2.625" style="112" customWidth="1"/>
    <col min="2306" max="2306" width="4.5" style="112" customWidth="1"/>
    <col min="2307" max="2307" width="6.125" style="112" customWidth="1"/>
    <col min="2308" max="2308" width="3.375" style="112" customWidth="1"/>
    <col min="2309" max="2309" width="17.5" style="112" customWidth="1"/>
    <col min="2310" max="2310" width="12.25" style="112" bestFit="1" customWidth="1"/>
    <col min="2311" max="2311" width="15" style="112" customWidth="1"/>
    <col min="2312" max="2312" width="3.25" style="112" customWidth="1"/>
    <col min="2313" max="2313" width="17.5" style="112" customWidth="1"/>
    <col min="2314" max="2314" width="10.875" style="112" customWidth="1"/>
    <col min="2315" max="2316" width="7.375" style="112" customWidth="1"/>
    <col min="2317" max="2317" width="3.375" style="112" customWidth="1"/>
    <col min="2318" max="2318" width="17.5" style="112" customWidth="1"/>
    <col min="2319" max="2319" width="10.875" style="112" customWidth="1"/>
    <col min="2320" max="2320" width="15" style="112" customWidth="1"/>
    <col min="2321" max="2321" width="3.25" style="112" customWidth="1"/>
    <col min="2322" max="2322" width="17.375" style="112" customWidth="1"/>
    <col min="2323" max="2323" width="10.875" style="112" customWidth="1"/>
    <col min="2324" max="2324" width="14.875" style="112" customWidth="1"/>
    <col min="2325" max="2325" width="3.25" style="112" customWidth="1"/>
    <col min="2326" max="2326" width="17.5" style="112" customWidth="1"/>
    <col min="2327" max="2327" width="10.875" style="112" customWidth="1"/>
    <col min="2328" max="2328" width="15" style="112" customWidth="1"/>
    <col min="2329" max="2329" width="3.375" style="112" customWidth="1"/>
    <col min="2330" max="2330" width="17.5" style="112" customWidth="1"/>
    <col min="2331" max="2331" width="10.75" style="112" customWidth="1"/>
    <col min="2332" max="2335" width="5.875" style="112" customWidth="1"/>
    <col min="2336" max="2560" width="9" style="112"/>
    <col min="2561" max="2561" width="2.625" style="112" customWidth="1"/>
    <col min="2562" max="2562" width="4.5" style="112" customWidth="1"/>
    <col min="2563" max="2563" width="6.125" style="112" customWidth="1"/>
    <col min="2564" max="2564" width="3.375" style="112" customWidth="1"/>
    <col min="2565" max="2565" width="17.5" style="112" customWidth="1"/>
    <col min="2566" max="2566" width="12.25" style="112" bestFit="1" customWidth="1"/>
    <col min="2567" max="2567" width="15" style="112" customWidth="1"/>
    <col min="2568" max="2568" width="3.25" style="112" customWidth="1"/>
    <col min="2569" max="2569" width="17.5" style="112" customWidth="1"/>
    <col min="2570" max="2570" width="10.875" style="112" customWidth="1"/>
    <col min="2571" max="2572" width="7.375" style="112" customWidth="1"/>
    <col min="2573" max="2573" width="3.375" style="112" customWidth="1"/>
    <col min="2574" max="2574" width="17.5" style="112" customWidth="1"/>
    <col min="2575" max="2575" width="10.875" style="112" customWidth="1"/>
    <col min="2576" max="2576" width="15" style="112" customWidth="1"/>
    <col min="2577" max="2577" width="3.25" style="112" customWidth="1"/>
    <col min="2578" max="2578" width="17.375" style="112" customWidth="1"/>
    <col min="2579" max="2579" width="10.875" style="112" customWidth="1"/>
    <col min="2580" max="2580" width="14.875" style="112" customWidth="1"/>
    <col min="2581" max="2581" width="3.25" style="112" customWidth="1"/>
    <col min="2582" max="2582" width="17.5" style="112" customWidth="1"/>
    <col min="2583" max="2583" width="10.875" style="112" customWidth="1"/>
    <col min="2584" max="2584" width="15" style="112" customWidth="1"/>
    <col min="2585" max="2585" width="3.375" style="112" customWidth="1"/>
    <col min="2586" max="2586" width="17.5" style="112" customWidth="1"/>
    <col min="2587" max="2587" width="10.75" style="112" customWidth="1"/>
    <col min="2588" max="2591" width="5.875" style="112" customWidth="1"/>
    <col min="2592" max="2816" width="9" style="112"/>
    <col min="2817" max="2817" width="2.625" style="112" customWidth="1"/>
    <col min="2818" max="2818" width="4.5" style="112" customWidth="1"/>
    <col min="2819" max="2819" width="6.125" style="112" customWidth="1"/>
    <col min="2820" max="2820" width="3.375" style="112" customWidth="1"/>
    <col min="2821" max="2821" width="17.5" style="112" customWidth="1"/>
    <col min="2822" max="2822" width="12.25" style="112" bestFit="1" customWidth="1"/>
    <col min="2823" max="2823" width="15" style="112" customWidth="1"/>
    <col min="2824" max="2824" width="3.25" style="112" customWidth="1"/>
    <col min="2825" max="2825" width="17.5" style="112" customWidth="1"/>
    <col min="2826" max="2826" width="10.875" style="112" customWidth="1"/>
    <col min="2827" max="2828" width="7.375" style="112" customWidth="1"/>
    <col min="2829" max="2829" width="3.375" style="112" customWidth="1"/>
    <col min="2830" max="2830" width="17.5" style="112" customWidth="1"/>
    <col min="2831" max="2831" width="10.875" style="112" customWidth="1"/>
    <col min="2832" max="2832" width="15" style="112" customWidth="1"/>
    <col min="2833" max="2833" width="3.25" style="112" customWidth="1"/>
    <col min="2834" max="2834" width="17.375" style="112" customWidth="1"/>
    <col min="2835" max="2835" width="10.875" style="112" customWidth="1"/>
    <col min="2836" max="2836" width="14.875" style="112" customWidth="1"/>
    <col min="2837" max="2837" width="3.25" style="112" customWidth="1"/>
    <col min="2838" max="2838" width="17.5" style="112" customWidth="1"/>
    <col min="2839" max="2839" width="10.875" style="112" customWidth="1"/>
    <col min="2840" max="2840" width="15" style="112" customWidth="1"/>
    <col min="2841" max="2841" width="3.375" style="112" customWidth="1"/>
    <col min="2842" max="2842" width="17.5" style="112" customWidth="1"/>
    <col min="2843" max="2843" width="10.75" style="112" customWidth="1"/>
    <col min="2844" max="2847" width="5.875" style="112" customWidth="1"/>
    <col min="2848" max="3072" width="9" style="112"/>
    <col min="3073" max="3073" width="2.625" style="112" customWidth="1"/>
    <col min="3074" max="3074" width="4.5" style="112" customWidth="1"/>
    <col min="3075" max="3075" width="6.125" style="112" customWidth="1"/>
    <col min="3076" max="3076" width="3.375" style="112" customWidth="1"/>
    <col min="3077" max="3077" width="17.5" style="112" customWidth="1"/>
    <col min="3078" max="3078" width="12.25" style="112" bestFit="1" customWidth="1"/>
    <col min="3079" max="3079" width="15" style="112" customWidth="1"/>
    <col min="3080" max="3080" width="3.25" style="112" customWidth="1"/>
    <col min="3081" max="3081" width="17.5" style="112" customWidth="1"/>
    <col min="3082" max="3082" width="10.875" style="112" customWidth="1"/>
    <col min="3083" max="3084" width="7.375" style="112" customWidth="1"/>
    <col min="3085" max="3085" width="3.375" style="112" customWidth="1"/>
    <col min="3086" max="3086" width="17.5" style="112" customWidth="1"/>
    <col min="3087" max="3087" width="10.875" style="112" customWidth="1"/>
    <col min="3088" max="3088" width="15" style="112" customWidth="1"/>
    <col min="3089" max="3089" width="3.25" style="112" customWidth="1"/>
    <col min="3090" max="3090" width="17.375" style="112" customWidth="1"/>
    <col min="3091" max="3091" width="10.875" style="112" customWidth="1"/>
    <col min="3092" max="3092" width="14.875" style="112" customWidth="1"/>
    <col min="3093" max="3093" width="3.25" style="112" customWidth="1"/>
    <col min="3094" max="3094" width="17.5" style="112" customWidth="1"/>
    <col min="3095" max="3095" width="10.875" style="112" customWidth="1"/>
    <col min="3096" max="3096" width="15" style="112" customWidth="1"/>
    <col min="3097" max="3097" width="3.375" style="112" customWidth="1"/>
    <col min="3098" max="3098" width="17.5" style="112" customWidth="1"/>
    <col min="3099" max="3099" width="10.75" style="112" customWidth="1"/>
    <col min="3100" max="3103" width="5.875" style="112" customWidth="1"/>
    <col min="3104" max="3328" width="9" style="112"/>
    <col min="3329" max="3329" width="2.625" style="112" customWidth="1"/>
    <col min="3330" max="3330" width="4.5" style="112" customWidth="1"/>
    <col min="3331" max="3331" width="6.125" style="112" customWidth="1"/>
    <col min="3332" max="3332" width="3.375" style="112" customWidth="1"/>
    <col min="3333" max="3333" width="17.5" style="112" customWidth="1"/>
    <col min="3334" max="3334" width="12.25" style="112" bestFit="1" customWidth="1"/>
    <col min="3335" max="3335" width="15" style="112" customWidth="1"/>
    <col min="3336" max="3336" width="3.25" style="112" customWidth="1"/>
    <col min="3337" max="3337" width="17.5" style="112" customWidth="1"/>
    <col min="3338" max="3338" width="10.875" style="112" customWidth="1"/>
    <col min="3339" max="3340" width="7.375" style="112" customWidth="1"/>
    <col min="3341" max="3341" width="3.375" style="112" customWidth="1"/>
    <col min="3342" max="3342" width="17.5" style="112" customWidth="1"/>
    <col min="3343" max="3343" width="10.875" style="112" customWidth="1"/>
    <col min="3344" max="3344" width="15" style="112" customWidth="1"/>
    <col min="3345" max="3345" width="3.25" style="112" customWidth="1"/>
    <col min="3346" max="3346" width="17.375" style="112" customWidth="1"/>
    <col min="3347" max="3347" width="10.875" style="112" customWidth="1"/>
    <col min="3348" max="3348" width="14.875" style="112" customWidth="1"/>
    <col min="3349" max="3349" width="3.25" style="112" customWidth="1"/>
    <col min="3350" max="3350" width="17.5" style="112" customWidth="1"/>
    <col min="3351" max="3351" width="10.875" style="112" customWidth="1"/>
    <col min="3352" max="3352" width="15" style="112" customWidth="1"/>
    <col min="3353" max="3353" width="3.375" style="112" customWidth="1"/>
    <col min="3354" max="3354" width="17.5" style="112" customWidth="1"/>
    <col min="3355" max="3355" width="10.75" style="112" customWidth="1"/>
    <col min="3356" max="3359" width="5.875" style="112" customWidth="1"/>
    <col min="3360" max="3584" width="9" style="112"/>
    <col min="3585" max="3585" width="2.625" style="112" customWidth="1"/>
    <col min="3586" max="3586" width="4.5" style="112" customWidth="1"/>
    <col min="3587" max="3587" width="6.125" style="112" customWidth="1"/>
    <col min="3588" max="3588" width="3.375" style="112" customWidth="1"/>
    <col min="3589" max="3589" width="17.5" style="112" customWidth="1"/>
    <col min="3590" max="3590" width="12.25" style="112" bestFit="1" customWidth="1"/>
    <col min="3591" max="3591" width="15" style="112" customWidth="1"/>
    <col min="3592" max="3592" width="3.25" style="112" customWidth="1"/>
    <col min="3593" max="3593" width="17.5" style="112" customWidth="1"/>
    <col min="3594" max="3594" width="10.875" style="112" customWidth="1"/>
    <col min="3595" max="3596" width="7.375" style="112" customWidth="1"/>
    <col min="3597" max="3597" width="3.375" style="112" customWidth="1"/>
    <col min="3598" max="3598" width="17.5" style="112" customWidth="1"/>
    <col min="3599" max="3599" width="10.875" style="112" customWidth="1"/>
    <col min="3600" max="3600" width="15" style="112" customWidth="1"/>
    <col min="3601" max="3601" width="3.25" style="112" customWidth="1"/>
    <col min="3602" max="3602" width="17.375" style="112" customWidth="1"/>
    <col min="3603" max="3603" width="10.875" style="112" customWidth="1"/>
    <col min="3604" max="3604" width="14.875" style="112" customWidth="1"/>
    <col min="3605" max="3605" width="3.25" style="112" customWidth="1"/>
    <col min="3606" max="3606" width="17.5" style="112" customWidth="1"/>
    <col min="3607" max="3607" width="10.875" style="112" customWidth="1"/>
    <col min="3608" max="3608" width="15" style="112" customWidth="1"/>
    <col min="3609" max="3609" width="3.375" style="112" customWidth="1"/>
    <col min="3610" max="3610" width="17.5" style="112" customWidth="1"/>
    <col min="3611" max="3611" width="10.75" style="112" customWidth="1"/>
    <col min="3612" max="3615" width="5.875" style="112" customWidth="1"/>
    <col min="3616" max="3840" width="9" style="112"/>
    <col min="3841" max="3841" width="2.625" style="112" customWidth="1"/>
    <col min="3842" max="3842" width="4.5" style="112" customWidth="1"/>
    <col min="3843" max="3843" width="6.125" style="112" customWidth="1"/>
    <col min="3844" max="3844" width="3.375" style="112" customWidth="1"/>
    <col min="3845" max="3845" width="17.5" style="112" customWidth="1"/>
    <col min="3846" max="3846" width="12.25" style="112" bestFit="1" customWidth="1"/>
    <col min="3847" max="3847" width="15" style="112" customWidth="1"/>
    <col min="3848" max="3848" width="3.25" style="112" customWidth="1"/>
    <col min="3849" max="3849" width="17.5" style="112" customWidth="1"/>
    <col min="3850" max="3850" width="10.875" style="112" customWidth="1"/>
    <col min="3851" max="3852" width="7.375" style="112" customWidth="1"/>
    <col min="3853" max="3853" width="3.375" style="112" customWidth="1"/>
    <col min="3854" max="3854" width="17.5" style="112" customWidth="1"/>
    <col min="3855" max="3855" width="10.875" style="112" customWidth="1"/>
    <col min="3856" max="3856" width="15" style="112" customWidth="1"/>
    <col min="3857" max="3857" width="3.25" style="112" customWidth="1"/>
    <col min="3858" max="3858" width="17.375" style="112" customWidth="1"/>
    <col min="3859" max="3859" width="10.875" style="112" customWidth="1"/>
    <col min="3860" max="3860" width="14.875" style="112" customWidth="1"/>
    <col min="3861" max="3861" width="3.25" style="112" customWidth="1"/>
    <col min="3862" max="3862" width="17.5" style="112" customWidth="1"/>
    <col min="3863" max="3863" width="10.875" style="112" customWidth="1"/>
    <col min="3864" max="3864" width="15" style="112" customWidth="1"/>
    <col min="3865" max="3865" width="3.375" style="112" customWidth="1"/>
    <col min="3866" max="3866" width="17.5" style="112" customWidth="1"/>
    <col min="3867" max="3867" width="10.75" style="112" customWidth="1"/>
    <col min="3868" max="3871" width="5.875" style="112" customWidth="1"/>
    <col min="3872" max="4096" width="9" style="112"/>
    <col min="4097" max="4097" width="2.625" style="112" customWidth="1"/>
    <col min="4098" max="4098" width="4.5" style="112" customWidth="1"/>
    <col min="4099" max="4099" width="6.125" style="112" customWidth="1"/>
    <col min="4100" max="4100" width="3.375" style="112" customWidth="1"/>
    <col min="4101" max="4101" width="17.5" style="112" customWidth="1"/>
    <col min="4102" max="4102" width="12.25" style="112" bestFit="1" customWidth="1"/>
    <col min="4103" max="4103" width="15" style="112" customWidth="1"/>
    <col min="4104" max="4104" width="3.25" style="112" customWidth="1"/>
    <col min="4105" max="4105" width="17.5" style="112" customWidth="1"/>
    <col min="4106" max="4106" width="10.875" style="112" customWidth="1"/>
    <col min="4107" max="4108" width="7.375" style="112" customWidth="1"/>
    <col min="4109" max="4109" width="3.375" style="112" customWidth="1"/>
    <col min="4110" max="4110" width="17.5" style="112" customWidth="1"/>
    <col min="4111" max="4111" width="10.875" style="112" customWidth="1"/>
    <col min="4112" max="4112" width="15" style="112" customWidth="1"/>
    <col min="4113" max="4113" width="3.25" style="112" customWidth="1"/>
    <col min="4114" max="4114" width="17.375" style="112" customWidth="1"/>
    <col min="4115" max="4115" width="10.875" style="112" customWidth="1"/>
    <col min="4116" max="4116" width="14.875" style="112" customWidth="1"/>
    <col min="4117" max="4117" width="3.25" style="112" customWidth="1"/>
    <col min="4118" max="4118" width="17.5" style="112" customWidth="1"/>
    <col min="4119" max="4119" width="10.875" style="112" customWidth="1"/>
    <col min="4120" max="4120" width="15" style="112" customWidth="1"/>
    <col min="4121" max="4121" width="3.375" style="112" customWidth="1"/>
    <col min="4122" max="4122" width="17.5" style="112" customWidth="1"/>
    <col min="4123" max="4123" width="10.75" style="112" customWidth="1"/>
    <col min="4124" max="4127" width="5.875" style="112" customWidth="1"/>
    <col min="4128" max="4352" width="9" style="112"/>
    <col min="4353" max="4353" width="2.625" style="112" customWidth="1"/>
    <col min="4354" max="4354" width="4.5" style="112" customWidth="1"/>
    <col min="4355" max="4355" width="6.125" style="112" customWidth="1"/>
    <col min="4356" max="4356" width="3.375" style="112" customWidth="1"/>
    <col min="4357" max="4357" width="17.5" style="112" customWidth="1"/>
    <col min="4358" max="4358" width="12.25" style="112" bestFit="1" customWidth="1"/>
    <col min="4359" max="4359" width="15" style="112" customWidth="1"/>
    <col min="4360" max="4360" width="3.25" style="112" customWidth="1"/>
    <col min="4361" max="4361" width="17.5" style="112" customWidth="1"/>
    <col min="4362" max="4362" width="10.875" style="112" customWidth="1"/>
    <col min="4363" max="4364" width="7.375" style="112" customWidth="1"/>
    <col min="4365" max="4365" width="3.375" style="112" customWidth="1"/>
    <col min="4366" max="4366" width="17.5" style="112" customWidth="1"/>
    <col min="4367" max="4367" width="10.875" style="112" customWidth="1"/>
    <col min="4368" max="4368" width="15" style="112" customWidth="1"/>
    <col min="4369" max="4369" width="3.25" style="112" customWidth="1"/>
    <col min="4370" max="4370" width="17.375" style="112" customWidth="1"/>
    <col min="4371" max="4371" width="10.875" style="112" customWidth="1"/>
    <col min="4372" max="4372" width="14.875" style="112" customWidth="1"/>
    <col min="4373" max="4373" width="3.25" style="112" customWidth="1"/>
    <col min="4374" max="4374" width="17.5" style="112" customWidth="1"/>
    <col min="4375" max="4375" width="10.875" style="112" customWidth="1"/>
    <col min="4376" max="4376" width="15" style="112" customWidth="1"/>
    <col min="4377" max="4377" width="3.375" style="112" customWidth="1"/>
    <col min="4378" max="4378" width="17.5" style="112" customWidth="1"/>
    <col min="4379" max="4379" width="10.75" style="112" customWidth="1"/>
    <col min="4380" max="4383" width="5.875" style="112" customWidth="1"/>
    <col min="4384" max="4608" width="9" style="112"/>
    <col min="4609" max="4609" width="2.625" style="112" customWidth="1"/>
    <col min="4610" max="4610" width="4.5" style="112" customWidth="1"/>
    <col min="4611" max="4611" width="6.125" style="112" customWidth="1"/>
    <col min="4612" max="4612" width="3.375" style="112" customWidth="1"/>
    <col min="4613" max="4613" width="17.5" style="112" customWidth="1"/>
    <col min="4614" max="4614" width="12.25" style="112" bestFit="1" customWidth="1"/>
    <col min="4615" max="4615" width="15" style="112" customWidth="1"/>
    <col min="4616" max="4616" width="3.25" style="112" customWidth="1"/>
    <col min="4617" max="4617" width="17.5" style="112" customWidth="1"/>
    <col min="4618" max="4618" width="10.875" style="112" customWidth="1"/>
    <col min="4619" max="4620" width="7.375" style="112" customWidth="1"/>
    <col min="4621" max="4621" width="3.375" style="112" customWidth="1"/>
    <col min="4622" max="4622" width="17.5" style="112" customWidth="1"/>
    <col min="4623" max="4623" width="10.875" style="112" customWidth="1"/>
    <col min="4624" max="4624" width="15" style="112" customWidth="1"/>
    <col min="4625" max="4625" width="3.25" style="112" customWidth="1"/>
    <col min="4626" max="4626" width="17.375" style="112" customWidth="1"/>
    <col min="4627" max="4627" width="10.875" style="112" customWidth="1"/>
    <col min="4628" max="4628" width="14.875" style="112" customWidth="1"/>
    <col min="4629" max="4629" width="3.25" style="112" customWidth="1"/>
    <col min="4630" max="4630" width="17.5" style="112" customWidth="1"/>
    <col min="4631" max="4631" width="10.875" style="112" customWidth="1"/>
    <col min="4632" max="4632" width="15" style="112" customWidth="1"/>
    <col min="4633" max="4633" width="3.375" style="112" customWidth="1"/>
    <col min="4634" max="4634" width="17.5" style="112" customWidth="1"/>
    <col min="4635" max="4635" width="10.75" style="112" customWidth="1"/>
    <col min="4636" max="4639" width="5.875" style="112" customWidth="1"/>
    <col min="4640" max="4864" width="9" style="112"/>
    <col min="4865" max="4865" width="2.625" style="112" customWidth="1"/>
    <col min="4866" max="4866" width="4.5" style="112" customWidth="1"/>
    <col min="4867" max="4867" width="6.125" style="112" customWidth="1"/>
    <col min="4868" max="4868" width="3.375" style="112" customWidth="1"/>
    <col min="4869" max="4869" width="17.5" style="112" customWidth="1"/>
    <col min="4870" max="4870" width="12.25" style="112" bestFit="1" customWidth="1"/>
    <col min="4871" max="4871" width="15" style="112" customWidth="1"/>
    <col min="4872" max="4872" width="3.25" style="112" customWidth="1"/>
    <col min="4873" max="4873" width="17.5" style="112" customWidth="1"/>
    <col min="4874" max="4874" width="10.875" style="112" customWidth="1"/>
    <col min="4875" max="4876" width="7.375" style="112" customWidth="1"/>
    <col min="4877" max="4877" width="3.375" style="112" customWidth="1"/>
    <col min="4878" max="4878" width="17.5" style="112" customWidth="1"/>
    <col min="4879" max="4879" width="10.875" style="112" customWidth="1"/>
    <col min="4880" max="4880" width="15" style="112" customWidth="1"/>
    <col min="4881" max="4881" width="3.25" style="112" customWidth="1"/>
    <col min="4882" max="4882" width="17.375" style="112" customWidth="1"/>
    <col min="4883" max="4883" width="10.875" style="112" customWidth="1"/>
    <col min="4884" max="4884" width="14.875" style="112" customWidth="1"/>
    <col min="4885" max="4885" width="3.25" style="112" customWidth="1"/>
    <col min="4886" max="4886" width="17.5" style="112" customWidth="1"/>
    <col min="4887" max="4887" width="10.875" style="112" customWidth="1"/>
    <col min="4888" max="4888" width="15" style="112" customWidth="1"/>
    <col min="4889" max="4889" width="3.375" style="112" customWidth="1"/>
    <col min="4890" max="4890" width="17.5" style="112" customWidth="1"/>
    <col min="4891" max="4891" width="10.75" style="112" customWidth="1"/>
    <col min="4892" max="4895" width="5.875" style="112" customWidth="1"/>
    <col min="4896" max="5120" width="9" style="112"/>
    <col min="5121" max="5121" width="2.625" style="112" customWidth="1"/>
    <col min="5122" max="5122" width="4.5" style="112" customWidth="1"/>
    <col min="5123" max="5123" width="6.125" style="112" customWidth="1"/>
    <col min="5124" max="5124" width="3.375" style="112" customWidth="1"/>
    <col min="5125" max="5125" width="17.5" style="112" customWidth="1"/>
    <col min="5126" max="5126" width="12.25" style="112" bestFit="1" customWidth="1"/>
    <col min="5127" max="5127" width="15" style="112" customWidth="1"/>
    <col min="5128" max="5128" width="3.25" style="112" customWidth="1"/>
    <col min="5129" max="5129" width="17.5" style="112" customWidth="1"/>
    <col min="5130" max="5130" width="10.875" style="112" customWidth="1"/>
    <col min="5131" max="5132" width="7.375" style="112" customWidth="1"/>
    <col min="5133" max="5133" width="3.375" style="112" customWidth="1"/>
    <col min="5134" max="5134" width="17.5" style="112" customWidth="1"/>
    <col min="5135" max="5135" width="10.875" style="112" customWidth="1"/>
    <col min="5136" max="5136" width="15" style="112" customWidth="1"/>
    <col min="5137" max="5137" width="3.25" style="112" customWidth="1"/>
    <col min="5138" max="5138" width="17.375" style="112" customWidth="1"/>
    <col min="5139" max="5139" width="10.875" style="112" customWidth="1"/>
    <col min="5140" max="5140" width="14.875" style="112" customWidth="1"/>
    <col min="5141" max="5141" width="3.25" style="112" customWidth="1"/>
    <col min="5142" max="5142" width="17.5" style="112" customWidth="1"/>
    <col min="5143" max="5143" width="10.875" style="112" customWidth="1"/>
    <col min="5144" max="5144" width="15" style="112" customWidth="1"/>
    <col min="5145" max="5145" width="3.375" style="112" customWidth="1"/>
    <col min="5146" max="5146" width="17.5" style="112" customWidth="1"/>
    <col min="5147" max="5147" width="10.75" style="112" customWidth="1"/>
    <col min="5148" max="5151" width="5.875" style="112" customWidth="1"/>
    <col min="5152" max="5376" width="9" style="112"/>
    <col min="5377" max="5377" width="2.625" style="112" customWidth="1"/>
    <col min="5378" max="5378" width="4.5" style="112" customWidth="1"/>
    <col min="5379" max="5379" width="6.125" style="112" customWidth="1"/>
    <col min="5380" max="5380" width="3.375" style="112" customWidth="1"/>
    <col min="5381" max="5381" width="17.5" style="112" customWidth="1"/>
    <col min="5382" max="5382" width="12.25" style="112" bestFit="1" customWidth="1"/>
    <col min="5383" max="5383" width="15" style="112" customWidth="1"/>
    <col min="5384" max="5384" width="3.25" style="112" customWidth="1"/>
    <col min="5385" max="5385" width="17.5" style="112" customWidth="1"/>
    <col min="5386" max="5386" width="10.875" style="112" customWidth="1"/>
    <col min="5387" max="5388" width="7.375" style="112" customWidth="1"/>
    <col min="5389" max="5389" width="3.375" style="112" customWidth="1"/>
    <col min="5390" max="5390" width="17.5" style="112" customWidth="1"/>
    <col min="5391" max="5391" width="10.875" style="112" customWidth="1"/>
    <col min="5392" max="5392" width="15" style="112" customWidth="1"/>
    <col min="5393" max="5393" width="3.25" style="112" customWidth="1"/>
    <col min="5394" max="5394" width="17.375" style="112" customWidth="1"/>
    <col min="5395" max="5395" width="10.875" style="112" customWidth="1"/>
    <col min="5396" max="5396" width="14.875" style="112" customWidth="1"/>
    <col min="5397" max="5397" width="3.25" style="112" customWidth="1"/>
    <col min="5398" max="5398" width="17.5" style="112" customWidth="1"/>
    <col min="5399" max="5399" width="10.875" style="112" customWidth="1"/>
    <col min="5400" max="5400" width="15" style="112" customWidth="1"/>
    <col min="5401" max="5401" width="3.375" style="112" customWidth="1"/>
    <col min="5402" max="5402" width="17.5" style="112" customWidth="1"/>
    <col min="5403" max="5403" width="10.75" style="112" customWidth="1"/>
    <col min="5404" max="5407" width="5.875" style="112" customWidth="1"/>
    <col min="5408" max="5632" width="9" style="112"/>
    <col min="5633" max="5633" width="2.625" style="112" customWidth="1"/>
    <col min="5634" max="5634" width="4.5" style="112" customWidth="1"/>
    <col min="5635" max="5635" width="6.125" style="112" customWidth="1"/>
    <col min="5636" max="5636" width="3.375" style="112" customWidth="1"/>
    <col min="5637" max="5637" width="17.5" style="112" customWidth="1"/>
    <col min="5638" max="5638" width="12.25" style="112" bestFit="1" customWidth="1"/>
    <col min="5639" max="5639" width="15" style="112" customWidth="1"/>
    <col min="5640" max="5640" width="3.25" style="112" customWidth="1"/>
    <col min="5641" max="5641" width="17.5" style="112" customWidth="1"/>
    <col min="5642" max="5642" width="10.875" style="112" customWidth="1"/>
    <col min="5643" max="5644" width="7.375" style="112" customWidth="1"/>
    <col min="5645" max="5645" width="3.375" style="112" customWidth="1"/>
    <col min="5646" max="5646" width="17.5" style="112" customWidth="1"/>
    <col min="5647" max="5647" width="10.875" style="112" customWidth="1"/>
    <col min="5648" max="5648" width="15" style="112" customWidth="1"/>
    <col min="5649" max="5649" width="3.25" style="112" customWidth="1"/>
    <col min="5650" max="5650" width="17.375" style="112" customWidth="1"/>
    <col min="5651" max="5651" width="10.875" style="112" customWidth="1"/>
    <col min="5652" max="5652" width="14.875" style="112" customWidth="1"/>
    <col min="5653" max="5653" width="3.25" style="112" customWidth="1"/>
    <col min="5654" max="5654" width="17.5" style="112" customWidth="1"/>
    <col min="5655" max="5655" width="10.875" style="112" customWidth="1"/>
    <col min="5656" max="5656" width="15" style="112" customWidth="1"/>
    <col min="5657" max="5657" width="3.375" style="112" customWidth="1"/>
    <col min="5658" max="5658" width="17.5" style="112" customWidth="1"/>
    <col min="5659" max="5659" width="10.75" style="112" customWidth="1"/>
    <col min="5660" max="5663" width="5.875" style="112" customWidth="1"/>
    <col min="5664" max="5888" width="9" style="112"/>
    <col min="5889" max="5889" width="2.625" style="112" customWidth="1"/>
    <col min="5890" max="5890" width="4.5" style="112" customWidth="1"/>
    <col min="5891" max="5891" width="6.125" style="112" customWidth="1"/>
    <col min="5892" max="5892" width="3.375" style="112" customWidth="1"/>
    <col min="5893" max="5893" width="17.5" style="112" customWidth="1"/>
    <col min="5894" max="5894" width="12.25" style="112" bestFit="1" customWidth="1"/>
    <col min="5895" max="5895" width="15" style="112" customWidth="1"/>
    <col min="5896" max="5896" width="3.25" style="112" customWidth="1"/>
    <col min="5897" max="5897" width="17.5" style="112" customWidth="1"/>
    <col min="5898" max="5898" width="10.875" style="112" customWidth="1"/>
    <col min="5899" max="5900" width="7.375" style="112" customWidth="1"/>
    <col min="5901" max="5901" width="3.375" style="112" customWidth="1"/>
    <col min="5902" max="5902" width="17.5" style="112" customWidth="1"/>
    <col min="5903" max="5903" width="10.875" style="112" customWidth="1"/>
    <col min="5904" max="5904" width="15" style="112" customWidth="1"/>
    <col min="5905" max="5905" width="3.25" style="112" customWidth="1"/>
    <col min="5906" max="5906" width="17.375" style="112" customWidth="1"/>
    <col min="5907" max="5907" width="10.875" style="112" customWidth="1"/>
    <col min="5908" max="5908" width="14.875" style="112" customWidth="1"/>
    <col min="5909" max="5909" width="3.25" style="112" customWidth="1"/>
    <col min="5910" max="5910" width="17.5" style="112" customWidth="1"/>
    <col min="5911" max="5911" width="10.875" style="112" customWidth="1"/>
    <col min="5912" max="5912" width="15" style="112" customWidth="1"/>
    <col min="5913" max="5913" width="3.375" style="112" customWidth="1"/>
    <col min="5914" max="5914" width="17.5" style="112" customWidth="1"/>
    <col min="5915" max="5915" width="10.75" style="112" customWidth="1"/>
    <col min="5916" max="5919" width="5.875" style="112" customWidth="1"/>
    <col min="5920" max="6144" width="9" style="112"/>
    <col min="6145" max="6145" width="2.625" style="112" customWidth="1"/>
    <col min="6146" max="6146" width="4.5" style="112" customWidth="1"/>
    <col min="6147" max="6147" width="6.125" style="112" customWidth="1"/>
    <col min="6148" max="6148" width="3.375" style="112" customWidth="1"/>
    <col min="6149" max="6149" width="17.5" style="112" customWidth="1"/>
    <col min="6150" max="6150" width="12.25" style="112" bestFit="1" customWidth="1"/>
    <col min="6151" max="6151" width="15" style="112" customWidth="1"/>
    <col min="6152" max="6152" width="3.25" style="112" customWidth="1"/>
    <col min="6153" max="6153" width="17.5" style="112" customWidth="1"/>
    <col min="6154" max="6154" width="10.875" style="112" customWidth="1"/>
    <col min="6155" max="6156" width="7.375" style="112" customWidth="1"/>
    <col min="6157" max="6157" width="3.375" style="112" customWidth="1"/>
    <col min="6158" max="6158" width="17.5" style="112" customWidth="1"/>
    <col min="6159" max="6159" width="10.875" style="112" customWidth="1"/>
    <col min="6160" max="6160" width="15" style="112" customWidth="1"/>
    <col min="6161" max="6161" width="3.25" style="112" customWidth="1"/>
    <col min="6162" max="6162" width="17.375" style="112" customWidth="1"/>
    <col min="6163" max="6163" width="10.875" style="112" customWidth="1"/>
    <col min="6164" max="6164" width="14.875" style="112" customWidth="1"/>
    <col min="6165" max="6165" width="3.25" style="112" customWidth="1"/>
    <col min="6166" max="6166" width="17.5" style="112" customWidth="1"/>
    <col min="6167" max="6167" width="10.875" style="112" customWidth="1"/>
    <col min="6168" max="6168" width="15" style="112" customWidth="1"/>
    <col min="6169" max="6169" width="3.375" style="112" customWidth="1"/>
    <col min="6170" max="6170" width="17.5" style="112" customWidth="1"/>
    <col min="6171" max="6171" width="10.75" style="112" customWidth="1"/>
    <col min="6172" max="6175" width="5.875" style="112" customWidth="1"/>
    <col min="6176" max="6400" width="9" style="112"/>
    <col min="6401" max="6401" width="2.625" style="112" customWidth="1"/>
    <col min="6402" max="6402" width="4.5" style="112" customWidth="1"/>
    <col min="6403" max="6403" width="6.125" style="112" customWidth="1"/>
    <col min="6404" max="6404" width="3.375" style="112" customWidth="1"/>
    <col min="6405" max="6405" width="17.5" style="112" customWidth="1"/>
    <col min="6406" max="6406" width="12.25" style="112" bestFit="1" customWidth="1"/>
    <col min="6407" max="6407" width="15" style="112" customWidth="1"/>
    <col min="6408" max="6408" width="3.25" style="112" customWidth="1"/>
    <col min="6409" max="6409" width="17.5" style="112" customWidth="1"/>
    <col min="6410" max="6410" width="10.875" style="112" customWidth="1"/>
    <col min="6411" max="6412" width="7.375" style="112" customWidth="1"/>
    <col min="6413" max="6413" width="3.375" style="112" customWidth="1"/>
    <col min="6414" max="6414" width="17.5" style="112" customWidth="1"/>
    <col min="6415" max="6415" width="10.875" style="112" customWidth="1"/>
    <col min="6416" max="6416" width="15" style="112" customWidth="1"/>
    <col min="6417" max="6417" width="3.25" style="112" customWidth="1"/>
    <col min="6418" max="6418" width="17.375" style="112" customWidth="1"/>
    <col min="6419" max="6419" width="10.875" style="112" customWidth="1"/>
    <col min="6420" max="6420" width="14.875" style="112" customWidth="1"/>
    <col min="6421" max="6421" width="3.25" style="112" customWidth="1"/>
    <col min="6422" max="6422" width="17.5" style="112" customWidth="1"/>
    <col min="6423" max="6423" width="10.875" style="112" customWidth="1"/>
    <col min="6424" max="6424" width="15" style="112" customWidth="1"/>
    <col min="6425" max="6425" width="3.375" style="112" customWidth="1"/>
    <col min="6426" max="6426" width="17.5" style="112" customWidth="1"/>
    <col min="6427" max="6427" width="10.75" style="112" customWidth="1"/>
    <col min="6428" max="6431" width="5.875" style="112" customWidth="1"/>
    <col min="6432" max="6656" width="9" style="112"/>
    <col min="6657" max="6657" width="2.625" style="112" customWidth="1"/>
    <col min="6658" max="6658" width="4.5" style="112" customWidth="1"/>
    <col min="6659" max="6659" width="6.125" style="112" customWidth="1"/>
    <col min="6660" max="6660" width="3.375" style="112" customWidth="1"/>
    <col min="6661" max="6661" width="17.5" style="112" customWidth="1"/>
    <col min="6662" max="6662" width="12.25" style="112" bestFit="1" customWidth="1"/>
    <col min="6663" max="6663" width="15" style="112" customWidth="1"/>
    <col min="6664" max="6664" width="3.25" style="112" customWidth="1"/>
    <col min="6665" max="6665" width="17.5" style="112" customWidth="1"/>
    <col min="6666" max="6666" width="10.875" style="112" customWidth="1"/>
    <col min="6667" max="6668" width="7.375" style="112" customWidth="1"/>
    <col min="6669" max="6669" width="3.375" style="112" customWidth="1"/>
    <col min="6670" max="6670" width="17.5" style="112" customWidth="1"/>
    <col min="6671" max="6671" width="10.875" style="112" customWidth="1"/>
    <col min="6672" max="6672" width="15" style="112" customWidth="1"/>
    <col min="6673" max="6673" width="3.25" style="112" customWidth="1"/>
    <col min="6674" max="6674" width="17.375" style="112" customWidth="1"/>
    <col min="6675" max="6675" width="10.875" style="112" customWidth="1"/>
    <col min="6676" max="6676" width="14.875" style="112" customWidth="1"/>
    <col min="6677" max="6677" width="3.25" style="112" customWidth="1"/>
    <col min="6678" max="6678" width="17.5" style="112" customWidth="1"/>
    <col min="6679" max="6679" width="10.875" style="112" customWidth="1"/>
    <col min="6680" max="6680" width="15" style="112" customWidth="1"/>
    <col min="6681" max="6681" width="3.375" style="112" customWidth="1"/>
    <col min="6682" max="6682" width="17.5" style="112" customWidth="1"/>
    <col min="6683" max="6683" width="10.75" style="112" customWidth="1"/>
    <col min="6684" max="6687" width="5.875" style="112" customWidth="1"/>
    <col min="6688" max="6912" width="9" style="112"/>
    <col min="6913" max="6913" width="2.625" style="112" customWidth="1"/>
    <col min="6914" max="6914" width="4.5" style="112" customWidth="1"/>
    <col min="6915" max="6915" width="6.125" style="112" customWidth="1"/>
    <col min="6916" max="6916" width="3.375" style="112" customWidth="1"/>
    <col min="6917" max="6917" width="17.5" style="112" customWidth="1"/>
    <col min="6918" max="6918" width="12.25" style="112" bestFit="1" customWidth="1"/>
    <col min="6919" max="6919" width="15" style="112" customWidth="1"/>
    <col min="6920" max="6920" width="3.25" style="112" customWidth="1"/>
    <col min="6921" max="6921" width="17.5" style="112" customWidth="1"/>
    <col min="6922" max="6922" width="10.875" style="112" customWidth="1"/>
    <col min="6923" max="6924" width="7.375" style="112" customWidth="1"/>
    <col min="6925" max="6925" width="3.375" style="112" customWidth="1"/>
    <col min="6926" max="6926" width="17.5" style="112" customWidth="1"/>
    <col min="6927" max="6927" width="10.875" style="112" customWidth="1"/>
    <col min="6928" max="6928" width="15" style="112" customWidth="1"/>
    <col min="6929" max="6929" width="3.25" style="112" customWidth="1"/>
    <col min="6930" max="6930" width="17.375" style="112" customWidth="1"/>
    <col min="6931" max="6931" width="10.875" style="112" customWidth="1"/>
    <col min="6932" max="6932" width="14.875" style="112" customWidth="1"/>
    <col min="6933" max="6933" width="3.25" style="112" customWidth="1"/>
    <col min="6934" max="6934" width="17.5" style="112" customWidth="1"/>
    <col min="6935" max="6935" width="10.875" style="112" customWidth="1"/>
    <col min="6936" max="6936" width="15" style="112" customWidth="1"/>
    <col min="6937" max="6937" width="3.375" style="112" customWidth="1"/>
    <col min="6938" max="6938" width="17.5" style="112" customWidth="1"/>
    <col min="6939" max="6939" width="10.75" style="112" customWidth="1"/>
    <col min="6940" max="6943" width="5.875" style="112" customWidth="1"/>
    <col min="6944" max="7168" width="9" style="112"/>
    <col min="7169" max="7169" width="2.625" style="112" customWidth="1"/>
    <col min="7170" max="7170" width="4.5" style="112" customWidth="1"/>
    <col min="7171" max="7171" width="6.125" style="112" customWidth="1"/>
    <col min="7172" max="7172" width="3.375" style="112" customWidth="1"/>
    <col min="7173" max="7173" width="17.5" style="112" customWidth="1"/>
    <col min="7174" max="7174" width="12.25" style="112" bestFit="1" customWidth="1"/>
    <col min="7175" max="7175" width="15" style="112" customWidth="1"/>
    <col min="7176" max="7176" width="3.25" style="112" customWidth="1"/>
    <col min="7177" max="7177" width="17.5" style="112" customWidth="1"/>
    <col min="7178" max="7178" width="10.875" style="112" customWidth="1"/>
    <col min="7179" max="7180" width="7.375" style="112" customWidth="1"/>
    <col min="7181" max="7181" width="3.375" style="112" customWidth="1"/>
    <col min="7182" max="7182" width="17.5" style="112" customWidth="1"/>
    <col min="7183" max="7183" width="10.875" style="112" customWidth="1"/>
    <col min="7184" max="7184" width="15" style="112" customWidth="1"/>
    <col min="7185" max="7185" width="3.25" style="112" customWidth="1"/>
    <col min="7186" max="7186" width="17.375" style="112" customWidth="1"/>
    <col min="7187" max="7187" width="10.875" style="112" customWidth="1"/>
    <col min="7188" max="7188" width="14.875" style="112" customWidth="1"/>
    <col min="7189" max="7189" width="3.25" style="112" customWidth="1"/>
    <col min="7190" max="7190" width="17.5" style="112" customWidth="1"/>
    <col min="7191" max="7191" width="10.875" style="112" customWidth="1"/>
    <col min="7192" max="7192" width="15" style="112" customWidth="1"/>
    <col min="7193" max="7193" width="3.375" style="112" customWidth="1"/>
    <col min="7194" max="7194" width="17.5" style="112" customWidth="1"/>
    <col min="7195" max="7195" width="10.75" style="112" customWidth="1"/>
    <col min="7196" max="7199" width="5.875" style="112" customWidth="1"/>
    <col min="7200" max="7424" width="9" style="112"/>
    <col min="7425" max="7425" width="2.625" style="112" customWidth="1"/>
    <col min="7426" max="7426" width="4.5" style="112" customWidth="1"/>
    <col min="7427" max="7427" width="6.125" style="112" customWidth="1"/>
    <col min="7428" max="7428" width="3.375" style="112" customWidth="1"/>
    <col min="7429" max="7429" width="17.5" style="112" customWidth="1"/>
    <col min="7430" max="7430" width="12.25" style="112" bestFit="1" customWidth="1"/>
    <col min="7431" max="7431" width="15" style="112" customWidth="1"/>
    <col min="7432" max="7432" width="3.25" style="112" customWidth="1"/>
    <col min="7433" max="7433" width="17.5" style="112" customWidth="1"/>
    <col min="7434" max="7434" width="10.875" style="112" customWidth="1"/>
    <col min="7435" max="7436" width="7.375" style="112" customWidth="1"/>
    <col min="7437" max="7437" width="3.375" style="112" customWidth="1"/>
    <col min="7438" max="7438" width="17.5" style="112" customWidth="1"/>
    <col min="7439" max="7439" width="10.875" style="112" customWidth="1"/>
    <col min="7440" max="7440" width="15" style="112" customWidth="1"/>
    <col min="7441" max="7441" width="3.25" style="112" customWidth="1"/>
    <col min="7442" max="7442" width="17.375" style="112" customWidth="1"/>
    <col min="7443" max="7443" width="10.875" style="112" customWidth="1"/>
    <col min="7444" max="7444" width="14.875" style="112" customWidth="1"/>
    <col min="7445" max="7445" width="3.25" style="112" customWidth="1"/>
    <col min="7446" max="7446" width="17.5" style="112" customWidth="1"/>
    <col min="7447" max="7447" width="10.875" style="112" customWidth="1"/>
    <col min="7448" max="7448" width="15" style="112" customWidth="1"/>
    <col min="7449" max="7449" width="3.375" style="112" customWidth="1"/>
    <col min="7450" max="7450" width="17.5" style="112" customWidth="1"/>
    <col min="7451" max="7451" width="10.75" style="112" customWidth="1"/>
    <col min="7452" max="7455" width="5.875" style="112" customWidth="1"/>
    <col min="7456" max="7680" width="9" style="112"/>
    <col min="7681" max="7681" width="2.625" style="112" customWidth="1"/>
    <col min="7682" max="7682" width="4.5" style="112" customWidth="1"/>
    <col min="7683" max="7683" width="6.125" style="112" customWidth="1"/>
    <col min="7684" max="7684" width="3.375" style="112" customWidth="1"/>
    <col min="7685" max="7685" width="17.5" style="112" customWidth="1"/>
    <col min="7686" max="7686" width="12.25" style="112" bestFit="1" customWidth="1"/>
    <col min="7687" max="7687" width="15" style="112" customWidth="1"/>
    <col min="7688" max="7688" width="3.25" style="112" customWidth="1"/>
    <col min="7689" max="7689" width="17.5" style="112" customWidth="1"/>
    <col min="7690" max="7690" width="10.875" style="112" customWidth="1"/>
    <col min="7691" max="7692" width="7.375" style="112" customWidth="1"/>
    <col min="7693" max="7693" width="3.375" style="112" customWidth="1"/>
    <col min="7694" max="7694" width="17.5" style="112" customWidth="1"/>
    <col min="7695" max="7695" width="10.875" style="112" customWidth="1"/>
    <col min="7696" max="7696" width="15" style="112" customWidth="1"/>
    <col min="7697" max="7697" width="3.25" style="112" customWidth="1"/>
    <col min="7698" max="7698" width="17.375" style="112" customWidth="1"/>
    <col min="7699" max="7699" width="10.875" style="112" customWidth="1"/>
    <col min="7700" max="7700" width="14.875" style="112" customWidth="1"/>
    <col min="7701" max="7701" width="3.25" style="112" customWidth="1"/>
    <col min="7702" max="7702" width="17.5" style="112" customWidth="1"/>
    <col min="7703" max="7703" width="10.875" style="112" customWidth="1"/>
    <col min="7704" max="7704" width="15" style="112" customWidth="1"/>
    <col min="7705" max="7705" width="3.375" style="112" customWidth="1"/>
    <col min="7706" max="7706" width="17.5" style="112" customWidth="1"/>
    <col min="7707" max="7707" width="10.75" style="112" customWidth="1"/>
    <col min="7708" max="7711" width="5.875" style="112" customWidth="1"/>
    <col min="7712" max="7936" width="9" style="112"/>
    <col min="7937" max="7937" width="2.625" style="112" customWidth="1"/>
    <col min="7938" max="7938" width="4.5" style="112" customWidth="1"/>
    <col min="7939" max="7939" width="6.125" style="112" customWidth="1"/>
    <col min="7940" max="7940" width="3.375" style="112" customWidth="1"/>
    <col min="7941" max="7941" width="17.5" style="112" customWidth="1"/>
    <col min="7942" max="7942" width="12.25" style="112" bestFit="1" customWidth="1"/>
    <col min="7943" max="7943" width="15" style="112" customWidth="1"/>
    <col min="7944" max="7944" width="3.25" style="112" customWidth="1"/>
    <col min="7945" max="7945" width="17.5" style="112" customWidth="1"/>
    <col min="7946" max="7946" width="10.875" style="112" customWidth="1"/>
    <col min="7947" max="7948" width="7.375" style="112" customWidth="1"/>
    <col min="7949" max="7949" width="3.375" style="112" customWidth="1"/>
    <col min="7950" max="7950" width="17.5" style="112" customWidth="1"/>
    <col min="7951" max="7951" width="10.875" style="112" customWidth="1"/>
    <col min="7952" max="7952" width="15" style="112" customWidth="1"/>
    <col min="7953" max="7953" width="3.25" style="112" customWidth="1"/>
    <col min="7954" max="7954" width="17.375" style="112" customWidth="1"/>
    <col min="7955" max="7955" width="10.875" style="112" customWidth="1"/>
    <col min="7956" max="7956" width="14.875" style="112" customWidth="1"/>
    <col min="7957" max="7957" width="3.25" style="112" customWidth="1"/>
    <col min="7958" max="7958" width="17.5" style="112" customWidth="1"/>
    <col min="7959" max="7959" width="10.875" style="112" customWidth="1"/>
    <col min="7960" max="7960" width="15" style="112" customWidth="1"/>
    <col min="7961" max="7961" width="3.375" style="112" customWidth="1"/>
    <col min="7962" max="7962" width="17.5" style="112" customWidth="1"/>
    <col min="7963" max="7963" width="10.75" style="112" customWidth="1"/>
    <col min="7964" max="7967" width="5.875" style="112" customWidth="1"/>
    <col min="7968" max="8192" width="9" style="112"/>
    <col min="8193" max="8193" width="2.625" style="112" customWidth="1"/>
    <col min="8194" max="8194" width="4.5" style="112" customWidth="1"/>
    <col min="8195" max="8195" width="6.125" style="112" customWidth="1"/>
    <col min="8196" max="8196" width="3.375" style="112" customWidth="1"/>
    <col min="8197" max="8197" width="17.5" style="112" customWidth="1"/>
    <col min="8198" max="8198" width="12.25" style="112" bestFit="1" customWidth="1"/>
    <col min="8199" max="8199" width="15" style="112" customWidth="1"/>
    <col min="8200" max="8200" width="3.25" style="112" customWidth="1"/>
    <col min="8201" max="8201" width="17.5" style="112" customWidth="1"/>
    <col min="8202" max="8202" width="10.875" style="112" customWidth="1"/>
    <col min="8203" max="8204" width="7.375" style="112" customWidth="1"/>
    <col min="8205" max="8205" width="3.375" style="112" customWidth="1"/>
    <col min="8206" max="8206" width="17.5" style="112" customWidth="1"/>
    <col min="8207" max="8207" width="10.875" style="112" customWidth="1"/>
    <col min="8208" max="8208" width="15" style="112" customWidth="1"/>
    <col min="8209" max="8209" width="3.25" style="112" customWidth="1"/>
    <col min="8210" max="8210" width="17.375" style="112" customWidth="1"/>
    <col min="8211" max="8211" width="10.875" style="112" customWidth="1"/>
    <col min="8212" max="8212" width="14.875" style="112" customWidth="1"/>
    <col min="8213" max="8213" width="3.25" style="112" customWidth="1"/>
    <col min="8214" max="8214" width="17.5" style="112" customWidth="1"/>
    <col min="8215" max="8215" width="10.875" style="112" customWidth="1"/>
    <col min="8216" max="8216" width="15" style="112" customWidth="1"/>
    <col min="8217" max="8217" width="3.375" style="112" customWidth="1"/>
    <col min="8218" max="8218" width="17.5" style="112" customWidth="1"/>
    <col min="8219" max="8219" width="10.75" style="112" customWidth="1"/>
    <col min="8220" max="8223" width="5.875" style="112" customWidth="1"/>
    <col min="8224" max="8448" width="9" style="112"/>
    <col min="8449" max="8449" width="2.625" style="112" customWidth="1"/>
    <col min="8450" max="8450" width="4.5" style="112" customWidth="1"/>
    <col min="8451" max="8451" width="6.125" style="112" customWidth="1"/>
    <col min="8452" max="8452" width="3.375" style="112" customWidth="1"/>
    <col min="8453" max="8453" width="17.5" style="112" customWidth="1"/>
    <col min="8454" max="8454" width="12.25" style="112" bestFit="1" customWidth="1"/>
    <col min="8455" max="8455" width="15" style="112" customWidth="1"/>
    <col min="8456" max="8456" width="3.25" style="112" customWidth="1"/>
    <col min="8457" max="8457" width="17.5" style="112" customWidth="1"/>
    <col min="8458" max="8458" width="10.875" style="112" customWidth="1"/>
    <col min="8459" max="8460" width="7.375" style="112" customWidth="1"/>
    <col min="8461" max="8461" width="3.375" style="112" customWidth="1"/>
    <col min="8462" max="8462" width="17.5" style="112" customWidth="1"/>
    <col min="8463" max="8463" width="10.875" style="112" customWidth="1"/>
    <col min="8464" max="8464" width="15" style="112" customWidth="1"/>
    <col min="8465" max="8465" width="3.25" style="112" customWidth="1"/>
    <col min="8466" max="8466" width="17.375" style="112" customWidth="1"/>
    <col min="8467" max="8467" width="10.875" style="112" customWidth="1"/>
    <col min="8468" max="8468" width="14.875" style="112" customWidth="1"/>
    <col min="8469" max="8469" width="3.25" style="112" customWidth="1"/>
    <col min="8470" max="8470" width="17.5" style="112" customWidth="1"/>
    <col min="8471" max="8471" width="10.875" style="112" customWidth="1"/>
    <col min="8472" max="8472" width="15" style="112" customWidth="1"/>
    <col min="8473" max="8473" width="3.375" style="112" customWidth="1"/>
    <col min="8474" max="8474" width="17.5" style="112" customWidth="1"/>
    <col min="8475" max="8475" width="10.75" style="112" customWidth="1"/>
    <col min="8476" max="8479" width="5.875" style="112" customWidth="1"/>
    <col min="8480" max="8704" width="9" style="112"/>
    <col min="8705" max="8705" width="2.625" style="112" customWidth="1"/>
    <col min="8706" max="8706" width="4.5" style="112" customWidth="1"/>
    <col min="8707" max="8707" width="6.125" style="112" customWidth="1"/>
    <col min="8708" max="8708" width="3.375" style="112" customWidth="1"/>
    <col min="8709" max="8709" width="17.5" style="112" customWidth="1"/>
    <col min="8710" max="8710" width="12.25" style="112" bestFit="1" customWidth="1"/>
    <col min="8711" max="8711" width="15" style="112" customWidth="1"/>
    <col min="8712" max="8712" width="3.25" style="112" customWidth="1"/>
    <col min="8713" max="8713" width="17.5" style="112" customWidth="1"/>
    <col min="8714" max="8714" width="10.875" style="112" customWidth="1"/>
    <col min="8715" max="8716" width="7.375" style="112" customWidth="1"/>
    <col min="8717" max="8717" width="3.375" style="112" customWidth="1"/>
    <col min="8718" max="8718" width="17.5" style="112" customWidth="1"/>
    <col min="8719" max="8719" width="10.875" style="112" customWidth="1"/>
    <col min="8720" max="8720" width="15" style="112" customWidth="1"/>
    <col min="8721" max="8721" width="3.25" style="112" customWidth="1"/>
    <col min="8722" max="8722" width="17.375" style="112" customWidth="1"/>
    <col min="8723" max="8723" width="10.875" style="112" customWidth="1"/>
    <col min="8724" max="8724" width="14.875" style="112" customWidth="1"/>
    <col min="8725" max="8725" width="3.25" style="112" customWidth="1"/>
    <col min="8726" max="8726" width="17.5" style="112" customWidth="1"/>
    <col min="8727" max="8727" width="10.875" style="112" customWidth="1"/>
    <col min="8728" max="8728" width="15" style="112" customWidth="1"/>
    <col min="8729" max="8729" width="3.375" style="112" customWidth="1"/>
    <col min="8730" max="8730" width="17.5" style="112" customWidth="1"/>
    <col min="8731" max="8731" width="10.75" style="112" customWidth="1"/>
    <col min="8732" max="8735" width="5.875" style="112" customWidth="1"/>
    <col min="8736" max="8960" width="9" style="112"/>
    <col min="8961" max="8961" width="2.625" style="112" customWidth="1"/>
    <col min="8962" max="8962" width="4.5" style="112" customWidth="1"/>
    <col min="8963" max="8963" width="6.125" style="112" customWidth="1"/>
    <col min="8964" max="8964" width="3.375" style="112" customWidth="1"/>
    <col min="8965" max="8965" width="17.5" style="112" customWidth="1"/>
    <col min="8966" max="8966" width="12.25" style="112" bestFit="1" customWidth="1"/>
    <col min="8967" max="8967" width="15" style="112" customWidth="1"/>
    <col min="8968" max="8968" width="3.25" style="112" customWidth="1"/>
    <col min="8969" max="8969" width="17.5" style="112" customWidth="1"/>
    <col min="8970" max="8970" width="10.875" style="112" customWidth="1"/>
    <col min="8971" max="8972" width="7.375" style="112" customWidth="1"/>
    <col min="8973" max="8973" width="3.375" style="112" customWidth="1"/>
    <col min="8974" max="8974" width="17.5" style="112" customWidth="1"/>
    <col min="8975" max="8975" width="10.875" style="112" customWidth="1"/>
    <col min="8976" max="8976" width="15" style="112" customWidth="1"/>
    <col min="8977" max="8977" width="3.25" style="112" customWidth="1"/>
    <col min="8978" max="8978" width="17.375" style="112" customWidth="1"/>
    <col min="8979" max="8979" width="10.875" style="112" customWidth="1"/>
    <col min="8980" max="8980" width="14.875" style="112" customWidth="1"/>
    <col min="8981" max="8981" width="3.25" style="112" customWidth="1"/>
    <col min="8982" max="8982" width="17.5" style="112" customWidth="1"/>
    <col min="8983" max="8983" width="10.875" style="112" customWidth="1"/>
    <col min="8984" max="8984" width="15" style="112" customWidth="1"/>
    <col min="8985" max="8985" width="3.375" style="112" customWidth="1"/>
    <col min="8986" max="8986" width="17.5" style="112" customWidth="1"/>
    <col min="8987" max="8987" width="10.75" style="112" customWidth="1"/>
    <col min="8988" max="8991" width="5.875" style="112" customWidth="1"/>
    <col min="8992" max="9216" width="9" style="112"/>
    <col min="9217" max="9217" width="2.625" style="112" customWidth="1"/>
    <col min="9218" max="9218" width="4.5" style="112" customWidth="1"/>
    <col min="9219" max="9219" width="6.125" style="112" customWidth="1"/>
    <col min="9220" max="9220" width="3.375" style="112" customWidth="1"/>
    <col min="9221" max="9221" width="17.5" style="112" customWidth="1"/>
    <col min="9222" max="9222" width="12.25" style="112" bestFit="1" customWidth="1"/>
    <col min="9223" max="9223" width="15" style="112" customWidth="1"/>
    <col min="9224" max="9224" width="3.25" style="112" customWidth="1"/>
    <col min="9225" max="9225" width="17.5" style="112" customWidth="1"/>
    <col min="9226" max="9226" width="10.875" style="112" customWidth="1"/>
    <col min="9227" max="9228" width="7.375" style="112" customWidth="1"/>
    <col min="9229" max="9229" width="3.375" style="112" customWidth="1"/>
    <col min="9230" max="9230" width="17.5" style="112" customWidth="1"/>
    <col min="9231" max="9231" width="10.875" style="112" customWidth="1"/>
    <col min="9232" max="9232" width="15" style="112" customWidth="1"/>
    <col min="9233" max="9233" width="3.25" style="112" customWidth="1"/>
    <col min="9234" max="9234" width="17.375" style="112" customWidth="1"/>
    <col min="9235" max="9235" width="10.875" style="112" customWidth="1"/>
    <col min="9236" max="9236" width="14.875" style="112" customWidth="1"/>
    <col min="9237" max="9237" width="3.25" style="112" customWidth="1"/>
    <col min="9238" max="9238" width="17.5" style="112" customWidth="1"/>
    <col min="9239" max="9239" width="10.875" style="112" customWidth="1"/>
    <col min="9240" max="9240" width="15" style="112" customWidth="1"/>
    <col min="9241" max="9241" width="3.375" style="112" customWidth="1"/>
    <col min="9242" max="9242" width="17.5" style="112" customWidth="1"/>
    <col min="9243" max="9243" width="10.75" style="112" customWidth="1"/>
    <col min="9244" max="9247" width="5.875" style="112" customWidth="1"/>
    <col min="9248" max="9472" width="9" style="112"/>
    <col min="9473" max="9473" width="2.625" style="112" customWidth="1"/>
    <col min="9474" max="9474" width="4.5" style="112" customWidth="1"/>
    <col min="9475" max="9475" width="6.125" style="112" customWidth="1"/>
    <col min="9476" max="9476" width="3.375" style="112" customWidth="1"/>
    <col min="9477" max="9477" width="17.5" style="112" customWidth="1"/>
    <col min="9478" max="9478" width="12.25" style="112" bestFit="1" customWidth="1"/>
    <col min="9479" max="9479" width="15" style="112" customWidth="1"/>
    <col min="9480" max="9480" width="3.25" style="112" customWidth="1"/>
    <col min="9481" max="9481" width="17.5" style="112" customWidth="1"/>
    <col min="9482" max="9482" width="10.875" style="112" customWidth="1"/>
    <col min="9483" max="9484" width="7.375" style="112" customWidth="1"/>
    <col min="9485" max="9485" width="3.375" style="112" customWidth="1"/>
    <col min="9486" max="9486" width="17.5" style="112" customWidth="1"/>
    <col min="9487" max="9487" width="10.875" style="112" customWidth="1"/>
    <col min="9488" max="9488" width="15" style="112" customWidth="1"/>
    <col min="9489" max="9489" width="3.25" style="112" customWidth="1"/>
    <col min="9490" max="9490" width="17.375" style="112" customWidth="1"/>
    <col min="9491" max="9491" width="10.875" style="112" customWidth="1"/>
    <col min="9492" max="9492" width="14.875" style="112" customWidth="1"/>
    <col min="9493" max="9493" width="3.25" style="112" customWidth="1"/>
    <col min="9494" max="9494" width="17.5" style="112" customWidth="1"/>
    <col min="9495" max="9495" width="10.875" style="112" customWidth="1"/>
    <col min="9496" max="9496" width="15" style="112" customWidth="1"/>
    <col min="9497" max="9497" width="3.375" style="112" customWidth="1"/>
    <col min="9498" max="9498" width="17.5" style="112" customWidth="1"/>
    <col min="9499" max="9499" width="10.75" style="112" customWidth="1"/>
    <col min="9500" max="9503" width="5.875" style="112" customWidth="1"/>
    <col min="9504" max="9728" width="9" style="112"/>
    <col min="9729" max="9729" width="2.625" style="112" customWidth="1"/>
    <col min="9730" max="9730" width="4.5" style="112" customWidth="1"/>
    <col min="9731" max="9731" width="6.125" style="112" customWidth="1"/>
    <col min="9732" max="9732" width="3.375" style="112" customWidth="1"/>
    <col min="9733" max="9733" width="17.5" style="112" customWidth="1"/>
    <col min="9734" max="9734" width="12.25" style="112" bestFit="1" customWidth="1"/>
    <col min="9735" max="9735" width="15" style="112" customWidth="1"/>
    <col min="9736" max="9736" width="3.25" style="112" customWidth="1"/>
    <col min="9737" max="9737" width="17.5" style="112" customWidth="1"/>
    <col min="9738" max="9738" width="10.875" style="112" customWidth="1"/>
    <col min="9739" max="9740" width="7.375" style="112" customWidth="1"/>
    <col min="9741" max="9741" width="3.375" style="112" customWidth="1"/>
    <col min="9742" max="9742" width="17.5" style="112" customWidth="1"/>
    <col min="9743" max="9743" width="10.875" style="112" customWidth="1"/>
    <col min="9744" max="9744" width="15" style="112" customWidth="1"/>
    <col min="9745" max="9745" width="3.25" style="112" customWidth="1"/>
    <col min="9746" max="9746" width="17.375" style="112" customWidth="1"/>
    <col min="9747" max="9747" width="10.875" style="112" customWidth="1"/>
    <col min="9748" max="9748" width="14.875" style="112" customWidth="1"/>
    <col min="9749" max="9749" width="3.25" style="112" customWidth="1"/>
    <col min="9750" max="9750" width="17.5" style="112" customWidth="1"/>
    <col min="9751" max="9751" width="10.875" style="112" customWidth="1"/>
    <col min="9752" max="9752" width="15" style="112" customWidth="1"/>
    <col min="9753" max="9753" width="3.375" style="112" customWidth="1"/>
    <col min="9754" max="9754" width="17.5" style="112" customWidth="1"/>
    <col min="9755" max="9755" width="10.75" style="112" customWidth="1"/>
    <col min="9756" max="9759" width="5.875" style="112" customWidth="1"/>
    <col min="9760" max="9984" width="9" style="112"/>
    <col min="9985" max="9985" width="2.625" style="112" customWidth="1"/>
    <col min="9986" max="9986" width="4.5" style="112" customWidth="1"/>
    <col min="9987" max="9987" width="6.125" style="112" customWidth="1"/>
    <col min="9988" max="9988" width="3.375" style="112" customWidth="1"/>
    <col min="9989" max="9989" width="17.5" style="112" customWidth="1"/>
    <col min="9990" max="9990" width="12.25" style="112" bestFit="1" customWidth="1"/>
    <col min="9991" max="9991" width="15" style="112" customWidth="1"/>
    <col min="9992" max="9992" width="3.25" style="112" customWidth="1"/>
    <col min="9993" max="9993" width="17.5" style="112" customWidth="1"/>
    <col min="9994" max="9994" width="10.875" style="112" customWidth="1"/>
    <col min="9995" max="9996" width="7.375" style="112" customWidth="1"/>
    <col min="9997" max="9997" width="3.375" style="112" customWidth="1"/>
    <col min="9998" max="9998" width="17.5" style="112" customWidth="1"/>
    <col min="9999" max="9999" width="10.875" style="112" customWidth="1"/>
    <col min="10000" max="10000" width="15" style="112" customWidth="1"/>
    <col min="10001" max="10001" width="3.25" style="112" customWidth="1"/>
    <col min="10002" max="10002" width="17.375" style="112" customWidth="1"/>
    <col min="10003" max="10003" width="10.875" style="112" customWidth="1"/>
    <col min="10004" max="10004" width="14.875" style="112" customWidth="1"/>
    <col min="10005" max="10005" width="3.25" style="112" customWidth="1"/>
    <col min="10006" max="10006" width="17.5" style="112" customWidth="1"/>
    <col min="10007" max="10007" width="10.875" style="112" customWidth="1"/>
    <col min="10008" max="10008" width="15" style="112" customWidth="1"/>
    <col min="10009" max="10009" width="3.375" style="112" customWidth="1"/>
    <col min="10010" max="10010" width="17.5" style="112" customWidth="1"/>
    <col min="10011" max="10011" width="10.75" style="112" customWidth="1"/>
    <col min="10012" max="10015" width="5.875" style="112" customWidth="1"/>
    <col min="10016" max="10240" width="9" style="112"/>
    <col min="10241" max="10241" width="2.625" style="112" customWidth="1"/>
    <col min="10242" max="10242" width="4.5" style="112" customWidth="1"/>
    <col min="10243" max="10243" width="6.125" style="112" customWidth="1"/>
    <col min="10244" max="10244" width="3.375" style="112" customWidth="1"/>
    <col min="10245" max="10245" width="17.5" style="112" customWidth="1"/>
    <col min="10246" max="10246" width="12.25" style="112" bestFit="1" customWidth="1"/>
    <col min="10247" max="10247" width="15" style="112" customWidth="1"/>
    <col min="10248" max="10248" width="3.25" style="112" customWidth="1"/>
    <col min="10249" max="10249" width="17.5" style="112" customWidth="1"/>
    <col min="10250" max="10250" width="10.875" style="112" customWidth="1"/>
    <col min="10251" max="10252" width="7.375" style="112" customWidth="1"/>
    <col min="10253" max="10253" width="3.375" style="112" customWidth="1"/>
    <col min="10254" max="10254" width="17.5" style="112" customWidth="1"/>
    <col min="10255" max="10255" width="10.875" style="112" customWidth="1"/>
    <col min="10256" max="10256" width="15" style="112" customWidth="1"/>
    <col min="10257" max="10257" width="3.25" style="112" customWidth="1"/>
    <col min="10258" max="10258" width="17.375" style="112" customWidth="1"/>
    <col min="10259" max="10259" width="10.875" style="112" customWidth="1"/>
    <col min="10260" max="10260" width="14.875" style="112" customWidth="1"/>
    <col min="10261" max="10261" width="3.25" style="112" customWidth="1"/>
    <col min="10262" max="10262" width="17.5" style="112" customWidth="1"/>
    <col min="10263" max="10263" width="10.875" style="112" customWidth="1"/>
    <col min="10264" max="10264" width="15" style="112" customWidth="1"/>
    <col min="10265" max="10265" width="3.375" style="112" customWidth="1"/>
    <col min="10266" max="10266" width="17.5" style="112" customWidth="1"/>
    <col min="10267" max="10267" width="10.75" style="112" customWidth="1"/>
    <col min="10268" max="10271" width="5.875" style="112" customWidth="1"/>
    <col min="10272" max="10496" width="9" style="112"/>
    <col min="10497" max="10497" width="2.625" style="112" customWidth="1"/>
    <col min="10498" max="10498" width="4.5" style="112" customWidth="1"/>
    <col min="10499" max="10499" width="6.125" style="112" customWidth="1"/>
    <col min="10500" max="10500" width="3.375" style="112" customWidth="1"/>
    <col min="10501" max="10501" width="17.5" style="112" customWidth="1"/>
    <col min="10502" max="10502" width="12.25" style="112" bestFit="1" customWidth="1"/>
    <col min="10503" max="10503" width="15" style="112" customWidth="1"/>
    <col min="10504" max="10504" width="3.25" style="112" customWidth="1"/>
    <col min="10505" max="10505" width="17.5" style="112" customWidth="1"/>
    <col min="10506" max="10506" width="10.875" style="112" customWidth="1"/>
    <col min="10507" max="10508" width="7.375" style="112" customWidth="1"/>
    <col min="10509" max="10509" width="3.375" style="112" customWidth="1"/>
    <col min="10510" max="10510" width="17.5" style="112" customWidth="1"/>
    <col min="10511" max="10511" width="10.875" style="112" customWidth="1"/>
    <col min="10512" max="10512" width="15" style="112" customWidth="1"/>
    <col min="10513" max="10513" width="3.25" style="112" customWidth="1"/>
    <col min="10514" max="10514" width="17.375" style="112" customWidth="1"/>
    <col min="10515" max="10515" width="10.875" style="112" customWidth="1"/>
    <col min="10516" max="10516" width="14.875" style="112" customWidth="1"/>
    <col min="10517" max="10517" width="3.25" style="112" customWidth="1"/>
    <col min="10518" max="10518" width="17.5" style="112" customWidth="1"/>
    <col min="10519" max="10519" width="10.875" style="112" customWidth="1"/>
    <col min="10520" max="10520" width="15" style="112" customWidth="1"/>
    <col min="10521" max="10521" width="3.375" style="112" customWidth="1"/>
    <col min="10522" max="10522" width="17.5" style="112" customWidth="1"/>
    <col min="10523" max="10523" width="10.75" style="112" customWidth="1"/>
    <col min="10524" max="10527" width="5.875" style="112" customWidth="1"/>
    <col min="10528" max="10752" width="9" style="112"/>
    <col min="10753" max="10753" width="2.625" style="112" customWidth="1"/>
    <col min="10754" max="10754" width="4.5" style="112" customWidth="1"/>
    <col min="10755" max="10755" width="6.125" style="112" customWidth="1"/>
    <col min="10756" max="10756" width="3.375" style="112" customWidth="1"/>
    <col min="10757" max="10757" width="17.5" style="112" customWidth="1"/>
    <col min="10758" max="10758" width="12.25" style="112" bestFit="1" customWidth="1"/>
    <col min="10759" max="10759" width="15" style="112" customWidth="1"/>
    <col min="10760" max="10760" width="3.25" style="112" customWidth="1"/>
    <col min="10761" max="10761" width="17.5" style="112" customWidth="1"/>
    <col min="10762" max="10762" width="10.875" style="112" customWidth="1"/>
    <col min="10763" max="10764" width="7.375" style="112" customWidth="1"/>
    <col min="10765" max="10765" width="3.375" style="112" customWidth="1"/>
    <col min="10766" max="10766" width="17.5" style="112" customWidth="1"/>
    <col min="10767" max="10767" width="10.875" style="112" customWidth="1"/>
    <col min="10768" max="10768" width="15" style="112" customWidth="1"/>
    <col min="10769" max="10769" width="3.25" style="112" customWidth="1"/>
    <col min="10770" max="10770" width="17.375" style="112" customWidth="1"/>
    <col min="10771" max="10771" width="10.875" style="112" customWidth="1"/>
    <col min="10772" max="10772" width="14.875" style="112" customWidth="1"/>
    <col min="10773" max="10773" width="3.25" style="112" customWidth="1"/>
    <col min="10774" max="10774" width="17.5" style="112" customWidth="1"/>
    <col min="10775" max="10775" width="10.875" style="112" customWidth="1"/>
    <col min="10776" max="10776" width="15" style="112" customWidth="1"/>
    <col min="10777" max="10777" width="3.375" style="112" customWidth="1"/>
    <col min="10778" max="10778" width="17.5" style="112" customWidth="1"/>
    <col min="10779" max="10779" width="10.75" style="112" customWidth="1"/>
    <col min="10780" max="10783" width="5.875" style="112" customWidth="1"/>
    <col min="10784" max="11008" width="9" style="112"/>
    <col min="11009" max="11009" width="2.625" style="112" customWidth="1"/>
    <col min="11010" max="11010" width="4.5" style="112" customWidth="1"/>
    <col min="11011" max="11011" width="6.125" style="112" customWidth="1"/>
    <col min="11012" max="11012" width="3.375" style="112" customWidth="1"/>
    <col min="11013" max="11013" width="17.5" style="112" customWidth="1"/>
    <col min="11014" max="11014" width="12.25" style="112" bestFit="1" customWidth="1"/>
    <col min="11015" max="11015" width="15" style="112" customWidth="1"/>
    <col min="11016" max="11016" width="3.25" style="112" customWidth="1"/>
    <col min="11017" max="11017" width="17.5" style="112" customWidth="1"/>
    <col min="11018" max="11018" width="10.875" style="112" customWidth="1"/>
    <col min="11019" max="11020" width="7.375" style="112" customWidth="1"/>
    <col min="11021" max="11021" width="3.375" style="112" customWidth="1"/>
    <col min="11022" max="11022" width="17.5" style="112" customWidth="1"/>
    <col min="11023" max="11023" width="10.875" style="112" customWidth="1"/>
    <col min="11024" max="11024" width="15" style="112" customWidth="1"/>
    <col min="11025" max="11025" width="3.25" style="112" customWidth="1"/>
    <col min="11026" max="11026" width="17.375" style="112" customWidth="1"/>
    <col min="11027" max="11027" width="10.875" style="112" customWidth="1"/>
    <col min="11028" max="11028" width="14.875" style="112" customWidth="1"/>
    <col min="11029" max="11029" width="3.25" style="112" customWidth="1"/>
    <col min="11030" max="11030" width="17.5" style="112" customWidth="1"/>
    <col min="11031" max="11031" width="10.875" style="112" customWidth="1"/>
    <col min="11032" max="11032" width="15" style="112" customWidth="1"/>
    <col min="11033" max="11033" width="3.375" style="112" customWidth="1"/>
    <col min="11034" max="11034" width="17.5" style="112" customWidth="1"/>
    <col min="11035" max="11035" width="10.75" style="112" customWidth="1"/>
    <col min="11036" max="11039" width="5.875" style="112" customWidth="1"/>
    <col min="11040" max="11264" width="9" style="112"/>
    <col min="11265" max="11265" width="2.625" style="112" customWidth="1"/>
    <col min="11266" max="11266" width="4.5" style="112" customWidth="1"/>
    <col min="11267" max="11267" width="6.125" style="112" customWidth="1"/>
    <col min="11268" max="11268" width="3.375" style="112" customWidth="1"/>
    <col min="11269" max="11269" width="17.5" style="112" customWidth="1"/>
    <col min="11270" max="11270" width="12.25" style="112" bestFit="1" customWidth="1"/>
    <col min="11271" max="11271" width="15" style="112" customWidth="1"/>
    <col min="11272" max="11272" width="3.25" style="112" customWidth="1"/>
    <col min="11273" max="11273" width="17.5" style="112" customWidth="1"/>
    <col min="11274" max="11274" width="10.875" style="112" customWidth="1"/>
    <col min="11275" max="11276" width="7.375" style="112" customWidth="1"/>
    <col min="11277" max="11277" width="3.375" style="112" customWidth="1"/>
    <col min="11278" max="11278" width="17.5" style="112" customWidth="1"/>
    <col min="11279" max="11279" width="10.875" style="112" customWidth="1"/>
    <col min="11280" max="11280" width="15" style="112" customWidth="1"/>
    <col min="11281" max="11281" width="3.25" style="112" customWidth="1"/>
    <col min="11282" max="11282" width="17.375" style="112" customWidth="1"/>
    <col min="11283" max="11283" width="10.875" style="112" customWidth="1"/>
    <col min="11284" max="11284" width="14.875" style="112" customWidth="1"/>
    <col min="11285" max="11285" width="3.25" style="112" customWidth="1"/>
    <col min="11286" max="11286" width="17.5" style="112" customWidth="1"/>
    <col min="11287" max="11287" width="10.875" style="112" customWidth="1"/>
    <col min="11288" max="11288" width="15" style="112" customWidth="1"/>
    <col min="11289" max="11289" width="3.375" style="112" customWidth="1"/>
    <col min="11290" max="11290" width="17.5" style="112" customWidth="1"/>
    <col min="11291" max="11291" width="10.75" style="112" customWidth="1"/>
    <col min="11292" max="11295" width="5.875" style="112" customWidth="1"/>
    <col min="11296" max="11520" width="9" style="112"/>
    <col min="11521" max="11521" width="2.625" style="112" customWidth="1"/>
    <col min="11522" max="11522" width="4.5" style="112" customWidth="1"/>
    <col min="11523" max="11523" width="6.125" style="112" customWidth="1"/>
    <col min="11524" max="11524" width="3.375" style="112" customWidth="1"/>
    <col min="11525" max="11525" width="17.5" style="112" customWidth="1"/>
    <col min="11526" max="11526" width="12.25" style="112" bestFit="1" customWidth="1"/>
    <col min="11527" max="11527" width="15" style="112" customWidth="1"/>
    <col min="11528" max="11528" width="3.25" style="112" customWidth="1"/>
    <col min="11529" max="11529" width="17.5" style="112" customWidth="1"/>
    <col min="11530" max="11530" width="10.875" style="112" customWidth="1"/>
    <col min="11531" max="11532" width="7.375" style="112" customWidth="1"/>
    <col min="11533" max="11533" width="3.375" style="112" customWidth="1"/>
    <col min="11534" max="11534" width="17.5" style="112" customWidth="1"/>
    <col min="11535" max="11535" width="10.875" style="112" customWidth="1"/>
    <col min="11536" max="11536" width="15" style="112" customWidth="1"/>
    <col min="11537" max="11537" width="3.25" style="112" customWidth="1"/>
    <col min="11538" max="11538" width="17.375" style="112" customWidth="1"/>
    <col min="11539" max="11539" width="10.875" style="112" customWidth="1"/>
    <col min="11540" max="11540" width="14.875" style="112" customWidth="1"/>
    <col min="11541" max="11541" width="3.25" style="112" customWidth="1"/>
    <col min="11542" max="11542" width="17.5" style="112" customWidth="1"/>
    <col min="11543" max="11543" width="10.875" style="112" customWidth="1"/>
    <col min="11544" max="11544" width="15" style="112" customWidth="1"/>
    <col min="11545" max="11545" width="3.375" style="112" customWidth="1"/>
    <col min="11546" max="11546" width="17.5" style="112" customWidth="1"/>
    <col min="11547" max="11547" width="10.75" style="112" customWidth="1"/>
    <col min="11548" max="11551" width="5.875" style="112" customWidth="1"/>
    <col min="11552" max="11776" width="9" style="112"/>
    <col min="11777" max="11777" width="2.625" style="112" customWidth="1"/>
    <col min="11778" max="11778" width="4.5" style="112" customWidth="1"/>
    <col min="11779" max="11779" width="6.125" style="112" customWidth="1"/>
    <col min="11780" max="11780" width="3.375" style="112" customWidth="1"/>
    <col min="11781" max="11781" width="17.5" style="112" customWidth="1"/>
    <col min="11782" max="11782" width="12.25" style="112" bestFit="1" customWidth="1"/>
    <col min="11783" max="11783" width="15" style="112" customWidth="1"/>
    <col min="11784" max="11784" width="3.25" style="112" customWidth="1"/>
    <col min="11785" max="11785" width="17.5" style="112" customWidth="1"/>
    <col min="11786" max="11786" width="10.875" style="112" customWidth="1"/>
    <col min="11787" max="11788" width="7.375" style="112" customWidth="1"/>
    <col min="11789" max="11789" width="3.375" style="112" customWidth="1"/>
    <col min="11790" max="11790" width="17.5" style="112" customWidth="1"/>
    <col min="11791" max="11791" width="10.875" style="112" customWidth="1"/>
    <col min="11792" max="11792" width="15" style="112" customWidth="1"/>
    <col min="11793" max="11793" width="3.25" style="112" customWidth="1"/>
    <col min="11794" max="11794" width="17.375" style="112" customWidth="1"/>
    <col min="11795" max="11795" width="10.875" style="112" customWidth="1"/>
    <col min="11796" max="11796" width="14.875" style="112" customWidth="1"/>
    <col min="11797" max="11797" width="3.25" style="112" customWidth="1"/>
    <col min="11798" max="11798" width="17.5" style="112" customWidth="1"/>
    <col min="11799" max="11799" width="10.875" style="112" customWidth="1"/>
    <col min="11800" max="11800" width="15" style="112" customWidth="1"/>
    <col min="11801" max="11801" width="3.375" style="112" customWidth="1"/>
    <col min="11802" max="11802" width="17.5" style="112" customWidth="1"/>
    <col min="11803" max="11803" width="10.75" style="112" customWidth="1"/>
    <col min="11804" max="11807" width="5.875" style="112" customWidth="1"/>
    <col min="11808" max="12032" width="9" style="112"/>
    <col min="12033" max="12033" width="2.625" style="112" customWidth="1"/>
    <col min="12034" max="12034" width="4.5" style="112" customWidth="1"/>
    <col min="12035" max="12035" width="6.125" style="112" customWidth="1"/>
    <col min="12036" max="12036" width="3.375" style="112" customWidth="1"/>
    <col min="12037" max="12037" width="17.5" style="112" customWidth="1"/>
    <col min="12038" max="12038" width="12.25" style="112" bestFit="1" customWidth="1"/>
    <col min="12039" max="12039" width="15" style="112" customWidth="1"/>
    <col min="12040" max="12040" width="3.25" style="112" customWidth="1"/>
    <col min="12041" max="12041" width="17.5" style="112" customWidth="1"/>
    <col min="12042" max="12042" width="10.875" style="112" customWidth="1"/>
    <col min="12043" max="12044" width="7.375" style="112" customWidth="1"/>
    <col min="12045" max="12045" width="3.375" style="112" customWidth="1"/>
    <col min="12046" max="12046" width="17.5" style="112" customWidth="1"/>
    <col min="12047" max="12047" width="10.875" style="112" customWidth="1"/>
    <col min="12048" max="12048" width="15" style="112" customWidth="1"/>
    <col min="12049" max="12049" width="3.25" style="112" customWidth="1"/>
    <col min="12050" max="12050" width="17.375" style="112" customWidth="1"/>
    <col min="12051" max="12051" width="10.875" style="112" customWidth="1"/>
    <col min="12052" max="12052" width="14.875" style="112" customWidth="1"/>
    <col min="12053" max="12053" width="3.25" style="112" customWidth="1"/>
    <col min="12054" max="12054" width="17.5" style="112" customWidth="1"/>
    <col min="12055" max="12055" width="10.875" style="112" customWidth="1"/>
    <col min="12056" max="12056" width="15" style="112" customWidth="1"/>
    <col min="12057" max="12057" width="3.375" style="112" customWidth="1"/>
    <col min="12058" max="12058" width="17.5" style="112" customWidth="1"/>
    <col min="12059" max="12059" width="10.75" style="112" customWidth="1"/>
    <col min="12060" max="12063" width="5.875" style="112" customWidth="1"/>
    <col min="12064" max="12288" width="9" style="112"/>
    <col min="12289" max="12289" width="2.625" style="112" customWidth="1"/>
    <col min="12290" max="12290" width="4.5" style="112" customWidth="1"/>
    <col min="12291" max="12291" width="6.125" style="112" customWidth="1"/>
    <col min="12292" max="12292" width="3.375" style="112" customWidth="1"/>
    <col min="12293" max="12293" width="17.5" style="112" customWidth="1"/>
    <col min="12294" max="12294" width="12.25" style="112" bestFit="1" customWidth="1"/>
    <col min="12295" max="12295" width="15" style="112" customWidth="1"/>
    <col min="12296" max="12296" width="3.25" style="112" customWidth="1"/>
    <col min="12297" max="12297" width="17.5" style="112" customWidth="1"/>
    <col min="12298" max="12298" width="10.875" style="112" customWidth="1"/>
    <col min="12299" max="12300" width="7.375" style="112" customWidth="1"/>
    <col min="12301" max="12301" width="3.375" style="112" customWidth="1"/>
    <col min="12302" max="12302" width="17.5" style="112" customWidth="1"/>
    <col min="12303" max="12303" width="10.875" style="112" customWidth="1"/>
    <col min="12304" max="12304" width="15" style="112" customWidth="1"/>
    <col min="12305" max="12305" width="3.25" style="112" customWidth="1"/>
    <col min="12306" max="12306" width="17.375" style="112" customWidth="1"/>
    <col min="12307" max="12307" width="10.875" style="112" customWidth="1"/>
    <col min="12308" max="12308" width="14.875" style="112" customWidth="1"/>
    <col min="12309" max="12309" width="3.25" style="112" customWidth="1"/>
    <col min="12310" max="12310" width="17.5" style="112" customWidth="1"/>
    <col min="12311" max="12311" width="10.875" style="112" customWidth="1"/>
    <col min="12312" max="12312" width="15" style="112" customWidth="1"/>
    <col min="12313" max="12313" width="3.375" style="112" customWidth="1"/>
    <col min="12314" max="12314" width="17.5" style="112" customWidth="1"/>
    <col min="12315" max="12315" width="10.75" style="112" customWidth="1"/>
    <col min="12316" max="12319" width="5.875" style="112" customWidth="1"/>
    <col min="12320" max="12544" width="9" style="112"/>
    <col min="12545" max="12545" width="2.625" style="112" customWidth="1"/>
    <col min="12546" max="12546" width="4.5" style="112" customWidth="1"/>
    <col min="12547" max="12547" width="6.125" style="112" customWidth="1"/>
    <col min="12548" max="12548" width="3.375" style="112" customWidth="1"/>
    <col min="12549" max="12549" width="17.5" style="112" customWidth="1"/>
    <col min="12550" max="12550" width="12.25" style="112" bestFit="1" customWidth="1"/>
    <col min="12551" max="12551" width="15" style="112" customWidth="1"/>
    <col min="12552" max="12552" width="3.25" style="112" customWidth="1"/>
    <col min="12553" max="12553" width="17.5" style="112" customWidth="1"/>
    <col min="12554" max="12554" width="10.875" style="112" customWidth="1"/>
    <col min="12555" max="12556" width="7.375" style="112" customWidth="1"/>
    <col min="12557" max="12557" width="3.375" style="112" customWidth="1"/>
    <col min="12558" max="12558" width="17.5" style="112" customWidth="1"/>
    <col min="12559" max="12559" width="10.875" style="112" customWidth="1"/>
    <col min="12560" max="12560" width="15" style="112" customWidth="1"/>
    <col min="12561" max="12561" width="3.25" style="112" customWidth="1"/>
    <col min="12562" max="12562" width="17.375" style="112" customWidth="1"/>
    <col min="12563" max="12563" width="10.875" style="112" customWidth="1"/>
    <col min="12564" max="12564" width="14.875" style="112" customWidth="1"/>
    <col min="12565" max="12565" width="3.25" style="112" customWidth="1"/>
    <col min="12566" max="12566" width="17.5" style="112" customWidth="1"/>
    <col min="12567" max="12567" width="10.875" style="112" customWidth="1"/>
    <col min="12568" max="12568" width="15" style="112" customWidth="1"/>
    <col min="12569" max="12569" width="3.375" style="112" customWidth="1"/>
    <col min="12570" max="12570" width="17.5" style="112" customWidth="1"/>
    <col min="12571" max="12571" width="10.75" style="112" customWidth="1"/>
    <col min="12572" max="12575" width="5.875" style="112" customWidth="1"/>
    <col min="12576" max="12800" width="9" style="112"/>
    <col min="12801" max="12801" width="2.625" style="112" customWidth="1"/>
    <col min="12802" max="12802" width="4.5" style="112" customWidth="1"/>
    <col min="12803" max="12803" width="6.125" style="112" customWidth="1"/>
    <col min="12804" max="12804" width="3.375" style="112" customWidth="1"/>
    <col min="12805" max="12805" width="17.5" style="112" customWidth="1"/>
    <col min="12806" max="12806" width="12.25" style="112" bestFit="1" customWidth="1"/>
    <col min="12807" max="12807" width="15" style="112" customWidth="1"/>
    <col min="12808" max="12808" width="3.25" style="112" customWidth="1"/>
    <col min="12809" max="12809" width="17.5" style="112" customWidth="1"/>
    <col min="12810" max="12810" width="10.875" style="112" customWidth="1"/>
    <col min="12811" max="12812" width="7.375" style="112" customWidth="1"/>
    <col min="12813" max="12813" width="3.375" style="112" customWidth="1"/>
    <col min="12814" max="12814" width="17.5" style="112" customWidth="1"/>
    <col min="12815" max="12815" width="10.875" style="112" customWidth="1"/>
    <col min="12816" max="12816" width="15" style="112" customWidth="1"/>
    <col min="12817" max="12817" width="3.25" style="112" customWidth="1"/>
    <col min="12818" max="12818" width="17.375" style="112" customWidth="1"/>
    <col min="12819" max="12819" width="10.875" style="112" customWidth="1"/>
    <col min="12820" max="12820" width="14.875" style="112" customWidth="1"/>
    <col min="12821" max="12821" width="3.25" style="112" customWidth="1"/>
    <col min="12822" max="12822" width="17.5" style="112" customWidth="1"/>
    <col min="12823" max="12823" width="10.875" style="112" customWidth="1"/>
    <col min="12824" max="12824" width="15" style="112" customWidth="1"/>
    <col min="12825" max="12825" width="3.375" style="112" customWidth="1"/>
    <col min="12826" max="12826" width="17.5" style="112" customWidth="1"/>
    <col min="12827" max="12827" width="10.75" style="112" customWidth="1"/>
    <col min="12828" max="12831" width="5.875" style="112" customWidth="1"/>
    <col min="12832" max="13056" width="9" style="112"/>
    <col min="13057" max="13057" width="2.625" style="112" customWidth="1"/>
    <col min="13058" max="13058" width="4.5" style="112" customWidth="1"/>
    <col min="13059" max="13059" width="6.125" style="112" customWidth="1"/>
    <col min="13060" max="13060" width="3.375" style="112" customWidth="1"/>
    <col min="13061" max="13061" width="17.5" style="112" customWidth="1"/>
    <col min="13062" max="13062" width="12.25" style="112" bestFit="1" customWidth="1"/>
    <col min="13063" max="13063" width="15" style="112" customWidth="1"/>
    <col min="13064" max="13064" width="3.25" style="112" customWidth="1"/>
    <col min="13065" max="13065" width="17.5" style="112" customWidth="1"/>
    <col min="13066" max="13066" width="10.875" style="112" customWidth="1"/>
    <col min="13067" max="13068" width="7.375" style="112" customWidth="1"/>
    <col min="13069" max="13069" width="3.375" style="112" customWidth="1"/>
    <col min="13070" max="13070" width="17.5" style="112" customWidth="1"/>
    <col min="13071" max="13071" width="10.875" style="112" customWidth="1"/>
    <col min="13072" max="13072" width="15" style="112" customWidth="1"/>
    <col min="13073" max="13073" width="3.25" style="112" customWidth="1"/>
    <col min="13074" max="13074" width="17.375" style="112" customWidth="1"/>
    <col min="13075" max="13075" width="10.875" style="112" customWidth="1"/>
    <col min="13076" max="13076" width="14.875" style="112" customWidth="1"/>
    <col min="13077" max="13077" width="3.25" style="112" customWidth="1"/>
    <col min="13078" max="13078" width="17.5" style="112" customWidth="1"/>
    <col min="13079" max="13079" width="10.875" style="112" customWidth="1"/>
    <col min="13080" max="13080" width="15" style="112" customWidth="1"/>
    <col min="13081" max="13081" width="3.375" style="112" customWidth="1"/>
    <col min="13082" max="13082" width="17.5" style="112" customWidth="1"/>
    <col min="13083" max="13083" width="10.75" style="112" customWidth="1"/>
    <col min="13084" max="13087" width="5.875" style="112" customWidth="1"/>
    <col min="13088" max="13312" width="9" style="112"/>
    <col min="13313" max="13313" width="2.625" style="112" customWidth="1"/>
    <col min="13314" max="13314" width="4.5" style="112" customWidth="1"/>
    <col min="13315" max="13315" width="6.125" style="112" customWidth="1"/>
    <col min="13316" max="13316" width="3.375" style="112" customWidth="1"/>
    <col min="13317" max="13317" width="17.5" style="112" customWidth="1"/>
    <col min="13318" max="13318" width="12.25" style="112" bestFit="1" customWidth="1"/>
    <col min="13319" max="13319" width="15" style="112" customWidth="1"/>
    <col min="13320" max="13320" width="3.25" style="112" customWidth="1"/>
    <col min="13321" max="13321" width="17.5" style="112" customWidth="1"/>
    <col min="13322" max="13322" width="10.875" style="112" customWidth="1"/>
    <col min="13323" max="13324" width="7.375" style="112" customWidth="1"/>
    <col min="13325" max="13325" width="3.375" style="112" customWidth="1"/>
    <col min="13326" max="13326" width="17.5" style="112" customWidth="1"/>
    <col min="13327" max="13327" width="10.875" style="112" customWidth="1"/>
    <col min="13328" max="13328" width="15" style="112" customWidth="1"/>
    <col min="13329" max="13329" width="3.25" style="112" customWidth="1"/>
    <col min="13330" max="13330" width="17.375" style="112" customWidth="1"/>
    <col min="13331" max="13331" width="10.875" style="112" customWidth="1"/>
    <col min="13332" max="13332" width="14.875" style="112" customWidth="1"/>
    <col min="13333" max="13333" width="3.25" style="112" customWidth="1"/>
    <col min="13334" max="13334" width="17.5" style="112" customWidth="1"/>
    <col min="13335" max="13335" width="10.875" style="112" customWidth="1"/>
    <col min="13336" max="13336" width="15" style="112" customWidth="1"/>
    <col min="13337" max="13337" width="3.375" style="112" customWidth="1"/>
    <col min="13338" max="13338" width="17.5" style="112" customWidth="1"/>
    <col min="13339" max="13339" width="10.75" style="112" customWidth="1"/>
    <col min="13340" max="13343" width="5.875" style="112" customWidth="1"/>
    <col min="13344" max="13568" width="9" style="112"/>
    <col min="13569" max="13569" width="2.625" style="112" customWidth="1"/>
    <col min="13570" max="13570" width="4.5" style="112" customWidth="1"/>
    <col min="13571" max="13571" width="6.125" style="112" customWidth="1"/>
    <col min="13572" max="13572" width="3.375" style="112" customWidth="1"/>
    <col min="13573" max="13573" width="17.5" style="112" customWidth="1"/>
    <col min="13574" max="13574" width="12.25" style="112" bestFit="1" customWidth="1"/>
    <col min="13575" max="13575" width="15" style="112" customWidth="1"/>
    <col min="13576" max="13576" width="3.25" style="112" customWidth="1"/>
    <col min="13577" max="13577" width="17.5" style="112" customWidth="1"/>
    <col min="13578" max="13578" width="10.875" style="112" customWidth="1"/>
    <col min="13579" max="13580" width="7.375" style="112" customWidth="1"/>
    <col min="13581" max="13581" width="3.375" style="112" customWidth="1"/>
    <col min="13582" max="13582" width="17.5" style="112" customWidth="1"/>
    <col min="13583" max="13583" width="10.875" style="112" customWidth="1"/>
    <col min="13584" max="13584" width="15" style="112" customWidth="1"/>
    <col min="13585" max="13585" width="3.25" style="112" customWidth="1"/>
    <col min="13586" max="13586" width="17.375" style="112" customWidth="1"/>
    <col min="13587" max="13587" width="10.875" style="112" customWidth="1"/>
    <col min="13588" max="13588" width="14.875" style="112" customWidth="1"/>
    <col min="13589" max="13589" width="3.25" style="112" customWidth="1"/>
    <col min="13590" max="13590" width="17.5" style="112" customWidth="1"/>
    <col min="13591" max="13591" width="10.875" style="112" customWidth="1"/>
    <col min="13592" max="13592" width="15" style="112" customWidth="1"/>
    <col min="13593" max="13593" width="3.375" style="112" customWidth="1"/>
    <col min="13594" max="13594" width="17.5" style="112" customWidth="1"/>
    <col min="13595" max="13595" width="10.75" style="112" customWidth="1"/>
    <col min="13596" max="13599" width="5.875" style="112" customWidth="1"/>
    <col min="13600" max="13824" width="9" style="112"/>
    <col min="13825" max="13825" width="2.625" style="112" customWidth="1"/>
    <col min="13826" max="13826" width="4.5" style="112" customWidth="1"/>
    <col min="13827" max="13827" width="6.125" style="112" customWidth="1"/>
    <col min="13828" max="13828" width="3.375" style="112" customWidth="1"/>
    <col min="13829" max="13829" width="17.5" style="112" customWidth="1"/>
    <col min="13830" max="13830" width="12.25" style="112" bestFit="1" customWidth="1"/>
    <col min="13831" max="13831" width="15" style="112" customWidth="1"/>
    <col min="13832" max="13832" width="3.25" style="112" customWidth="1"/>
    <col min="13833" max="13833" width="17.5" style="112" customWidth="1"/>
    <col min="13834" max="13834" width="10.875" style="112" customWidth="1"/>
    <col min="13835" max="13836" width="7.375" style="112" customWidth="1"/>
    <col min="13837" max="13837" width="3.375" style="112" customWidth="1"/>
    <col min="13838" max="13838" width="17.5" style="112" customWidth="1"/>
    <col min="13839" max="13839" width="10.875" style="112" customWidth="1"/>
    <col min="13840" max="13840" width="15" style="112" customWidth="1"/>
    <col min="13841" max="13841" width="3.25" style="112" customWidth="1"/>
    <col min="13842" max="13842" width="17.375" style="112" customWidth="1"/>
    <col min="13843" max="13843" width="10.875" style="112" customWidth="1"/>
    <col min="13844" max="13844" width="14.875" style="112" customWidth="1"/>
    <col min="13845" max="13845" width="3.25" style="112" customWidth="1"/>
    <col min="13846" max="13846" width="17.5" style="112" customWidth="1"/>
    <col min="13847" max="13847" width="10.875" style="112" customWidth="1"/>
    <col min="13848" max="13848" width="15" style="112" customWidth="1"/>
    <col min="13849" max="13849" width="3.375" style="112" customWidth="1"/>
    <col min="13850" max="13850" width="17.5" style="112" customWidth="1"/>
    <col min="13851" max="13851" width="10.75" style="112" customWidth="1"/>
    <col min="13852" max="13855" width="5.875" style="112" customWidth="1"/>
    <col min="13856" max="14080" width="9" style="112"/>
    <col min="14081" max="14081" width="2.625" style="112" customWidth="1"/>
    <col min="14082" max="14082" width="4.5" style="112" customWidth="1"/>
    <col min="14083" max="14083" width="6.125" style="112" customWidth="1"/>
    <col min="14084" max="14084" width="3.375" style="112" customWidth="1"/>
    <col min="14085" max="14085" width="17.5" style="112" customWidth="1"/>
    <col min="14086" max="14086" width="12.25" style="112" bestFit="1" customWidth="1"/>
    <col min="14087" max="14087" width="15" style="112" customWidth="1"/>
    <col min="14088" max="14088" width="3.25" style="112" customWidth="1"/>
    <col min="14089" max="14089" width="17.5" style="112" customWidth="1"/>
    <col min="14090" max="14090" width="10.875" style="112" customWidth="1"/>
    <col min="14091" max="14092" width="7.375" style="112" customWidth="1"/>
    <col min="14093" max="14093" width="3.375" style="112" customWidth="1"/>
    <col min="14094" max="14094" width="17.5" style="112" customWidth="1"/>
    <col min="14095" max="14095" width="10.875" style="112" customWidth="1"/>
    <col min="14096" max="14096" width="15" style="112" customWidth="1"/>
    <col min="14097" max="14097" width="3.25" style="112" customWidth="1"/>
    <col min="14098" max="14098" width="17.375" style="112" customWidth="1"/>
    <col min="14099" max="14099" width="10.875" style="112" customWidth="1"/>
    <col min="14100" max="14100" width="14.875" style="112" customWidth="1"/>
    <col min="14101" max="14101" width="3.25" style="112" customWidth="1"/>
    <col min="14102" max="14102" width="17.5" style="112" customWidth="1"/>
    <col min="14103" max="14103" width="10.875" style="112" customWidth="1"/>
    <col min="14104" max="14104" width="15" style="112" customWidth="1"/>
    <col min="14105" max="14105" width="3.375" style="112" customWidth="1"/>
    <col min="14106" max="14106" width="17.5" style="112" customWidth="1"/>
    <col min="14107" max="14107" width="10.75" style="112" customWidth="1"/>
    <col min="14108" max="14111" width="5.875" style="112" customWidth="1"/>
    <col min="14112" max="14336" width="9" style="112"/>
    <col min="14337" max="14337" width="2.625" style="112" customWidth="1"/>
    <col min="14338" max="14338" width="4.5" style="112" customWidth="1"/>
    <col min="14339" max="14339" width="6.125" style="112" customWidth="1"/>
    <col min="14340" max="14340" width="3.375" style="112" customWidth="1"/>
    <col min="14341" max="14341" width="17.5" style="112" customWidth="1"/>
    <col min="14342" max="14342" width="12.25" style="112" bestFit="1" customWidth="1"/>
    <col min="14343" max="14343" width="15" style="112" customWidth="1"/>
    <col min="14344" max="14344" width="3.25" style="112" customWidth="1"/>
    <col min="14345" max="14345" width="17.5" style="112" customWidth="1"/>
    <col min="14346" max="14346" width="10.875" style="112" customWidth="1"/>
    <col min="14347" max="14348" width="7.375" style="112" customWidth="1"/>
    <col min="14349" max="14349" width="3.375" style="112" customWidth="1"/>
    <col min="14350" max="14350" width="17.5" style="112" customWidth="1"/>
    <col min="14351" max="14351" width="10.875" style="112" customWidth="1"/>
    <col min="14352" max="14352" width="15" style="112" customWidth="1"/>
    <col min="14353" max="14353" width="3.25" style="112" customWidth="1"/>
    <col min="14354" max="14354" width="17.375" style="112" customWidth="1"/>
    <col min="14355" max="14355" width="10.875" style="112" customWidth="1"/>
    <col min="14356" max="14356" width="14.875" style="112" customWidth="1"/>
    <col min="14357" max="14357" width="3.25" style="112" customWidth="1"/>
    <col min="14358" max="14358" width="17.5" style="112" customWidth="1"/>
    <col min="14359" max="14359" width="10.875" style="112" customWidth="1"/>
    <col min="14360" max="14360" width="15" style="112" customWidth="1"/>
    <col min="14361" max="14361" width="3.375" style="112" customWidth="1"/>
    <col min="14362" max="14362" width="17.5" style="112" customWidth="1"/>
    <col min="14363" max="14363" width="10.75" style="112" customWidth="1"/>
    <col min="14364" max="14367" width="5.875" style="112" customWidth="1"/>
    <col min="14368" max="14592" width="9" style="112"/>
    <col min="14593" max="14593" width="2.625" style="112" customWidth="1"/>
    <col min="14594" max="14594" width="4.5" style="112" customWidth="1"/>
    <col min="14595" max="14595" width="6.125" style="112" customWidth="1"/>
    <col min="14596" max="14596" width="3.375" style="112" customWidth="1"/>
    <col min="14597" max="14597" width="17.5" style="112" customWidth="1"/>
    <col min="14598" max="14598" width="12.25" style="112" bestFit="1" customWidth="1"/>
    <col min="14599" max="14599" width="15" style="112" customWidth="1"/>
    <col min="14600" max="14600" width="3.25" style="112" customWidth="1"/>
    <col min="14601" max="14601" width="17.5" style="112" customWidth="1"/>
    <col min="14602" max="14602" width="10.875" style="112" customWidth="1"/>
    <col min="14603" max="14604" width="7.375" style="112" customWidth="1"/>
    <col min="14605" max="14605" width="3.375" style="112" customWidth="1"/>
    <col min="14606" max="14606" width="17.5" style="112" customWidth="1"/>
    <col min="14607" max="14607" width="10.875" style="112" customWidth="1"/>
    <col min="14608" max="14608" width="15" style="112" customWidth="1"/>
    <col min="14609" max="14609" width="3.25" style="112" customWidth="1"/>
    <col min="14610" max="14610" width="17.375" style="112" customWidth="1"/>
    <col min="14611" max="14611" width="10.875" style="112" customWidth="1"/>
    <col min="14612" max="14612" width="14.875" style="112" customWidth="1"/>
    <col min="14613" max="14613" width="3.25" style="112" customWidth="1"/>
    <col min="14614" max="14614" width="17.5" style="112" customWidth="1"/>
    <col min="14615" max="14615" width="10.875" style="112" customWidth="1"/>
    <col min="14616" max="14616" width="15" style="112" customWidth="1"/>
    <col min="14617" max="14617" width="3.375" style="112" customWidth="1"/>
    <col min="14618" max="14618" width="17.5" style="112" customWidth="1"/>
    <col min="14619" max="14619" width="10.75" style="112" customWidth="1"/>
    <col min="14620" max="14623" width="5.875" style="112" customWidth="1"/>
    <col min="14624" max="14848" width="9" style="112"/>
    <col min="14849" max="14849" width="2.625" style="112" customWidth="1"/>
    <col min="14850" max="14850" width="4.5" style="112" customWidth="1"/>
    <col min="14851" max="14851" width="6.125" style="112" customWidth="1"/>
    <col min="14852" max="14852" width="3.375" style="112" customWidth="1"/>
    <col min="14853" max="14853" width="17.5" style="112" customWidth="1"/>
    <col min="14854" max="14854" width="12.25" style="112" bestFit="1" customWidth="1"/>
    <col min="14855" max="14855" width="15" style="112" customWidth="1"/>
    <col min="14856" max="14856" width="3.25" style="112" customWidth="1"/>
    <col min="14857" max="14857" width="17.5" style="112" customWidth="1"/>
    <col min="14858" max="14858" width="10.875" style="112" customWidth="1"/>
    <col min="14859" max="14860" width="7.375" style="112" customWidth="1"/>
    <col min="14861" max="14861" width="3.375" style="112" customWidth="1"/>
    <col min="14862" max="14862" width="17.5" style="112" customWidth="1"/>
    <col min="14863" max="14863" width="10.875" style="112" customWidth="1"/>
    <col min="14864" max="14864" width="15" style="112" customWidth="1"/>
    <col min="14865" max="14865" width="3.25" style="112" customWidth="1"/>
    <col min="14866" max="14866" width="17.375" style="112" customWidth="1"/>
    <col min="14867" max="14867" width="10.875" style="112" customWidth="1"/>
    <col min="14868" max="14868" width="14.875" style="112" customWidth="1"/>
    <col min="14869" max="14869" width="3.25" style="112" customWidth="1"/>
    <col min="14870" max="14870" width="17.5" style="112" customWidth="1"/>
    <col min="14871" max="14871" width="10.875" style="112" customWidth="1"/>
    <col min="14872" max="14872" width="15" style="112" customWidth="1"/>
    <col min="14873" max="14873" width="3.375" style="112" customWidth="1"/>
    <col min="14874" max="14874" width="17.5" style="112" customWidth="1"/>
    <col min="14875" max="14875" width="10.75" style="112" customWidth="1"/>
    <col min="14876" max="14879" width="5.875" style="112" customWidth="1"/>
    <col min="14880" max="15104" width="9" style="112"/>
    <col min="15105" max="15105" width="2.625" style="112" customWidth="1"/>
    <col min="15106" max="15106" width="4.5" style="112" customWidth="1"/>
    <col min="15107" max="15107" width="6.125" style="112" customWidth="1"/>
    <col min="15108" max="15108" width="3.375" style="112" customWidth="1"/>
    <col min="15109" max="15109" width="17.5" style="112" customWidth="1"/>
    <col min="15110" max="15110" width="12.25" style="112" bestFit="1" customWidth="1"/>
    <col min="15111" max="15111" width="15" style="112" customWidth="1"/>
    <col min="15112" max="15112" width="3.25" style="112" customWidth="1"/>
    <col min="15113" max="15113" width="17.5" style="112" customWidth="1"/>
    <col min="15114" max="15114" width="10.875" style="112" customWidth="1"/>
    <col min="15115" max="15116" width="7.375" style="112" customWidth="1"/>
    <col min="15117" max="15117" width="3.375" style="112" customWidth="1"/>
    <col min="15118" max="15118" width="17.5" style="112" customWidth="1"/>
    <col min="15119" max="15119" width="10.875" style="112" customWidth="1"/>
    <col min="15120" max="15120" width="15" style="112" customWidth="1"/>
    <col min="15121" max="15121" width="3.25" style="112" customWidth="1"/>
    <col min="15122" max="15122" width="17.375" style="112" customWidth="1"/>
    <col min="15123" max="15123" width="10.875" style="112" customWidth="1"/>
    <col min="15124" max="15124" width="14.875" style="112" customWidth="1"/>
    <col min="15125" max="15125" width="3.25" style="112" customWidth="1"/>
    <col min="15126" max="15126" width="17.5" style="112" customWidth="1"/>
    <col min="15127" max="15127" width="10.875" style="112" customWidth="1"/>
    <col min="15128" max="15128" width="15" style="112" customWidth="1"/>
    <col min="15129" max="15129" width="3.375" style="112" customWidth="1"/>
    <col min="15130" max="15130" width="17.5" style="112" customWidth="1"/>
    <col min="15131" max="15131" width="10.75" style="112" customWidth="1"/>
    <col min="15132" max="15135" width="5.875" style="112" customWidth="1"/>
    <col min="15136" max="15360" width="9" style="112"/>
    <col min="15361" max="15361" width="2.625" style="112" customWidth="1"/>
    <col min="15362" max="15362" width="4.5" style="112" customWidth="1"/>
    <col min="15363" max="15363" width="6.125" style="112" customWidth="1"/>
    <col min="15364" max="15364" width="3.375" style="112" customWidth="1"/>
    <col min="15365" max="15365" width="17.5" style="112" customWidth="1"/>
    <col min="15366" max="15366" width="12.25" style="112" bestFit="1" customWidth="1"/>
    <col min="15367" max="15367" width="15" style="112" customWidth="1"/>
    <col min="15368" max="15368" width="3.25" style="112" customWidth="1"/>
    <col min="15369" max="15369" width="17.5" style="112" customWidth="1"/>
    <col min="15370" max="15370" width="10.875" style="112" customWidth="1"/>
    <col min="15371" max="15372" width="7.375" style="112" customWidth="1"/>
    <col min="15373" max="15373" width="3.375" style="112" customWidth="1"/>
    <col min="15374" max="15374" width="17.5" style="112" customWidth="1"/>
    <col min="15375" max="15375" width="10.875" style="112" customWidth="1"/>
    <col min="15376" max="15376" width="15" style="112" customWidth="1"/>
    <col min="15377" max="15377" width="3.25" style="112" customWidth="1"/>
    <col min="15378" max="15378" width="17.375" style="112" customWidth="1"/>
    <col min="15379" max="15379" width="10.875" style="112" customWidth="1"/>
    <col min="15380" max="15380" width="14.875" style="112" customWidth="1"/>
    <col min="15381" max="15381" width="3.25" style="112" customWidth="1"/>
    <col min="15382" max="15382" width="17.5" style="112" customWidth="1"/>
    <col min="15383" max="15383" width="10.875" style="112" customWidth="1"/>
    <col min="15384" max="15384" width="15" style="112" customWidth="1"/>
    <col min="15385" max="15385" width="3.375" style="112" customWidth="1"/>
    <col min="15386" max="15386" width="17.5" style="112" customWidth="1"/>
    <col min="15387" max="15387" width="10.75" style="112" customWidth="1"/>
    <col min="15388" max="15391" width="5.875" style="112" customWidth="1"/>
    <col min="15392" max="15616" width="9" style="112"/>
    <col min="15617" max="15617" width="2.625" style="112" customWidth="1"/>
    <col min="15618" max="15618" width="4.5" style="112" customWidth="1"/>
    <col min="15619" max="15619" width="6.125" style="112" customWidth="1"/>
    <col min="15620" max="15620" width="3.375" style="112" customWidth="1"/>
    <col min="15621" max="15621" width="17.5" style="112" customWidth="1"/>
    <col min="15622" max="15622" width="12.25" style="112" bestFit="1" customWidth="1"/>
    <col min="15623" max="15623" width="15" style="112" customWidth="1"/>
    <col min="15624" max="15624" width="3.25" style="112" customWidth="1"/>
    <col min="15625" max="15625" width="17.5" style="112" customWidth="1"/>
    <col min="15626" max="15626" width="10.875" style="112" customWidth="1"/>
    <col min="15627" max="15628" width="7.375" style="112" customWidth="1"/>
    <col min="15629" max="15629" width="3.375" style="112" customWidth="1"/>
    <col min="15630" max="15630" width="17.5" style="112" customWidth="1"/>
    <col min="15631" max="15631" width="10.875" style="112" customWidth="1"/>
    <col min="15632" max="15632" width="15" style="112" customWidth="1"/>
    <col min="15633" max="15633" width="3.25" style="112" customWidth="1"/>
    <col min="15634" max="15634" width="17.375" style="112" customWidth="1"/>
    <col min="15635" max="15635" width="10.875" style="112" customWidth="1"/>
    <col min="15636" max="15636" width="14.875" style="112" customWidth="1"/>
    <col min="15637" max="15637" width="3.25" style="112" customWidth="1"/>
    <col min="15638" max="15638" width="17.5" style="112" customWidth="1"/>
    <col min="15639" max="15639" width="10.875" style="112" customWidth="1"/>
    <col min="15640" max="15640" width="15" style="112" customWidth="1"/>
    <col min="15641" max="15641" width="3.375" style="112" customWidth="1"/>
    <col min="15642" max="15642" width="17.5" style="112" customWidth="1"/>
    <col min="15643" max="15643" width="10.75" style="112" customWidth="1"/>
    <col min="15644" max="15647" width="5.875" style="112" customWidth="1"/>
    <col min="15648" max="15872" width="9" style="112"/>
    <col min="15873" max="15873" width="2.625" style="112" customWidth="1"/>
    <col min="15874" max="15874" width="4.5" style="112" customWidth="1"/>
    <col min="15875" max="15875" width="6.125" style="112" customWidth="1"/>
    <col min="15876" max="15876" width="3.375" style="112" customWidth="1"/>
    <col min="15877" max="15877" width="17.5" style="112" customWidth="1"/>
    <col min="15878" max="15878" width="12.25" style="112" bestFit="1" customWidth="1"/>
    <col min="15879" max="15879" width="15" style="112" customWidth="1"/>
    <col min="15880" max="15880" width="3.25" style="112" customWidth="1"/>
    <col min="15881" max="15881" width="17.5" style="112" customWidth="1"/>
    <col min="15882" max="15882" width="10.875" style="112" customWidth="1"/>
    <col min="15883" max="15884" width="7.375" style="112" customWidth="1"/>
    <col min="15885" max="15885" width="3.375" style="112" customWidth="1"/>
    <col min="15886" max="15886" width="17.5" style="112" customWidth="1"/>
    <col min="15887" max="15887" width="10.875" style="112" customWidth="1"/>
    <col min="15888" max="15888" width="15" style="112" customWidth="1"/>
    <col min="15889" max="15889" width="3.25" style="112" customWidth="1"/>
    <col min="15890" max="15890" width="17.375" style="112" customWidth="1"/>
    <col min="15891" max="15891" width="10.875" style="112" customWidth="1"/>
    <col min="15892" max="15892" width="14.875" style="112" customWidth="1"/>
    <col min="15893" max="15893" width="3.25" style="112" customWidth="1"/>
    <col min="15894" max="15894" width="17.5" style="112" customWidth="1"/>
    <col min="15895" max="15895" width="10.875" style="112" customWidth="1"/>
    <col min="15896" max="15896" width="15" style="112" customWidth="1"/>
    <col min="15897" max="15897" width="3.375" style="112" customWidth="1"/>
    <col min="15898" max="15898" width="17.5" style="112" customWidth="1"/>
    <col min="15899" max="15899" width="10.75" style="112" customWidth="1"/>
    <col min="15900" max="15903" width="5.875" style="112" customWidth="1"/>
    <col min="15904" max="16128" width="9" style="112"/>
    <col min="16129" max="16129" width="2.625" style="112" customWidth="1"/>
    <col min="16130" max="16130" width="4.5" style="112" customWidth="1"/>
    <col min="16131" max="16131" width="6.125" style="112" customWidth="1"/>
    <col min="16132" max="16132" width="3.375" style="112" customWidth="1"/>
    <col min="16133" max="16133" width="17.5" style="112" customWidth="1"/>
    <col min="16134" max="16134" width="12.25" style="112" bestFit="1" customWidth="1"/>
    <col min="16135" max="16135" width="15" style="112" customWidth="1"/>
    <col min="16136" max="16136" width="3.25" style="112" customWidth="1"/>
    <col min="16137" max="16137" width="17.5" style="112" customWidth="1"/>
    <col min="16138" max="16138" width="10.875" style="112" customWidth="1"/>
    <col min="16139" max="16140" width="7.375" style="112" customWidth="1"/>
    <col min="16141" max="16141" width="3.375" style="112" customWidth="1"/>
    <col min="16142" max="16142" width="17.5" style="112" customWidth="1"/>
    <col min="16143" max="16143" width="10.875" style="112" customWidth="1"/>
    <col min="16144" max="16144" width="15" style="112" customWidth="1"/>
    <col min="16145" max="16145" width="3.25" style="112" customWidth="1"/>
    <col min="16146" max="16146" width="17.375" style="112" customWidth="1"/>
    <col min="16147" max="16147" width="10.875" style="112" customWidth="1"/>
    <col min="16148" max="16148" width="14.875" style="112" customWidth="1"/>
    <col min="16149" max="16149" width="3.25" style="112" customWidth="1"/>
    <col min="16150" max="16150" width="17.5" style="112" customWidth="1"/>
    <col min="16151" max="16151" width="10.875" style="112" customWidth="1"/>
    <col min="16152" max="16152" width="15" style="112" customWidth="1"/>
    <col min="16153" max="16153" width="3.375" style="112" customWidth="1"/>
    <col min="16154" max="16154" width="17.5" style="112" customWidth="1"/>
    <col min="16155" max="16155" width="10.75" style="112" customWidth="1"/>
    <col min="16156" max="16159" width="5.875" style="112" customWidth="1"/>
    <col min="16160" max="16384" width="9" style="112"/>
  </cols>
  <sheetData>
    <row r="2" spans="3:23" ht="12.4" customHeight="1"/>
    <row r="3" spans="3:23" ht="12.4" customHeight="1"/>
    <row r="4" spans="3:23" ht="12.4" customHeight="1">
      <c r="C4" s="95"/>
      <c r="D4" s="95"/>
      <c r="G4" s="113"/>
      <c r="H4" s="113"/>
      <c r="W4" s="114"/>
    </row>
    <row r="5" spans="3:23" ht="12.4" customHeight="1">
      <c r="C5" s="95"/>
      <c r="D5" s="95"/>
      <c r="G5" s="113"/>
      <c r="H5" s="113"/>
      <c r="W5" s="114"/>
    </row>
    <row r="6" spans="3:23" ht="12.4" customHeight="1">
      <c r="C6" s="95"/>
      <c r="D6" s="95"/>
      <c r="G6" s="113"/>
      <c r="H6" s="113"/>
      <c r="W6" s="114"/>
    </row>
    <row r="7" spans="3:23" ht="12.4" customHeight="1">
      <c r="C7" s="95"/>
      <c r="D7" s="95"/>
      <c r="G7" s="113"/>
      <c r="H7" s="113"/>
      <c r="W7" s="114"/>
    </row>
    <row r="8" spans="3:23" ht="12.4" customHeight="1">
      <c r="C8" s="95"/>
      <c r="D8" s="95"/>
      <c r="G8" s="113"/>
      <c r="H8" s="113"/>
    </row>
    <row r="9" spans="3:23" ht="12.4" customHeight="1">
      <c r="N9" s="115"/>
    </row>
    <row r="10" spans="3:23" ht="12.2" customHeight="1"/>
    <row r="13" spans="3:23" ht="14.25">
      <c r="H13" s="116"/>
      <c r="I13" s="680" t="s">
        <v>262</v>
      </c>
      <c r="J13" s="681"/>
      <c r="M13" s="117"/>
      <c r="N13" s="680" t="s">
        <v>263</v>
      </c>
      <c r="O13" s="681"/>
      <c r="Q13" s="116"/>
      <c r="R13" s="680" t="s">
        <v>262</v>
      </c>
      <c r="S13" s="681"/>
      <c r="U13" s="28"/>
      <c r="V13" s="683"/>
      <c r="W13" s="684"/>
    </row>
    <row r="14" spans="3:23" ht="14.25">
      <c r="H14" s="118"/>
      <c r="I14" s="682"/>
      <c r="J14" s="682"/>
      <c r="M14" s="119"/>
      <c r="N14" s="685" t="s">
        <v>264</v>
      </c>
      <c r="O14" s="686"/>
      <c r="Q14" s="118"/>
      <c r="R14" s="682"/>
      <c r="S14" s="682"/>
      <c r="U14" s="28"/>
      <c r="V14" s="683"/>
      <c r="W14" s="684"/>
    </row>
    <row r="15" spans="3:23" ht="12.2" customHeight="1">
      <c r="H15" s="687" t="s">
        <v>102</v>
      </c>
      <c r="I15" s="120" t="s">
        <v>265</v>
      </c>
      <c r="J15" s="121">
        <f>'1次効果'!J189</f>
        <v>0</v>
      </c>
      <c r="M15" s="687" t="s">
        <v>102</v>
      </c>
      <c r="N15" s="120" t="s">
        <v>265</v>
      </c>
      <c r="O15" s="121">
        <f>'1次効果'!N235</f>
        <v>0</v>
      </c>
      <c r="Q15" s="687" t="s">
        <v>102</v>
      </c>
      <c r="R15" s="120" t="s">
        <v>265</v>
      </c>
      <c r="S15" s="121">
        <f>'1次効果'!J645</f>
        <v>0</v>
      </c>
      <c r="U15" s="690"/>
      <c r="W15" s="122"/>
    </row>
    <row r="16" spans="3:23" ht="12.2" customHeight="1">
      <c r="H16" s="688"/>
      <c r="I16" s="25" t="s">
        <v>266</v>
      </c>
      <c r="J16" s="123">
        <f>'1次効果'!J190</f>
        <v>0</v>
      </c>
      <c r="M16" s="688"/>
      <c r="N16" s="25" t="s">
        <v>266</v>
      </c>
      <c r="O16" s="123">
        <f>'1次効果'!N236</f>
        <v>0</v>
      </c>
      <c r="Q16" s="688"/>
      <c r="R16" s="25" t="s">
        <v>266</v>
      </c>
      <c r="S16" s="123">
        <f>'1次効果'!J646</f>
        <v>0</v>
      </c>
      <c r="U16" s="691"/>
      <c r="W16" s="122"/>
    </row>
    <row r="17" spans="1:27" ht="12.2" customHeight="1">
      <c r="H17" s="688"/>
      <c r="I17" s="25" t="s">
        <v>267</v>
      </c>
      <c r="J17" s="123">
        <f>'1次効果'!J191</f>
        <v>0</v>
      </c>
      <c r="M17" s="688"/>
      <c r="N17" s="25" t="s">
        <v>267</v>
      </c>
      <c r="O17" s="123">
        <f>'1次効果'!N237</f>
        <v>0</v>
      </c>
      <c r="P17" s="124"/>
      <c r="Q17" s="688"/>
      <c r="R17" s="25" t="s">
        <v>267</v>
      </c>
      <c r="S17" s="123">
        <f>'1次効果'!J647</f>
        <v>0</v>
      </c>
      <c r="U17" s="691"/>
      <c r="W17" s="122"/>
    </row>
    <row r="18" spans="1:27" ht="12.2" customHeight="1">
      <c r="C18" s="125"/>
      <c r="D18" s="125"/>
      <c r="H18" s="688"/>
      <c r="I18" s="25" t="s">
        <v>268</v>
      </c>
      <c r="J18" s="123">
        <f>'1次効果'!J192</f>
        <v>0</v>
      </c>
      <c r="M18" s="688"/>
      <c r="N18" s="25" t="s">
        <v>268</v>
      </c>
      <c r="O18" s="123">
        <f>'1次効果'!N238</f>
        <v>0</v>
      </c>
      <c r="P18" s="124"/>
      <c r="Q18" s="688"/>
      <c r="R18" s="25" t="s">
        <v>268</v>
      </c>
      <c r="S18" s="123">
        <f>'1次効果'!J648</f>
        <v>0</v>
      </c>
      <c r="U18" s="691"/>
      <c r="W18" s="122"/>
    </row>
    <row r="19" spans="1:27" ht="12.2" customHeight="1">
      <c r="F19" s="126"/>
      <c r="H19" s="688"/>
      <c r="I19" s="25" t="s">
        <v>269</v>
      </c>
      <c r="J19" s="123">
        <f>'1次効果'!J193</f>
        <v>0</v>
      </c>
      <c r="M19" s="688"/>
      <c r="N19" s="25" t="s">
        <v>269</v>
      </c>
      <c r="O19" s="123">
        <f>'1次効果'!N239</f>
        <v>0</v>
      </c>
      <c r="P19" s="124"/>
      <c r="Q19" s="688"/>
      <c r="R19" s="25" t="s">
        <v>269</v>
      </c>
      <c r="S19" s="123">
        <f>'1次効果'!J649</f>
        <v>0</v>
      </c>
      <c r="U19" s="691"/>
      <c r="W19" s="122"/>
    </row>
    <row r="20" spans="1:27" ht="12.2" customHeight="1">
      <c r="C20" s="125"/>
      <c r="D20" s="125"/>
      <c r="F20" s="127"/>
      <c r="H20" s="688"/>
      <c r="I20" s="25" t="s">
        <v>270</v>
      </c>
      <c r="J20" s="123">
        <f>'1次効果'!J194</f>
        <v>0</v>
      </c>
      <c r="M20" s="688"/>
      <c r="N20" s="25" t="s">
        <v>270</v>
      </c>
      <c r="O20" s="123">
        <f>'1次効果'!N240</f>
        <v>0</v>
      </c>
      <c r="P20" s="124"/>
      <c r="Q20" s="688"/>
      <c r="R20" s="25" t="s">
        <v>270</v>
      </c>
      <c r="S20" s="123">
        <f>'1次効果'!J650</f>
        <v>0</v>
      </c>
      <c r="U20" s="691"/>
      <c r="W20" s="122"/>
    </row>
    <row r="21" spans="1:27" ht="12.2" customHeight="1">
      <c r="C21" s="128"/>
      <c r="D21" s="128"/>
      <c r="H21" s="688"/>
      <c r="I21" s="129" t="s">
        <v>271</v>
      </c>
      <c r="J21" s="123">
        <f>'1次効果'!J195</f>
        <v>0</v>
      </c>
      <c r="M21" s="688"/>
      <c r="N21" s="129" t="s">
        <v>271</v>
      </c>
      <c r="O21" s="123">
        <f>'1次効果'!N241</f>
        <v>0</v>
      </c>
      <c r="P21" s="124"/>
      <c r="Q21" s="688"/>
      <c r="R21" s="129" t="s">
        <v>271</v>
      </c>
      <c r="S21" s="123">
        <f>'1次効果'!J651</f>
        <v>0</v>
      </c>
      <c r="T21" s="130"/>
      <c r="U21" s="691"/>
      <c r="W21" s="122"/>
    </row>
    <row r="22" spans="1:27" ht="12.2" customHeight="1">
      <c r="H22" s="688"/>
      <c r="I22" s="25" t="s">
        <v>272</v>
      </c>
      <c r="J22" s="123">
        <f>'1次効果'!J196</f>
        <v>0</v>
      </c>
      <c r="M22" s="688"/>
      <c r="N22" s="25" t="s">
        <v>272</v>
      </c>
      <c r="O22" s="123">
        <f>'1次効果'!N242</f>
        <v>0</v>
      </c>
      <c r="P22" s="124"/>
      <c r="Q22" s="688"/>
      <c r="R22" s="25" t="s">
        <v>272</v>
      </c>
      <c r="S22" s="123">
        <f>'1次効果'!J652</f>
        <v>0</v>
      </c>
      <c r="T22" s="130"/>
      <c r="U22" s="691"/>
      <c r="W22" s="122"/>
    </row>
    <row r="23" spans="1:27" ht="12.2" customHeight="1">
      <c r="H23" s="688"/>
      <c r="I23" s="25" t="s">
        <v>273</v>
      </c>
      <c r="J23" s="123">
        <f>'1次効果'!J197</f>
        <v>0</v>
      </c>
      <c r="K23" s="128"/>
      <c r="M23" s="688"/>
      <c r="N23" s="25" t="s">
        <v>273</v>
      </c>
      <c r="O23" s="123">
        <f>'1次効果'!N243</f>
        <v>0</v>
      </c>
      <c r="P23" s="124"/>
      <c r="Q23" s="688"/>
      <c r="R23" s="25" t="s">
        <v>273</v>
      </c>
      <c r="S23" s="123">
        <f>'1次効果'!J653</f>
        <v>0</v>
      </c>
      <c r="T23" s="128"/>
      <c r="U23" s="691"/>
      <c r="W23" s="122"/>
    </row>
    <row r="24" spans="1:27" ht="12.2" customHeight="1">
      <c r="H24" s="688"/>
      <c r="I24" s="129" t="s">
        <v>615</v>
      </c>
      <c r="J24" s="123">
        <f>'1次効果'!J198</f>
        <v>0</v>
      </c>
      <c r="K24" s="128"/>
      <c r="M24" s="688"/>
      <c r="N24" s="129" t="s">
        <v>615</v>
      </c>
      <c r="O24" s="123">
        <f>'1次効果'!N244</f>
        <v>0</v>
      </c>
      <c r="P24" s="124"/>
      <c r="Q24" s="688"/>
      <c r="R24" s="129" t="s">
        <v>615</v>
      </c>
      <c r="S24" s="123">
        <f>'1次効果'!J654</f>
        <v>0</v>
      </c>
      <c r="T24" s="128"/>
      <c r="U24" s="691"/>
      <c r="W24" s="122"/>
    </row>
    <row r="25" spans="1:27" ht="12.2" customHeight="1">
      <c r="H25" s="688"/>
      <c r="I25" s="131" t="s">
        <v>274</v>
      </c>
      <c r="J25" s="132" t="s">
        <v>275</v>
      </c>
      <c r="K25" s="128"/>
      <c r="M25" s="688"/>
      <c r="N25" s="131" t="s">
        <v>274</v>
      </c>
      <c r="O25" s="132" t="s">
        <v>275</v>
      </c>
      <c r="P25" s="124"/>
      <c r="Q25" s="688"/>
      <c r="R25" s="131" t="s">
        <v>274</v>
      </c>
      <c r="S25" s="132" t="s">
        <v>275</v>
      </c>
      <c r="T25" s="128"/>
      <c r="U25" s="691"/>
      <c r="W25" s="122"/>
    </row>
    <row r="26" spans="1:27" ht="12.2" customHeight="1">
      <c r="A26" s="114"/>
      <c r="B26" s="114"/>
      <c r="C26" s="133"/>
      <c r="D26" s="133"/>
      <c r="F26" s="133"/>
      <c r="H26" s="688"/>
      <c r="I26" s="131" t="s">
        <v>274</v>
      </c>
      <c r="J26" s="132" t="s">
        <v>275</v>
      </c>
      <c r="K26" s="128"/>
      <c r="M26" s="688"/>
      <c r="N26" s="131" t="s">
        <v>274</v>
      </c>
      <c r="O26" s="132" t="s">
        <v>275</v>
      </c>
      <c r="P26" s="124"/>
      <c r="Q26" s="688"/>
      <c r="R26" s="131" t="s">
        <v>274</v>
      </c>
      <c r="S26" s="132" t="s">
        <v>275</v>
      </c>
      <c r="T26" s="128"/>
      <c r="U26" s="691"/>
      <c r="W26" s="122"/>
    </row>
    <row r="27" spans="1:27" ht="12.95" customHeight="1">
      <c r="A27" s="114"/>
      <c r="B27" s="114"/>
      <c r="H27" s="689"/>
      <c r="I27" s="131" t="s">
        <v>274</v>
      </c>
      <c r="J27" s="132" t="s">
        <v>275</v>
      </c>
      <c r="K27" s="128"/>
      <c r="M27" s="689"/>
      <c r="N27" s="131" t="s">
        <v>274</v>
      </c>
      <c r="O27" s="132" t="s">
        <v>275</v>
      </c>
      <c r="P27" s="124"/>
      <c r="Q27" s="689"/>
      <c r="R27" s="131" t="s">
        <v>274</v>
      </c>
      <c r="S27" s="132" t="s">
        <v>275</v>
      </c>
      <c r="T27" s="128"/>
      <c r="U27" s="691"/>
      <c r="W27" s="122"/>
    </row>
    <row r="28" spans="1:27" ht="13.5" customHeight="1">
      <c r="F28" s="125"/>
      <c r="H28" s="134"/>
      <c r="I28" s="135" t="s">
        <v>90</v>
      </c>
      <c r="J28" s="136">
        <f>'1次効果'!J231</f>
        <v>0</v>
      </c>
      <c r="K28" s="128"/>
      <c r="M28" s="134"/>
      <c r="N28" s="135" t="s">
        <v>90</v>
      </c>
      <c r="O28" s="136">
        <f>'1次効果'!N319</f>
        <v>0</v>
      </c>
      <c r="P28" s="124"/>
      <c r="Q28" s="134"/>
      <c r="R28" s="135" t="s">
        <v>90</v>
      </c>
      <c r="S28" s="136">
        <f>'1次効果'!J687</f>
        <v>0</v>
      </c>
      <c r="T28" s="128"/>
      <c r="W28" s="122"/>
    </row>
    <row r="29" spans="1:27" ht="12.2" customHeight="1">
      <c r="F29" s="128"/>
      <c r="J29" s="128"/>
      <c r="K29" s="128"/>
      <c r="N29" s="137"/>
      <c r="O29" s="138"/>
      <c r="P29" s="124"/>
      <c r="T29" s="128"/>
      <c r="U29" s="139"/>
      <c r="W29" s="128"/>
    </row>
    <row r="30" spans="1:27" ht="12.2" customHeight="1" thickBot="1">
      <c r="F30" s="128"/>
      <c r="J30" s="128"/>
      <c r="K30" s="128"/>
      <c r="N30" s="137"/>
      <c r="O30" s="138"/>
      <c r="P30" s="124"/>
      <c r="Q30" s="124"/>
      <c r="S30" s="128"/>
      <c r="T30" s="128"/>
      <c r="U30" s="128"/>
      <c r="V30" s="128"/>
      <c r="W30" s="139"/>
    </row>
    <row r="31" spans="1:27" ht="15" thickTop="1">
      <c r="B31" s="684"/>
      <c r="D31" s="116"/>
      <c r="E31" s="692" t="s">
        <v>276</v>
      </c>
      <c r="F31" s="693"/>
      <c r="H31" s="140"/>
      <c r="I31" s="695" t="s">
        <v>277</v>
      </c>
      <c r="J31" s="696"/>
      <c r="K31" s="128"/>
      <c r="M31" s="141"/>
      <c r="N31" s="699" t="s">
        <v>278</v>
      </c>
      <c r="O31" s="700"/>
      <c r="P31" s="124"/>
      <c r="Q31" s="116"/>
      <c r="R31" s="692" t="s">
        <v>279</v>
      </c>
      <c r="S31" s="693"/>
      <c r="T31" s="128"/>
      <c r="U31" s="140"/>
      <c r="V31" s="719" t="s">
        <v>280</v>
      </c>
      <c r="W31" s="720"/>
      <c r="Y31" s="116"/>
      <c r="Z31" s="702" t="s">
        <v>281</v>
      </c>
      <c r="AA31" s="703"/>
    </row>
    <row r="32" spans="1:27" ht="14.25">
      <c r="B32" s="684"/>
      <c r="D32" s="118"/>
      <c r="E32" s="682"/>
      <c r="F32" s="694"/>
      <c r="H32" s="142"/>
      <c r="I32" s="697"/>
      <c r="J32" s="698"/>
      <c r="K32" s="128"/>
      <c r="M32" s="143"/>
      <c r="N32" s="682"/>
      <c r="O32" s="701"/>
      <c r="P32" s="139"/>
      <c r="Q32" s="118"/>
      <c r="R32" s="682"/>
      <c r="S32" s="694"/>
      <c r="T32" s="128"/>
      <c r="U32" s="142"/>
      <c r="V32" s="682"/>
      <c r="W32" s="721"/>
      <c r="Y32" s="118"/>
      <c r="Z32" s="704" t="s">
        <v>282</v>
      </c>
      <c r="AA32" s="705"/>
    </row>
    <row r="33" spans="2:27">
      <c r="B33" s="122"/>
      <c r="D33" s="706" t="s">
        <v>102</v>
      </c>
      <c r="E33" s="120" t="s">
        <v>265</v>
      </c>
      <c r="F33" s="121">
        <f>'1次効果'!F97</f>
        <v>0</v>
      </c>
      <c r="H33" s="708" t="s">
        <v>102</v>
      </c>
      <c r="I33" s="120" t="s">
        <v>265</v>
      </c>
      <c r="J33" s="144">
        <f>'1次効果'!J97</f>
        <v>0</v>
      </c>
      <c r="K33" s="128"/>
      <c r="M33" s="711" t="s">
        <v>102</v>
      </c>
      <c r="N33" s="120" t="s">
        <v>265</v>
      </c>
      <c r="O33" s="145">
        <f>'1次効果'!E508</f>
        <v>0</v>
      </c>
      <c r="P33" s="146"/>
      <c r="Q33" s="687" t="s">
        <v>102</v>
      </c>
      <c r="R33" s="120" t="s">
        <v>265</v>
      </c>
      <c r="S33" s="121">
        <f>'1次効果'!E784</f>
        <v>0</v>
      </c>
      <c r="T33" s="128"/>
      <c r="U33" s="714" t="s">
        <v>102</v>
      </c>
      <c r="V33" s="120" t="s">
        <v>265</v>
      </c>
      <c r="W33" s="144">
        <f>'1次効果'!F963</f>
        <v>0</v>
      </c>
      <c r="Y33" s="687" t="s">
        <v>102</v>
      </c>
      <c r="Z33" s="120" t="s">
        <v>265</v>
      </c>
      <c r="AA33" s="121">
        <f>'1次効果'!N963</f>
        <v>0</v>
      </c>
    </row>
    <row r="34" spans="2:27" ht="12.2" customHeight="1">
      <c r="B34" s="122"/>
      <c r="D34" s="707"/>
      <c r="E34" s="25" t="s">
        <v>266</v>
      </c>
      <c r="F34" s="123">
        <f>'1次効果'!F98</f>
        <v>0</v>
      </c>
      <c r="H34" s="709"/>
      <c r="I34" s="25" t="s">
        <v>266</v>
      </c>
      <c r="J34" s="147">
        <f>'1次効果'!J98</f>
        <v>0</v>
      </c>
      <c r="K34" s="128"/>
      <c r="M34" s="712"/>
      <c r="N34" s="25" t="s">
        <v>266</v>
      </c>
      <c r="O34" s="148">
        <f>'1次効果'!E509</f>
        <v>0</v>
      </c>
      <c r="P34" s="146"/>
      <c r="Q34" s="688"/>
      <c r="R34" s="25" t="s">
        <v>266</v>
      </c>
      <c r="S34" s="123">
        <f>'1次効果'!E785</f>
        <v>0</v>
      </c>
      <c r="T34" s="128"/>
      <c r="U34" s="715"/>
      <c r="V34" s="25" t="s">
        <v>266</v>
      </c>
      <c r="W34" s="147">
        <f>'1次効果'!F964</f>
        <v>0</v>
      </c>
      <c r="Y34" s="688"/>
      <c r="Z34" s="25" t="s">
        <v>266</v>
      </c>
      <c r="AA34" s="123">
        <f>'1次効果'!N964</f>
        <v>0</v>
      </c>
    </row>
    <row r="35" spans="2:27" ht="12.2" customHeight="1">
      <c r="B35" s="122"/>
      <c r="D35" s="707"/>
      <c r="E35" s="25" t="s">
        <v>267</v>
      </c>
      <c r="F35" s="123">
        <f>'1次効果'!F99</f>
        <v>0</v>
      </c>
      <c r="H35" s="709"/>
      <c r="I35" s="25" t="s">
        <v>267</v>
      </c>
      <c r="J35" s="147">
        <f>'1次効果'!J99</f>
        <v>0</v>
      </c>
      <c r="K35" s="128"/>
      <c r="M35" s="712"/>
      <c r="N35" s="25" t="s">
        <v>267</v>
      </c>
      <c r="O35" s="148">
        <f>'1次効果'!E510</f>
        <v>0</v>
      </c>
      <c r="P35" s="146"/>
      <c r="Q35" s="688"/>
      <c r="R35" s="25" t="s">
        <v>267</v>
      </c>
      <c r="S35" s="123">
        <f>'1次効果'!E786</f>
        <v>0</v>
      </c>
      <c r="T35" s="128"/>
      <c r="U35" s="715"/>
      <c r="V35" s="25" t="s">
        <v>267</v>
      </c>
      <c r="W35" s="147">
        <f>'1次効果'!F965</f>
        <v>0</v>
      </c>
      <c r="Y35" s="688"/>
      <c r="Z35" s="25" t="s">
        <v>267</v>
      </c>
      <c r="AA35" s="123">
        <f>'1次効果'!N965</f>
        <v>0</v>
      </c>
    </row>
    <row r="36" spans="2:27" ht="12.2" customHeight="1">
      <c r="B36" s="122"/>
      <c r="D36" s="707"/>
      <c r="E36" s="25" t="s">
        <v>268</v>
      </c>
      <c r="F36" s="123">
        <f>'1次効果'!F100</f>
        <v>0</v>
      </c>
      <c r="H36" s="709"/>
      <c r="I36" s="25" t="s">
        <v>268</v>
      </c>
      <c r="J36" s="147">
        <f>'1次効果'!J100</f>
        <v>0</v>
      </c>
      <c r="K36" s="128"/>
      <c r="M36" s="712"/>
      <c r="N36" s="25" t="s">
        <v>268</v>
      </c>
      <c r="O36" s="148">
        <f>'1次効果'!E511</f>
        <v>0</v>
      </c>
      <c r="P36" s="146"/>
      <c r="Q36" s="688"/>
      <c r="R36" s="25" t="s">
        <v>268</v>
      </c>
      <c r="S36" s="123">
        <f>'1次効果'!E787</f>
        <v>0</v>
      </c>
      <c r="T36" s="128"/>
      <c r="U36" s="715"/>
      <c r="V36" s="25" t="s">
        <v>268</v>
      </c>
      <c r="W36" s="147">
        <f>'1次効果'!F966</f>
        <v>0</v>
      </c>
      <c r="Y36" s="688"/>
      <c r="Z36" s="25" t="s">
        <v>268</v>
      </c>
      <c r="AA36" s="123">
        <f>'1次効果'!N966</f>
        <v>0</v>
      </c>
    </row>
    <row r="37" spans="2:27" ht="12.2" customHeight="1">
      <c r="B37" s="122"/>
      <c r="D37" s="707"/>
      <c r="E37" s="25" t="s">
        <v>269</v>
      </c>
      <c r="F37" s="123">
        <f>'1次効果'!F101</f>
        <v>0</v>
      </c>
      <c r="H37" s="709"/>
      <c r="I37" s="25" t="s">
        <v>269</v>
      </c>
      <c r="J37" s="147">
        <f>'1次効果'!J101</f>
        <v>0</v>
      </c>
      <c r="K37" s="128"/>
      <c r="M37" s="712"/>
      <c r="N37" s="25" t="s">
        <v>269</v>
      </c>
      <c r="O37" s="148">
        <f>'1次効果'!E512</f>
        <v>0</v>
      </c>
      <c r="P37" s="146"/>
      <c r="Q37" s="688"/>
      <c r="R37" s="25" t="s">
        <v>269</v>
      </c>
      <c r="S37" s="123">
        <f>'1次効果'!E788</f>
        <v>0</v>
      </c>
      <c r="T37" s="128"/>
      <c r="U37" s="715"/>
      <c r="V37" s="25" t="s">
        <v>269</v>
      </c>
      <c r="W37" s="147">
        <f>'1次効果'!F967</f>
        <v>0</v>
      </c>
      <c r="Y37" s="688"/>
      <c r="Z37" s="25" t="s">
        <v>269</v>
      </c>
      <c r="AA37" s="123">
        <f>'1次効果'!N967</f>
        <v>0</v>
      </c>
    </row>
    <row r="38" spans="2:27" ht="12.2" customHeight="1">
      <c r="B38" s="122"/>
      <c r="D38" s="707"/>
      <c r="E38" s="25" t="s">
        <v>270</v>
      </c>
      <c r="F38" s="123">
        <f>'1次効果'!F102</f>
        <v>0</v>
      </c>
      <c r="H38" s="709"/>
      <c r="I38" s="25" t="s">
        <v>270</v>
      </c>
      <c r="J38" s="147">
        <f>'1次効果'!J102</f>
        <v>0</v>
      </c>
      <c r="K38" s="128"/>
      <c r="M38" s="712"/>
      <c r="N38" s="25" t="s">
        <v>270</v>
      </c>
      <c r="O38" s="148">
        <f>'1次効果'!E513</f>
        <v>0</v>
      </c>
      <c r="P38" s="146"/>
      <c r="Q38" s="688"/>
      <c r="R38" s="25" t="s">
        <v>270</v>
      </c>
      <c r="S38" s="123">
        <f>'1次効果'!E789</f>
        <v>0</v>
      </c>
      <c r="T38" s="130"/>
      <c r="U38" s="715"/>
      <c r="V38" s="25" t="s">
        <v>270</v>
      </c>
      <c r="W38" s="147">
        <f>'1次効果'!F968</f>
        <v>0</v>
      </c>
      <c r="Y38" s="688"/>
      <c r="Z38" s="25" t="s">
        <v>270</v>
      </c>
      <c r="AA38" s="123">
        <f>'1次効果'!N968</f>
        <v>0</v>
      </c>
    </row>
    <row r="39" spans="2:27" ht="12.2" customHeight="1">
      <c r="B39" s="122"/>
      <c r="D39" s="707"/>
      <c r="E39" s="129" t="s">
        <v>271</v>
      </c>
      <c r="F39" s="123">
        <f>'1次効果'!F103</f>
        <v>0</v>
      </c>
      <c r="H39" s="709"/>
      <c r="I39" s="129" t="s">
        <v>271</v>
      </c>
      <c r="J39" s="147">
        <f>'1次効果'!J103</f>
        <v>0</v>
      </c>
      <c r="K39" s="128"/>
      <c r="M39" s="712"/>
      <c r="N39" s="129" t="s">
        <v>271</v>
      </c>
      <c r="O39" s="148">
        <f>'1次効果'!E514</f>
        <v>0</v>
      </c>
      <c r="P39" s="146"/>
      <c r="Q39" s="688"/>
      <c r="R39" s="129" t="s">
        <v>271</v>
      </c>
      <c r="S39" s="123">
        <f>'1次効果'!E790</f>
        <v>0</v>
      </c>
      <c r="T39" s="130"/>
      <c r="U39" s="715"/>
      <c r="V39" s="129" t="s">
        <v>271</v>
      </c>
      <c r="W39" s="147">
        <f>'1次効果'!F969</f>
        <v>0</v>
      </c>
      <c r="Y39" s="688"/>
      <c r="Z39" s="129" t="s">
        <v>271</v>
      </c>
      <c r="AA39" s="123">
        <f>'1次効果'!N969</f>
        <v>0</v>
      </c>
    </row>
    <row r="40" spans="2:27" ht="12.2" customHeight="1">
      <c r="B40" s="122"/>
      <c r="D40" s="707"/>
      <c r="E40" s="25" t="s">
        <v>272</v>
      </c>
      <c r="F40" s="123">
        <f>'1次効果'!F104</f>
        <v>0</v>
      </c>
      <c r="H40" s="709"/>
      <c r="I40" s="25" t="s">
        <v>272</v>
      </c>
      <c r="J40" s="147">
        <f>'1次効果'!J104</f>
        <v>0</v>
      </c>
      <c r="K40" s="128"/>
      <c r="M40" s="712"/>
      <c r="N40" s="25" t="s">
        <v>272</v>
      </c>
      <c r="O40" s="148">
        <f>'1次効果'!E515</f>
        <v>0</v>
      </c>
      <c r="P40" s="146"/>
      <c r="Q40" s="688"/>
      <c r="R40" s="25" t="s">
        <v>272</v>
      </c>
      <c r="S40" s="123">
        <f>'1次効果'!E791</f>
        <v>0</v>
      </c>
      <c r="T40" s="130"/>
      <c r="U40" s="715"/>
      <c r="V40" s="25" t="s">
        <v>272</v>
      </c>
      <c r="W40" s="147">
        <f>'1次効果'!F970</f>
        <v>0</v>
      </c>
      <c r="Y40" s="688"/>
      <c r="Z40" s="25" t="s">
        <v>272</v>
      </c>
      <c r="AA40" s="123">
        <f>'1次効果'!N970</f>
        <v>0</v>
      </c>
    </row>
    <row r="41" spans="2:27" ht="12.2" customHeight="1">
      <c r="B41" s="122"/>
      <c r="D41" s="707"/>
      <c r="E41" s="25" t="s">
        <v>273</v>
      </c>
      <c r="F41" s="123">
        <f>'1次効果'!F105</f>
        <v>0</v>
      </c>
      <c r="H41" s="709"/>
      <c r="I41" s="25" t="s">
        <v>273</v>
      </c>
      <c r="J41" s="147">
        <f>'1次効果'!J105</f>
        <v>0</v>
      </c>
      <c r="K41" s="128"/>
      <c r="M41" s="712"/>
      <c r="N41" s="25" t="s">
        <v>273</v>
      </c>
      <c r="O41" s="148">
        <f>'1次効果'!E516</f>
        <v>0</v>
      </c>
      <c r="P41" s="146"/>
      <c r="Q41" s="688"/>
      <c r="R41" s="25" t="s">
        <v>273</v>
      </c>
      <c r="S41" s="123">
        <f>'1次効果'!E792</f>
        <v>0</v>
      </c>
      <c r="T41" s="130"/>
      <c r="U41" s="715"/>
      <c r="V41" s="25" t="s">
        <v>273</v>
      </c>
      <c r="W41" s="147">
        <f>'1次効果'!F971</f>
        <v>0</v>
      </c>
      <c r="Y41" s="688"/>
      <c r="Z41" s="25" t="s">
        <v>273</v>
      </c>
      <c r="AA41" s="123">
        <f>'1次効果'!N971</f>
        <v>0</v>
      </c>
    </row>
    <row r="42" spans="2:27" ht="12.2" customHeight="1">
      <c r="B42" s="122"/>
      <c r="D42" s="707"/>
      <c r="E42" s="129" t="s">
        <v>615</v>
      </c>
      <c r="F42" s="123">
        <f>'1次効果'!F106</f>
        <v>0</v>
      </c>
      <c r="H42" s="709"/>
      <c r="I42" s="129" t="s">
        <v>615</v>
      </c>
      <c r="J42" s="147">
        <f>'1次効果'!J106</f>
        <v>0</v>
      </c>
      <c r="K42" s="128"/>
      <c r="M42" s="712"/>
      <c r="N42" s="129" t="s">
        <v>615</v>
      </c>
      <c r="O42" s="148">
        <f>'1次効果'!E517</f>
        <v>0</v>
      </c>
      <c r="P42" s="146"/>
      <c r="Q42" s="688"/>
      <c r="R42" s="129" t="s">
        <v>615</v>
      </c>
      <c r="S42" s="123">
        <f>'1次効果'!E793</f>
        <v>0</v>
      </c>
      <c r="T42" s="130"/>
      <c r="U42" s="715"/>
      <c r="V42" s="129" t="s">
        <v>615</v>
      </c>
      <c r="W42" s="147">
        <f>'1次効果'!F972</f>
        <v>0</v>
      </c>
      <c r="Y42" s="688"/>
      <c r="Z42" s="129" t="s">
        <v>615</v>
      </c>
      <c r="AA42" s="123">
        <f>'1次効果'!N972</f>
        <v>0</v>
      </c>
    </row>
    <row r="43" spans="2:27" ht="12.2" customHeight="1">
      <c r="B43" s="122"/>
      <c r="D43" s="707"/>
      <c r="E43" s="131" t="s">
        <v>274</v>
      </c>
      <c r="F43" s="132" t="s">
        <v>275</v>
      </c>
      <c r="H43" s="709"/>
      <c r="I43" s="131" t="s">
        <v>274</v>
      </c>
      <c r="J43" s="149" t="s">
        <v>275</v>
      </c>
      <c r="K43" s="128"/>
      <c r="M43" s="712"/>
      <c r="N43" s="131" t="s">
        <v>274</v>
      </c>
      <c r="O43" s="132" t="s">
        <v>275</v>
      </c>
      <c r="P43" s="146"/>
      <c r="Q43" s="688"/>
      <c r="R43" s="131" t="s">
        <v>274</v>
      </c>
      <c r="S43" s="132" t="s">
        <v>275</v>
      </c>
      <c r="T43" s="130"/>
      <c r="U43" s="715"/>
      <c r="V43" s="131" t="s">
        <v>274</v>
      </c>
      <c r="W43" s="149" t="s">
        <v>275</v>
      </c>
      <c r="Y43" s="688"/>
      <c r="Z43" s="131" t="s">
        <v>274</v>
      </c>
      <c r="AA43" s="132" t="s">
        <v>275</v>
      </c>
    </row>
    <row r="44" spans="2:27" ht="12.2" customHeight="1">
      <c r="B44" s="122"/>
      <c r="D44" s="707"/>
      <c r="E44" s="131" t="s">
        <v>274</v>
      </c>
      <c r="F44" s="132" t="s">
        <v>275</v>
      </c>
      <c r="H44" s="709"/>
      <c r="I44" s="131" t="s">
        <v>274</v>
      </c>
      <c r="J44" s="149" t="s">
        <v>275</v>
      </c>
      <c r="K44" s="128"/>
      <c r="M44" s="712"/>
      <c r="N44" s="131" t="s">
        <v>274</v>
      </c>
      <c r="O44" s="132" t="s">
        <v>275</v>
      </c>
      <c r="P44" s="146"/>
      <c r="Q44" s="688"/>
      <c r="R44" s="131" t="s">
        <v>274</v>
      </c>
      <c r="S44" s="132" t="s">
        <v>275</v>
      </c>
      <c r="T44" s="130"/>
      <c r="U44" s="715"/>
      <c r="V44" s="131" t="s">
        <v>274</v>
      </c>
      <c r="W44" s="149" t="s">
        <v>275</v>
      </c>
      <c r="Y44" s="688"/>
      <c r="Z44" s="131" t="s">
        <v>274</v>
      </c>
      <c r="AA44" s="132" t="s">
        <v>275</v>
      </c>
    </row>
    <row r="45" spans="2:27" ht="12.2" customHeight="1">
      <c r="B45" s="122"/>
      <c r="D45" s="707"/>
      <c r="E45" s="131" t="s">
        <v>274</v>
      </c>
      <c r="F45" s="132" t="s">
        <v>275</v>
      </c>
      <c r="H45" s="710"/>
      <c r="I45" s="131" t="s">
        <v>274</v>
      </c>
      <c r="J45" s="149" t="s">
        <v>275</v>
      </c>
      <c r="K45" s="128"/>
      <c r="M45" s="713"/>
      <c r="N45" s="131" t="s">
        <v>274</v>
      </c>
      <c r="O45" s="132" t="s">
        <v>275</v>
      </c>
      <c r="P45" s="146"/>
      <c r="Q45" s="689"/>
      <c r="R45" s="131" t="s">
        <v>274</v>
      </c>
      <c r="S45" s="132" t="s">
        <v>275</v>
      </c>
      <c r="T45" s="130"/>
      <c r="U45" s="716"/>
      <c r="V45" s="131" t="s">
        <v>274</v>
      </c>
      <c r="W45" s="149" t="s">
        <v>275</v>
      </c>
      <c r="Y45" s="689"/>
      <c r="Z45" s="131" t="s">
        <v>274</v>
      </c>
      <c r="AA45" s="132" t="s">
        <v>275</v>
      </c>
    </row>
    <row r="46" spans="2:27">
      <c r="B46" s="122"/>
      <c r="D46" s="134"/>
      <c r="E46" s="135" t="s">
        <v>90</v>
      </c>
      <c r="F46" s="136">
        <f>'1次効果'!F139</f>
        <v>0</v>
      </c>
      <c r="H46" s="708" t="s">
        <v>79</v>
      </c>
      <c r="I46" s="120" t="s">
        <v>265</v>
      </c>
      <c r="J46" s="144">
        <f>'1次効果'!J143</f>
        <v>0</v>
      </c>
      <c r="K46" s="128"/>
      <c r="M46" s="711" t="s">
        <v>79</v>
      </c>
      <c r="N46" s="120" t="s">
        <v>265</v>
      </c>
      <c r="O46" s="145">
        <f>'1次効果'!E550</f>
        <v>0</v>
      </c>
      <c r="P46" s="146"/>
      <c r="Q46" s="687" t="s">
        <v>79</v>
      </c>
      <c r="R46" s="120" t="s">
        <v>265</v>
      </c>
      <c r="S46" s="121">
        <f>'1次効果'!E826</f>
        <v>0</v>
      </c>
      <c r="T46" s="130"/>
      <c r="U46" s="714" t="s">
        <v>79</v>
      </c>
      <c r="V46" s="120" t="s">
        <v>265</v>
      </c>
      <c r="W46" s="144">
        <f>'1次効果'!F1005</f>
        <v>0</v>
      </c>
      <c r="Y46" s="687" t="s">
        <v>79</v>
      </c>
      <c r="Z46" s="120" t="s">
        <v>265</v>
      </c>
      <c r="AA46" s="121">
        <f>'1次効果'!N1005</f>
        <v>0</v>
      </c>
    </row>
    <row r="47" spans="2:27">
      <c r="F47" s="150"/>
      <c r="H47" s="709"/>
      <c r="I47" s="25" t="s">
        <v>266</v>
      </c>
      <c r="J47" s="147">
        <f>'1次効果'!J144</f>
        <v>0</v>
      </c>
      <c r="M47" s="712"/>
      <c r="N47" s="25" t="s">
        <v>266</v>
      </c>
      <c r="O47" s="148">
        <f>'1次効果'!E551</f>
        <v>0</v>
      </c>
      <c r="P47" s="146"/>
      <c r="Q47" s="688"/>
      <c r="R47" s="25" t="s">
        <v>266</v>
      </c>
      <c r="S47" s="123">
        <f>'1次効果'!E827</f>
        <v>0</v>
      </c>
      <c r="U47" s="715"/>
      <c r="V47" s="25" t="s">
        <v>266</v>
      </c>
      <c r="W47" s="147">
        <f>'1次効果'!F1006</f>
        <v>0</v>
      </c>
      <c r="Y47" s="688"/>
      <c r="Z47" s="25" t="s">
        <v>266</v>
      </c>
      <c r="AA47" s="123">
        <f>'1次効果'!N1006</f>
        <v>0</v>
      </c>
    </row>
    <row r="48" spans="2:27">
      <c r="F48" s="150"/>
      <c r="H48" s="709"/>
      <c r="I48" s="25" t="s">
        <v>267</v>
      </c>
      <c r="J48" s="147">
        <f>'1次効果'!J145</f>
        <v>0</v>
      </c>
      <c r="M48" s="712"/>
      <c r="N48" s="25" t="s">
        <v>267</v>
      </c>
      <c r="O48" s="148">
        <f>'1次効果'!E552</f>
        <v>0</v>
      </c>
      <c r="P48" s="122"/>
      <c r="Q48" s="688"/>
      <c r="R48" s="25" t="s">
        <v>267</v>
      </c>
      <c r="S48" s="123">
        <f>'1次効果'!E828</f>
        <v>0</v>
      </c>
      <c r="U48" s="715"/>
      <c r="V48" s="25" t="s">
        <v>267</v>
      </c>
      <c r="W48" s="147">
        <f>'1次効果'!F1007</f>
        <v>0</v>
      </c>
      <c r="Y48" s="688"/>
      <c r="Z48" s="25" t="s">
        <v>267</v>
      </c>
      <c r="AA48" s="123">
        <f>'1次効果'!N1007</f>
        <v>0</v>
      </c>
    </row>
    <row r="49" spans="6:27">
      <c r="F49" s="150"/>
      <c r="H49" s="709"/>
      <c r="I49" s="25" t="s">
        <v>283</v>
      </c>
      <c r="J49" s="147">
        <f>'1次効果'!J146</f>
        <v>0</v>
      </c>
      <c r="M49" s="712"/>
      <c r="N49" s="25" t="s">
        <v>283</v>
      </c>
      <c r="O49" s="148">
        <f>'1次効果'!E553</f>
        <v>0</v>
      </c>
      <c r="P49" s="717"/>
      <c r="Q49" s="688"/>
      <c r="R49" s="25" t="s">
        <v>283</v>
      </c>
      <c r="S49" s="123">
        <f>'1次効果'!E829</f>
        <v>0</v>
      </c>
      <c r="U49" s="715"/>
      <c r="V49" s="25" t="s">
        <v>283</v>
      </c>
      <c r="W49" s="147">
        <f>'1次効果'!F1008</f>
        <v>0</v>
      </c>
      <c r="Y49" s="688"/>
      <c r="Z49" s="25" t="s">
        <v>283</v>
      </c>
      <c r="AA49" s="123">
        <f>'1次効果'!N1008</f>
        <v>0</v>
      </c>
    </row>
    <row r="50" spans="6:27">
      <c r="F50" s="150"/>
      <c r="H50" s="709"/>
      <c r="I50" s="25" t="s">
        <v>269</v>
      </c>
      <c r="J50" s="147">
        <f>'1次効果'!J147</f>
        <v>0</v>
      </c>
      <c r="M50" s="712"/>
      <c r="N50" s="25" t="s">
        <v>269</v>
      </c>
      <c r="O50" s="148">
        <f>'1次効果'!E554</f>
        <v>0</v>
      </c>
      <c r="P50" s="718"/>
      <c r="Q50" s="688"/>
      <c r="R50" s="25" t="s">
        <v>269</v>
      </c>
      <c r="S50" s="123">
        <f>'1次効果'!E830</f>
        <v>0</v>
      </c>
      <c r="U50" s="715"/>
      <c r="V50" s="25" t="s">
        <v>269</v>
      </c>
      <c r="W50" s="147">
        <f>'1次効果'!F1009</f>
        <v>0</v>
      </c>
      <c r="Y50" s="688"/>
      <c r="Z50" s="25" t="s">
        <v>269</v>
      </c>
      <c r="AA50" s="123">
        <f>'1次効果'!N1009</f>
        <v>0</v>
      </c>
    </row>
    <row r="51" spans="6:27">
      <c r="F51" s="150"/>
      <c r="H51" s="709"/>
      <c r="I51" s="25" t="s">
        <v>270</v>
      </c>
      <c r="J51" s="147">
        <f>'1次効果'!J148</f>
        <v>0</v>
      </c>
      <c r="M51" s="712"/>
      <c r="N51" s="25" t="s">
        <v>284</v>
      </c>
      <c r="O51" s="148">
        <f>'1次効果'!E555</f>
        <v>0</v>
      </c>
      <c r="P51" s="717"/>
      <c r="Q51" s="688"/>
      <c r="R51" s="25" t="s">
        <v>284</v>
      </c>
      <c r="S51" s="123">
        <f>'1次効果'!E831</f>
        <v>0</v>
      </c>
      <c r="U51" s="715"/>
      <c r="V51" s="25" t="s">
        <v>284</v>
      </c>
      <c r="W51" s="147">
        <f>'1次効果'!F1010</f>
        <v>0</v>
      </c>
      <c r="Y51" s="688"/>
      <c r="Z51" s="25" t="s">
        <v>284</v>
      </c>
      <c r="AA51" s="123">
        <f>'1次効果'!N1010</f>
        <v>0</v>
      </c>
    </row>
    <row r="52" spans="6:27">
      <c r="F52" s="150"/>
      <c r="H52" s="709"/>
      <c r="I52" s="129" t="s">
        <v>285</v>
      </c>
      <c r="J52" s="147">
        <f>'1次効果'!J149</f>
        <v>0</v>
      </c>
      <c r="M52" s="712"/>
      <c r="N52" s="129" t="s">
        <v>285</v>
      </c>
      <c r="O52" s="148">
        <f>'1次効果'!E556</f>
        <v>0</v>
      </c>
      <c r="P52" s="718"/>
      <c r="Q52" s="688"/>
      <c r="R52" s="129" t="s">
        <v>285</v>
      </c>
      <c r="S52" s="123">
        <f>'1次効果'!E832</f>
        <v>0</v>
      </c>
      <c r="U52" s="715"/>
      <c r="V52" s="129" t="s">
        <v>285</v>
      </c>
      <c r="W52" s="147">
        <f>'1次効果'!F1011</f>
        <v>0</v>
      </c>
      <c r="Y52" s="688"/>
      <c r="Z52" s="129" t="s">
        <v>285</v>
      </c>
      <c r="AA52" s="123">
        <f>'1次効果'!N1011</f>
        <v>0</v>
      </c>
    </row>
    <row r="53" spans="6:27">
      <c r="F53" s="150"/>
      <c r="H53" s="709"/>
      <c r="I53" s="25" t="s">
        <v>286</v>
      </c>
      <c r="J53" s="147">
        <f>'1次効果'!J150</f>
        <v>0</v>
      </c>
      <c r="M53" s="712"/>
      <c r="N53" s="25" t="s">
        <v>286</v>
      </c>
      <c r="O53" s="148">
        <f>'1次効果'!E557</f>
        <v>0</v>
      </c>
      <c r="P53" s="717"/>
      <c r="Q53" s="688"/>
      <c r="R53" s="25" t="s">
        <v>272</v>
      </c>
      <c r="S53" s="123">
        <f>'1次効果'!E833</f>
        <v>0</v>
      </c>
      <c r="U53" s="715"/>
      <c r="V53" s="25" t="s">
        <v>272</v>
      </c>
      <c r="W53" s="147">
        <f>'1次効果'!F1012</f>
        <v>0</v>
      </c>
      <c r="Y53" s="688"/>
      <c r="Z53" s="25" t="s">
        <v>272</v>
      </c>
      <c r="AA53" s="123">
        <f>'1次効果'!N1012</f>
        <v>0</v>
      </c>
    </row>
    <row r="54" spans="6:27">
      <c r="F54" s="150"/>
      <c r="H54" s="709"/>
      <c r="I54" s="25" t="s">
        <v>273</v>
      </c>
      <c r="J54" s="147">
        <f>'1次効果'!J151</f>
        <v>0</v>
      </c>
      <c r="M54" s="712"/>
      <c r="N54" s="25" t="s">
        <v>273</v>
      </c>
      <c r="O54" s="148">
        <f>'1次効果'!E558</f>
        <v>0</v>
      </c>
      <c r="P54" s="718"/>
      <c r="Q54" s="688"/>
      <c r="R54" s="25" t="s">
        <v>273</v>
      </c>
      <c r="S54" s="123">
        <f>'1次効果'!E834</f>
        <v>0</v>
      </c>
      <c r="U54" s="715"/>
      <c r="V54" s="25" t="s">
        <v>273</v>
      </c>
      <c r="W54" s="147">
        <f>'1次効果'!F1013</f>
        <v>0</v>
      </c>
      <c r="Y54" s="688"/>
      <c r="Z54" s="25" t="s">
        <v>273</v>
      </c>
      <c r="AA54" s="123">
        <f>'1次効果'!N1013</f>
        <v>0</v>
      </c>
    </row>
    <row r="55" spans="6:27">
      <c r="F55" s="150"/>
      <c r="H55" s="709"/>
      <c r="I55" s="129" t="s">
        <v>615</v>
      </c>
      <c r="J55" s="147">
        <f>'1次効果'!J152</f>
        <v>0</v>
      </c>
      <c r="M55" s="712"/>
      <c r="N55" s="129" t="s">
        <v>615</v>
      </c>
      <c r="O55" s="148">
        <f>'1次効果'!E559</f>
        <v>0</v>
      </c>
      <c r="P55" s="114"/>
      <c r="Q55" s="688"/>
      <c r="R55" s="129" t="s">
        <v>615</v>
      </c>
      <c r="S55" s="123">
        <f>'1次効果'!E835</f>
        <v>0</v>
      </c>
      <c r="U55" s="715"/>
      <c r="V55" s="129" t="s">
        <v>615</v>
      </c>
      <c r="W55" s="147">
        <f>'1次効果'!F1014</f>
        <v>0</v>
      </c>
      <c r="Y55" s="688"/>
      <c r="Z55" s="129" t="s">
        <v>615</v>
      </c>
      <c r="AA55" s="123">
        <f>'1次効果'!N1014</f>
        <v>0</v>
      </c>
    </row>
    <row r="56" spans="6:27">
      <c r="F56" s="150"/>
      <c r="H56" s="709"/>
      <c r="I56" s="131" t="s">
        <v>274</v>
      </c>
      <c r="J56" s="149" t="s">
        <v>275</v>
      </c>
      <c r="M56" s="712"/>
      <c r="N56" s="131" t="s">
        <v>274</v>
      </c>
      <c r="O56" s="132" t="s">
        <v>275</v>
      </c>
      <c r="Q56" s="688"/>
      <c r="R56" s="131" t="s">
        <v>274</v>
      </c>
      <c r="S56" s="132" t="s">
        <v>275</v>
      </c>
      <c r="U56" s="715"/>
      <c r="V56" s="131" t="s">
        <v>274</v>
      </c>
      <c r="W56" s="149" t="s">
        <v>275</v>
      </c>
      <c r="Y56" s="688"/>
      <c r="Z56" s="131" t="s">
        <v>274</v>
      </c>
      <c r="AA56" s="132" t="s">
        <v>275</v>
      </c>
    </row>
    <row r="57" spans="6:27">
      <c r="F57" s="150"/>
      <c r="H57" s="709"/>
      <c r="I57" s="131" t="s">
        <v>274</v>
      </c>
      <c r="J57" s="149" t="s">
        <v>275</v>
      </c>
      <c r="M57" s="712"/>
      <c r="N57" s="131" t="s">
        <v>274</v>
      </c>
      <c r="O57" s="132" t="s">
        <v>275</v>
      </c>
      <c r="P57" s="122"/>
      <c r="Q57" s="688"/>
      <c r="R57" s="131" t="s">
        <v>274</v>
      </c>
      <c r="S57" s="132" t="s">
        <v>275</v>
      </c>
      <c r="U57" s="715"/>
      <c r="V57" s="131" t="s">
        <v>274</v>
      </c>
      <c r="W57" s="149" t="s">
        <v>275</v>
      </c>
      <c r="Y57" s="688"/>
      <c r="Z57" s="131" t="s">
        <v>274</v>
      </c>
      <c r="AA57" s="132" t="s">
        <v>275</v>
      </c>
    </row>
    <row r="58" spans="6:27">
      <c r="F58" s="150"/>
      <c r="H58" s="710"/>
      <c r="I58" s="131" t="s">
        <v>274</v>
      </c>
      <c r="J58" s="149" t="s">
        <v>275</v>
      </c>
      <c r="M58" s="713"/>
      <c r="N58" s="131" t="s">
        <v>274</v>
      </c>
      <c r="O58" s="132" t="s">
        <v>275</v>
      </c>
      <c r="P58" s="146"/>
      <c r="Q58" s="689"/>
      <c r="R58" s="131" t="s">
        <v>274</v>
      </c>
      <c r="S58" s="132" t="s">
        <v>275</v>
      </c>
      <c r="U58" s="716"/>
      <c r="V58" s="131" t="s">
        <v>274</v>
      </c>
      <c r="W58" s="149" t="s">
        <v>275</v>
      </c>
      <c r="Y58" s="689"/>
      <c r="Z58" s="131" t="s">
        <v>274</v>
      </c>
      <c r="AA58" s="132" t="s">
        <v>275</v>
      </c>
    </row>
    <row r="59" spans="6:27">
      <c r="F59" s="150"/>
      <c r="H59" s="151"/>
      <c r="I59" s="135" t="s">
        <v>287</v>
      </c>
      <c r="J59" s="152">
        <f>'1次効果'!J139</f>
        <v>0</v>
      </c>
      <c r="M59" s="153"/>
      <c r="N59" s="154" t="s">
        <v>287</v>
      </c>
      <c r="O59" s="155">
        <f>'1次効果'!E592</f>
        <v>0</v>
      </c>
      <c r="P59" s="146"/>
      <c r="Q59" s="156"/>
      <c r="R59" s="154" t="s">
        <v>287</v>
      </c>
      <c r="S59" s="136">
        <f>'1次効果'!E868</f>
        <v>0</v>
      </c>
      <c r="U59" s="151"/>
      <c r="V59" s="154" t="s">
        <v>287</v>
      </c>
      <c r="W59" s="152">
        <f>'1次効果'!F1047</f>
        <v>0</v>
      </c>
      <c r="Y59" s="156"/>
      <c r="Z59" s="154" t="s">
        <v>287</v>
      </c>
      <c r="AA59" s="136">
        <f>'1次効果'!N1047</f>
        <v>0</v>
      </c>
    </row>
    <row r="60" spans="6:27">
      <c r="F60" s="150"/>
      <c r="H60" s="151"/>
      <c r="I60" s="135" t="s">
        <v>288</v>
      </c>
      <c r="J60" s="152">
        <f>'1次効果'!J185</f>
        <v>0</v>
      </c>
      <c r="M60" s="153"/>
      <c r="N60" s="154" t="s">
        <v>289</v>
      </c>
      <c r="O60" s="155">
        <f>'1次効果'!E593</f>
        <v>0</v>
      </c>
      <c r="P60" s="146"/>
      <c r="Q60" s="156"/>
      <c r="R60" s="154" t="s">
        <v>289</v>
      </c>
      <c r="S60" s="136">
        <f>'1次効果'!E869</f>
        <v>0</v>
      </c>
      <c r="U60" s="151"/>
      <c r="V60" s="154" t="s">
        <v>289</v>
      </c>
      <c r="W60" s="152">
        <f>'1次効果'!F1048</f>
        <v>0</v>
      </c>
      <c r="Y60" s="156"/>
      <c r="Z60" s="154" t="s">
        <v>289</v>
      </c>
      <c r="AA60" s="136">
        <f>'1次効果'!N1048</f>
        <v>0</v>
      </c>
    </row>
    <row r="61" spans="6:27" ht="12.75" thickBot="1">
      <c r="F61" s="150"/>
      <c r="H61" s="157"/>
      <c r="I61" s="158" t="s">
        <v>290</v>
      </c>
      <c r="J61" s="159">
        <f>J59+J60</f>
        <v>0</v>
      </c>
      <c r="M61" s="160"/>
      <c r="N61" s="161" t="s">
        <v>90</v>
      </c>
      <c r="O61" s="162">
        <f>O59+O60</f>
        <v>0</v>
      </c>
      <c r="P61" s="146"/>
      <c r="Q61" s="156"/>
      <c r="R61" s="154" t="s">
        <v>90</v>
      </c>
      <c r="S61" s="136">
        <f>S59+S60</f>
        <v>0</v>
      </c>
      <c r="U61" s="157"/>
      <c r="V61" s="163" t="s">
        <v>90</v>
      </c>
      <c r="W61" s="159">
        <f>W59+W60</f>
        <v>0</v>
      </c>
      <c r="Y61" s="156"/>
      <c r="Z61" s="154" t="s">
        <v>90</v>
      </c>
      <c r="AA61" s="136">
        <f>AA59+AA60</f>
        <v>0</v>
      </c>
    </row>
    <row r="62" spans="6:27" ht="12.75" thickTop="1">
      <c r="F62" s="150"/>
      <c r="P62" s="146"/>
      <c r="Q62" s="146"/>
      <c r="R62" s="146"/>
      <c r="W62" s="139"/>
    </row>
    <row r="63" spans="6:27">
      <c r="F63" s="150"/>
      <c r="P63" s="146"/>
      <c r="Q63" s="146"/>
      <c r="R63" s="146"/>
      <c r="W63" s="139"/>
    </row>
    <row r="64" spans="6:27" ht="14.25">
      <c r="F64" s="150"/>
      <c r="M64" s="116"/>
      <c r="N64" s="702" t="s">
        <v>291</v>
      </c>
      <c r="O64" s="703"/>
      <c r="P64" s="146"/>
      <c r="Q64" s="116"/>
      <c r="R64" s="680" t="s">
        <v>262</v>
      </c>
      <c r="S64" s="681"/>
      <c r="V64" s="722"/>
      <c r="W64" s="723"/>
    </row>
    <row r="65" spans="6:23" ht="14.25">
      <c r="F65" s="150"/>
      <c r="M65" s="118"/>
      <c r="N65" s="704" t="s">
        <v>264</v>
      </c>
      <c r="O65" s="705"/>
      <c r="P65" s="146"/>
      <c r="Q65" s="118"/>
      <c r="R65" s="682"/>
      <c r="S65" s="682"/>
      <c r="V65" s="722"/>
      <c r="W65" s="723"/>
    </row>
    <row r="66" spans="6:23" ht="12.95" customHeight="1">
      <c r="F66" s="150"/>
      <c r="M66" s="687" t="s">
        <v>79</v>
      </c>
      <c r="N66" s="120" t="s">
        <v>265</v>
      </c>
      <c r="O66" s="121">
        <f>'1次効果'!N277</f>
        <v>0</v>
      </c>
      <c r="P66" s="146"/>
      <c r="Q66" s="687" t="s">
        <v>79</v>
      </c>
      <c r="R66" s="120" t="s">
        <v>265</v>
      </c>
      <c r="S66" s="121">
        <f>'1次効果'!J691</f>
        <v>0</v>
      </c>
      <c r="U66" s="690"/>
      <c r="W66" s="122"/>
    </row>
    <row r="67" spans="6:23" ht="12.2" customHeight="1">
      <c r="F67" s="150"/>
      <c r="M67" s="688"/>
      <c r="N67" s="25" t="s">
        <v>266</v>
      </c>
      <c r="O67" s="123">
        <f>'1次効果'!N278</f>
        <v>0</v>
      </c>
      <c r="P67" s="146"/>
      <c r="Q67" s="688"/>
      <c r="R67" s="25" t="s">
        <v>266</v>
      </c>
      <c r="S67" s="123">
        <f>'1次効果'!J692</f>
        <v>0</v>
      </c>
      <c r="U67" s="691"/>
      <c r="W67" s="122"/>
    </row>
    <row r="68" spans="6:23" ht="12.2" customHeight="1">
      <c r="F68" s="150"/>
      <c r="M68" s="688"/>
      <c r="N68" s="25" t="s">
        <v>267</v>
      </c>
      <c r="O68" s="123">
        <f>'1次効果'!N279</f>
        <v>0</v>
      </c>
      <c r="P68" s="146"/>
      <c r="Q68" s="688"/>
      <c r="R68" s="25" t="s">
        <v>267</v>
      </c>
      <c r="S68" s="123">
        <f>'1次効果'!J693</f>
        <v>0</v>
      </c>
      <c r="U68" s="691"/>
      <c r="W68" s="122"/>
    </row>
    <row r="69" spans="6:23" ht="12.2" customHeight="1">
      <c r="F69" s="150"/>
      <c r="M69" s="688"/>
      <c r="N69" s="25" t="s">
        <v>268</v>
      </c>
      <c r="O69" s="123">
        <f>'1次効果'!N280</f>
        <v>0</v>
      </c>
      <c r="P69" s="146"/>
      <c r="Q69" s="688"/>
      <c r="R69" s="25" t="s">
        <v>268</v>
      </c>
      <c r="S69" s="123">
        <f>'1次効果'!J694</f>
        <v>0</v>
      </c>
      <c r="U69" s="691"/>
      <c r="W69" s="122"/>
    </row>
    <row r="70" spans="6:23" ht="12.2" customHeight="1">
      <c r="F70" s="150"/>
      <c r="M70" s="688"/>
      <c r="N70" s="25" t="s">
        <v>269</v>
      </c>
      <c r="O70" s="123">
        <f>'1次効果'!N281</f>
        <v>0</v>
      </c>
      <c r="P70" s="146"/>
      <c r="Q70" s="688"/>
      <c r="R70" s="25" t="s">
        <v>269</v>
      </c>
      <c r="S70" s="123">
        <f>'1次効果'!J695</f>
        <v>0</v>
      </c>
      <c r="U70" s="691"/>
      <c r="W70" s="122"/>
    </row>
    <row r="71" spans="6:23" ht="12.2" customHeight="1">
      <c r="F71" s="150"/>
      <c r="M71" s="688"/>
      <c r="N71" s="25" t="s">
        <v>270</v>
      </c>
      <c r="O71" s="123">
        <f>'1次効果'!N282</f>
        <v>0</v>
      </c>
      <c r="P71" s="146"/>
      <c r="Q71" s="688"/>
      <c r="R71" s="25" t="s">
        <v>270</v>
      </c>
      <c r="S71" s="123">
        <f>'1次効果'!J696</f>
        <v>0</v>
      </c>
      <c r="U71" s="691"/>
      <c r="W71" s="122"/>
    </row>
    <row r="72" spans="6:23" ht="12.2" customHeight="1">
      <c r="F72" s="150"/>
      <c r="M72" s="688"/>
      <c r="N72" s="129" t="s">
        <v>271</v>
      </c>
      <c r="O72" s="123">
        <f>'1次効果'!N283</f>
        <v>0</v>
      </c>
      <c r="P72" s="146"/>
      <c r="Q72" s="688"/>
      <c r="R72" s="129" t="s">
        <v>271</v>
      </c>
      <c r="S72" s="123">
        <f>'1次効果'!J697</f>
        <v>0</v>
      </c>
      <c r="U72" s="691"/>
      <c r="W72" s="122"/>
    </row>
    <row r="73" spans="6:23" ht="12.2" customHeight="1">
      <c r="F73" s="150"/>
      <c r="M73" s="688"/>
      <c r="N73" s="25" t="s">
        <v>272</v>
      </c>
      <c r="O73" s="123">
        <f>'1次効果'!N284</f>
        <v>0</v>
      </c>
      <c r="P73" s="146"/>
      <c r="Q73" s="688"/>
      <c r="R73" s="25" t="s">
        <v>272</v>
      </c>
      <c r="S73" s="123">
        <f>'1次効果'!J698</f>
        <v>0</v>
      </c>
      <c r="U73" s="691"/>
      <c r="W73" s="122"/>
    </row>
    <row r="74" spans="6:23" ht="12.2" customHeight="1">
      <c r="F74" s="150"/>
      <c r="M74" s="688"/>
      <c r="N74" s="25" t="s">
        <v>273</v>
      </c>
      <c r="O74" s="123">
        <f>'1次効果'!N285</f>
        <v>0</v>
      </c>
      <c r="P74" s="146"/>
      <c r="Q74" s="688"/>
      <c r="R74" s="25" t="s">
        <v>273</v>
      </c>
      <c r="S74" s="123">
        <f>'1次効果'!J699</f>
        <v>0</v>
      </c>
      <c r="U74" s="691"/>
      <c r="W74" s="122"/>
    </row>
    <row r="75" spans="6:23" ht="12.2" customHeight="1">
      <c r="F75" s="150"/>
      <c r="M75" s="688"/>
      <c r="N75" s="129" t="s">
        <v>615</v>
      </c>
      <c r="O75" s="123">
        <f>'1次効果'!N286</f>
        <v>0</v>
      </c>
      <c r="P75" s="146"/>
      <c r="Q75" s="688"/>
      <c r="R75" s="129" t="s">
        <v>615</v>
      </c>
      <c r="S75" s="123">
        <f>'1次効果'!J700</f>
        <v>0</v>
      </c>
      <c r="U75" s="691"/>
      <c r="W75" s="122"/>
    </row>
    <row r="76" spans="6:23" ht="12.2" customHeight="1">
      <c r="F76" s="150"/>
      <c r="M76" s="688"/>
      <c r="N76" s="131" t="s">
        <v>274</v>
      </c>
      <c r="O76" s="132" t="s">
        <v>275</v>
      </c>
      <c r="P76" s="146"/>
      <c r="Q76" s="688"/>
      <c r="R76" s="131" t="s">
        <v>274</v>
      </c>
      <c r="S76" s="132" t="s">
        <v>275</v>
      </c>
      <c r="U76" s="691"/>
      <c r="W76" s="122"/>
    </row>
    <row r="77" spans="6:23" ht="12.2" customHeight="1">
      <c r="F77" s="150"/>
      <c r="M77" s="688"/>
      <c r="N77" s="131" t="s">
        <v>274</v>
      </c>
      <c r="O77" s="132" t="s">
        <v>275</v>
      </c>
      <c r="P77" s="146"/>
      <c r="Q77" s="688"/>
      <c r="R77" s="131" t="s">
        <v>274</v>
      </c>
      <c r="S77" s="132" t="s">
        <v>275</v>
      </c>
      <c r="U77" s="691"/>
      <c r="W77" s="122"/>
    </row>
    <row r="78" spans="6:23" ht="12.2" customHeight="1">
      <c r="F78" s="150"/>
      <c r="M78" s="689"/>
      <c r="N78" s="131" t="s">
        <v>274</v>
      </c>
      <c r="O78" s="132" t="s">
        <v>275</v>
      </c>
      <c r="P78" s="146"/>
      <c r="Q78" s="689"/>
      <c r="R78" s="131" t="s">
        <v>274</v>
      </c>
      <c r="S78" s="132" t="s">
        <v>275</v>
      </c>
      <c r="U78" s="691"/>
      <c r="W78" s="122"/>
    </row>
    <row r="79" spans="6:23">
      <c r="F79" s="150"/>
      <c r="J79" s="122"/>
      <c r="M79" s="134"/>
      <c r="N79" s="135" t="s">
        <v>90</v>
      </c>
      <c r="O79" s="136">
        <f>'1次効果'!N320</f>
        <v>0</v>
      </c>
      <c r="P79" s="146"/>
      <c r="Q79" s="134"/>
      <c r="R79" s="135" t="s">
        <v>90</v>
      </c>
      <c r="S79" s="136">
        <f>'1次効果'!J733</f>
        <v>0</v>
      </c>
      <c r="W79" s="122"/>
    </row>
    <row r="80" spans="6:23">
      <c r="F80" s="150"/>
      <c r="J80" s="122"/>
      <c r="P80" s="146"/>
      <c r="U80" s="139"/>
      <c r="V80" s="146"/>
    </row>
    <row r="81" spans="3:23">
      <c r="F81" s="150"/>
      <c r="J81" s="122"/>
      <c r="P81" s="146"/>
      <c r="Q81" s="146"/>
      <c r="R81" s="146"/>
      <c r="W81" s="139"/>
    </row>
    <row r="82" spans="3:23">
      <c r="F82" s="150"/>
      <c r="J82" s="122"/>
      <c r="P82" s="146"/>
      <c r="Q82" s="146"/>
      <c r="R82" s="146"/>
      <c r="W82" s="139"/>
    </row>
    <row r="83" spans="3:23">
      <c r="F83" s="150"/>
      <c r="J83" s="122"/>
      <c r="P83" s="146"/>
      <c r="Q83" s="146"/>
      <c r="R83" s="146"/>
      <c r="W83" s="139"/>
    </row>
    <row r="84" spans="3:23">
      <c r="F84" s="150"/>
      <c r="J84" s="122"/>
      <c r="P84" s="146"/>
      <c r="Q84" s="146"/>
      <c r="R84" s="146"/>
      <c r="W84" s="139"/>
    </row>
    <row r="85" spans="3:23">
      <c r="F85" s="150"/>
      <c r="J85" s="122"/>
      <c r="P85" s="146"/>
      <c r="Q85" s="146"/>
      <c r="R85" s="146"/>
      <c r="W85" s="139"/>
    </row>
    <row r="86" spans="3:23">
      <c r="F86" s="150"/>
      <c r="J86" s="122"/>
      <c r="P86" s="146"/>
      <c r="Q86" s="146"/>
      <c r="R86" s="146"/>
      <c r="W86" s="139"/>
    </row>
    <row r="87" spans="3:23">
      <c r="F87" s="150"/>
      <c r="P87" s="146"/>
      <c r="Q87" s="146"/>
      <c r="R87" s="146"/>
      <c r="W87" s="139"/>
    </row>
    <row r="88" spans="3:23">
      <c r="F88" s="150"/>
      <c r="P88" s="146"/>
      <c r="Q88" s="146"/>
      <c r="R88" s="146"/>
      <c r="W88" s="139"/>
    </row>
    <row r="89" spans="3:23" ht="12.4" customHeight="1"/>
    <row r="90" spans="3:23" ht="12.4" customHeight="1"/>
    <row r="91" spans="3:23" ht="12.2" customHeight="1">
      <c r="C91" s="95"/>
      <c r="D91" s="95"/>
      <c r="G91" s="113"/>
      <c r="H91" s="113"/>
      <c r="W91" s="114"/>
    </row>
    <row r="92" spans="3:23" ht="12.2" customHeight="1">
      <c r="C92" s="95"/>
      <c r="D92" s="95"/>
      <c r="G92" s="113"/>
      <c r="H92" s="113"/>
      <c r="W92" s="114"/>
    </row>
    <row r="93" spans="3:23" ht="12.2" customHeight="1">
      <c r="C93" s="95"/>
      <c r="D93" s="95"/>
      <c r="G93" s="113"/>
      <c r="H93" s="113"/>
      <c r="W93" s="114"/>
    </row>
    <row r="94" spans="3:23" ht="12.2" customHeight="1">
      <c r="C94" s="95"/>
      <c r="D94" s="95"/>
      <c r="G94" s="113"/>
      <c r="H94" s="113"/>
      <c r="W94" s="114"/>
    </row>
    <row r="95" spans="3:23">
      <c r="F95" s="150"/>
      <c r="P95" s="146"/>
      <c r="Q95" s="146"/>
      <c r="R95" s="146"/>
      <c r="W95" s="139"/>
    </row>
    <row r="96" spans="3:23">
      <c r="W96" s="139"/>
    </row>
    <row r="97" spans="1:23">
      <c r="W97" s="139"/>
    </row>
    <row r="98" spans="1:23" ht="12.2" customHeight="1">
      <c r="F98" s="164"/>
      <c r="J98" s="122"/>
      <c r="K98" s="122"/>
      <c r="S98" s="128"/>
    </row>
    <row r="99" spans="1:23" ht="12.2" customHeight="1">
      <c r="J99" s="122"/>
      <c r="K99" s="122"/>
      <c r="S99" s="128"/>
    </row>
    <row r="100" spans="1:23" ht="12.2" customHeight="1">
      <c r="J100" s="122"/>
      <c r="K100" s="122"/>
      <c r="S100" s="128"/>
    </row>
    <row r="101" spans="1:23" ht="12.2" customHeight="1">
      <c r="J101" s="122"/>
      <c r="K101" s="122"/>
      <c r="Q101" s="116"/>
      <c r="R101" s="680" t="s">
        <v>262</v>
      </c>
      <c r="S101" s="680"/>
    </row>
    <row r="102" spans="1:23" ht="12.2" customHeight="1">
      <c r="J102" s="122"/>
      <c r="K102" s="122"/>
      <c r="Q102" s="118"/>
      <c r="R102" s="697"/>
      <c r="S102" s="697"/>
    </row>
    <row r="103" spans="1:23" ht="12.2" customHeight="1">
      <c r="K103" s="122"/>
      <c r="Q103" s="687" t="s">
        <v>102</v>
      </c>
      <c r="R103" s="120" t="s">
        <v>265</v>
      </c>
      <c r="S103" s="121">
        <f>'2次効果'!J242</f>
        <v>0</v>
      </c>
    </row>
    <row r="104" spans="1:23" ht="12.2" customHeight="1">
      <c r="F104" s="164"/>
      <c r="I104" s="165"/>
      <c r="J104" s="166"/>
      <c r="K104" s="122"/>
      <c r="Q104" s="724"/>
      <c r="R104" s="25" t="s">
        <v>266</v>
      </c>
      <c r="S104" s="123">
        <f>'2次効果'!J243</f>
        <v>0</v>
      </c>
    </row>
    <row r="105" spans="1:23" ht="12.2" customHeight="1">
      <c r="J105" s="164"/>
      <c r="K105" s="122"/>
      <c r="Q105" s="724"/>
      <c r="R105" s="25" t="s">
        <v>267</v>
      </c>
      <c r="S105" s="123">
        <f>'2次効果'!J244</f>
        <v>0</v>
      </c>
    </row>
    <row r="106" spans="1:23" ht="12.2" customHeight="1">
      <c r="K106" s="122"/>
      <c r="P106" s="139"/>
      <c r="Q106" s="724"/>
      <c r="R106" s="25" t="s">
        <v>268</v>
      </c>
      <c r="S106" s="123">
        <f>'2次効果'!J245</f>
        <v>0</v>
      </c>
    </row>
    <row r="107" spans="1:23" ht="12.2" customHeight="1">
      <c r="A107" s="167"/>
      <c r="B107" s="167"/>
      <c r="K107" s="122"/>
      <c r="P107" s="146"/>
      <c r="Q107" s="724"/>
      <c r="R107" s="25" t="s">
        <v>269</v>
      </c>
      <c r="S107" s="123">
        <f>'2次効果'!J246</f>
        <v>0</v>
      </c>
      <c r="T107" s="130"/>
    </row>
    <row r="108" spans="1:23" ht="12.2" customHeight="1">
      <c r="A108" s="167"/>
      <c r="B108" s="167"/>
      <c r="K108" s="122"/>
      <c r="P108" s="146"/>
      <c r="Q108" s="724"/>
      <c r="R108" s="25" t="s">
        <v>270</v>
      </c>
      <c r="S108" s="123">
        <f>'2次効果'!J247</f>
        <v>0</v>
      </c>
      <c r="T108" s="130"/>
    </row>
    <row r="109" spans="1:23" ht="12.2" customHeight="1">
      <c r="A109" s="167"/>
      <c r="B109" s="167"/>
      <c r="K109" s="122"/>
      <c r="P109" s="146"/>
      <c r="Q109" s="724"/>
      <c r="R109" s="129" t="s">
        <v>271</v>
      </c>
      <c r="S109" s="123">
        <f>'2次効果'!J248</f>
        <v>0</v>
      </c>
      <c r="T109" s="130"/>
    </row>
    <row r="110" spans="1:23" ht="12.2" customHeight="1">
      <c r="A110" s="167"/>
      <c r="B110" s="167"/>
      <c r="K110" s="122"/>
      <c r="P110" s="146"/>
      <c r="Q110" s="724"/>
      <c r="R110" s="25" t="s">
        <v>272</v>
      </c>
      <c r="S110" s="123">
        <f>'2次効果'!J249</f>
        <v>0</v>
      </c>
      <c r="T110" s="130"/>
    </row>
    <row r="111" spans="1:23" ht="12.2" customHeight="1">
      <c r="A111" s="167"/>
      <c r="B111" s="167"/>
      <c r="K111" s="122"/>
      <c r="P111" s="146"/>
      <c r="Q111" s="724"/>
      <c r="R111" s="25" t="s">
        <v>273</v>
      </c>
      <c r="S111" s="123">
        <f>'2次効果'!J250</f>
        <v>0</v>
      </c>
      <c r="T111" s="130"/>
    </row>
    <row r="112" spans="1:23" ht="12.2" customHeight="1">
      <c r="A112" s="167"/>
      <c r="B112" s="167"/>
      <c r="K112" s="122"/>
      <c r="P112" s="146"/>
      <c r="Q112" s="724"/>
      <c r="R112" s="129" t="s">
        <v>615</v>
      </c>
      <c r="S112" s="123">
        <f>'2次効果'!J251</f>
        <v>0</v>
      </c>
      <c r="T112" s="130"/>
    </row>
    <row r="113" spans="1:23" ht="12.2" customHeight="1">
      <c r="A113" s="167"/>
      <c r="B113" s="167"/>
      <c r="K113" s="122"/>
      <c r="P113" s="146"/>
      <c r="Q113" s="724"/>
      <c r="R113" s="131" t="s">
        <v>274</v>
      </c>
      <c r="S113" s="132" t="s">
        <v>275</v>
      </c>
      <c r="T113" s="130"/>
    </row>
    <row r="114" spans="1:23" ht="12.2" customHeight="1">
      <c r="A114" s="167"/>
      <c r="B114" s="167"/>
      <c r="K114" s="122"/>
      <c r="P114" s="146"/>
      <c r="Q114" s="724"/>
      <c r="R114" s="131" t="s">
        <v>274</v>
      </c>
      <c r="S114" s="132" t="s">
        <v>275</v>
      </c>
      <c r="T114" s="130"/>
    </row>
    <row r="115" spans="1:23" ht="12.2" customHeight="1">
      <c r="A115" s="167"/>
      <c r="B115" s="167"/>
      <c r="K115" s="122"/>
      <c r="P115" s="146"/>
      <c r="Q115" s="725"/>
      <c r="R115" s="131" t="s">
        <v>274</v>
      </c>
      <c r="S115" s="132" t="s">
        <v>275</v>
      </c>
      <c r="T115" s="130"/>
    </row>
    <row r="116" spans="1:23" ht="12.2" customHeight="1">
      <c r="A116" s="167"/>
      <c r="B116" s="167"/>
      <c r="K116" s="122"/>
      <c r="P116" s="146"/>
      <c r="Q116" s="134"/>
      <c r="R116" s="156" t="s">
        <v>90</v>
      </c>
      <c r="S116" s="136">
        <f>'2次効果'!J284</f>
        <v>0</v>
      </c>
      <c r="T116" s="130"/>
    </row>
    <row r="117" spans="1:23" ht="12.2" customHeight="1">
      <c r="A117" s="167"/>
      <c r="B117" s="167"/>
      <c r="K117" s="122"/>
      <c r="P117" s="146"/>
      <c r="T117" s="130"/>
    </row>
    <row r="118" spans="1:23" ht="14.25">
      <c r="A118" s="167"/>
      <c r="B118" s="167"/>
      <c r="K118" s="122"/>
      <c r="N118" s="168" t="s">
        <v>292</v>
      </c>
      <c r="O118" s="169"/>
      <c r="P118" s="146"/>
      <c r="Q118" s="116"/>
      <c r="R118" s="680" t="s">
        <v>293</v>
      </c>
      <c r="S118" s="680"/>
      <c r="T118" s="130"/>
      <c r="V118" s="683"/>
      <c r="W118" s="683"/>
    </row>
    <row r="119" spans="1:23" ht="14.25">
      <c r="A119" s="167"/>
      <c r="B119" s="167"/>
      <c r="K119" s="122"/>
      <c r="N119" s="170" t="s">
        <v>294</v>
      </c>
      <c r="O119" s="171"/>
      <c r="P119" s="146"/>
      <c r="Q119" s="118"/>
      <c r="R119" s="697"/>
      <c r="S119" s="697"/>
      <c r="T119" s="130"/>
      <c r="V119" s="726"/>
      <c r="W119" s="726"/>
    </row>
    <row r="120" spans="1:23" ht="12.2" customHeight="1">
      <c r="A120" s="167"/>
      <c r="B120" s="167"/>
      <c r="K120" s="122"/>
      <c r="N120" s="172" t="s">
        <v>265</v>
      </c>
      <c r="O120" s="121">
        <f>'2次効果'!J102</f>
        <v>0</v>
      </c>
      <c r="P120" s="146"/>
      <c r="Q120" s="687" t="s">
        <v>102</v>
      </c>
      <c r="R120" s="120" t="s">
        <v>265</v>
      </c>
      <c r="S120" s="121">
        <f>'2次効果'!J148</f>
        <v>0</v>
      </c>
      <c r="T120" s="130"/>
      <c r="U120" s="690"/>
      <c r="W120" s="122"/>
    </row>
    <row r="121" spans="1:23" ht="12.2" customHeight="1">
      <c r="A121" s="167"/>
      <c r="B121" s="167"/>
      <c r="N121" s="173" t="s">
        <v>266</v>
      </c>
      <c r="O121" s="123">
        <f>'2次効果'!J103</f>
        <v>0</v>
      </c>
      <c r="P121" s="146"/>
      <c r="Q121" s="688"/>
      <c r="R121" s="25" t="s">
        <v>266</v>
      </c>
      <c r="S121" s="123">
        <f>'2次効果'!J149</f>
        <v>0</v>
      </c>
      <c r="T121" s="130"/>
      <c r="U121" s="690"/>
      <c r="W121" s="122"/>
    </row>
    <row r="122" spans="1:23" ht="14.25">
      <c r="E122" s="28" t="s">
        <v>102</v>
      </c>
      <c r="N122" s="173" t="s">
        <v>267</v>
      </c>
      <c r="O122" s="123">
        <f>'2次効果'!J104</f>
        <v>0</v>
      </c>
      <c r="P122" s="146"/>
      <c r="Q122" s="688"/>
      <c r="R122" s="25" t="s">
        <v>267</v>
      </c>
      <c r="S122" s="123">
        <f>'2次効果'!J150</f>
        <v>0</v>
      </c>
      <c r="U122" s="690"/>
      <c r="W122" s="122"/>
    </row>
    <row r="123" spans="1:23">
      <c r="E123" s="681" t="s">
        <v>295</v>
      </c>
      <c r="F123" s="684"/>
      <c r="N123" s="173" t="s">
        <v>283</v>
      </c>
      <c r="O123" s="123">
        <f>'2次効果'!J105</f>
        <v>0</v>
      </c>
      <c r="P123" s="146"/>
      <c r="Q123" s="688"/>
      <c r="R123" s="25" t="s">
        <v>283</v>
      </c>
      <c r="S123" s="123">
        <f>'2次効果'!J151</f>
        <v>0</v>
      </c>
      <c r="U123" s="690"/>
      <c r="W123" s="122"/>
    </row>
    <row r="124" spans="1:23" ht="14.25">
      <c r="E124" s="682"/>
      <c r="F124" s="682"/>
      <c r="I124" s="28" t="s">
        <v>102</v>
      </c>
      <c r="N124" s="173" t="s">
        <v>269</v>
      </c>
      <c r="O124" s="123">
        <f>'2次効果'!J106</f>
        <v>0</v>
      </c>
      <c r="P124" s="146"/>
      <c r="Q124" s="688"/>
      <c r="R124" s="25" t="s">
        <v>269</v>
      </c>
      <c r="S124" s="123">
        <f>'2次効果'!J152</f>
        <v>0</v>
      </c>
      <c r="U124" s="690"/>
      <c r="W124" s="122"/>
    </row>
    <row r="125" spans="1:23" ht="14.25">
      <c r="E125" s="174" t="s">
        <v>296</v>
      </c>
      <c r="F125" s="121">
        <f>O28</f>
        <v>0</v>
      </c>
      <c r="I125" s="175" t="s">
        <v>292</v>
      </c>
      <c r="J125" s="176"/>
      <c r="N125" s="173" t="s">
        <v>297</v>
      </c>
      <c r="O125" s="123">
        <f>'2次効果'!J107</f>
        <v>0</v>
      </c>
      <c r="P125" s="146"/>
      <c r="Q125" s="688"/>
      <c r="R125" s="25" t="s">
        <v>297</v>
      </c>
      <c r="S125" s="123">
        <f>'2次効果'!J153</f>
        <v>0</v>
      </c>
      <c r="U125" s="690"/>
      <c r="W125" s="122"/>
    </row>
    <row r="126" spans="1:23" ht="14.25">
      <c r="E126" s="177" t="s">
        <v>298</v>
      </c>
      <c r="F126" s="178">
        <f>AA59</f>
        <v>0</v>
      </c>
      <c r="I126" s="175" t="s">
        <v>299</v>
      </c>
      <c r="J126" s="176"/>
      <c r="N126" s="179" t="s">
        <v>300</v>
      </c>
      <c r="O126" s="123">
        <f>'2次効果'!J108</f>
        <v>0</v>
      </c>
      <c r="P126" s="146"/>
      <c r="Q126" s="688"/>
      <c r="R126" s="129" t="s">
        <v>300</v>
      </c>
      <c r="S126" s="123">
        <f>'2次効果'!J154</f>
        <v>0</v>
      </c>
      <c r="U126" s="690"/>
      <c r="W126" s="122"/>
    </row>
    <row r="127" spans="1:23" ht="12.2" customHeight="1">
      <c r="E127" s="156" t="s">
        <v>90</v>
      </c>
      <c r="F127" s="136">
        <f>F125+F126</f>
        <v>0</v>
      </c>
      <c r="I127" s="156"/>
      <c r="J127" s="180">
        <f>'2次効果'!F144</f>
        <v>0</v>
      </c>
      <c r="N127" s="173" t="s">
        <v>301</v>
      </c>
      <c r="O127" s="123">
        <f>'2次効果'!J109</f>
        <v>0</v>
      </c>
      <c r="P127" s="146"/>
      <c r="Q127" s="688"/>
      <c r="R127" s="25" t="s">
        <v>301</v>
      </c>
      <c r="S127" s="123">
        <f>'2次効果'!J155</f>
        <v>0</v>
      </c>
      <c r="U127" s="690"/>
      <c r="W127" s="122"/>
    </row>
    <row r="128" spans="1:23" ht="12.2" customHeight="1">
      <c r="N128" s="173" t="s">
        <v>302</v>
      </c>
      <c r="O128" s="123">
        <f>'2次効果'!J110</f>
        <v>0</v>
      </c>
      <c r="P128" s="146"/>
      <c r="Q128" s="688"/>
      <c r="R128" s="25" t="s">
        <v>302</v>
      </c>
      <c r="S128" s="123">
        <f>'2次効果'!J156</f>
        <v>0</v>
      </c>
      <c r="U128" s="690"/>
      <c r="W128" s="122"/>
    </row>
    <row r="129" spans="14:23" ht="12.2" customHeight="1">
      <c r="N129" s="129" t="s">
        <v>615</v>
      </c>
      <c r="O129" s="123">
        <f>'2次効果'!J111</f>
        <v>0</v>
      </c>
      <c r="P129" s="146"/>
      <c r="Q129" s="688"/>
      <c r="R129" s="129" t="s">
        <v>615</v>
      </c>
      <c r="S129" s="123">
        <f>'2次効果'!J157</f>
        <v>0</v>
      </c>
      <c r="U129" s="690"/>
      <c r="W129" s="122"/>
    </row>
    <row r="130" spans="14:23" ht="12.2" customHeight="1">
      <c r="N130" s="131" t="s">
        <v>303</v>
      </c>
      <c r="O130" s="132" t="s">
        <v>304</v>
      </c>
      <c r="P130" s="146"/>
      <c r="Q130" s="688"/>
      <c r="R130" s="131" t="s">
        <v>303</v>
      </c>
      <c r="S130" s="132" t="s">
        <v>304</v>
      </c>
      <c r="U130" s="690"/>
      <c r="W130" s="122"/>
    </row>
    <row r="131" spans="14:23" ht="12.2" customHeight="1">
      <c r="N131" s="131" t="s">
        <v>303</v>
      </c>
      <c r="O131" s="132" t="s">
        <v>304</v>
      </c>
      <c r="P131" s="146"/>
      <c r="Q131" s="688"/>
      <c r="R131" s="131" t="s">
        <v>303</v>
      </c>
      <c r="S131" s="132" t="s">
        <v>304</v>
      </c>
      <c r="U131" s="690"/>
      <c r="W131" s="122"/>
    </row>
    <row r="132" spans="14:23" ht="12.2" customHeight="1">
      <c r="N132" s="131" t="s">
        <v>303</v>
      </c>
      <c r="O132" s="132" t="s">
        <v>304</v>
      </c>
      <c r="P132" s="146"/>
      <c r="Q132" s="689"/>
      <c r="R132" s="131" t="s">
        <v>303</v>
      </c>
      <c r="S132" s="132" t="s">
        <v>304</v>
      </c>
      <c r="U132" s="690"/>
      <c r="W132" s="122"/>
    </row>
    <row r="133" spans="14:23" ht="12.2" customHeight="1">
      <c r="N133" s="156" t="s">
        <v>90</v>
      </c>
      <c r="O133" s="136">
        <f>'2次効果'!J144</f>
        <v>0</v>
      </c>
      <c r="P133" s="146"/>
      <c r="Q133" s="687" t="s">
        <v>79</v>
      </c>
      <c r="R133" s="120" t="s">
        <v>305</v>
      </c>
      <c r="S133" s="121">
        <f>'2次効果'!J196</f>
        <v>0</v>
      </c>
      <c r="U133" s="690"/>
      <c r="W133" s="122"/>
    </row>
    <row r="134" spans="14:23" ht="12.2" customHeight="1">
      <c r="P134" s="146"/>
      <c r="Q134" s="688"/>
      <c r="R134" s="25" t="s">
        <v>306</v>
      </c>
      <c r="S134" s="123">
        <f>'2次効果'!J197</f>
        <v>0</v>
      </c>
      <c r="U134" s="690"/>
      <c r="W134" s="122"/>
    </row>
    <row r="135" spans="14:23" ht="12.2" customHeight="1">
      <c r="P135" s="146"/>
      <c r="Q135" s="688"/>
      <c r="R135" s="25" t="s">
        <v>267</v>
      </c>
      <c r="S135" s="123">
        <f>'2次効果'!J198</f>
        <v>0</v>
      </c>
      <c r="U135" s="690"/>
      <c r="W135" s="122"/>
    </row>
    <row r="136" spans="14:23" ht="12.2" customHeight="1">
      <c r="P136" s="146"/>
      <c r="Q136" s="688"/>
      <c r="R136" s="25" t="s">
        <v>283</v>
      </c>
      <c r="S136" s="123">
        <f>'2次効果'!J199</f>
        <v>0</v>
      </c>
      <c r="U136" s="690"/>
      <c r="W136" s="122"/>
    </row>
    <row r="137" spans="14:23" ht="12.2" customHeight="1">
      <c r="P137" s="146"/>
      <c r="Q137" s="688"/>
      <c r="R137" s="25" t="s">
        <v>269</v>
      </c>
      <c r="S137" s="123">
        <f>'2次効果'!J200</f>
        <v>0</v>
      </c>
      <c r="U137" s="690"/>
      <c r="W137" s="122"/>
    </row>
    <row r="138" spans="14:23" ht="12.2" customHeight="1">
      <c r="P138" s="146"/>
      <c r="Q138" s="688"/>
      <c r="R138" s="25" t="s">
        <v>297</v>
      </c>
      <c r="S138" s="123">
        <f>'2次効果'!J201</f>
        <v>0</v>
      </c>
      <c r="U138" s="690"/>
      <c r="W138" s="122"/>
    </row>
    <row r="139" spans="14:23" ht="12.2" customHeight="1">
      <c r="P139" s="146"/>
      <c r="Q139" s="688"/>
      <c r="R139" s="129" t="s">
        <v>300</v>
      </c>
      <c r="S139" s="123">
        <f>'2次効果'!J202</f>
        <v>0</v>
      </c>
      <c r="U139" s="690"/>
      <c r="W139" s="122"/>
    </row>
    <row r="140" spans="14:23" ht="12.2" customHeight="1">
      <c r="Q140" s="688"/>
      <c r="R140" s="25" t="s">
        <v>301</v>
      </c>
      <c r="S140" s="123">
        <f>'2次効果'!J203</f>
        <v>0</v>
      </c>
      <c r="U140" s="690"/>
      <c r="W140" s="122"/>
    </row>
    <row r="141" spans="14:23" ht="12.2" customHeight="1">
      <c r="Q141" s="688"/>
      <c r="R141" s="25" t="s">
        <v>302</v>
      </c>
      <c r="S141" s="123">
        <f>'2次効果'!J204</f>
        <v>0</v>
      </c>
      <c r="U141" s="690"/>
      <c r="W141" s="122"/>
    </row>
    <row r="142" spans="14:23" ht="12.2" customHeight="1">
      <c r="Q142" s="688"/>
      <c r="R142" s="129" t="s">
        <v>615</v>
      </c>
      <c r="S142" s="123">
        <f>'2次効果'!J205</f>
        <v>0</v>
      </c>
      <c r="U142" s="690"/>
      <c r="W142" s="122"/>
    </row>
    <row r="143" spans="14:23" ht="12.2" customHeight="1">
      <c r="Q143" s="688"/>
      <c r="R143" s="131" t="s">
        <v>303</v>
      </c>
      <c r="S143" s="132" t="s">
        <v>304</v>
      </c>
      <c r="U143" s="690"/>
      <c r="W143" s="122"/>
    </row>
    <row r="144" spans="14:23" ht="12.2" customHeight="1">
      <c r="Q144" s="688"/>
      <c r="R144" s="131" t="s">
        <v>303</v>
      </c>
      <c r="S144" s="132" t="s">
        <v>304</v>
      </c>
      <c r="U144" s="690"/>
      <c r="W144" s="122"/>
    </row>
    <row r="145" spans="3:23" ht="12.2" customHeight="1">
      <c r="Q145" s="689"/>
      <c r="R145" s="131" t="s">
        <v>303</v>
      </c>
      <c r="S145" s="132" t="s">
        <v>304</v>
      </c>
      <c r="U145" s="690"/>
      <c r="W145" s="122"/>
    </row>
    <row r="146" spans="3:23" ht="12.2" customHeight="1">
      <c r="Q146" s="156"/>
      <c r="R146" s="135" t="s">
        <v>287</v>
      </c>
      <c r="S146" s="136">
        <f>'2次効果'!J190</f>
        <v>0</v>
      </c>
      <c r="W146" s="122"/>
    </row>
    <row r="147" spans="3:23" ht="12.2" customHeight="1">
      <c r="E147" s="165"/>
      <c r="F147" s="166"/>
      <c r="Q147" s="156"/>
      <c r="R147" s="135" t="s">
        <v>288</v>
      </c>
      <c r="S147" s="136">
        <f>'2次効果'!J238</f>
        <v>0</v>
      </c>
      <c r="W147" s="122"/>
    </row>
    <row r="148" spans="3:23" ht="12.2" customHeight="1">
      <c r="F148" s="164"/>
      <c r="Q148" s="156"/>
      <c r="R148" s="135" t="s">
        <v>290</v>
      </c>
      <c r="S148" s="136">
        <f>S146+S147</f>
        <v>0</v>
      </c>
      <c r="W148" s="122"/>
    </row>
    <row r="149" spans="3:23" ht="12.2" customHeight="1">
      <c r="J149" s="122"/>
    </row>
    <row r="150" spans="3:23" ht="12.2" customHeight="1">
      <c r="J150" s="122"/>
      <c r="U150" s="181"/>
      <c r="W150" s="122"/>
    </row>
    <row r="151" spans="3:23" ht="12.2" customHeight="1">
      <c r="J151" s="122"/>
      <c r="U151" s="181"/>
      <c r="W151" s="122"/>
    </row>
    <row r="152" spans="3:23" ht="12.2" customHeight="1">
      <c r="J152" s="122"/>
      <c r="U152" s="181"/>
      <c r="W152" s="122"/>
    </row>
    <row r="153" spans="3:23">
      <c r="J153" s="122"/>
      <c r="W153" s="122"/>
    </row>
    <row r="154" spans="3:23">
      <c r="J154" s="122"/>
    </row>
    <row r="155" spans="3:23">
      <c r="J155" s="122"/>
    </row>
    <row r="157" spans="3:23">
      <c r="F157" s="150"/>
      <c r="P157" s="146"/>
      <c r="Q157" s="146"/>
      <c r="R157" s="146"/>
      <c r="W157" s="139"/>
    </row>
    <row r="158" spans="3:23" ht="12.4" customHeight="1"/>
    <row r="159" spans="3:23" ht="12.4" customHeight="1"/>
    <row r="160" spans="3:23" ht="12.4" customHeight="1">
      <c r="C160" s="95"/>
      <c r="D160" s="95"/>
      <c r="G160" s="113"/>
      <c r="H160" s="113"/>
      <c r="W160" s="114"/>
    </row>
    <row r="161" spans="1:23" ht="12.4" customHeight="1">
      <c r="C161" s="95"/>
      <c r="D161" s="95"/>
      <c r="G161" s="113"/>
      <c r="H161" s="113"/>
      <c r="W161" s="114"/>
    </row>
    <row r="162" spans="1:23" ht="12.4" customHeight="1">
      <c r="C162" s="95"/>
      <c r="D162" s="95"/>
      <c r="G162" s="113"/>
      <c r="H162" s="113"/>
      <c r="W162" s="114"/>
    </row>
    <row r="163" spans="1:23" ht="12.4" customHeight="1">
      <c r="C163" s="95"/>
      <c r="D163" s="95"/>
      <c r="G163" s="113"/>
      <c r="H163" s="113"/>
      <c r="W163" s="114"/>
    </row>
    <row r="164" spans="1:23">
      <c r="F164" s="150"/>
      <c r="P164" s="146"/>
      <c r="Q164" s="146"/>
      <c r="R164" s="146"/>
      <c r="W164" s="139"/>
    </row>
    <row r="165" spans="1:23">
      <c r="W165" s="139"/>
    </row>
    <row r="166" spans="1:23">
      <c r="W166" s="139"/>
    </row>
    <row r="167" spans="1:23">
      <c r="W167" s="139"/>
    </row>
    <row r="168" spans="1:23">
      <c r="W168" s="139"/>
    </row>
    <row r="169" spans="1:23">
      <c r="W169" s="139"/>
    </row>
    <row r="170" spans="1:23">
      <c r="I170" s="727"/>
      <c r="J170" s="727"/>
      <c r="K170" s="122"/>
      <c r="N170" s="727"/>
      <c r="O170" s="727"/>
      <c r="P170" s="139"/>
      <c r="Q170" s="116"/>
      <c r="R170" s="680" t="s">
        <v>293</v>
      </c>
      <c r="S170" s="680"/>
      <c r="V170" s="683"/>
      <c r="W170" s="683"/>
    </row>
    <row r="171" spans="1:23">
      <c r="A171" s="167"/>
      <c r="B171" s="167"/>
      <c r="H171" s="690"/>
      <c r="J171" s="122"/>
      <c r="K171" s="122"/>
      <c r="M171" s="690"/>
      <c r="O171" s="122"/>
      <c r="P171" s="146"/>
      <c r="Q171" s="118"/>
      <c r="R171" s="697"/>
      <c r="S171" s="697"/>
      <c r="T171" s="130"/>
      <c r="V171" s="726"/>
      <c r="W171" s="726"/>
    </row>
    <row r="172" spans="1:23" ht="12.2" customHeight="1">
      <c r="A172" s="167"/>
      <c r="B172" s="167"/>
      <c r="H172" s="691"/>
      <c r="J172" s="122"/>
      <c r="K172" s="122"/>
      <c r="M172" s="691"/>
      <c r="O172" s="122"/>
      <c r="P172" s="146"/>
      <c r="Q172" s="687" t="s">
        <v>102</v>
      </c>
      <c r="R172" s="120" t="s">
        <v>305</v>
      </c>
      <c r="S172" s="121">
        <f>'2次効果'!J383</f>
        <v>0</v>
      </c>
      <c r="T172" s="130"/>
      <c r="U172" s="690"/>
      <c r="W172" s="122"/>
    </row>
    <row r="173" spans="1:23" ht="12.2" customHeight="1">
      <c r="A173" s="167"/>
      <c r="B173" s="167"/>
      <c r="H173" s="691"/>
      <c r="J173" s="122"/>
      <c r="K173" s="122"/>
      <c r="M173" s="691"/>
      <c r="O173" s="122"/>
      <c r="P173" s="146"/>
      <c r="Q173" s="688"/>
      <c r="R173" s="25" t="s">
        <v>306</v>
      </c>
      <c r="S173" s="123">
        <f>'2次効果'!J384</f>
        <v>0</v>
      </c>
      <c r="T173" s="130"/>
      <c r="U173" s="690"/>
      <c r="W173" s="122"/>
    </row>
    <row r="174" spans="1:23" ht="12.2" customHeight="1">
      <c r="A174" s="167"/>
      <c r="B174" s="167"/>
      <c r="H174" s="691"/>
      <c r="J174" s="122"/>
      <c r="K174" s="122"/>
      <c r="M174" s="691"/>
      <c r="O174" s="122"/>
      <c r="P174" s="146"/>
      <c r="Q174" s="688"/>
      <c r="R174" s="25" t="s">
        <v>267</v>
      </c>
      <c r="S174" s="123">
        <f>'2次効果'!J385</f>
        <v>0</v>
      </c>
      <c r="T174" s="130"/>
      <c r="U174" s="690"/>
      <c r="W174" s="122"/>
    </row>
    <row r="175" spans="1:23" ht="12.2" customHeight="1">
      <c r="A175" s="167"/>
      <c r="B175" s="167"/>
      <c r="H175" s="691"/>
      <c r="J175" s="122"/>
      <c r="K175" s="122"/>
      <c r="M175" s="691"/>
      <c r="O175" s="122"/>
      <c r="P175" s="146"/>
      <c r="Q175" s="688"/>
      <c r="R175" s="25" t="s">
        <v>283</v>
      </c>
      <c r="S175" s="123">
        <f>'2次効果'!J386</f>
        <v>0</v>
      </c>
      <c r="T175" s="130"/>
      <c r="U175" s="690"/>
      <c r="W175" s="122"/>
    </row>
    <row r="176" spans="1:23" ht="12.2" customHeight="1">
      <c r="A176" s="167"/>
      <c r="B176" s="167"/>
      <c r="H176" s="691"/>
      <c r="J176" s="122"/>
      <c r="K176" s="122"/>
      <c r="M176" s="691"/>
      <c r="O176" s="122"/>
      <c r="P176" s="146"/>
      <c r="Q176" s="688"/>
      <c r="R176" s="25" t="s">
        <v>269</v>
      </c>
      <c r="S176" s="123">
        <f>'2次効果'!J387</f>
        <v>0</v>
      </c>
      <c r="T176" s="130"/>
      <c r="U176" s="690"/>
      <c r="W176" s="122"/>
    </row>
    <row r="177" spans="1:23" ht="12.2" customHeight="1">
      <c r="A177" s="167"/>
      <c r="B177" s="167"/>
      <c r="H177" s="691"/>
      <c r="J177" s="122"/>
      <c r="K177" s="122"/>
      <c r="M177" s="691"/>
      <c r="O177" s="122"/>
      <c r="P177" s="146"/>
      <c r="Q177" s="688"/>
      <c r="R177" s="25" t="s">
        <v>297</v>
      </c>
      <c r="S177" s="123">
        <f>'2次効果'!J388</f>
        <v>0</v>
      </c>
      <c r="T177" s="130"/>
      <c r="U177" s="690"/>
      <c r="W177" s="122"/>
    </row>
    <row r="178" spans="1:23" ht="12.2" customHeight="1">
      <c r="A178" s="167"/>
      <c r="B178" s="167"/>
      <c r="H178" s="691"/>
      <c r="J178" s="122"/>
      <c r="K178" s="122"/>
      <c r="M178" s="691"/>
      <c r="O178" s="122"/>
      <c r="P178" s="146"/>
      <c r="Q178" s="688"/>
      <c r="R178" s="129" t="s">
        <v>300</v>
      </c>
      <c r="S178" s="123">
        <f>'2次効果'!J389</f>
        <v>0</v>
      </c>
      <c r="T178" s="130"/>
      <c r="U178" s="690"/>
      <c r="W178" s="122"/>
    </row>
    <row r="179" spans="1:23" ht="12.2" customHeight="1">
      <c r="A179" s="167"/>
      <c r="B179" s="167"/>
      <c r="H179" s="691"/>
      <c r="J179" s="122"/>
      <c r="K179" s="122"/>
      <c r="M179" s="691"/>
      <c r="O179" s="122"/>
      <c r="P179" s="146"/>
      <c r="Q179" s="688"/>
      <c r="R179" s="25" t="s">
        <v>301</v>
      </c>
      <c r="S179" s="123">
        <f>'2次効果'!J390</f>
        <v>0</v>
      </c>
      <c r="T179" s="130"/>
      <c r="U179" s="690"/>
      <c r="W179" s="122"/>
    </row>
    <row r="180" spans="1:23" ht="12.2" customHeight="1">
      <c r="A180" s="167"/>
      <c r="B180" s="167"/>
      <c r="H180" s="691"/>
      <c r="J180" s="122"/>
      <c r="K180" s="122"/>
      <c r="M180" s="691"/>
      <c r="O180" s="122"/>
      <c r="P180" s="146"/>
      <c r="Q180" s="688"/>
      <c r="R180" s="25" t="s">
        <v>302</v>
      </c>
      <c r="S180" s="123">
        <f>'2次効果'!J391</f>
        <v>0</v>
      </c>
      <c r="T180" s="130"/>
      <c r="U180" s="690"/>
      <c r="W180" s="122"/>
    </row>
    <row r="181" spans="1:23" ht="12.2" customHeight="1">
      <c r="A181" s="167"/>
      <c r="B181" s="167"/>
      <c r="H181" s="691"/>
      <c r="J181" s="122"/>
      <c r="K181" s="122"/>
      <c r="M181" s="691"/>
      <c r="O181" s="122"/>
      <c r="P181" s="146"/>
      <c r="Q181" s="688"/>
      <c r="R181" s="129" t="s">
        <v>615</v>
      </c>
      <c r="S181" s="123">
        <f>'2次効果'!J392</f>
        <v>0</v>
      </c>
      <c r="T181" s="130"/>
      <c r="U181" s="690"/>
      <c r="W181" s="122"/>
    </row>
    <row r="182" spans="1:23" ht="12.2" customHeight="1">
      <c r="A182" s="167"/>
      <c r="B182" s="167"/>
      <c r="H182" s="691"/>
      <c r="J182" s="122"/>
      <c r="K182" s="122"/>
      <c r="M182" s="691"/>
      <c r="O182" s="122"/>
      <c r="P182" s="146"/>
      <c r="Q182" s="688"/>
      <c r="R182" s="131" t="s">
        <v>303</v>
      </c>
      <c r="S182" s="132" t="s">
        <v>304</v>
      </c>
      <c r="T182" s="130"/>
      <c r="U182" s="690"/>
      <c r="W182" s="122"/>
    </row>
    <row r="183" spans="1:23" ht="14.25">
      <c r="A183" s="167"/>
      <c r="B183" s="167"/>
      <c r="E183" s="727"/>
      <c r="F183" s="728"/>
      <c r="H183" s="691"/>
      <c r="J183" s="122"/>
      <c r="K183" s="122"/>
      <c r="M183" s="691"/>
      <c r="N183" s="168" t="s">
        <v>292</v>
      </c>
      <c r="O183" s="169"/>
      <c r="P183" s="146"/>
      <c r="Q183" s="688"/>
      <c r="R183" s="131" t="s">
        <v>303</v>
      </c>
      <c r="S183" s="132" t="s">
        <v>304</v>
      </c>
      <c r="T183" s="130"/>
      <c r="U183" s="690"/>
      <c r="W183" s="122"/>
    </row>
    <row r="184" spans="1:23" ht="14.25">
      <c r="A184" s="167"/>
      <c r="B184" s="167"/>
      <c r="F184" s="122"/>
      <c r="H184" s="690"/>
      <c r="J184" s="122"/>
      <c r="K184" s="122"/>
      <c r="M184" s="690"/>
      <c r="N184" s="170" t="s">
        <v>294</v>
      </c>
      <c r="O184" s="171"/>
      <c r="P184" s="146"/>
      <c r="Q184" s="689"/>
      <c r="R184" s="131" t="s">
        <v>303</v>
      </c>
      <c r="S184" s="132" t="s">
        <v>304</v>
      </c>
      <c r="T184" s="130"/>
      <c r="U184" s="690"/>
      <c r="W184" s="122"/>
    </row>
    <row r="185" spans="1:23" ht="12.2" customHeight="1">
      <c r="A185" s="167"/>
      <c r="B185" s="167"/>
      <c r="F185" s="122"/>
      <c r="H185" s="691"/>
      <c r="J185" s="122"/>
      <c r="M185" s="691"/>
      <c r="N185" s="172" t="s">
        <v>305</v>
      </c>
      <c r="O185" s="121">
        <f>'2次効果'!J289</f>
        <v>0</v>
      </c>
      <c r="P185" s="146"/>
      <c r="Q185" s="687" t="s">
        <v>79</v>
      </c>
      <c r="R185" s="120" t="s">
        <v>305</v>
      </c>
      <c r="S185" s="121">
        <f>'2次効果'!J335</f>
        <v>0</v>
      </c>
      <c r="T185" s="130"/>
      <c r="U185" s="690"/>
      <c r="W185" s="122"/>
    </row>
    <row r="186" spans="1:23" ht="12.2" customHeight="1">
      <c r="F186" s="122"/>
      <c r="H186" s="691"/>
      <c r="J186" s="122"/>
      <c r="M186" s="691"/>
      <c r="N186" s="173" t="s">
        <v>306</v>
      </c>
      <c r="O186" s="123">
        <f>'2次効果'!J290</f>
        <v>0</v>
      </c>
      <c r="P186" s="146"/>
      <c r="Q186" s="688"/>
      <c r="R186" s="25" t="s">
        <v>306</v>
      </c>
      <c r="S186" s="123">
        <f>'2次効果'!J336</f>
        <v>0</v>
      </c>
      <c r="U186" s="690"/>
      <c r="W186" s="122"/>
    </row>
    <row r="187" spans="1:23" ht="14.25">
      <c r="E187" s="28" t="s">
        <v>79</v>
      </c>
      <c r="H187" s="691"/>
      <c r="J187" s="122"/>
      <c r="M187" s="691"/>
      <c r="N187" s="173" t="s">
        <v>267</v>
      </c>
      <c r="O187" s="123">
        <f>'2次効果'!J291</f>
        <v>0</v>
      </c>
      <c r="P187" s="146"/>
      <c r="Q187" s="688"/>
      <c r="R187" s="25" t="s">
        <v>267</v>
      </c>
      <c r="S187" s="123">
        <f>'2次効果'!J337</f>
        <v>0</v>
      </c>
      <c r="U187" s="690"/>
      <c r="W187" s="122"/>
    </row>
    <row r="188" spans="1:23">
      <c r="E188" s="681" t="s">
        <v>295</v>
      </c>
      <c r="F188" s="684"/>
      <c r="H188" s="691"/>
      <c r="J188" s="122"/>
      <c r="M188" s="691"/>
      <c r="N188" s="173" t="s">
        <v>283</v>
      </c>
      <c r="O188" s="123">
        <f>'2次効果'!J292</f>
        <v>0</v>
      </c>
      <c r="P188" s="146"/>
      <c r="Q188" s="688"/>
      <c r="R188" s="25" t="s">
        <v>283</v>
      </c>
      <c r="S188" s="123">
        <f>'2次効果'!J338</f>
        <v>0</v>
      </c>
      <c r="U188" s="690"/>
      <c r="W188" s="122"/>
    </row>
    <row r="189" spans="1:23" ht="14.25">
      <c r="E189" s="682"/>
      <c r="F189" s="682"/>
      <c r="H189" s="691"/>
      <c r="I189" s="28" t="s">
        <v>79</v>
      </c>
      <c r="M189" s="691"/>
      <c r="N189" s="173" t="s">
        <v>269</v>
      </c>
      <c r="O189" s="123">
        <f>'2次効果'!J293</f>
        <v>0</v>
      </c>
      <c r="P189" s="146"/>
      <c r="Q189" s="688"/>
      <c r="R189" s="25" t="s">
        <v>269</v>
      </c>
      <c r="S189" s="123">
        <f>'2次効果'!J339</f>
        <v>0</v>
      </c>
      <c r="U189" s="690"/>
      <c r="W189" s="122"/>
    </row>
    <row r="190" spans="1:23" ht="14.25">
      <c r="E190" s="174" t="s">
        <v>307</v>
      </c>
      <c r="F190" s="121">
        <f>O79</f>
        <v>0</v>
      </c>
      <c r="H190" s="691"/>
      <c r="I190" s="175" t="s">
        <v>292</v>
      </c>
      <c r="J190" s="176"/>
      <c r="M190" s="691"/>
      <c r="N190" s="173" t="s">
        <v>297</v>
      </c>
      <c r="O190" s="123">
        <f>'2次効果'!J294</f>
        <v>0</v>
      </c>
      <c r="P190" s="146"/>
      <c r="Q190" s="688"/>
      <c r="R190" s="25" t="s">
        <v>297</v>
      </c>
      <c r="S190" s="123">
        <f>'2次効果'!J340</f>
        <v>0</v>
      </c>
      <c r="U190" s="690"/>
      <c r="W190" s="122"/>
    </row>
    <row r="191" spans="1:23" ht="14.25">
      <c r="E191" s="177" t="s">
        <v>308</v>
      </c>
      <c r="F191" s="178">
        <f>AA60</f>
        <v>0</v>
      </c>
      <c r="H191" s="691"/>
      <c r="I191" s="175" t="s">
        <v>299</v>
      </c>
      <c r="J191" s="176"/>
      <c r="M191" s="691"/>
      <c r="N191" s="179" t="s">
        <v>285</v>
      </c>
      <c r="O191" s="123">
        <f>'2次効果'!J295</f>
        <v>0</v>
      </c>
      <c r="P191" s="146"/>
      <c r="Q191" s="688"/>
      <c r="R191" s="129" t="s">
        <v>300</v>
      </c>
      <c r="S191" s="123">
        <f>'2次効果'!J341</f>
        <v>0</v>
      </c>
      <c r="U191" s="690"/>
      <c r="W191" s="122"/>
    </row>
    <row r="192" spans="1:23" ht="12.2" customHeight="1">
      <c r="E192" s="156" t="s">
        <v>90</v>
      </c>
      <c r="F192" s="136">
        <f>F190+F191</f>
        <v>0</v>
      </c>
      <c r="H192" s="691"/>
      <c r="I192" s="156"/>
      <c r="J192" s="180">
        <f>'2次効果'!F331</f>
        <v>0</v>
      </c>
      <c r="M192" s="691"/>
      <c r="N192" s="173" t="s">
        <v>301</v>
      </c>
      <c r="O192" s="123">
        <f>'2次効果'!J296</f>
        <v>0</v>
      </c>
      <c r="P192" s="146"/>
      <c r="Q192" s="688"/>
      <c r="R192" s="25" t="s">
        <v>301</v>
      </c>
      <c r="S192" s="123">
        <f>'2次効果'!J342</f>
        <v>0</v>
      </c>
      <c r="U192" s="690"/>
      <c r="W192" s="122"/>
    </row>
    <row r="193" spans="5:23" ht="12.2" customHeight="1">
      <c r="F193" s="122"/>
      <c r="H193" s="691"/>
      <c r="J193" s="122"/>
      <c r="M193" s="691"/>
      <c r="N193" s="173" t="s">
        <v>302</v>
      </c>
      <c r="O193" s="123">
        <f>'2次効果'!J297</f>
        <v>0</v>
      </c>
      <c r="P193" s="146"/>
      <c r="Q193" s="688"/>
      <c r="R193" s="25" t="s">
        <v>302</v>
      </c>
      <c r="S193" s="123">
        <f>'2次効果'!J343</f>
        <v>0</v>
      </c>
      <c r="U193" s="690"/>
      <c r="W193" s="122"/>
    </row>
    <row r="194" spans="5:23" ht="12.2" customHeight="1">
      <c r="F194" s="122"/>
      <c r="H194" s="691"/>
      <c r="J194" s="122"/>
      <c r="M194" s="691"/>
      <c r="N194" s="129" t="s">
        <v>615</v>
      </c>
      <c r="O194" s="123">
        <f>'2次効果'!J298</f>
        <v>0</v>
      </c>
      <c r="P194" s="146"/>
      <c r="Q194" s="688"/>
      <c r="R194" s="129" t="s">
        <v>615</v>
      </c>
      <c r="S194" s="123">
        <f>'2次効果'!J344</f>
        <v>0</v>
      </c>
      <c r="U194" s="690"/>
      <c r="W194" s="122"/>
    </row>
    <row r="195" spans="5:23" ht="12.2" customHeight="1">
      <c r="F195" s="122"/>
      <c r="H195" s="691"/>
      <c r="J195" s="122"/>
      <c r="M195" s="691"/>
      <c r="N195" s="131" t="s">
        <v>303</v>
      </c>
      <c r="O195" s="132" t="s">
        <v>304</v>
      </c>
      <c r="P195" s="146"/>
      <c r="Q195" s="688"/>
      <c r="R195" s="131" t="s">
        <v>303</v>
      </c>
      <c r="S195" s="132" t="s">
        <v>304</v>
      </c>
      <c r="U195" s="690"/>
      <c r="W195" s="122"/>
    </row>
    <row r="196" spans="5:23" ht="12.2" customHeight="1">
      <c r="F196" s="122"/>
      <c r="H196" s="691"/>
      <c r="J196" s="122"/>
      <c r="M196" s="691"/>
      <c r="N196" s="131" t="s">
        <v>303</v>
      </c>
      <c r="O196" s="132" t="s">
        <v>304</v>
      </c>
      <c r="P196" s="146"/>
      <c r="Q196" s="688"/>
      <c r="R196" s="131" t="s">
        <v>303</v>
      </c>
      <c r="S196" s="132" t="s">
        <v>304</v>
      </c>
      <c r="U196" s="690"/>
      <c r="W196" s="122"/>
    </row>
    <row r="197" spans="5:23">
      <c r="F197" s="122"/>
      <c r="J197" s="122"/>
      <c r="N197" s="131" t="s">
        <v>303</v>
      </c>
      <c r="O197" s="132" t="s">
        <v>304</v>
      </c>
      <c r="P197" s="146"/>
      <c r="Q197" s="689"/>
      <c r="R197" s="131" t="s">
        <v>303</v>
      </c>
      <c r="S197" s="132" t="s">
        <v>304</v>
      </c>
      <c r="U197" s="690"/>
      <c r="W197" s="122"/>
    </row>
    <row r="198" spans="5:23">
      <c r="J198" s="122"/>
      <c r="N198" s="156" t="s">
        <v>90</v>
      </c>
      <c r="O198" s="136">
        <f>'2次効果'!J331</f>
        <v>0</v>
      </c>
      <c r="P198" s="146"/>
      <c r="Q198" s="156"/>
      <c r="R198" s="135" t="s">
        <v>287</v>
      </c>
      <c r="S198" s="136">
        <f>'2次効果'!J425</f>
        <v>0</v>
      </c>
      <c r="W198" s="122"/>
    </row>
    <row r="199" spans="5:23">
      <c r="J199" s="122"/>
      <c r="O199" s="122"/>
      <c r="P199" s="146"/>
      <c r="Q199" s="156"/>
      <c r="R199" s="135" t="s">
        <v>288</v>
      </c>
      <c r="S199" s="136">
        <f>'2次効果'!J377</f>
        <v>0</v>
      </c>
      <c r="W199" s="122"/>
    </row>
    <row r="200" spans="5:23">
      <c r="P200" s="146"/>
      <c r="Q200" s="156"/>
      <c r="R200" s="135" t="s">
        <v>290</v>
      </c>
      <c r="S200" s="136">
        <f>S198+S199</f>
        <v>0</v>
      </c>
      <c r="W200" s="122"/>
    </row>
    <row r="201" spans="5:23">
      <c r="P201" s="146"/>
      <c r="Q201" s="146"/>
      <c r="R201" s="146"/>
      <c r="W201" s="139"/>
    </row>
    <row r="202" spans="5:23">
      <c r="H202" s="690"/>
      <c r="J202" s="122"/>
      <c r="M202" s="690"/>
      <c r="O202" s="122"/>
      <c r="P202" s="146"/>
      <c r="Q202" s="116"/>
      <c r="R202" s="680" t="s">
        <v>262</v>
      </c>
      <c r="S202" s="680"/>
    </row>
    <row r="203" spans="5:23">
      <c r="H203" s="691"/>
      <c r="J203" s="122"/>
      <c r="M203" s="691"/>
      <c r="O203" s="122"/>
      <c r="Q203" s="118"/>
      <c r="R203" s="697"/>
      <c r="S203" s="697"/>
    </row>
    <row r="204" spans="5:23" ht="12.2" customHeight="1">
      <c r="H204" s="691"/>
      <c r="J204" s="122"/>
      <c r="M204" s="691"/>
      <c r="O204" s="122"/>
      <c r="Q204" s="687" t="s">
        <v>79</v>
      </c>
      <c r="R204" s="120" t="s">
        <v>305</v>
      </c>
      <c r="S204" s="121">
        <f>'2次効果'!J429</f>
        <v>0</v>
      </c>
    </row>
    <row r="205" spans="5:23" ht="12.2" customHeight="1">
      <c r="H205" s="691"/>
      <c r="J205" s="122"/>
      <c r="M205" s="691"/>
      <c r="O205" s="122"/>
      <c r="Q205" s="724"/>
      <c r="R205" s="25" t="s">
        <v>306</v>
      </c>
      <c r="S205" s="123">
        <f>'2次効果'!J430</f>
        <v>0</v>
      </c>
    </row>
    <row r="206" spans="5:23" ht="12.2" customHeight="1">
      <c r="H206" s="691"/>
      <c r="J206" s="122"/>
      <c r="M206" s="691"/>
      <c r="O206" s="122"/>
      <c r="Q206" s="724"/>
      <c r="R206" s="25" t="s">
        <v>267</v>
      </c>
      <c r="S206" s="123">
        <f>'2次効果'!J431</f>
        <v>0</v>
      </c>
    </row>
    <row r="207" spans="5:23" ht="12.2" customHeight="1">
      <c r="H207" s="691"/>
      <c r="J207" s="122"/>
      <c r="M207" s="691"/>
      <c r="O207" s="122"/>
      <c r="Q207" s="724"/>
      <c r="R207" s="25" t="s">
        <v>283</v>
      </c>
      <c r="S207" s="123">
        <f>'2次効果'!J432</f>
        <v>0</v>
      </c>
    </row>
    <row r="208" spans="5:23" ht="12.2" customHeight="1">
      <c r="E208" s="165"/>
      <c r="F208" s="166"/>
      <c r="H208" s="691"/>
      <c r="J208" s="122"/>
      <c r="M208" s="691"/>
      <c r="O208" s="122"/>
      <c r="Q208" s="724"/>
      <c r="R208" s="25" t="s">
        <v>269</v>
      </c>
      <c r="S208" s="123">
        <f>'2次効果'!J433</f>
        <v>0</v>
      </c>
    </row>
    <row r="209" spans="5:19" ht="12.2" customHeight="1">
      <c r="F209" s="164"/>
      <c r="H209" s="691"/>
      <c r="J209" s="122"/>
      <c r="M209" s="691"/>
      <c r="O209" s="122"/>
      <c r="Q209" s="724"/>
      <c r="R209" s="25" t="s">
        <v>297</v>
      </c>
      <c r="S209" s="123">
        <f>'2次効果'!J434</f>
        <v>0</v>
      </c>
    </row>
    <row r="210" spans="5:19" ht="12.2" customHeight="1">
      <c r="H210" s="691"/>
      <c r="J210" s="122"/>
      <c r="M210" s="691"/>
      <c r="O210" s="122"/>
      <c r="Q210" s="724"/>
      <c r="R210" s="129" t="s">
        <v>300</v>
      </c>
      <c r="S210" s="123">
        <f>'2次効果'!J435</f>
        <v>0</v>
      </c>
    </row>
    <row r="211" spans="5:19" ht="12.2" customHeight="1">
      <c r="H211" s="691"/>
      <c r="J211" s="122"/>
      <c r="M211" s="691"/>
      <c r="O211" s="122"/>
      <c r="Q211" s="724"/>
      <c r="R211" s="25" t="s">
        <v>301</v>
      </c>
      <c r="S211" s="123">
        <f>'2次効果'!J436</f>
        <v>0</v>
      </c>
    </row>
    <row r="212" spans="5:19" ht="12.2" customHeight="1">
      <c r="H212" s="691"/>
      <c r="J212" s="122"/>
      <c r="M212" s="691"/>
      <c r="O212" s="122"/>
      <c r="Q212" s="724"/>
      <c r="R212" s="25" t="s">
        <v>302</v>
      </c>
      <c r="S212" s="123">
        <f>'2次効果'!J437</f>
        <v>0</v>
      </c>
    </row>
    <row r="213" spans="5:19" ht="12.2" customHeight="1">
      <c r="E213" s="133"/>
      <c r="F213" s="133"/>
      <c r="H213" s="691"/>
      <c r="J213" s="122"/>
      <c r="M213" s="691"/>
      <c r="O213" s="122"/>
      <c r="Q213" s="724"/>
      <c r="R213" s="129" t="s">
        <v>615</v>
      </c>
      <c r="S213" s="123">
        <f>'2次効果'!J438</f>
        <v>0</v>
      </c>
    </row>
    <row r="214" spans="5:19" ht="12.2" customHeight="1">
      <c r="H214" s="691"/>
      <c r="J214" s="122"/>
      <c r="M214" s="691"/>
      <c r="O214" s="122"/>
      <c r="Q214" s="724"/>
      <c r="R214" s="131" t="s">
        <v>303</v>
      </c>
      <c r="S214" s="132" t="s">
        <v>304</v>
      </c>
    </row>
    <row r="215" spans="5:19" ht="12.2" customHeight="1">
      <c r="F215" s="125"/>
      <c r="J215" s="122"/>
      <c r="O215" s="122"/>
      <c r="Q215" s="724"/>
      <c r="R215" s="131" t="s">
        <v>303</v>
      </c>
      <c r="S215" s="132" t="s">
        <v>304</v>
      </c>
    </row>
    <row r="216" spans="5:19">
      <c r="J216" s="122"/>
      <c r="Q216" s="725"/>
      <c r="R216" s="131" t="s">
        <v>303</v>
      </c>
      <c r="S216" s="132" t="s">
        <v>304</v>
      </c>
    </row>
    <row r="217" spans="5:19">
      <c r="J217" s="122"/>
      <c r="Q217" s="134"/>
      <c r="R217" s="156" t="s">
        <v>90</v>
      </c>
      <c r="S217" s="136">
        <f>'2次効果'!J471</f>
        <v>0</v>
      </c>
    </row>
    <row r="218" spans="5:19">
      <c r="J218" s="122"/>
    </row>
    <row r="219" spans="5:19">
      <c r="J219" s="122"/>
    </row>
    <row r="220" spans="5:19">
      <c r="J220" s="122"/>
    </row>
    <row r="221" spans="5:19">
      <c r="J221" s="122"/>
    </row>
    <row r="222" spans="5:19">
      <c r="J222" s="122"/>
    </row>
    <row r="226" spans="3:23" ht="12.4" customHeight="1"/>
    <row r="227" spans="3:23" ht="12.4" customHeight="1"/>
    <row r="228" spans="3:23" ht="12.4" customHeight="1">
      <c r="C228" s="95"/>
      <c r="D228" s="95"/>
      <c r="G228" s="113"/>
      <c r="H228" s="113"/>
      <c r="W228" s="114"/>
    </row>
    <row r="248" spans="4:19" ht="12.75" thickBot="1"/>
    <row r="249" spans="4:19" ht="15" thickTop="1">
      <c r="D249" s="182"/>
      <c r="E249" s="183" t="s">
        <v>309</v>
      </c>
      <c r="F249" s="183"/>
      <c r="H249" s="184"/>
      <c r="I249" s="719" t="s">
        <v>310</v>
      </c>
      <c r="J249" s="729"/>
      <c r="M249" s="116"/>
      <c r="N249" s="732" t="s">
        <v>311</v>
      </c>
      <c r="O249" s="733"/>
      <c r="Q249" s="185"/>
      <c r="R249" s="680" t="s">
        <v>312</v>
      </c>
      <c r="S249" s="736"/>
    </row>
    <row r="250" spans="4:19" ht="14.25">
      <c r="D250" s="186"/>
      <c r="E250" s="187" t="s">
        <v>313</v>
      </c>
      <c r="F250" s="187"/>
      <c r="H250" s="188"/>
      <c r="I250" s="730"/>
      <c r="J250" s="731"/>
      <c r="M250" s="118"/>
      <c r="N250" s="734"/>
      <c r="O250" s="735"/>
      <c r="Q250" s="189"/>
      <c r="R250" s="685" t="s">
        <v>264</v>
      </c>
      <c r="S250" s="737"/>
    </row>
    <row r="251" spans="4:19" ht="12.2" customHeight="1">
      <c r="D251" s="687" t="s">
        <v>102</v>
      </c>
      <c r="E251" s="120" t="s">
        <v>305</v>
      </c>
      <c r="F251" s="121">
        <f>'2次効果'!F477</f>
        <v>0</v>
      </c>
      <c r="H251" s="708" t="s">
        <v>102</v>
      </c>
      <c r="I251" s="120" t="s">
        <v>305</v>
      </c>
      <c r="J251" s="144">
        <f>'2次効果'!F657</f>
        <v>0</v>
      </c>
      <c r="M251" s="687" t="s">
        <v>102</v>
      </c>
      <c r="N251" s="120" t="s">
        <v>305</v>
      </c>
      <c r="O251" s="121">
        <f>'1次効果'!F235</f>
        <v>0</v>
      </c>
      <c r="Q251" s="687" t="s">
        <v>102</v>
      </c>
      <c r="R251" s="120" t="s">
        <v>305</v>
      </c>
      <c r="S251" s="121">
        <f>'1次効果'!J235</f>
        <v>0</v>
      </c>
    </row>
    <row r="252" spans="4:19" ht="12.2" customHeight="1">
      <c r="D252" s="688"/>
      <c r="E252" s="25" t="s">
        <v>306</v>
      </c>
      <c r="F252" s="123">
        <f>'2次効果'!F478</f>
        <v>0</v>
      </c>
      <c r="H252" s="709"/>
      <c r="I252" s="25" t="s">
        <v>306</v>
      </c>
      <c r="J252" s="147">
        <f>'2次効果'!F658</f>
        <v>0</v>
      </c>
      <c r="M252" s="688"/>
      <c r="N252" s="25" t="s">
        <v>306</v>
      </c>
      <c r="O252" s="123">
        <f>'1次効果'!F236</f>
        <v>0</v>
      </c>
      <c r="Q252" s="688"/>
      <c r="R252" s="25" t="s">
        <v>306</v>
      </c>
      <c r="S252" s="123">
        <f>'1次効果'!J236</f>
        <v>0</v>
      </c>
    </row>
    <row r="253" spans="4:19" ht="12.2" customHeight="1">
      <c r="D253" s="688"/>
      <c r="E253" s="25" t="s">
        <v>267</v>
      </c>
      <c r="F253" s="123">
        <f>'2次効果'!F479</f>
        <v>0</v>
      </c>
      <c r="H253" s="709"/>
      <c r="I253" s="25" t="s">
        <v>267</v>
      </c>
      <c r="J253" s="147">
        <f>'2次効果'!F659</f>
        <v>0</v>
      </c>
      <c r="M253" s="688"/>
      <c r="N253" s="25" t="s">
        <v>267</v>
      </c>
      <c r="O253" s="123">
        <f>'1次効果'!F237</f>
        <v>0</v>
      </c>
      <c r="Q253" s="688"/>
      <c r="R253" s="25" t="s">
        <v>267</v>
      </c>
      <c r="S253" s="123">
        <f>'1次効果'!J237</f>
        <v>0</v>
      </c>
    </row>
    <row r="254" spans="4:19" ht="12.2" customHeight="1">
      <c r="D254" s="688"/>
      <c r="E254" s="25" t="s">
        <v>283</v>
      </c>
      <c r="F254" s="123">
        <f>'2次効果'!F480</f>
        <v>0</v>
      </c>
      <c r="H254" s="709"/>
      <c r="I254" s="25" t="s">
        <v>283</v>
      </c>
      <c r="J254" s="147">
        <f>'2次効果'!F660</f>
        <v>0</v>
      </c>
      <c r="M254" s="688"/>
      <c r="N254" s="25" t="s">
        <v>283</v>
      </c>
      <c r="O254" s="123">
        <f>'1次効果'!F238</f>
        <v>0</v>
      </c>
      <c r="Q254" s="688"/>
      <c r="R254" s="25" t="s">
        <v>283</v>
      </c>
      <c r="S254" s="123">
        <f>'1次効果'!J238</f>
        <v>0</v>
      </c>
    </row>
    <row r="255" spans="4:19" ht="12.2" customHeight="1">
      <c r="D255" s="688"/>
      <c r="E255" s="25" t="s">
        <v>269</v>
      </c>
      <c r="F255" s="123">
        <f>'2次効果'!F481</f>
        <v>0</v>
      </c>
      <c r="H255" s="709"/>
      <c r="I255" s="25" t="s">
        <v>269</v>
      </c>
      <c r="J255" s="147">
        <f>'2次効果'!F661</f>
        <v>0</v>
      </c>
      <c r="M255" s="688"/>
      <c r="N255" s="25" t="s">
        <v>269</v>
      </c>
      <c r="O255" s="123">
        <f>'1次効果'!F239</f>
        <v>0</v>
      </c>
      <c r="Q255" s="688"/>
      <c r="R255" s="25" t="s">
        <v>269</v>
      </c>
      <c r="S255" s="123">
        <f>'1次効果'!J239</f>
        <v>0</v>
      </c>
    </row>
    <row r="256" spans="4:19" ht="12.2" customHeight="1">
      <c r="D256" s="688"/>
      <c r="E256" s="25" t="s">
        <v>297</v>
      </c>
      <c r="F256" s="123">
        <f>'2次効果'!F482</f>
        <v>0</v>
      </c>
      <c r="H256" s="709"/>
      <c r="I256" s="25" t="s">
        <v>297</v>
      </c>
      <c r="J256" s="147">
        <f>'2次効果'!F662</f>
        <v>0</v>
      </c>
      <c r="M256" s="688"/>
      <c r="N256" s="25" t="s">
        <v>297</v>
      </c>
      <c r="O256" s="123">
        <f>'1次効果'!F240</f>
        <v>0</v>
      </c>
      <c r="Q256" s="688"/>
      <c r="R256" s="25" t="s">
        <v>297</v>
      </c>
      <c r="S256" s="123">
        <f>'1次効果'!J240</f>
        <v>0</v>
      </c>
    </row>
    <row r="257" spans="4:19" ht="12.2" customHeight="1">
      <c r="D257" s="688"/>
      <c r="E257" s="129" t="s">
        <v>300</v>
      </c>
      <c r="F257" s="123">
        <f>'2次効果'!F483</f>
        <v>0</v>
      </c>
      <c r="H257" s="709"/>
      <c r="I257" s="129" t="s">
        <v>300</v>
      </c>
      <c r="J257" s="147">
        <f>'2次効果'!F663</f>
        <v>0</v>
      </c>
      <c r="M257" s="688"/>
      <c r="N257" s="129" t="s">
        <v>300</v>
      </c>
      <c r="O257" s="123">
        <f>'1次効果'!F241</f>
        <v>0</v>
      </c>
      <c r="Q257" s="688"/>
      <c r="R257" s="129" t="s">
        <v>300</v>
      </c>
      <c r="S257" s="123">
        <f>'1次効果'!J241</f>
        <v>0</v>
      </c>
    </row>
    <row r="258" spans="4:19" ht="12.2" customHeight="1">
      <c r="D258" s="688"/>
      <c r="E258" s="25" t="s">
        <v>301</v>
      </c>
      <c r="F258" s="123">
        <f>'2次効果'!F484</f>
        <v>0</v>
      </c>
      <c r="H258" s="709"/>
      <c r="I258" s="25" t="s">
        <v>301</v>
      </c>
      <c r="J258" s="147">
        <f>'2次効果'!F664</f>
        <v>0</v>
      </c>
      <c r="M258" s="688"/>
      <c r="N258" s="25" t="s">
        <v>301</v>
      </c>
      <c r="O258" s="123">
        <f>'1次効果'!F242</f>
        <v>0</v>
      </c>
      <c r="Q258" s="688"/>
      <c r="R258" s="25" t="s">
        <v>301</v>
      </c>
      <c r="S258" s="123">
        <f>'1次効果'!J242</f>
        <v>0</v>
      </c>
    </row>
    <row r="259" spans="4:19" ht="12.2" customHeight="1">
      <c r="D259" s="688"/>
      <c r="E259" s="25" t="s">
        <v>302</v>
      </c>
      <c r="F259" s="123">
        <f>'2次効果'!F485</f>
        <v>0</v>
      </c>
      <c r="H259" s="709"/>
      <c r="I259" s="25" t="s">
        <v>302</v>
      </c>
      <c r="J259" s="147">
        <f>'2次効果'!F665</f>
        <v>0</v>
      </c>
      <c r="M259" s="688"/>
      <c r="N259" s="25" t="s">
        <v>302</v>
      </c>
      <c r="O259" s="123">
        <f>'1次効果'!F243</f>
        <v>0</v>
      </c>
      <c r="Q259" s="688"/>
      <c r="R259" s="25" t="s">
        <v>302</v>
      </c>
      <c r="S259" s="123">
        <f>'1次効果'!J243</f>
        <v>0</v>
      </c>
    </row>
    <row r="260" spans="4:19" ht="12.2" customHeight="1">
      <c r="D260" s="688"/>
      <c r="E260" s="129" t="s">
        <v>615</v>
      </c>
      <c r="F260" s="123">
        <f>'2次効果'!F486</f>
        <v>0</v>
      </c>
      <c r="H260" s="709"/>
      <c r="I260" s="129" t="s">
        <v>615</v>
      </c>
      <c r="J260" s="147">
        <f>'2次効果'!F666</f>
        <v>0</v>
      </c>
      <c r="M260" s="688"/>
      <c r="N260" s="129" t="s">
        <v>615</v>
      </c>
      <c r="O260" s="123">
        <f>'1次効果'!F244</f>
        <v>0</v>
      </c>
      <c r="Q260" s="688"/>
      <c r="R260" s="129" t="s">
        <v>615</v>
      </c>
      <c r="S260" s="123">
        <f>'1次効果'!J244</f>
        <v>0</v>
      </c>
    </row>
    <row r="261" spans="4:19" ht="12.2" customHeight="1">
      <c r="D261" s="688"/>
      <c r="E261" s="131" t="s">
        <v>303</v>
      </c>
      <c r="F261" s="132" t="s">
        <v>304</v>
      </c>
      <c r="H261" s="709"/>
      <c r="I261" s="131" t="s">
        <v>303</v>
      </c>
      <c r="J261" s="149" t="s">
        <v>304</v>
      </c>
      <c r="M261" s="688"/>
      <c r="N261" s="131" t="s">
        <v>303</v>
      </c>
      <c r="O261" s="132" t="s">
        <v>304</v>
      </c>
      <c r="Q261" s="688"/>
      <c r="R261" s="131" t="s">
        <v>303</v>
      </c>
      <c r="S261" s="132" t="s">
        <v>304</v>
      </c>
    </row>
    <row r="262" spans="4:19" ht="12.2" customHeight="1">
      <c r="D262" s="688"/>
      <c r="E262" s="131" t="s">
        <v>303</v>
      </c>
      <c r="F262" s="132" t="s">
        <v>304</v>
      </c>
      <c r="H262" s="709"/>
      <c r="I262" s="131" t="s">
        <v>303</v>
      </c>
      <c r="J262" s="149" t="s">
        <v>304</v>
      </c>
      <c r="M262" s="688"/>
      <c r="N262" s="131" t="s">
        <v>303</v>
      </c>
      <c r="O262" s="132" t="s">
        <v>304</v>
      </c>
      <c r="Q262" s="688"/>
      <c r="R262" s="131" t="s">
        <v>303</v>
      </c>
      <c r="S262" s="132" t="s">
        <v>304</v>
      </c>
    </row>
    <row r="263" spans="4:19" ht="12.2" customHeight="1">
      <c r="D263" s="689"/>
      <c r="E263" s="131" t="s">
        <v>303</v>
      </c>
      <c r="F263" s="132" t="s">
        <v>304</v>
      </c>
      <c r="H263" s="710"/>
      <c r="I263" s="131" t="s">
        <v>303</v>
      </c>
      <c r="J263" s="149" t="s">
        <v>304</v>
      </c>
      <c r="M263" s="689"/>
      <c r="N263" s="131" t="s">
        <v>303</v>
      </c>
      <c r="O263" s="132" t="s">
        <v>304</v>
      </c>
      <c r="Q263" s="689"/>
      <c r="R263" s="131" t="s">
        <v>303</v>
      </c>
      <c r="S263" s="132" t="s">
        <v>304</v>
      </c>
    </row>
    <row r="264" spans="4:19" ht="12.2" customHeight="1">
      <c r="D264" s="687" t="s">
        <v>79</v>
      </c>
      <c r="E264" s="120" t="s">
        <v>305</v>
      </c>
      <c r="F264" s="121">
        <f>'2次効果'!F519</f>
        <v>0</v>
      </c>
      <c r="H264" s="708" t="s">
        <v>79</v>
      </c>
      <c r="I264" s="120" t="s">
        <v>305</v>
      </c>
      <c r="J264" s="144">
        <f>'2次効果'!F699</f>
        <v>0</v>
      </c>
      <c r="M264" s="687" t="s">
        <v>79</v>
      </c>
      <c r="N264" s="120" t="s">
        <v>305</v>
      </c>
      <c r="O264" s="121">
        <f>'1次効果'!F277</f>
        <v>0</v>
      </c>
      <c r="Q264" s="687" t="s">
        <v>79</v>
      </c>
      <c r="R264" s="120" t="s">
        <v>305</v>
      </c>
      <c r="S264" s="121">
        <f>'1次効果'!J277</f>
        <v>0</v>
      </c>
    </row>
    <row r="265" spans="4:19" ht="12.2" customHeight="1">
      <c r="D265" s="688"/>
      <c r="E265" s="25" t="s">
        <v>306</v>
      </c>
      <c r="F265" s="123">
        <f>'2次効果'!F520</f>
        <v>0</v>
      </c>
      <c r="H265" s="709"/>
      <c r="I265" s="25" t="s">
        <v>306</v>
      </c>
      <c r="J265" s="147">
        <f>'2次効果'!F700</f>
        <v>0</v>
      </c>
      <c r="M265" s="688"/>
      <c r="N265" s="25" t="s">
        <v>306</v>
      </c>
      <c r="O265" s="123">
        <f>'1次効果'!F278</f>
        <v>0</v>
      </c>
      <c r="Q265" s="688"/>
      <c r="R265" s="25" t="s">
        <v>306</v>
      </c>
      <c r="S265" s="123">
        <f>'1次効果'!J278</f>
        <v>0</v>
      </c>
    </row>
    <row r="266" spans="4:19" ht="12.2" customHeight="1">
      <c r="D266" s="688"/>
      <c r="E266" s="25" t="s">
        <v>267</v>
      </c>
      <c r="F266" s="123">
        <f>'2次効果'!F521</f>
        <v>0</v>
      </c>
      <c r="H266" s="709"/>
      <c r="I266" s="25" t="s">
        <v>267</v>
      </c>
      <c r="J266" s="147">
        <f>'2次効果'!F701</f>
        <v>0</v>
      </c>
      <c r="M266" s="688"/>
      <c r="N266" s="25" t="s">
        <v>267</v>
      </c>
      <c r="O266" s="123">
        <f>'1次効果'!F279</f>
        <v>0</v>
      </c>
      <c r="Q266" s="688"/>
      <c r="R266" s="25" t="s">
        <v>267</v>
      </c>
      <c r="S266" s="123">
        <f>'1次効果'!J279</f>
        <v>0</v>
      </c>
    </row>
    <row r="267" spans="4:19" ht="12.2" customHeight="1">
      <c r="D267" s="688"/>
      <c r="E267" s="25" t="s">
        <v>283</v>
      </c>
      <c r="F267" s="123">
        <f>'2次効果'!F522</f>
        <v>0</v>
      </c>
      <c r="H267" s="709"/>
      <c r="I267" s="25" t="s">
        <v>283</v>
      </c>
      <c r="J267" s="147">
        <f>'2次効果'!F702</f>
        <v>0</v>
      </c>
      <c r="M267" s="688"/>
      <c r="N267" s="25" t="s">
        <v>283</v>
      </c>
      <c r="O267" s="123">
        <f>'1次効果'!F280</f>
        <v>0</v>
      </c>
      <c r="Q267" s="688"/>
      <c r="R267" s="25" t="s">
        <v>283</v>
      </c>
      <c r="S267" s="123">
        <f>'1次効果'!J280</f>
        <v>0</v>
      </c>
    </row>
    <row r="268" spans="4:19" ht="12.2" customHeight="1">
      <c r="D268" s="688"/>
      <c r="E268" s="25" t="s">
        <v>269</v>
      </c>
      <c r="F268" s="123">
        <f>'2次効果'!F523</f>
        <v>0</v>
      </c>
      <c r="H268" s="709"/>
      <c r="I268" s="25" t="s">
        <v>269</v>
      </c>
      <c r="J268" s="147">
        <f>'2次効果'!F703</f>
        <v>0</v>
      </c>
      <c r="M268" s="688"/>
      <c r="N268" s="25" t="s">
        <v>269</v>
      </c>
      <c r="O268" s="123">
        <f>'1次効果'!F281</f>
        <v>0</v>
      </c>
      <c r="Q268" s="688"/>
      <c r="R268" s="25" t="s">
        <v>269</v>
      </c>
      <c r="S268" s="123">
        <f>'1次効果'!J281</f>
        <v>0</v>
      </c>
    </row>
    <row r="269" spans="4:19" ht="12.2" customHeight="1">
      <c r="D269" s="688"/>
      <c r="E269" s="25" t="s">
        <v>297</v>
      </c>
      <c r="F269" s="123">
        <f>'2次効果'!F524</f>
        <v>0</v>
      </c>
      <c r="H269" s="709"/>
      <c r="I269" s="25" t="s">
        <v>297</v>
      </c>
      <c r="J269" s="147">
        <f>'2次効果'!F704</f>
        <v>0</v>
      </c>
      <c r="M269" s="688"/>
      <c r="N269" s="25" t="s">
        <v>297</v>
      </c>
      <c r="O269" s="123">
        <f>'1次効果'!F282</f>
        <v>0</v>
      </c>
      <c r="Q269" s="688"/>
      <c r="R269" s="25" t="s">
        <v>297</v>
      </c>
      <c r="S269" s="123">
        <f>'1次効果'!J282</f>
        <v>0</v>
      </c>
    </row>
    <row r="270" spans="4:19" ht="12.2" customHeight="1">
      <c r="D270" s="688"/>
      <c r="E270" s="129" t="s">
        <v>300</v>
      </c>
      <c r="F270" s="123">
        <f>'2次効果'!F525</f>
        <v>0</v>
      </c>
      <c r="H270" s="709"/>
      <c r="I270" s="129" t="s">
        <v>300</v>
      </c>
      <c r="J270" s="147">
        <f>'2次効果'!F705</f>
        <v>0</v>
      </c>
      <c r="M270" s="688"/>
      <c r="N270" s="129" t="s">
        <v>300</v>
      </c>
      <c r="O270" s="123">
        <f>'1次効果'!F283</f>
        <v>0</v>
      </c>
      <c r="Q270" s="688"/>
      <c r="R270" s="129" t="s">
        <v>300</v>
      </c>
      <c r="S270" s="123">
        <f>'1次効果'!J283</f>
        <v>0</v>
      </c>
    </row>
    <row r="271" spans="4:19" ht="12.2" customHeight="1">
      <c r="D271" s="688"/>
      <c r="E271" s="25" t="s">
        <v>301</v>
      </c>
      <c r="F271" s="123">
        <f>'2次効果'!F526</f>
        <v>0</v>
      </c>
      <c r="H271" s="709"/>
      <c r="I271" s="25" t="s">
        <v>301</v>
      </c>
      <c r="J271" s="147">
        <f>'2次効果'!F706</f>
        <v>0</v>
      </c>
      <c r="M271" s="688"/>
      <c r="N271" s="25" t="s">
        <v>301</v>
      </c>
      <c r="O271" s="123">
        <f>'1次効果'!F284</f>
        <v>0</v>
      </c>
      <c r="Q271" s="688"/>
      <c r="R271" s="25" t="s">
        <v>301</v>
      </c>
      <c r="S271" s="123">
        <f>'1次効果'!J284</f>
        <v>0</v>
      </c>
    </row>
    <row r="272" spans="4:19" ht="12.2" customHeight="1">
      <c r="D272" s="688"/>
      <c r="E272" s="25" t="s">
        <v>302</v>
      </c>
      <c r="F272" s="123">
        <f>'2次効果'!F527</f>
        <v>0</v>
      </c>
      <c r="H272" s="709"/>
      <c r="I272" s="25" t="s">
        <v>302</v>
      </c>
      <c r="J272" s="147">
        <f>'2次効果'!F707</f>
        <v>0</v>
      </c>
      <c r="M272" s="688"/>
      <c r="N272" s="25" t="s">
        <v>302</v>
      </c>
      <c r="O272" s="123">
        <f>'1次効果'!F285</f>
        <v>0</v>
      </c>
      <c r="Q272" s="688"/>
      <c r="R272" s="25" t="s">
        <v>302</v>
      </c>
      <c r="S272" s="123">
        <f>'1次効果'!J285</f>
        <v>0</v>
      </c>
    </row>
    <row r="273" spans="4:27" ht="12.2" customHeight="1">
      <c r="D273" s="688"/>
      <c r="E273" s="129" t="s">
        <v>615</v>
      </c>
      <c r="F273" s="123">
        <f>'2次効果'!F528</f>
        <v>0</v>
      </c>
      <c r="H273" s="709"/>
      <c r="I273" s="129" t="s">
        <v>615</v>
      </c>
      <c r="J273" s="147">
        <f>'2次効果'!F708</f>
        <v>0</v>
      </c>
      <c r="M273" s="688"/>
      <c r="N273" s="129" t="s">
        <v>615</v>
      </c>
      <c r="O273" s="123">
        <f>'1次効果'!F286</f>
        <v>0</v>
      </c>
      <c r="Q273" s="688"/>
      <c r="R273" s="129" t="s">
        <v>615</v>
      </c>
      <c r="S273" s="123">
        <f>'1次効果'!J286</f>
        <v>0</v>
      </c>
    </row>
    <row r="274" spans="4:27" ht="12.2" customHeight="1">
      <c r="D274" s="688"/>
      <c r="E274" s="131" t="s">
        <v>303</v>
      </c>
      <c r="F274" s="132" t="s">
        <v>304</v>
      </c>
      <c r="H274" s="709"/>
      <c r="I274" s="131" t="s">
        <v>303</v>
      </c>
      <c r="J274" s="149" t="s">
        <v>304</v>
      </c>
      <c r="M274" s="688"/>
      <c r="N274" s="131" t="s">
        <v>303</v>
      </c>
      <c r="O274" s="132" t="s">
        <v>304</v>
      </c>
      <c r="Q274" s="688"/>
      <c r="R274" s="131" t="s">
        <v>303</v>
      </c>
      <c r="S274" s="132" t="s">
        <v>304</v>
      </c>
    </row>
    <row r="275" spans="4:27" ht="12.2" customHeight="1">
      <c r="D275" s="688"/>
      <c r="E275" s="131" t="s">
        <v>303</v>
      </c>
      <c r="F275" s="132" t="s">
        <v>304</v>
      </c>
      <c r="H275" s="709"/>
      <c r="I275" s="131" t="s">
        <v>303</v>
      </c>
      <c r="J275" s="149" t="s">
        <v>304</v>
      </c>
      <c r="M275" s="688"/>
      <c r="N275" s="131" t="s">
        <v>303</v>
      </c>
      <c r="O275" s="132" t="s">
        <v>304</v>
      </c>
      <c r="Q275" s="688"/>
      <c r="R275" s="131" t="s">
        <v>303</v>
      </c>
      <c r="S275" s="132" t="s">
        <v>304</v>
      </c>
    </row>
    <row r="276" spans="4:27" ht="12.2" customHeight="1">
      <c r="D276" s="689"/>
      <c r="E276" s="131" t="s">
        <v>303</v>
      </c>
      <c r="F276" s="132" t="s">
        <v>304</v>
      </c>
      <c r="H276" s="710"/>
      <c r="I276" s="131" t="s">
        <v>303</v>
      </c>
      <c r="J276" s="149" t="s">
        <v>304</v>
      </c>
      <c r="M276" s="689"/>
      <c r="N276" s="131" t="s">
        <v>303</v>
      </c>
      <c r="O276" s="132" t="s">
        <v>304</v>
      </c>
      <c r="Q276" s="689"/>
      <c r="R276" s="131" t="s">
        <v>303</v>
      </c>
      <c r="S276" s="132" t="s">
        <v>304</v>
      </c>
    </row>
    <row r="277" spans="4:27">
      <c r="D277" s="156"/>
      <c r="E277" s="135" t="s">
        <v>287</v>
      </c>
      <c r="F277" s="136">
        <f>'2次効果'!F561</f>
        <v>0</v>
      </c>
      <c r="H277" s="151"/>
      <c r="I277" s="154" t="s">
        <v>287</v>
      </c>
      <c r="J277" s="152">
        <f>'2次効果'!F741</f>
        <v>0</v>
      </c>
      <c r="M277" s="156"/>
      <c r="N277" s="135" t="s">
        <v>287</v>
      </c>
      <c r="O277" s="136">
        <f>'1次効果'!F319</f>
        <v>0</v>
      </c>
      <c r="Q277" s="156"/>
      <c r="R277" s="154" t="s">
        <v>287</v>
      </c>
      <c r="S277" s="136">
        <f>'1次効果'!J319</f>
        <v>0</v>
      </c>
    </row>
    <row r="278" spans="4:27">
      <c r="D278" s="156"/>
      <c r="E278" s="135" t="s">
        <v>288</v>
      </c>
      <c r="F278" s="136">
        <f>'2次効果'!F562</f>
        <v>0</v>
      </c>
      <c r="H278" s="151"/>
      <c r="I278" s="154" t="s">
        <v>289</v>
      </c>
      <c r="J278" s="152">
        <f>'2次効果'!F742</f>
        <v>0</v>
      </c>
      <c r="M278" s="156"/>
      <c r="N278" s="135" t="s">
        <v>288</v>
      </c>
      <c r="O278" s="136">
        <f>'1次効果'!F320</f>
        <v>0</v>
      </c>
      <c r="Q278" s="156"/>
      <c r="R278" s="154" t="s">
        <v>289</v>
      </c>
      <c r="S278" s="136">
        <f>'1次効果'!J320</f>
        <v>0</v>
      </c>
    </row>
    <row r="279" spans="4:27" ht="12.75" thickBot="1">
      <c r="D279" s="156"/>
      <c r="E279" s="135" t="s">
        <v>290</v>
      </c>
      <c r="F279" s="136">
        <f>F277+F278</f>
        <v>0</v>
      </c>
      <c r="H279" s="157"/>
      <c r="I279" s="163" t="s">
        <v>90</v>
      </c>
      <c r="J279" s="159">
        <f>J277+J278</f>
        <v>0</v>
      </c>
      <c r="M279" s="156"/>
      <c r="N279" s="135" t="s">
        <v>290</v>
      </c>
      <c r="O279" s="136">
        <f>O277+O278</f>
        <v>0</v>
      </c>
      <c r="Q279" s="156"/>
      <c r="R279" s="154" t="s">
        <v>90</v>
      </c>
      <c r="S279" s="136">
        <f>S277+S278</f>
        <v>0</v>
      </c>
    </row>
    <row r="280" spans="4:27" ht="12.75" thickTop="1"/>
    <row r="286" spans="4:27" ht="14.25">
      <c r="D286" s="116"/>
      <c r="E286" s="732" t="s">
        <v>314</v>
      </c>
      <c r="F286" s="733"/>
      <c r="H286" s="116"/>
      <c r="I286" s="190" t="s">
        <v>315</v>
      </c>
      <c r="J286" s="175"/>
      <c r="M286" s="116"/>
      <c r="N286" s="732" t="s">
        <v>316</v>
      </c>
      <c r="O286" s="733"/>
      <c r="Q286" s="116"/>
      <c r="R286" s="680" t="s">
        <v>312</v>
      </c>
      <c r="S286" s="681"/>
    </row>
    <row r="287" spans="4:27" ht="14.25">
      <c r="D287" s="118"/>
      <c r="E287" s="734"/>
      <c r="F287" s="735"/>
      <c r="H287" s="118"/>
      <c r="I287" s="191" t="s">
        <v>282</v>
      </c>
      <c r="J287" s="192"/>
      <c r="M287" s="118"/>
      <c r="N287" s="734"/>
      <c r="O287" s="735"/>
      <c r="Q287" s="118"/>
      <c r="R287" s="685" t="s">
        <v>317</v>
      </c>
      <c r="S287" s="686"/>
      <c r="Z287" s="727"/>
      <c r="AA287" s="728"/>
    </row>
    <row r="288" spans="4:27" ht="12.2" customHeight="1">
      <c r="D288" s="687" t="s">
        <v>102</v>
      </c>
      <c r="E288" s="120" t="s">
        <v>305</v>
      </c>
      <c r="F288" s="121">
        <f>'1次効果'!F963</f>
        <v>0</v>
      </c>
      <c r="H288" s="738" t="s">
        <v>102</v>
      </c>
      <c r="I288" s="120" t="s">
        <v>305</v>
      </c>
      <c r="J288" s="121">
        <f>'1次効果'!J963</f>
        <v>0</v>
      </c>
      <c r="M288" s="738" t="s">
        <v>102</v>
      </c>
      <c r="N288" s="120" t="s">
        <v>305</v>
      </c>
      <c r="O288" s="121">
        <f>'2次効果'!F657</f>
        <v>0</v>
      </c>
      <c r="Q288" s="738" t="s">
        <v>102</v>
      </c>
      <c r="R288" s="120" t="s">
        <v>305</v>
      </c>
      <c r="S288" s="121">
        <f>'2次効果'!J657</f>
        <v>0</v>
      </c>
      <c r="Y288" s="690"/>
      <c r="AA288" s="122"/>
    </row>
    <row r="289" spans="4:27" ht="12.2" customHeight="1">
      <c r="D289" s="688"/>
      <c r="E289" s="25" t="s">
        <v>306</v>
      </c>
      <c r="F289" s="123">
        <f>'1次効果'!F964</f>
        <v>0</v>
      </c>
      <c r="H289" s="739"/>
      <c r="I289" s="25" t="s">
        <v>306</v>
      </c>
      <c r="J289" s="123">
        <f>'1次効果'!J964</f>
        <v>0</v>
      </c>
      <c r="M289" s="739"/>
      <c r="N289" s="25" t="s">
        <v>306</v>
      </c>
      <c r="O289" s="123">
        <f>'2次効果'!F658</f>
        <v>0</v>
      </c>
      <c r="Q289" s="739"/>
      <c r="R289" s="25" t="s">
        <v>306</v>
      </c>
      <c r="S289" s="123">
        <f>'2次効果'!J658</f>
        <v>0</v>
      </c>
      <c r="Y289" s="691"/>
      <c r="AA289" s="122"/>
    </row>
    <row r="290" spans="4:27" ht="12.2" customHeight="1">
      <c r="D290" s="688"/>
      <c r="E290" s="25" t="s">
        <v>267</v>
      </c>
      <c r="F290" s="123">
        <f>'1次効果'!F965</f>
        <v>0</v>
      </c>
      <c r="H290" s="739"/>
      <c r="I290" s="25" t="s">
        <v>267</v>
      </c>
      <c r="J290" s="123">
        <f>'1次効果'!J965</f>
        <v>0</v>
      </c>
      <c r="M290" s="739"/>
      <c r="N290" s="25" t="s">
        <v>267</v>
      </c>
      <c r="O290" s="123">
        <f>'2次効果'!F659</f>
        <v>0</v>
      </c>
      <c r="Q290" s="739"/>
      <c r="R290" s="25" t="s">
        <v>267</v>
      </c>
      <c r="S290" s="123">
        <f>'2次効果'!J659</f>
        <v>0</v>
      </c>
      <c r="Y290" s="691"/>
      <c r="AA290" s="122"/>
    </row>
    <row r="291" spans="4:27" ht="12.2" customHeight="1">
      <c r="D291" s="688"/>
      <c r="E291" s="25" t="s">
        <v>283</v>
      </c>
      <c r="F291" s="123">
        <f>'1次効果'!F966</f>
        <v>0</v>
      </c>
      <c r="H291" s="739"/>
      <c r="I291" s="25" t="s">
        <v>283</v>
      </c>
      <c r="J291" s="123">
        <f>'1次効果'!J966</f>
        <v>0</v>
      </c>
      <c r="M291" s="739"/>
      <c r="N291" s="25" t="s">
        <v>283</v>
      </c>
      <c r="O291" s="123">
        <f>'2次効果'!F660</f>
        <v>0</v>
      </c>
      <c r="Q291" s="739"/>
      <c r="R291" s="25" t="s">
        <v>283</v>
      </c>
      <c r="S291" s="123">
        <f>'2次効果'!J660</f>
        <v>0</v>
      </c>
      <c r="Y291" s="691"/>
      <c r="AA291" s="122"/>
    </row>
    <row r="292" spans="4:27" ht="12.2" customHeight="1">
      <c r="D292" s="688"/>
      <c r="E292" s="25" t="s">
        <v>269</v>
      </c>
      <c r="F292" s="123">
        <f>'1次効果'!F967</f>
        <v>0</v>
      </c>
      <c r="H292" s="739"/>
      <c r="I292" s="25" t="s">
        <v>269</v>
      </c>
      <c r="J292" s="123">
        <f>'1次効果'!J967</f>
        <v>0</v>
      </c>
      <c r="M292" s="739"/>
      <c r="N292" s="25" t="s">
        <v>269</v>
      </c>
      <c r="O292" s="123">
        <f>'2次効果'!F661</f>
        <v>0</v>
      </c>
      <c r="Q292" s="739"/>
      <c r="R292" s="25" t="s">
        <v>269</v>
      </c>
      <c r="S292" s="123">
        <f>'2次効果'!J661</f>
        <v>0</v>
      </c>
      <c r="Y292" s="691"/>
      <c r="AA292" s="122"/>
    </row>
    <row r="293" spans="4:27" ht="12.2" customHeight="1">
      <c r="D293" s="688"/>
      <c r="E293" s="25" t="s">
        <v>297</v>
      </c>
      <c r="F293" s="123">
        <f>'1次効果'!F968</f>
        <v>0</v>
      </c>
      <c r="H293" s="739"/>
      <c r="I293" s="25" t="s">
        <v>297</v>
      </c>
      <c r="J293" s="123">
        <f>'1次効果'!J968</f>
        <v>0</v>
      </c>
      <c r="M293" s="739"/>
      <c r="N293" s="25" t="s">
        <v>297</v>
      </c>
      <c r="O293" s="123">
        <f>'2次効果'!F662</f>
        <v>0</v>
      </c>
      <c r="Q293" s="739"/>
      <c r="R293" s="25" t="s">
        <v>297</v>
      </c>
      <c r="S293" s="123">
        <f>'2次効果'!J662</f>
        <v>0</v>
      </c>
      <c r="Y293" s="691"/>
      <c r="AA293" s="122"/>
    </row>
    <row r="294" spans="4:27" ht="12.2" customHeight="1">
      <c r="D294" s="688"/>
      <c r="E294" s="129" t="s">
        <v>300</v>
      </c>
      <c r="F294" s="123">
        <f>'1次効果'!F969</f>
        <v>0</v>
      </c>
      <c r="H294" s="739"/>
      <c r="I294" s="129" t="s">
        <v>300</v>
      </c>
      <c r="J294" s="123">
        <f>'1次効果'!J969</f>
        <v>0</v>
      </c>
      <c r="M294" s="739"/>
      <c r="N294" s="129" t="s">
        <v>300</v>
      </c>
      <c r="O294" s="123">
        <f>'2次効果'!F663</f>
        <v>0</v>
      </c>
      <c r="Q294" s="739"/>
      <c r="R294" s="129" t="s">
        <v>300</v>
      </c>
      <c r="S294" s="123">
        <f>'2次効果'!J663</f>
        <v>0</v>
      </c>
      <c r="Y294" s="691"/>
      <c r="AA294" s="122"/>
    </row>
    <row r="295" spans="4:27" ht="12.2" customHeight="1">
      <c r="D295" s="688"/>
      <c r="E295" s="25" t="s">
        <v>301</v>
      </c>
      <c r="F295" s="123">
        <f>'1次効果'!F970</f>
        <v>0</v>
      </c>
      <c r="H295" s="739"/>
      <c r="I295" s="25" t="s">
        <v>301</v>
      </c>
      <c r="J295" s="123">
        <f>'1次効果'!J970</f>
        <v>0</v>
      </c>
      <c r="M295" s="739"/>
      <c r="N295" s="25" t="s">
        <v>301</v>
      </c>
      <c r="O295" s="123">
        <f>'2次効果'!F664</f>
        <v>0</v>
      </c>
      <c r="Q295" s="739"/>
      <c r="R295" s="25" t="s">
        <v>301</v>
      </c>
      <c r="S295" s="123">
        <f>'2次効果'!J664</f>
        <v>0</v>
      </c>
      <c r="Y295" s="691"/>
      <c r="AA295" s="122"/>
    </row>
    <row r="296" spans="4:27" ht="12.2" customHeight="1">
      <c r="D296" s="688"/>
      <c r="E296" s="25" t="s">
        <v>302</v>
      </c>
      <c r="F296" s="123">
        <f>'1次効果'!F971</f>
        <v>0</v>
      </c>
      <c r="H296" s="739"/>
      <c r="I296" s="25" t="s">
        <v>302</v>
      </c>
      <c r="J296" s="123">
        <f>'1次効果'!J971</f>
        <v>0</v>
      </c>
      <c r="M296" s="739"/>
      <c r="N296" s="25" t="s">
        <v>302</v>
      </c>
      <c r="O296" s="123">
        <f>'2次効果'!F665</f>
        <v>0</v>
      </c>
      <c r="Q296" s="739"/>
      <c r="R296" s="25" t="s">
        <v>302</v>
      </c>
      <c r="S296" s="123">
        <f>'2次効果'!J665</f>
        <v>0</v>
      </c>
      <c r="Y296" s="691"/>
      <c r="AA296" s="122"/>
    </row>
    <row r="297" spans="4:27" ht="12.2" customHeight="1">
      <c r="D297" s="688"/>
      <c r="E297" s="129" t="s">
        <v>615</v>
      </c>
      <c r="F297" s="123">
        <f>'1次効果'!F972</f>
        <v>0</v>
      </c>
      <c r="H297" s="739"/>
      <c r="I297" s="129" t="s">
        <v>615</v>
      </c>
      <c r="J297" s="123">
        <f>'1次効果'!J972</f>
        <v>0</v>
      </c>
      <c r="M297" s="739"/>
      <c r="N297" s="129" t="s">
        <v>615</v>
      </c>
      <c r="O297" s="123">
        <f>'2次効果'!F666</f>
        <v>0</v>
      </c>
      <c r="Q297" s="739"/>
      <c r="R297" s="129" t="s">
        <v>615</v>
      </c>
      <c r="S297" s="123">
        <f>'2次効果'!J666</f>
        <v>0</v>
      </c>
      <c r="Y297" s="691"/>
      <c r="AA297" s="122"/>
    </row>
    <row r="298" spans="4:27" ht="12.2" customHeight="1">
      <c r="D298" s="688"/>
      <c r="E298" s="131" t="s">
        <v>303</v>
      </c>
      <c r="F298" s="132" t="s">
        <v>304</v>
      </c>
      <c r="H298" s="739"/>
      <c r="I298" s="131" t="s">
        <v>303</v>
      </c>
      <c r="J298" s="132" t="s">
        <v>304</v>
      </c>
      <c r="M298" s="739"/>
      <c r="N298" s="131" t="s">
        <v>303</v>
      </c>
      <c r="O298" s="132" t="s">
        <v>304</v>
      </c>
      <c r="Q298" s="739"/>
      <c r="R298" s="131" t="s">
        <v>303</v>
      </c>
      <c r="S298" s="132" t="s">
        <v>304</v>
      </c>
      <c r="Y298" s="691"/>
      <c r="AA298" s="122"/>
    </row>
    <row r="299" spans="4:27" ht="12.2" customHeight="1">
      <c r="D299" s="688"/>
      <c r="E299" s="131" t="s">
        <v>303</v>
      </c>
      <c r="F299" s="132" t="s">
        <v>304</v>
      </c>
      <c r="H299" s="739"/>
      <c r="I299" s="131" t="s">
        <v>303</v>
      </c>
      <c r="J299" s="132" t="s">
        <v>304</v>
      </c>
      <c r="M299" s="739"/>
      <c r="N299" s="131" t="s">
        <v>303</v>
      </c>
      <c r="O299" s="132" t="s">
        <v>304</v>
      </c>
      <c r="Q299" s="739"/>
      <c r="R299" s="131" t="s">
        <v>303</v>
      </c>
      <c r="S299" s="132" t="s">
        <v>304</v>
      </c>
      <c r="Y299" s="691"/>
      <c r="AA299" s="122"/>
    </row>
    <row r="300" spans="4:27" ht="12.2" customHeight="1">
      <c r="D300" s="689"/>
      <c r="E300" s="131" t="s">
        <v>303</v>
      </c>
      <c r="F300" s="132" t="s">
        <v>304</v>
      </c>
      <c r="H300" s="740"/>
      <c r="I300" s="131" t="s">
        <v>303</v>
      </c>
      <c r="J300" s="132" t="s">
        <v>304</v>
      </c>
      <c r="M300" s="740"/>
      <c r="N300" s="131" t="s">
        <v>303</v>
      </c>
      <c r="O300" s="132" t="s">
        <v>304</v>
      </c>
      <c r="Q300" s="740"/>
      <c r="R300" s="131" t="s">
        <v>303</v>
      </c>
      <c r="S300" s="132" t="s">
        <v>304</v>
      </c>
      <c r="Y300" s="691"/>
      <c r="AA300" s="122"/>
    </row>
    <row r="301" spans="4:27" ht="12.2" customHeight="1">
      <c r="D301" s="687" t="s">
        <v>79</v>
      </c>
      <c r="E301" s="120" t="s">
        <v>305</v>
      </c>
      <c r="F301" s="121">
        <f>'1次効果'!F1005</f>
        <v>0</v>
      </c>
      <c r="H301" s="738" t="s">
        <v>79</v>
      </c>
      <c r="I301" s="120" t="s">
        <v>305</v>
      </c>
      <c r="J301" s="121">
        <f>'1次効果'!J1005</f>
        <v>0</v>
      </c>
      <c r="M301" s="687" t="s">
        <v>79</v>
      </c>
      <c r="N301" s="120" t="s">
        <v>305</v>
      </c>
      <c r="O301" s="121">
        <f>'2次効果'!F699</f>
        <v>0</v>
      </c>
      <c r="Q301" s="738" t="s">
        <v>79</v>
      </c>
      <c r="R301" s="120" t="s">
        <v>305</v>
      </c>
      <c r="S301" s="121">
        <f>'2次効果'!J699</f>
        <v>0</v>
      </c>
      <c r="Y301" s="690"/>
      <c r="AA301" s="122"/>
    </row>
    <row r="302" spans="4:27" ht="12.2" customHeight="1">
      <c r="D302" s="688"/>
      <c r="E302" s="25" t="s">
        <v>306</v>
      </c>
      <c r="F302" s="123">
        <f>'1次効果'!F1006</f>
        <v>0</v>
      </c>
      <c r="H302" s="739"/>
      <c r="I302" s="25" t="s">
        <v>306</v>
      </c>
      <c r="J302" s="123">
        <f>'1次効果'!J1006</f>
        <v>0</v>
      </c>
      <c r="M302" s="688"/>
      <c r="N302" s="25" t="s">
        <v>306</v>
      </c>
      <c r="O302" s="123">
        <f>'2次効果'!F700</f>
        <v>0</v>
      </c>
      <c r="Q302" s="739"/>
      <c r="R302" s="25" t="s">
        <v>306</v>
      </c>
      <c r="S302" s="123">
        <f>'2次効果'!J700</f>
        <v>0</v>
      </c>
      <c r="Y302" s="691"/>
      <c r="AA302" s="122"/>
    </row>
    <row r="303" spans="4:27" ht="12.2" customHeight="1">
      <c r="D303" s="688"/>
      <c r="E303" s="25" t="s">
        <v>267</v>
      </c>
      <c r="F303" s="123">
        <f>'1次効果'!F1007</f>
        <v>0</v>
      </c>
      <c r="H303" s="739"/>
      <c r="I303" s="25" t="s">
        <v>267</v>
      </c>
      <c r="J303" s="123">
        <f>'1次効果'!J1007</f>
        <v>0</v>
      </c>
      <c r="M303" s="688"/>
      <c r="N303" s="25" t="s">
        <v>267</v>
      </c>
      <c r="O303" s="123">
        <f>'2次効果'!F701</f>
        <v>0</v>
      </c>
      <c r="Q303" s="739"/>
      <c r="R303" s="25" t="s">
        <v>267</v>
      </c>
      <c r="S303" s="123">
        <f>'2次効果'!J701</f>
        <v>0</v>
      </c>
      <c r="Y303" s="691"/>
      <c r="AA303" s="122"/>
    </row>
    <row r="304" spans="4:27" ht="12.2" customHeight="1">
      <c r="D304" s="688"/>
      <c r="E304" s="25" t="s">
        <v>283</v>
      </c>
      <c r="F304" s="123">
        <f>'1次効果'!F1008</f>
        <v>0</v>
      </c>
      <c r="H304" s="739"/>
      <c r="I304" s="25" t="s">
        <v>283</v>
      </c>
      <c r="J304" s="123">
        <f>'1次効果'!J1008</f>
        <v>0</v>
      </c>
      <c r="M304" s="688"/>
      <c r="N304" s="25" t="s">
        <v>283</v>
      </c>
      <c r="O304" s="123">
        <f>'2次効果'!F702</f>
        <v>0</v>
      </c>
      <c r="Q304" s="739"/>
      <c r="R304" s="25" t="s">
        <v>283</v>
      </c>
      <c r="S304" s="123">
        <f>'2次効果'!J702</f>
        <v>0</v>
      </c>
      <c r="Y304" s="691"/>
      <c r="AA304" s="122"/>
    </row>
    <row r="305" spans="4:27" ht="12.2" customHeight="1">
      <c r="D305" s="688"/>
      <c r="E305" s="25" t="s">
        <v>269</v>
      </c>
      <c r="F305" s="123">
        <f>'1次効果'!F1009</f>
        <v>0</v>
      </c>
      <c r="H305" s="739"/>
      <c r="I305" s="25" t="s">
        <v>269</v>
      </c>
      <c r="J305" s="123">
        <f>'1次効果'!J1009</f>
        <v>0</v>
      </c>
      <c r="M305" s="688"/>
      <c r="N305" s="25" t="s">
        <v>269</v>
      </c>
      <c r="O305" s="123">
        <f>'2次効果'!F703</f>
        <v>0</v>
      </c>
      <c r="Q305" s="739"/>
      <c r="R305" s="25" t="s">
        <v>269</v>
      </c>
      <c r="S305" s="123">
        <f>'2次効果'!J703</f>
        <v>0</v>
      </c>
      <c r="Y305" s="691"/>
      <c r="AA305" s="122"/>
    </row>
    <row r="306" spans="4:27" ht="12.2" customHeight="1">
      <c r="D306" s="688"/>
      <c r="E306" s="25" t="s">
        <v>297</v>
      </c>
      <c r="F306" s="123">
        <f>'1次効果'!F1010</f>
        <v>0</v>
      </c>
      <c r="H306" s="739"/>
      <c r="I306" s="25" t="s">
        <v>297</v>
      </c>
      <c r="J306" s="123">
        <f>'1次効果'!J1010</f>
        <v>0</v>
      </c>
      <c r="M306" s="688"/>
      <c r="N306" s="25" t="s">
        <v>297</v>
      </c>
      <c r="O306" s="123">
        <f>'2次効果'!F704</f>
        <v>0</v>
      </c>
      <c r="Q306" s="739"/>
      <c r="R306" s="25" t="s">
        <v>297</v>
      </c>
      <c r="S306" s="123">
        <f>'2次効果'!J704</f>
        <v>0</v>
      </c>
      <c r="Y306" s="691"/>
      <c r="AA306" s="122"/>
    </row>
    <row r="307" spans="4:27" ht="12.2" customHeight="1">
      <c r="D307" s="688"/>
      <c r="E307" s="129" t="s">
        <v>300</v>
      </c>
      <c r="F307" s="123">
        <f>'1次効果'!F1011</f>
        <v>0</v>
      </c>
      <c r="H307" s="739"/>
      <c r="I307" s="129" t="s">
        <v>300</v>
      </c>
      <c r="J307" s="123">
        <f>'1次効果'!J1011</f>
        <v>0</v>
      </c>
      <c r="M307" s="688"/>
      <c r="N307" s="129" t="s">
        <v>300</v>
      </c>
      <c r="O307" s="123">
        <f>'2次効果'!F705</f>
        <v>0</v>
      </c>
      <c r="Q307" s="739"/>
      <c r="R307" s="129" t="s">
        <v>300</v>
      </c>
      <c r="S307" s="123">
        <f>'2次効果'!J705</f>
        <v>0</v>
      </c>
      <c r="Y307" s="691"/>
      <c r="AA307" s="122"/>
    </row>
    <row r="308" spans="4:27" ht="12.2" customHeight="1">
      <c r="D308" s="688"/>
      <c r="E308" s="25" t="s">
        <v>301</v>
      </c>
      <c r="F308" s="123">
        <f>'1次効果'!F1012</f>
        <v>0</v>
      </c>
      <c r="H308" s="739"/>
      <c r="I308" s="25" t="s">
        <v>301</v>
      </c>
      <c r="J308" s="123">
        <f>'1次効果'!J1012</f>
        <v>0</v>
      </c>
      <c r="M308" s="688"/>
      <c r="N308" s="25" t="s">
        <v>301</v>
      </c>
      <c r="O308" s="123">
        <f>'2次効果'!F706</f>
        <v>0</v>
      </c>
      <c r="Q308" s="739"/>
      <c r="R308" s="25" t="s">
        <v>301</v>
      </c>
      <c r="S308" s="123">
        <f>'2次効果'!J706</f>
        <v>0</v>
      </c>
      <c r="Y308" s="691"/>
      <c r="AA308" s="122"/>
    </row>
    <row r="309" spans="4:27" ht="12.2" customHeight="1">
      <c r="D309" s="688"/>
      <c r="E309" s="25" t="s">
        <v>302</v>
      </c>
      <c r="F309" s="123">
        <f>'1次効果'!F1013</f>
        <v>0</v>
      </c>
      <c r="H309" s="739"/>
      <c r="I309" s="25" t="s">
        <v>302</v>
      </c>
      <c r="J309" s="123">
        <f>'1次効果'!J1013</f>
        <v>0</v>
      </c>
      <c r="M309" s="688"/>
      <c r="N309" s="25" t="s">
        <v>302</v>
      </c>
      <c r="O309" s="123">
        <f>'2次効果'!F707</f>
        <v>0</v>
      </c>
      <c r="Q309" s="739"/>
      <c r="R309" s="25" t="s">
        <v>318</v>
      </c>
      <c r="S309" s="123">
        <f>'2次効果'!J707</f>
        <v>0</v>
      </c>
      <c r="Y309" s="691"/>
      <c r="AA309" s="122"/>
    </row>
    <row r="310" spans="4:27" ht="12.2" customHeight="1">
      <c r="D310" s="688"/>
      <c r="E310" s="129" t="s">
        <v>615</v>
      </c>
      <c r="F310" s="123">
        <f>'1次効果'!F1014</f>
        <v>0</v>
      </c>
      <c r="H310" s="739"/>
      <c r="I310" s="129" t="s">
        <v>615</v>
      </c>
      <c r="J310" s="123">
        <f>'1次効果'!J1014</f>
        <v>0</v>
      </c>
      <c r="M310" s="688"/>
      <c r="N310" s="129" t="s">
        <v>615</v>
      </c>
      <c r="O310" s="123">
        <f>'2次効果'!F708</f>
        <v>0</v>
      </c>
      <c r="Q310" s="739"/>
      <c r="R310" s="129" t="s">
        <v>615</v>
      </c>
      <c r="S310" s="123">
        <f>'2次効果'!J708</f>
        <v>0</v>
      </c>
      <c r="Y310" s="691"/>
      <c r="AA310" s="122"/>
    </row>
    <row r="311" spans="4:27" ht="12.2" customHeight="1">
      <c r="D311" s="688"/>
      <c r="E311" s="131" t="s">
        <v>319</v>
      </c>
      <c r="F311" s="132" t="s">
        <v>320</v>
      </c>
      <c r="H311" s="739"/>
      <c r="I311" s="131" t="s">
        <v>319</v>
      </c>
      <c r="J311" s="132" t="s">
        <v>320</v>
      </c>
      <c r="M311" s="688"/>
      <c r="N311" s="131" t="s">
        <v>319</v>
      </c>
      <c r="O311" s="132" t="s">
        <v>320</v>
      </c>
      <c r="Q311" s="739"/>
      <c r="R311" s="131" t="s">
        <v>319</v>
      </c>
      <c r="S311" s="132" t="s">
        <v>320</v>
      </c>
      <c r="Y311" s="691"/>
      <c r="AA311" s="122"/>
    </row>
    <row r="312" spans="4:27" ht="12.2" customHeight="1">
      <c r="D312" s="688"/>
      <c r="E312" s="131" t="s">
        <v>319</v>
      </c>
      <c r="F312" s="132" t="s">
        <v>320</v>
      </c>
      <c r="H312" s="739"/>
      <c r="I312" s="131" t="s">
        <v>319</v>
      </c>
      <c r="J312" s="132" t="s">
        <v>320</v>
      </c>
      <c r="M312" s="688"/>
      <c r="N312" s="131" t="s">
        <v>319</v>
      </c>
      <c r="O312" s="132" t="s">
        <v>320</v>
      </c>
      <c r="Q312" s="739"/>
      <c r="R312" s="131" t="s">
        <v>319</v>
      </c>
      <c r="S312" s="132" t="s">
        <v>320</v>
      </c>
      <c r="Y312" s="691"/>
      <c r="AA312" s="122"/>
    </row>
    <row r="313" spans="4:27" ht="12.2" customHeight="1">
      <c r="D313" s="689"/>
      <c r="E313" s="131" t="s">
        <v>319</v>
      </c>
      <c r="F313" s="132" t="s">
        <v>320</v>
      </c>
      <c r="H313" s="740"/>
      <c r="I313" s="131" t="s">
        <v>319</v>
      </c>
      <c r="J313" s="132" t="s">
        <v>320</v>
      </c>
      <c r="M313" s="689"/>
      <c r="N313" s="131" t="s">
        <v>319</v>
      </c>
      <c r="O313" s="132" t="s">
        <v>320</v>
      </c>
      <c r="Q313" s="740"/>
      <c r="R313" s="131" t="s">
        <v>319</v>
      </c>
      <c r="S313" s="132" t="s">
        <v>320</v>
      </c>
      <c r="Y313" s="691"/>
      <c r="AA313" s="122"/>
    </row>
    <row r="314" spans="4:27">
      <c r="D314" s="156"/>
      <c r="E314" s="135" t="s">
        <v>287</v>
      </c>
      <c r="F314" s="136">
        <f>'1次効果'!F1047</f>
        <v>0</v>
      </c>
      <c r="H314" s="156"/>
      <c r="I314" s="154" t="s">
        <v>287</v>
      </c>
      <c r="J314" s="136">
        <f>'1次効果'!J1047</f>
        <v>0</v>
      </c>
      <c r="M314" s="156"/>
      <c r="N314" s="154" t="s">
        <v>287</v>
      </c>
      <c r="O314" s="136">
        <f>'2次効果'!F741</f>
        <v>0</v>
      </c>
      <c r="Q314" s="156"/>
      <c r="R314" s="154" t="s">
        <v>287</v>
      </c>
      <c r="S314" s="136">
        <f>'2次効果'!J741</f>
        <v>0</v>
      </c>
      <c r="Z314" s="139"/>
      <c r="AA314" s="122"/>
    </row>
    <row r="315" spans="4:27">
      <c r="D315" s="156"/>
      <c r="E315" s="135" t="s">
        <v>288</v>
      </c>
      <c r="F315" s="136">
        <f>'1次効果'!F1048</f>
        <v>0</v>
      </c>
      <c r="H315" s="156"/>
      <c r="I315" s="154" t="s">
        <v>289</v>
      </c>
      <c r="J315" s="136">
        <f>'1次効果'!J1048</f>
        <v>0</v>
      </c>
      <c r="M315" s="156"/>
      <c r="N315" s="154" t="s">
        <v>289</v>
      </c>
      <c r="O315" s="136">
        <f>'2次効果'!F742</f>
        <v>0</v>
      </c>
      <c r="Q315" s="156"/>
      <c r="R315" s="154" t="s">
        <v>289</v>
      </c>
      <c r="S315" s="136">
        <f>'2次効果'!J742</f>
        <v>0</v>
      </c>
      <c r="Z315" s="139"/>
      <c r="AA315" s="122"/>
    </row>
    <row r="316" spans="4:27">
      <c r="D316" s="156"/>
      <c r="E316" s="135" t="s">
        <v>290</v>
      </c>
      <c r="F316" s="136">
        <f>F314+F315</f>
        <v>0</v>
      </c>
      <c r="H316" s="156"/>
      <c r="I316" s="154" t="s">
        <v>90</v>
      </c>
      <c r="J316" s="136">
        <f>J314+J315</f>
        <v>0</v>
      </c>
      <c r="M316" s="156"/>
      <c r="N316" s="154" t="s">
        <v>90</v>
      </c>
      <c r="O316" s="136">
        <f>O314+O315</f>
        <v>0</v>
      </c>
      <c r="Q316" s="156"/>
      <c r="R316" s="154" t="s">
        <v>90</v>
      </c>
      <c r="S316" s="136">
        <f>S314+S315</f>
        <v>0</v>
      </c>
      <c r="Z316" s="139"/>
      <c r="AA316" s="122"/>
    </row>
  </sheetData>
  <mergeCells count="94">
    <mergeCell ref="Z287:AA287"/>
    <mergeCell ref="D301:D313"/>
    <mergeCell ref="H301:H313"/>
    <mergeCell ref="M301:M313"/>
    <mergeCell ref="Q301:Q313"/>
    <mergeCell ref="Y301:Y313"/>
    <mergeCell ref="Y288:Y300"/>
    <mergeCell ref="E286:F287"/>
    <mergeCell ref="N286:O287"/>
    <mergeCell ref="R286:S286"/>
    <mergeCell ref="R287:S287"/>
    <mergeCell ref="D264:D276"/>
    <mergeCell ref="H264:H276"/>
    <mergeCell ref="M264:M276"/>
    <mergeCell ref="Q264:Q276"/>
    <mergeCell ref="D288:D300"/>
    <mergeCell ref="H288:H300"/>
    <mergeCell ref="M288:M300"/>
    <mergeCell ref="Q288:Q300"/>
    <mergeCell ref="H202:H214"/>
    <mergeCell ref="M202:M214"/>
    <mergeCell ref="R202:S203"/>
    <mergeCell ref="Q204:Q216"/>
    <mergeCell ref="D251:D263"/>
    <mergeCell ref="H251:H263"/>
    <mergeCell ref="M251:M263"/>
    <mergeCell ref="Q251:Q263"/>
    <mergeCell ref="I249:J250"/>
    <mergeCell ref="N249:O250"/>
    <mergeCell ref="R249:S249"/>
    <mergeCell ref="R250:S250"/>
    <mergeCell ref="V170:W171"/>
    <mergeCell ref="H171:H183"/>
    <mergeCell ref="M171:M183"/>
    <mergeCell ref="Q172:Q184"/>
    <mergeCell ref="U172:U184"/>
    <mergeCell ref="E183:F183"/>
    <mergeCell ref="H184:H196"/>
    <mergeCell ref="M184:M196"/>
    <mergeCell ref="Q185:Q197"/>
    <mergeCell ref="U185:U197"/>
    <mergeCell ref="E188:F189"/>
    <mergeCell ref="Q133:Q145"/>
    <mergeCell ref="U133:U145"/>
    <mergeCell ref="I170:J170"/>
    <mergeCell ref="N170:O170"/>
    <mergeCell ref="R170:S171"/>
    <mergeCell ref="R118:S119"/>
    <mergeCell ref="V118:W119"/>
    <mergeCell ref="Q120:Q132"/>
    <mergeCell ref="U120:U132"/>
    <mergeCell ref="E123:F124"/>
    <mergeCell ref="V64:W64"/>
    <mergeCell ref="N65:O65"/>
    <mergeCell ref="V65:W65"/>
    <mergeCell ref="R101:S102"/>
    <mergeCell ref="Q103:Q115"/>
    <mergeCell ref="M66:M78"/>
    <mergeCell ref="Q66:Q78"/>
    <mergeCell ref="U66:U78"/>
    <mergeCell ref="H46:H58"/>
    <mergeCell ref="M46:M58"/>
    <mergeCell ref="Q46:Q58"/>
    <mergeCell ref="U46:U58"/>
    <mergeCell ref="N64:O64"/>
    <mergeCell ref="R64:S65"/>
    <mergeCell ref="Y46:Y58"/>
    <mergeCell ref="P49:P50"/>
    <mergeCell ref="P51:P52"/>
    <mergeCell ref="P53:P54"/>
    <mergeCell ref="V31:W32"/>
    <mergeCell ref="Z31:AA31"/>
    <mergeCell ref="Z32:AA32"/>
    <mergeCell ref="D33:D45"/>
    <mergeCell ref="H33:H45"/>
    <mergeCell ref="M33:M45"/>
    <mergeCell ref="Q33:Q45"/>
    <mergeCell ref="U33:U45"/>
    <mergeCell ref="Y33:Y45"/>
    <mergeCell ref="H15:H27"/>
    <mergeCell ref="M15:M27"/>
    <mergeCell ref="Q15:Q27"/>
    <mergeCell ref="U15:U27"/>
    <mergeCell ref="B31:B32"/>
    <mergeCell ref="E31:F32"/>
    <mergeCell ref="I31:J32"/>
    <mergeCell ref="N31:O32"/>
    <mergeCell ref="R31:S32"/>
    <mergeCell ref="I13:J14"/>
    <mergeCell ref="N13:O13"/>
    <mergeCell ref="R13:S14"/>
    <mergeCell ref="V13:W13"/>
    <mergeCell ref="N14:O14"/>
    <mergeCell ref="V14:W14"/>
  </mergeCells>
  <phoneticPr fontId="4"/>
  <pageMargins left="0.78740157480314965" right="0.59055118110236227" top="0.59055118110236227" bottom="0.19685039370078741" header="0.51181102362204722" footer="0.51181102362204722"/>
  <pageSetup paperSize="9" scale="44" orientation="landscape" r:id="rId1"/>
  <headerFooter alignWithMargins="0"/>
  <rowBreaks count="3" manualBreakCount="3">
    <brk id="87" min="1" max="30" man="1"/>
    <brk id="156" min="1" max="30" man="1"/>
    <brk id="224" min="1" max="3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AA316"/>
  <sheetViews>
    <sheetView showGridLines="0" view="pageBreakPreview" zoomScale="75" zoomScaleNormal="75" zoomScaleSheetLayoutView="100" workbookViewId="0"/>
  </sheetViews>
  <sheetFormatPr defaultRowHeight="12"/>
  <cols>
    <col min="1" max="1" width="2.625" style="112" customWidth="1"/>
    <col min="2" max="2" width="4.5" style="112" customWidth="1"/>
    <col min="3" max="3" width="6.125" style="112" customWidth="1"/>
    <col min="4" max="4" width="3.375" style="112" customWidth="1"/>
    <col min="5" max="5" width="17.5" style="112" customWidth="1"/>
    <col min="6" max="6" width="12.25" style="112" bestFit="1" customWidth="1"/>
    <col min="7" max="7" width="15" style="112" customWidth="1"/>
    <col min="8" max="8" width="3.25" style="112" customWidth="1"/>
    <col min="9" max="9" width="17.5" style="112" customWidth="1"/>
    <col min="10" max="10" width="10.875" style="112" customWidth="1"/>
    <col min="11" max="12" width="7.375" style="112" customWidth="1"/>
    <col min="13" max="13" width="3.375" style="112" customWidth="1"/>
    <col min="14" max="14" width="17.5" style="112" customWidth="1"/>
    <col min="15" max="15" width="10.875" style="112" customWidth="1"/>
    <col min="16" max="16" width="15" style="112" customWidth="1"/>
    <col min="17" max="17" width="3.25" style="112" customWidth="1"/>
    <col min="18" max="18" width="17.375" style="112" customWidth="1"/>
    <col min="19" max="19" width="10.875" style="112" customWidth="1"/>
    <col min="20" max="20" width="14.875" style="112" customWidth="1"/>
    <col min="21" max="21" width="3.25" style="112" customWidth="1"/>
    <col min="22" max="22" width="17.5" style="112" customWidth="1"/>
    <col min="23" max="23" width="10.875" style="112" customWidth="1"/>
    <col min="24" max="24" width="15" style="112" customWidth="1"/>
    <col min="25" max="25" width="3.375" style="112" customWidth="1"/>
    <col min="26" max="26" width="17.5" style="112" customWidth="1"/>
    <col min="27" max="27" width="10.75" style="112" customWidth="1"/>
    <col min="28" max="31" width="5.875" style="112" customWidth="1"/>
    <col min="32" max="256" width="9" style="112"/>
    <col min="257" max="257" width="2.625" style="112" customWidth="1"/>
    <col min="258" max="258" width="4.5" style="112" customWidth="1"/>
    <col min="259" max="259" width="6.125" style="112" customWidth="1"/>
    <col min="260" max="260" width="3.375" style="112" customWidth="1"/>
    <col min="261" max="261" width="17.5" style="112" customWidth="1"/>
    <col min="262" max="262" width="12.25" style="112" bestFit="1" customWidth="1"/>
    <col min="263" max="263" width="15" style="112" customWidth="1"/>
    <col min="264" max="264" width="3.25" style="112" customWidth="1"/>
    <col min="265" max="265" width="17.5" style="112" customWidth="1"/>
    <col min="266" max="266" width="10.875" style="112" customWidth="1"/>
    <col min="267" max="268" width="7.375" style="112" customWidth="1"/>
    <col min="269" max="269" width="3.375" style="112" customWidth="1"/>
    <col min="270" max="270" width="17.5" style="112" customWidth="1"/>
    <col min="271" max="271" width="10.875" style="112" customWidth="1"/>
    <col min="272" max="272" width="15" style="112" customWidth="1"/>
    <col min="273" max="273" width="3.25" style="112" customWidth="1"/>
    <col min="274" max="274" width="17.375" style="112" customWidth="1"/>
    <col min="275" max="275" width="10.875" style="112" customWidth="1"/>
    <col min="276" max="276" width="14.875" style="112" customWidth="1"/>
    <col min="277" max="277" width="3.25" style="112" customWidth="1"/>
    <col min="278" max="278" width="17.5" style="112" customWidth="1"/>
    <col min="279" max="279" width="10.875" style="112" customWidth="1"/>
    <col min="280" max="280" width="15" style="112" customWidth="1"/>
    <col min="281" max="281" width="3.375" style="112" customWidth="1"/>
    <col min="282" max="282" width="17.5" style="112" customWidth="1"/>
    <col min="283" max="283" width="10.75" style="112" customWidth="1"/>
    <col min="284" max="287" width="5.875" style="112" customWidth="1"/>
    <col min="288" max="512" width="9" style="112"/>
    <col min="513" max="513" width="2.625" style="112" customWidth="1"/>
    <col min="514" max="514" width="4.5" style="112" customWidth="1"/>
    <col min="515" max="515" width="6.125" style="112" customWidth="1"/>
    <col min="516" max="516" width="3.375" style="112" customWidth="1"/>
    <col min="517" max="517" width="17.5" style="112" customWidth="1"/>
    <col min="518" max="518" width="12.25" style="112" bestFit="1" customWidth="1"/>
    <col min="519" max="519" width="15" style="112" customWidth="1"/>
    <col min="520" max="520" width="3.25" style="112" customWidth="1"/>
    <col min="521" max="521" width="17.5" style="112" customWidth="1"/>
    <col min="522" max="522" width="10.875" style="112" customWidth="1"/>
    <col min="523" max="524" width="7.375" style="112" customWidth="1"/>
    <col min="525" max="525" width="3.375" style="112" customWidth="1"/>
    <col min="526" max="526" width="17.5" style="112" customWidth="1"/>
    <col min="527" max="527" width="10.875" style="112" customWidth="1"/>
    <col min="528" max="528" width="15" style="112" customWidth="1"/>
    <col min="529" max="529" width="3.25" style="112" customWidth="1"/>
    <col min="530" max="530" width="17.375" style="112" customWidth="1"/>
    <col min="531" max="531" width="10.875" style="112" customWidth="1"/>
    <col min="532" max="532" width="14.875" style="112" customWidth="1"/>
    <col min="533" max="533" width="3.25" style="112" customWidth="1"/>
    <col min="534" max="534" width="17.5" style="112" customWidth="1"/>
    <col min="535" max="535" width="10.875" style="112" customWidth="1"/>
    <col min="536" max="536" width="15" style="112" customWidth="1"/>
    <col min="537" max="537" width="3.375" style="112" customWidth="1"/>
    <col min="538" max="538" width="17.5" style="112" customWidth="1"/>
    <col min="539" max="539" width="10.75" style="112" customWidth="1"/>
    <col min="540" max="543" width="5.875" style="112" customWidth="1"/>
    <col min="544" max="768" width="9" style="112"/>
    <col min="769" max="769" width="2.625" style="112" customWidth="1"/>
    <col min="770" max="770" width="4.5" style="112" customWidth="1"/>
    <col min="771" max="771" width="6.125" style="112" customWidth="1"/>
    <col min="772" max="772" width="3.375" style="112" customWidth="1"/>
    <col min="773" max="773" width="17.5" style="112" customWidth="1"/>
    <col min="774" max="774" width="12.25" style="112" bestFit="1" customWidth="1"/>
    <col min="775" max="775" width="15" style="112" customWidth="1"/>
    <col min="776" max="776" width="3.25" style="112" customWidth="1"/>
    <col min="777" max="777" width="17.5" style="112" customWidth="1"/>
    <col min="778" max="778" width="10.875" style="112" customWidth="1"/>
    <col min="779" max="780" width="7.375" style="112" customWidth="1"/>
    <col min="781" max="781" width="3.375" style="112" customWidth="1"/>
    <col min="782" max="782" width="17.5" style="112" customWidth="1"/>
    <col min="783" max="783" width="10.875" style="112" customWidth="1"/>
    <col min="784" max="784" width="15" style="112" customWidth="1"/>
    <col min="785" max="785" width="3.25" style="112" customWidth="1"/>
    <col min="786" max="786" width="17.375" style="112" customWidth="1"/>
    <col min="787" max="787" width="10.875" style="112" customWidth="1"/>
    <col min="788" max="788" width="14.875" style="112" customWidth="1"/>
    <col min="789" max="789" width="3.25" style="112" customWidth="1"/>
    <col min="790" max="790" width="17.5" style="112" customWidth="1"/>
    <col min="791" max="791" width="10.875" style="112" customWidth="1"/>
    <col min="792" max="792" width="15" style="112" customWidth="1"/>
    <col min="793" max="793" width="3.375" style="112" customWidth="1"/>
    <col min="794" max="794" width="17.5" style="112" customWidth="1"/>
    <col min="795" max="795" width="10.75" style="112" customWidth="1"/>
    <col min="796" max="799" width="5.875" style="112" customWidth="1"/>
    <col min="800" max="1024" width="9" style="112"/>
    <col min="1025" max="1025" width="2.625" style="112" customWidth="1"/>
    <col min="1026" max="1026" width="4.5" style="112" customWidth="1"/>
    <col min="1027" max="1027" width="6.125" style="112" customWidth="1"/>
    <col min="1028" max="1028" width="3.375" style="112" customWidth="1"/>
    <col min="1029" max="1029" width="17.5" style="112" customWidth="1"/>
    <col min="1030" max="1030" width="12.25" style="112" bestFit="1" customWidth="1"/>
    <col min="1031" max="1031" width="15" style="112" customWidth="1"/>
    <col min="1032" max="1032" width="3.25" style="112" customWidth="1"/>
    <col min="1033" max="1033" width="17.5" style="112" customWidth="1"/>
    <col min="1034" max="1034" width="10.875" style="112" customWidth="1"/>
    <col min="1035" max="1036" width="7.375" style="112" customWidth="1"/>
    <col min="1037" max="1037" width="3.375" style="112" customWidth="1"/>
    <col min="1038" max="1038" width="17.5" style="112" customWidth="1"/>
    <col min="1039" max="1039" width="10.875" style="112" customWidth="1"/>
    <col min="1040" max="1040" width="15" style="112" customWidth="1"/>
    <col min="1041" max="1041" width="3.25" style="112" customWidth="1"/>
    <col min="1042" max="1042" width="17.375" style="112" customWidth="1"/>
    <col min="1043" max="1043" width="10.875" style="112" customWidth="1"/>
    <col min="1044" max="1044" width="14.875" style="112" customWidth="1"/>
    <col min="1045" max="1045" width="3.25" style="112" customWidth="1"/>
    <col min="1046" max="1046" width="17.5" style="112" customWidth="1"/>
    <col min="1047" max="1047" width="10.875" style="112" customWidth="1"/>
    <col min="1048" max="1048" width="15" style="112" customWidth="1"/>
    <col min="1049" max="1049" width="3.375" style="112" customWidth="1"/>
    <col min="1050" max="1050" width="17.5" style="112" customWidth="1"/>
    <col min="1051" max="1051" width="10.75" style="112" customWidth="1"/>
    <col min="1052" max="1055" width="5.875" style="112" customWidth="1"/>
    <col min="1056" max="1280" width="9" style="112"/>
    <col min="1281" max="1281" width="2.625" style="112" customWidth="1"/>
    <col min="1282" max="1282" width="4.5" style="112" customWidth="1"/>
    <col min="1283" max="1283" width="6.125" style="112" customWidth="1"/>
    <col min="1284" max="1284" width="3.375" style="112" customWidth="1"/>
    <col min="1285" max="1285" width="17.5" style="112" customWidth="1"/>
    <col min="1286" max="1286" width="12.25" style="112" bestFit="1" customWidth="1"/>
    <col min="1287" max="1287" width="15" style="112" customWidth="1"/>
    <col min="1288" max="1288" width="3.25" style="112" customWidth="1"/>
    <col min="1289" max="1289" width="17.5" style="112" customWidth="1"/>
    <col min="1290" max="1290" width="10.875" style="112" customWidth="1"/>
    <col min="1291" max="1292" width="7.375" style="112" customWidth="1"/>
    <col min="1293" max="1293" width="3.375" style="112" customWidth="1"/>
    <col min="1294" max="1294" width="17.5" style="112" customWidth="1"/>
    <col min="1295" max="1295" width="10.875" style="112" customWidth="1"/>
    <col min="1296" max="1296" width="15" style="112" customWidth="1"/>
    <col min="1297" max="1297" width="3.25" style="112" customWidth="1"/>
    <col min="1298" max="1298" width="17.375" style="112" customWidth="1"/>
    <col min="1299" max="1299" width="10.875" style="112" customWidth="1"/>
    <col min="1300" max="1300" width="14.875" style="112" customWidth="1"/>
    <col min="1301" max="1301" width="3.25" style="112" customWidth="1"/>
    <col min="1302" max="1302" width="17.5" style="112" customWidth="1"/>
    <col min="1303" max="1303" width="10.875" style="112" customWidth="1"/>
    <col min="1304" max="1304" width="15" style="112" customWidth="1"/>
    <col min="1305" max="1305" width="3.375" style="112" customWidth="1"/>
    <col min="1306" max="1306" width="17.5" style="112" customWidth="1"/>
    <col min="1307" max="1307" width="10.75" style="112" customWidth="1"/>
    <col min="1308" max="1311" width="5.875" style="112" customWidth="1"/>
    <col min="1312" max="1536" width="9" style="112"/>
    <col min="1537" max="1537" width="2.625" style="112" customWidth="1"/>
    <col min="1538" max="1538" width="4.5" style="112" customWidth="1"/>
    <col min="1539" max="1539" width="6.125" style="112" customWidth="1"/>
    <col min="1540" max="1540" width="3.375" style="112" customWidth="1"/>
    <col min="1541" max="1541" width="17.5" style="112" customWidth="1"/>
    <col min="1542" max="1542" width="12.25" style="112" bestFit="1" customWidth="1"/>
    <col min="1543" max="1543" width="15" style="112" customWidth="1"/>
    <col min="1544" max="1544" width="3.25" style="112" customWidth="1"/>
    <col min="1545" max="1545" width="17.5" style="112" customWidth="1"/>
    <col min="1546" max="1546" width="10.875" style="112" customWidth="1"/>
    <col min="1547" max="1548" width="7.375" style="112" customWidth="1"/>
    <col min="1549" max="1549" width="3.375" style="112" customWidth="1"/>
    <col min="1550" max="1550" width="17.5" style="112" customWidth="1"/>
    <col min="1551" max="1551" width="10.875" style="112" customWidth="1"/>
    <col min="1552" max="1552" width="15" style="112" customWidth="1"/>
    <col min="1553" max="1553" width="3.25" style="112" customWidth="1"/>
    <col min="1554" max="1554" width="17.375" style="112" customWidth="1"/>
    <col min="1555" max="1555" width="10.875" style="112" customWidth="1"/>
    <col min="1556" max="1556" width="14.875" style="112" customWidth="1"/>
    <col min="1557" max="1557" width="3.25" style="112" customWidth="1"/>
    <col min="1558" max="1558" width="17.5" style="112" customWidth="1"/>
    <col min="1559" max="1559" width="10.875" style="112" customWidth="1"/>
    <col min="1560" max="1560" width="15" style="112" customWidth="1"/>
    <col min="1561" max="1561" width="3.375" style="112" customWidth="1"/>
    <col min="1562" max="1562" width="17.5" style="112" customWidth="1"/>
    <col min="1563" max="1563" width="10.75" style="112" customWidth="1"/>
    <col min="1564" max="1567" width="5.875" style="112" customWidth="1"/>
    <col min="1568" max="1792" width="9" style="112"/>
    <col min="1793" max="1793" width="2.625" style="112" customWidth="1"/>
    <col min="1794" max="1794" width="4.5" style="112" customWidth="1"/>
    <col min="1795" max="1795" width="6.125" style="112" customWidth="1"/>
    <col min="1796" max="1796" width="3.375" style="112" customWidth="1"/>
    <col min="1797" max="1797" width="17.5" style="112" customWidth="1"/>
    <col min="1798" max="1798" width="12.25" style="112" bestFit="1" customWidth="1"/>
    <col min="1799" max="1799" width="15" style="112" customWidth="1"/>
    <col min="1800" max="1800" width="3.25" style="112" customWidth="1"/>
    <col min="1801" max="1801" width="17.5" style="112" customWidth="1"/>
    <col min="1802" max="1802" width="10.875" style="112" customWidth="1"/>
    <col min="1803" max="1804" width="7.375" style="112" customWidth="1"/>
    <col min="1805" max="1805" width="3.375" style="112" customWidth="1"/>
    <col min="1806" max="1806" width="17.5" style="112" customWidth="1"/>
    <col min="1807" max="1807" width="10.875" style="112" customWidth="1"/>
    <col min="1808" max="1808" width="15" style="112" customWidth="1"/>
    <col min="1809" max="1809" width="3.25" style="112" customWidth="1"/>
    <col min="1810" max="1810" width="17.375" style="112" customWidth="1"/>
    <col min="1811" max="1811" width="10.875" style="112" customWidth="1"/>
    <col min="1812" max="1812" width="14.875" style="112" customWidth="1"/>
    <col min="1813" max="1813" width="3.25" style="112" customWidth="1"/>
    <col min="1814" max="1814" width="17.5" style="112" customWidth="1"/>
    <col min="1815" max="1815" width="10.875" style="112" customWidth="1"/>
    <col min="1816" max="1816" width="15" style="112" customWidth="1"/>
    <col min="1817" max="1817" width="3.375" style="112" customWidth="1"/>
    <col min="1818" max="1818" width="17.5" style="112" customWidth="1"/>
    <col min="1819" max="1819" width="10.75" style="112" customWidth="1"/>
    <col min="1820" max="1823" width="5.875" style="112" customWidth="1"/>
    <col min="1824" max="2048" width="9" style="112"/>
    <col min="2049" max="2049" width="2.625" style="112" customWidth="1"/>
    <col min="2050" max="2050" width="4.5" style="112" customWidth="1"/>
    <col min="2051" max="2051" width="6.125" style="112" customWidth="1"/>
    <col min="2052" max="2052" width="3.375" style="112" customWidth="1"/>
    <col min="2053" max="2053" width="17.5" style="112" customWidth="1"/>
    <col min="2054" max="2054" width="12.25" style="112" bestFit="1" customWidth="1"/>
    <col min="2055" max="2055" width="15" style="112" customWidth="1"/>
    <col min="2056" max="2056" width="3.25" style="112" customWidth="1"/>
    <col min="2057" max="2057" width="17.5" style="112" customWidth="1"/>
    <col min="2058" max="2058" width="10.875" style="112" customWidth="1"/>
    <col min="2059" max="2060" width="7.375" style="112" customWidth="1"/>
    <col min="2061" max="2061" width="3.375" style="112" customWidth="1"/>
    <col min="2062" max="2062" width="17.5" style="112" customWidth="1"/>
    <col min="2063" max="2063" width="10.875" style="112" customWidth="1"/>
    <col min="2064" max="2064" width="15" style="112" customWidth="1"/>
    <col min="2065" max="2065" width="3.25" style="112" customWidth="1"/>
    <col min="2066" max="2066" width="17.375" style="112" customWidth="1"/>
    <col min="2067" max="2067" width="10.875" style="112" customWidth="1"/>
    <col min="2068" max="2068" width="14.875" style="112" customWidth="1"/>
    <col min="2069" max="2069" width="3.25" style="112" customWidth="1"/>
    <col min="2070" max="2070" width="17.5" style="112" customWidth="1"/>
    <col min="2071" max="2071" width="10.875" style="112" customWidth="1"/>
    <col min="2072" max="2072" width="15" style="112" customWidth="1"/>
    <col min="2073" max="2073" width="3.375" style="112" customWidth="1"/>
    <col min="2074" max="2074" width="17.5" style="112" customWidth="1"/>
    <col min="2075" max="2075" width="10.75" style="112" customWidth="1"/>
    <col min="2076" max="2079" width="5.875" style="112" customWidth="1"/>
    <col min="2080" max="2304" width="9" style="112"/>
    <col min="2305" max="2305" width="2.625" style="112" customWidth="1"/>
    <col min="2306" max="2306" width="4.5" style="112" customWidth="1"/>
    <col min="2307" max="2307" width="6.125" style="112" customWidth="1"/>
    <col min="2308" max="2308" width="3.375" style="112" customWidth="1"/>
    <col min="2309" max="2309" width="17.5" style="112" customWidth="1"/>
    <col min="2310" max="2310" width="12.25" style="112" bestFit="1" customWidth="1"/>
    <col min="2311" max="2311" width="15" style="112" customWidth="1"/>
    <col min="2312" max="2312" width="3.25" style="112" customWidth="1"/>
    <col min="2313" max="2313" width="17.5" style="112" customWidth="1"/>
    <col min="2314" max="2314" width="10.875" style="112" customWidth="1"/>
    <col min="2315" max="2316" width="7.375" style="112" customWidth="1"/>
    <col min="2317" max="2317" width="3.375" style="112" customWidth="1"/>
    <col min="2318" max="2318" width="17.5" style="112" customWidth="1"/>
    <col min="2319" max="2319" width="10.875" style="112" customWidth="1"/>
    <col min="2320" max="2320" width="15" style="112" customWidth="1"/>
    <col min="2321" max="2321" width="3.25" style="112" customWidth="1"/>
    <col min="2322" max="2322" width="17.375" style="112" customWidth="1"/>
    <col min="2323" max="2323" width="10.875" style="112" customWidth="1"/>
    <col min="2324" max="2324" width="14.875" style="112" customWidth="1"/>
    <col min="2325" max="2325" width="3.25" style="112" customWidth="1"/>
    <col min="2326" max="2326" width="17.5" style="112" customWidth="1"/>
    <col min="2327" max="2327" width="10.875" style="112" customWidth="1"/>
    <col min="2328" max="2328" width="15" style="112" customWidth="1"/>
    <col min="2329" max="2329" width="3.375" style="112" customWidth="1"/>
    <col min="2330" max="2330" width="17.5" style="112" customWidth="1"/>
    <col min="2331" max="2331" width="10.75" style="112" customWidth="1"/>
    <col min="2332" max="2335" width="5.875" style="112" customWidth="1"/>
    <col min="2336" max="2560" width="9" style="112"/>
    <col min="2561" max="2561" width="2.625" style="112" customWidth="1"/>
    <col min="2562" max="2562" width="4.5" style="112" customWidth="1"/>
    <col min="2563" max="2563" width="6.125" style="112" customWidth="1"/>
    <col min="2564" max="2564" width="3.375" style="112" customWidth="1"/>
    <col min="2565" max="2565" width="17.5" style="112" customWidth="1"/>
    <col min="2566" max="2566" width="12.25" style="112" bestFit="1" customWidth="1"/>
    <col min="2567" max="2567" width="15" style="112" customWidth="1"/>
    <col min="2568" max="2568" width="3.25" style="112" customWidth="1"/>
    <col min="2569" max="2569" width="17.5" style="112" customWidth="1"/>
    <col min="2570" max="2570" width="10.875" style="112" customWidth="1"/>
    <col min="2571" max="2572" width="7.375" style="112" customWidth="1"/>
    <col min="2573" max="2573" width="3.375" style="112" customWidth="1"/>
    <col min="2574" max="2574" width="17.5" style="112" customWidth="1"/>
    <col min="2575" max="2575" width="10.875" style="112" customWidth="1"/>
    <col min="2576" max="2576" width="15" style="112" customWidth="1"/>
    <col min="2577" max="2577" width="3.25" style="112" customWidth="1"/>
    <col min="2578" max="2578" width="17.375" style="112" customWidth="1"/>
    <col min="2579" max="2579" width="10.875" style="112" customWidth="1"/>
    <col min="2580" max="2580" width="14.875" style="112" customWidth="1"/>
    <col min="2581" max="2581" width="3.25" style="112" customWidth="1"/>
    <col min="2582" max="2582" width="17.5" style="112" customWidth="1"/>
    <col min="2583" max="2583" width="10.875" style="112" customWidth="1"/>
    <col min="2584" max="2584" width="15" style="112" customWidth="1"/>
    <col min="2585" max="2585" width="3.375" style="112" customWidth="1"/>
    <col min="2586" max="2586" width="17.5" style="112" customWidth="1"/>
    <col min="2587" max="2587" width="10.75" style="112" customWidth="1"/>
    <col min="2588" max="2591" width="5.875" style="112" customWidth="1"/>
    <col min="2592" max="2816" width="9" style="112"/>
    <col min="2817" max="2817" width="2.625" style="112" customWidth="1"/>
    <col min="2818" max="2818" width="4.5" style="112" customWidth="1"/>
    <col min="2819" max="2819" width="6.125" style="112" customWidth="1"/>
    <col min="2820" max="2820" width="3.375" style="112" customWidth="1"/>
    <col min="2821" max="2821" width="17.5" style="112" customWidth="1"/>
    <col min="2822" max="2822" width="12.25" style="112" bestFit="1" customWidth="1"/>
    <col min="2823" max="2823" width="15" style="112" customWidth="1"/>
    <col min="2824" max="2824" width="3.25" style="112" customWidth="1"/>
    <col min="2825" max="2825" width="17.5" style="112" customWidth="1"/>
    <col min="2826" max="2826" width="10.875" style="112" customWidth="1"/>
    <col min="2827" max="2828" width="7.375" style="112" customWidth="1"/>
    <col min="2829" max="2829" width="3.375" style="112" customWidth="1"/>
    <col min="2830" max="2830" width="17.5" style="112" customWidth="1"/>
    <col min="2831" max="2831" width="10.875" style="112" customWidth="1"/>
    <col min="2832" max="2832" width="15" style="112" customWidth="1"/>
    <col min="2833" max="2833" width="3.25" style="112" customWidth="1"/>
    <col min="2834" max="2834" width="17.375" style="112" customWidth="1"/>
    <col min="2835" max="2835" width="10.875" style="112" customWidth="1"/>
    <col min="2836" max="2836" width="14.875" style="112" customWidth="1"/>
    <col min="2837" max="2837" width="3.25" style="112" customWidth="1"/>
    <col min="2838" max="2838" width="17.5" style="112" customWidth="1"/>
    <col min="2839" max="2839" width="10.875" style="112" customWidth="1"/>
    <col min="2840" max="2840" width="15" style="112" customWidth="1"/>
    <col min="2841" max="2841" width="3.375" style="112" customWidth="1"/>
    <col min="2842" max="2842" width="17.5" style="112" customWidth="1"/>
    <col min="2843" max="2843" width="10.75" style="112" customWidth="1"/>
    <col min="2844" max="2847" width="5.875" style="112" customWidth="1"/>
    <col min="2848" max="3072" width="9" style="112"/>
    <col min="3073" max="3073" width="2.625" style="112" customWidth="1"/>
    <col min="3074" max="3074" width="4.5" style="112" customWidth="1"/>
    <col min="3075" max="3075" width="6.125" style="112" customWidth="1"/>
    <col min="3076" max="3076" width="3.375" style="112" customWidth="1"/>
    <col min="3077" max="3077" width="17.5" style="112" customWidth="1"/>
    <col min="3078" max="3078" width="12.25" style="112" bestFit="1" customWidth="1"/>
    <col min="3079" max="3079" width="15" style="112" customWidth="1"/>
    <col min="3080" max="3080" width="3.25" style="112" customWidth="1"/>
    <col min="3081" max="3081" width="17.5" style="112" customWidth="1"/>
    <col min="3082" max="3082" width="10.875" style="112" customWidth="1"/>
    <col min="3083" max="3084" width="7.375" style="112" customWidth="1"/>
    <col min="3085" max="3085" width="3.375" style="112" customWidth="1"/>
    <col min="3086" max="3086" width="17.5" style="112" customWidth="1"/>
    <col min="3087" max="3087" width="10.875" style="112" customWidth="1"/>
    <col min="3088" max="3088" width="15" style="112" customWidth="1"/>
    <col min="3089" max="3089" width="3.25" style="112" customWidth="1"/>
    <col min="3090" max="3090" width="17.375" style="112" customWidth="1"/>
    <col min="3091" max="3091" width="10.875" style="112" customWidth="1"/>
    <col min="3092" max="3092" width="14.875" style="112" customWidth="1"/>
    <col min="3093" max="3093" width="3.25" style="112" customWidth="1"/>
    <col min="3094" max="3094" width="17.5" style="112" customWidth="1"/>
    <col min="3095" max="3095" width="10.875" style="112" customWidth="1"/>
    <col min="3096" max="3096" width="15" style="112" customWidth="1"/>
    <col min="3097" max="3097" width="3.375" style="112" customWidth="1"/>
    <col min="3098" max="3098" width="17.5" style="112" customWidth="1"/>
    <col min="3099" max="3099" width="10.75" style="112" customWidth="1"/>
    <col min="3100" max="3103" width="5.875" style="112" customWidth="1"/>
    <col min="3104" max="3328" width="9" style="112"/>
    <col min="3329" max="3329" width="2.625" style="112" customWidth="1"/>
    <col min="3330" max="3330" width="4.5" style="112" customWidth="1"/>
    <col min="3331" max="3331" width="6.125" style="112" customWidth="1"/>
    <col min="3332" max="3332" width="3.375" style="112" customWidth="1"/>
    <col min="3333" max="3333" width="17.5" style="112" customWidth="1"/>
    <col min="3334" max="3334" width="12.25" style="112" bestFit="1" customWidth="1"/>
    <col min="3335" max="3335" width="15" style="112" customWidth="1"/>
    <col min="3336" max="3336" width="3.25" style="112" customWidth="1"/>
    <col min="3337" max="3337" width="17.5" style="112" customWidth="1"/>
    <col min="3338" max="3338" width="10.875" style="112" customWidth="1"/>
    <col min="3339" max="3340" width="7.375" style="112" customWidth="1"/>
    <col min="3341" max="3341" width="3.375" style="112" customWidth="1"/>
    <col min="3342" max="3342" width="17.5" style="112" customWidth="1"/>
    <col min="3343" max="3343" width="10.875" style="112" customWidth="1"/>
    <col min="3344" max="3344" width="15" style="112" customWidth="1"/>
    <col min="3345" max="3345" width="3.25" style="112" customWidth="1"/>
    <col min="3346" max="3346" width="17.375" style="112" customWidth="1"/>
    <col min="3347" max="3347" width="10.875" style="112" customWidth="1"/>
    <col min="3348" max="3348" width="14.875" style="112" customWidth="1"/>
    <col min="3349" max="3349" width="3.25" style="112" customWidth="1"/>
    <col min="3350" max="3350" width="17.5" style="112" customWidth="1"/>
    <col min="3351" max="3351" width="10.875" style="112" customWidth="1"/>
    <col min="3352" max="3352" width="15" style="112" customWidth="1"/>
    <col min="3353" max="3353" width="3.375" style="112" customWidth="1"/>
    <col min="3354" max="3354" width="17.5" style="112" customWidth="1"/>
    <col min="3355" max="3355" width="10.75" style="112" customWidth="1"/>
    <col min="3356" max="3359" width="5.875" style="112" customWidth="1"/>
    <col min="3360" max="3584" width="9" style="112"/>
    <col min="3585" max="3585" width="2.625" style="112" customWidth="1"/>
    <col min="3586" max="3586" width="4.5" style="112" customWidth="1"/>
    <col min="3587" max="3587" width="6.125" style="112" customWidth="1"/>
    <col min="3588" max="3588" width="3.375" style="112" customWidth="1"/>
    <col min="3589" max="3589" width="17.5" style="112" customWidth="1"/>
    <col min="3590" max="3590" width="12.25" style="112" bestFit="1" customWidth="1"/>
    <col min="3591" max="3591" width="15" style="112" customWidth="1"/>
    <col min="3592" max="3592" width="3.25" style="112" customWidth="1"/>
    <col min="3593" max="3593" width="17.5" style="112" customWidth="1"/>
    <col min="3594" max="3594" width="10.875" style="112" customWidth="1"/>
    <col min="3595" max="3596" width="7.375" style="112" customWidth="1"/>
    <col min="3597" max="3597" width="3.375" style="112" customWidth="1"/>
    <col min="3598" max="3598" width="17.5" style="112" customWidth="1"/>
    <col min="3599" max="3599" width="10.875" style="112" customWidth="1"/>
    <col min="3600" max="3600" width="15" style="112" customWidth="1"/>
    <col min="3601" max="3601" width="3.25" style="112" customWidth="1"/>
    <col min="3602" max="3602" width="17.375" style="112" customWidth="1"/>
    <col min="3603" max="3603" width="10.875" style="112" customWidth="1"/>
    <col min="3604" max="3604" width="14.875" style="112" customWidth="1"/>
    <col min="3605" max="3605" width="3.25" style="112" customWidth="1"/>
    <col min="3606" max="3606" width="17.5" style="112" customWidth="1"/>
    <col min="3607" max="3607" width="10.875" style="112" customWidth="1"/>
    <col min="3608" max="3608" width="15" style="112" customWidth="1"/>
    <col min="3609" max="3609" width="3.375" style="112" customWidth="1"/>
    <col min="3610" max="3610" width="17.5" style="112" customWidth="1"/>
    <col min="3611" max="3611" width="10.75" style="112" customWidth="1"/>
    <col min="3612" max="3615" width="5.875" style="112" customWidth="1"/>
    <col min="3616" max="3840" width="9" style="112"/>
    <col min="3841" max="3841" width="2.625" style="112" customWidth="1"/>
    <col min="3842" max="3842" width="4.5" style="112" customWidth="1"/>
    <col min="3843" max="3843" width="6.125" style="112" customWidth="1"/>
    <col min="3844" max="3844" width="3.375" style="112" customWidth="1"/>
    <col min="3845" max="3845" width="17.5" style="112" customWidth="1"/>
    <col min="3846" max="3846" width="12.25" style="112" bestFit="1" customWidth="1"/>
    <col min="3847" max="3847" width="15" style="112" customWidth="1"/>
    <col min="3848" max="3848" width="3.25" style="112" customWidth="1"/>
    <col min="3849" max="3849" width="17.5" style="112" customWidth="1"/>
    <col min="3850" max="3850" width="10.875" style="112" customWidth="1"/>
    <col min="3851" max="3852" width="7.375" style="112" customWidth="1"/>
    <col min="3853" max="3853" width="3.375" style="112" customWidth="1"/>
    <col min="3854" max="3854" width="17.5" style="112" customWidth="1"/>
    <col min="3855" max="3855" width="10.875" style="112" customWidth="1"/>
    <col min="3856" max="3856" width="15" style="112" customWidth="1"/>
    <col min="3857" max="3857" width="3.25" style="112" customWidth="1"/>
    <col min="3858" max="3858" width="17.375" style="112" customWidth="1"/>
    <col min="3859" max="3859" width="10.875" style="112" customWidth="1"/>
    <col min="3860" max="3860" width="14.875" style="112" customWidth="1"/>
    <col min="3861" max="3861" width="3.25" style="112" customWidth="1"/>
    <col min="3862" max="3862" width="17.5" style="112" customWidth="1"/>
    <col min="3863" max="3863" width="10.875" style="112" customWidth="1"/>
    <col min="3864" max="3864" width="15" style="112" customWidth="1"/>
    <col min="3865" max="3865" width="3.375" style="112" customWidth="1"/>
    <col min="3866" max="3866" width="17.5" style="112" customWidth="1"/>
    <col min="3867" max="3867" width="10.75" style="112" customWidth="1"/>
    <col min="3868" max="3871" width="5.875" style="112" customWidth="1"/>
    <col min="3872" max="4096" width="9" style="112"/>
    <col min="4097" max="4097" width="2.625" style="112" customWidth="1"/>
    <col min="4098" max="4098" width="4.5" style="112" customWidth="1"/>
    <col min="4099" max="4099" width="6.125" style="112" customWidth="1"/>
    <col min="4100" max="4100" width="3.375" style="112" customWidth="1"/>
    <col min="4101" max="4101" width="17.5" style="112" customWidth="1"/>
    <col min="4102" max="4102" width="12.25" style="112" bestFit="1" customWidth="1"/>
    <col min="4103" max="4103" width="15" style="112" customWidth="1"/>
    <col min="4104" max="4104" width="3.25" style="112" customWidth="1"/>
    <col min="4105" max="4105" width="17.5" style="112" customWidth="1"/>
    <col min="4106" max="4106" width="10.875" style="112" customWidth="1"/>
    <col min="4107" max="4108" width="7.375" style="112" customWidth="1"/>
    <col min="4109" max="4109" width="3.375" style="112" customWidth="1"/>
    <col min="4110" max="4110" width="17.5" style="112" customWidth="1"/>
    <col min="4111" max="4111" width="10.875" style="112" customWidth="1"/>
    <col min="4112" max="4112" width="15" style="112" customWidth="1"/>
    <col min="4113" max="4113" width="3.25" style="112" customWidth="1"/>
    <col min="4114" max="4114" width="17.375" style="112" customWidth="1"/>
    <col min="4115" max="4115" width="10.875" style="112" customWidth="1"/>
    <col min="4116" max="4116" width="14.875" style="112" customWidth="1"/>
    <col min="4117" max="4117" width="3.25" style="112" customWidth="1"/>
    <col min="4118" max="4118" width="17.5" style="112" customWidth="1"/>
    <col min="4119" max="4119" width="10.875" style="112" customWidth="1"/>
    <col min="4120" max="4120" width="15" style="112" customWidth="1"/>
    <col min="4121" max="4121" width="3.375" style="112" customWidth="1"/>
    <col min="4122" max="4122" width="17.5" style="112" customWidth="1"/>
    <col min="4123" max="4123" width="10.75" style="112" customWidth="1"/>
    <col min="4124" max="4127" width="5.875" style="112" customWidth="1"/>
    <col min="4128" max="4352" width="9" style="112"/>
    <col min="4353" max="4353" width="2.625" style="112" customWidth="1"/>
    <col min="4354" max="4354" width="4.5" style="112" customWidth="1"/>
    <col min="4355" max="4355" width="6.125" style="112" customWidth="1"/>
    <col min="4356" max="4356" width="3.375" style="112" customWidth="1"/>
    <col min="4357" max="4357" width="17.5" style="112" customWidth="1"/>
    <col min="4358" max="4358" width="12.25" style="112" bestFit="1" customWidth="1"/>
    <col min="4359" max="4359" width="15" style="112" customWidth="1"/>
    <col min="4360" max="4360" width="3.25" style="112" customWidth="1"/>
    <col min="4361" max="4361" width="17.5" style="112" customWidth="1"/>
    <col min="4362" max="4362" width="10.875" style="112" customWidth="1"/>
    <col min="4363" max="4364" width="7.375" style="112" customWidth="1"/>
    <col min="4365" max="4365" width="3.375" style="112" customWidth="1"/>
    <col min="4366" max="4366" width="17.5" style="112" customWidth="1"/>
    <col min="4367" max="4367" width="10.875" style="112" customWidth="1"/>
    <col min="4368" max="4368" width="15" style="112" customWidth="1"/>
    <col min="4369" max="4369" width="3.25" style="112" customWidth="1"/>
    <col min="4370" max="4370" width="17.375" style="112" customWidth="1"/>
    <col min="4371" max="4371" width="10.875" style="112" customWidth="1"/>
    <col min="4372" max="4372" width="14.875" style="112" customWidth="1"/>
    <col min="4373" max="4373" width="3.25" style="112" customWidth="1"/>
    <col min="4374" max="4374" width="17.5" style="112" customWidth="1"/>
    <col min="4375" max="4375" width="10.875" style="112" customWidth="1"/>
    <col min="4376" max="4376" width="15" style="112" customWidth="1"/>
    <col min="4377" max="4377" width="3.375" style="112" customWidth="1"/>
    <col min="4378" max="4378" width="17.5" style="112" customWidth="1"/>
    <col min="4379" max="4379" width="10.75" style="112" customWidth="1"/>
    <col min="4380" max="4383" width="5.875" style="112" customWidth="1"/>
    <col min="4384" max="4608" width="9" style="112"/>
    <col min="4609" max="4609" width="2.625" style="112" customWidth="1"/>
    <col min="4610" max="4610" width="4.5" style="112" customWidth="1"/>
    <col min="4611" max="4611" width="6.125" style="112" customWidth="1"/>
    <col min="4612" max="4612" width="3.375" style="112" customWidth="1"/>
    <col min="4613" max="4613" width="17.5" style="112" customWidth="1"/>
    <col min="4614" max="4614" width="12.25" style="112" bestFit="1" customWidth="1"/>
    <col min="4615" max="4615" width="15" style="112" customWidth="1"/>
    <col min="4616" max="4616" width="3.25" style="112" customWidth="1"/>
    <col min="4617" max="4617" width="17.5" style="112" customWidth="1"/>
    <col min="4618" max="4618" width="10.875" style="112" customWidth="1"/>
    <col min="4619" max="4620" width="7.375" style="112" customWidth="1"/>
    <col min="4621" max="4621" width="3.375" style="112" customWidth="1"/>
    <col min="4622" max="4622" width="17.5" style="112" customWidth="1"/>
    <col min="4623" max="4623" width="10.875" style="112" customWidth="1"/>
    <col min="4624" max="4624" width="15" style="112" customWidth="1"/>
    <col min="4625" max="4625" width="3.25" style="112" customWidth="1"/>
    <col min="4626" max="4626" width="17.375" style="112" customWidth="1"/>
    <col min="4627" max="4627" width="10.875" style="112" customWidth="1"/>
    <col min="4628" max="4628" width="14.875" style="112" customWidth="1"/>
    <col min="4629" max="4629" width="3.25" style="112" customWidth="1"/>
    <col min="4630" max="4630" width="17.5" style="112" customWidth="1"/>
    <col min="4631" max="4631" width="10.875" style="112" customWidth="1"/>
    <col min="4632" max="4632" width="15" style="112" customWidth="1"/>
    <col min="4633" max="4633" width="3.375" style="112" customWidth="1"/>
    <col min="4634" max="4634" width="17.5" style="112" customWidth="1"/>
    <col min="4635" max="4635" width="10.75" style="112" customWidth="1"/>
    <col min="4636" max="4639" width="5.875" style="112" customWidth="1"/>
    <col min="4640" max="4864" width="9" style="112"/>
    <col min="4865" max="4865" width="2.625" style="112" customWidth="1"/>
    <col min="4866" max="4866" width="4.5" style="112" customWidth="1"/>
    <col min="4867" max="4867" width="6.125" style="112" customWidth="1"/>
    <col min="4868" max="4868" width="3.375" style="112" customWidth="1"/>
    <col min="4869" max="4869" width="17.5" style="112" customWidth="1"/>
    <col min="4870" max="4870" width="12.25" style="112" bestFit="1" customWidth="1"/>
    <col min="4871" max="4871" width="15" style="112" customWidth="1"/>
    <col min="4872" max="4872" width="3.25" style="112" customWidth="1"/>
    <col min="4873" max="4873" width="17.5" style="112" customWidth="1"/>
    <col min="4874" max="4874" width="10.875" style="112" customWidth="1"/>
    <col min="4875" max="4876" width="7.375" style="112" customWidth="1"/>
    <col min="4877" max="4877" width="3.375" style="112" customWidth="1"/>
    <col min="4878" max="4878" width="17.5" style="112" customWidth="1"/>
    <col min="4879" max="4879" width="10.875" style="112" customWidth="1"/>
    <col min="4880" max="4880" width="15" style="112" customWidth="1"/>
    <col min="4881" max="4881" width="3.25" style="112" customWidth="1"/>
    <col min="4882" max="4882" width="17.375" style="112" customWidth="1"/>
    <col min="4883" max="4883" width="10.875" style="112" customWidth="1"/>
    <col min="4884" max="4884" width="14.875" style="112" customWidth="1"/>
    <col min="4885" max="4885" width="3.25" style="112" customWidth="1"/>
    <col min="4886" max="4886" width="17.5" style="112" customWidth="1"/>
    <col min="4887" max="4887" width="10.875" style="112" customWidth="1"/>
    <col min="4888" max="4888" width="15" style="112" customWidth="1"/>
    <col min="4889" max="4889" width="3.375" style="112" customWidth="1"/>
    <col min="4890" max="4890" width="17.5" style="112" customWidth="1"/>
    <col min="4891" max="4891" width="10.75" style="112" customWidth="1"/>
    <col min="4892" max="4895" width="5.875" style="112" customWidth="1"/>
    <col min="4896" max="5120" width="9" style="112"/>
    <col min="5121" max="5121" width="2.625" style="112" customWidth="1"/>
    <col min="5122" max="5122" width="4.5" style="112" customWidth="1"/>
    <col min="5123" max="5123" width="6.125" style="112" customWidth="1"/>
    <col min="5124" max="5124" width="3.375" style="112" customWidth="1"/>
    <col min="5125" max="5125" width="17.5" style="112" customWidth="1"/>
    <col min="5126" max="5126" width="12.25" style="112" bestFit="1" customWidth="1"/>
    <col min="5127" max="5127" width="15" style="112" customWidth="1"/>
    <col min="5128" max="5128" width="3.25" style="112" customWidth="1"/>
    <col min="5129" max="5129" width="17.5" style="112" customWidth="1"/>
    <col min="5130" max="5130" width="10.875" style="112" customWidth="1"/>
    <col min="5131" max="5132" width="7.375" style="112" customWidth="1"/>
    <col min="5133" max="5133" width="3.375" style="112" customWidth="1"/>
    <col min="5134" max="5134" width="17.5" style="112" customWidth="1"/>
    <col min="5135" max="5135" width="10.875" style="112" customWidth="1"/>
    <col min="5136" max="5136" width="15" style="112" customWidth="1"/>
    <col min="5137" max="5137" width="3.25" style="112" customWidth="1"/>
    <col min="5138" max="5138" width="17.375" style="112" customWidth="1"/>
    <col min="5139" max="5139" width="10.875" style="112" customWidth="1"/>
    <col min="5140" max="5140" width="14.875" style="112" customWidth="1"/>
    <col min="5141" max="5141" width="3.25" style="112" customWidth="1"/>
    <col min="5142" max="5142" width="17.5" style="112" customWidth="1"/>
    <col min="5143" max="5143" width="10.875" style="112" customWidth="1"/>
    <col min="5144" max="5144" width="15" style="112" customWidth="1"/>
    <col min="5145" max="5145" width="3.375" style="112" customWidth="1"/>
    <col min="5146" max="5146" width="17.5" style="112" customWidth="1"/>
    <col min="5147" max="5147" width="10.75" style="112" customWidth="1"/>
    <col min="5148" max="5151" width="5.875" style="112" customWidth="1"/>
    <col min="5152" max="5376" width="9" style="112"/>
    <col min="5377" max="5377" width="2.625" style="112" customWidth="1"/>
    <col min="5378" max="5378" width="4.5" style="112" customWidth="1"/>
    <col min="5379" max="5379" width="6.125" style="112" customWidth="1"/>
    <col min="5380" max="5380" width="3.375" style="112" customWidth="1"/>
    <col min="5381" max="5381" width="17.5" style="112" customWidth="1"/>
    <col min="5382" max="5382" width="12.25" style="112" bestFit="1" customWidth="1"/>
    <col min="5383" max="5383" width="15" style="112" customWidth="1"/>
    <col min="5384" max="5384" width="3.25" style="112" customWidth="1"/>
    <col min="5385" max="5385" width="17.5" style="112" customWidth="1"/>
    <col min="5386" max="5386" width="10.875" style="112" customWidth="1"/>
    <col min="5387" max="5388" width="7.375" style="112" customWidth="1"/>
    <col min="5389" max="5389" width="3.375" style="112" customWidth="1"/>
    <col min="5390" max="5390" width="17.5" style="112" customWidth="1"/>
    <col min="5391" max="5391" width="10.875" style="112" customWidth="1"/>
    <col min="5392" max="5392" width="15" style="112" customWidth="1"/>
    <col min="5393" max="5393" width="3.25" style="112" customWidth="1"/>
    <col min="5394" max="5394" width="17.375" style="112" customWidth="1"/>
    <col min="5395" max="5395" width="10.875" style="112" customWidth="1"/>
    <col min="5396" max="5396" width="14.875" style="112" customWidth="1"/>
    <col min="5397" max="5397" width="3.25" style="112" customWidth="1"/>
    <col min="5398" max="5398" width="17.5" style="112" customWidth="1"/>
    <col min="5399" max="5399" width="10.875" style="112" customWidth="1"/>
    <col min="5400" max="5400" width="15" style="112" customWidth="1"/>
    <col min="5401" max="5401" width="3.375" style="112" customWidth="1"/>
    <col min="5402" max="5402" width="17.5" style="112" customWidth="1"/>
    <col min="5403" max="5403" width="10.75" style="112" customWidth="1"/>
    <col min="5404" max="5407" width="5.875" style="112" customWidth="1"/>
    <col min="5408" max="5632" width="9" style="112"/>
    <col min="5633" max="5633" width="2.625" style="112" customWidth="1"/>
    <col min="5634" max="5634" width="4.5" style="112" customWidth="1"/>
    <col min="5635" max="5635" width="6.125" style="112" customWidth="1"/>
    <col min="5636" max="5636" width="3.375" style="112" customWidth="1"/>
    <col min="5637" max="5637" width="17.5" style="112" customWidth="1"/>
    <col min="5638" max="5638" width="12.25" style="112" bestFit="1" customWidth="1"/>
    <col min="5639" max="5639" width="15" style="112" customWidth="1"/>
    <col min="5640" max="5640" width="3.25" style="112" customWidth="1"/>
    <col min="5641" max="5641" width="17.5" style="112" customWidth="1"/>
    <col min="5642" max="5642" width="10.875" style="112" customWidth="1"/>
    <col min="5643" max="5644" width="7.375" style="112" customWidth="1"/>
    <col min="5645" max="5645" width="3.375" style="112" customWidth="1"/>
    <col min="5646" max="5646" width="17.5" style="112" customWidth="1"/>
    <col min="5647" max="5647" width="10.875" style="112" customWidth="1"/>
    <col min="5648" max="5648" width="15" style="112" customWidth="1"/>
    <col min="5649" max="5649" width="3.25" style="112" customWidth="1"/>
    <col min="5650" max="5650" width="17.375" style="112" customWidth="1"/>
    <col min="5651" max="5651" width="10.875" style="112" customWidth="1"/>
    <col min="5652" max="5652" width="14.875" style="112" customWidth="1"/>
    <col min="5653" max="5653" width="3.25" style="112" customWidth="1"/>
    <col min="5654" max="5654" width="17.5" style="112" customWidth="1"/>
    <col min="5655" max="5655" width="10.875" style="112" customWidth="1"/>
    <col min="5656" max="5656" width="15" style="112" customWidth="1"/>
    <col min="5657" max="5657" width="3.375" style="112" customWidth="1"/>
    <col min="5658" max="5658" width="17.5" style="112" customWidth="1"/>
    <col min="5659" max="5659" width="10.75" style="112" customWidth="1"/>
    <col min="5660" max="5663" width="5.875" style="112" customWidth="1"/>
    <col min="5664" max="5888" width="9" style="112"/>
    <col min="5889" max="5889" width="2.625" style="112" customWidth="1"/>
    <col min="5890" max="5890" width="4.5" style="112" customWidth="1"/>
    <col min="5891" max="5891" width="6.125" style="112" customWidth="1"/>
    <col min="5892" max="5892" width="3.375" style="112" customWidth="1"/>
    <col min="5893" max="5893" width="17.5" style="112" customWidth="1"/>
    <col min="5894" max="5894" width="12.25" style="112" bestFit="1" customWidth="1"/>
    <col min="5895" max="5895" width="15" style="112" customWidth="1"/>
    <col min="5896" max="5896" width="3.25" style="112" customWidth="1"/>
    <col min="5897" max="5897" width="17.5" style="112" customWidth="1"/>
    <col min="5898" max="5898" width="10.875" style="112" customWidth="1"/>
    <col min="5899" max="5900" width="7.375" style="112" customWidth="1"/>
    <col min="5901" max="5901" width="3.375" style="112" customWidth="1"/>
    <col min="5902" max="5902" width="17.5" style="112" customWidth="1"/>
    <col min="5903" max="5903" width="10.875" style="112" customWidth="1"/>
    <col min="5904" max="5904" width="15" style="112" customWidth="1"/>
    <col min="5905" max="5905" width="3.25" style="112" customWidth="1"/>
    <col min="5906" max="5906" width="17.375" style="112" customWidth="1"/>
    <col min="5907" max="5907" width="10.875" style="112" customWidth="1"/>
    <col min="5908" max="5908" width="14.875" style="112" customWidth="1"/>
    <col min="5909" max="5909" width="3.25" style="112" customWidth="1"/>
    <col min="5910" max="5910" width="17.5" style="112" customWidth="1"/>
    <col min="5911" max="5911" width="10.875" style="112" customWidth="1"/>
    <col min="5912" max="5912" width="15" style="112" customWidth="1"/>
    <col min="5913" max="5913" width="3.375" style="112" customWidth="1"/>
    <col min="5914" max="5914" width="17.5" style="112" customWidth="1"/>
    <col min="5915" max="5915" width="10.75" style="112" customWidth="1"/>
    <col min="5916" max="5919" width="5.875" style="112" customWidth="1"/>
    <col min="5920" max="6144" width="9" style="112"/>
    <col min="6145" max="6145" width="2.625" style="112" customWidth="1"/>
    <col min="6146" max="6146" width="4.5" style="112" customWidth="1"/>
    <col min="6147" max="6147" width="6.125" style="112" customWidth="1"/>
    <col min="6148" max="6148" width="3.375" style="112" customWidth="1"/>
    <col min="6149" max="6149" width="17.5" style="112" customWidth="1"/>
    <col min="6150" max="6150" width="12.25" style="112" bestFit="1" customWidth="1"/>
    <col min="6151" max="6151" width="15" style="112" customWidth="1"/>
    <col min="6152" max="6152" width="3.25" style="112" customWidth="1"/>
    <col min="6153" max="6153" width="17.5" style="112" customWidth="1"/>
    <col min="6154" max="6154" width="10.875" style="112" customWidth="1"/>
    <col min="6155" max="6156" width="7.375" style="112" customWidth="1"/>
    <col min="6157" max="6157" width="3.375" style="112" customWidth="1"/>
    <col min="6158" max="6158" width="17.5" style="112" customWidth="1"/>
    <col min="6159" max="6159" width="10.875" style="112" customWidth="1"/>
    <col min="6160" max="6160" width="15" style="112" customWidth="1"/>
    <col min="6161" max="6161" width="3.25" style="112" customWidth="1"/>
    <col min="6162" max="6162" width="17.375" style="112" customWidth="1"/>
    <col min="6163" max="6163" width="10.875" style="112" customWidth="1"/>
    <col min="6164" max="6164" width="14.875" style="112" customWidth="1"/>
    <col min="6165" max="6165" width="3.25" style="112" customWidth="1"/>
    <col min="6166" max="6166" width="17.5" style="112" customWidth="1"/>
    <col min="6167" max="6167" width="10.875" style="112" customWidth="1"/>
    <col min="6168" max="6168" width="15" style="112" customWidth="1"/>
    <col min="6169" max="6169" width="3.375" style="112" customWidth="1"/>
    <col min="6170" max="6170" width="17.5" style="112" customWidth="1"/>
    <col min="6171" max="6171" width="10.75" style="112" customWidth="1"/>
    <col min="6172" max="6175" width="5.875" style="112" customWidth="1"/>
    <col min="6176" max="6400" width="9" style="112"/>
    <col min="6401" max="6401" width="2.625" style="112" customWidth="1"/>
    <col min="6402" max="6402" width="4.5" style="112" customWidth="1"/>
    <col min="6403" max="6403" width="6.125" style="112" customWidth="1"/>
    <col min="6404" max="6404" width="3.375" style="112" customWidth="1"/>
    <col min="6405" max="6405" width="17.5" style="112" customWidth="1"/>
    <col min="6406" max="6406" width="12.25" style="112" bestFit="1" customWidth="1"/>
    <col min="6407" max="6407" width="15" style="112" customWidth="1"/>
    <col min="6408" max="6408" width="3.25" style="112" customWidth="1"/>
    <col min="6409" max="6409" width="17.5" style="112" customWidth="1"/>
    <col min="6410" max="6410" width="10.875" style="112" customWidth="1"/>
    <col min="6411" max="6412" width="7.375" style="112" customWidth="1"/>
    <col min="6413" max="6413" width="3.375" style="112" customWidth="1"/>
    <col min="6414" max="6414" width="17.5" style="112" customWidth="1"/>
    <col min="6415" max="6415" width="10.875" style="112" customWidth="1"/>
    <col min="6416" max="6416" width="15" style="112" customWidth="1"/>
    <col min="6417" max="6417" width="3.25" style="112" customWidth="1"/>
    <col min="6418" max="6418" width="17.375" style="112" customWidth="1"/>
    <col min="6419" max="6419" width="10.875" style="112" customWidth="1"/>
    <col min="6420" max="6420" width="14.875" style="112" customWidth="1"/>
    <col min="6421" max="6421" width="3.25" style="112" customWidth="1"/>
    <col min="6422" max="6422" width="17.5" style="112" customWidth="1"/>
    <col min="6423" max="6423" width="10.875" style="112" customWidth="1"/>
    <col min="6424" max="6424" width="15" style="112" customWidth="1"/>
    <col min="6425" max="6425" width="3.375" style="112" customWidth="1"/>
    <col min="6426" max="6426" width="17.5" style="112" customWidth="1"/>
    <col min="6427" max="6427" width="10.75" style="112" customWidth="1"/>
    <col min="6428" max="6431" width="5.875" style="112" customWidth="1"/>
    <col min="6432" max="6656" width="9" style="112"/>
    <col min="6657" max="6657" width="2.625" style="112" customWidth="1"/>
    <col min="6658" max="6658" width="4.5" style="112" customWidth="1"/>
    <col min="6659" max="6659" width="6.125" style="112" customWidth="1"/>
    <col min="6660" max="6660" width="3.375" style="112" customWidth="1"/>
    <col min="6661" max="6661" width="17.5" style="112" customWidth="1"/>
    <col min="6662" max="6662" width="12.25" style="112" bestFit="1" customWidth="1"/>
    <col min="6663" max="6663" width="15" style="112" customWidth="1"/>
    <col min="6664" max="6664" width="3.25" style="112" customWidth="1"/>
    <col min="6665" max="6665" width="17.5" style="112" customWidth="1"/>
    <col min="6666" max="6666" width="10.875" style="112" customWidth="1"/>
    <col min="6667" max="6668" width="7.375" style="112" customWidth="1"/>
    <col min="6669" max="6669" width="3.375" style="112" customWidth="1"/>
    <col min="6670" max="6670" width="17.5" style="112" customWidth="1"/>
    <col min="6671" max="6671" width="10.875" style="112" customWidth="1"/>
    <col min="6672" max="6672" width="15" style="112" customWidth="1"/>
    <col min="6673" max="6673" width="3.25" style="112" customWidth="1"/>
    <col min="6674" max="6674" width="17.375" style="112" customWidth="1"/>
    <col min="6675" max="6675" width="10.875" style="112" customWidth="1"/>
    <col min="6676" max="6676" width="14.875" style="112" customWidth="1"/>
    <col min="6677" max="6677" width="3.25" style="112" customWidth="1"/>
    <col min="6678" max="6678" width="17.5" style="112" customWidth="1"/>
    <col min="6679" max="6679" width="10.875" style="112" customWidth="1"/>
    <col min="6680" max="6680" width="15" style="112" customWidth="1"/>
    <col min="6681" max="6681" width="3.375" style="112" customWidth="1"/>
    <col min="6682" max="6682" width="17.5" style="112" customWidth="1"/>
    <col min="6683" max="6683" width="10.75" style="112" customWidth="1"/>
    <col min="6684" max="6687" width="5.875" style="112" customWidth="1"/>
    <col min="6688" max="6912" width="9" style="112"/>
    <col min="6913" max="6913" width="2.625" style="112" customWidth="1"/>
    <col min="6914" max="6914" width="4.5" style="112" customWidth="1"/>
    <col min="6915" max="6915" width="6.125" style="112" customWidth="1"/>
    <col min="6916" max="6916" width="3.375" style="112" customWidth="1"/>
    <col min="6917" max="6917" width="17.5" style="112" customWidth="1"/>
    <col min="6918" max="6918" width="12.25" style="112" bestFit="1" customWidth="1"/>
    <col min="6919" max="6919" width="15" style="112" customWidth="1"/>
    <col min="6920" max="6920" width="3.25" style="112" customWidth="1"/>
    <col min="6921" max="6921" width="17.5" style="112" customWidth="1"/>
    <col min="6922" max="6922" width="10.875" style="112" customWidth="1"/>
    <col min="6923" max="6924" width="7.375" style="112" customWidth="1"/>
    <col min="6925" max="6925" width="3.375" style="112" customWidth="1"/>
    <col min="6926" max="6926" width="17.5" style="112" customWidth="1"/>
    <col min="6927" max="6927" width="10.875" style="112" customWidth="1"/>
    <col min="6928" max="6928" width="15" style="112" customWidth="1"/>
    <col min="6929" max="6929" width="3.25" style="112" customWidth="1"/>
    <col min="6930" max="6930" width="17.375" style="112" customWidth="1"/>
    <col min="6931" max="6931" width="10.875" style="112" customWidth="1"/>
    <col min="6932" max="6932" width="14.875" style="112" customWidth="1"/>
    <col min="6933" max="6933" width="3.25" style="112" customWidth="1"/>
    <col min="6934" max="6934" width="17.5" style="112" customWidth="1"/>
    <col min="6935" max="6935" width="10.875" style="112" customWidth="1"/>
    <col min="6936" max="6936" width="15" style="112" customWidth="1"/>
    <col min="6937" max="6937" width="3.375" style="112" customWidth="1"/>
    <col min="6938" max="6938" width="17.5" style="112" customWidth="1"/>
    <col min="6939" max="6939" width="10.75" style="112" customWidth="1"/>
    <col min="6940" max="6943" width="5.875" style="112" customWidth="1"/>
    <col min="6944" max="7168" width="9" style="112"/>
    <col min="7169" max="7169" width="2.625" style="112" customWidth="1"/>
    <col min="7170" max="7170" width="4.5" style="112" customWidth="1"/>
    <col min="7171" max="7171" width="6.125" style="112" customWidth="1"/>
    <col min="7172" max="7172" width="3.375" style="112" customWidth="1"/>
    <col min="7173" max="7173" width="17.5" style="112" customWidth="1"/>
    <col min="7174" max="7174" width="12.25" style="112" bestFit="1" customWidth="1"/>
    <col min="7175" max="7175" width="15" style="112" customWidth="1"/>
    <col min="7176" max="7176" width="3.25" style="112" customWidth="1"/>
    <col min="7177" max="7177" width="17.5" style="112" customWidth="1"/>
    <col min="7178" max="7178" width="10.875" style="112" customWidth="1"/>
    <col min="7179" max="7180" width="7.375" style="112" customWidth="1"/>
    <col min="7181" max="7181" width="3.375" style="112" customWidth="1"/>
    <col min="7182" max="7182" width="17.5" style="112" customWidth="1"/>
    <col min="7183" max="7183" width="10.875" style="112" customWidth="1"/>
    <col min="7184" max="7184" width="15" style="112" customWidth="1"/>
    <col min="7185" max="7185" width="3.25" style="112" customWidth="1"/>
    <col min="7186" max="7186" width="17.375" style="112" customWidth="1"/>
    <col min="7187" max="7187" width="10.875" style="112" customWidth="1"/>
    <col min="7188" max="7188" width="14.875" style="112" customWidth="1"/>
    <col min="7189" max="7189" width="3.25" style="112" customWidth="1"/>
    <col min="7190" max="7190" width="17.5" style="112" customWidth="1"/>
    <col min="7191" max="7191" width="10.875" style="112" customWidth="1"/>
    <col min="7192" max="7192" width="15" style="112" customWidth="1"/>
    <col min="7193" max="7193" width="3.375" style="112" customWidth="1"/>
    <col min="7194" max="7194" width="17.5" style="112" customWidth="1"/>
    <col min="7195" max="7195" width="10.75" style="112" customWidth="1"/>
    <col min="7196" max="7199" width="5.875" style="112" customWidth="1"/>
    <col min="7200" max="7424" width="9" style="112"/>
    <col min="7425" max="7425" width="2.625" style="112" customWidth="1"/>
    <col min="7426" max="7426" width="4.5" style="112" customWidth="1"/>
    <col min="7427" max="7427" width="6.125" style="112" customWidth="1"/>
    <col min="7428" max="7428" width="3.375" style="112" customWidth="1"/>
    <col min="7429" max="7429" width="17.5" style="112" customWidth="1"/>
    <col min="7430" max="7430" width="12.25" style="112" bestFit="1" customWidth="1"/>
    <col min="7431" max="7431" width="15" style="112" customWidth="1"/>
    <col min="7432" max="7432" width="3.25" style="112" customWidth="1"/>
    <col min="7433" max="7433" width="17.5" style="112" customWidth="1"/>
    <col min="7434" max="7434" width="10.875" style="112" customWidth="1"/>
    <col min="7435" max="7436" width="7.375" style="112" customWidth="1"/>
    <col min="7437" max="7437" width="3.375" style="112" customWidth="1"/>
    <col min="7438" max="7438" width="17.5" style="112" customWidth="1"/>
    <col min="7439" max="7439" width="10.875" style="112" customWidth="1"/>
    <col min="7440" max="7440" width="15" style="112" customWidth="1"/>
    <col min="7441" max="7441" width="3.25" style="112" customWidth="1"/>
    <col min="7442" max="7442" width="17.375" style="112" customWidth="1"/>
    <col min="7443" max="7443" width="10.875" style="112" customWidth="1"/>
    <col min="7444" max="7444" width="14.875" style="112" customWidth="1"/>
    <col min="7445" max="7445" width="3.25" style="112" customWidth="1"/>
    <col min="7446" max="7446" width="17.5" style="112" customWidth="1"/>
    <col min="7447" max="7447" width="10.875" style="112" customWidth="1"/>
    <col min="7448" max="7448" width="15" style="112" customWidth="1"/>
    <col min="7449" max="7449" width="3.375" style="112" customWidth="1"/>
    <col min="7450" max="7450" width="17.5" style="112" customWidth="1"/>
    <col min="7451" max="7451" width="10.75" style="112" customWidth="1"/>
    <col min="7452" max="7455" width="5.875" style="112" customWidth="1"/>
    <col min="7456" max="7680" width="9" style="112"/>
    <col min="7681" max="7681" width="2.625" style="112" customWidth="1"/>
    <col min="7682" max="7682" width="4.5" style="112" customWidth="1"/>
    <col min="7683" max="7683" width="6.125" style="112" customWidth="1"/>
    <col min="7684" max="7684" width="3.375" style="112" customWidth="1"/>
    <col min="7685" max="7685" width="17.5" style="112" customWidth="1"/>
    <col min="7686" max="7686" width="12.25" style="112" bestFit="1" customWidth="1"/>
    <col min="7687" max="7687" width="15" style="112" customWidth="1"/>
    <col min="7688" max="7688" width="3.25" style="112" customWidth="1"/>
    <col min="7689" max="7689" width="17.5" style="112" customWidth="1"/>
    <col min="7690" max="7690" width="10.875" style="112" customWidth="1"/>
    <col min="7691" max="7692" width="7.375" style="112" customWidth="1"/>
    <col min="7693" max="7693" width="3.375" style="112" customWidth="1"/>
    <col min="7694" max="7694" width="17.5" style="112" customWidth="1"/>
    <col min="7695" max="7695" width="10.875" style="112" customWidth="1"/>
    <col min="7696" max="7696" width="15" style="112" customWidth="1"/>
    <col min="7697" max="7697" width="3.25" style="112" customWidth="1"/>
    <col min="7698" max="7698" width="17.375" style="112" customWidth="1"/>
    <col min="7699" max="7699" width="10.875" style="112" customWidth="1"/>
    <col min="7700" max="7700" width="14.875" style="112" customWidth="1"/>
    <col min="7701" max="7701" width="3.25" style="112" customWidth="1"/>
    <col min="7702" max="7702" width="17.5" style="112" customWidth="1"/>
    <col min="7703" max="7703" width="10.875" style="112" customWidth="1"/>
    <col min="7704" max="7704" width="15" style="112" customWidth="1"/>
    <col min="7705" max="7705" width="3.375" style="112" customWidth="1"/>
    <col min="7706" max="7706" width="17.5" style="112" customWidth="1"/>
    <col min="7707" max="7707" width="10.75" style="112" customWidth="1"/>
    <col min="7708" max="7711" width="5.875" style="112" customWidth="1"/>
    <col min="7712" max="7936" width="9" style="112"/>
    <col min="7937" max="7937" width="2.625" style="112" customWidth="1"/>
    <col min="7938" max="7938" width="4.5" style="112" customWidth="1"/>
    <col min="7939" max="7939" width="6.125" style="112" customWidth="1"/>
    <col min="7940" max="7940" width="3.375" style="112" customWidth="1"/>
    <col min="7941" max="7941" width="17.5" style="112" customWidth="1"/>
    <col min="7942" max="7942" width="12.25" style="112" bestFit="1" customWidth="1"/>
    <col min="7943" max="7943" width="15" style="112" customWidth="1"/>
    <col min="7944" max="7944" width="3.25" style="112" customWidth="1"/>
    <col min="7945" max="7945" width="17.5" style="112" customWidth="1"/>
    <col min="7946" max="7946" width="10.875" style="112" customWidth="1"/>
    <col min="7947" max="7948" width="7.375" style="112" customWidth="1"/>
    <col min="7949" max="7949" width="3.375" style="112" customWidth="1"/>
    <col min="7950" max="7950" width="17.5" style="112" customWidth="1"/>
    <col min="7951" max="7951" width="10.875" style="112" customWidth="1"/>
    <col min="7952" max="7952" width="15" style="112" customWidth="1"/>
    <col min="7953" max="7953" width="3.25" style="112" customWidth="1"/>
    <col min="7954" max="7954" width="17.375" style="112" customWidth="1"/>
    <col min="7955" max="7955" width="10.875" style="112" customWidth="1"/>
    <col min="7956" max="7956" width="14.875" style="112" customWidth="1"/>
    <col min="7957" max="7957" width="3.25" style="112" customWidth="1"/>
    <col min="7958" max="7958" width="17.5" style="112" customWidth="1"/>
    <col min="7959" max="7959" width="10.875" style="112" customWidth="1"/>
    <col min="7960" max="7960" width="15" style="112" customWidth="1"/>
    <col min="7961" max="7961" width="3.375" style="112" customWidth="1"/>
    <col min="7962" max="7962" width="17.5" style="112" customWidth="1"/>
    <col min="7963" max="7963" width="10.75" style="112" customWidth="1"/>
    <col min="7964" max="7967" width="5.875" style="112" customWidth="1"/>
    <col min="7968" max="8192" width="9" style="112"/>
    <col min="8193" max="8193" width="2.625" style="112" customWidth="1"/>
    <col min="8194" max="8194" width="4.5" style="112" customWidth="1"/>
    <col min="8195" max="8195" width="6.125" style="112" customWidth="1"/>
    <col min="8196" max="8196" width="3.375" style="112" customWidth="1"/>
    <col min="8197" max="8197" width="17.5" style="112" customWidth="1"/>
    <col min="8198" max="8198" width="12.25" style="112" bestFit="1" customWidth="1"/>
    <col min="8199" max="8199" width="15" style="112" customWidth="1"/>
    <col min="8200" max="8200" width="3.25" style="112" customWidth="1"/>
    <col min="8201" max="8201" width="17.5" style="112" customWidth="1"/>
    <col min="8202" max="8202" width="10.875" style="112" customWidth="1"/>
    <col min="8203" max="8204" width="7.375" style="112" customWidth="1"/>
    <col min="8205" max="8205" width="3.375" style="112" customWidth="1"/>
    <col min="8206" max="8206" width="17.5" style="112" customWidth="1"/>
    <col min="8207" max="8207" width="10.875" style="112" customWidth="1"/>
    <col min="8208" max="8208" width="15" style="112" customWidth="1"/>
    <col min="8209" max="8209" width="3.25" style="112" customWidth="1"/>
    <col min="8210" max="8210" width="17.375" style="112" customWidth="1"/>
    <col min="8211" max="8211" width="10.875" style="112" customWidth="1"/>
    <col min="8212" max="8212" width="14.875" style="112" customWidth="1"/>
    <col min="8213" max="8213" width="3.25" style="112" customWidth="1"/>
    <col min="8214" max="8214" width="17.5" style="112" customWidth="1"/>
    <col min="8215" max="8215" width="10.875" style="112" customWidth="1"/>
    <col min="8216" max="8216" width="15" style="112" customWidth="1"/>
    <col min="8217" max="8217" width="3.375" style="112" customWidth="1"/>
    <col min="8218" max="8218" width="17.5" style="112" customWidth="1"/>
    <col min="8219" max="8219" width="10.75" style="112" customWidth="1"/>
    <col min="8220" max="8223" width="5.875" style="112" customWidth="1"/>
    <col min="8224" max="8448" width="9" style="112"/>
    <col min="8449" max="8449" width="2.625" style="112" customWidth="1"/>
    <col min="8450" max="8450" width="4.5" style="112" customWidth="1"/>
    <col min="8451" max="8451" width="6.125" style="112" customWidth="1"/>
    <col min="8452" max="8452" width="3.375" style="112" customWidth="1"/>
    <col min="8453" max="8453" width="17.5" style="112" customWidth="1"/>
    <col min="8454" max="8454" width="12.25" style="112" bestFit="1" customWidth="1"/>
    <col min="8455" max="8455" width="15" style="112" customWidth="1"/>
    <col min="8456" max="8456" width="3.25" style="112" customWidth="1"/>
    <col min="8457" max="8457" width="17.5" style="112" customWidth="1"/>
    <col min="8458" max="8458" width="10.875" style="112" customWidth="1"/>
    <col min="8459" max="8460" width="7.375" style="112" customWidth="1"/>
    <col min="8461" max="8461" width="3.375" style="112" customWidth="1"/>
    <col min="8462" max="8462" width="17.5" style="112" customWidth="1"/>
    <col min="8463" max="8463" width="10.875" style="112" customWidth="1"/>
    <col min="8464" max="8464" width="15" style="112" customWidth="1"/>
    <col min="8465" max="8465" width="3.25" style="112" customWidth="1"/>
    <col min="8466" max="8466" width="17.375" style="112" customWidth="1"/>
    <col min="8467" max="8467" width="10.875" style="112" customWidth="1"/>
    <col min="8468" max="8468" width="14.875" style="112" customWidth="1"/>
    <col min="8469" max="8469" width="3.25" style="112" customWidth="1"/>
    <col min="8470" max="8470" width="17.5" style="112" customWidth="1"/>
    <col min="8471" max="8471" width="10.875" style="112" customWidth="1"/>
    <col min="8472" max="8472" width="15" style="112" customWidth="1"/>
    <col min="8473" max="8473" width="3.375" style="112" customWidth="1"/>
    <col min="8474" max="8474" width="17.5" style="112" customWidth="1"/>
    <col min="8475" max="8475" width="10.75" style="112" customWidth="1"/>
    <col min="8476" max="8479" width="5.875" style="112" customWidth="1"/>
    <col min="8480" max="8704" width="9" style="112"/>
    <col min="8705" max="8705" width="2.625" style="112" customWidth="1"/>
    <col min="8706" max="8706" width="4.5" style="112" customWidth="1"/>
    <col min="8707" max="8707" width="6.125" style="112" customWidth="1"/>
    <col min="8708" max="8708" width="3.375" style="112" customWidth="1"/>
    <col min="8709" max="8709" width="17.5" style="112" customWidth="1"/>
    <col min="8710" max="8710" width="12.25" style="112" bestFit="1" customWidth="1"/>
    <col min="8711" max="8711" width="15" style="112" customWidth="1"/>
    <col min="8712" max="8712" width="3.25" style="112" customWidth="1"/>
    <col min="8713" max="8713" width="17.5" style="112" customWidth="1"/>
    <col min="8714" max="8714" width="10.875" style="112" customWidth="1"/>
    <col min="8715" max="8716" width="7.375" style="112" customWidth="1"/>
    <col min="8717" max="8717" width="3.375" style="112" customWidth="1"/>
    <col min="8718" max="8718" width="17.5" style="112" customWidth="1"/>
    <col min="8719" max="8719" width="10.875" style="112" customWidth="1"/>
    <col min="8720" max="8720" width="15" style="112" customWidth="1"/>
    <col min="8721" max="8721" width="3.25" style="112" customWidth="1"/>
    <col min="8722" max="8722" width="17.375" style="112" customWidth="1"/>
    <col min="8723" max="8723" width="10.875" style="112" customWidth="1"/>
    <col min="8724" max="8724" width="14.875" style="112" customWidth="1"/>
    <col min="8725" max="8725" width="3.25" style="112" customWidth="1"/>
    <col min="8726" max="8726" width="17.5" style="112" customWidth="1"/>
    <col min="8727" max="8727" width="10.875" style="112" customWidth="1"/>
    <col min="8728" max="8728" width="15" style="112" customWidth="1"/>
    <col min="8729" max="8729" width="3.375" style="112" customWidth="1"/>
    <col min="8730" max="8730" width="17.5" style="112" customWidth="1"/>
    <col min="8731" max="8731" width="10.75" style="112" customWidth="1"/>
    <col min="8732" max="8735" width="5.875" style="112" customWidth="1"/>
    <col min="8736" max="8960" width="9" style="112"/>
    <col min="8961" max="8961" width="2.625" style="112" customWidth="1"/>
    <col min="8962" max="8962" width="4.5" style="112" customWidth="1"/>
    <col min="8963" max="8963" width="6.125" style="112" customWidth="1"/>
    <col min="8964" max="8964" width="3.375" style="112" customWidth="1"/>
    <col min="8965" max="8965" width="17.5" style="112" customWidth="1"/>
    <col min="8966" max="8966" width="12.25" style="112" bestFit="1" customWidth="1"/>
    <col min="8967" max="8967" width="15" style="112" customWidth="1"/>
    <col min="8968" max="8968" width="3.25" style="112" customWidth="1"/>
    <col min="8969" max="8969" width="17.5" style="112" customWidth="1"/>
    <col min="8970" max="8970" width="10.875" style="112" customWidth="1"/>
    <col min="8971" max="8972" width="7.375" style="112" customWidth="1"/>
    <col min="8973" max="8973" width="3.375" style="112" customWidth="1"/>
    <col min="8974" max="8974" width="17.5" style="112" customWidth="1"/>
    <col min="8975" max="8975" width="10.875" style="112" customWidth="1"/>
    <col min="8976" max="8976" width="15" style="112" customWidth="1"/>
    <col min="8977" max="8977" width="3.25" style="112" customWidth="1"/>
    <col min="8978" max="8978" width="17.375" style="112" customWidth="1"/>
    <col min="8979" max="8979" width="10.875" style="112" customWidth="1"/>
    <col min="8980" max="8980" width="14.875" style="112" customWidth="1"/>
    <col min="8981" max="8981" width="3.25" style="112" customWidth="1"/>
    <col min="8982" max="8982" width="17.5" style="112" customWidth="1"/>
    <col min="8983" max="8983" width="10.875" style="112" customWidth="1"/>
    <col min="8984" max="8984" width="15" style="112" customWidth="1"/>
    <col min="8985" max="8985" width="3.375" style="112" customWidth="1"/>
    <col min="8986" max="8986" width="17.5" style="112" customWidth="1"/>
    <col min="8987" max="8987" width="10.75" style="112" customWidth="1"/>
    <col min="8988" max="8991" width="5.875" style="112" customWidth="1"/>
    <col min="8992" max="9216" width="9" style="112"/>
    <col min="9217" max="9217" width="2.625" style="112" customWidth="1"/>
    <col min="9218" max="9218" width="4.5" style="112" customWidth="1"/>
    <col min="9219" max="9219" width="6.125" style="112" customWidth="1"/>
    <col min="9220" max="9220" width="3.375" style="112" customWidth="1"/>
    <col min="9221" max="9221" width="17.5" style="112" customWidth="1"/>
    <col min="9222" max="9222" width="12.25" style="112" bestFit="1" customWidth="1"/>
    <col min="9223" max="9223" width="15" style="112" customWidth="1"/>
    <col min="9224" max="9224" width="3.25" style="112" customWidth="1"/>
    <col min="9225" max="9225" width="17.5" style="112" customWidth="1"/>
    <col min="9226" max="9226" width="10.875" style="112" customWidth="1"/>
    <col min="9227" max="9228" width="7.375" style="112" customWidth="1"/>
    <col min="9229" max="9229" width="3.375" style="112" customWidth="1"/>
    <col min="9230" max="9230" width="17.5" style="112" customWidth="1"/>
    <col min="9231" max="9231" width="10.875" style="112" customWidth="1"/>
    <col min="9232" max="9232" width="15" style="112" customWidth="1"/>
    <col min="9233" max="9233" width="3.25" style="112" customWidth="1"/>
    <col min="9234" max="9234" width="17.375" style="112" customWidth="1"/>
    <col min="9235" max="9235" width="10.875" style="112" customWidth="1"/>
    <col min="9236" max="9236" width="14.875" style="112" customWidth="1"/>
    <col min="9237" max="9237" width="3.25" style="112" customWidth="1"/>
    <col min="9238" max="9238" width="17.5" style="112" customWidth="1"/>
    <col min="9239" max="9239" width="10.875" style="112" customWidth="1"/>
    <col min="9240" max="9240" width="15" style="112" customWidth="1"/>
    <col min="9241" max="9241" width="3.375" style="112" customWidth="1"/>
    <col min="9242" max="9242" width="17.5" style="112" customWidth="1"/>
    <col min="9243" max="9243" width="10.75" style="112" customWidth="1"/>
    <col min="9244" max="9247" width="5.875" style="112" customWidth="1"/>
    <col min="9248" max="9472" width="9" style="112"/>
    <col min="9473" max="9473" width="2.625" style="112" customWidth="1"/>
    <col min="9474" max="9474" width="4.5" style="112" customWidth="1"/>
    <col min="9475" max="9475" width="6.125" style="112" customWidth="1"/>
    <col min="9476" max="9476" width="3.375" style="112" customWidth="1"/>
    <col min="9477" max="9477" width="17.5" style="112" customWidth="1"/>
    <col min="9478" max="9478" width="12.25" style="112" bestFit="1" customWidth="1"/>
    <col min="9479" max="9479" width="15" style="112" customWidth="1"/>
    <col min="9480" max="9480" width="3.25" style="112" customWidth="1"/>
    <col min="9481" max="9481" width="17.5" style="112" customWidth="1"/>
    <col min="9482" max="9482" width="10.875" style="112" customWidth="1"/>
    <col min="9483" max="9484" width="7.375" style="112" customWidth="1"/>
    <col min="9485" max="9485" width="3.375" style="112" customWidth="1"/>
    <col min="9486" max="9486" width="17.5" style="112" customWidth="1"/>
    <col min="9487" max="9487" width="10.875" style="112" customWidth="1"/>
    <col min="9488" max="9488" width="15" style="112" customWidth="1"/>
    <col min="9489" max="9489" width="3.25" style="112" customWidth="1"/>
    <col min="9490" max="9490" width="17.375" style="112" customWidth="1"/>
    <col min="9491" max="9491" width="10.875" style="112" customWidth="1"/>
    <col min="9492" max="9492" width="14.875" style="112" customWidth="1"/>
    <col min="9493" max="9493" width="3.25" style="112" customWidth="1"/>
    <col min="9494" max="9494" width="17.5" style="112" customWidth="1"/>
    <col min="9495" max="9495" width="10.875" style="112" customWidth="1"/>
    <col min="9496" max="9496" width="15" style="112" customWidth="1"/>
    <col min="9497" max="9497" width="3.375" style="112" customWidth="1"/>
    <col min="9498" max="9498" width="17.5" style="112" customWidth="1"/>
    <col min="9499" max="9499" width="10.75" style="112" customWidth="1"/>
    <col min="9500" max="9503" width="5.875" style="112" customWidth="1"/>
    <col min="9504" max="9728" width="9" style="112"/>
    <col min="9729" max="9729" width="2.625" style="112" customWidth="1"/>
    <col min="9730" max="9730" width="4.5" style="112" customWidth="1"/>
    <col min="9731" max="9731" width="6.125" style="112" customWidth="1"/>
    <col min="9732" max="9732" width="3.375" style="112" customWidth="1"/>
    <col min="9733" max="9733" width="17.5" style="112" customWidth="1"/>
    <col min="9734" max="9734" width="12.25" style="112" bestFit="1" customWidth="1"/>
    <col min="9735" max="9735" width="15" style="112" customWidth="1"/>
    <col min="9736" max="9736" width="3.25" style="112" customWidth="1"/>
    <col min="9737" max="9737" width="17.5" style="112" customWidth="1"/>
    <col min="9738" max="9738" width="10.875" style="112" customWidth="1"/>
    <col min="9739" max="9740" width="7.375" style="112" customWidth="1"/>
    <col min="9741" max="9741" width="3.375" style="112" customWidth="1"/>
    <col min="9742" max="9742" width="17.5" style="112" customWidth="1"/>
    <col min="9743" max="9743" width="10.875" style="112" customWidth="1"/>
    <col min="9744" max="9744" width="15" style="112" customWidth="1"/>
    <col min="9745" max="9745" width="3.25" style="112" customWidth="1"/>
    <col min="9746" max="9746" width="17.375" style="112" customWidth="1"/>
    <col min="9747" max="9747" width="10.875" style="112" customWidth="1"/>
    <col min="9748" max="9748" width="14.875" style="112" customWidth="1"/>
    <col min="9749" max="9749" width="3.25" style="112" customWidth="1"/>
    <col min="9750" max="9750" width="17.5" style="112" customWidth="1"/>
    <col min="9751" max="9751" width="10.875" style="112" customWidth="1"/>
    <col min="9752" max="9752" width="15" style="112" customWidth="1"/>
    <col min="9753" max="9753" width="3.375" style="112" customWidth="1"/>
    <col min="9754" max="9754" width="17.5" style="112" customWidth="1"/>
    <col min="9755" max="9755" width="10.75" style="112" customWidth="1"/>
    <col min="9756" max="9759" width="5.875" style="112" customWidth="1"/>
    <col min="9760" max="9984" width="9" style="112"/>
    <col min="9985" max="9985" width="2.625" style="112" customWidth="1"/>
    <col min="9986" max="9986" width="4.5" style="112" customWidth="1"/>
    <col min="9987" max="9987" width="6.125" style="112" customWidth="1"/>
    <col min="9988" max="9988" width="3.375" style="112" customWidth="1"/>
    <col min="9989" max="9989" width="17.5" style="112" customWidth="1"/>
    <col min="9990" max="9990" width="12.25" style="112" bestFit="1" customWidth="1"/>
    <col min="9991" max="9991" width="15" style="112" customWidth="1"/>
    <col min="9992" max="9992" width="3.25" style="112" customWidth="1"/>
    <col min="9993" max="9993" width="17.5" style="112" customWidth="1"/>
    <col min="9994" max="9994" width="10.875" style="112" customWidth="1"/>
    <col min="9995" max="9996" width="7.375" style="112" customWidth="1"/>
    <col min="9997" max="9997" width="3.375" style="112" customWidth="1"/>
    <col min="9998" max="9998" width="17.5" style="112" customWidth="1"/>
    <col min="9999" max="9999" width="10.875" style="112" customWidth="1"/>
    <col min="10000" max="10000" width="15" style="112" customWidth="1"/>
    <col min="10001" max="10001" width="3.25" style="112" customWidth="1"/>
    <col min="10002" max="10002" width="17.375" style="112" customWidth="1"/>
    <col min="10003" max="10003" width="10.875" style="112" customWidth="1"/>
    <col min="10004" max="10004" width="14.875" style="112" customWidth="1"/>
    <col min="10005" max="10005" width="3.25" style="112" customWidth="1"/>
    <col min="10006" max="10006" width="17.5" style="112" customWidth="1"/>
    <col min="10007" max="10007" width="10.875" style="112" customWidth="1"/>
    <col min="10008" max="10008" width="15" style="112" customWidth="1"/>
    <col min="10009" max="10009" width="3.375" style="112" customWidth="1"/>
    <col min="10010" max="10010" width="17.5" style="112" customWidth="1"/>
    <col min="10011" max="10011" width="10.75" style="112" customWidth="1"/>
    <col min="10012" max="10015" width="5.875" style="112" customWidth="1"/>
    <col min="10016" max="10240" width="9" style="112"/>
    <col min="10241" max="10241" width="2.625" style="112" customWidth="1"/>
    <col min="10242" max="10242" width="4.5" style="112" customWidth="1"/>
    <col min="10243" max="10243" width="6.125" style="112" customWidth="1"/>
    <col min="10244" max="10244" width="3.375" style="112" customWidth="1"/>
    <col min="10245" max="10245" width="17.5" style="112" customWidth="1"/>
    <col min="10246" max="10246" width="12.25" style="112" bestFit="1" customWidth="1"/>
    <col min="10247" max="10247" width="15" style="112" customWidth="1"/>
    <col min="10248" max="10248" width="3.25" style="112" customWidth="1"/>
    <col min="10249" max="10249" width="17.5" style="112" customWidth="1"/>
    <col min="10250" max="10250" width="10.875" style="112" customWidth="1"/>
    <col min="10251" max="10252" width="7.375" style="112" customWidth="1"/>
    <col min="10253" max="10253" width="3.375" style="112" customWidth="1"/>
    <col min="10254" max="10254" width="17.5" style="112" customWidth="1"/>
    <col min="10255" max="10255" width="10.875" style="112" customWidth="1"/>
    <col min="10256" max="10256" width="15" style="112" customWidth="1"/>
    <col min="10257" max="10257" width="3.25" style="112" customWidth="1"/>
    <col min="10258" max="10258" width="17.375" style="112" customWidth="1"/>
    <col min="10259" max="10259" width="10.875" style="112" customWidth="1"/>
    <col min="10260" max="10260" width="14.875" style="112" customWidth="1"/>
    <col min="10261" max="10261" width="3.25" style="112" customWidth="1"/>
    <col min="10262" max="10262" width="17.5" style="112" customWidth="1"/>
    <col min="10263" max="10263" width="10.875" style="112" customWidth="1"/>
    <col min="10264" max="10264" width="15" style="112" customWidth="1"/>
    <col min="10265" max="10265" width="3.375" style="112" customWidth="1"/>
    <col min="10266" max="10266" width="17.5" style="112" customWidth="1"/>
    <col min="10267" max="10267" width="10.75" style="112" customWidth="1"/>
    <col min="10268" max="10271" width="5.875" style="112" customWidth="1"/>
    <col min="10272" max="10496" width="9" style="112"/>
    <col min="10497" max="10497" width="2.625" style="112" customWidth="1"/>
    <col min="10498" max="10498" width="4.5" style="112" customWidth="1"/>
    <col min="10499" max="10499" width="6.125" style="112" customWidth="1"/>
    <col min="10500" max="10500" width="3.375" style="112" customWidth="1"/>
    <col min="10501" max="10501" width="17.5" style="112" customWidth="1"/>
    <col min="10502" max="10502" width="12.25" style="112" bestFit="1" customWidth="1"/>
    <col min="10503" max="10503" width="15" style="112" customWidth="1"/>
    <col min="10504" max="10504" width="3.25" style="112" customWidth="1"/>
    <col min="10505" max="10505" width="17.5" style="112" customWidth="1"/>
    <col min="10506" max="10506" width="10.875" style="112" customWidth="1"/>
    <col min="10507" max="10508" width="7.375" style="112" customWidth="1"/>
    <col min="10509" max="10509" width="3.375" style="112" customWidth="1"/>
    <col min="10510" max="10510" width="17.5" style="112" customWidth="1"/>
    <col min="10511" max="10511" width="10.875" style="112" customWidth="1"/>
    <col min="10512" max="10512" width="15" style="112" customWidth="1"/>
    <col min="10513" max="10513" width="3.25" style="112" customWidth="1"/>
    <col min="10514" max="10514" width="17.375" style="112" customWidth="1"/>
    <col min="10515" max="10515" width="10.875" style="112" customWidth="1"/>
    <col min="10516" max="10516" width="14.875" style="112" customWidth="1"/>
    <col min="10517" max="10517" width="3.25" style="112" customWidth="1"/>
    <col min="10518" max="10518" width="17.5" style="112" customWidth="1"/>
    <col min="10519" max="10519" width="10.875" style="112" customWidth="1"/>
    <col min="10520" max="10520" width="15" style="112" customWidth="1"/>
    <col min="10521" max="10521" width="3.375" style="112" customWidth="1"/>
    <col min="10522" max="10522" width="17.5" style="112" customWidth="1"/>
    <col min="10523" max="10523" width="10.75" style="112" customWidth="1"/>
    <col min="10524" max="10527" width="5.875" style="112" customWidth="1"/>
    <col min="10528" max="10752" width="9" style="112"/>
    <col min="10753" max="10753" width="2.625" style="112" customWidth="1"/>
    <col min="10754" max="10754" width="4.5" style="112" customWidth="1"/>
    <col min="10755" max="10755" width="6.125" style="112" customWidth="1"/>
    <col min="10756" max="10756" width="3.375" style="112" customWidth="1"/>
    <col min="10757" max="10757" width="17.5" style="112" customWidth="1"/>
    <col min="10758" max="10758" width="12.25" style="112" bestFit="1" customWidth="1"/>
    <col min="10759" max="10759" width="15" style="112" customWidth="1"/>
    <col min="10760" max="10760" width="3.25" style="112" customWidth="1"/>
    <col min="10761" max="10761" width="17.5" style="112" customWidth="1"/>
    <col min="10762" max="10762" width="10.875" style="112" customWidth="1"/>
    <col min="10763" max="10764" width="7.375" style="112" customWidth="1"/>
    <col min="10765" max="10765" width="3.375" style="112" customWidth="1"/>
    <col min="10766" max="10766" width="17.5" style="112" customWidth="1"/>
    <col min="10767" max="10767" width="10.875" style="112" customWidth="1"/>
    <col min="10768" max="10768" width="15" style="112" customWidth="1"/>
    <col min="10769" max="10769" width="3.25" style="112" customWidth="1"/>
    <col min="10770" max="10770" width="17.375" style="112" customWidth="1"/>
    <col min="10771" max="10771" width="10.875" style="112" customWidth="1"/>
    <col min="10772" max="10772" width="14.875" style="112" customWidth="1"/>
    <col min="10773" max="10773" width="3.25" style="112" customWidth="1"/>
    <col min="10774" max="10774" width="17.5" style="112" customWidth="1"/>
    <col min="10775" max="10775" width="10.875" style="112" customWidth="1"/>
    <col min="10776" max="10776" width="15" style="112" customWidth="1"/>
    <col min="10777" max="10777" width="3.375" style="112" customWidth="1"/>
    <col min="10778" max="10778" width="17.5" style="112" customWidth="1"/>
    <col min="10779" max="10779" width="10.75" style="112" customWidth="1"/>
    <col min="10780" max="10783" width="5.875" style="112" customWidth="1"/>
    <col min="10784" max="11008" width="9" style="112"/>
    <col min="11009" max="11009" width="2.625" style="112" customWidth="1"/>
    <col min="11010" max="11010" width="4.5" style="112" customWidth="1"/>
    <col min="11011" max="11011" width="6.125" style="112" customWidth="1"/>
    <col min="11012" max="11012" width="3.375" style="112" customWidth="1"/>
    <col min="11013" max="11013" width="17.5" style="112" customWidth="1"/>
    <col min="11014" max="11014" width="12.25" style="112" bestFit="1" customWidth="1"/>
    <col min="11015" max="11015" width="15" style="112" customWidth="1"/>
    <col min="11016" max="11016" width="3.25" style="112" customWidth="1"/>
    <col min="11017" max="11017" width="17.5" style="112" customWidth="1"/>
    <col min="11018" max="11018" width="10.875" style="112" customWidth="1"/>
    <col min="11019" max="11020" width="7.375" style="112" customWidth="1"/>
    <col min="11021" max="11021" width="3.375" style="112" customWidth="1"/>
    <col min="11022" max="11022" width="17.5" style="112" customWidth="1"/>
    <col min="11023" max="11023" width="10.875" style="112" customWidth="1"/>
    <col min="11024" max="11024" width="15" style="112" customWidth="1"/>
    <col min="11025" max="11025" width="3.25" style="112" customWidth="1"/>
    <col min="11026" max="11026" width="17.375" style="112" customWidth="1"/>
    <col min="11027" max="11027" width="10.875" style="112" customWidth="1"/>
    <col min="11028" max="11028" width="14.875" style="112" customWidth="1"/>
    <col min="11029" max="11029" width="3.25" style="112" customWidth="1"/>
    <col min="11030" max="11030" width="17.5" style="112" customWidth="1"/>
    <col min="11031" max="11031" width="10.875" style="112" customWidth="1"/>
    <col min="11032" max="11032" width="15" style="112" customWidth="1"/>
    <col min="11033" max="11033" width="3.375" style="112" customWidth="1"/>
    <col min="11034" max="11034" width="17.5" style="112" customWidth="1"/>
    <col min="11035" max="11035" width="10.75" style="112" customWidth="1"/>
    <col min="11036" max="11039" width="5.875" style="112" customWidth="1"/>
    <col min="11040" max="11264" width="9" style="112"/>
    <col min="11265" max="11265" width="2.625" style="112" customWidth="1"/>
    <col min="11266" max="11266" width="4.5" style="112" customWidth="1"/>
    <col min="11267" max="11267" width="6.125" style="112" customWidth="1"/>
    <col min="11268" max="11268" width="3.375" style="112" customWidth="1"/>
    <col min="11269" max="11269" width="17.5" style="112" customWidth="1"/>
    <col min="11270" max="11270" width="12.25" style="112" bestFit="1" customWidth="1"/>
    <col min="11271" max="11271" width="15" style="112" customWidth="1"/>
    <col min="11272" max="11272" width="3.25" style="112" customWidth="1"/>
    <col min="11273" max="11273" width="17.5" style="112" customWidth="1"/>
    <col min="11274" max="11274" width="10.875" style="112" customWidth="1"/>
    <col min="11275" max="11276" width="7.375" style="112" customWidth="1"/>
    <col min="11277" max="11277" width="3.375" style="112" customWidth="1"/>
    <col min="11278" max="11278" width="17.5" style="112" customWidth="1"/>
    <col min="11279" max="11279" width="10.875" style="112" customWidth="1"/>
    <col min="11280" max="11280" width="15" style="112" customWidth="1"/>
    <col min="11281" max="11281" width="3.25" style="112" customWidth="1"/>
    <col min="11282" max="11282" width="17.375" style="112" customWidth="1"/>
    <col min="11283" max="11283" width="10.875" style="112" customWidth="1"/>
    <col min="11284" max="11284" width="14.875" style="112" customWidth="1"/>
    <col min="11285" max="11285" width="3.25" style="112" customWidth="1"/>
    <col min="11286" max="11286" width="17.5" style="112" customWidth="1"/>
    <col min="11287" max="11287" width="10.875" style="112" customWidth="1"/>
    <col min="11288" max="11288" width="15" style="112" customWidth="1"/>
    <col min="11289" max="11289" width="3.375" style="112" customWidth="1"/>
    <col min="11290" max="11290" width="17.5" style="112" customWidth="1"/>
    <col min="11291" max="11291" width="10.75" style="112" customWidth="1"/>
    <col min="11292" max="11295" width="5.875" style="112" customWidth="1"/>
    <col min="11296" max="11520" width="9" style="112"/>
    <col min="11521" max="11521" width="2.625" style="112" customWidth="1"/>
    <col min="11522" max="11522" width="4.5" style="112" customWidth="1"/>
    <col min="11523" max="11523" width="6.125" style="112" customWidth="1"/>
    <col min="11524" max="11524" width="3.375" style="112" customWidth="1"/>
    <col min="11525" max="11525" width="17.5" style="112" customWidth="1"/>
    <col min="11526" max="11526" width="12.25" style="112" bestFit="1" customWidth="1"/>
    <col min="11527" max="11527" width="15" style="112" customWidth="1"/>
    <col min="11528" max="11528" width="3.25" style="112" customWidth="1"/>
    <col min="11529" max="11529" width="17.5" style="112" customWidth="1"/>
    <col min="11530" max="11530" width="10.875" style="112" customWidth="1"/>
    <col min="11531" max="11532" width="7.375" style="112" customWidth="1"/>
    <col min="11533" max="11533" width="3.375" style="112" customWidth="1"/>
    <col min="11534" max="11534" width="17.5" style="112" customWidth="1"/>
    <col min="11535" max="11535" width="10.875" style="112" customWidth="1"/>
    <col min="11536" max="11536" width="15" style="112" customWidth="1"/>
    <col min="11537" max="11537" width="3.25" style="112" customWidth="1"/>
    <col min="11538" max="11538" width="17.375" style="112" customWidth="1"/>
    <col min="11539" max="11539" width="10.875" style="112" customWidth="1"/>
    <col min="11540" max="11540" width="14.875" style="112" customWidth="1"/>
    <col min="11541" max="11541" width="3.25" style="112" customWidth="1"/>
    <col min="11542" max="11542" width="17.5" style="112" customWidth="1"/>
    <col min="11543" max="11543" width="10.875" style="112" customWidth="1"/>
    <col min="11544" max="11544" width="15" style="112" customWidth="1"/>
    <col min="11545" max="11545" width="3.375" style="112" customWidth="1"/>
    <col min="11546" max="11546" width="17.5" style="112" customWidth="1"/>
    <col min="11547" max="11547" width="10.75" style="112" customWidth="1"/>
    <col min="11548" max="11551" width="5.875" style="112" customWidth="1"/>
    <col min="11552" max="11776" width="9" style="112"/>
    <col min="11777" max="11777" width="2.625" style="112" customWidth="1"/>
    <col min="11778" max="11778" width="4.5" style="112" customWidth="1"/>
    <col min="11779" max="11779" width="6.125" style="112" customWidth="1"/>
    <col min="11780" max="11780" width="3.375" style="112" customWidth="1"/>
    <col min="11781" max="11781" width="17.5" style="112" customWidth="1"/>
    <col min="11782" max="11782" width="12.25" style="112" bestFit="1" customWidth="1"/>
    <col min="11783" max="11783" width="15" style="112" customWidth="1"/>
    <col min="11784" max="11784" width="3.25" style="112" customWidth="1"/>
    <col min="11785" max="11785" width="17.5" style="112" customWidth="1"/>
    <col min="11786" max="11786" width="10.875" style="112" customWidth="1"/>
    <col min="11787" max="11788" width="7.375" style="112" customWidth="1"/>
    <col min="11789" max="11789" width="3.375" style="112" customWidth="1"/>
    <col min="11790" max="11790" width="17.5" style="112" customWidth="1"/>
    <col min="11791" max="11791" width="10.875" style="112" customWidth="1"/>
    <col min="11792" max="11792" width="15" style="112" customWidth="1"/>
    <col min="11793" max="11793" width="3.25" style="112" customWidth="1"/>
    <col min="11794" max="11794" width="17.375" style="112" customWidth="1"/>
    <col min="11795" max="11795" width="10.875" style="112" customWidth="1"/>
    <col min="11796" max="11796" width="14.875" style="112" customWidth="1"/>
    <col min="11797" max="11797" width="3.25" style="112" customWidth="1"/>
    <col min="11798" max="11798" width="17.5" style="112" customWidth="1"/>
    <col min="11799" max="11799" width="10.875" style="112" customWidth="1"/>
    <col min="11800" max="11800" width="15" style="112" customWidth="1"/>
    <col min="11801" max="11801" width="3.375" style="112" customWidth="1"/>
    <col min="11802" max="11802" width="17.5" style="112" customWidth="1"/>
    <col min="11803" max="11803" width="10.75" style="112" customWidth="1"/>
    <col min="11804" max="11807" width="5.875" style="112" customWidth="1"/>
    <col min="11808" max="12032" width="9" style="112"/>
    <col min="12033" max="12033" width="2.625" style="112" customWidth="1"/>
    <col min="12034" max="12034" width="4.5" style="112" customWidth="1"/>
    <col min="12035" max="12035" width="6.125" style="112" customWidth="1"/>
    <col min="12036" max="12036" width="3.375" style="112" customWidth="1"/>
    <col min="12037" max="12037" width="17.5" style="112" customWidth="1"/>
    <col min="12038" max="12038" width="12.25" style="112" bestFit="1" customWidth="1"/>
    <col min="12039" max="12039" width="15" style="112" customWidth="1"/>
    <col min="12040" max="12040" width="3.25" style="112" customWidth="1"/>
    <col min="12041" max="12041" width="17.5" style="112" customWidth="1"/>
    <col min="12042" max="12042" width="10.875" style="112" customWidth="1"/>
    <col min="12043" max="12044" width="7.375" style="112" customWidth="1"/>
    <col min="12045" max="12045" width="3.375" style="112" customWidth="1"/>
    <col min="12046" max="12046" width="17.5" style="112" customWidth="1"/>
    <col min="12047" max="12047" width="10.875" style="112" customWidth="1"/>
    <col min="12048" max="12048" width="15" style="112" customWidth="1"/>
    <col min="12049" max="12049" width="3.25" style="112" customWidth="1"/>
    <col min="12050" max="12050" width="17.375" style="112" customWidth="1"/>
    <col min="12051" max="12051" width="10.875" style="112" customWidth="1"/>
    <col min="12052" max="12052" width="14.875" style="112" customWidth="1"/>
    <col min="12053" max="12053" width="3.25" style="112" customWidth="1"/>
    <col min="12054" max="12054" width="17.5" style="112" customWidth="1"/>
    <col min="12055" max="12055" width="10.875" style="112" customWidth="1"/>
    <col min="12056" max="12056" width="15" style="112" customWidth="1"/>
    <col min="12057" max="12057" width="3.375" style="112" customWidth="1"/>
    <col min="12058" max="12058" width="17.5" style="112" customWidth="1"/>
    <col min="12059" max="12059" width="10.75" style="112" customWidth="1"/>
    <col min="12060" max="12063" width="5.875" style="112" customWidth="1"/>
    <col min="12064" max="12288" width="9" style="112"/>
    <col min="12289" max="12289" width="2.625" style="112" customWidth="1"/>
    <col min="12290" max="12290" width="4.5" style="112" customWidth="1"/>
    <col min="12291" max="12291" width="6.125" style="112" customWidth="1"/>
    <col min="12292" max="12292" width="3.375" style="112" customWidth="1"/>
    <col min="12293" max="12293" width="17.5" style="112" customWidth="1"/>
    <col min="12294" max="12294" width="12.25" style="112" bestFit="1" customWidth="1"/>
    <col min="12295" max="12295" width="15" style="112" customWidth="1"/>
    <col min="12296" max="12296" width="3.25" style="112" customWidth="1"/>
    <col min="12297" max="12297" width="17.5" style="112" customWidth="1"/>
    <col min="12298" max="12298" width="10.875" style="112" customWidth="1"/>
    <col min="12299" max="12300" width="7.375" style="112" customWidth="1"/>
    <col min="12301" max="12301" width="3.375" style="112" customWidth="1"/>
    <col min="12302" max="12302" width="17.5" style="112" customWidth="1"/>
    <col min="12303" max="12303" width="10.875" style="112" customWidth="1"/>
    <col min="12304" max="12304" width="15" style="112" customWidth="1"/>
    <col min="12305" max="12305" width="3.25" style="112" customWidth="1"/>
    <col min="12306" max="12306" width="17.375" style="112" customWidth="1"/>
    <col min="12307" max="12307" width="10.875" style="112" customWidth="1"/>
    <col min="12308" max="12308" width="14.875" style="112" customWidth="1"/>
    <col min="12309" max="12309" width="3.25" style="112" customWidth="1"/>
    <col min="12310" max="12310" width="17.5" style="112" customWidth="1"/>
    <col min="12311" max="12311" width="10.875" style="112" customWidth="1"/>
    <col min="12312" max="12312" width="15" style="112" customWidth="1"/>
    <col min="12313" max="12313" width="3.375" style="112" customWidth="1"/>
    <col min="12314" max="12314" width="17.5" style="112" customWidth="1"/>
    <col min="12315" max="12315" width="10.75" style="112" customWidth="1"/>
    <col min="12316" max="12319" width="5.875" style="112" customWidth="1"/>
    <col min="12320" max="12544" width="9" style="112"/>
    <col min="12545" max="12545" width="2.625" style="112" customWidth="1"/>
    <col min="12546" max="12546" width="4.5" style="112" customWidth="1"/>
    <col min="12547" max="12547" width="6.125" style="112" customWidth="1"/>
    <col min="12548" max="12548" width="3.375" style="112" customWidth="1"/>
    <col min="12549" max="12549" width="17.5" style="112" customWidth="1"/>
    <col min="12550" max="12550" width="12.25" style="112" bestFit="1" customWidth="1"/>
    <col min="12551" max="12551" width="15" style="112" customWidth="1"/>
    <col min="12552" max="12552" width="3.25" style="112" customWidth="1"/>
    <col min="12553" max="12553" width="17.5" style="112" customWidth="1"/>
    <col min="12554" max="12554" width="10.875" style="112" customWidth="1"/>
    <col min="12555" max="12556" width="7.375" style="112" customWidth="1"/>
    <col min="12557" max="12557" width="3.375" style="112" customWidth="1"/>
    <col min="12558" max="12558" width="17.5" style="112" customWidth="1"/>
    <col min="12559" max="12559" width="10.875" style="112" customWidth="1"/>
    <col min="12560" max="12560" width="15" style="112" customWidth="1"/>
    <col min="12561" max="12561" width="3.25" style="112" customWidth="1"/>
    <col min="12562" max="12562" width="17.375" style="112" customWidth="1"/>
    <col min="12563" max="12563" width="10.875" style="112" customWidth="1"/>
    <col min="12564" max="12564" width="14.875" style="112" customWidth="1"/>
    <col min="12565" max="12565" width="3.25" style="112" customWidth="1"/>
    <col min="12566" max="12566" width="17.5" style="112" customWidth="1"/>
    <col min="12567" max="12567" width="10.875" style="112" customWidth="1"/>
    <col min="12568" max="12568" width="15" style="112" customWidth="1"/>
    <col min="12569" max="12569" width="3.375" style="112" customWidth="1"/>
    <col min="12570" max="12570" width="17.5" style="112" customWidth="1"/>
    <col min="12571" max="12571" width="10.75" style="112" customWidth="1"/>
    <col min="12572" max="12575" width="5.875" style="112" customWidth="1"/>
    <col min="12576" max="12800" width="9" style="112"/>
    <col min="12801" max="12801" width="2.625" style="112" customWidth="1"/>
    <col min="12802" max="12802" width="4.5" style="112" customWidth="1"/>
    <col min="12803" max="12803" width="6.125" style="112" customWidth="1"/>
    <col min="12804" max="12804" width="3.375" style="112" customWidth="1"/>
    <col min="12805" max="12805" width="17.5" style="112" customWidth="1"/>
    <col min="12806" max="12806" width="12.25" style="112" bestFit="1" customWidth="1"/>
    <col min="12807" max="12807" width="15" style="112" customWidth="1"/>
    <col min="12808" max="12808" width="3.25" style="112" customWidth="1"/>
    <col min="12809" max="12809" width="17.5" style="112" customWidth="1"/>
    <col min="12810" max="12810" width="10.875" style="112" customWidth="1"/>
    <col min="12811" max="12812" width="7.375" style="112" customWidth="1"/>
    <col min="12813" max="12813" width="3.375" style="112" customWidth="1"/>
    <col min="12814" max="12814" width="17.5" style="112" customWidth="1"/>
    <col min="12815" max="12815" width="10.875" style="112" customWidth="1"/>
    <col min="12816" max="12816" width="15" style="112" customWidth="1"/>
    <col min="12817" max="12817" width="3.25" style="112" customWidth="1"/>
    <col min="12818" max="12818" width="17.375" style="112" customWidth="1"/>
    <col min="12819" max="12819" width="10.875" style="112" customWidth="1"/>
    <col min="12820" max="12820" width="14.875" style="112" customWidth="1"/>
    <col min="12821" max="12821" width="3.25" style="112" customWidth="1"/>
    <col min="12822" max="12822" width="17.5" style="112" customWidth="1"/>
    <col min="12823" max="12823" width="10.875" style="112" customWidth="1"/>
    <col min="12824" max="12824" width="15" style="112" customWidth="1"/>
    <col min="12825" max="12825" width="3.375" style="112" customWidth="1"/>
    <col min="12826" max="12826" width="17.5" style="112" customWidth="1"/>
    <col min="12827" max="12827" width="10.75" style="112" customWidth="1"/>
    <col min="12828" max="12831" width="5.875" style="112" customWidth="1"/>
    <col min="12832" max="13056" width="9" style="112"/>
    <col min="13057" max="13057" width="2.625" style="112" customWidth="1"/>
    <col min="13058" max="13058" width="4.5" style="112" customWidth="1"/>
    <col min="13059" max="13059" width="6.125" style="112" customWidth="1"/>
    <col min="13060" max="13060" width="3.375" style="112" customWidth="1"/>
    <col min="13061" max="13061" width="17.5" style="112" customWidth="1"/>
    <col min="13062" max="13062" width="12.25" style="112" bestFit="1" customWidth="1"/>
    <col min="13063" max="13063" width="15" style="112" customWidth="1"/>
    <col min="13064" max="13064" width="3.25" style="112" customWidth="1"/>
    <col min="13065" max="13065" width="17.5" style="112" customWidth="1"/>
    <col min="13066" max="13066" width="10.875" style="112" customWidth="1"/>
    <col min="13067" max="13068" width="7.375" style="112" customWidth="1"/>
    <col min="13069" max="13069" width="3.375" style="112" customWidth="1"/>
    <col min="13070" max="13070" width="17.5" style="112" customWidth="1"/>
    <col min="13071" max="13071" width="10.875" style="112" customWidth="1"/>
    <col min="13072" max="13072" width="15" style="112" customWidth="1"/>
    <col min="13073" max="13073" width="3.25" style="112" customWidth="1"/>
    <col min="13074" max="13074" width="17.375" style="112" customWidth="1"/>
    <col min="13075" max="13075" width="10.875" style="112" customWidth="1"/>
    <col min="13076" max="13076" width="14.875" style="112" customWidth="1"/>
    <col min="13077" max="13077" width="3.25" style="112" customWidth="1"/>
    <col min="13078" max="13078" width="17.5" style="112" customWidth="1"/>
    <col min="13079" max="13079" width="10.875" style="112" customWidth="1"/>
    <col min="13080" max="13080" width="15" style="112" customWidth="1"/>
    <col min="13081" max="13081" width="3.375" style="112" customWidth="1"/>
    <col min="13082" max="13082" width="17.5" style="112" customWidth="1"/>
    <col min="13083" max="13083" width="10.75" style="112" customWidth="1"/>
    <col min="13084" max="13087" width="5.875" style="112" customWidth="1"/>
    <col min="13088" max="13312" width="9" style="112"/>
    <col min="13313" max="13313" width="2.625" style="112" customWidth="1"/>
    <col min="13314" max="13314" width="4.5" style="112" customWidth="1"/>
    <col min="13315" max="13315" width="6.125" style="112" customWidth="1"/>
    <col min="13316" max="13316" width="3.375" style="112" customWidth="1"/>
    <col min="13317" max="13317" width="17.5" style="112" customWidth="1"/>
    <col min="13318" max="13318" width="12.25" style="112" bestFit="1" customWidth="1"/>
    <col min="13319" max="13319" width="15" style="112" customWidth="1"/>
    <col min="13320" max="13320" width="3.25" style="112" customWidth="1"/>
    <col min="13321" max="13321" width="17.5" style="112" customWidth="1"/>
    <col min="13322" max="13322" width="10.875" style="112" customWidth="1"/>
    <col min="13323" max="13324" width="7.375" style="112" customWidth="1"/>
    <col min="13325" max="13325" width="3.375" style="112" customWidth="1"/>
    <col min="13326" max="13326" width="17.5" style="112" customWidth="1"/>
    <col min="13327" max="13327" width="10.875" style="112" customWidth="1"/>
    <col min="13328" max="13328" width="15" style="112" customWidth="1"/>
    <col min="13329" max="13329" width="3.25" style="112" customWidth="1"/>
    <col min="13330" max="13330" width="17.375" style="112" customWidth="1"/>
    <col min="13331" max="13331" width="10.875" style="112" customWidth="1"/>
    <col min="13332" max="13332" width="14.875" style="112" customWidth="1"/>
    <col min="13333" max="13333" width="3.25" style="112" customWidth="1"/>
    <col min="13334" max="13334" width="17.5" style="112" customWidth="1"/>
    <col min="13335" max="13335" width="10.875" style="112" customWidth="1"/>
    <col min="13336" max="13336" width="15" style="112" customWidth="1"/>
    <col min="13337" max="13337" width="3.375" style="112" customWidth="1"/>
    <col min="13338" max="13338" width="17.5" style="112" customWidth="1"/>
    <col min="13339" max="13339" width="10.75" style="112" customWidth="1"/>
    <col min="13340" max="13343" width="5.875" style="112" customWidth="1"/>
    <col min="13344" max="13568" width="9" style="112"/>
    <col min="13569" max="13569" width="2.625" style="112" customWidth="1"/>
    <col min="13570" max="13570" width="4.5" style="112" customWidth="1"/>
    <col min="13571" max="13571" width="6.125" style="112" customWidth="1"/>
    <col min="13572" max="13572" width="3.375" style="112" customWidth="1"/>
    <col min="13573" max="13573" width="17.5" style="112" customWidth="1"/>
    <col min="13574" max="13574" width="12.25" style="112" bestFit="1" customWidth="1"/>
    <col min="13575" max="13575" width="15" style="112" customWidth="1"/>
    <col min="13576" max="13576" width="3.25" style="112" customWidth="1"/>
    <col min="13577" max="13577" width="17.5" style="112" customWidth="1"/>
    <col min="13578" max="13578" width="10.875" style="112" customWidth="1"/>
    <col min="13579" max="13580" width="7.375" style="112" customWidth="1"/>
    <col min="13581" max="13581" width="3.375" style="112" customWidth="1"/>
    <col min="13582" max="13582" width="17.5" style="112" customWidth="1"/>
    <col min="13583" max="13583" width="10.875" style="112" customWidth="1"/>
    <col min="13584" max="13584" width="15" style="112" customWidth="1"/>
    <col min="13585" max="13585" width="3.25" style="112" customWidth="1"/>
    <col min="13586" max="13586" width="17.375" style="112" customWidth="1"/>
    <col min="13587" max="13587" width="10.875" style="112" customWidth="1"/>
    <col min="13588" max="13588" width="14.875" style="112" customWidth="1"/>
    <col min="13589" max="13589" width="3.25" style="112" customWidth="1"/>
    <col min="13590" max="13590" width="17.5" style="112" customWidth="1"/>
    <col min="13591" max="13591" width="10.875" style="112" customWidth="1"/>
    <col min="13592" max="13592" width="15" style="112" customWidth="1"/>
    <col min="13593" max="13593" width="3.375" style="112" customWidth="1"/>
    <col min="13594" max="13594" width="17.5" style="112" customWidth="1"/>
    <col min="13595" max="13595" width="10.75" style="112" customWidth="1"/>
    <col min="13596" max="13599" width="5.875" style="112" customWidth="1"/>
    <col min="13600" max="13824" width="9" style="112"/>
    <col min="13825" max="13825" width="2.625" style="112" customWidth="1"/>
    <col min="13826" max="13826" width="4.5" style="112" customWidth="1"/>
    <col min="13827" max="13827" width="6.125" style="112" customWidth="1"/>
    <col min="13828" max="13828" width="3.375" style="112" customWidth="1"/>
    <col min="13829" max="13829" width="17.5" style="112" customWidth="1"/>
    <col min="13830" max="13830" width="12.25" style="112" bestFit="1" customWidth="1"/>
    <col min="13831" max="13831" width="15" style="112" customWidth="1"/>
    <col min="13832" max="13832" width="3.25" style="112" customWidth="1"/>
    <col min="13833" max="13833" width="17.5" style="112" customWidth="1"/>
    <col min="13834" max="13834" width="10.875" style="112" customWidth="1"/>
    <col min="13835" max="13836" width="7.375" style="112" customWidth="1"/>
    <col min="13837" max="13837" width="3.375" style="112" customWidth="1"/>
    <col min="13838" max="13838" width="17.5" style="112" customWidth="1"/>
    <col min="13839" max="13839" width="10.875" style="112" customWidth="1"/>
    <col min="13840" max="13840" width="15" style="112" customWidth="1"/>
    <col min="13841" max="13841" width="3.25" style="112" customWidth="1"/>
    <col min="13842" max="13842" width="17.375" style="112" customWidth="1"/>
    <col min="13843" max="13843" width="10.875" style="112" customWidth="1"/>
    <col min="13844" max="13844" width="14.875" style="112" customWidth="1"/>
    <col min="13845" max="13845" width="3.25" style="112" customWidth="1"/>
    <col min="13846" max="13846" width="17.5" style="112" customWidth="1"/>
    <col min="13847" max="13847" width="10.875" style="112" customWidth="1"/>
    <col min="13848" max="13848" width="15" style="112" customWidth="1"/>
    <col min="13849" max="13849" width="3.375" style="112" customWidth="1"/>
    <col min="13850" max="13850" width="17.5" style="112" customWidth="1"/>
    <col min="13851" max="13851" width="10.75" style="112" customWidth="1"/>
    <col min="13852" max="13855" width="5.875" style="112" customWidth="1"/>
    <col min="13856" max="14080" width="9" style="112"/>
    <col min="14081" max="14081" width="2.625" style="112" customWidth="1"/>
    <col min="14082" max="14082" width="4.5" style="112" customWidth="1"/>
    <col min="14083" max="14083" width="6.125" style="112" customWidth="1"/>
    <col min="14084" max="14084" width="3.375" style="112" customWidth="1"/>
    <col min="14085" max="14085" width="17.5" style="112" customWidth="1"/>
    <col min="14086" max="14086" width="12.25" style="112" bestFit="1" customWidth="1"/>
    <col min="14087" max="14087" width="15" style="112" customWidth="1"/>
    <col min="14088" max="14088" width="3.25" style="112" customWidth="1"/>
    <col min="14089" max="14089" width="17.5" style="112" customWidth="1"/>
    <col min="14090" max="14090" width="10.875" style="112" customWidth="1"/>
    <col min="14091" max="14092" width="7.375" style="112" customWidth="1"/>
    <col min="14093" max="14093" width="3.375" style="112" customWidth="1"/>
    <col min="14094" max="14094" width="17.5" style="112" customWidth="1"/>
    <col min="14095" max="14095" width="10.875" style="112" customWidth="1"/>
    <col min="14096" max="14096" width="15" style="112" customWidth="1"/>
    <col min="14097" max="14097" width="3.25" style="112" customWidth="1"/>
    <col min="14098" max="14098" width="17.375" style="112" customWidth="1"/>
    <col min="14099" max="14099" width="10.875" style="112" customWidth="1"/>
    <col min="14100" max="14100" width="14.875" style="112" customWidth="1"/>
    <col min="14101" max="14101" width="3.25" style="112" customWidth="1"/>
    <col min="14102" max="14102" width="17.5" style="112" customWidth="1"/>
    <col min="14103" max="14103" width="10.875" style="112" customWidth="1"/>
    <col min="14104" max="14104" width="15" style="112" customWidth="1"/>
    <col min="14105" max="14105" width="3.375" style="112" customWidth="1"/>
    <col min="14106" max="14106" width="17.5" style="112" customWidth="1"/>
    <col min="14107" max="14107" width="10.75" style="112" customWidth="1"/>
    <col min="14108" max="14111" width="5.875" style="112" customWidth="1"/>
    <col min="14112" max="14336" width="9" style="112"/>
    <col min="14337" max="14337" width="2.625" style="112" customWidth="1"/>
    <col min="14338" max="14338" width="4.5" style="112" customWidth="1"/>
    <col min="14339" max="14339" width="6.125" style="112" customWidth="1"/>
    <col min="14340" max="14340" width="3.375" style="112" customWidth="1"/>
    <col min="14341" max="14341" width="17.5" style="112" customWidth="1"/>
    <col min="14342" max="14342" width="12.25" style="112" bestFit="1" customWidth="1"/>
    <col min="14343" max="14343" width="15" style="112" customWidth="1"/>
    <col min="14344" max="14344" width="3.25" style="112" customWidth="1"/>
    <col min="14345" max="14345" width="17.5" style="112" customWidth="1"/>
    <col min="14346" max="14346" width="10.875" style="112" customWidth="1"/>
    <col min="14347" max="14348" width="7.375" style="112" customWidth="1"/>
    <col min="14349" max="14349" width="3.375" style="112" customWidth="1"/>
    <col min="14350" max="14350" width="17.5" style="112" customWidth="1"/>
    <col min="14351" max="14351" width="10.875" style="112" customWidth="1"/>
    <col min="14352" max="14352" width="15" style="112" customWidth="1"/>
    <col min="14353" max="14353" width="3.25" style="112" customWidth="1"/>
    <col min="14354" max="14354" width="17.375" style="112" customWidth="1"/>
    <col min="14355" max="14355" width="10.875" style="112" customWidth="1"/>
    <col min="14356" max="14356" width="14.875" style="112" customWidth="1"/>
    <col min="14357" max="14357" width="3.25" style="112" customWidth="1"/>
    <col min="14358" max="14358" width="17.5" style="112" customWidth="1"/>
    <col min="14359" max="14359" width="10.875" style="112" customWidth="1"/>
    <col min="14360" max="14360" width="15" style="112" customWidth="1"/>
    <col min="14361" max="14361" width="3.375" style="112" customWidth="1"/>
    <col min="14362" max="14362" width="17.5" style="112" customWidth="1"/>
    <col min="14363" max="14363" width="10.75" style="112" customWidth="1"/>
    <col min="14364" max="14367" width="5.875" style="112" customWidth="1"/>
    <col min="14368" max="14592" width="9" style="112"/>
    <col min="14593" max="14593" width="2.625" style="112" customWidth="1"/>
    <col min="14594" max="14594" width="4.5" style="112" customWidth="1"/>
    <col min="14595" max="14595" width="6.125" style="112" customWidth="1"/>
    <col min="14596" max="14596" width="3.375" style="112" customWidth="1"/>
    <col min="14597" max="14597" width="17.5" style="112" customWidth="1"/>
    <col min="14598" max="14598" width="12.25" style="112" bestFit="1" customWidth="1"/>
    <col min="14599" max="14599" width="15" style="112" customWidth="1"/>
    <col min="14600" max="14600" width="3.25" style="112" customWidth="1"/>
    <col min="14601" max="14601" width="17.5" style="112" customWidth="1"/>
    <col min="14602" max="14602" width="10.875" style="112" customWidth="1"/>
    <col min="14603" max="14604" width="7.375" style="112" customWidth="1"/>
    <col min="14605" max="14605" width="3.375" style="112" customWidth="1"/>
    <col min="14606" max="14606" width="17.5" style="112" customWidth="1"/>
    <col min="14607" max="14607" width="10.875" style="112" customWidth="1"/>
    <col min="14608" max="14608" width="15" style="112" customWidth="1"/>
    <col min="14609" max="14609" width="3.25" style="112" customWidth="1"/>
    <col min="14610" max="14610" width="17.375" style="112" customWidth="1"/>
    <col min="14611" max="14611" width="10.875" style="112" customWidth="1"/>
    <col min="14612" max="14612" width="14.875" style="112" customWidth="1"/>
    <col min="14613" max="14613" width="3.25" style="112" customWidth="1"/>
    <col min="14614" max="14614" width="17.5" style="112" customWidth="1"/>
    <col min="14615" max="14615" width="10.875" style="112" customWidth="1"/>
    <col min="14616" max="14616" width="15" style="112" customWidth="1"/>
    <col min="14617" max="14617" width="3.375" style="112" customWidth="1"/>
    <col min="14618" max="14618" width="17.5" style="112" customWidth="1"/>
    <col min="14619" max="14619" width="10.75" style="112" customWidth="1"/>
    <col min="14620" max="14623" width="5.875" style="112" customWidth="1"/>
    <col min="14624" max="14848" width="9" style="112"/>
    <col min="14849" max="14849" width="2.625" style="112" customWidth="1"/>
    <col min="14850" max="14850" width="4.5" style="112" customWidth="1"/>
    <col min="14851" max="14851" width="6.125" style="112" customWidth="1"/>
    <col min="14852" max="14852" width="3.375" style="112" customWidth="1"/>
    <col min="14853" max="14853" width="17.5" style="112" customWidth="1"/>
    <col min="14854" max="14854" width="12.25" style="112" bestFit="1" customWidth="1"/>
    <col min="14855" max="14855" width="15" style="112" customWidth="1"/>
    <col min="14856" max="14856" width="3.25" style="112" customWidth="1"/>
    <col min="14857" max="14857" width="17.5" style="112" customWidth="1"/>
    <col min="14858" max="14858" width="10.875" style="112" customWidth="1"/>
    <col min="14859" max="14860" width="7.375" style="112" customWidth="1"/>
    <col min="14861" max="14861" width="3.375" style="112" customWidth="1"/>
    <col min="14862" max="14862" width="17.5" style="112" customWidth="1"/>
    <col min="14863" max="14863" width="10.875" style="112" customWidth="1"/>
    <col min="14864" max="14864" width="15" style="112" customWidth="1"/>
    <col min="14865" max="14865" width="3.25" style="112" customWidth="1"/>
    <col min="14866" max="14866" width="17.375" style="112" customWidth="1"/>
    <col min="14867" max="14867" width="10.875" style="112" customWidth="1"/>
    <col min="14868" max="14868" width="14.875" style="112" customWidth="1"/>
    <col min="14869" max="14869" width="3.25" style="112" customWidth="1"/>
    <col min="14870" max="14870" width="17.5" style="112" customWidth="1"/>
    <col min="14871" max="14871" width="10.875" style="112" customWidth="1"/>
    <col min="14872" max="14872" width="15" style="112" customWidth="1"/>
    <col min="14873" max="14873" width="3.375" style="112" customWidth="1"/>
    <col min="14874" max="14874" width="17.5" style="112" customWidth="1"/>
    <col min="14875" max="14875" width="10.75" style="112" customWidth="1"/>
    <col min="14876" max="14879" width="5.875" style="112" customWidth="1"/>
    <col min="14880" max="15104" width="9" style="112"/>
    <col min="15105" max="15105" width="2.625" style="112" customWidth="1"/>
    <col min="15106" max="15106" width="4.5" style="112" customWidth="1"/>
    <col min="15107" max="15107" width="6.125" style="112" customWidth="1"/>
    <col min="15108" max="15108" width="3.375" style="112" customWidth="1"/>
    <col min="15109" max="15109" width="17.5" style="112" customWidth="1"/>
    <col min="15110" max="15110" width="12.25" style="112" bestFit="1" customWidth="1"/>
    <col min="15111" max="15111" width="15" style="112" customWidth="1"/>
    <col min="15112" max="15112" width="3.25" style="112" customWidth="1"/>
    <col min="15113" max="15113" width="17.5" style="112" customWidth="1"/>
    <col min="15114" max="15114" width="10.875" style="112" customWidth="1"/>
    <col min="15115" max="15116" width="7.375" style="112" customWidth="1"/>
    <col min="15117" max="15117" width="3.375" style="112" customWidth="1"/>
    <col min="15118" max="15118" width="17.5" style="112" customWidth="1"/>
    <col min="15119" max="15119" width="10.875" style="112" customWidth="1"/>
    <col min="15120" max="15120" width="15" style="112" customWidth="1"/>
    <col min="15121" max="15121" width="3.25" style="112" customWidth="1"/>
    <col min="15122" max="15122" width="17.375" style="112" customWidth="1"/>
    <col min="15123" max="15123" width="10.875" style="112" customWidth="1"/>
    <col min="15124" max="15124" width="14.875" style="112" customWidth="1"/>
    <col min="15125" max="15125" width="3.25" style="112" customWidth="1"/>
    <col min="15126" max="15126" width="17.5" style="112" customWidth="1"/>
    <col min="15127" max="15127" width="10.875" style="112" customWidth="1"/>
    <col min="15128" max="15128" width="15" style="112" customWidth="1"/>
    <col min="15129" max="15129" width="3.375" style="112" customWidth="1"/>
    <col min="15130" max="15130" width="17.5" style="112" customWidth="1"/>
    <col min="15131" max="15131" width="10.75" style="112" customWidth="1"/>
    <col min="15132" max="15135" width="5.875" style="112" customWidth="1"/>
    <col min="15136" max="15360" width="9" style="112"/>
    <col min="15361" max="15361" width="2.625" style="112" customWidth="1"/>
    <col min="15362" max="15362" width="4.5" style="112" customWidth="1"/>
    <col min="15363" max="15363" width="6.125" style="112" customWidth="1"/>
    <col min="15364" max="15364" width="3.375" style="112" customWidth="1"/>
    <col min="15365" max="15365" width="17.5" style="112" customWidth="1"/>
    <col min="15366" max="15366" width="12.25" style="112" bestFit="1" customWidth="1"/>
    <col min="15367" max="15367" width="15" style="112" customWidth="1"/>
    <col min="15368" max="15368" width="3.25" style="112" customWidth="1"/>
    <col min="15369" max="15369" width="17.5" style="112" customWidth="1"/>
    <col min="15370" max="15370" width="10.875" style="112" customWidth="1"/>
    <col min="15371" max="15372" width="7.375" style="112" customWidth="1"/>
    <col min="15373" max="15373" width="3.375" style="112" customWidth="1"/>
    <col min="15374" max="15374" width="17.5" style="112" customWidth="1"/>
    <col min="15375" max="15375" width="10.875" style="112" customWidth="1"/>
    <col min="15376" max="15376" width="15" style="112" customWidth="1"/>
    <col min="15377" max="15377" width="3.25" style="112" customWidth="1"/>
    <col min="15378" max="15378" width="17.375" style="112" customWidth="1"/>
    <col min="15379" max="15379" width="10.875" style="112" customWidth="1"/>
    <col min="15380" max="15380" width="14.875" style="112" customWidth="1"/>
    <col min="15381" max="15381" width="3.25" style="112" customWidth="1"/>
    <col min="15382" max="15382" width="17.5" style="112" customWidth="1"/>
    <col min="15383" max="15383" width="10.875" style="112" customWidth="1"/>
    <col min="15384" max="15384" width="15" style="112" customWidth="1"/>
    <col min="15385" max="15385" width="3.375" style="112" customWidth="1"/>
    <col min="15386" max="15386" width="17.5" style="112" customWidth="1"/>
    <col min="15387" max="15387" width="10.75" style="112" customWidth="1"/>
    <col min="15388" max="15391" width="5.875" style="112" customWidth="1"/>
    <col min="15392" max="15616" width="9" style="112"/>
    <col min="15617" max="15617" width="2.625" style="112" customWidth="1"/>
    <col min="15618" max="15618" width="4.5" style="112" customWidth="1"/>
    <col min="15619" max="15619" width="6.125" style="112" customWidth="1"/>
    <col min="15620" max="15620" width="3.375" style="112" customWidth="1"/>
    <col min="15621" max="15621" width="17.5" style="112" customWidth="1"/>
    <col min="15622" max="15622" width="12.25" style="112" bestFit="1" customWidth="1"/>
    <col min="15623" max="15623" width="15" style="112" customWidth="1"/>
    <col min="15624" max="15624" width="3.25" style="112" customWidth="1"/>
    <col min="15625" max="15625" width="17.5" style="112" customWidth="1"/>
    <col min="15626" max="15626" width="10.875" style="112" customWidth="1"/>
    <col min="15627" max="15628" width="7.375" style="112" customWidth="1"/>
    <col min="15629" max="15629" width="3.375" style="112" customWidth="1"/>
    <col min="15630" max="15630" width="17.5" style="112" customWidth="1"/>
    <col min="15631" max="15631" width="10.875" style="112" customWidth="1"/>
    <col min="15632" max="15632" width="15" style="112" customWidth="1"/>
    <col min="15633" max="15633" width="3.25" style="112" customWidth="1"/>
    <col min="15634" max="15634" width="17.375" style="112" customWidth="1"/>
    <col min="15635" max="15635" width="10.875" style="112" customWidth="1"/>
    <col min="15636" max="15636" width="14.875" style="112" customWidth="1"/>
    <col min="15637" max="15637" width="3.25" style="112" customWidth="1"/>
    <col min="15638" max="15638" width="17.5" style="112" customWidth="1"/>
    <col min="15639" max="15639" width="10.875" style="112" customWidth="1"/>
    <col min="15640" max="15640" width="15" style="112" customWidth="1"/>
    <col min="15641" max="15641" width="3.375" style="112" customWidth="1"/>
    <col min="15642" max="15642" width="17.5" style="112" customWidth="1"/>
    <col min="15643" max="15643" width="10.75" style="112" customWidth="1"/>
    <col min="15644" max="15647" width="5.875" style="112" customWidth="1"/>
    <col min="15648" max="15872" width="9" style="112"/>
    <col min="15873" max="15873" width="2.625" style="112" customWidth="1"/>
    <col min="15874" max="15874" width="4.5" style="112" customWidth="1"/>
    <col min="15875" max="15875" width="6.125" style="112" customWidth="1"/>
    <col min="15876" max="15876" width="3.375" style="112" customWidth="1"/>
    <col min="15877" max="15877" width="17.5" style="112" customWidth="1"/>
    <col min="15878" max="15878" width="12.25" style="112" bestFit="1" customWidth="1"/>
    <col min="15879" max="15879" width="15" style="112" customWidth="1"/>
    <col min="15880" max="15880" width="3.25" style="112" customWidth="1"/>
    <col min="15881" max="15881" width="17.5" style="112" customWidth="1"/>
    <col min="15882" max="15882" width="10.875" style="112" customWidth="1"/>
    <col min="15883" max="15884" width="7.375" style="112" customWidth="1"/>
    <col min="15885" max="15885" width="3.375" style="112" customWidth="1"/>
    <col min="15886" max="15886" width="17.5" style="112" customWidth="1"/>
    <col min="15887" max="15887" width="10.875" style="112" customWidth="1"/>
    <col min="15888" max="15888" width="15" style="112" customWidth="1"/>
    <col min="15889" max="15889" width="3.25" style="112" customWidth="1"/>
    <col min="15890" max="15890" width="17.375" style="112" customWidth="1"/>
    <col min="15891" max="15891" width="10.875" style="112" customWidth="1"/>
    <col min="15892" max="15892" width="14.875" style="112" customWidth="1"/>
    <col min="15893" max="15893" width="3.25" style="112" customWidth="1"/>
    <col min="15894" max="15894" width="17.5" style="112" customWidth="1"/>
    <col min="15895" max="15895" width="10.875" style="112" customWidth="1"/>
    <col min="15896" max="15896" width="15" style="112" customWidth="1"/>
    <col min="15897" max="15897" width="3.375" style="112" customWidth="1"/>
    <col min="15898" max="15898" width="17.5" style="112" customWidth="1"/>
    <col min="15899" max="15899" width="10.75" style="112" customWidth="1"/>
    <col min="15900" max="15903" width="5.875" style="112" customWidth="1"/>
    <col min="15904" max="16128" width="9" style="112"/>
    <col min="16129" max="16129" width="2.625" style="112" customWidth="1"/>
    <col min="16130" max="16130" width="4.5" style="112" customWidth="1"/>
    <col min="16131" max="16131" width="6.125" style="112" customWidth="1"/>
    <col min="16132" max="16132" width="3.375" style="112" customWidth="1"/>
    <col min="16133" max="16133" width="17.5" style="112" customWidth="1"/>
    <col min="16134" max="16134" width="12.25" style="112" bestFit="1" customWidth="1"/>
    <col min="16135" max="16135" width="15" style="112" customWidth="1"/>
    <col min="16136" max="16136" width="3.25" style="112" customWidth="1"/>
    <col min="16137" max="16137" width="17.5" style="112" customWidth="1"/>
    <col min="16138" max="16138" width="10.875" style="112" customWidth="1"/>
    <col min="16139" max="16140" width="7.375" style="112" customWidth="1"/>
    <col min="16141" max="16141" width="3.375" style="112" customWidth="1"/>
    <col min="16142" max="16142" width="17.5" style="112" customWidth="1"/>
    <col min="16143" max="16143" width="10.875" style="112" customWidth="1"/>
    <col min="16144" max="16144" width="15" style="112" customWidth="1"/>
    <col min="16145" max="16145" width="3.25" style="112" customWidth="1"/>
    <col min="16146" max="16146" width="17.375" style="112" customWidth="1"/>
    <col min="16147" max="16147" width="10.875" style="112" customWidth="1"/>
    <col min="16148" max="16148" width="14.875" style="112" customWidth="1"/>
    <col min="16149" max="16149" width="3.25" style="112" customWidth="1"/>
    <col min="16150" max="16150" width="17.5" style="112" customWidth="1"/>
    <col min="16151" max="16151" width="10.875" style="112" customWidth="1"/>
    <col min="16152" max="16152" width="15" style="112" customWidth="1"/>
    <col min="16153" max="16153" width="3.375" style="112" customWidth="1"/>
    <col min="16154" max="16154" width="17.5" style="112" customWidth="1"/>
    <col min="16155" max="16155" width="10.75" style="112" customWidth="1"/>
    <col min="16156" max="16159" width="5.875" style="112" customWidth="1"/>
    <col min="16160" max="16384" width="9" style="112"/>
  </cols>
  <sheetData>
    <row r="2" spans="3:23" ht="12.4" customHeight="1"/>
    <row r="3" spans="3:23" ht="12.4" customHeight="1"/>
    <row r="4" spans="3:23" ht="12.4" customHeight="1">
      <c r="C4" s="95"/>
      <c r="D4" s="95"/>
      <c r="G4" s="113"/>
      <c r="H4" s="113"/>
      <c r="W4" s="114"/>
    </row>
    <row r="5" spans="3:23" ht="12.4" customHeight="1">
      <c r="C5" s="95"/>
      <c r="D5" s="95"/>
      <c r="G5" s="113"/>
      <c r="H5" s="113"/>
      <c r="W5" s="114"/>
    </row>
    <row r="6" spans="3:23" ht="12.4" customHeight="1">
      <c r="C6" s="95"/>
      <c r="D6" s="95"/>
      <c r="G6" s="113"/>
      <c r="H6" s="113"/>
      <c r="W6" s="114"/>
    </row>
    <row r="7" spans="3:23" ht="12.4" customHeight="1">
      <c r="C7" s="95"/>
      <c r="D7" s="95"/>
      <c r="G7" s="113"/>
      <c r="H7" s="113"/>
      <c r="W7" s="114"/>
    </row>
    <row r="8" spans="3:23" ht="12.4" customHeight="1">
      <c r="C8" s="95"/>
      <c r="D8" s="95"/>
      <c r="G8" s="113"/>
      <c r="H8" s="113"/>
    </row>
    <row r="9" spans="3:23" ht="12.4" customHeight="1">
      <c r="N9" s="115"/>
    </row>
    <row r="10" spans="3:23" ht="12.2" customHeight="1"/>
    <row r="13" spans="3:23" ht="14.25">
      <c r="M13" s="117"/>
      <c r="N13" s="680" t="s">
        <v>263</v>
      </c>
      <c r="O13" s="681"/>
      <c r="Q13" s="116"/>
      <c r="R13" s="680" t="s">
        <v>262</v>
      </c>
      <c r="S13" s="681"/>
      <c r="U13" s="28"/>
      <c r="V13" s="683"/>
      <c r="W13" s="684"/>
    </row>
    <row r="14" spans="3:23" ht="14.25">
      <c r="M14" s="119"/>
      <c r="N14" s="685" t="s">
        <v>264</v>
      </c>
      <c r="O14" s="686"/>
      <c r="Q14" s="118"/>
      <c r="R14" s="682"/>
      <c r="S14" s="682"/>
      <c r="U14" s="28"/>
      <c r="V14" s="683"/>
      <c r="W14" s="684"/>
    </row>
    <row r="15" spans="3:23" ht="12.2" customHeight="1">
      <c r="M15" s="687" t="s">
        <v>102</v>
      </c>
      <c r="N15" s="120" t="s">
        <v>321</v>
      </c>
      <c r="O15" s="121">
        <f>'1次効果'!N1196</f>
        <v>0</v>
      </c>
      <c r="Q15" s="687" t="s">
        <v>102</v>
      </c>
      <c r="R15" s="120" t="s">
        <v>321</v>
      </c>
      <c r="S15" s="121">
        <f>'1次効果'!J1652</f>
        <v>0</v>
      </c>
      <c r="U15" s="690"/>
      <c r="W15" s="122"/>
    </row>
    <row r="16" spans="3:23" ht="12.2" customHeight="1">
      <c r="M16" s="688"/>
      <c r="N16" s="25" t="s">
        <v>322</v>
      </c>
      <c r="O16" s="123">
        <f>'1次効果'!N1197</f>
        <v>0</v>
      </c>
      <c r="Q16" s="688"/>
      <c r="R16" s="25" t="s">
        <v>322</v>
      </c>
      <c r="S16" s="123">
        <f>'1次効果'!J1653</f>
        <v>0</v>
      </c>
      <c r="U16" s="691"/>
      <c r="W16" s="122"/>
    </row>
    <row r="17" spans="1:27" ht="12.2" customHeight="1">
      <c r="M17" s="688"/>
      <c r="N17" s="25" t="s">
        <v>267</v>
      </c>
      <c r="O17" s="123">
        <f>'1次効果'!N1198</f>
        <v>0</v>
      </c>
      <c r="P17" s="124"/>
      <c r="Q17" s="688"/>
      <c r="R17" s="25" t="s">
        <v>267</v>
      </c>
      <c r="S17" s="123">
        <f>'1次効果'!J1654</f>
        <v>0</v>
      </c>
      <c r="U17" s="691"/>
      <c r="W17" s="122"/>
    </row>
    <row r="18" spans="1:27" ht="12.2" customHeight="1">
      <c r="C18" s="125"/>
      <c r="D18" s="125"/>
      <c r="M18" s="688"/>
      <c r="N18" s="25" t="s">
        <v>323</v>
      </c>
      <c r="O18" s="123">
        <f>'1次効果'!N1199</f>
        <v>0</v>
      </c>
      <c r="P18" s="124"/>
      <c r="Q18" s="688"/>
      <c r="R18" s="25" t="s">
        <v>323</v>
      </c>
      <c r="S18" s="123">
        <f>'1次効果'!J1655</f>
        <v>0</v>
      </c>
      <c r="U18" s="691"/>
      <c r="W18" s="122"/>
    </row>
    <row r="19" spans="1:27" ht="12.2" customHeight="1">
      <c r="F19" s="126"/>
      <c r="M19" s="688"/>
      <c r="N19" s="25" t="s">
        <v>269</v>
      </c>
      <c r="O19" s="123">
        <f>'1次効果'!N1200</f>
        <v>0</v>
      </c>
      <c r="P19" s="124"/>
      <c r="Q19" s="688"/>
      <c r="R19" s="25" t="s">
        <v>269</v>
      </c>
      <c r="S19" s="123">
        <f>'1次効果'!J1656</f>
        <v>0</v>
      </c>
      <c r="U19" s="691"/>
      <c r="W19" s="122"/>
    </row>
    <row r="20" spans="1:27" ht="12.2" customHeight="1">
      <c r="C20" s="125"/>
      <c r="D20" s="125"/>
      <c r="F20" s="127"/>
      <c r="M20" s="688"/>
      <c r="N20" s="25" t="s">
        <v>284</v>
      </c>
      <c r="O20" s="123">
        <f>'1次効果'!N1201</f>
        <v>0</v>
      </c>
      <c r="P20" s="124"/>
      <c r="Q20" s="688"/>
      <c r="R20" s="25" t="s">
        <v>284</v>
      </c>
      <c r="S20" s="123">
        <f>'1次効果'!J1657</f>
        <v>0</v>
      </c>
      <c r="U20" s="691"/>
      <c r="W20" s="122"/>
    </row>
    <row r="21" spans="1:27" ht="12.2" customHeight="1">
      <c r="C21" s="128"/>
      <c r="D21" s="128"/>
      <c r="M21" s="688"/>
      <c r="N21" s="129" t="s">
        <v>285</v>
      </c>
      <c r="O21" s="123">
        <f>'1次効果'!N1202</f>
        <v>0</v>
      </c>
      <c r="P21" s="124"/>
      <c r="Q21" s="688"/>
      <c r="R21" s="129" t="s">
        <v>285</v>
      </c>
      <c r="S21" s="123">
        <f>'1次効果'!J1658</f>
        <v>0</v>
      </c>
      <c r="T21" s="130"/>
      <c r="U21" s="691"/>
      <c r="W21" s="122"/>
    </row>
    <row r="22" spans="1:27" ht="12.2" customHeight="1">
      <c r="M22" s="688"/>
      <c r="N22" s="25" t="s">
        <v>286</v>
      </c>
      <c r="O22" s="123">
        <f>'1次効果'!N1203</f>
        <v>0</v>
      </c>
      <c r="P22" s="124"/>
      <c r="Q22" s="688"/>
      <c r="R22" s="25" t="s">
        <v>286</v>
      </c>
      <c r="S22" s="123">
        <f>'1次効果'!J1659</f>
        <v>0</v>
      </c>
      <c r="T22" s="130"/>
      <c r="U22" s="691"/>
      <c r="W22" s="122"/>
    </row>
    <row r="23" spans="1:27" ht="12.2" customHeight="1">
      <c r="K23" s="128"/>
      <c r="M23" s="688"/>
      <c r="N23" s="25" t="s">
        <v>318</v>
      </c>
      <c r="O23" s="123">
        <f>'1次効果'!N1204</f>
        <v>0</v>
      </c>
      <c r="P23" s="124"/>
      <c r="Q23" s="688"/>
      <c r="R23" s="25" t="s">
        <v>318</v>
      </c>
      <c r="S23" s="123">
        <f>'1次効果'!J1660</f>
        <v>0</v>
      </c>
      <c r="T23" s="128"/>
      <c r="U23" s="691"/>
      <c r="W23" s="122"/>
    </row>
    <row r="24" spans="1:27" ht="12.2" customHeight="1">
      <c r="K24" s="128"/>
      <c r="M24" s="688"/>
      <c r="N24" s="25" t="s">
        <v>614</v>
      </c>
      <c r="O24" s="123">
        <f>'1次効果'!N1205</f>
        <v>0</v>
      </c>
      <c r="P24" s="124"/>
      <c r="Q24" s="688"/>
      <c r="R24" s="25" t="s">
        <v>614</v>
      </c>
      <c r="S24" s="123">
        <f>'1次効果'!J1661</f>
        <v>0</v>
      </c>
      <c r="T24" s="128"/>
      <c r="U24" s="691"/>
      <c r="W24" s="122"/>
    </row>
    <row r="25" spans="1:27" ht="12.2" customHeight="1">
      <c r="K25" s="128"/>
      <c r="M25" s="688"/>
      <c r="N25" s="131" t="s">
        <v>319</v>
      </c>
      <c r="O25" s="132" t="s">
        <v>320</v>
      </c>
      <c r="P25" s="124"/>
      <c r="Q25" s="688"/>
      <c r="R25" s="131" t="s">
        <v>319</v>
      </c>
      <c r="S25" s="132" t="s">
        <v>320</v>
      </c>
      <c r="T25" s="128"/>
      <c r="U25" s="691"/>
      <c r="W25" s="122"/>
    </row>
    <row r="26" spans="1:27" ht="12.2" customHeight="1">
      <c r="A26" s="114"/>
      <c r="B26" s="114"/>
      <c r="C26" s="133"/>
      <c r="D26" s="133"/>
      <c r="F26" s="133"/>
      <c r="K26" s="128"/>
      <c r="M26" s="688"/>
      <c r="N26" s="131" t="s">
        <v>319</v>
      </c>
      <c r="O26" s="132" t="s">
        <v>320</v>
      </c>
      <c r="P26" s="124"/>
      <c r="Q26" s="688"/>
      <c r="R26" s="131" t="s">
        <v>319</v>
      </c>
      <c r="S26" s="132" t="s">
        <v>320</v>
      </c>
      <c r="T26" s="128"/>
      <c r="U26" s="691"/>
      <c r="W26" s="122"/>
    </row>
    <row r="27" spans="1:27" ht="12.95" customHeight="1">
      <c r="A27" s="114"/>
      <c r="B27" s="114"/>
      <c r="K27" s="128"/>
      <c r="M27" s="689"/>
      <c r="N27" s="131" t="s">
        <v>319</v>
      </c>
      <c r="O27" s="132" t="s">
        <v>320</v>
      </c>
      <c r="P27" s="124"/>
      <c r="Q27" s="689"/>
      <c r="R27" s="131" t="s">
        <v>319</v>
      </c>
      <c r="S27" s="132" t="s">
        <v>320</v>
      </c>
      <c r="T27" s="128"/>
      <c r="U27" s="691"/>
      <c r="W27" s="122"/>
    </row>
    <row r="28" spans="1:27" ht="13.5" customHeight="1">
      <c r="F28" s="125"/>
      <c r="K28" s="128"/>
      <c r="M28" s="134"/>
      <c r="N28" s="135" t="s">
        <v>90</v>
      </c>
      <c r="O28" s="136">
        <f>'1次効果'!N1280</f>
        <v>0</v>
      </c>
      <c r="P28" s="124"/>
      <c r="Q28" s="134"/>
      <c r="R28" s="135" t="s">
        <v>90</v>
      </c>
      <c r="S28" s="136">
        <f>'1次効果'!J1694</f>
        <v>0</v>
      </c>
      <c r="T28" s="128"/>
      <c r="W28" s="122"/>
    </row>
    <row r="29" spans="1:27" ht="12.2" customHeight="1">
      <c r="F29" s="128"/>
      <c r="J29" s="128"/>
      <c r="K29" s="128"/>
      <c r="N29" s="137"/>
      <c r="O29" s="138"/>
      <c r="P29" s="124"/>
      <c r="T29" s="128"/>
      <c r="U29" s="139"/>
      <c r="W29" s="128"/>
    </row>
    <row r="30" spans="1:27" ht="12.2" customHeight="1" thickBot="1">
      <c r="F30" s="128"/>
      <c r="J30" s="128"/>
      <c r="K30" s="128"/>
      <c r="N30" s="137"/>
      <c r="O30" s="138"/>
      <c r="P30" s="124"/>
      <c r="Q30" s="124"/>
      <c r="S30" s="128"/>
      <c r="T30" s="128"/>
      <c r="U30" s="128"/>
      <c r="V30" s="128"/>
      <c r="W30" s="139"/>
    </row>
    <row r="31" spans="1:27" ht="15" thickTop="1">
      <c r="B31" s="684"/>
      <c r="H31" s="140"/>
      <c r="I31" s="695" t="s">
        <v>277</v>
      </c>
      <c r="J31" s="696"/>
      <c r="K31" s="128"/>
      <c r="M31" s="141"/>
      <c r="N31" s="699" t="s">
        <v>278</v>
      </c>
      <c r="O31" s="700"/>
      <c r="P31" s="124"/>
      <c r="Q31" s="116"/>
      <c r="R31" s="692" t="s">
        <v>279</v>
      </c>
      <c r="S31" s="693"/>
      <c r="T31" s="128"/>
      <c r="U31" s="140"/>
      <c r="V31" s="719" t="s">
        <v>280</v>
      </c>
      <c r="W31" s="720"/>
      <c r="Y31" s="116"/>
      <c r="Z31" s="702" t="s">
        <v>281</v>
      </c>
      <c r="AA31" s="703"/>
    </row>
    <row r="32" spans="1:27" ht="14.25">
      <c r="B32" s="684"/>
      <c r="H32" s="142"/>
      <c r="I32" s="697"/>
      <c r="J32" s="698"/>
      <c r="K32" s="128"/>
      <c r="M32" s="143"/>
      <c r="N32" s="682"/>
      <c r="O32" s="701"/>
      <c r="P32" s="139"/>
      <c r="Q32" s="118"/>
      <c r="R32" s="682"/>
      <c r="S32" s="694"/>
      <c r="T32" s="128"/>
      <c r="U32" s="142"/>
      <c r="V32" s="682"/>
      <c r="W32" s="721"/>
      <c r="Y32" s="118"/>
      <c r="Z32" s="704" t="s">
        <v>282</v>
      </c>
      <c r="AA32" s="705"/>
    </row>
    <row r="33" spans="2:27">
      <c r="B33" s="122"/>
      <c r="H33" s="708" t="s">
        <v>102</v>
      </c>
      <c r="I33" s="120" t="s">
        <v>321</v>
      </c>
      <c r="J33" s="144">
        <f>'1次効果'!J1058</f>
        <v>0</v>
      </c>
      <c r="K33" s="128"/>
      <c r="M33" s="711" t="s">
        <v>102</v>
      </c>
      <c r="N33" s="120" t="s">
        <v>321</v>
      </c>
      <c r="O33" s="145">
        <f>'1次効果'!E1469</f>
        <v>0</v>
      </c>
      <c r="P33" s="146"/>
      <c r="Q33" s="687" t="s">
        <v>102</v>
      </c>
      <c r="R33" s="120" t="s">
        <v>321</v>
      </c>
      <c r="S33" s="121">
        <f>'1次効果'!J1698</f>
        <v>0</v>
      </c>
      <c r="T33" s="128"/>
      <c r="U33" s="714" t="s">
        <v>102</v>
      </c>
      <c r="V33" s="120" t="s">
        <v>321</v>
      </c>
      <c r="W33" s="144">
        <f>'1次効果'!F1928</f>
        <v>0</v>
      </c>
      <c r="Y33" s="687" t="s">
        <v>102</v>
      </c>
      <c r="Z33" s="120" t="s">
        <v>321</v>
      </c>
      <c r="AA33" s="121">
        <f>'1次効果'!N1928</f>
        <v>0</v>
      </c>
    </row>
    <row r="34" spans="2:27" ht="12.2" customHeight="1">
      <c r="B34" s="122"/>
      <c r="H34" s="709"/>
      <c r="I34" s="25" t="s">
        <v>322</v>
      </c>
      <c r="J34" s="147">
        <f>'1次効果'!J1059</f>
        <v>0</v>
      </c>
      <c r="K34" s="128"/>
      <c r="M34" s="712"/>
      <c r="N34" s="25" t="s">
        <v>322</v>
      </c>
      <c r="O34" s="148">
        <f>'1次効果'!E1470</f>
        <v>0</v>
      </c>
      <c r="P34" s="146"/>
      <c r="Q34" s="688"/>
      <c r="R34" s="25" t="s">
        <v>322</v>
      </c>
      <c r="S34" s="123">
        <f>'1次効果'!J1699</f>
        <v>0</v>
      </c>
      <c r="T34" s="128"/>
      <c r="U34" s="715"/>
      <c r="V34" s="25" t="s">
        <v>322</v>
      </c>
      <c r="W34" s="147">
        <f>'1次効果'!F1929</f>
        <v>0</v>
      </c>
      <c r="Y34" s="688"/>
      <c r="Z34" s="25" t="s">
        <v>322</v>
      </c>
      <c r="AA34" s="123">
        <f>'1次効果'!N1929</f>
        <v>0</v>
      </c>
    </row>
    <row r="35" spans="2:27" ht="12.2" customHeight="1">
      <c r="B35" s="122"/>
      <c r="H35" s="709"/>
      <c r="I35" s="25" t="s">
        <v>267</v>
      </c>
      <c r="J35" s="147">
        <f>'1次効果'!J1060</f>
        <v>0</v>
      </c>
      <c r="K35" s="128"/>
      <c r="M35" s="712"/>
      <c r="N35" s="25" t="s">
        <v>267</v>
      </c>
      <c r="O35" s="148">
        <f>'1次効果'!E1471</f>
        <v>0</v>
      </c>
      <c r="P35" s="146"/>
      <c r="Q35" s="688"/>
      <c r="R35" s="25" t="s">
        <v>267</v>
      </c>
      <c r="S35" s="123">
        <f>'1次効果'!J1700</f>
        <v>0</v>
      </c>
      <c r="T35" s="128"/>
      <c r="U35" s="715"/>
      <c r="V35" s="25" t="s">
        <v>267</v>
      </c>
      <c r="W35" s="147">
        <f>'1次効果'!F1930</f>
        <v>0</v>
      </c>
      <c r="Y35" s="688"/>
      <c r="Z35" s="25" t="s">
        <v>267</v>
      </c>
      <c r="AA35" s="123">
        <f>'1次効果'!N1930</f>
        <v>0</v>
      </c>
    </row>
    <row r="36" spans="2:27" ht="12.2" customHeight="1">
      <c r="B36" s="122"/>
      <c r="H36" s="709"/>
      <c r="I36" s="25" t="s">
        <v>323</v>
      </c>
      <c r="J36" s="147">
        <f>'1次効果'!J1061</f>
        <v>0</v>
      </c>
      <c r="K36" s="128"/>
      <c r="M36" s="712"/>
      <c r="N36" s="25" t="s">
        <v>323</v>
      </c>
      <c r="O36" s="148">
        <f>'1次効果'!E1472</f>
        <v>0</v>
      </c>
      <c r="P36" s="146"/>
      <c r="Q36" s="688"/>
      <c r="R36" s="25" t="s">
        <v>323</v>
      </c>
      <c r="S36" s="123">
        <f>'1次効果'!J1701</f>
        <v>0</v>
      </c>
      <c r="T36" s="128"/>
      <c r="U36" s="715"/>
      <c r="V36" s="25" t="s">
        <v>323</v>
      </c>
      <c r="W36" s="147">
        <f>'1次効果'!F1931</f>
        <v>0</v>
      </c>
      <c r="Y36" s="688"/>
      <c r="Z36" s="25" t="s">
        <v>323</v>
      </c>
      <c r="AA36" s="123">
        <f>'1次効果'!N1931</f>
        <v>0</v>
      </c>
    </row>
    <row r="37" spans="2:27" ht="12.2" customHeight="1">
      <c r="B37" s="122"/>
      <c r="H37" s="709"/>
      <c r="I37" s="25" t="s">
        <v>269</v>
      </c>
      <c r="J37" s="147">
        <f>'1次効果'!J1062</f>
        <v>0</v>
      </c>
      <c r="K37" s="128"/>
      <c r="M37" s="712"/>
      <c r="N37" s="25" t="s">
        <v>269</v>
      </c>
      <c r="O37" s="148">
        <f>'1次効果'!E1473</f>
        <v>0</v>
      </c>
      <c r="P37" s="146"/>
      <c r="Q37" s="688"/>
      <c r="R37" s="25" t="s">
        <v>269</v>
      </c>
      <c r="S37" s="123">
        <f>'1次効果'!J1702</f>
        <v>0</v>
      </c>
      <c r="T37" s="128"/>
      <c r="U37" s="715"/>
      <c r="V37" s="25" t="s">
        <v>269</v>
      </c>
      <c r="W37" s="147">
        <f>'1次効果'!F1932</f>
        <v>0</v>
      </c>
      <c r="Y37" s="688"/>
      <c r="Z37" s="25" t="s">
        <v>269</v>
      </c>
      <c r="AA37" s="123">
        <f>'1次効果'!N1932</f>
        <v>0</v>
      </c>
    </row>
    <row r="38" spans="2:27" ht="12.2" customHeight="1">
      <c r="B38" s="122"/>
      <c r="H38" s="709"/>
      <c r="I38" s="25" t="s">
        <v>284</v>
      </c>
      <c r="J38" s="147">
        <f>'1次効果'!J1063</f>
        <v>0</v>
      </c>
      <c r="K38" s="128"/>
      <c r="M38" s="712"/>
      <c r="N38" s="25" t="s">
        <v>284</v>
      </c>
      <c r="O38" s="148">
        <f>'1次効果'!E1474</f>
        <v>0</v>
      </c>
      <c r="P38" s="146"/>
      <c r="Q38" s="688"/>
      <c r="R38" s="25" t="s">
        <v>284</v>
      </c>
      <c r="S38" s="123">
        <f>'1次効果'!J1703</f>
        <v>0</v>
      </c>
      <c r="T38" s="130"/>
      <c r="U38" s="715"/>
      <c r="V38" s="25" t="s">
        <v>284</v>
      </c>
      <c r="W38" s="147">
        <f>'1次効果'!F1933</f>
        <v>0</v>
      </c>
      <c r="Y38" s="688"/>
      <c r="Z38" s="25" t="s">
        <v>284</v>
      </c>
      <c r="AA38" s="123">
        <f>'1次効果'!N1933</f>
        <v>0</v>
      </c>
    </row>
    <row r="39" spans="2:27" ht="12.2" customHeight="1">
      <c r="B39" s="122"/>
      <c r="H39" s="709"/>
      <c r="I39" s="129" t="s">
        <v>285</v>
      </c>
      <c r="J39" s="147">
        <f>'1次効果'!J1064</f>
        <v>0</v>
      </c>
      <c r="K39" s="128"/>
      <c r="M39" s="712"/>
      <c r="N39" s="129" t="s">
        <v>285</v>
      </c>
      <c r="O39" s="148">
        <f>'1次効果'!E1475</f>
        <v>0</v>
      </c>
      <c r="P39" s="146"/>
      <c r="Q39" s="688"/>
      <c r="R39" s="129" t="s">
        <v>285</v>
      </c>
      <c r="S39" s="123">
        <f>'1次効果'!J1704</f>
        <v>0</v>
      </c>
      <c r="T39" s="130"/>
      <c r="U39" s="715"/>
      <c r="V39" s="129" t="s">
        <v>285</v>
      </c>
      <c r="W39" s="147">
        <f>'1次効果'!F1934</f>
        <v>0</v>
      </c>
      <c r="Y39" s="688"/>
      <c r="Z39" s="129" t="s">
        <v>285</v>
      </c>
      <c r="AA39" s="123">
        <f>'1次効果'!N1934</f>
        <v>0</v>
      </c>
    </row>
    <row r="40" spans="2:27" ht="12.2" customHeight="1">
      <c r="B40" s="122"/>
      <c r="H40" s="709"/>
      <c r="I40" s="25" t="s">
        <v>286</v>
      </c>
      <c r="J40" s="147">
        <f>'1次効果'!J1065</f>
        <v>0</v>
      </c>
      <c r="K40" s="128"/>
      <c r="M40" s="712"/>
      <c r="N40" s="25" t="s">
        <v>286</v>
      </c>
      <c r="O40" s="148">
        <f>'1次効果'!E1476</f>
        <v>0</v>
      </c>
      <c r="P40" s="146"/>
      <c r="Q40" s="688"/>
      <c r="R40" s="25" t="s">
        <v>286</v>
      </c>
      <c r="S40" s="123">
        <f>'1次効果'!J1705</f>
        <v>0</v>
      </c>
      <c r="T40" s="130"/>
      <c r="U40" s="715"/>
      <c r="V40" s="25" t="s">
        <v>286</v>
      </c>
      <c r="W40" s="147">
        <f>'1次効果'!F1935</f>
        <v>0</v>
      </c>
      <c r="Y40" s="688"/>
      <c r="Z40" s="25" t="s">
        <v>286</v>
      </c>
      <c r="AA40" s="123">
        <f>'1次効果'!N1935</f>
        <v>0</v>
      </c>
    </row>
    <row r="41" spans="2:27" ht="12.2" customHeight="1">
      <c r="B41" s="122"/>
      <c r="H41" s="709"/>
      <c r="I41" s="25" t="s">
        <v>318</v>
      </c>
      <c r="J41" s="147">
        <f>'1次効果'!J1066</f>
        <v>0</v>
      </c>
      <c r="K41" s="128"/>
      <c r="M41" s="712"/>
      <c r="N41" s="25" t="s">
        <v>318</v>
      </c>
      <c r="O41" s="148">
        <f>'1次効果'!E1477</f>
        <v>0</v>
      </c>
      <c r="P41" s="146"/>
      <c r="Q41" s="688"/>
      <c r="R41" s="25" t="s">
        <v>318</v>
      </c>
      <c r="S41" s="123">
        <f>'1次効果'!J1706</f>
        <v>0</v>
      </c>
      <c r="T41" s="130"/>
      <c r="U41" s="715"/>
      <c r="V41" s="25" t="s">
        <v>318</v>
      </c>
      <c r="W41" s="147">
        <f>'1次効果'!F1936</f>
        <v>0</v>
      </c>
      <c r="Y41" s="688"/>
      <c r="Z41" s="25" t="s">
        <v>318</v>
      </c>
      <c r="AA41" s="123">
        <f>'1次効果'!N1936</f>
        <v>0</v>
      </c>
    </row>
    <row r="42" spans="2:27" ht="12.2" customHeight="1">
      <c r="B42" s="122"/>
      <c r="H42" s="709"/>
      <c r="I42" s="25" t="s">
        <v>614</v>
      </c>
      <c r="J42" s="147">
        <f>'1次効果'!J1067</f>
        <v>0</v>
      </c>
      <c r="K42" s="128"/>
      <c r="M42" s="712"/>
      <c r="N42" s="25" t="s">
        <v>614</v>
      </c>
      <c r="O42" s="148">
        <f>'1次効果'!E1478</f>
        <v>0</v>
      </c>
      <c r="P42" s="146"/>
      <c r="Q42" s="688"/>
      <c r="R42" s="25" t="s">
        <v>614</v>
      </c>
      <c r="S42" s="123">
        <f>'1次効果'!J1707</f>
        <v>0</v>
      </c>
      <c r="T42" s="130"/>
      <c r="U42" s="715"/>
      <c r="V42" s="25" t="s">
        <v>614</v>
      </c>
      <c r="W42" s="147">
        <f>'1次効果'!F1937</f>
        <v>0</v>
      </c>
      <c r="Y42" s="688"/>
      <c r="Z42" s="25" t="s">
        <v>614</v>
      </c>
      <c r="AA42" s="123">
        <f>'1次効果'!N1937</f>
        <v>0</v>
      </c>
    </row>
    <row r="43" spans="2:27" ht="12.2" customHeight="1">
      <c r="B43" s="122"/>
      <c r="H43" s="709"/>
      <c r="I43" s="131" t="s">
        <v>319</v>
      </c>
      <c r="J43" s="149" t="s">
        <v>320</v>
      </c>
      <c r="K43" s="128"/>
      <c r="M43" s="712"/>
      <c r="N43" s="131" t="s">
        <v>319</v>
      </c>
      <c r="O43" s="132" t="s">
        <v>320</v>
      </c>
      <c r="P43" s="146"/>
      <c r="Q43" s="688"/>
      <c r="R43" s="131" t="s">
        <v>319</v>
      </c>
      <c r="S43" s="132" t="s">
        <v>320</v>
      </c>
      <c r="T43" s="130"/>
      <c r="U43" s="715"/>
      <c r="V43" s="131" t="s">
        <v>319</v>
      </c>
      <c r="W43" s="149" t="s">
        <v>320</v>
      </c>
      <c r="Y43" s="688"/>
      <c r="Z43" s="131" t="s">
        <v>319</v>
      </c>
      <c r="AA43" s="132" t="s">
        <v>320</v>
      </c>
    </row>
    <row r="44" spans="2:27" ht="12.2" customHeight="1">
      <c r="B44" s="122"/>
      <c r="D44" s="116"/>
      <c r="E44" s="692" t="s">
        <v>276</v>
      </c>
      <c r="F44" s="741"/>
      <c r="H44" s="709"/>
      <c r="I44" s="131" t="s">
        <v>319</v>
      </c>
      <c r="J44" s="149" t="s">
        <v>320</v>
      </c>
      <c r="K44" s="128"/>
      <c r="M44" s="712"/>
      <c r="N44" s="131" t="s">
        <v>319</v>
      </c>
      <c r="O44" s="132" t="s">
        <v>320</v>
      </c>
      <c r="P44" s="146"/>
      <c r="Q44" s="688"/>
      <c r="R44" s="131" t="s">
        <v>319</v>
      </c>
      <c r="S44" s="132" t="s">
        <v>320</v>
      </c>
      <c r="T44" s="130"/>
      <c r="U44" s="715"/>
      <c r="V44" s="131" t="s">
        <v>319</v>
      </c>
      <c r="W44" s="149" t="s">
        <v>320</v>
      </c>
      <c r="Y44" s="688"/>
      <c r="Z44" s="131" t="s">
        <v>319</v>
      </c>
      <c r="AA44" s="132" t="s">
        <v>320</v>
      </c>
    </row>
    <row r="45" spans="2:27" ht="12.2" customHeight="1">
      <c r="B45" s="122"/>
      <c r="D45" s="118"/>
      <c r="E45" s="730"/>
      <c r="F45" s="742"/>
      <c r="H45" s="710"/>
      <c r="I45" s="131" t="s">
        <v>319</v>
      </c>
      <c r="J45" s="149" t="s">
        <v>320</v>
      </c>
      <c r="K45" s="128"/>
      <c r="M45" s="713"/>
      <c r="N45" s="131" t="s">
        <v>319</v>
      </c>
      <c r="O45" s="132" t="s">
        <v>320</v>
      </c>
      <c r="P45" s="146"/>
      <c r="Q45" s="689"/>
      <c r="R45" s="131" t="s">
        <v>319</v>
      </c>
      <c r="S45" s="132" t="s">
        <v>320</v>
      </c>
      <c r="T45" s="130"/>
      <c r="U45" s="716"/>
      <c r="V45" s="131" t="s">
        <v>319</v>
      </c>
      <c r="W45" s="149" t="s">
        <v>320</v>
      </c>
      <c r="Y45" s="689"/>
      <c r="Z45" s="131" t="s">
        <v>319</v>
      </c>
      <c r="AA45" s="132" t="s">
        <v>320</v>
      </c>
    </row>
    <row r="46" spans="2:27">
      <c r="B46" s="122"/>
      <c r="D46" s="687" t="s">
        <v>79</v>
      </c>
      <c r="E46" s="120" t="s">
        <v>321</v>
      </c>
      <c r="F46" s="121">
        <f>'1次効果'!F47</f>
        <v>0</v>
      </c>
      <c r="H46" s="708" t="s">
        <v>79</v>
      </c>
      <c r="I46" s="120" t="s">
        <v>321</v>
      </c>
      <c r="J46" s="144">
        <f>'1次効果'!J1104</f>
        <v>0</v>
      </c>
      <c r="K46" s="128"/>
      <c r="M46" s="711" t="s">
        <v>79</v>
      </c>
      <c r="N46" s="120" t="s">
        <v>321</v>
      </c>
      <c r="O46" s="145">
        <f>'1次効果'!E1511</f>
        <v>0</v>
      </c>
      <c r="P46" s="146"/>
      <c r="Q46" s="687" t="s">
        <v>79</v>
      </c>
      <c r="R46" s="120" t="s">
        <v>321</v>
      </c>
      <c r="S46" s="121">
        <f>'1次効果'!J1560</f>
        <v>0</v>
      </c>
      <c r="T46" s="130"/>
      <c r="U46" s="714" t="s">
        <v>79</v>
      </c>
      <c r="V46" s="120" t="s">
        <v>321</v>
      </c>
      <c r="W46" s="144">
        <f>'1次効果'!F1970</f>
        <v>0</v>
      </c>
      <c r="Y46" s="687" t="s">
        <v>79</v>
      </c>
      <c r="Z46" s="120" t="s">
        <v>321</v>
      </c>
      <c r="AA46" s="121">
        <f>'1次効果'!N1970</f>
        <v>0</v>
      </c>
    </row>
    <row r="47" spans="2:27" ht="12.2" customHeight="1">
      <c r="D47" s="688"/>
      <c r="E47" s="25" t="s">
        <v>324</v>
      </c>
      <c r="F47" s="123">
        <f>'1次効果'!F48</f>
        <v>0</v>
      </c>
      <c r="H47" s="709"/>
      <c r="I47" s="25" t="s">
        <v>322</v>
      </c>
      <c r="J47" s="147">
        <f>'1次効果'!J1105</f>
        <v>0</v>
      </c>
      <c r="M47" s="712"/>
      <c r="N47" s="25" t="s">
        <v>322</v>
      </c>
      <c r="O47" s="148">
        <f>'1次効果'!E1512</f>
        <v>0</v>
      </c>
      <c r="P47" s="146"/>
      <c r="Q47" s="688"/>
      <c r="R47" s="25" t="s">
        <v>322</v>
      </c>
      <c r="S47" s="123">
        <f>'1次効果'!J1561</f>
        <v>0</v>
      </c>
      <c r="U47" s="715"/>
      <c r="V47" s="25" t="s">
        <v>324</v>
      </c>
      <c r="W47" s="147">
        <f>'1次効果'!F1971</f>
        <v>0</v>
      </c>
      <c r="Y47" s="688"/>
      <c r="Z47" s="25" t="s">
        <v>322</v>
      </c>
      <c r="AA47" s="123">
        <f>'1次効果'!N1971</f>
        <v>0</v>
      </c>
    </row>
    <row r="48" spans="2:27" ht="12.2" customHeight="1">
      <c r="D48" s="688"/>
      <c r="E48" s="25" t="s">
        <v>267</v>
      </c>
      <c r="F48" s="123">
        <f>'1次効果'!F49</f>
        <v>0</v>
      </c>
      <c r="H48" s="709"/>
      <c r="I48" s="25" t="s">
        <v>267</v>
      </c>
      <c r="J48" s="147">
        <f>'1次効果'!J1106</f>
        <v>0</v>
      </c>
      <c r="M48" s="712"/>
      <c r="N48" s="25" t="s">
        <v>267</v>
      </c>
      <c r="O48" s="148">
        <f>'1次効果'!E1513</f>
        <v>0</v>
      </c>
      <c r="P48" s="122"/>
      <c r="Q48" s="688"/>
      <c r="R48" s="25" t="s">
        <v>267</v>
      </c>
      <c r="S48" s="123">
        <f>'1次効果'!J1562</f>
        <v>0</v>
      </c>
      <c r="U48" s="715"/>
      <c r="V48" s="25" t="s">
        <v>267</v>
      </c>
      <c r="W48" s="147">
        <f>'1次効果'!F1972</f>
        <v>0</v>
      </c>
      <c r="Y48" s="688"/>
      <c r="Z48" s="25" t="s">
        <v>267</v>
      </c>
      <c r="AA48" s="123">
        <f>'1次効果'!N1972</f>
        <v>0</v>
      </c>
    </row>
    <row r="49" spans="4:27" ht="12.2" customHeight="1">
      <c r="D49" s="688"/>
      <c r="E49" s="25" t="s">
        <v>325</v>
      </c>
      <c r="F49" s="123">
        <f>'1次効果'!F50</f>
        <v>0</v>
      </c>
      <c r="H49" s="709"/>
      <c r="I49" s="25" t="s">
        <v>323</v>
      </c>
      <c r="J49" s="147">
        <f>'1次効果'!J1107</f>
        <v>0</v>
      </c>
      <c r="M49" s="712"/>
      <c r="N49" s="25" t="s">
        <v>323</v>
      </c>
      <c r="O49" s="148">
        <f>'1次効果'!E1514</f>
        <v>0</v>
      </c>
      <c r="P49" s="717"/>
      <c r="Q49" s="688"/>
      <c r="R49" s="25" t="s">
        <v>323</v>
      </c>
      <c r="S49" s="123">
        <f>'1次効果'!J1563</f>
        <v>0</v>
      </c>
      <c r="U49" s="715"/>
      <c r="V49" s="25" t="s">
        <v>325</v>
      </c>
      <c r="W49" s="147">
        <f>'1次効果'!F1973</f>
        <v>0</v>
      </c>
      <c r="Y49" s="688"/>
      <c r="Z49" s="25" t="s">
        <v>323</v>
      </c>
      <c r="AA49" s="123">
        <f>'1次効果'!N1973</f>
        <v>0</v>
      </c>
    </row>
    <row r="50" spans="4:27" ht="12.2" customHeight="1">
      <c r="D50" s="688"/>
      <c r="E50" s="25" t="s">
        <v>269</v>
      </c>
      <c r="F50" s="123">
        <f>'1次効果'!F51</f>
        <v>0</v>
      </c>
      <c r="H50" s="709"/>
      <c r="I50" s="25" t="s">
        <v>269</v>
      </c>
      <c r="J50" s="147">
        <f>'1次効果'!J1108</f>
        <v>0</v>
      </c>
      <c r="M50" s="712"/>
      <c r="N50" s="25" t="s">
        <v>269</v>
      </c>
      <c r="O50" s="148">
        <f>'1次効果'!E1515</f>
        <v>0</v>
      </c>
      <c r="P50" s="718"/>
      <c r="Q50" s="688"/>
      <c r="R50" s="25" t="s">
        <v>269</v>
      </c>
      <c r="S50" s="123">
        <f>'1次効果'!J1564</f>
        <v>0</v>
      </c>
      <c r="U50" s="715"/>
      <c r="V50" s="25" t="s">
        <v>269</v>
      </c>
      <c r="W50" s="147">
        <f>'1次効果'!F1974</f>
        <v>0</v>
      </c>
      <c r="Y50" s="688"/>
      <c r="Z50" s="25" t="s">
        <v>269</v>
      </c>
      <c r="AA50" s="123">
        <f>'1次効果'!N1974</f>
        <v>0</v>
      </c>
    </row>
    <row r="51" spans="4:27" ht="12.2" customHeight="1">
      <c r="D51" s="688"/>
      <c r="E51" s="25" t="s">
        <v>326</v>
      </c>
      <c r="F51" s="123">
        <f>'1次効果'!F52</f>
        <v>0</v>
      </c>
      <c r="H51" s="709"/>
      <c r="I51" s="25" t="s">
        <v>327</v>
      </c>
      <c r="J51" s="147">
        <f>'1次効果'!J1109</f>
        <v>0</v>
      </c>
      <c r="M51" s="712"/>
      <c r="N51" s="25" t="s">
        <v>327</v>
      </c>
      <c r="O51" s="148">
        <f>'1次効果'!E1516</f>
        <v>0</v>
      </c>
      <c r="P51" s="717"/>
      <c r="Q51" s="688"/>
      <c r="R51" s="25" t="s">
        <v>327</v>
      </c>
      <c r="S51" s="123">
        <f>'1次効果'!J1565</f>
        <v>0</v>
      </c>
      <c r="U51" s="715"/>
      <c r="V51" s="25" t="s">
        <v>326</v>
      </c>
      <c r="W51" s="147">
        <f>'1次効果'!F1975</f>
        <v>0</v>
      </c>
      <c r="Y51" s="688"/>
      <c r="Z51" s="25" t="s">
        <v>327</v>
      </c>
      <c r="AA51" s="123">
        <f>'1次効果'!N1975</f>
        <v>0</v>
      </c>
    </row>
    <row r="52" spans="4:27" ht="12.2" customHeight="1">
      <c r="D52" s="688"/>
      <c r="E52" s="129" t="s">
        <v>328</v>
      </c>
      <c r="F52" s="123">
        <f>'1次効果'!F53</f>
        <v>0</v>
      </c>
      <c r="H52" s="709"/>
      <c r="I52" s="129" t="s">
        <v>328</v>
      </c>
      <c r="J52" s="147">
        <f>'1次効果'!J1110</f>
        <v>0</v>
      </c>
      <c r="M52" s="712"/>
      <c r="N52" s="129" t="s">
        <v>329</v>
      </c>
      <c r="O52" s="148">
        <f>'1次効果'!E1517</f>
        <v>0</v>
      </c>
      <c r="P52" s="718"/>
      <c r="Q52" s="688"/>
      <c r="R52" s="129" t="s">
        <v>328</v>
      </c>
      <c r="S52" s="123">
        <f>'1次効果'!J1566</f>
        <v>0</v>
      </c>
      <c r="U52" s="715"/>
      <c r="V52" s="129" t="s">
        <v>328</v>
      </c>
      <c r="W52" s="147">
        <f>'1次効果'!F1976</f>
        <v>0</v>
      </c>
      <c r="Y52" s="688"/>
      <c r="Z52" s="129" t="s">
        <v>328</v>
      </c>
      <c r="AA52" s="123">
        <f>'1次効果'!N1976</f>
        <v>0</v>
      </c>
    </row>
    <row r="53" spans="4:27" ht="12.2" customHeight="1">
      <c r="D53" s="688"/>
      <c r="E53" s="25" t="s">
        <v>330</v>
      </c>
      <c r="F53" s="123">
        <f>'1次効果'!F54</f>
        <v>0</v>
      </c>
      <c r="H53" s="709"/>
      <c r="I53" s="25" t="s">
        <v>331</v>
      </c>
      <c r="J53" s="147">
        <f>'1次効果'!J1111</f>
        <v>0</v>
      </c>
      <c r="M53" s="712"/>
      <c r="N53" s="25" t="s">
        <v>331</v>
      </c>
      <c r="O53" s="148">
        <f>'1次効果'!E1518</f>
        <v>0</v>
      </c>
      <c r="P53" s="717"/>
      <c r="Q53" s="688"/>
      <c r="R53" s="25" t="s">
        <v>331</v>
      </c>
      <c r="S53" s="123">
        <f>'1次効果'!J1567</f>
        <v>0</v>
      </c>
      <c r="U53" s="715"/>
      <c r="V53" s="25" t="s">
        <v>330</v>
      </c>
      <c r="W53" s="147">
        <f>'1次効果'!F1977</f>
        <v>0</v>
      </c>
      <c r="Y53" s="688"/>
      <c r="Z53" s="25" t="s">
        <v>331</v>
      </c>
      <c r="AA53" s="123">
        <f>'1次効果'!N1977</f>
        <v>0</v>
      </c>
    </row>
    <row r="54" spans="4:27" ht="12.2" customHeight="1">
      <c r="D54" s="688"/>
      <c r="E54" s="25" t="s">
        <v>332</v>
      </c>
      <c r="F54" s="123">
        <f>'1次効果'!F55</f>
        <v>0</v>
      </c>
      <c r="H54" s="709"/>
      <c r="I54" s="25" t="s">
        <v>332</v>
      </c>
      <c r="J54" s="147">
        <f>'1次効果'!J1112</f>
        <v>0</v>
      </c>
      <c r="M54" s="712"/>
      <c r="N54" s="25" t="s">
        <v>333</v>
      </c>
      <c r="O54" s="148">
        <f>'1次効果'!E1519</f>
        <v>0</v>
      </c>
      <c r="P54" s="718"/>
      <c r="Q54" s="688"/>
      <c r="R54" s="25" t="s">
        <v>332</v>
      </c>
      <c r="S54" s="123">
        <f>'1次効果'!J1568</f>
        <v>0</v>
      </c>
      <c r="U54" s="715"/>
      <c r="V54" s="25" t="s">
        <v>332</v>
      </c>
      <c r="W54" s="147">
        <f>'1次効果'!F1978</f>
        <v>0</v>
      </c>
      <c r="Y54" s="688"/>
      <c r="Z54" s="25" t="s">
        <v>332</v>
      </c>
      <c r="AA54" s="123">
        <f>'1次効果'!N1978</f>
        <v>0</v>
      </c>
    </row>
    <row r="55" spans="4:27" ht="12.2" customHeight="1">
      <c r="D55" s="688"/>
      <c r="E55" s="25" t="s">
        <v>614</v>
      </c>
      <c r="F55" s="123">
        <f>'1次効果'!F56</f>
        <v>0</v>
      </c>
      <c r="H55" s="709"/>
      <c r="I55" s="25" t="s">
        <v>614</v>
      </c>
      <c r="J55" s="147">
        <f>'1次効果'!J1113</f>
        <v>0</v>
      </c>
      <c r="M55" s="712"/>
      <c r="N55" s="25" t="s">
        <v>614</v>
      </c>
      <c r="O55" s="148">
        <f>'1次効果'!E1520</f>
        <v>0</v>
      </c>
      <c r="P55" s="114"/>
      <c r="Q55" s="688"/>
      <c r="R55" s="25" t="s">
        <v>614</v>
      </c>
      <c r="S55" s="123">
        <f>'1次効果'!J1569</f>
        <v>0</v>
      </c>
      <c r="U55" s="715"/>
      <c r="V55" s="25" t="s">
        <v>614</v>
      </c>
      <c r="W55" s="147">
        <f>'1次効果'!F1979</f>
        <v>0</v>
      </c>
      <c r="Y55" s="688"/>
      <c r="Z55" s="25" t="s">
        <v>614</v>
      </c>
      <c r="AA55" s="123">
        <f>'1次効果'!N1979</f>
        <v>0</v>
      </c>
    </row>
    <row r="56" spans="4:27" ht="12.2" customHeight="1">
      <c r="D56" s="688"/>
      <c r="E56" s="131" t="s">
        <v>319</v>
      </c>
      <c r="F56" s="132" t="s">
        <v>320</v>
      </c>
      <c r="H56" s="709"/>
      <c r="I56" s="131" t="s">
        <v>319</v>
      </c>
      <c r="J56" s="149" t="s">
        <v>320</v>
      </c>
      <c r="M56" s="712"/>
      <c r="N56" s="131" t="s">
        <v>319</v>
      </c>
      <c r="O56" s="132" t="s">
        <v>320</v>
      </c>
      <c r="Q56" s="688"/>
      <c r="R56" s="131" t="s">
        <v>319</v>
      </c>
      <c r="S56" s="132" t="s">
        <v>320</v>
      </c>
      <c r="U56" s="715"/>
      <c r="V56" s="131" t="s">
        <v>319</v>
      </c>
      <c r="W56" s="149" t="s">
        <v>320</v>
      </c>
      <c r="Y56" s="688"/>
      <c r="Z56" s="131" t="s">
        <v>319</v>
      </c>
      <c r="AA56" s="132" t="s">
        <v>320</v>
      </c>
    </row>
    <row r="57" spans="4:27" ht="12.2" customHeight="1">
      <c r="D57" s="688"/>
      <c r="E57" s="131" t="s">
        <v>319</v>
      </c>
      <c r="F57" s="132" t="s">
        <v>320</v>
      </c>
      <c r="H57" s="709"/>
      <c r="I57" s="131" t="s">
        <v>319</v>
      </c>
      <c r="J57" s="149" t="s">
        <v>320</v>
      </c>
      <c r="M57" s="712"/>
      <c r="N57" s="131" t="s">
        <v>319</v>
      </c>
      <c r="O57" s="132" t="s">
        <v>320</v>
      </c>
      <c r="P57" s="122"/>
      <c r="Q57" s="688"/>
      <c r="R57" s="131" t="s">
        <v>319</v>
      </c>
      <c r="S57" s="132" t="s">
        <v>320</v>
      </c>
      <c r="U57" s="715"/>
      <c r="V57" s="131" t="s">
        <v>319</v>
      </c>
      <c r="W57" s="149" t="s">
        <v>320</v>
      </c>
      <c r="Y57" s="688"/>
      <c r="Z57" s="131" t="s">
        <v>319</v>
      </c>
      <c r="AA57" s="132" t="s">
        <v>320</v>
      </c>
    </row>
    <row r="58" spans="4:27" ht="12.2" customHeight="1">
      <c r="D58" s="689"/>
      <c r="E58" s="131" t="s">
        <v>319</v>
      </c>
      <c r="F58" s="132" t="s">
        <v>320</v>
      </c>
      <c r="H58" s="710"/>
      <c r="I58" s="131" t="s">
        <v>319</v>
      </c>
      <c r="J58" s="149" t="s">
        <v>320</v>
      </c>
      <c r="M58" s="713"/>
      <c r="N58" s="131" t="s">
        <v>319</v>
      </c>
      <c r="O58" s="132" t="s">
        <v>320</v>
      </c>
      <c r="P58" s="146"/>
      <c r="Q58" s="689"/>
      <c r="R58" s="131" t="s">
        <v>319</v>
      </c>
      <c r="S58" s="132" t="s">
        <v>320</v>
      </c>
      <c r="U58" s="716"/>
      <c r="V58" s="131" t="s">
        <v>319</v>
      </c>
      <c r="W58" s="149" t="s">
        <v>320</v>
      </c>
      <c r="Y58" s="689"/>
      <c r="Z58" s="131" t="s">
        <v>319</v>
      </c>
      <c r="AA58" s="132" t="s">
        <v>320</v>
      </c>
    </row>
    <row r="59" spans="4:27" ht="12.2" customHeight="1">
      <c r="D59" s="134"/>
      <c r="E59" s="135" t="s">
        <v>90</v>
      </c>
      <c r="F59" s="136">
        <f>'1次効果'!F90</f>
        <v>0</v>
      </c>
      <c r="H59" s="151"/>
      <c r="I59" s="135" t="s">
        <v>287</v>
      </c>
      <c r="J59" s="152">
        <f>'1次効果'!J1100</f>
        <v>0</v>
      </c>
      <c r="M59" s="153"/>
      <c r="N59" s="154" t="s">
        <v>287</v>
      </c>
      <c r="O59" s="155">
        <f>'1次効果'!E1553</f>
        <v>0</v>
      </c>
      <c r="P59" s="146"/>
      <c r="Q59" s="156"/>
      <c r="R59" s="154" t="s">
        <v>287</v>
      </c>
      <c r="S59" s="136">
        <f>'1次効果'!J1740</f>
        <v>0</v>
      </c>
      <c r="U59" s="151"/>
      <c r="V59" s="154" t="s">
        <v>287</v>
      </c>
      <c r="W59" s="152">
        <f>'1次効果'!F2012</f>
        <v>0</v>
      </c>
      <c r="Y59" s="156"/>
      <c r="Z59" s="154" t="s">
        <v>287</v>
      </c>
      <c r="AA59" s="136">
        <f>'1次効果'!N2012</f>
        <v>0</v>
      </c>
    </row>
    <row r="60" spans="4:27" ht="12.2" customHeight="1">
      <c r="H60" s="151"/>
      <c r="I60" s="135" t="s">
        <v>288</v>
      </c>
      <c r="J60" s="152">
        <f>'1次効果'!J1146</f>
        <v>0</v>
      </c>
      <c r="M60" s="153"/>
      <c r="N60" s="154" t="s">
        <v>289</v>
      </c>
      <c r="O60" s="155">
        <f>'1次効果'!E1554</f>
        <v>0</v>
      </c>
      <c r="P60" s="146"/>
      <c r="Q60" s="156"/>
      <c r="R60" s="154" t="s">
        <v>289</v>
      </c>
      <c r="S60" s="136">
        <f>'1次効果'!J1602</f>
        <v>0</v>
      </c>
      <c r="U60" s="151"/>
      <c r="V60" s="154" t="s">
        <v>289</v>
      </c>
      <c r="W60" s="152">
        <f>'1次効果'!F2013</f>
        <v>0</v>
      </c>
      <c r="Y60" s="156"/>
      <c r="Z60" s="154" t="s">
        <v>289</v>
      </c>
      <c r="AA60" s="136">
        <f>'1次効果'!N2013</f>
        <v>0</v>
      </c>
    </row>
    <row r="61" spans="4:27" ht="12.95" customHeight="1" thickBot="1">
      <c r="H61" s="157"/>
      <c r="I61" s="158" t="s">
        <v>290</v>
      </c>
      <c r="J61" s="159">
        <f>J59+J60</f>
        <v>0</v>
      </c>
      <c r="M61" s="160"/>
      <c r="N61" s="161" t="s">
        <v>90</v>
      </c>
      <c r="O61" s="162">
        <f>O59+O60</f>
        <v>0</v>
      </c>
      <c r="P61" s="146"/>
      <c r="Q61" s="156"/>
      <c r="R61" s="154" t="s">
        <v>90</v>
      </c>
      <c r="S61" s="136">
        <f>S59+S60</f>
        <v>0</v>
      </c>
      <c r="U61" s="157"/>
      <c r="V61" s="163" t="s">
        <v>90</v>
      </c>
      <c r="W61" s="159">
        <f>W59+W60</f>
        <v>0</v>
      </c>
      <c r="Y61" s="156"/>
      <c r="Z61" s="154" t="s">
        <v>90</v>
      </c>
      <c r="AA61" s="136">
        <f>AA59+AA60</f>
        <v>0</v>
      </c>
    </row>
    <row r="62" spans="4:27" ht="12.75" thickTop="1">
      <c r="P62" s="146"/>
      <c r="Q62" s="146"/>
      <c r="R62" s="146"/>
      <c r="W62" s="139"/>
    </row>
    <row r="63" spans="4:27">
      <c r="F63" s="150"/>
      <c r="P63" s="146"/>
      <c r="Q63" s="146"/>
      <c r="R63" s="146"/>
      <c r="W63" s="139"/>
    </row>
    <row r="64" spans="4:27" ht="14.25">
      <c r="F64" s="150"/>
      <c r="H64" s="116"/>
      <c r="I64" s="680" t="s">
        <v>262</v>
      </c>
      <c r="J64" s="681"/>
      <c r="M64" s="116"/>
      <c r="N64" s="702" t="s">
        <v>291</v>
      </c>
      <c r="O64" s="703"/>
      <c r="P64" s="146"/>
      <c r="Q64" s="116"/>
      <c r="R64" s="680" t="s">
        <v>262</v>
      </c>
      <c r="S64" s="681"/>
      <c r="V64" s="722"/>
      <c r="W64" s="723"/>
    </row>
    <row r="65" spans="6:23" ht="14.25">
      <c r="F65" s="150"/>
      <c r="H65" s="118"/>
      <c r="I65" s="682"/>
      <c r="J65" s="682"/>
      <c r="M65" s="118"/>
      <c r="N65" s="704" t="s">
        <v>264</v>
      </c>
      <c r="O65" s="705"/>
      <c r="P65" s="146"/>
      <c r="Q65" s="118"/>
      <c r="R65" s="682"/>
      <c r="S65" s="682"/>
      <c r="V65" s="722"/>
      <c r="W65" s="723"/>
    </row>
    <row r="66" spans="6:23" ht="12.95" customHeight="1">
      <c r="F66" s="150"/>
      <c r="H66" s="687" t="s">
        <v>102</v>
      </c>
      <c r="I66" s="120" t="s">
        <v>321</v>
      </c>
      <c r="J66" s="121">
        <f>'1次効果'!J1150</f>
        <v>0</v>
      </c>
      <c r="M66" s="687" t="s">
        <v>79</v>
      </c>
      <c r="N66" s="120" t="s">
        <v>321</v>
      </c>
      <c r="O66" s="121">
        <f>'1次効果'!N1238</f>
        <v>0</v>
      </c>
      <c r="P66" s="146"/>
      <c r="Q66" s="687" t="s">
        <v>102</v>
      </c>
      <c r="R66" s="120" t="s">
        <v>321</v>
      </c>
      <c r="S66" s="121">
        <f>'1次効果'!J1606</f>
        <v>0</v>
      </c>
      <c r="U66" s="690"/>
      <c r="W66" s="122"/>
    </row>
    <row r="67" spans="6:23" ht="12.2" customHeight="1">
      <c r="F67" s="150"/>
      <c r="H67" s="688"/>
      <c r="I67" s="25" t="s">
        <v>322</v>
      </c>
      <c r="J67" s="123">
        <f>'1次効果'!J1151</f>
        <v>0</v>
      </c>
      <c r="M67" s="688"/>
      <c r="N67" s="25" t="s">
        <v>322</v>
      </c>
      <c r="O67" s="123">
        <f>'1次効果'!N1239</f>
        <v>0</v>
      </c>
      <c r="P67" s="146"/>
      <c r="Q67" s="688"/>
      <c r="R67" s="25" t="s">
        <v>322</v>
      </c>
      <c r="S67" s="123">
        <f>'1次効果'!J1607</f>
        <v>0</v>
      </c>
      <c r="U67" s="691"/>
      <c r="W67" s="122"/>
    </row>
    <row r="68" spans="6:23" ht="12.2" customHeight="1">
      <c r="F68" s="150"/>
      <c r="H68" s="688"/>
      <c r="I68" s="25" t="s">
        <v>267</v>
      </c>
      <c r="J68" s="123">
        <f>'1次効果'!J1152</f>
        <v>0</v>
      </c>
      <c r="M68" s="688"/>
      <c r="N68" s="25" t="s">
        <v>267</v>
      </c>
      <c r="O68" s="123">
        <f>'1次効果'!N1240</f>
        <v>0</v>
      </c>
      <c r="P68" s="146"/>
      <c r="Q68" s="688"/>
      <c r="R68" s="25" t="s">
        <v>267</v>
      </c>
      <c r="S68" s="123">
        <f>'1次効果'!J1608</f>
        <v>0</v>
      </c>
      <c r="U68" s="691"/>
      <c r="W68" s="122"/>
    </row>
    <row r="69" spans="6:23" ht="12.2" customHeight="1">
      <c r="F69" s="150"/>
      <c r="H69" s="688"/>
      <c r="I69" s="25" t="s">
        <v>323</v>
      </c>
      <c r="J69" s="123">
        <f>'1次効果'!J1153</f>
        <v>0</v>
      </c>
      <c r="M69" s="688"/>
      <c r="N69" s="25" t="s">
        <v>323</v>
      </c>
      <c r="O69" s="123">
        <f>'1次効果'!N1241</f>
        <v>0</v>
      </c>
      <c r="P69" s="146"/>
      <c r="Q69" s="688"/>
      <c r="R69" s="25" t="s">
        <v>323</v>
      </c>
      <c r="S69" s="123">
        <f>'1次効果'!J1609</f>
        <v>0</v>
      </c>
      <c r="U69" s="691"/>
      <c r="W69" s="122"/>
    </row>
    <row r="70" spans="6:23" ht="12.2" customHeight="1">
      <c r="F70" s="150"/>
      <c r="H70" s="688"/>
      <c r="I70" s="25" t="s">
        <v>269</v>
      </c>
      <c r="J70" s="123">
        <f>'1次効果'!J1154</f>
        <v>0</v>
      </c>
      <c r="M70" s="688"/>
      <c r="N70" s="25" t="s">
        <v>269</v>
      </c>
      <c r="O70" s="123">
        <f>'1次効果'!N1242</f>
        <v>0</v>
      </c>
      <c r="P70" s="146"/>
      <c r="Q70" s="688"/>
      <c r="R70" s="25" t="s">
        <v>269</v>
      </c>
      <c r="S70" s="123">
        <f>'1次効果'!J1610</f>
        <v>0</v>
      </c>
      <c r="U70" s="691"/>
      <c r="W70" s="122"/>
    </row>
    <row r="71" spans="6:23" ht="12.2" customHeight="1">
      <c r="F71" s="150"/>
      <c r="H71" s="688"/>
      <c r="I71" s="25" t="s">
        <v>284</v>
      </c>
      <c r="J71" s="123">
        <f>'1次効果'!J1155</f>
        <v>0</v>
      </c>
      <c r="M71" s="688"/>
      <c r="N71" s="25" t="s">
        <v>284</v>
      </c>
      <c r="O71" s="123">
        <f>'1次効果'!N1243</f>
        <v>0</v>
      </c>
      <c r="P71" s="146"/>
      <c r="Q71" s="688"/>
      <c r="R71" s="25" t="s">
        <v>284</v>
      </c>
      <c r="S71" s="123">
        <f>'1次効果'!J1611</f>
        <v>0</v>
      </c>
      <c r="U71" s="691"/>
      <c r="W71" s="122"/>
    </row>
    <row r="72" spans="6:23" ht="12.2" customHeight="1">
      <c r="F72" s="150"/>
      <c r="H72" s="688"/>
      <c r="I72" s="129" t="s">
        <v>285</v>
      </c>
      <c r="J72" s="123">
        <f>'1次効果'!J1156</f>
        <v>0</v>
      </c>
      <c r="M72" s="688"/>
      <c r="N72" s="129" t="s">
        <v>285</v>
      </c>
      <c r="O72" s="123">
        <f>'1次効果'!N1244</f>
        <v>0</v>
      </c>
      <c r="P72" s="146"/>
      <c r="Q72" s="688"/>
      <c r="R72" s="129" t="s">
        <v>285</v>
      </c>
      <c r="S72" s="123">
        <f>'1次効果'!J1612</f>
        <v>0</v>
      </c>
      <c r="U72" s="691"/>
      <c r="W72" s="122"/>
    </row>
    <row r="73" spans="6:23" ht="12.2" customHeight="1">
      <c r="F73" s="150"/>
      <c r="H73" s="688"/>
      <c r="I73" s="25" t="s">
        <v>286</v>
      </c>
      <c r="J73" s="123">
        <f>'1次効果'!J1157</f>
        <v>0</v>
      </c>
      <c r="M73" s="688"/>
      <c r="N73" s="25" t="s">
        <v>286</v>
      </c>
      <c r="O73" s="123">
        <f>'1次効果'!N1245</f>
        <v>0</v>
      </c>
      <c r="P73" s="146"/>
      <c r="Q73" s="688"/>
      <c r="R73" s="25" t="s">
        <v>286</v>
      </c>
      <c r="S73" s="123">
        <f>'1次効果'!J1613</f>
        <v>0</v>
      </c>
      <c r="U73" s="691"/>
      <c r="W73" s="122"/>
    </row>
    <row r="74" spans="6:23" ht="12.2" customHeight="1">
      <c r="F74" s="150"/>
      <c r="H74" s="688"/>
      <c r="I74" s="25" t="s">
        <v>318</v>
      </c>
      <c r="J74" s="123">
        <f>'1次効果'!J1158</f>
        <v>0</v>
      </c>
      <c r="M74" s="688"/>
      <c r="N74" s="25" t="s">
        <v>318</v>
      </c>
      <c r="O74" s="123">
        <f>'1次効果'!N1246</f>
        <v>0</v>
      </c>
      <c r="P74" s="146"/>
      <c r="Q74" s="688"/>
      <c r="R74" s="25" t="s">
        <v>318</v>
      </c>
      <c r="S74" s="123">
        <f>'1次効果'!J1614</f>
        <v>0</v>
      </c>
      <c r="U74" s="691"/>
      <c r="W74" s="122"/>
    </row>
    <row r="75" spans="6:23" ht="12.2" customHeight="1">
      <c r="F75" s="150"/>
      <c r="H75" s="688"/>
      <c r="I75" s="25" t="s">
        <v>614</v>
      </c>
      <c r="J75" s="123">
        <f>'1次効果'!J1159</f>
        <v>0</v>
      </c>
      <c r="M75" s="688"/>
      <c r="N75" s="25" t="s">
        <v>614</v>
      </c>
      <c r="O75" s="123">
        <f>'1次効果'!N1247</f>
        <v>0</v>
      </c>
      <c r="P75" s="146"/>
      <c r="Q75" s="688"/>
      <c r="R75" s="25" t="s">
        <v>614</v>
      </c>
      <c r="S75" s="123">
        <f>'1次効果'!J1615</f>
        <v>0</v>
      </c>
      <c r="U75" s="691"/>
      <c r="W75" s="122"/>
    </row>
    <row r="76" spans="6:23" ht="12.2" customHeight="1">
      <c r="F76" s="150"/>
      <c r="H76" s="688"/>
      <c r="I76" s="131" t="s">
        <v>334</v>
      </c>
      <c r="J76" s="132" t="s">
        <v>335</v>
      </c>
      <c r="M76" s="688"/>
      <c r="N76" s="131" t="s">
        <v>334</v>
      </c>
      <c r="O76" s="132" t="s">
        <v>335</v>
      </c>
      <c r="P76" s="146"/>
      <c r="Q76" s="688"/>
      <c r="R76" s="131" t="s">
        <v>334</v>
      </c>
      <c r="S76" s="132" t="s">
        <v>335</v>
      </c>
      <c r="U76" s="691"/>
      <c r="W76" s="122"/>
    </row>
    <row r="77" spans="6:23" ht="12.2" customHeight="1">
      <c r="F77" s="150"/>
      <c r="H77" s="688"/>
      <c r="I77" s="131" t="s">
        <v>334</v>
      </c>
      <c r="J77" s="132" t="s">
        <v>335</v>
      </c>
      <c r="M77" s="688"/>
      <c r="N77" s="131" t="s">
        <v>334</v>
      </c>
      <c r="O77" s="132" t="s">
        <v>335</v>
      </c>
      <c r="P77" s="146"/>
      <c r="Q77" s="688"/>
      <c r="R77" s="131" t="s">
        <v>334</v>
      </c>
      <c r="S77" s="132" t="s">
        <v>335</v>
      </c>
      <c r="U77" s="691"/>
      <c r="W77" s="122"/>
    </row>
    <row r="78" spans="6:23" ht="12.2" customHeight="1">
      <c r="F78" s="150"/>
      <c r="H78" s="689"/>
      <c r="I78" s="131" t="s">
        <v>334</v>
      </c>
      <c r="J78" s="132" t="s">
        <v>335</v>
      </c>
      <c r="M78" s="689"/>
      <c r="N78" s="131" t="s">
        <v>334</v>
      </c>
      <c r="O78" s="132" t="s">
        <v>335</v>
      </c>
      <c r="P78" s="146"/>
      <c r="Q78" s="689"/>
      <c r="R78" s="131" t="s">
        <v>334</v>
      </c>
      <c r="S78" s="132" t="s">
        <v>335</v>
      </c>
      <c r="U78" s="691"/>
      <c r="W78" s="122"/>
    </row>
    <row r="79" spans="6:23">
      <c r="F79" s="150"/>
      <c r="H79" s="134"/>
      <c r="I79" s="135" t="s">
        <v>90</v>
      </c>
      <c r="J79" s="136">
        <f>'1次効果'!J1192</f>
        <v>0</v>
      </c>
      <c r="M79" s="134"/>
      <c r="N79" s="135" t="s">
        <v>90</v>
      </c>
      <c r="O79" s="136">
        <f>'1次効果'!N1281</f>
        <v>0</v>
      </c>
      <c r="P79" s="146"/>
      <c r="Q79" s="134"/>
      <c r="R79" s="135" t="s">
        <v>90</v>
      </c>
      <c r="S79" s="136">
        <f>'1次効果'!J1648</f>
        <v>0</v>
      </c>
      <c r="W79" s="122"/>
    </row>
    <row r="80" spans="6:23">
      <c r="F80" s="150"/>
      <c r="J80" s="122"/>
      <c r="P80" s="146"/>
      <c r="U80" s="139"/>
      <c r="V80" s="146"/>
    </row>
    <row r="81" spans="3:23">
      <c r="F81" s="150"/>
      <c r="J81" s="122"/>
      <c r="P81" s="146"/>
      <c r="Q81" s="146"/>
      <c r="R81" s="146"/>
      <c r="W81" s="139"/>
    </row>
    <row r="82" spans="3:23">
      <c r="F82" s="150"/>
      <c r="J82" s="122"/>
      <c r="P82" s="146"/>
      <c r="Q82" s="146"/>
      <c r="R82" s="146"/>
      <c r="W82" s="139"/>
    </row>
    <row r="83" spans="3:23">
      <c r="F83" s="150"/>
      <c r="J83" s="122"/>
      <c r="P83" s="146"/>
      <c r="Q83" s="146"/>
      <c r="R83" s="146"/>
      <c r="W83" s="139"/>
    </row>
    <row r="84" spans="3:23">
      <c r="F84" s="150"/>
      <c r="J84" s="122"/>
      <c r="P84" s="146"/>
      <c r="Q84" s="146"/>
      <c r="R84" s="146"/>
      <c r="W84" s="139"/>
    </row>
    <row r="85" spans="3:23">
      <c r="F85" s="150"/>
      <c r="J85" s="122"/>
      <c r="P85" s="146"/>
      <c r="Q85" s="146"/>
      <c r="R85" s="146"/>
      <c r="W85" s="139"/>
    </row>
    <row r="86" spans="3:23">
      <c r="F86" s="150"/>
      <c r="J86" s="122"/>
      <c r="P86" s="146"/>
      <c r="Q86" s="146"/>
      <c r="R86" s="146"/>
      <c r="W86" s="139"/>
    </row>
    <row r="87" spans="3:23">
      <c r="F87" s="150"/>
      <c r="P87" s="146"/>
      <c r="Q87" s="146"/>
      <c r="R87" s="146"/>
      <c r="W87" s="139"/>
    </row>
    <row r="88" spans="3:23">
      <c r="F88" s="150"/>
      <c r="P88" s="146"/>
      <c r="Q88" s="146"/>
      <c r="R88" s="146"/>
      <c r="W88" s="139"/>
    </row>
    <row r="89" spans="3:23" ht="12.4" customHeight="1"/>
    <row r="90" spans="3:23" ht="12.4" customHeight="1"/>
    <row r="91" spans="3:23" ht="12.2" customHeight="1">
      <c r="C91" s="95"/>
      <c r="D91" s="95"/>
      <c r="G91" s="113"/>
      <c r="H91" s="113"/>
      <c r="W91" s="114"/>
    </row>
    <row r="92" spans="3:23" ht="12.2" customHeight="1">
      <c r="C92" s="95"/>
      <c r="D92" s="95"/>
      <c r="G92" s="113"/>
      <c r="H92" s="113"/>
      <c r="W92" s="114"/>
    </row>
    <row r="93" spans="3:23" ht="12.2" customHeight="1">
      <c r="C93" s="95"/>
      <c r="D93" s="95"/>
      <c r="G93" s="113"/>
      <c r="H93" s="113"/>
      <c r="W93" s="114"/>
    </row>
    <row r="94" spans="3:23" ht="12.2" customHeight="1">
      <c r="C94" s="95"/>
      <c r="D94" s="95"/>
      <c r="G94" s="113"/>
      <c r="H94" s="113"/>
      <c r="W94" s="114"/>
    </row>
    <row r="95" spans="3:23">
      <c r="F95" s="150"/>
      <c r="P95" s="146"/>
      <c r="Q95" s="146"/>
      <c r="R95" s="146"/>
      <c r="W95" s="139"/>
    </row>
    <row r="96" spans="3:23">
      <c r="W96" s="139"/>
    </row>
    <row r="97" spans="1:23">
      <c r="W97" s="139"/>
    </row>
    <row r="98" spans="1:23" ht="12.2" customHeight="1">
      <c r="F98" s="164"/>
      <c r="J98" s="122"/>
      <c r="K98" s="122"/>
      <c r="S98" s="128"/>
    </row>
    <row r="99" spans="1:23" ht="12.2" customHeight="1">
      <c r="J99" s="122"/>
      <c r="K99" s="122"/>
      <c r="S99" s="128"/>
    </row>
    <row r="100" spans="1:23" ht="12.2" customHeight="1">
      <c r="J100" s="122"/>
      <c r="K100" s="122"/>
      <c r="S100" s="128"/>
    </row>
    <row r="101" spans="1:23" ht="12.2" customHeight="1">
      <c r="J101" s="122"/>
      <c r="K101" s="122"/>
      <c r="Q101" s="116"/>
      <c r="R101" s="680" t="s">
        <v>262</v>
      </c>
      <c r="S101" s="680"/>
    </row>
    <row r="102" spans="1:23" ht="12.2" customHeight="1">
      <c r="J102" s="122"/>
      <c r="K102" s="122"/>
      <c r="Q102" s="118"/>
      <c r="R102" s="697"/>
      <c r="S102" s="697"/>
    </row>
    <row r="103" spans="1:23" ht="12.2" customHeight="1">
      <c r="K103" s="122"/>
      <c r="Q103" s="687" t="s">
        <v>102</v>
      </c>
      <c r="R103" s="120" t="s">
        <v>336</v>
      </c>
      <c r="S103" s="121">
        <f>'2次効果'!J985</f>
        <v>0</v>
      </c>
    </row>
    <row r="104" spans="1:23" ht="12.2" customHeight="1">
      <c r="F104" s="164"/>
      <c r="I104" s="165"/>
      <c r="J104" s="166"/>
      <c r="K104" s="122"/>
      <c r="Q104" s="724"/>
      <c r="R104" s="25" t="s">
        <v>337</v>
      </c>
      <c r="S104" s="123">
        <f>'2次効果'!J986</f>
        <v>0</v>
      </c>
    </row>
    <row r="105" spans="1:23" ht="12.2" customHeight="1">
      <c r="J105" s="164"/>
      <c r="K105" s="122"/>
      <c r="Q105" s="724"/>
      <c r="R105" s="25" t="s">
        <v>267</v>
      </c>
      <c r="S105" s="123">
        <f>'2次効果'!J987</f>
        <v>0</v>
      </c>
    </row>
    <row r="106" spans="1:23" ht="12.2" customHeight="1">
      <c r="K106" s="122"/>
      <c r="P106" s="139"/>
      <c r="Q106" s="724"/>
      <c r="R106" s="25" t="s">
        <v>338</v>
      </c>
      <c r="S106" s="123">
        <f>'2次効果'!J988</f>
        <v>0</v>
      </c>
    </row>
    <row r="107" spans="1:23" ht="12.2" customHeight="1">
      <c r="A107" s="167"/>
      <c r="B107" s="167"/>
      <c r="K107" s="122"/>
      <c r="P107" s="146"/>
      <c r="Q107" s="724"/>
      <c r="R107" s="25" t="s">
        <v>269</v>
      </c>
      <c r="S107" s="123">
        <f>'2次効果'!J989</f>
        <v>0</v>
      </c>
      <c r="T107" s="130"/>
    </row>
    <row r="108" spans="1:23" ht="12.2" customHeight="1">
      <c r="A108" s="167"/>
      <c r="B108" s="167"/>
      <c r="K108" s="122"/>
      <c r="P108" s="146"/>
      <c r="Q108" s="724"/>
      <c r="R108" s="25" t="s">
        <v>327</v>
      </c>
      <c r="S108" s="123">
        <f>'2次効果'!J990</f>
        <v>0</v>
      </c>
      <c r="T108" s="130"/>
    </row>
    <row r="109" spans="1:23" ht="12.2" customHeight="1">
      <c r="A109" s="167"/>
      <c r="B109" s="167"/>
      <c r="K109" s="122"/>
      <c r="P109" s="146"/>
      <c r="Q109" s="724"/>
      <c r="R109" s="129" t="s">
        <v>328</v>
      </c>
      <c r="S109" s="123">
        <f>'2次効果'!J991</f>
        <v>0</v>
      </c>
      <c r="T109" s="130"/>
    </row>
    <row r="110" spans="1:23" ht="12.2" customHeight="1">
      <c r="A110" s="167"/>
      <c r="B110" s="167"/>
      <c r="K110" s="122"/>
      <c r="P110" s="146"/>
      <c r="Q110" s="724"/>
      <c r="R110" s="25" t="s">
        <v>331</v>
      </c>
      <c r="S110" s="123">
        <f>'2次効果'!J992</f>
        <v>0</v>
      </c>
      <c r="T110" s="130"/>
    </row>
    <row r="111" spans="1:23" ht="12.2" customHeight="1">
      <c r="A111" s="167"/>
      <c r="B111" s="167"/>
      <c r="K111" s="122"/>
      <c r="P111" s="146"/>
      <c r="Q111" s="724"/>
      <c r="R111" s="25" t="s">
        <v>332</v>
      </c>
      <c r="S111" s="123">
        <f>'2次効果'!J993</f>
        <v>0</v>
      </c>
      <c r="T111" s="130"/>
    </row>
    <row r="112" spans="1:23" ht="12.2" customHeight="1">
      <c r="A112" s="167"/>
      <c r="B112" s="167"/>
      <c r="K112" s="122"/>
      <c r="P112" s="146"/>
      <c r="Q112" s="724"/>
      <c r="R112" s="129" t="s">
        <v>615</v>
      </c>
      <c r="S112" s="123">
        <f>'2次効果'!J994</f>
        <v>0</v>
      </c>
      <c r="T112" s="130"/>
    </row>
    <row r="113" spans="1:23" ht="12.2" customHeight="1">
      <c r="A113" s="167"/>
      <c r="B113" s="167"/>
      <c r="K113" s="122"/>
      <c r="P113" s="146"/>
      <c r="Q113" s="724"/>
      <c r="R113" s="131" t="s">
        <v>334</v>
      </c>
      <c r="S113" s="132" t="s">
        <v>335</v>
      </c>
      <c r="T113" s="130"/>
    </row>
    <row r="114" spans="1:23" ht="12.2" customHeight="1">
      <c r="A114" s="167"/>
      <c r="B114" s="167"/>
      <c r="K114" s="122"/>
      <c r="P114" s="146"/>
      <c r="Q114" s="724"/>
      <c r="R114" s="131" t="s">
        <v>334</v>
      </c>
      <c r="S114" s="132" t="s">
        <v>335</v>
      </c>
      <c r="T114" s="130"/>
    </row>
    <row r="115" spans="1:23" ht="12.2" customHeight="1">
      <c r="A115" s="167"/>
      <c r="B115" s="167"/>
      <c r="K115" s="122"/>
      <c r="P115" s="146"/>
      <c r="Q115" s="725"/>
      <c r="R115" s="131" t="s">
        <v>334</v>
      </c>
      <c r="S115" s="132" t="s">
        <v>335</v>
      </c>
      <c r="T115" s="130"/>
    </row>
    <row r="116" spans="1:23" ht="12.2" customHeight="1">
      <c r="A116" s="167"/>
      <c r="B116" s="167"/>
      <c r="K116" s="122"/>
      <c r="P116" s="146"/>
      <c r="Q116" s="134"/>
      <c r="R116" s="156" t="s">
        <v>90</v>
      </c>
      <c r="S116" s="136">
        <f>'2次効果'!J1027</f>
        <v>0</v>
      </c>
      <c r="T116" s="130"/>
    </row>
    <row r="117" spans="1:23" ht="12.2" customHeight="1">
      <c r="A117" s="167"/>
      <c r="B117" s="167"/>
      <c r="K117" s="122"/>
      <c r="P117" s="146"/>
      <c r="T117" s="130"/>
    </row>
    <row r="118" spans="1:23" ht="14.25">
      <c r="A118" s="167"/>
      <c r="B118" s="167"/>
      <c r="K118" s="122"/>
      <c r="N118" s="168" t="s">
        <v>292</v>
      </c>
      <c r="O118" s="169"/>
      <c r="P118" s="146"/>
      <c r="Q118" s="116"/>
      <c r="R118" s="680" t="s">
        <v>293</v>
      </c>
      <c r="S118" s="680"/>
      <c r="T118" s="130"/>
      <c r="V118" s="683"/>
      <c r="W118" s="683"/>
    </row>
    <row r="119" spans="1:23" ht="14.25">
      <c r="A119" s="167"/>
      <c r="B119" s="167"/>
      <c r="K119" s="122"/>
      <c r="N119" s="170" t="s">
        <v>294</v>
      </c>
      <c r="O119" s="171"/>
      <c r="P119" s="146"/>
      <c r="Q119" s="118"/>
      <c r="R119" s="697"/>
      <c r="S119" s="697"/>
      <c r="T119" s="130"/>
      <c r="V119" s="726"/>
      <c r="W119" s="726"/>
    </row>
    <row r="120" spans="1:23" ht="12.2" customHeight="1">
      <c r="A120" s="167"/>
      <c r="B120" s="167"/>
      <c r="K120" s="122"/>
      <c r="N120" s="172" t="s">
        <v>336</v>
      </c>
      <c r="O120" s="121">
        <f>'2次効果'!J847</f>
        <v>0</v>
      </c>
      <c r="P120" s="146"/>
      <c r="Q120" s="687" t="s">
        <v>102</v>
      </c>
      <c r="R120" s="120" t="s">
        <v>336</v>
      </c>
      <c r="S120" s="121">
        <f>'2次効果'!J893</f>
        <v>0</v>
      </c>
      <c r="T120" s="130"/>
      <c r="U120" s="690"/>
      <c r="W120" s="122"/>
    </row>
    <row r="121" spans="1:23" ht="12.2" customHeight="1">
      <c r="A121" s="167"/>
      <c r="B121" s="167"/>
      <c r="N121" s="173" t="s">
        <v>337</v>
      </c>
      <c r="O121" s="123">
        <f>'2次効果'!J848</f>
        <v>0</v>
      </c>
      <c r="P121" s="146"/>
      <c r="Q121" s="688"/>
      <c r="R121" s="25" t="s">
        <v>337</v>
      </c>
      <c r="S121" s="123">
        <f>'2次効果'!J894</f>
        <v>0</v>
      </c>
      <c r="T121" s="130"/>
      <c r="U121" s="690"/>
      <c r="W121" s="122"/>
    </row>
    <row r="122" spans="1:23" ht="14.25">
      <c r="E122" s="28" t="s">
        <v>102</v>
      </c>
      <c r="N122" s="173" t="s">
        <v>267</v>
      </c>
      <c r="O122" s="123">
        <f>'2次効果'!J849</f>
        <v>0</v>
      </c>
      <c r="P122" s="146"/>
      <c r="Q122" s="688"/>
      <c r="R122" s="25" t="s">
        <v>267</v>
      </c>
      <c r="S122" s="123">
        <f>'2次効果'!J895</f>
        <v>0</v>
      </c>
      <c r="U122" s="690"/>
      <c r="W122" s="122"/>
    </row>
    <row r="123" spans="1:23">
      <c r="E123" s="681" t="s">
        <v>295</v>
      </c>
      <c r="F123" s="684"/>
      <c r="N123" s="173" t="s">
        <v>323</v>
      </c>
      <c r="O123" s="123">
        <f>'2次効果'!J850</f>
        <v>0</v>
      </c>
      <c r="P123" s="146"/>
      <c r="Q123" s="688"/>
      <c r="R123" s="25" t="s">
        <v>323</v>
      </c>
      <c r="S123" s="123">
        <f>'2次効果'!J896</f>
        <v>0</v>
      </c>
      <c r="U123" s="690"/>
      <c r="W123" s="122"/>
    </row>
    <row r="124" spans="1:23" ht="14.25">
      <c r="E124" s="682"/>
      <c r="F124" s="682"/>
      <c r="I124" s="28" t="s">
        <v>102</v>
      </c>
      <c r="N124" s="173" t="s">
        <v>269</v>
      </c>
      <c r="O124" s="123">
        <f>'2次効果'!J851</f>
        <v>0</v>
      </c>
      <c r="P124" s="146"/>
      <c r="Q124" s="688"/>
      <c r="R124" s="25" t="s">
        <v>269</v>
      </c>
      <c r="S124" s="123">
        <f>'2次効果'!J897</f>
        <v>0</v>
      </c>
      <c r="U124" s="690"/>
      <c r="W124" s="122"/>
    </row>
    <row r="125" spans="1:23" ht="14.25">
      <c r="E125" s="174" t="s">
        <v>339</v>
      </c>
      <c r="F125" s="121">
        <f>O28</f>
        <v>0</v>
      </c>
      <c r="I125" s="175" t="s">
        <v>292</v>
      </c>
      <c r="J125" s="176"/>
      <c r="N125" s="173" t="s">
        <v>327</v>
      </c>
      <c r="O125" s="123">
        <f>'2次効果'!J852</f>
        <v>0</v>
      </c>
      <c r="P125" s="146"/>
      <c r="Q125" s="688"/>
      <c r="R125" s="25" t="s">
        <v>327</v>
      </c>
      <c r="S125" s="123">
        <f>'2次効果'!J898</f>
        <v>0</v>
      </c>
      <c r="U125" s="690"/>
      <c r="W125" s="122"/>
    </row>
    <row r="126" spans="1:23" ht="14.25">
      <c r="E126" s="177" t="s">
        <v>340</v>
      </c>
      <c r="F126" s="178">
        <f>AA59</f>
        <v>0</v>
      </c>
      <c r="I126" s="175" t="s">
        <v>299</v>
      </c>
      <c r="J126" s="176"/>
      <c r="N126" s="179" t="s">
        <v>328</v>
      </c>
      <c r="O126" s="123">
        <f>'2次効果'!J853</f>
        <v>0</v>
      </c>
      <c r="P126" s="146"/>
      <c r="Q126" s="688"/>
      <c r="R126" s="129" t="s">
        <v>328</v>
      </c>
      <c r="S126" s="123">
        <f>'2次効果'!J899</f>
        <v>0</v>
      </c>
      <c r="U126" s="690"/>
      <c r="W126" s="122"/>
    </row>
    <row r="127" spans="1:23" ht="12.2" customHeight="1">
      <c r="E127" s="156" t="s">
        <v>90</v>
      </c>
      <c r="F127" s="136">
        <f>F125+F126</f>
        <v>0</v>
      </c>
      <c r="I127" s="156"/>
      <c r="J127" s="180">
        <f>'2次効果'!M795</f>
        <v>0</v>
      </c>
      <c r="N127" s="173" t="s">
        <v>331</v>
      </c>
      <c r="O127" s="123">
        <f>'2次効果'!J854</f>
        <v>0</v>
      </c>
      <c r="P127" s="146"/>
      <c r="Q127" s="688"/>
      <c r="R127" s="25" t="s">
        <v>331</v>
      </c>
      <c r="S127" s="123">
        <f>'2次効果'!J900</f>
        <v>0</v>
      </c>
      <c r="U127" s="690"/>
      <c r="W127" s="122"/>
    </row>
    <row r="128" spans="1:23" ht="12.2" customHeight="1">
      <c r="N128" s="173" t="s">
        <v>332</v>
      </c>
      <c r="O128" s="123">
        <f>'2次効果'!J855</f>
        <v>0</v>
      </c>
      <c r="P128" s="146"/>
      <c r="Q128" s="688"/>
      <c r="R128" s="25" t="s">
        <v>332</v>
      </c>
      <c r="S128" s="123">
        <f>'2次効果'!J901</f>
        <v>0</v>
      </c>
      <c r="U128" s="690"/>
      <c r="W128" s="122"/>
    </row>
    <row r="129" spans="14:23" ht="12.2" customHeight="1">
      <c r="N129" s="129" t="s">
        <v>615</v>
      </c>
      <c r="O129" s="123">
        <f>'2次効果'!J856</f>
        <v>0</v>
      </c>
      <c r="P129" s="146"/>
      <c r="Q129" s="688"/>
      <c r="R129" s="129" t="s">
        <v>615</v>
      </c>
      <c r="S129" s="123">
        <f>'2次効果'!J902</f>
        <v>0</v>
      </c>
      <c r="U129" s="690"/>
      <c r="W129" s="122"/>
    </row>
    <row r="130" spans="14:23" ht="12.2" customHeight="1">
      <c r="N130" s="131" t="s">
        <v>334</v>
      </c>
      <c r="O130" s="132" t="s">
        <v>335</v>
      </c>
      <c r="P130" s="146"/>
      <c r="Q130" s="688"/>
      <c r="R130" s="131" t="s">
        <v>334</v>
      </c>
      <c r="S130" s="132" t="s">
        <v>335</v>
      </c>
      <c r="U130" s="690"/>
      <c r="W130" s="122"/>
    </row>
    <row r="131" spans="14:23" ht="12.2" customHeight="1">
      <c r="N131" s="131" t="s">
        <v>334</v>
      </c>
      <c r="O131" s="132" t="s">
        <v>335</v>
      </c>
      <c r="P131" s="146"/>
      <c r="Q131" s="688"/>
      <c r="R131" s="131" t="s">
        <v>334</v>
      </c>
      <c r="S131" s="132" t="s">
        <v>335</v>
      </c>
      <c r="U131" s="690"/>
      <c r="W131" s="122"/>
    </row>
    <row r="132" spans="14:23" ht="12.2" customHeight="1">
      <c r="N132" s="131" t="s">
        <v>334</v>
      </c>
      <c r="O132" s="132" t="s">
        <v>335</v>
      </c>
      <c r="P132" s="146"/>
      <c r="Q132" s="689"/>
      <c r="R132" s="131" t="s">
        <v>334</v>
      </c>
      <c r="S132" s="132" t="s">
        <v>335</v>
      </c>
      <c r="U132" s="690"/>
      <c r="W132" s="122"/>
    </row>
    <row r="133" spans="14:23" ht="12.2" customHeight="1">
      <c r="N133" s="156" t="s">
        <v>90</v>
      </c>
      <c r="O133" s="136">
        <f>'2次効果'!J889</f>
        <v>0</v>
      </c>
      <c r="P133" s="146"/>
      <c r="Q133" s="687" t="s">
        <v>79</v>
      </c>
      <c r="R133" s="120" t="s">
        <v>336</v>
      </c>
      <c r="S133" s="121">
        <f>'2次効果'!J939</f>
        <v>0</v>
      </c>
      <c r="U133" s="690"/>
      <c r="W133" s="122"/>
    </row>
    <row r="134" spans="14:23" ht="12.2" customHeight="1">
      <c r="P134" s="146"/>
      <c r="Q134" s="688"/>
      <c r="R134" s="25" t="s">
        <v>322</v>
      </c>
      <c r="S134" s="123">
        <f>'2次効果'!J940</f>
        <v>0</v>
      </c>
      <c r="U134" s="690"/>
      <c r="W134" s="122"/>
    </row>
    <row r="135" spans="14:23" ht="12.2" customHeight="1">
      <c r="P135" s="146"/>
      <c r="Q135" s="688"/>
      <c r="R135" s="25" t="s">
        <v>267</v>
      </c>
      <c r="S135" s="123">
        <f>'2次効果'!J941</f>
        <v>0</v>
      </c>
      <c r="U135" s="690"/>
      <c r="W135" s="122"/>
    </row>
    <row r="136" spans="14:23" ht="12.2" customHeight="1">
      <c r="P136" s="146"/>
      <c r="Q136" s="688"/>
      <c r="R136" s="25" t="s">
        <v>338</v>
      </c>
      <c r="S136" s="123">
        <f>'2次効果'!J942</f>
        <v>0</v>
      </c>
      <c r="U136" s="690"/>
      <c r="W136" s="122"/>
    </row>
    <row r="137" spans="14:23" ht="12.2" customHeight="1">
      <c r="P137" s="146"/>
      <c r="Q137" s="688"/>
      <c r="R137" s="25" t="s">
        <v>269</v>
      </c>
      <c r="S137" s="123">
        <f>'2次効果'!J943</f>
        <v>0</v>
      </c>
      <c r="U137" s="690"/>
      <c r="W137" s="122"/>
    </row>
    <row r="138" spans="14:23" ht="12.2" customHeight="1">
      <c r="P138" s="146"/>
      <c r="Q138" s="688"/>
      <c r="R138" s="25" t="s">
        <v>284</v>
      </c>
      <c r="S138" s="123">
        <f>'2次効果'!J944</f>
        <v>0</v>
      </c>
      <c r="U138" s="690"/>
      <c r="W138" s="122"/>
    </row>
    <row r="139" spans="14:23" ht="12.2" customHeight="1">
      <c r="P139" s="146"/>
      <c r="Q139" s="688"/>
      <c r="R139" s="129" t="s">
        <v>285</v>
      </c>
      <c r="S139" s="123">
        <f>'2次効果'!J945</f>
        <v>0</v>
      </c>
      <c r="U139" s="690"/>
      <c r="W139" s="122"/>
    </row>
    <row r="140" spans="14:23" ht="12.2" customHeight="1">
      <c r="Q140" s="688"/>
      <c r="R140" s="25" t="s">
        <v>286</v>
      </c>
      <c r="S140" s="123">
        <f>'2次効果'!J946</f>
        <v>0</v>
      </c>
      <c r="U140" s="690"/>
      <c r="W140" s="122"/>
    </row>
    <row r="141" spans="14:23" ht="12.2" customHeight="1">
      <c r="Q141" s="688"/>
      <c r="R141" s="25" t="s">
        <v>318</v>
      </c>
      <c r="S141" s="123">
        <f>'2次効果'!J947</f>
        <v>0</v>
      </c>
      <c r="U141" s="690"/>
      <c r="W141" s="122"/>
    </row>
    <row r="142" spans="14:23" ht="12.2" customHeight="1">
      <c r="Q142" s="688"/>
      <c r="R142" s="129" t="s">
        <v>615</v>
      </c>
      <c r="S142" s="123">
        <f>'2次効果'!J948</f>
        <v>0</v>
      </c>
      <c r="U142" s="690"/>
      <c r="W142" s="122"/>
    </row>
    <row r="143" spans="14:23" ht="12.2" customHeight="1">
      <c r="Q143" s="688"/>
      <c r="R143" s="131" t="s">
        <v>319</v>
      </c>
      <c r="S143" s="132" t="s">
        <v>320</v>
      </c>
      <c r="U143" s="690"/>
      <c r="W143" s="122"/>
    </row>
    <row r="144" spans="14:23" ht="12.2" customHeight="1">
      <c r="Q144" s="688"/>
      <c r="R144" s="131" t="s">
        <v>319</v>
      </c>
      <c r="S144" s="132" t="s">
        <v>320</v>
      </c>
      <c r="U144" s="690"/>
      <c r="W144" s="122"/>
    </row>
    <row r="145" spans="3:23" ht="12.2" customHeight="1">
      <c r="Q145" s="689"/>
      <c r="R145" s="131" t="s">
        <v>319</v>
      </c>
      <c r="S145" s="132" t="s">
        <v>320</v>
      </c>
      <c r="U145" s="690"/>
      <c r="W145" s="122"/>
    </row>
    <row r="146" spans="3:23" ht="12.2" customHeight="1">
      <c r="Q146" s="156"/>
      <c r="R146" s="135" t="s">
        <v>287</v>
      </c>
      <c r="S146" s="136">
        <f>'2次効果'!J935</f>
        <v>0</v>
      </c>
      <c r="W146" s="122"/>
    </row>
    <row r="147" spans="3:23" ht="12.2" customHeight="1">
      <c r="E147" s="165"/>
      <c r="F147" s="166"/>
      <c r="Q147" s="156"/>
      <c r="R147" s="135" t="s">
        <v>288</v>
      </c>
      <c r="S147" s="136">
        <f>'2次効果'!J981</f>
        <v>0</v>
      </c>
      <c r="W147" s="122"/>
    </row>
    <row r="148" spans="3:23" ht="12.2" customHeight="1">
      <c r="F148" s="164"/>
      <c r="Q148" s="156"/>
      <c r="R148" s="135" t="s">
        <v>290</v>
      </c>
      <c r="S148" s="136">
        <f>S146+S147</f>
        <v>0</v>
      </c>
      <c r="W148" s="122"/>
    </row>
    <row r="149" spans="3:23" ht="12.2" customHeight="1">
      <c r="J149" s="122"/>
    </row>
    <row r="150" spans="3:23" ht="12.2" customHeight="1">
      <c r="J150" s="122"/>
      <c r="U150" s="181"/>
      <c r="W150" s="122"/>
    </row>
    <row r="151" spans="3:23" ht="12.2" customHeight="1">
      <c r="J151" s="122"/>
      <c r="U151" s="181"/>
      <c r="W151" s="122"/>
    </row>
    <row r="152" spans="3:23" ht="12.2" customHeight="1">
      <c r="J152" s="122"/>
      <c r="U152" s="181"/>
      <c r="W152" s="122"/>
    </row>
    <row r="153" spans="3:23">
      <c r="J153" s="122"/>
      <c r="W153" s="122"/>
    </row>
    <row r="154" spans="3:23">
      <c r="J154" s="122"/>
    </row>
    <row r="155" spans="3:23">
      <c r="J155" s="122"/>
    </row>
    <row r="157" spans="3:23">
      <c r="F157" s="150"/>
      <c r="P157" s="146"/>
      <c r="Q157" s="146"/>
      <c r="R157" s="146"/>
      <c r="W157" s="139"/>
    </row>
    <row r="158" spans="3:23" ht="12.4" customHeight="1"/>
    <row r="159" spans="3:23" ht="12.4" customHeight="1"/>
    <row r="160" spans="3:23" ht="12.4" customHeight="1">
      <c r="C160" s="95"/>
      <c r="D160" s="95"/>
      <c r="G160" s="113"/>
      <c r="H160" s="113"/>
      <c r="W160" s="114"/>
    </row>
    <row r="161" spans="1:23" ht="12.4" customHeight="1">
      <c r="C161" s="95"/>
      <c r="D161" s="95"/>
      <c r="G161" s="113"/>
      <c r="H161" s="113"/>
      <c r="W161" s="114"/>
    </row>
    <row r="162" spans="1:23" ht="12.4" customHeight="1">
      <c r="C162" s="95"/>
      <c r="D162" s="95"/>
      <c r="G162" s="113"/>
      <c r="H162" s="113"/>
      <c r="W162" s="114"/>
    </row>
    <row r="163" spans="1:23" ht="12.4" customHeight="1">
      <c r="C163" s="95"/>
      <c r="D163" s="95"/>
      <c r="G163" s="113"/>
      <c r="H163" s="113"/>
      <c r="W163" s="114"/>
    </row>
    <row r="164" spans="1:23">
      <c r="F164" s="150"/>
      <c r="P164" s="146"/>
      <c r="Q164" s="146"/>
      <c r="R164" s="146"/>
      <c r="W164" s="139"/>
    </row>
    <row r="165" spans="1:23">
      <c r="W165" s="139"/>
    </row>
    <row r="166" spans="1:23">
      <c r="W166" s="139"/>
    </row>
    <row r="167" spans="1:23">
      <c r="W167" s="139"/>
    </row>
    <row r="168" spans="1:23">
      <c r="W168" s="139"/>
    </row>
    <row r="169" spans="1:23">
      <c r="W169" s="139"/>
    </row>
    <row r="170" spans="1:23">
      <c r="I170" s="727"/>
      <c r="J170" s="727"/>
      <c r="K170" s="122"/>
      <c r="N170" s="727"/>
      <c r="O170" s="727"/>
      <c r="P170" s="139"/>
      <c r="Q170" s="116"/>
      <c r="R170" s="680" t="s">
        <v>293</v>
      </c>
      <c r="S170" s="680"/>
      <c r="V170" s="683"/>
      <c r="W170" s="683"/>
    </row>
    <row r="171" spans="1:23">
      <c r="A171" s="167"/>
      <c r="B171" s="167"/>
      <c r="H171" s="690"/>
      <c r="J171" s="122"/>
      <c r="K171" s="122"/>
      <c r="M171" s="690"/>
      <c r="O171" s="122"/>
      <c r="P171" s="146"/>
      <c r="Q171" s="118"/>
      <c r="R171" s="697"/>
      <c r="S171" s="697"/>
      <c r="T171" s="130"/>
      <c r="V171" s="726"/>
      <c r="W171" s="726"/>
    </row>
    <row r="172" spans="1:23" ht="12.2" customHeight="1">
      <c r="A172" s="167"/>
      <c r="B172" s="167"/>
      <c r="H172" s="691"/>
      <c r="J172" s="122"/>
      <c r="K172" s="122"/>
      <c r="M172" s="691"/>
      <c r="O172" s="122"/>
      <c r="P172" s="146"/>
      <c r="Q172" s="687" t="s">
        <v>102</v>
      </c>
      <c r="R172" s="120" t="s">
        <v>321</v>
      </c>
      <c r="S172" s="121">
        <f>'2次効果'!J1126</f>
        <v>0</v>
      </c>
      <c r="T172" s="130"/>
      <c r="U172" s="690"/>
      <c r="W172" s="122"/>
    </row>
    <row r="173" spans="1:23" ht="12.2" customHeight="1">
      <c r="A173" s="167"/>
      <c r="B173" s="167"/>
      <c r="H173" s="691"/>
      <c r="J173" s="122"/>
      <c r="K173" s="122"/>
      <c r="M173" s="691"/>
      <c r="O173" s="122"/>
      <c r="P173" s="146"/>
      <c r="Q173" s="688"/>
      <c r="R173" s="25" t="s">
        <v>322</v>
      </c>
      <c r="S173" s="123">
        <f>'2次効果'!J1127</f>
        <v>0</v>
      </c>
      <c r="T173" s="130"/>
      <c r="U173" s="690"/>
      <c r="W173" s="122"/>
    </row>
    <row r="174" spans="1:23" ht="12.2" customHeight="1">
      <c r="A174" s="167"/>
      <c r="B174" s="167"/>
      <c r="H174" s="691"/>
      <c r="J174" s="122"/>
      <c r="K174" s="122"/>
      <c r="M174" s="691"/>
      <c r="O174" s="122"/>
      <c r="P174" s="146"/>
      <c r="Q174" s="688"/>
      <c r="R174" s="25" t="s">
        <v>267</v>
      </c>
      <c r="S174" s="123">
        <f>'2次効果'!J1128</f>
        <v>0</v>
      </c>
      <c r="T174" s="130"/>
      <c r="U174" s="690"/>
      <c r="W174" s="122"/>
    </row>
    <row r="175" spans="1:23" ht="12.2" customHeight="1">
      <c r="A175" s="167"/>
      <c r="B175" s="167"/>
      <c r="H175" s="691"/>
      <c r="J175" s="122"/>
      <c r="K175" s="122"/>
      <c r="M175" s="691"/>
      <c r="O175" s="122"/>
      <c r="P175" s="146"/>
      <c r="Q175" s="688"/>
      <c r="R175" s="25" t="s">
        <v>323</v>
      </c>
      <c r="S175" s="123">
        <f>'2次効果'!J1129</f>
        <v>0</v>
      </c>
      <c r="T175" s="130"/>
      <c r="U175" s="690"/>
      <c r="W175" s="122"/>
    </row>
    <row r="176" spans="1:23" ht="12.2" customHeight="1">
      <c r="A176" s="167"/>
      <c r="B176" s="167"/>
      <c r="H176" s="691"/>
      <c r="J176" s="122"/>
      <c r="K176" s="122"/>
      <c r="M176" s="691"/>
      <c r="O176" s="122"/>
      <c r="P176" s="146"/>
      <c r="Q176" s="688"/>
      <c r="R176" s="25" t="s">
        <v>269</v>
      </c>
      <c r="S176" s="123">
        <f>'2次効果'!J1130</f>
        <v>0</v>
      </c>
      <c r="T176" s="130"/>
      <c r="U176" s="690"/>
      <c r="W176" s="122"/>
    </row>
    <row r="177" spans="1:23" ht="12.2" customHeight="1">
      <c r="A177" s="167"/>
      <c r="B177" s="167"/>
      <c r="H177" s="691"/>
      <c r="J177" s="122"/>
      <c r="K177" s="122"/>
      <c r="M177" s="691"/>
      <c r="O177" s="122"/>
      <c r="P177" s="146"/>
      <c r="Q177" s="688"/>
      <c r="R177" s="25" t="s">
        <v>284</v>
      </c>
      <c r="S177" s="123">
        <f>'2次効果'!J1131</f>
        <v>0</v>
      </c>
      <c r="T177" s="130"/>
      <c r="U177" s="690"/>
      <c r="W177" s="122"/>
    </row>
    <row r="178" spans="1:23" ht="12.2" customHeight="1">
      <c r="A178" s="167"/>
      <c r="B178" s="167"/>
      <c r="H178" s="691"/>
      <c r="J178" s="122"/>
      <c r="K178" s="122"/>
      <c r="M178" s="691"/>
      <c r="O178" s="122"/>
      <c r="P178" s="146"/>
      <c r="Q178" s="688"/>
      <c r="R178" s="129" t="s">
        <v>285</v>
      </c>
      <c r="S178" s="123">
        <f>'2次効果'!J1132</f>
        <v>0</v>
      </c>
      <c r="T178" s="130"/>
      <c r="U178" s="690"/>
      <c r="W178" s="122"/>
    </row>
    <row r="179" spans="1:23" ht="12.2" customHeight="1">
      <c r="A179" s="167"/>
      <c r="B179" s="167"/>
      <c r="H179" s="691"/>
      <c r="J179" s="122"/>
      <c r="K179" s="122"/>
      <c r="M179" s="691"/>
      <c r="O179" s="122"/>
      <c r="P179" s="146"/>
      <c r="Q179" s="688"/>
      <c r="R179" s="25" t="s">
        <v>286</v>
      </c>
      <c r="S179" s="123">
        <f>'2次効果'!J1133</f>
        <v>0</v>
      </c>
      <c r="T179" s="130"/>
      <c r="U179" s="690"/>
      <c r="W179" s="122"/>
    </row>
    <row r="180" spans="1:23" ht="12.2" customHeight="1">
      <c r="A180" s="167"/>
      <c r="B180" s="167"/>
      <c r="H180" s="691"/>
      <c r="J180" s="122"/>
      <c r="K180" s="122"/>
      <c r="M180" s="691"/>
      <c r="O180" s="122"/>
      <c r="P180" s="146"/>
      <c r="Q180" s="688"/>
      <c r="R180" s="25" t="s">
        <v>318</v>
      </c>
      <c r="S180" s="123">
        <f>'2次効果'!J1134</f>
        <v>0</v>
      </c>
      <c r="T180" s="130"/>
      <c r="U180" s="690"/>
      <c r="W180" s="122"/>
    </row>
    <row r="181" spans="1:23" ht="12.2" customHeight="1">
      <c r="A181" s="167"/>
      <c r="B181" s="167"/>
      <c r="H181" s="691"/>
      <c r="J181" s="122"/>
      <c r="K181" s="122"/>
      <c r="M181" s="691"/>
      <c r="O181" s="122"/>
      <c r="P181" s="146"/>
      <c r="Q181" s="688"/>
      <c r="R181" s="129" t="s">
        <v>615</v>
      </c>
      <c r="S181" s="123">
        <f>'2次効果'!J1135</f>
        <v>0</v>
      </c>
      <c r="T181" s="130"/>
      <c r="U181" s="690"/>
      <c r="W181" s="122"/>
    </row>
    <row r="182" spans="1:23" ht="12.2" customHeight="1">
      <c r="A182" s="167"/>
      <c r="B182" s="167"/>
      <c r="H182" s="691"/>
      <c r="J182" s="122"/>
      <c r="K182" s="122"/>
      <c r="M182" s="691"/>
      <c r="O182" s="122"/>
      <c r="P182" s="146"/>
      <c r="Q182" s="688"/>
      <c r="R182" s="131" t="s">
        <v>319</v>
      </c>
      <c r="S182" s="132" t="s">
        <v>320</v>
      </c>
      <c r="T182" s="130"/>
      <c r="U182" s="690"/>
      <c r="W182" s="122"/>
    </row>
    <row r="183" spans="1:23" ht="14.25">
      <c r="A183" s="167"/>
      <c r="B183" s="167"/>
      <c r="E183" s="727"/>
      <c r="F183" s="728"/>
      <c r="H183" s="691"/>
      <c r="J183" s="122"/>
      <c r="K183" s="122"/>
      <c r="M183" s="691"/>
      <c r="N183" s="168" t="s">
        <v>292</v>
      </c>
      <c r="O183" s="169"/>
      <c r="P183" s="146"/>
      <c r="Q183" s="688"/>
      <c r="R183" s="131" t="s">
        <v>319</v>
      </c>
      <c r="S183" s="132" t="s">
        <v>320</v>
      </c>
      <c r="T183" s="130"/>
      <c r="U183" s="690"/>
      <c r="W183" s="122"/>
    </row>
    <row r="184" spans="1:23" ht="14.25">
      <c r="A184" s="167"/>
      <c r="B184" s="167"/>
      <c r="F184" s="122"/>
      <c r="H184" s="690"/>
      <c r="J184" s="122"/>
      <c r="K184" s="122"/>
      <c r="M184" s="690"/>
      <c r="N184" s="170" t="s">
        <v>294</v>
      </c>
      <c r="O184" s="171"/>
      <c r="P184" s="146"/>
      <c r="Q184" s="689"/>
      <c r="R184" s="131" t="s">
        <v>319</v>
      </c>
      <c r="S184" s="132" t="s">
        <v>320</v>
      </c>
      <c r="T184" s="130"/>
      <c r="U184" s="690"/>
      <c r="W184" s="122"/>
    </row>
    <row r="185" spans="1:23" ht="12.2" customHeight="1">
      <c r="A185" s="167"/>
      <c r="B185" s="167"/>
      <c r="F185" s="122"/>
      <c r="H185" s="691"/>
      <c r="J185" s="122"/>
      <c r="M185" s="691"/>
      <c r="N185" s="172" t="s">
        <v>321</v>
      </c>
      <c r="O185" s="121">
        <f>'2次効果'!J1033</f>
        <v>0</v>
      </c>
      <c r="P185" s="146"/>
      <c r="Q185" s="687" t="s">
        <v>79</v>
      </c>
      <c r="R185" s="120" t="s">
        <v>321</v>
      </c>
      <c r="S185" s="121">
        <f>'2次効果'!J1079</f>
        <v>0</v>
      </c>
      <c r="T185" s="130"/>
      <c r="U185" s="690"/>
      <c r="W185" s="122"/>
    </row>
    <row r="186" spans="1:23" ht="12.2" customHeight="1">
      <c r="F186" s="122"/>
      <c r="H186" s="691"/>
      <c r="J186" s="122"/>
      <c r="M186" s="691"/>
      <c r="N186" s="173" t="s">
        <v>322</v>
      </c>
      <c r="O186" s="123">
        <f>'2次効果'!J1034</f>
        <v>0</v>
      </c>
      <c r="P186" s="146"/>
      <c r="Q186" s="688"/>
      <c r="R186" s="25" t="s">
        <v>322</v>
      </c>
      <c r="S186" s="123">
        <f>'2次効果'!J1080</f>
        <v>0</v>
      </c>
      <c r="U186" s="690"/>
      <c r="W186" s="122"/>
    </row>
    <row r="187" spans="1:23" ht="14.25">
      <c r="E187" s="28" t="s">
        <v>79</v>
      </c>
      <c r="H187" s="691"/>
      <c r="J187" s="122"/>
      <c r="M187" s="691"/>
      <c r="N187" s="173" t="s">
        <v>267</v>
      </c>
      <c r="O187" s="123">
        <f>'2次効果'!J1035</f>
        <v>0</v>
      </c>
      <c r="P187" s="146"/>
      <c r="Q187" s="688"/>
      <c r="R187" s="25" t="s">
        <v>267</v>
      </c>
      <c r="S187" s="123">
        <f>'2次効果'!J1081</f>
        <v>0</v>
      </c>
      <c r="U187" s="690"/>
      <c r="W187" s="122"/>
    </row>
    <row r="188" spans="1:23">
      <c r="E188" s="681" t="s">
        <v>295</v>
      </c>
      <c r="F188" s="684"/>
      <c r="H188" s="691"/>
      <c r="J188" s="122"/>
      <c r="M188" s="691"/>
      <c r="N188" s="173" t="s">
        <v>338</v>
      </c>
      <c r="O188" s="123">
        <f>'2次効果'!J1036</f>
        <v>0</v>
      </c>
      <c r="P188" s="146"/>
      <c r="Q188" s="688"/>
      <c r="R188" s="25" t="s">
        <v>341</v>
      </c>
      <c r="S188" s="123">
        <f>'2次効果'!J1082</f>
        <v>0</v>
      </c>
      <c r="U188" s="690"/>
      <c r="W188" s="122"/>
    </row>
    <row r="189" spans="1:23" ht="14.25">
      <c r="E189" s="682"/>
      <c r="F189" s="682"/>
      <c r="H189" s="691"/>
      <c r="I189" s="28" t="s">
        <v>79</v>
      </c>
      <c r="M189" s="691"/>
      <c r="N189" s="173" t="s">
        <v>269</v>
      </c>
      <c r="O189" s="123">
        <f>'2次効果'!J1037</f>
        <v>0</v>
      </c>
      <c r="P189" s="146"/>
      <c r="Q189" s="688"/>
      <c r="R189" s="25" t="s">
        <v>269</v>
      </c>
      <c r="S189" s="123">
        <f>'2次効果'!J1083</f>
        <v>0</v>
      </c>
      <c r="U189" s="690"/>
      <c r="W189" s="122"/>
    </row>
    <row r="190" spans="1:23" ht="14.25">
      <c r="E190" s="174" t="s">
        <v>342</v>
      </c>
      <c r="F190" s="121">
        <f>O79</f>
        <v>0</v>
      </c>
      <c r="H190" s="691"/>
      <c r="I190" s="175" t="s">
        <v>292</v>
      </c>
      <c r="J190" s="176"/>
      <c r="M190" s="691"/>
      <c r="N190" s="173" t="s">
        <v>327</v>
      </c>
      <c r="O190" s="123">
        <f>'2次効果'!J1038</f>
        <v>0</v>
      </c>
      <c r="P190" s="146"/>
      <c r="Q190" s="688"/>
      <c r="R190" s="25" t="s">
        <v>327</v>
      </c>
      <c r="S190" s="123">
        <f>'2次効果'!J1084</f>
        <v>0</v>
      </c>
      <c r="U190" s="690"/>
      <c r="W190" s="122"/>
    </row>
    <row r="191" spans="1:23" ht="14.25">
      <c r="E191" s="177" t="s">
        <v>343</v>
      </c>
      <c r="F191" s="178">
        <f>AA60</f>
        <v>0</v>
      </c>
      <c r="H191" s="691"/>
      <c r="I191" s="175" t="s">
        <v>299</v>
      </c>
      <c r="J191" s="176"/>
      <c r="M191" s="691"/>
      <c r="N191" s="179" t="s">
        <v>329</v>
      </c>
      <c r="O191" s="123">
        <f>'2次効果'!J1039</f>
        <v>0</v>
      </c>
      <c r="P191" s="146"/>
      <c r="Q191" s="688"/>
      <c r="R191" s="129" t="s">
        <v>328</v>
      </c>
      <c r="S191" s="123">
        <f>'2次効果'!J1085</f>
        <v>0</v>
      </c>
      <c r="U191" s="690"/>
      <c r="W191" s="122"/>
    </row>
    <row r="192" spans="1:23" ht="12.2" customHeight="1">
      <c r="E192" s="156" t="s">
        <v>90</v>
      </c>
      <c r="F192" s="136">
        <f>F190+F191</f>
        <v>0</v>
      </c>
      <c r="H192" s="691"/>
      <c r="I192" s="156"/>
      <c r="J192" s="180">
        <f>'2次効果'!M841</f>
        <v>0</v>
      </c>
      <c r="M192" s="691"/>
      <c r="N192" s="173" t="s">
        <v>331</v>
      </c>
      <c r="O192" s="123">
        <f>'2次効果'!J1040</f>
        <v>0</v>
      </c>
      <c r="P192" s="146"/>
      <c r="Q192" s="688"/>
      <c r="R192" s="25" t="s">
        <v>330</v>
      </c>
      <c r="S192" s="123">
        <f>'2次効果'!J1086</f>
        <v>0</v>
      </c>
      <c r="U192" s="690"/>
      <c r="W192" s="122"/>
    </row>
    <row r="193" spans="5:23" ht="12.2" customHeight="1">
      <c r="F193" s="122"/>
      <c r="H193" s="691"/>
      <c r="J193" s="122"/>
      <c r="M193" s="691"/>
      <c r="N193" s="173" t="s">
        <v>332</v>
      </c>
      <c r="O193" s="123">
        <f>'2次効果'!J1041</f>
        <v>0</v>
      </c>
      <c r="P193" s="146"/>
      <c r="Q193" s="688"/>
      <c r="R193" s="25" t="s">
        <v>332</v>
      </c>
      <c r="S193" s="123">
        <f>'2次効果'!J1087</f>
        <v>0</v>
      </c>
      <c r="U193" s="690"/>
      <c r="W193" s="122"/>
    </row>
    <row r="194" spans="5:23" ht="12.2" customHeight="1">
      <c r="F194" s="122"/>
      <c r="H194" s="691"/>
      <c r="J194" s="122"/>
      <c r="M194" s="691"/>
      <c r="N194" s="129" t="s">
        <v>615</v>
      </c>
      <c r="O194" s="123">
        <f>'2次効果'!J1042</f>
        <v>0</v>
      </c>
      <c r="P194" s="146"/>
      <c r="Q194" s="688"/>
      <c r="R194" s="129" t="s">
        <v>615</v>
      </c>
      <c r="S194" s="123">
        <f>'2次効果'!J1088</f>
        <v>0</v>
      </c>
      <c r="U194" s="690"/>
      <c r="W194" s="122"/>
    </row>
    <row r="195" spans="5:23" ht="12.2" customHeight="1">
      <c r="F195" s="122"/>
      <c r="H195" s="691"/>
      <c r="J195" s="122"/>
      <c r="M195" s="691"/>
      <c r="N195" s="131" t="s">
        <v>334</v>
      </c>
      <c r="O195" s="132" t="s">
        <v>335</v>
      </c>
      <c r="P195" s="146"/>
      <c r="Q195" s="688"/>
      <c r="R195" s="131" t="s">
        <v>334</v>
      </c>
      <c r="S195" s="132" t="s">
        <v>335</v>
      </c>
      <c r="U195" s="690"/>
      <c r="W195" s="122"/>
    </row>
    <row r="196" spans="5:23" ht="12.2" customHeight="1">
      <c r="F196" s="122"/>
      <c r="H196" s="691"/>
      <c r="J196" s="122"/>
      <c r="M196" s="691"/>
      <c r="N196" s="131" t="s">
        <v>334</v>
      </c>
      <c r="O196" s="132" t="s">
        <v>335</v>
      </c>
      <c r="P196" s="146"/>
      <c r="Q196" s="688"/>
      <c r="R196" s="131" t="s">
        <v>334</v>
      </c>
      <c r="S196" s="132" t="s">
        <v>335</v>
      </c>
      <c r="U196" s="690"/>
      <c r="W196" s="122"/>
    </row>
    <row r="197" spans="5:23">
      <c r="F197" s="122"/>
      <c r="J197" s="122"/>
      <c r="N197" s="131" t="s">
        <v>334</v>
      </c>
      <c r="O197" s="132" t="s">
        <v>335</v>
      </c>
      <c r="P197" s="146"/>
      <c r="Q197" s="689"/>
      <c r="R197" s="131" t="s">
        <v>334</v>
      </c>
      <c r="S197" s="132" t="s">
        <v>335</v>
      </c>
      <c r="U197" s="690"/>
      <c r="W197" s="122"/>
    </row>
    <row r="198" spans="5:23">
      <c r="J198" s="122"/>
      <c r="N198" s="156" t="s">
        <v>90</v>
      </c>
      <c r="O198" s="136">
        <f>'2次効果'!J1075</f>
        <v>0</v>
      </c>
      <c r="P198" s="146"/>
      <c r="Q198" s="156"/>
      <c r="R198" s="135" t="s">
        <v>287</v>
      </c>
      <c r="S198" s="136">
        <f>'2次効果'!J1168</f>
        <v>0</v>
      </c>
      <c r="W198" s="122"/>
    </row>
    <row r="199" spans="5:23">
      <c r="J199" s="122"/>
      <c r="O199" s="122"/>
      <c r="P199" s="146"/>
      <c r="Q199" s="156"/>
      <c r="R199" s="135" t="s">
        <v>288</v>
      </c>
      <c r="S199" s="136">
        <f>'2次効果'!J1121</f>
        <v>0</v>
      </c>
      <c r="W199" s="122"/>
    </row>
    <row r="200" spans="5:23">
      <c r="P200" s="146"/>
      <c r="Q200" s="156"/>
      <c r="R200" s="135" t="s">
        <v>290</v>
      </c>
      <c r="S200" s="136">
        <f>S198+S199</f>
        <v>0</v>
      </c>
      <c r="W200" s="122"/>
    </row>
    <row r="201" spans="5:23">
      <c r="P201" s="146"/>
      <c r="Q201" s="146"/>
      <c r="R201" s="146"/>
      <c r="W201" s="139"/>
    </row>
    <row r="202" spans="5:23">
      <c r="H202" s="690"/>
      <c r="J202" s="122"/>
      <c r="M202" s="690"/>
      <c r="O202" s="122"/>
      <c r="P202" s="146"/>
      <c r="Q202" s="116"/>
      <c r="R202" s="680" t="s">
        <v>262</v>
      </c>
      <c r="S202" s="680"/>
    </row>
    <row r="203" spans="5:23">
      <c r="H203" s="691"/>
      <c r="J203" s="122"/>
      <c r="M203" s="691"/>
      <c r="O203" s="122"/>
      <c r="Q203" s="118"/>
      <c r="R203" s="697"/>
      <c r="S203" s="697"/>
    </row>
    <row r="204" spans="5:23" ht="12.2" customHeight="1">
      <c r="H204" s="691"/>
      <c r="J204" s="122"/>
      <c r="M204" s="691"/>
      <c r="O204" s="122"/>
      <c r="Q204" s="687" t="s">
        <v>79</v>
      </c>
      <c r="R204" s="120" t="s">
        <v>344</v>
      </c>
      <c r="S204" s="121">
        <f>'2次効果'!J1172</f>
        <v>0</v>
      </c>
    </row>
    <row r="205" spans="5:23" ht="12.2" customHeight="1">
      <c r="H205" s="691"/>
      <c r="J205" s="122"/>
      <c r="M205" s="691"/>
      <c r="O205" s="122"/>
      <c r="Q205" s="724"/>
      <c r="R205" s="25" t="s">
        <v>337</v>
      </c>
      <c r="S205" s="123">
        <f>'2次効果'!J1173</f>
        <v>0</v>
      </c>
    </row>
    <row r="206" spans="5:23" ht="12.2" customHeight="1">
      <c r="H206" s="691"/>
      <c r="J206" s="122"/>
      <c r="M206" s="691"/>
      <c r="O206" s="122"/>
      <c r="Q206" s="724"/>
      <c r="R206" s="25" t="s">
        <v>267</v>
      </c>
      <c r="S206" s="123">
        <f>'2次効果'!J1174</f>
        <v>0</v>
      </c>
    </row>
    <row r="207" spans="5:23" ht="12.2" customHeight="1">
      <c r="H207" s="691"/>
      <c r="J207" s="122"/>
      <c r="M207" s="691"/>
      <c r="O207" s="122"/>
      <c r="Q207" s="724"/>
      <c r="R207" s="25" t="s">
        <v>338</v>
      </c>
      <c r="S207" s="123">
        <f>'2次効果'!J1175</f>
        <v>0</v>
      </c>
    </row>
    <row r="208" spans="5:23" ht="12.2" customHeight="1">
      <c r="E208" s="165"/>
      <c r="F208" s="166"/>
      <c r="H208" s="691"/>
      <c r="J208" s="122"/>
      <c r="M208" s="691"/>
      <c r="O208" s="122"/>
      <c r="Q208" s="724"/>
      <c r="R208" s="25" t="s">
        <v>269</v>
      </c>
      <c r="S208" s="123">
        <f>'2次効果'!J1176</f>
        <v>0</v>
      </c>
    </row>
    <row r="209" spans="5:19" ht="12.2" customHeight="1">
      <c r="F209" s="164"/>
      <c r="H209" s="691"/>
      <c r="J209" s="122"/>
      <c r="M209" s="691"/>
      <c r="O209" s="122"/>
      <c r="Q209" s="724"/>
      <c r="R209" s="25" t="s">
        <v>327</v>
      </c>
      <c r="S209" s="123">
        <f>'2次効果'!J1177</f>
        <v>0</v>
      </c>
    </row>
    <row r="210" spans="5:19" ht="12.2" customHeight="1">
      <c r="H210" s="691"/>
      <c r="J210" s="122"/>
      <c r="M210" s="691"/>
      <c r="O210" s="122"/>
      <c r="Q210" s="724"/>
      <c r="R210" s="129" t="s">
        <v>328</v>
      </c>
      <c r="S210" s="123">
        <f>'2次効果'!J1178</f>
        <v>0</v>
      </c>
    </row>
    <row r="211" spans="5:19" ht="12.2" customHeight="1">
      <c r="H211" s="691"/>
      <c r="J211" s="122"/>
      <c r="M211" s="691"/>
      <c r="O211" s="122"/>
      <c r="Q211" s="724"/>
      <c r="R211" s="25" t="s">
        <v>331</v>
      </c>
      <c r="S211" s="123">
        <f>'2次効果'!J1179</f>
        <v>0</v>
      </c>
    </row>
    <row r="212" spans="5:19" ht="12.2" customHeight="1">
      <c r="H212" s="691"/>
      <c r="J212" s="122"/>
      <c r="M212" s="691"/>
      <c r="O212" s="122"/>
      <c r="Q212" s="724"/>
      <c r="R212" s="25" t="s">
        <v>333</v>
      </c>
      <c r="S212" s="123">
        <f>'2次効果'!J1180</f>
        <v>0</v>
      </c>
    </row>
    <row r="213" spans="5:19" ht="12.2" customHeight="1">
      <c r="E213" s="133"/>
      <c r="F213" s="133"/>
      <c r="H213" s="691"/>
      <c r="J213" s="122"/>
      <c r="M213" s="691"/>
      <c r="O213" s="122"/>
      <c r="Q213" s="724"/>
      <c r="R213" s="129" t="s">
        <v>615</v>
      </c>
      <c r="S213" s="123">
        <f>'2次効果'!J1181</f>
        <v>0</v>
      </c>
    </row>
    <row r="214" spans="5:19" ht="12.2" customHeight="1">
      <c r="H214" s="691"/>
      <c r="J214" s="122"/>
      <c r="M214" s="691"/>
      <c r="O214" s="122"/>
      <c r="Q214" s="724"/>
      <c r="R214" s="131" t="s">
        <v>334</v>
      </c>
      <c r="S214" s="132" t="s">
        <v>335</v>
      </c>
    </row>
    <row r="215" spans="5:19" ht="12.2" customHeight="1">
      <c r="F215" s="125"/>
      <c r="J215" s="122"/>
      <c r="O215" s="122"/>
      <c r="Q215" s="724"/>
      <c r="R215" s="131" t="s">
        <v>334</v>
      </c>
      <c r="S215" s="132" t="s">
        <v>335</v>
      </c>
    </row>
    <row r="216" spans="5:19">
      <c r="J216" s="122"/>
      <c r="Q216" s="725"/>
      <c r="R216" s="131" t="s">
        <v>334</v>
      </c>
      <c r="S216" s="132" t="s">
        <v>335</v>
      </c>
    </row>
    <row r="217" spans="5:19">
      <c r="J217" s="122"/>
      <c r="Q217" s="134"/>
      <c r="R217" s="156" t="s">
        <v>90</v>
      </c>
      <c r="S217" s="136">
        <f>'2次効果'!J1214</f>
        <v>0</v>
      </c>
    </row>
    <row r="218" spans="5:19">
      <c r="J218" s="122"/>
    </row>
    <row r="219" spans="5:19">
      <c r="J219" s="122"/>
    </row>
    <row r="220" spans="5:19">
      <c r="J220" s="122"/>
    </row>
    <row r="221" spans="5:19">
      <c r="J221" s="122"/>
    </row>
    <row r="222" spans="5:19">
      <c r="J222" s="122"/>
    </row>
    <row r="226" spans="3:23" ht="12.4" customHeight="1"/>
    <row r="227" spans="3:23" ht="12.4" customHeight="1"/>
    <row r="228" spans="3:23" ht="12.4" customHeight="1">
      <c r="C228" s="95"/>
      <c r="D228" s="95"/>
      <c r="G228" s="113"/>
      <c r="H228" s="113"/>
      <c r="W228" s="114"/>
    </row>
    <row r="248" spans="4:19" ht="12.75" thickBot="1"/>
    <row r="249" spans="4:19" ht="15" thickTop="1">
      <c r="D249" s="182"/>
      <c r="E249" s="183" t="s">
        <v>309</v>
      </c>
      <c r="F249" s="183"/>
      <c r="H249" s="184"/>
      <c r="I249" s="719" t="s">
        <v>310</v>
      </c>
      <c r="J249" s="729"/>
      <c r="M249" s="116"/>
      <c r="N249" s="732" t="s">
        <v>311</v>
      </c>
      <c r="O249" s="733"/>
      <c r="Q249" s="185"/>
      <c r="R249" s="680" t="s">
        <v>312</v>
      </c>
      <c r="S249" s="736"/>
    </row>
    <row r="250" spans="4:19" ht="14.25">
      <c r="D250" s="186"/>
      <c r="E250" s="187" t="s">
        <v>313</v>
      </c>
      <c r="F250" s="187"/>
      <c r="H250" s="188"/>
      <c r="I250" s="730"/>
      <c r="J250" s="731"/>
      <c r="M250" s="118"/>
      <c r="N250" s="734"/>
      <c r="O250" s="735"/>
      <c r="Q250" s="189"/>
      <c r="R250" s="685" t="s">
        <v>264</v>
      </c>
      <c r="S250" s="737"/>
    </row>
    <row r="251" spans="4:19" ht="12.2" customHeight="1">
      <c r="D251" s="687" t="s">
        <v>102</v>
      </c>
      <c r="E251" s="120" t="s">
        <v>336</v>
      </c>
      <c r="F251" s="121">
        <f>'2次効果'!F1220</f>
        <v>0</v>
      </c>
      <c r="H251" s="708" t="s">
        <v>102</v>
      </c>
      <c r="I251" s="120" t="s">
        <v>344</v>
      </c>
      <c r="J251" s="144">
        <f>'2次効果'!F1400</f>
        <v>0</v>
      </c>
      <c r="M251" s="687" t="s">
        <v>102</v>
      </c>
      <c r="N251" s="120" t="s">
        <v>336</v>
      </c>
      <c r="O251" s="121">
        <f>'1次効果'!F1196</f>
        <v>0</v>
      </c>
      <c r="Q251" s="687" t="s">
        <v>102</v>
      </c>
      <c r="R251" s="120" t="s">
        <v>336</v>
      </c>
      <c r="S251" s="121">
        <f>'1次効果'!J1196</f>
        <v>0</v>
      </c>
    </row>
    <row r="252" spans="4:19" ht="12.2" customHeight="1">
      <c r="D252" s="688"/>
      <c r="E252" s="25" t="s">
        <v>337</v>
      </c>
      <c r="F252" s="123">
        <f>'2次効果'!F1221</f>
        <v>0</v>
      </c>
      <c r="H252" s="709"/>
      <c r="I252" s="25" t="s">
        <v>345</v>
      </c>
      <c r="J252" s="147">
        <f>'2次効果'!F1401</f>
        <v>0</v>
      </c>
      <c r="M252" s="688"/>
      <c r="N252" s="25" t="s">
        <v>337</v>
      </c>
      <c r="O252" s="123">
        <f>'1次効果'!F1197</f>
        <v>0</v>
      </c>
      <c r="Q252" s="688"/>
      <c r="R252" s="25" t="s">
        <v>337</v>
      </c>
      <c r="S252" s="123">
        <f>'1次効果'!J1197</f>
        <v>0</v>
      </c>
    </row>
    <row r="253" spans="4:19" ht="12.2" customHeight="1">
      <c r="D253" s="688"/>
      <c r="E253" s="25" t="s">
        <v>267</v>
      </c>
      <c r="F253" s="123">
        <f>'2次効果'!F1222</f>
        <v>0</v>
      </c>
      <c r="H253" s="709"/>
      <c r="I253" s="25" t="s">
        <v>267</v>
      </c>
      <c r="J253" s="147">
        <f>'2次効果'!F1402</f>
        <v>0</v>
      </c>
      <c r="M253" s="688"/>
      <c r="N253" s="25" t="s">
        <v>267</v>
      </c>
      <c r="O253" s="123">
        <f>'1次効果'!F1198</f>
        <v>0</v>
      </c>
      <c r="Q253" s="688"/>
      <c r="R253" s="25" t="s">
        <v>267</v>
      </c>
      <c r="S253" s="123">
        <f>'1次効果'!J1198</f>
        <v>0</v>
      </c>
    </row>
    <row r="254" spans="4:19" ht="12.2" customHeight="1">
      <c r="D254" s="688"/>
      <c r="E254" s="25" t="s">
        <v>338</v>
      </c>
      <c r="F254" s="123">
        <f>'2次効果'!F1223</f>
        <v>0</v>
      </c>
      <c r="H254" s="709"/>
      <c r="I254" s="25" t="s">
        <v>341</v>
      </c>
      <c r="J254" s="147">
        <f>'2次効果'!F1403</f>
        <v>0</v>
      </c>
      <c r="M254" s="688"/>
      <c r="N254" s="25" t="s">
        <v>338</v>
      </c>
      <c r="O254" s="123">
        <f>'1次効果'!F1199</f>
        <v>0</v>
      </c>
      <c r="Q254" s="688"/>
      <c r="R254" s="25" t="s">
        <v>338</v>
      </c>
      <c r="S254" s="123">
        <f>'1次効果'!J1199</f>
        <v>0</v>
      </c>
    </row>
    <row r="255" spans="4:19" ht="12.2" customHeight="1">
      <c r="D255" s="688"/>
      <c r="E255" s="25" t="s">
        <v>269</v>
      </c>
      <c r="F255" s="123">
        <f>'2次効果'!F1224</f>
        <v>0</v>
      </c>
      <c r="H255" s="709"/>
      <c r="I255" s="25" t="s">
        <v>269</v>
      </c>
      <c r="J255" s="147">
        <f>'2次効果'!F1404</f>
        <v>0</v>
      </c>
      <c r="M255" s="688"/>
      <c r="N255" s="25" t="s">
        <v>269</v>
      </c>
      <c r="O255" s="123">
        <f>'1次効果'!F1200</f>
        <v>0</v>
      </c>
      <c r="Q255" s="688"/>
      <c r="R255" s="25" t="s">
        <v>269</v>
      </c>
      <c r="S255" s="123">
        <f>'1次効果'!J1200</f>
        <v>0</v>
      </c>
    </row>
    <row r="256" spans="4:19" ht="12.2" customHeight="1">
      <c r="D256" s="688"/>
      <c r="E256" s="25" t="s">
        <v>327</v>
      </c>
      <c r="F256" s="123">
        <f>'2次効果'!F1225</f>
        <v>0</v>
      </c>
      <c r="H256" s="709"/>
      <c r="I256" s="25" t="s">
        <v>326</v>
      </c>
      <c r="J256" s="147">
        <f>'2次効果'!F1405</f>
        <v>0</v>
      </c>
      <c r="M256" s="688"/>
      <c r="N256" s="25" t="s">
        <v>327</v>
      </c>
      <c r="O256" s="123">
        <f>'1次効果'!F1201</f>
        <v>0</v>
      </c>
      <c r="Q256" s="688"/>
      <c r="R256" s="25" t="s">
        <v>327</v>
      </c>
      <c r="S256" s="123">
        <f>'1次効果'!J1201</f>
        <v>0</v>
      </c>
    </row>
    <row r="257" spans="4:19" ht="12.2" customHeight="1">
      <c r="D257" s="688"/>
      <c r="E257" s="129" t="s">
        <v>328</v>
      </c>
      <c r="F257" s="123">
        <f>'2次効果'!F1226</f>
        <v>0</v>
      </c>
      <c r="H257" s="709"/>
      <c r="I257" s="129" t="s">
        <v>329</v>
      </c>
      <c r="J257" s="147">
        <f>'2次効果'!F1406</f>
        <v>0</v>
      </c>
      <c r="M257" s="688"/>
      <c r="N257" s="129" t="s">
        <v>328</v>
      </c>
      <c r="O257" s="123">
        <f>'1次効果'!F1202</f>
        <v>0</v>
      </c>
      <c r="Q257" s="688"/>
      <c r="R257" s="129" t="s">
        <v>328</v>
      </c>
      <c r="S257" s="123">
        <f>'1次効果'!J1202</f>
        <v>0</v>
      </c>
    </row>
    <row r="258" spans="4:19" ht="12.2" customHeight="1">
      <c r="D258" s="688"/>
      <c r="E258" s="25" t="s">
        <v>331</v>
      </c>
      <c r="F258" s="123">
        <f>'2次効果'!F1227</f>
        <v>0</v>
      </c>
      <c r="H258" s="709"/>
      <c r="I258" s="25" t="s">
        <v>331</v>
      </c>
      <c r="J258" s="147">
        <f>'2次効果'!F1407</f>
        <v>0</v>
      </c>
      <c r="M258" s="688"/>
      <c r="N258" s="25" t="s">
        <v>331</v>
      </c>
      <c r="O258" s="123">
        <f>'1次効果'!F1203</f>
        <v>0</v>
      </c>
      <c r="Q258" s="688"/>
      <c r="R258" s="25" t="s">
        <v>346</v>
      </c>
      <c r="S258" s="123">
        <f>'1次効果'!J1203</f>
        <v>0</v>
      </c>
    </row>
    <row r="259" spans="4:19" ht="12.2" customHeight="1">
      <c r="D259" s="688"/>
      <c r="E259" s="25" t="s">
        <v>333</v>
      </c>
      <c r="F259" s="123">
        <f>'2次効果'!F1228</f>
        <v>0</v>
      </c>
      <c r="H259" s="709"/>
      <c r="I259" s="25" t="s">
        <v>347</v>
      </c>
      <c r="J259" s="147">
        <f>'2次効果'!F1408</f>
        <v>0</v>
      </c>
      <c r="M259" s="688"/>
      <c r="N259" s="25" t="s">
        <v>332</v>
      </c>
      <c r="O259" s="123">
        <f>'1次効果'!F1204</f>
        <v>0</v>
      </c>
      <c r="Q259" s="688"/>
      <c r="R259" s="25" t="s">
        <v>332</v>
      </c>
      <c r="S259" s="123">
        <f>'1次効果'!J1204</f>
        <v>0</v>
      </c>
    </row>
    <row r="260" spans="4:19" ht="12.2" customHeight="1">
      <c r="D260" s="688"/>
      <c r="E260" s="129" t="s">
        <v>615</v>
      </c>
      <c r="F260" s="123">
        <f>'2次効果'!F1229</f>
        <v>0</v>
      </c>
      <c r="H260" s="709"/>
      <c r="I260" s="129" t="s">
        <v>615</v>
      </c>
      <c r="J260" s="147">
        <f>'2次効果'!F1409</f>
        <v>0</v>
      </c>
      <c r="M260" s="688"/>
      <c r="N260" s="129" t="s">
        <v>615</v>
      </c>
      <c r="O260" s="123">
        <f>'1次効果'!F1205</f>
        <v>0</v>
      </c>
      <c r="Q260" s="688"/>
      <c r="R260" s="129" t="s">
        <v>615</v>
      </c>
      <c r="S260" s="123">
        <f>'1次効果'!J1205</f>
        <v>0</v>
      </c>
    </row>
    <row r="261" spans="4:19" ht="12.2" customHeight="1">
      <c r="D261" s="688"/>
      <c r="E261" s="131" t="s">
        <v>334</v>
      </c>
      <c r="F261" s="132" t="s">
        <v>335</v>
      </c>
      <c r="H261" s="709"/>
      <c r="I261" s="131" t="s">
        <v>334</v>
      </c>
      <c r="J261" s="149" t="s">
        <v>335</v>
      </c>
      <c r="M261" s="688"/>
      <c r="N261" s="131" t="s">
        <v>334</v>
      </c>
      <c r="O261" s="132" t="s">
        <v>335</v>
      </c>
      <c r="Q261" s="688"/>
      <c r="R261" s="131" t="s">
        <v>334</v>
      </c>
      <c r="S261" s="132" t="s">
        <v>335</v>
      </c>
    </row>
    <row r="262" spans="4:19" ht="12.2" customHeight="1">
      <c r="D262" s="688"/>
      <c r="E262" s="131" t="s">
        <v>334</v>
      </c>
      <c r="F262" s="132" t="s">
        <v>335</v>
      </c>
      <c r="H262" s="709"/>
      <c r="I262" s="131" t="s">
        <v>334</v>
      </c>
      <c r="J262" s="149" t="s">
        <v>335</v>
      </c>
      <c r="M262" s="688"/>
      <c r="N262" s="131" t="s">
        <v>334</v>
      </c>
      <c r="O262" s="132" t="s">
        <v>335</v>
      </c>
      <c r="Q262" s="688"/>
      <c r="R262" s="131" t="s">
        <v>334</v>
      </c>
      <c r="S262" s="132" t="s">
        <v>335</v>
      </c>
    </row>
    <row r="263" spans="4:19" ht="12.2" customHeight="1">
      <c r="D263" s="689"/>
      <c r="E263" s="131" t="s">
        <v>334</v>
      </c>
      <c r="F263" s="132" t="s">
        <v>335</v>
      </c>
      <c r="H263" s="710"/>
      <c r="I263" s="131" t="s">
        <v>334</v>
      </c>
      <c r="J263" s="149" t="s">
        <v>335</v>
      </c>
      <c r="M263" s="689"/>
      <c r="N263" s="131" t="s">
        <v>334</v>
      </c>
      <c r="O263" s="132" t="s">
        <v>335</v>
      </c>
      <c r="Q263" s="689"/>
      <c r="R263" s="131" t="s">
        <v>334</v>
      </c>
      <c r="S263" s="132" t="s">
        <v>335</v>
      </c>
    </row>
    <row r="264" spans="4:19" ht="12.2" customHeight="1">
      <c r="D264" s="687" t="s">
        <v>79</v>
      </c>
      <c r="E264" s="120" t="s">
        <v>336</v>
      </c>
      <c r="F264" s="121">
        <f>'2次効果'!F1262</f>
        <v>0</v>
      </c>
      <c r="H264" s="708" t="s">
        <v>79</v>
      </c>
      <c r="I264" s="120" t="s">
        <v>336</v>
      </c>
      <c r="J264" s="144">
        <f>'2次効果'!F1442</f>
        <v>0</v>
      </c>
      <c r="M264" s="687" t="s">
        <v>79</v>
      </c>
      <c r="N264" s="120" t="s">
        <v>336</v>
      </c>
      <c r="O264" s="121">
        <f>'1次効果'!F1238</f>
        <v>0</v>
      </c>
      <c r="Q264" s="687" t="s">
        <v>79</v>
      </c>
      <c r="R264" s="120" t="s">
        <v>344</v>
      </c>
      <c r="S264" s="121">
        <f>'1次効果'!J1238</f>
        <v>0</v>
      </c>
    </row>
    <row r="265" spans="4:19" ht="12.2" customHeight="1">
      <c r="D265" s="688"/>
      <c r="E265" s="25" t="s">
        <v>337</v>
      </c>
      <c r="F265" s="123">
        <f>'2次効果'!F1263</f>
        <v>0</v>
      </c>
      <c r="H265" s="709"/>
      <c r="I265" s="25" t="s">
        <v>337</v>
      </c>
      <c r="J265" s="147">
        <f>'2次効果'!F1443</f>
        <v>0</v>
      </c>
      <c r="M265" s="688"/>
      <c r="N265" s="25" t="s">
        <v>337</v>
      </c>
      <c r="O265" s="123">
        <f>'1次効果'!F1239</f>
        <v>0</v>
      </c>
      <c r="Q265" s="688"/>
      <c r="R265" s="25" t="s">
        <v>337</v>
      </c>
      <c r="S265" s="123">
        <f>'1次効果'!J1239</f>
        <v>0</v>
      </c>
    </row>
    <row r="266" spans="4:19" ht="12.2" customHeight="1">
      <c r="D266" s="688"/>
      <c r="E266" s="25" t="s">
        <v>267</v>
      </c>
      <c r="F266" s="123">
        <f>'2次効果'!F1264</f>
        <v>0</v>
      </c>
      <c r="H266" s="709"/>
      <c r="I266" s="25" t="s">
        <v>267</v>
      </c>
      <c r="J266" s="147">
        <f>'2次効果'!F1444</f>
        <v>0</v>
      </c>
      <c r="M266" s="688"/>
      <c r="N266" s="25" t="s">
        <v>267</v>
      </c>
      <c r="O266" s="123">
        <f>'1次効果'!F1240</f>
        <v>0</v>
      </c>
      <c r="Q266" s="688"/>
      <c r="R266" s="25" t="s">
        <v>267</v>
      </c>
      <c r="S266" s="123">
        <f>'1次効果'!J1240</f>
        <v>0</v>
      </c>
    </row>
    <row r="267" spans="4:19" ht="12.2" customHeight="1">
      <c r="D267" s="688"/>
      <c r="E267" s="25" t="s">
        <v>338</v>
      </c>
      <c r="F267" s="123">
        <f>'2次効果'!F1265</f>
        <v>0</v>
      </c>
      <c r="H267" s="709"/>
      <c r="I267" s="25" t="s">
        <v>338</v>
      </c>
      <c r="J267" s="147">
        <f>'2次効果'!F1445</f>
        <v>0</v>
      </c>
      <c r="M267" s="688"/>
      <c r="N267" s="25" t="s">
        <v>341</v>
      </c>
      <c r="O267" s="123">
        <f>'1次効果'!F1241</f>
        <v>0</v>
      </c>
      <c r="Q267" s="688"/>
      <c r="R267" s="25" t="s">
        <v>338</v>
      </c>
      <c r="S267" s="123">
        <f>'1次効果'!J1241</f>
        <v>0</v>
      </c>
    </row>
    <row r="268" spans="4:19" ht="12.2" customHeight="1">
      <c r="D268" s="688"/>
      <c r="E268" s="25" t="s">
        <v>269</v>
      </c>
      <c r="F268" s="123">
        <f>'2次効果'!F1266</f>
        <v>0</v>
      </c>
      <c r="H268" s="709"/>
      <c r="I268" s="25" t="s">
        <v>269</v>
      </c>
      <c r="J268" s="147">
        <f>'2次効果'!F1446</f>
        <v>0</v>
      </c>
      <c r="M268" s="688"/>
      <c r="N268" s="25" t="s">
        <v>269</v>
      </c>
      <c r="O268" s="123">
        <f>'1次効果'!F1242</f>
        <v>0</v>
      </c>
      <c r="Q268" s="688"/>
      <c r="R268" s="25" t="s">
        <v>269</v>
      </c>
      <c r="S268" s="123">
        <f>'1次効果'!J1242</f>
        <v>0</v>
      </c>
    </row>
    <row r="269" spans="4:19" ht="12.2" customHeight="1">
      <c r="D269" s="688"/>
      <c r="E269" s="25" t="s">
        <v>327</v>
      </c>
      <c r="F269" s="123">
        <f>'2次効果'!F1267</f>
        <v>0</v>
      </c>
      <c r="H269" s="709"/>
      <c r="I269" s="25" t="s">
        <v>327</v>
      </c>
      <c r="J269" s="147">
        <f>'2次効果'!F1447</f>
        <v>0</v>
      </c>
      <c r="M269" s="688"/>
      <c r="N269" s="25" t="s">
        <v>326</v>
      </c>
      <c r="O269" s="123">
        <f>'1次効果'!F1243</f>
        <v>0</v>
      </c>
      <c r="Q269" s="688"/>
      <c r="R269" s="25" t="s">
        <v>327</v>
      </c>
      <c r="S269" s="123">
        <f>'1次効果'!J1243</f>
        <v>0</v>
      </c>
    </row>
    <row r="270" spans="4:19" ht="12.2" customHeight="1">
      <c r="D270" s="688"/>
      <c r="E270" s="129" t="s">
        <v>328</v>
      </c>
      <c r="F270" s="123">
        <f>'2次効果'!F1268</f>
        <v>0</v>
      </c>
      <c r="H270" s="709"/>
      <c r="I270" s="129" t="s">
        <v>328</v>
      </c>
      <c r="J270" s="147">
        <f>'2次効果'!F1448</f>
        <v>0</v>
      </c>
      <c r="M270" s="688"/>
      <c r="N270" s="129" t="s">
        <v>329</v>
      </c>
      <c r="O270" s="123">
        <f>'1次効果'!F1244</f>
        <v>0</v>
      </c>
      <c r="Q270" s="688"/>
      <c r="R270" s="129" t="s">
        <v>328</v>
      </c>
      <c r="S270" s="123">
        <f>'1次効果'!J1244</f>
        <v>0</v>
      </c>
    </row>
    <row r="271" spans="4:19" ht="12.2" customHeight="1">
      <c r="D271" s="688"/>
      <c r="E271" s="25" t="s">
        <v>331</v>
      </c>
      <c r="F271" s="123">
        <f>'2次効果'!F1269</f>
        <v>0</v>
      </c>
      <c r="H271" s="709"/>
      <c r="I271" s="25" t="s">
        <v>331</v>
      </c>
      <c r="J271" s="147">
        <f>'2次効果'!F1449</f>
        <v>0</v>
      </c>
      <c r="M271" s="688"/>
      <c r="N271" s="25" t="s">
        <v>330</v>
      </c>
      <c r="O271" s="123">
        <f>'1次効果'!F1245</f>
        <v>0</v>
      </c>
      <c r="Q271" s="688"/>
      <c r="R271" s="25" t="s">
        <v>331</v>
      </c>
      <c r="S271" s="123">
        <f>'1次効果'!J1245</f>
        <v>0</v>
      </c>
    </row>
    <row r="272" spans="4:19" ht="12.2" customHeight="1">
      <c r="D272" s="688"/>
      <c r="E272" s="25" t="s">
        <v>332</v>
      </c>
      <c r="F272" s="123">
        <f>'2次効果'!F1270</f>
        <v>0</v>
      </c>
      <c r="H272" s="709"/>
      <c r="I272" s="25" t="s">
        <v>332</v>
      </c>
      <c r="J272" s="147">
        <f>'2次効果'!F1450</f>
        <v>0</v>
      </c>
      <c r="M272" s="688"/>
      <c r="N272" s="25" t="s">
        <v>333</v>
      </c>
      <c r="O272" s="123">
        <f>'1次効果'!F1246</f>
        <v>0</v>
      </c>
      <c r="Q272" s="688"/>
      <c r="R272" s="25" t="s">
        <v>332</v>
      </c>
      <c r="S272" s="123">
        <f>'1次効果'!J1246</f>
        <v>0</v>
      </c>
    </row>
    <row r="273" spans="4:27" ht="12.2" customHeight="1">
      <c r="D273" s="688"/>
      <c r="E273" s="129" t="s">
        <v>615</v>
      </c>
      <c r="F273" s="123">
        <f>'2次効果'!F1271</f>
        <v>0</v>
      </c>
      <c r="H273" s="709"/>
      <c r="I273" s="129" t="s">
        <v>615</v>
      </c>
      <c r="J273" s="147">
        <f>'2次効果'!F1451</f>
        <v>0</v>
      </c>
      <c r="M273" s="688"/>
      <c r="N273" s="129" t="s">
        <v>615</v>
      </c>
      <c r="O273" s="123">
        <f>'1次効果'!F1247</f>
        <v>0</v>
      </c>
      <c r="Q273" s="688"/>
      <c r="R273" s="129" t="s">
        <v>615</v>
      </c>
      <c r="S273" s="123">
        <f>'1次効果'!J1247</f>
        <v>0</v>
      </c>
    </row>
    <row r="274" spans="4:27" ht="12.2" customHeight="1">
      <c r="D274" s="688"/>
      <c r="E274" s="131" t="s">
        <v>334</v>
      </c>
      <c r="F274" s="132" t="s">
        <v>335</v>
      </c>
      <c r="H274" s="709"/>
      <c r="I274" s="131" t="s">
        <v>334</v>
      </c>
      <c r="J274" s="149" t="s">
        <v>335</v>
      </c>
      <c r="M274" s="688"/>
      <c r="N274" s="131" t="s">
        <v>334</v>
      </c>
      <c r="O274" s="132" t="s">
        <v>335</v>
      </c>
      <c r="Q274" s="688"/>
      <c r="R274" s="131" t="s">
        <v>334</v>
      </c>
      <c r="S274" s="132" t="s">
        <v>335</v>
      </c>
    </row>
    <row r="275" spans="4:27" ht="12.2" customHeight="1">
      <c r="D275" s="688"/>
      <c r="E275" s="131" t="s">
        <v>334</v>
      </c>
      <c r="F275" s="132" t="s">
        <v>335</v>
      </c>
      <c r="H275" s="709"/>
      <c r="I275" s="131" t="s">
        <v>334</v>
      </c>
      <c r="J275" s="149" t="s">
        <v>335</v>
      </c>
      <c r="M275" s="688"/>
      <c r="N275" s="131" t="s">
        <v>334</v>
      </c>
      <c r="O275" s="132" t="s">
        <v>335</v>
      </c>
      <c r="Q275" s="688"/>
      <c r="R275" s="131" t="s">
        <v>334</v>
      </c>
      <c r="S275" s="132" t="s">
        <v>335</v>
      </c>
    </row>
    <row r="276" spans="4:27" ht="12.2" customHeight="1">
      <c r="D276" s="689"/>
      <c r="E276" s="131" t="s">
        <v>334</v>
      </c>
      <c r="F276" s="132" t="s">
        <v>335</v>
      </c>
      <c r="H276" s="710"/>
      <c r="I276" s="131" t="s">
        <v>334</v>
      </c>
      <c r="J276" s="149" t="s">
        <v>335</v>
      </c>
      <c r="M276" s="689"/>
      <c r="N276" s="131" t="s">
        <v>334</v>
      </c>
      <c r="O276" s="132" t="s">
        <v>335</v>
      </c>
      <c r="Q276" s="689"/>
      <c r="R276" s="131" t="s">
        <v>334</v>
      </c>
      <c r="S276" s="132" t="s">
        <v>335</v>
      </c>
    </row>
    <row r="277" spans="4:27">
      <c r="D277" s="156"/>
      <c r="E277" s="135" t="s">
        <v>287</v>
      </c>
      <c r="F277" s="136">
        <f>'2次効果'!F1304</f>
        <v>0</v>
      </c>
      <c r="H277" s="151"/>
      <c r="I277" s="154" t="s">
        <v>287</v>
      </c>
      <c r="J277" s="152">
        <f>'2次効果'!F1484</f>
        <v>0</v>
      </c>
      <c r="M277" s="156"/>
      <c r="N277" s="135" t="s">
        <v>287</v>
      </c>
      <c r="O277" s="136">
        <f>'1次効果'!F1280</f>
        <v>0</v>
      </c>
      <c r="Q277" s="156"/>
      <c r="R277" s="154" t="s">
        <v>287</v>
      </c>
      <c r="S277" s="136">
        <f>'1次効果'!J1280</f>
        <v>0</v>
      </c>
    </row>
    <row r="278" spans="4:27">
      <c r="D278" s="156"/>
      <c r="E278" s="135" t="s">
        <v>288</v>
      </c>
      <c r="F278" s="136">
        <f>'2次効果'!F1305</f>
        <v>0</v>
      </c>
      <c r="H278" s="151"/>
      <c r="I278" s="154" t="s">
        <v>289</v>
      </c>
      <c r="J278" s="152">
        <f>'2次効果'!F1485</f>
        <v>0</v>
      </c>
      <c r="M278" s="156"/>
      <c r="N278" s="135" t="s">
        <v>288</v>
      </c>
      <c r="O278" s="136">
        <f>'1次効果'!F1281</f>
        <v>0</v>
      </c>
      <c r="Q278" s="156"/>
      <c r="R278" s="154" t="s">
        <v>289</v>
      </c>
      <c r="S278" s="136">
        <f>'1次効果'!J1281</f>
        <v>0</v>
      </c>
    </row>
    <row r="279" spans="4:27" ht="12.75" thickBot="1">
      <c r="D279" s="156"/>
      <c r="E279" s="135" t="s">
        <v>290</v>
      </c>
      <c r="F279" s="136">
        <f>F277+F278</f>
        <v>0</v>
      </c>
      <c r="H279" s="157"/>
      <c r="I279" s="163" t="s">
        <v>90</v>
      </c>
      <c r="J279" s="159">
        <f>J277+J278</f>
        <v>0</v>
      </c>
      <c r="M279" s="156"/>
      <c r="N279" s="135" t="s">
        <v>290</v>
      </c>
      <c r="O279" s="136">
        <f>O277+O278</f>
        <v>0</v>
      </c>
      <c r="Q279" s="156"/>
      <c r="R279" s="154" t="s">
        <v>90</v>
      </c>
      <c r="S279" s="136">
        <f>S277+S278</f>
        <v>0</v>
      </c>
    </row>
    <row r="280" spans="4:27" ht="12.75" thickTop="1"/>
    <row r="286" spans="4:27" ht="14.25">
      <c r="D286" s="116"/>
      <c r="E286" s="732" t="s">
        <v>314</v>
      </c>
      <c r="F286" s="733"/>
      <c r="H286" s="116"/>
      <c r="I286" s="190" t="s">
        <v>315</v>
      </c>
      <c r="J286" s="175"/>
      <c r="M286" s="116"/>
      <c r="N286" s="732" t="s">
        <v>316</v>
      </c>
      <c r="O286" s="733"/>
      <c r="Q286" s="116"/>
      <c r="R286" s="680" t="s">
        <v>312</v>
      </c>
      <c r="S286" s="681"/>
    </row>
    <row r="287" spans="4:27" ht="14.25">
      <c r="D287" s="118"/>
      <c r="E287" s="734"/>
      <c r="F287" s="735"/>
      <c r="H287" s="118"/>
      <c r="I287" s="191" t="s">
        <v>282</v>
      </c>
      <c r="J287" s="192"/>
      <c r="M287" s="118"/>
      <c r="N287" s="734"/>
      <c r="O287" s="735"/>
      <c r="Q287" s="118"/>
      <c r="R287" s="685" t="s">
        <v>317</v>
      </c>
      <c r="S287" s="686"/>
      <c r="Z287" s="727"/>
      <c r="AA287" s="728"/>
    </row>
    <row r="288" spans="4:27" ht="12.2" customHeight="1">
      <c r="D288" s="687" t="s">
        <v>102</v>
      </c>
      <c r="E288" s="120" t="s">
        <v>336</v>
      </c>
      <c r="F288" s="121">
        <f>'1次効果'!F1928</f>
        <v>0</v>
      </c>
      <c r="H288" s="738" t="s">
        <v>102</v>
      </c>
      <c r="I288" s="120" t="s">
        <v>336</v>
      </c>
      <c r="J288" s="121">
        <f>'1次効果'!J1928</f>
        <v>0</v>
      </c>
      <c r="M288" s="738" t="s">
        <v>102</v>
      </c>
      <c r="N288" s="120" t="s">
        <v>344</v>
      </c>
      <c r="O288" s="121">
        <f>'2次効果'!F1400</f>
        <v>0</v>
      </c>
      <c r="Q288" s="738" t="s">
        <v>102</v>
      </c>
      <c r="R288" s="120" t="s">
        <v>336</v>
      </c>
      <c r="S288" s="121">
        <f>'2次効果'!J1400</f>
        <v>0</v>
      </c>
      <c r="Y288" s="690"/>
      <c r="AA288" s="122"/>
    </row>
    <row r="289" spans="4:27" ht="12.2" customHeight="1">
      <c r="D289" s="688"/>
      <c r="E289" s="25" t="s">
        <v>337</v>
      </c>
      <c r="F289" s="123">
        <f>'1次効果'!F1929</f>
        <v>0</v>
      </c>
      <c r="H289" s="739"/>
      <c r="I289" s="25" t="s">
        <v>337</v>
      </c>
      <c r="J289" s="123">
        <f>'1次効果'!J1929</f>
        <v>0</v>
      </c>
      <c r="M289" s="739"/>
      <c r="N289" s="25" t="s">
        <v>345</v>
      </c>
      <c r="O289" s="123">
        <f>'2次効果'!F1401</f>
        <v>0</v>
      </c>
      <c r="Q289" s="739"/>
      <c r="R289" s="25" t="s">
        <v>337</v>
      </c>
      <c r="S289" s="123">
        <f>'2次効果'!J1401</f>
        <v>0</v>
      </c>
      <c r="Y289" s="691"/>
      <c r="AA289" s="122"/>
    </row>
    <row r="290" spans="4:27" ht="12.2" customHeight="1">
      <c r="D290" s="688"/>
      <c r="E290" s="25" t="s">
        <v>267</v>
      </c>
      <c r="F290" s="123">
        <f>'1次効果'!F1930</f>
        <v>0</v>
      </c>
      <c r="H290" s="739"/>
      <c r="I290" s="25" t="s">
        <v>267</v>
      </c>
      <c r="J290" s="123">
        <f>'1次効果'!J1930</f>
        <v>0</v>
      </c>
      <c r="M290" s="739"/>
      <c r="N290" s="25" t="s">
        <v>267</v>
      </c>
      <c r="O290" s="123">
        <f>'2次効果'!F1402</f>
        <v>0</v>
      </c>
      <c r="Q290" s="739"/>
      <c r="R290" s="25" t="s">
        <v>267</v>
      </c>
      <c r="S290" s="123">
        <f>'2次効果'!J1402</f>
        <v>0</v>
      </c>
      <c r="Y290" s="691"/>
      <c r="AA290" s="122"/>
    </row>
    <row r="291" spans="4:27" ht="12.2" customHeight="1">
      <c r="D291" s="688"/>
      <c r="E291" s="25" t="s">
        <v>338</v>
      </c>
      <c r="F291" s="123">
        <f>'1次効果'!F1931</f>
        <v>0</v>
      </c>
      <c r="H291" s="739"/>
      <c r="I291" s="25" t="s">
        <v>338</v>
      </c>
      <c r="J291" s="123">
        <f>'1次効果'!J1931</f>
        <v>0</v>
      </c>
      <c r="M291" s="739"/>
      <c r="N291" s="25" t="s">
        <v>338</v>
      </c>
      <c r="O291" s="123">
        <f>'2次効果'!F1403</f>
        <v>0</v>
      </c>
      <c r="Q291" s="739"/>
      <c r="R291" s="25" t="s">
        <v>348</v>
      </c>
      <c r="S291" s="123">
        <f>'2次効果'!J1403</f>
        <v>0</v>
      </c>
      <c r="Y291" s="691"/>
      <c r="AA291" s="122"/>
    </row>
    <row r="292" spans="4:27" ht="12.2" customHeight="1">
      <c r="D292" s="688"/>
      <c r="E292" s="25" t="s">
        <v>269</v>
      </c>
      <c r="F292" s="123">
        <f>'1次効果'!F1932</f>
        <v>0</v>
      </c>
      <c r="H292" s="739"/>
      <c r="I292" s="25" t="s">
        <v>269</v>
      </c>
      <c r="J292" s="123">
        <f>'1次効果'!J1932</f>
        <v>0</v>
      </c>
      <c r="M292" s="739"/>
      <c r="N292" s="25" t="s">
        <v>269</v>
      </c>
      <c r="O292" s="123">
        <f>'2次効果'!F1404</f>
        <v>0</v>
      </c>
      <c r="Q292" s="739"/>
      <c r="R292" s="25" t="s">
        <v>269</v>
      </c>
      <c r="S292" s="123">
        <f>'2次効果'!J1404</f>
        <v>0</v>
      </c>
      <c r="Y292" s="691"/>
      <c r="AA292" s="122"/>
    </row>
    <row r="293" spans="4:27" ht="12.2" customHeight="1">
      <c r="D293" s="688"/>
      <c r="E293" s="25" t="s">
        <v>326</v>
      </c>
      <c r="F293" s="123">
        <f>'1次効果'!F1933</f>
        <v>0</v>
      </c>
      <c r="H293" s="739"/>
      <c r="I293" s="25" t="s">
        <v>327</v>
      </c>
      <c r="J293" s="123">
        <f>'1次効果'!J1933</f>
        <v>0</v>
      </c>
      <c r="M293" s="739"/>
      <c r="N293" s="25" t="s">
        <v>327</v>
      </c>
      <c r="O293" s="123">
        <f>'2次効果'!F1405</f>
        <v>0</v>
      </c>
      <c r="Q293" s="739"/>
      <c r="R293" s="25" t="s">
        <v>327</v>
      </c>
      <c r="S293" s="123">
        <f>'2次効果'!J1405</f>
        <v>0</v>
      </c>
      <c r="Y293" s="691"/>
      <c r="AA293" s="122"/>
    </row>
    <row r="294" spans="4:27" ht="12.2" customHeight="1">
      <c r="D294" s="688"/>
      <c r="E294" s="129" t="s">
        <v>329</v>
      </c>
      <c r="F294" s="123">
        <f>'1次効果'!F1934</f>
        <v>0</v>
      </c>
      <c r="H294" s="739"/>
      <c r="I294" s="129" t="s">
        <v>328</v>
      </c>
      <c r="J294" s="123">
        <f>'1次効果'!J1934</f>
        <v>0</v>
      </c>
      <c r="M294" s="739"/>
      <c r="N294" s="129" t="s">
        <v>328</v>
      </c>
      <c r="O294" s="123">
        <f>'2次効果'!F1406</f>
        <v>0</v>
      </c>
      <c r="Q294" s="739"/>
      <c r="R294" s="129" t="s">
        <v>328</v>
      </c>
      <c r="S294" s="123">
        <f>'2次効果'!J1406</f>
        <v>0</v>
      </c>
      <c r="Y294" s="691"/>
      <c r="AA294" s="122"/>
    </row>
    <row r="295" spans="4:27" ht="12.2" customHeight="1">
      <c r="D295" s="688"/>
      <c r="E295" s="25" t="s">
        <v>330</v>
      </c>
      <c r="F295" s="123">
        <f>'1次効果'!F1935</f>
        <v>0</v>
      </c>
      <c r="H295" s="739"/>
      <c r="I295" s="25" t="s">
        <v>331</v>
      </c>
      <c r="J295" s="123">
        <f>'1次効果'!J1935</f>
        <v>0</v>
      </c>
      <c r="M295" s="739"/>
      <c r="N295" s="25" t="s">
        <v>331</v>
      </c>
      <c r="O295" s="123">
        <f>'2次効果'!F1407</f>
        <v>0</v>
      </c>
      <c r="Q295" s="739"/>
      <c r="R295" s="25" t="s">
        <v>331</v>
      </c>
      <c r="S295" s="123">
        <f>'2次効果'!J1407</f>
        <v>0</v>
      </c>
      <c r="Y295" s="691"/>
      <c r="AA295" s="122"/>
    </row>
    <row r="296" spans="4:27" ht="12.2" customHeight="1">
      <c r="D296" s="688"/>
      <c r="E296" s="25" t="s">
        <v>333</v>
      </c>
      <c r="F296" s="123">
        <f>'1次効果'!F1936</f>
        <v>0</v>
      </c>
      <c r="H296" s="739"/>
      <c r="I296" s="25" t="s">
        <v>332</v>
      </c>
      <c r="J296" s="123">
        <f>'1次効果'!J1936</f>
        <v>0</v>
      </c>
      <c r="M296" s="739"/>
      <c r="N296" s="25" t="s">
        <v>332</v>
      </c>
      <c r="O296" s="123">
        <f>'2次効果'!F1408</f>
        <v>0</v>
      </c>
      <c r="Q296" s="739"/>
      <c r="R296" s="25" t="s">
        <v>332</v>
      </c>
      <c r="S296" s="123">
        <f>'2次効果'!J1408</f>
        <v>0</v>
      </c>
      <c r="Y296" s="691"/>
      <c r="AA296" s="122"/>
    </row>
    <row r="297" spans="4:27" ht="12.2" customHeight="1">
      <c r="D297" s="688"/>
      <c r="E297" s="129" t="s">
        <v>615</v>
      </c>
      <c r="F297" s="123">
        <f>'1次効果'!F1937</f>
        <v>0</v>
      </c>
      <c r="H297" s="739"/>
      <c r="I297" s="129" t="s">
        <v>615</v>
      </c>
      <c r="J297" s="123">
        <f>'1次効果'!J1937</f>
        <v>0</v>
      </c>
      <c r="M297" s="739"/>
      <c r="N297" s="129" t="s">
        <v>615</v>
      </c>
      <c r="O297" s="123">
        <f>'2次効果'!F1409</f>
        <v>0</v>
      </c>
      <c r="Q297" s="739"/>
      <c r="R297" s="129" t="s">
        <v>615</v>
      </c>
      <c r="S297" s="123">
        <f>'2次効果'!J1409</f>
        <v>0</v>
      </c>
      <c r="Y297" s="691"/>
      <c r="AA297" s="122"/>
    </row>
    <row r="298" spans="4:27" ht="12.2" customHeight="1">
      <c r="D298" s="688"/>
      <c r="E298" s="131" t="s">
        <v>349</v>
      </c>
      <c r="F298" s="132" t="s">
        <v>350</v>
      </c>
      <c r="H298" s="739"/>
      <c r="I298" s="131" t="s">
        <v>349</v>
      </c>
      <c r="J298" s="132" t="s">
        <v>350</v>
      </c>
      <c r="M298" s="739"/>
      <c r="N298" s="131" t="s">
        <v>349</v>
      </c>
      <c r="O298" s="132" t="s">
        <v>350</v>
      </c>
      <c r="Q298" s="739"/>
      <c r="R298" s="131" t="s">
        <v>349</v>
      </c>
      <c r="S298" s="132" t="s">
        <v>350</v>
      </c>
      <c r="Y298" s="691"/>
      <c r="AA298" s="122"/>
    </row>
    <row r="299" spans="4:27" ht="12.2" customHeight="1">
      <c r="D299" s="688"/>
      <c r="E299" s="131" t="s">
        <v>349</v>
      </c>
      <c r="F299" s="132" t="s">
        <v>350</v>
      </c>
      <c r="H299" s="739"/>
      <c r="I299" s="131" t="s">
        <v>349</v>
      </c>
      <c r="J299" s="132" t="s">
        <v>350</v>
      </c>
      <c r="M299" s="739"/>
      <c r="N299" s="131" t="s">
        <v>349</v>
      </c>
      <c r="O299" s="132" t="s">
        <v>350</v>
      </c>
      <c r="Q299" s="739"/>
      <c r="R299" s="131" t="s">
        <v>349</v>
      </c>
      <c r="S299" s="132" t="s">
        <v>350</v>
      </c>
      <c r="Y299" s="691"/>
      <c r="AA299" s="122"/>
    </row>
    <row r="300" spans="4:27" ht="12.2" customHeight="1">
      <c r="D300" s="689"/>
      <c r="E300" s="131" t="s">
        <v>349</v>
      </c>
      <c r="F300" s="132" t="s">
        <v>350</v>
      </c>
      <c r="H300" s="740"/>
      <c r="I300" s="131" t="s">
        <v>349</v>
      </c>
      <c r="J300" s="132" t="s">
        <v>350</v>
      </c>
      <c r="M300" s="740"/>
      <c r="N300" s="131" t="s">
        <v>349</v>
      </c>
      <c r="O300" s="132" t="s">
        <v>350</v>
      </c>
      <c r="Q300" s="740"/>
      <c r="R300" s="131" t="s">
        <v>349</v>
      </c>
      <c r="S300" s="132" t="s">
        <v>350</v>
      </c>
      <c r="Y300" s="691"/>
      <c r="AA300" s="122"/>
    </row>
    <row r="301" spans="4:27" ht="12.2" customHeight="1">
      <c r="D301" s="687" t="s">
        <v>79</v>
      </c>
      <c r="E301" s="120" t="s">
        <v>344</v>
      </c>
      <c r="F301" s="121">
        <f>'1次効果'!F1970</f>
        <v>0</v>
      </c>
      <c r="H301" s="738" t="s">
        <v>79</v>
      </c>
      <c r="I301" s="120" t="s">
        <v>336</v>
      </c>
      <c r="J301" s="121">
        <f>'1次効果'!J1970</f>
        <v>0</v>
      </c>
      <c r="M301" s="687" t="s">
        <v>79</v>
      </c>
      <c r="N301" s="120" t="s">
        <v>336</v>
      </c>
      <c r="O301" s="121">
        <f>'2次効果'!F1442</f>
        <v>0</v>
      </c>
      <c r="Q301" s="738" t="s">
        <v>79</v>
      </c>
      <c r="R301" s="120" t="s">
        <v>336</v>
      </c>
      <c r="S301" s="121">
        <f>'2次効果'!J1442</f>
        <v>0</v>
      </c>
      <c r="Y301" s="690"/>
      <c r="AA301" s="122"/>
    </row>
    <row r="302" spans="4:27" ht="12.2" customHeight="1">
      <c r="D302" s="688"/>
      <c r="E302" s="25" t="s">
        <v>345</v>
      </c>
      <c r="F302" s="123">
        <f>'1次効果'!F1971</f>
        <v>0</v>
      </c>
      <c r="H302" s="739"/>
      <c r="I302" s="25" t="s">
        <v>337</v>
      </c>
      <c r="J302" s="123">
        <f>'1次効果'!J1971</f>
        <v>0</v>
      </c>
      <c r="M302" s="688"/>
      <c r="N302" s="25" t="s">
        <v>337</v>
      </c>
      <c r="O302" s="123">
        <f>'2次効果'!F1443</f>
        <v>0</v>
      </c>
      <c r="Q302" s="739"/>
      <c r="R302" s="25" t="s">
        <v>337</v>
      </c>
      <c r="S302" s="123">
        <f>'2次効果'!J1443</f>
        <v>0</v>
      </c>
      <c r="Y302" s="691"/>
      <c r="AA302" s="122"/>
    </row>
    <row r="303" spans="4:27" ht="12.2" customHeight="1">
      <c r="D303" s="688"/>
      <c r="E303" s="25" t="s">
        <v>267</v>
      </c>
      <c r="F303" s="123">
        <f>'1次効果'!F1972</f>
        <v>0</v>
      </c>
      <c r="H303" s="739"/>
      <c r="I303" s="25" t="s">
        <v>267</v>
      </c>
      <c r="J303" s="123">
        <f>'1次効果'!J1972</f>
        <v>0</v>
      </c>
      <c r="M303" s="688"/>
      <c r="N303" s="25" t="s">
        <v>267</v>
      </c>
      <c r="O303" s="123">
        <f>'2次効果'!F1444</f>
        <v>0</v>
      </c>
      <c r="Q303" s="739"/>
      <c r="R303" s="25" t="s">
        <v>267</v>
      </c>
      <c r="S303" s="123">
        <f>'2次効果'!J1444</f>
        <v>0</v>
      </c>
      <c r="Y303" s="691"/>
      <c r="AA303" s="122"/>
    </row>
    <row r="304" spans="4:27" ht="12.2" customHeight="1">
      <c r="D304" s="688"/>
      <c r="E304" s="25" t="s">
        <v>341</v>
      </c>
      <c r="F304" s="123">
        <f>'1次効果'!F1973</f>
        <v>0</v>
      </c>
      <c r="H304" s="739"/>
      <c r="I304" s="25" t="s">
        <v>338</v>
      </c>
      <c r="J304" s="123">
        <f>'1次効果'!J1973</f>
        <v>0</v>
      </c>
      <c r="M304" s="688"/>
      <c r="N304" s="25" t="s">
        <v>338</v>
      </c>
      <c r="O304" s="123">
        <f>'2次効果'!F1445</f>
        <v>0</v>
      </c>
      <c r="Q304" s="739"/>
      <c r="R304" s="25" t="s">
        <v>338</v>
      </c>
      <c r="S304" s="123">
        <f>'2次効果'!J1445</f>
        <v>0</v>
      </c>
      <c r="Y304" s="691"/>
      <c r="AA304" s="122"/>
    </row>
    <row r="305" spans="4:27" ht="12.2" customHeight="1">
      <c r="D305" s="688"/>
      <c r="E305" s="25" t="s">
        <v>269</v>
      </c>
      <c r="F305" s="123">
        <f>'1次効果'!F1974</f>
        <v>0</v>
      </c>
      <c r="H305" s="739"/>
      <c r="I305" s="25" t="s">
        <v>269</v>
      </c>
      <c r="J305" s="123">
        <f>'1次効果'!J1974</f>
        <v>0</v>
      </c>
      <c r="M305" s="688"/>
      <c r="N305" s="25" t="s">
        <v>269</v>
      </c>
      <c r="O305" s="123">
        <f>'2次効果'!F1446</f>
        <v>0</v>
      </c>
      <c r="Q305" s="739"/>
      <c r="R305" s="25" t="s">
        <v>269</v>
      </c>
      <c r="S305" s="123">
        <f>'2次効果'!J1446</f>
        <v>0</v>
      </c>
      <c r="Y305" s="691"/>
      <c r="AA305" s="122"/>
    </row>
    <row r="306" spans="4:27" ht="12.2" customHeight="1">
      <c r="D306" s="688"/>
      <c r="E306" s="25" t="s">
        <v>326</v>
      </c>
      <c r="F306" s="123">
        <f>'1次効果'!F1975</f>
        <v>0</v>
      </c>
      <c r="H306" s="739"/>
      <c r="I306" s="25" t="s">
        <v>327</v>
      </c>
      <c r="J306" s="123">
        <f>'1次効果'!J1975</f>
        <v>0</v>
      </c>
      <c r="M306" s="688"/>
      <c r="N306" s="25" t="s">
        <v>327</v>
      </c>
      <c r="O306" s="123">
        <f>'2次効果'!F1447</f>
        <v>0</v>
      </c>
      <c r="Q306" s="739"/>
      <c r="R306" s="25" t="s">
        <v>327</v>
      </c>
      <c r="S306" s="123">
        <f>'2次効果'!J1447</f>
        <v>0</v>
      </c>
      <c r="Y306" s="691"/>
      <c r="AA306" s="122"/>
    </row>
    <row r="307" spans="4:27" ht="12.2" customHeight="1">
      <c r="D307" s="688"/>
      <c r="E307" s="129" t="s">
        <v>329</v>
      </c>
      <c r="F307" s="123">
        <f>'1次効果'!F1976</f>
        <v>0</v>
      </c>
      <c r="H307" s="739"/>
      <c r="I307" s="129" t="s">
        <v>328</v>
      </c>
      <c r="J307" s="123">
        <f>'1次効果'!J1976</f>
        <v>0</v>
      </c>
      <c r="M307" s="688"/>
      <c r="N307" s="129" t="s">
        <v>328</v>
      </c>
      <c r="O307" s="123">
        <f>'2次効果'!F1448</f>
        <v>0</v>
      </c>
      <c r="Q307" s="739"/>
      <c r="R307" s="129" t="s">
        <v>328</v>
      </c>
      <c r="S307" s="123">
        <f>'2次効果'!J1448</f>
        <v>0</v>
      </c>
      <c r="Y307" s="691"/>
      <c r="AA307" s="122"/>
    </row>
    <row r="308" spans="4:27" ht="12.2" customHeight="1">
      <c r="D308" s="688"/>
      <c r="E308" s="25" t="s">
        <v>331</v>
      </c>
      <c r="F308" s="123">
        <f>'1次効果'!F1977</f>
        <v>0</v>
      </c>
      <c r="H308" s="739"/>
      <c r="I308" s="25" t="s">
        <v>331</v>
      </c>
      <c r="J308" s="123">
        <f>'1次効果'!J1977</f>
        <v>0</v>
      </c>
      <c r="M308" s="688"/>
      <c r="N308" s="25" t="s">
        <v>331</v>
      </c>
      <c r="O308" s="123">
        <f>'2次効果'!F1449</f>
        <v>0</v>
      </c>
      <c r="Q308" s="739"/>
      <c r="R308" s="25" t="s">
        <v>331</v>
      </c>
      <c r="S308" s="123">
        <f>'2次効果'!J1449</f>
        <v>0</v>
      </c>
      <c r="Y308" s="691"/>
      <c r="AA308" s="122"/>
    </row>
    <row r="309" spans="4:27" ht="12.2" customHeight="1">
      <c r="D309" s="688"/>
      <c r="E309" s="25" t="s">
        <v>332</v>
      </c>
      <c r="F309" s="123">
        <f>'1次効果'!F1978</f>
        <v>0</v>
      </c>
      <c r="H309" s="739"/>
      <c r="I309" s="25" t="s">
        <v>332</v>
      </c>
      <c r="J309" s="123">
        <f>'1次効果'!J1978</f>
        <v>0</v>
      </c>
      <c r="M309" s="688"/>
      <c r="N309" s="25" t="s">
        <v>332</v>
      </c>
      <c r="O309" s="123">
        <f>'2次効果'!F1450</f>
        <v>0</v>
      </c>
      <c r="Q309" s="739"/>
      <c r="R309" s="25" t="s">
        <v>332</v>
      </c>
      <c r="S309" s="123">
        <f>'2次効果'!J1450</f>
        <v>0</v>
      </c>
      <c r="Y309" s="691"/>
      <c r="AA309" s="122"/>
    </row>
    <row r="310" spans="4:27" ht="12.2" customHeight="1">
      <c r="D310" s="688"/>
      <c r="E310" s="129" t="s">
        <v>615</v>
      </c>
      <c r="F310" s="123">
        <f>'1次効果'!F1979</f>
        <v>0</v>
      </c>
      <c r="H310" s="739"/>
      <c r="I310" s="129" t="s">
        <v>615</v>
      </c>
      <c r="J310" s="123">
        <f>'1次効果'!J1979</f>
        <v>0</v>
      </c>
      <c r="M310" s="688"/>
      <c r="N310" s="129" t="s">
        <v>615</v>
      </c>
      <c r="O310" s="123">
        <f>'2次効果'!F1451</f>
        <v>0</v>
      </c>
      <c r="Q310" s="739"/>
      <c r="R310" s="129" t="s">
        <v>615</v>
      </c>
      <c r="S310" s="123">
        <f>'2次効果'!J1451</f>
        <v>0</v>
      </c>
      <c r="Y310" s="691"/>
      <c r="AA310" s="122"/>
    </row>
    <row r="311" spans="4:27" ht="12.2" customHeight="1">
      <c r="D311" s="688"/>
      <c r="E311" s="131" t="s">
        <v>334</v>
      </c>
      <c r="F311" s="132" t="s">
        <v>335</v>
      </c>
      <c r="H311" s="739"/>
      <c r="I311" s="131" t="s">
        <v>334</v>
      </c>
      <c r="J311" s="132" t="s">
        <v>335</v>
      </c>
      <c r="M311" s="688"/>
      <c r="N311" s="131" t="s">
        <v>334</v>
      </c>
      <c r="O311" s="132" t="s">
        <v>335</v>
      </c>
      <c r="Q311" s="739"/>
      <c r="R311" s="131" t="s">
        <v>334</v>
      </c>
      <c r="S311" s="132" t="s">
        <v>335</v>
      </c>
      <c r="Y311" s="691"/>
      <c r="AA311" s="122"/>
    </row>
    <row r="312" spans="4:27" ht="12.2" customHeight="1">
      <c r="D312" s="688"/>
      <c r="E312" s="131" t="s">
        <v>334</v>
      </c>
      <c r="F312" s="132" t="s">
        <v>335</v>
      </c>
      <c r="H312" s="739"/>
      <c r="I312" s="131" t="s">
        <v>334</v>
      </c>
      <c r="J312" s="132" t="s">
        <v>335</v>
      </c>
      <c r="M312" s="688"/>
      <c r="N312" s="131" t="s">
        <v>334</v>
      </c>
      <c r="O312" s="132" t="s">
        <v>335</v>
      </c>
      <c r="Q312" s="739"/>
      <c r="R312" s="131" t="s">
        <v>334</v>
      </c>
      <c r="S312" s="132" t="s">
        <v>335</v>
      </c>
      <c r="Y312" s="691"/>
      <c r="AA312" s="122"/>
    </row>
    <row r="313" spans="4:27" ht="12.2" customHeight="1">
      <c r="D313" s="689"/>
      <c r="E313" s="131" t="s">
        <v>334</v>
      </c>
      <c r="F313" s="132" t="s">
        <v>335</v>
      </c>
      <c r="H313" s="740"/>
      <c r="I313" s="131" t="s">
        <v>334</v>
      </c>
      <c r="J313" s="132" t="s">
        <v>335</v>
      </c>
      <c r="M313" s="689"/>
      <c r="N313" s="131" t="s">
        <v>334</v>
      </c>
      <c r="O313" s="132" t="s">
        <v>335</v>
      </c>
      <c r="Q313" s="740"/>
      <c r="R313" s="131" t="s">
        <v>334</v>
      </c>
      <c r="S313" s="132" t="s">
        <v>335</v>
      </c>
      <c r="Y313" s="691"/>
      <c r="AA313" s="122"/>
    </row>
    <row r="314" spans="4:27">
      <c r="D314" s="156"/>
      <c r="E314" s="135" t="s">
        <v>287</v>
      </c>
      <c r="F314" s="136">
        <f>'1次効果'!F2012</f>
        <v>0</v>
      </c>
      <c r="H314" s="156"/>
      <c r="I314" s="154" t="s">
        <v>287</v>
      </c>
      <c r="J314" s="136">
        <f>'1次効果'!J2012</f>
        <v>0</v>
      </c>
      <c r="M314" s="156"/>
      <c r="N314" s="154" t="s">
        <v>287</v>
      </c>
      <c r="O314" s="136">
        <f>'2次効果'!F1484</f>
        <v>0</v>
      </c>
      <c r="Q314" s="156"/>
      <c r="R314" s="154" t="s">
        <v>287</v>
      </c>
      <c r="S314" s="136">
        <f>'2次効果'!J1484</f>
        <v>0</v>
      </c>
      <c r="Z314" s="139"/>
      <c r="AA314" s="122"/>
    </row>
    <row r="315" spans="4:27">
      <c r="D315" s="156"/>
      <c r="E315" s="135" t="s">
        <v>288</v>
      </c>
      <c r="F315" s="136">
        <f>'1次効果'!F2013</f>
        <v>0</v>
      </c>
      <c r="H315" s="156"/>
      <c r="I315" s="154" t="s">
        <v>289</v>
      </c>
      <c r="J315" s="136">
        <f>'1次効果'!J2013</f>
        <v>0</v>
      </c>
      <c r="M315" s="156"/>
      <c r="N315" s="154" t="s">
        <v>289</v>
      </c>
      <c r="O315" s="136">
        <f>'2次効果'!F1485</f>
        <v>0</v>
      </c>
      <c r="Q315" s="156"/>
      <c r="R315" s="154" t="s">
        <v>289</v>
      </c>
      <c r="S315" s="136">
        <f>'2次効果'!J1485</f>
        <v>0</v>
      </c>
      <c r="Z315" s="139"/>
      <c r="AA315" s="122"/>
    </row>
    <row r="316" spans="4:27">
      <c r="D316" s="156"/>
      <c r="E316" s="135" t="s">
        <v>290</v>
      </c>
      <c r="F316" s="136">
        <f>F314+F315</f>
        <v>0</v>
      </c>
      <c r="H316" s="156"/>
      <c r="I316" s="154" t="s">
        <v>90</v>
      </c>
      <c r="J316" s="136">
        <f>J314+J315</f>
        <v>0</v>
      </c>
      <c r="M316" s="156"/>
      <c r="N316" s="154" t="s">
        <v>90</v>
      </c>
      <c r="O316" s="136">
        <f>O314+O315</f>
        <v>0</v>
      </c>
      <c r="Q316" s="156"/>
      <c r="R316" s="154" t="s">
        <v>90</v>
      </c>
      <c r="S316" s="136">
        <f>S314+S315</f>
        <v>0</v>
      </c>
      <c r="Z316" s="139"/>
      <c r="AA316" s="122"/>
    </row>
  </sheetData>
  <mergeCells count="94">
    <mergeCell ref="Z287:AA287"/>
    <mergeCell ref="D301:D313"/>
    <mergeCell ref="H301:H313"/>
    <mergeCell ref="M301:M313"/>
    <mergeCell ref="Q301:Q313"/>
    <mergeCell ref="Y301:Y313"/>
    <mergeCell ref="Y288:Y300"/>
    <mergeCell ref="E286:F287"/>
    <mergeCell ref="N286:O287"/>
    <mergeCell ref="R286:S286"/>
    <mergeCell ref="R287:S287"/>
    <mergeCell ref="D264:D276"/>
    <mergeCell ref="H264:H276"/>
    <mergeCell ref="M264:M276"/>
    <mergeCell ref="Q264:Q276"/>
    <mergeCell ref="D288:D300"/>
    <mergeCell ref="H288:H300"/>
    <mergeCell ref="M288:M300"/>
    <mergeCell ref="Q288:Q300"/>
    <mergeCell ref="I249:J250"/>
    <mergeCell ref="N249:O250"/>
    <mergeCell ref="R249:S249"/>
    <mergeCell ref="R250:S250"/>
    <mergeCell ref="D251:D263"/>
    <mergeCell ref="H251:H263"/>
    <mergeCell ref="M251:M263"/>
    <mergeCell ref="Q251:Q263"/>
    <mergeCell ref="U185:U197"/>
    <mergeCell ref="E188:F189"/>
    <mergeCell ref="H202:H214"/>
    <mergeCell ref="M202:M214"/>
    <mergeCell ref="R202:S203"/>
    <mergeCell ref="Q204:Q216"/>
    <mergeCell ref="V118:W119"/>
    <mergeCell ref="Q120:Q132"/>
    <mergeCell ref="U120:U132"/>
    <mergeCell ref="E123:F124"/>
    <mergeCell ref="I170:J170"/>
    <mergeCell ref="N170:O170"/>
    <mergeCell ref="R170:S171"/>
    <mergeCell ref="V170:W171"/>
    <mergeCell ref="H171:H183"/>
    <mergeCell ref="M171:M183"/>
    <mergeCell ref="Q172:Q184"/>
    <mergeCell ref="U172:U184"/>
    <mergeCell ref="E183:F183"/>
    <mergeCell ref="H184:H196"/>
    <mergeCell ref="M184:M196"/>
    <mergeCell ref="Q185:Q197"/>
    <mergeCell ref="Q133:Q145"/>
    <mergeCell ref="U133:U145"/>
    <mergeCell ref="H66:H78"/>
    <mergeCell ref="M66:M78"/>
    <mergeCell ref="Q66:Q78"/>
    <mergeCell ref="U66:U78"/>
    <mergeCell ref="R101:S102"/>
    <mergeCell ref="Q103:Q115"/>
    <mergeCell ref="R118:S119"/>
    <mergeCell ref="I64:J65"/>
    <mergeCell ref="N64:O64"/>
    <mergeCell ref="R64:S65"/>
    <mergeCell ref="V64:W64"/>
    <mergeCell ref="N65:O65"/>
    <mergeCell ref="V65:W65"/>
    <mergeCell ref="D46:D58"/>
    <mergeCell ref="H46:H58"/>
    <mergeCell ref="M46:M58"/>
    <mergeCell ref="Q46:Q58"/>
    <mergeCell ref="U46:U58"/>
    <mergeCell ref="Y46:Y58"/>
    <mergeCell ref="P49:P50"/>
    <mergeCell ref="P51:P52"/>
    <mergeCell ref="P53:P54"/>
    <mergeCell ref="H33:H45"/>
    <mergeCell ref="M33:M45"/>
    <mergeCell ref="Q33:Q45"/>
    <mergeCell ref="U33:U45"/>
    <mergeCell ref="Y33:Y45"/>
    <mergeCell ref="E44:F45"/>
    <mergeCell ref="B31:B32"/>
    <mergeCell ref="I31:J32"/>
    <mergeCell ref="N31:O32"/>
    <mergeCell ref="R31:S32"/>
    <mergeCell ref="N13:O13"/>
    <mergeCell ref="R13:S14"/>
    <mergeCell ref="V13:W13"/>
    <mergeCell ref="N14:O14"/>
    <mergeCell ref="V14:W14"/>
    <mergeCell ref="M15:M27"/>
    <mergeCell ref="Q15:Q27"/>
    <mergeCell ref="U15:U27"/>
    <mergeCell ref="V31:W32"/>
    <mergeCell ref="Z31:AA31"/>
    <mergeCell ref="Z32:AA32"/>
  </mergeCells>
  <phoneticPr fontId="4"/>
  <pageMargins left="0.78740157480314965" right="0.59055118110236227" top="0.59055118110236227" bottom="0.19685039370078741" header="0.51181102362204722" footer="0.51181102362204722"/>
  <pageSetup paperSize="9" scale="44" orientation="landscape" r:id="rId1"/>
  <headerFooter alignWithMargins="0"/>
  <rowBreaks count="3" manualBreakCount="3">
    <brk id="87" min="1" max="30" man="1"/>
    <brk id="156" min="1" max="30" man="1"/>
    <brk id="224" min="1" max="3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V159"/>
  <sheetViews>
    <sheetView showGridLines="0" view="pageBreakPreview" zoomScale="85" zoomScaleNormal="75" zoomScaleSheetLayoutView="85" workbookViewId="0"/>
  </sheetViews>
  <sheetFormatPr defaultRowHeight="13.5"/>
  <cols>
    <col min="1" max="2" width="3.125" style="3" customWidth="1"/>
    <col min="3" max="4" width="17.5" style="3" customWidth="1"/>
    <col min="5" max="5" width="2.5" style="3" customWidth="1"/>
    <col min="6" max="6" width="25" style="3" customWidth="1"/>
    <col min="7" max="10" width="12.5" style="3" customWidth="1"/>
    <col min="11" max="11" width="2.5" style="3" customWidth="1"/>
    <col min="12" max="12" width="25" style="3" customWidth="1"/>
    <col min="13" max="16" width="12.5" style="3" customWidth="1"/>
    <col min="17" max="17" width="2.5" style="3" customWidth="1"/>
    <col min="18" max="18" width="25" style="3" customWidth="1"/>
    <col min="19" max="22" width="12.5" style="3" customWidth="1"/>
    <col min="23" max="23" width="3.125" style="3" customWidth="1"/>
    <col min="24" max="256" width="9" style="3"/>
    <col min="257" max="258" width="3.125" style="3" customWidth="1"/>
    <col min="259" max="260" width="17.5" style="3" customWidth="1"/>
    <col min="261" max="261" width="2.5" style="3" customWidth="1"/>
    <col min="262" max="262" width="25" style="3" customWidth="1"/>
    <col min="263" max="266" width="12.5" style="3" customWidth="1"/>
    <col min="267" max="267" width="2.5" style="3" customWidth="1"/>
    <col min="268" max="268" width="25" style="3" customWidth="1"/>
    <col min="269" max="272" width="12.5" style="3" customWidth="1"/>
    <col min="273" max="273" width="2.5" style="3" customWidth="1"/>
    <col min="274" max="274" width="25" style="3" customWidth="1"/>
    <col min="275" max="278" width="12.5" style="3" customWidth="1"/>
    <col min="279" max="279" width="3.125" style="3" customWidth="1"/>
    <col min="280" max="512" width="9" style="3"/>
    <col min="513" max="514" width="3.125" style="3" customWidth="1"/>
    <col min="515" max="516" width="17.5" style="3" customWidth="1"/>
    <col min="517" max="517" width="2.5" style="3" customWidth="1"/>
    <col min="518" max="518" width="25" style="3" customWidth="1"/>
    <col min="519" max="522" width="12.5" style="3" customWidth="1"/>
    <col min="523" max="523" width="2.5" style="3" customWidth="1"/>
    <col min="524" max="524" width="25" style="3" customWidth="1"/>
    <col min="525" max="528" width="12.5" style="3" customWidth="1"/>
    <col min="529" max="529" width="2.5" style="3" customWidth="1"/>
    <col min="530" max="530" width="25" style="3" customWidth="1"/>
    <col min="531" max="534" width="12.5" style="3" customWidth="1"/>
    <col min="535" max="535" width="3.125" style="3" customWidth="1"/>
    <col min="536" max="768" width="9" style="3"/>
    <col min="769" max="770" width="3.125" style="3" customWidth="1"/>
    <col min="771" max="772" width="17.5" style="3" customWidth="1"/>
    <col min="773" max="773" width="2.5" style="3" customWidth="1"/>
    <col min="774" max="774" width="25" style="3" customWidth="1"/>
    <col min="775" max="778" width="12.5" style="3" customWidth="1"/>
    <col min="779" max="779" width="2.5" style="3" customWidth="1"/>
    <col min="780" max="780" width="25" style="3" customWidth="1"/>
    <col min="781" max="784" width="12.5" style="3" customWidth="1"/>
    <col min="785" max="785" width="2.5" style="3" customWidth="1"/>
    <col min="786" max="786" width="25" style="3" customWidth="1"/>
    <col min="787" max="790" width="12.5" style="3" customWidth="1"/>
    <col min="791" max="791" width="3.125" style="3" customWidth="1"/>
    <col min="792" max="1024" width="9" style="3"/>
    <col min="1025" max="1026" width="3.125" style="3" customWidth="1"/>
    <col min="1027" max="1028" width="17.5" style="3" customWidth="1"/>
    <col min="1029" max="1029" width="2.5" style="3" customWidth="1"/>
    <col min="1030" max="1030" width="25" style="3" customWidth="1"/>
    <col min="1031" max="1034" width="12.5" style="3" customWidth="1"/>
    <col min="1035" max="1035" width="2.5" style="3" customWidth="1"/>
    <col min="1036" max="1036" width="25" style="3" customWidth="1"/>
    <col min="1037" max="1040" width="12.5" style="3" customWidth="1"/>
    <col min="1041" max="1041" width="2.5" style="3" customWidth="1"/>
    <col min="1042" max="1042" width="25" style="3" customWidth="1"/>
    <col min="1043" max="1046" width="12.5" style="3" customWidth="1"/>
    <col min="1047" max="1047" width="3.125" style="3" customWidth="1"/>
    <col min="1048" max="1280" width="9" style="3"/>
    <col min="1281" max="1282" width="3.125" style="3" customWidth="1"/>
    <col min="1283" max="1284" width="17.5" style="3" customWidth="1"/>
    <col min="1285" max="1285" width="2.5" style="3" customWidth="1"/>
    <col min="1286" max="1286" width="25" style="3" customWidth="1"/>
    <col min="1287" max="1290" width="12.5" style="3" customWidth="1"/>
    <col min="1291" max="1291" width="2.5" style="3" customWidth="1"/>
    <col min="1292" max="1292" width="25" style="3" customWidth="1"/>
    <col min="1293" max="1296" width="12.5" style="3" customWidth="1"/>
    <col min="1297" max="1297" width="2.5" style="3" customWidth="1"/>
    <col min="1298" max="1298" width="25" style="3" customWidth="1"/>
    <col min="1299" max="1302" width="12.5" style="3" customWidth="1"/>
    <col min="1303" max="1303" width="3.125" style="3" customWidth="1"/>
    <col min="1304" max="1536" width="9" style="3"/>
    <col min="1537" max="1538" width="3.125" style="3" customWidth="1"/>
    <col min="1539" max="1540" width="17.5" style="3" customWidth="1"/>
    <col min="1541" max="1541" width="2.5" style="3" customWidth="1"/>
    <col min="1542" max="1542" width="25" style="3" customWidth="1"/>
    <col min="1543" max="1546" width="12.5" style="3" customWidth="1"/>
    <col min="1547" max="1547" width="2.5" style="3" customWidth="1"/>
    <col min="1548" max="1548" width="25" style="3" customWidth="1"/>
    <col min="1549" max="1552" width="12.5" style="3" customWidth="1"/>
    <col min="1553" max="1553" width="2.5" style="3" customWidth="1"/>
    <col min="1554" max="1554" width="25" style="3" customWidth="1"/>
    <col min="1555" max="1558" width="12.5" style="3" customWidth="1"/>
    <col min="1559" max="1559" width="3.125" style="3" customWidth="1"/>
    <col min="1560" max="1792" width="9" style="3"/>
    <col min="1793" max="1794" width="3.125" style="3" customWidth="1"/>
    <col min="1795" max="1796" width="17.5" style="3" customWidth="1"/>
    <col min="1797" max="1797" width="2.5" style="3" customWidth="1"/>
    <col min="1798" max="1798" width="25" style="3" customWidth="1"/>
    <col min="1799" max="1802" width="12.5" style="3" customWidth="1"/>
    <col min="1803" max="1803" width="2.5" style="3" customWidth="1"/>
    <col min="1804" max="1804" width="25" style="3" customWidth="1"/>
    <col min="1805" max="1808" width="12.5" style="3" customWidth="1"/>
    <col min="1809" max="1809" width="2.5" style="3" customWidth="1"/>
    <col min="1810" max="1810" width="25" style="3" customWidth="1"/>
    <col min="1811" max="1814" width="12.5" style="3" customWidth="1"/>
    <col min="1815" max="1815" width="3.125" style="3" customWidth="1"/>
    <col min="1816" max="2048" width="9" style="3"/>
    <col min="2049" max="2050" width="3.125" style="3" customWidth="1"/>
    <col min="2051" max="2052" width="17.5" style="3" customWidth="1"/>
    <col min="2053" max="2053" width="2.5" style="3" customWidth="1"/>
    <col min="2054" max="2054" width="25" style="3" customWidth="1"/>
    <col min="2055" max="2058" width="12.5" style="3" customWidth="1"/>
    <col min="2059" max="2059" width="2.5" style="3" customWidth="1"/>
    <col min="2060" max="2060" width="25" style="3" customWidth="1"/>
    <col min="2061" max="2064" width="12.5" style="3" customWidth="1"/>
    <col min="2065" max="2065" width="2.5" style="3" customWidth="1"/>
    <col min="2066" max="2066" width="25" style="3" customWidth="1"/>
    <col min="2067" max="2070" width="12.5" style="3" customWidth="1"/>
    <col min="2071" max="2071" width="3.125" style="3" customWidth="1"/>
    <col min="2072" max="2304" width="9" style="3"/>
    <col min="2305" max="2306" width="3.125" style="3" customWidth="1"/>
    <col min="2307" max="2308" width="17.5" style="3" customWidth="1"/>
    <col min="2309" max="2309" width="2.5" style="3" customWidth="1"/>
    <col min="2310" max="2310" width="25" style="3" customWidth="1"/>
    <col min="2311" max="2314" width="12.5" style="3" customWidth="1"/>
    <col min="2315" max="2315" width="2.5" style="3" customWidth="1"/>
    <col min="2316" max="2316" width="25" style="3" customWidth="1"/>
    <col min="2317" max="2320" width="12.5" style="3" customWidth="1"/>
    <col min="2321" max="2321" width="2.5" style="3" customWidth="1"/>
    <col min="2322" max="2322" width="25" style="3" customWidth="1"/>
    <col min="2323" max="2326" width="12.5" style="3" customWidth="1"/>
    <col min="2327" max="2327" width="3.125" style="3" customWidth="1"/>
    <col min="2328" max="2560" width="9" style="3"/>
    <col min="2561" max="2562" width="3.125" style="3" customWidth="1"/>
    <col min="2563" max="2564" width="17.5" style="3" customWidth="1"/>
    <col min="2565" max="2565" width="2.5" style="3" customWidth="1"/>
    <col min="2566" max="2566" width="25" style="3" customWidth="1"/>
    <col min="2567" max="2570" width="12.5" style="3" customWidth="1"/>
    <col min="2571" max="2571" width="2.5" style="3" customWidth="1"/>
    <col min="2572" max="2572" width="25" style="3" customWidth="1"/>
    <col min="2573" max="2576" width="12.5" style="3" customWidth="1"/>
    <col min="2577" max="2577" width="2.5" style="3" customWidth="1"/>
    <col min="2578" max="2578" width="25" style="3" customWidth="1"/>
    <col min="2579" max="2582" width="12.5" style="3" customWidth="1"/>
    <col min="2583" max="2583" width="3.125" style="3" customWidth="1"/>
    <col min="2584" max="2816" width="9" style="3"/>
    <col min="2817" max="2818" width="3.125" style="3" customWidth="1"/>
    <col min="2819" max="2820" width="17.5" style="3" customWidth="1"/>
    <col min="2821" max="2821" width="2.5" style="3" customWidth="1"/>
    <col min="2822" max="2822" width="25" style="3" customWidth="1"/>
    <col min="2823" max="2826" width="12.5" style="3" customWidth="1"/>
    <col min="2827" max="2827" width="2.5" style="3" customWidth="1"/>
    <col min="2828" max="2828" width="25" style="3" customWidth="1"/>
    <col min="2829" max="2832" width="12.5" style="3" customWidth="1"/>
    <col min="2833" max="2833" width="2.5" style="3" customWidth="1"/>
    <col min="2834" max="2834" width="25" style="3" customWidth="1"/>
    <col min="2835" max="2838" width="12.5" style="3" customWidth="1"/>
    <col min="2839" max="2839" width="3.125" style="3" customWidth="1"/>
    <col min="2840" max="3072" width="9" style="3"/>
    <col min="3073" max="3074" width="3.125" style="3" customWidth="1"/>
    <col min="3075" max="3076" width="17.5" style="3" customWidth="1"/>
    <col min="3077" max="3077" width="2.5" style="3" customWidth="1"/>
    <col min="3078" max="3078" width="25" style="3" customWidth="1"/>
    <col min="3079" max="3082" width="12.5" style="3" customWidth="1"/>
    <col min="3083" max="3083" width="2.5" style="3" customWidth="1"/>
    <col min="3084" max="3084" width="25" style="3" customWidth="1"/>
    <col min="3085" max="3088" width="12.5" style="3" customWidth="1"/>
    <col min="3089" max="3089" width="2.5" style="3" customWidth="1"/>
    <col min="3090" max="3090" width="25" style="3" customWidth="1"/>
    <col min="3091" max="3094" width="12.5" style="3" customWidth="1"/>
    <col min="3095" max="3095" width="3.125" style="3" customWidth="1"/>
    <col min="3096" max="3328" width="9" style="3"/>
    <col min="3329" max="3330" width="3.125" style="3" customWidth="1"/>
    <col min="3331" max="3332" width="17.5" style="3" customWidth="1"/>
    <col min="3333" max="3333" width="2.5" style="3" customWidth="1"/>
    <col min="3334" max="3334" width="25" style="3" customWidth="1"/>
    <col min="3335" max="3338" width="12.5" style="3" customWidth="1"/>
    <col min="3339" max="3339" width="2.5" style="3" customWidth="1"/>
    <col min="3340" max="3340" width="25" style="3" customWidth="1"/>
    <col min="3341" max="3344" width="12.5" style="3" customWidth="1"/>
    <col min="3345" max="3345" width="2.5" style="3" customWidth="1"/>
    <col min="3346" max="3346" width="25" style="3" customWidth="1"/>
    <col min="3347" max="3350" width="12.5" style="3" customWidth="1"/>
    <col min="3351" max="3351" width="3.125" style="3" customWidth="1"/>
    <col min="3352" max="3584" width="9" style="3"/>
    <col min="3585" max="3586" width="3.125" style="3" customWidth="1"/>
    <col min="3587" max="3588" width="17.5" style="3" customWidth="1"/>
    <col min="3589" max="3589" width="2.5" style="3" customWidth="1"/>
    <col min="3590" max="3590" width="25" style="3" customWidth="1"/>
    <col min="3591" max="3594" width="12.5" style="3" customWidth="1"/>
    <col min="3595" max="3595" width="2.5" style="3" customWidth="1"/>
    <col min="3596" max="3596" width="25" style="3" customWidth="1"/>
    <col min="3597" max="3600" width="12.5" style="3" customWidth="1"/>
    <col min="3601" max="3601" width="2.5" style="3" customWidth="1"/>
    <col min="3602" max="3602" width="25" style="3" customWidth="1"/>
    <col min="3603" max="3606" width="12.5" style="3" customWidth="1"/>
    <col min="3607" max="3607" width="3.125" style="3" customWidth="1"/>
    <col min="3608" max="3840" width="9" style="3"/>
    <col min="3841" max="3842" width="3.125" style="3" customWidth="1"/>
    <col min="3843" max="3844" width="17.5" style="3" customWidth="1"/>
    <col min="3845" max="3845" width="2.5" style="3" customWidth="1"/>
    <col min="3846" max="3846" width="25" style="3" customWidth="1"/>
    <col min="3847" max="3850" width="12.5" style="3" customWidth="1"/>
    <col min="3851" max="3851" width="2.5" style="3" customWidth="1"/>
    <col min="3852" max="3852" width="25" style="3" customWidth="1"/>
    <col min="3853" max="3856" width="12.5" style="3" customWidth="1"/>
    <col min="3857" max="3857" width="2.5" style="3" customWidth="1"/>
    <col min="3858" max="3858" width="25" style="3" customWidth="1"/>
    <col min="3859" max="3862" width="12.5" style="3" customWidth="1"/>
    <col min="3863" max="3863" width="3.125" style="3" customWidth="1"/>
    <col min="3864" max="4096" width="9" style="3"/>
    <col min="4097" max="4098" width="3.125" style="3" customWidth="1"/>
    <col min="4099" max="4100" width="17.5" style="3" customWidth="1"/>
    <col min="4101" max="4101" width="2.5" style="3" customWidth="1"/>
    <col min="4102" max="4102" width="25" style="3" customWidth="1"/>
    <col min="4103" max="4106" width="12.5" style="3" customWidth="1"/>
    <col min="4107" max="4107" width="2.5" style="3" customWidth="1"/>
    <col min="4108" max="4108" width="25" style="3" customWidth="1"/>
    <col min="4109" max="4112" width="12.5" style="3" customWidth="1"/>
    <col min="4113" max="4113" width="2.5" style="3" customWidth="1"/>
    <col min="4114" max="4114" width="25" style="3" customWidth="1"/>
    <col min="4115" max="4118" width="12.5" style="3" customWidth="1"/>
    <col min="4119" max="4119" width="3.125" style="3" customWidth="1"/>
    <col min="4120" max="4352" width="9" style="3"/>
    <col min="4353" max="4354" width="3.125" style="3" customWidth="1"/>
    <col min="4355" max="4356" width="17.5" style="3" customWidth="1"/>
    <col min="4357" max="4357" width="2.5" style="3" customWidth="1"/>
    <col min="4358" max="4358" width="25" style="3" customWidth="1"/>
    <col min="4359" max="4362" width="12.5" style="3" customWidth="1"/>
    <col min="4363" max="4363" width="2.5" style="3" customWidth="1"/>
    <col min="4364" max="4364" width="25" style="3" customWidth="1"/>
    <col min="4365" max="4368" width="12.5" style="3" customWidth="1"/>
    <col min="4369" max="4369" width="2.5" style="3" customWidth="1"/>
    <col min="4370" max="4370" width="25" style="3" customWidth="1"/>
    <col min="4371" max="4374" width="12.5" style="3" customWidth="1"/>
    <col min="4375" max="4375" width="3.125" style="3" customWidth="1"/>
    <col min="4376" max="4608" width="9" style="3"/>
    <col min="4609" max="4610" width="3.125" style="3" customWidth="1"/>
    <col min="4611" max="4612" width="17.5" style="3" customWidth="1"/>
    <col min="4613" max="4613" width="2.5" style="3" customWidth="1"/>
    <col min="4614" max="4614" width="25" style="3" customWidth="1"/>
    <col min="4615" max="4618" width="12.5" style="3" customWidth="1"/>
    <col min="4619" max="4619" width="2.5" style="3" customWidth="1"/>
    <col min="4620" max="4620" width="25" style="3" customWidth="1"/>
    <col min="4621" max="4624" width="12.5" style="3" customWidth="1"/>
    <col min="4625" max="4625" width="2.5" style="3" customWidth="1"/>
    <col min="4626" max="4626" width="25" style="3" customWidth="1"/>
    <col min="4627" max="4630" width="12.5" style="3" customWidth="1"/>
    <col min="4631" max="4631" width="3.125" style="3" customWidth="1"/>
    <col min="4632" max="4864" width="9" style="3"/>
    <col min="4865" max="4866" width="3.125" style="3" customWidth="1"/>
    <col min="4867" max="4868" width="17.5" style="3" customWidth="1"/>
    <col min="4869" max="4869" width="2.5" style="3" customWidth="1"/>
    <col min="4870" max="4870" width="25" style="3" customWidth="1"/>
    <col min="4871" max="4874" width="12.5" style="3" customWidth="1"/>
    <col min="4875" max="4875" width="2.5" style="3" customWidth="1"/>
    <col min="4876" max="4876" width="25" style="3" customWidth="1"/>
    <col min="4877" max="4880" width="12.5" style="3" customWidth="1"/>
    <col min="4881" max="4881" width="2.5" style="3" customWidth="1"/>
    <col min="4882" max="4882" width="25" style="3" customWidth="1"/>
    <col min="4883" max="4886" width="12.5" style="3" customWidth="1"/>
    <col min="4887" max="4887" width="3.125" style="3" customWidth="1"/>
    <col min="4888" max="5120" width="9" style="3"/>
    <col min="5121" max="5122" width="3.125" style="3" customWidth="1"/>
    <col min="5123" max="5124" width="17.5" style="3" customWidth="1"/>
    <col min="5125" max="5125" width="2.5" style="3" customWidth="1"/>
    <col min="5126" max="5126" width="25" style="3" customWidth="1"/>
    <col min="5127" max="5130" width="12.5" style="3" customWidth="1"/>
    <col min="5131" max="5131" width="2.5" style="3" customWidth="1"/>
    <col min="5132" max="5132" width="25" style="3" customWidth="1"/>
    <col min="5133" max="5136" width="12.5" style="3" customWidth="1"/>
    <col min="5137" max="5137" width="2.5" style="3" customWidth="1"/>
    <col min="5138" max="5138" width="25" style="3" customWidth="1"/>
    <col min="5139" max="5142" width="12.5" style="3" customWidth="1"/>
    <col min="5143" max="5143" width="3.125" style="3" customWidth="1"/>
    <col min="5144" max="5376" width="9" style="3"/>
    <col min="5377" max="5378" width="3.125" style="3" customWidth="1"/>
    <col min="5379" max="5380" width="17.5" style="3" customWidth="1"/>
    <col min="5381" max="5381" width="2.5" style="3" customWidth="1"/>
    <col min="5382" max="5382" width="25" style="3" customWidth="1"/>
    <col min="5383" max="5386" width="12.5" style="3" customWidth="1"/>
    <col min="5387" max="5387" width="2.5" style="3" customWidth="1"/>
    <col min="5388" max="5388" width="25" style="3" customWidth="1"/>
    <col min="5389" max="5392" width="12.5" style="3" customWidth="1"/>
    <col min="5393" max="5393" width="2.5" style="3" customWidth="1"/>
    <col min="5394" max="5394" width="25" style="3" customWidth="1"/>
    <col min="5395" max="5398" width="12.5" style="3" customWidth="1"/>
    <col min="5399" max="5399" width="3.125" style="3" customWidth="1"/>
    <col min="5400" max="5632" width="9" style="3"/>
    <col min="5633" max="5634" width="3.125" style="3" customWidth="1"/>
    <col min="5635" max="5636" width="17.5" style="3" customWidth="1"/>
    <col min="5637" max="5637" width="2.5" style="3" customWidth="1"/>
    <col min="5638" max="5638" width="25" style="3" customWidth="1"/>
    <col min="5639" max="5642" width="12.5" style="3" customWidth="1"/>
    <col min="5643" max="5643" width="2.5" style="3" customWidth="1"/>
    <col min="5644" max="5644" width="25" style="3" customWidth="1"/>
    <col min="5645" max="5648" width="12.5" style="3" customWidth="1"/>
    <col min="5649" max="5649" width="2.5" style="3" customWidth="1"/>
    <col min="5650" max="5650" width="25" style="3" customWidth="1"/>
    <col min="5651" max="5654" width="12.5" style="3" customWidth="1"/>
    <col min="5655" max="5655" width="3.125" style="3" customWidth="1"/>
    <col min="5656" max="5888" width="9" style="3"/>
    <col min="5889" max="5890" width="3.125" style="3" customWidth="1"/>
    <col min="5891" max="5892" width="17.5" style="3" customWidth="1"/>
    <col min="5893" max="5893" width="2.5" style="3" customWidth="1"/>
    <col min="5894" max="5894" width="25" style="3" customWidth="1"/>
    <col min="5895" max="5898" width="12.5" style="3" customWidth="1"/>
    <col min="5899" max="5899" width="2.5" style="3" customWidth="1"/>
    <col min="5900" max="5900" width="25" style="3" customWidth="1"/>
    <col min="5901" max="5904" width="12.5" style="3" customWidth="1"/>
    <col min="5905" max="5905" width="2.5" style="3" customWidth="1"/>
    <col min="5906" max="5906" width="25" style="3" customWidth="1"/>
    <col min="5907" max="5910" width="12.5" style="3" customWidth="1"/>
    <col min="5911" max="5911" width="3.125" style="3" customWidth="1"/>
    <col min="5912" max="6144" width="9" style="3"/>
    <col min="6145" max="6146" width="3.125" style="3" customWidth="1"/>
    <col min="6147" max="6148" width="17.5" style="3" customWidth="1"/>
    <col min="6149" max="6149" width="2.5" style="3" customWidth="1"/>
    <col min="6150" max="6150" width="25" style="3" customWidth="1"/>
    <col min="6151" max="6154" width="12.5" style="3" customWidth="1"/>
    <col min="6155" max="6155" width="2.5" style="3" customWidth="1"/>
    <col min="6156" max="6156" width="25" style="3" customWidth="1"/>
    <col min="6157" max="6160" width="12.5" style="3" customWidth="1"/>
    <col min="6161" max="6161" width="2.5" style="3" customWidth="1"/>
    <col min="6162" max="6162" width="25" style="3" customWidth="1"/>
    <col min="6163" max="6166" width="12.5" style="3" customWidth="1"/>
    <col min="6167" max="6167" width="3.125" style="3" customWidth="1"/>
    <col min="6168" max="6400" width="9" style="3"/>
    <col min="6401" max="6402" width="3.125" style="3" customWidth="1"/>
    <col min="6403" max="6404" width="17.5" style="3" customWidth="1"/>
    <col min="6405" max="6405" width="2.5" style="3" customWidth="1"/>
    <col min="6406" max="6406" width="25" style="3" customWidth="1"/>
    <col min="6407" max="6410" width="12.5" style="3" customWidth="1"/>
    <col min="6411" max="6411" width="2.5" style="3" customWidth="1"/>
    <col min="6412" max="6412" width="25" style="3" customWidth="1"/>
    <col min="6413" max="6416" width="12.5" style="3" customWidth="1"/>
    <col min="6417" max="6417" width="2.5" style="3" customWidth="1"/>
    <col min="6418" max="6418" width="25" style="3" customWidth="1"/>
    <col min="6419" max="6422" width="12.5" style="3" customWidth="1"/>
    <col min="6423" max="6423" width="3.125" style="3" customWidth="1"/>
    <col min="6424" max="6656" width="9" style="3"/>
    <col min="6657" max="6658" width="3.125" style="3" customWidth="1"/>
    <col min="6659" max="6660" width="17.5" style="3" customWidth="1"/>
    <col min="6661" max="6661" width="2.5" style="3" customWidth="1"/>
    <col min="6662" max="6662" width="25" style="3" customWidth="1"/>
    <col min="6663" max="6666" width="12.5" style="3" customWidth="1"/>
    <col min="6667" max="6667" width="2.5" style="3" customWidth="1"/>
    <col min="6668" max="6668" width="25" style="3" customWidth="1"/>
    <col min="6669" max="6672" width="12.5" style="3" customWidth="1"/>
    <col min="6673" max="6673" width="2.5" style="3" customWidth="1"/>
    <col min="6674" max="6674" width="25" style="3" customWidth="1"/>
    <col min="6675" max="6678" width="12.5" style="3" customWidth="1"/>
    <col min="6679" max="6679" width="3.125" style="3" customWidth="1"/>
    <col min="6680" max="6912" width="9" style="3"/>
    <col min="6913" max="6914" width="3.125" style="3" customWidth="1"/>
    <col min="6915" max="6916" width="17.5" style="3" customWidth="1"/>
    <col min="6917" max="6917" width="2.5" style="3" customWidth="1"/>
    <col min="6918" max="6918" width="25" style="3" customWidth="1"/>
    <col min="6919" max="6922" width="12.5" style="3" customWidth="1"/>
    <col min="6923" max="6923" width="2.5" style="3" customWidth="1"/>
    <col min="6924" max="6924" width="25" style="3" customWidth="1"/>
    <col min="6925" max="6928" width="12.5" style="3" customWidth="1"/>
    <col min="6929" max="6929" width="2.5" style="3" customWidth="1"/>
    <col min="6930" max="6930" width="25" style="3" customWidth="1"/>
    <col min="6931" max="6934" width="12.5" style="3" customWidth="1"/>
    <col min="6935" max="6935" width="3.125" style="3" customWidth="1"/>
    <col min="6936" max="7168" width="9" style="3"/>
    <col min="7169" max="7170" width="3.125" style="3" customWidth="1"/>
    <col min="7171" max="7172" width="17.5" style="3" customWidth="1"/>
    <col min="7173" max="7173" width="2.5" style="3" customWidth="1"/>
    <col min="7174" max="7174" width="25" style="3" customWidth="1"/>
    <col min="7175" max="7178" width="12.5" style="3" customWidth="1"/>
    <col min="7179" max="7179" width="2.5" style="3" customWidth="1"/>
    <col min="7180" max="7180" width="25" style="3" customWidth="1"/>
    <col min="7181" max="7184" width="12.5" style="3" customWidth="1"/>
    <col min="7185" max="7185" width="2.5" style="3" customWidth="1"/>
    <col min="7186" max="7186" width="25" style="3" customWidth="1"/>
    <col min="7187" max="7190" width="12.5" style="3" customWidth="1"/>
    <col min="7191" max="7191" width="3.125" style="3" customWidth="1"/>
    <col min="7192" max="7424" width="9" style="3"/>
    <col min="7425" max="7426" width="3.125" style="3" customWidth="1"/>
    <col min="7427" max="7428" width="17.5" style="3" customWidth="1"/>
    <col min="7429" max="7429" width="2.5" style="3" customWidth="1"/>
    <col min="7430" max="7430" width="25" style="3" customWidth="1"/>
    <col min="7431" max="7434" width="12.5" style="3" customWidth="1"/>
    <col min="7435" max="7435" width="2.5" style="3" customWidth="1"/>
    <col min="7436" max="7436" width="25" style="3" customWidth="1"/>
    <col min="7437" max="7440" width="12.5" style="3" customWidth="1"/>
    <col min="7441" max="7441" width="2.5" style="3" customWidth="1"/>
    <col min="7442" max="7442" width="25" style="3" customWidth="1"/>
    <col min="7443" max="7446" width="12.5" style="3" customWidth="1"/>
    <col min="7447" max="7447" width="3.125" style="3" customWidth="1"/>
    <col min="7448" max="7680" width="9" style="3"/>
    <col min="7681" max="7682" width="3.125" style="3" customWidth="1"/>
    <col min="7683" max="7684" width="17.5" style="3" customWidth="1"/>
    <col min="7685" max="7685" width="2.5" style="3" customWidth="1"/>
    <col min="7686" max="7686" width="25" style="3" customWidth="1"/>
    <col min="7687" max="7690" width="12.5" style="3" customWidth="1"/>
    <col min="7691" max="7691" width="2.5" style="3" customWidth="1"/>
    <col min="7692" max="7692" width="25" style="3" customWidth="1"/>
    <col min="7693" max="7696" width="12.5" style="3" customWidth="1"/>
    <col min="7697" max="7697" width="2.5" style="3" customWidth="1"/>
    <col min="7698" max="7698" width="25" style="3" customWidth="1"/>
    <col min="7699" max="7702" width="12.5" style="3" customWidth="1"/>
    <col min="7703" max="7703" width="3.125" style="3" customWidth="1"/>
    <col min="7704" max="7936" width="9" style="3"/>
    <col min="7937" max="7938" width="3.125" style="3" customWidth="1"/>
    <col min="7939" max="7940" width="17.5" style="3" customWidth="1"/>
    <col min="7941" max="7941" width="2.5" style="3" customWidth="1"/>
    <col min="7942" max="7942" width="25" style="3" customWidth="1"/>
    <col min="7943" max="7946" width="12.5" style="3" customWidth="1"/>
    <col min="7947" max="7947" width="2.5" style="3" customWidth="1"/>
    <col min="7948" max="7948" width="25" style="3" customWidth="1"/>
    <col min="7949" max="7952" width="12.5" style="3" customWidth="1"/>
    <col min="7953" max="7953" width="2.5" style="3" customWidth="1"/>
    <col min="7954" max="7954" width="25" style="3" customWidth="1"/>
    <col min="7955" max="7958" width="12.5" style="3" customWidth="1"/>
    <col min="7959" max="7959" width="3.125" style="3" customWidth="1"/>
    <col min="7960" max="8192" width="9" style="3"/>
    <col min="8193" max="8194" width="3.125" style="3" customWidth="1"/>
    <col min="8195" max="8196" width="17.5" style="3" customWidth="1"/>
    <col min="8197" max="8197" width="2.5" style="3" customWidth="1"/>
    <col min="8198" max="8198" width="25" style="3" customWidth="1"/>
    <col min="8199" max="8202" width="12.5" style="3" customWidth="1"/>
    <col min="8203" max="8203" width="2.5" style="3" customWidth="1"/>
    <col min="8204" max="8204" width="25" style="3" customWidth="1"/>
    <col min="8205" max="8208" width="12.5" style="3" customWidth="1"/>
    <col min="8209" max="8209" width="2.5" style="3" customWidth="1"/>
    <col min="8210" max="8210" width="25" style="3" customWidth="1"/>
    <col min="8211" max="8214" width="12.5" style="3" customWidth="1"/>
    <col min="8215" max="8215" width="3.125" style="3" customWidth="1"/>
    <col min="8216" max="8448" width="9" style="3"/>
    <col min="8449" max="8450" width="3.125" style="3" customWidth="1"/>
    <col min="8451" max="8452" width="17.5" style="3" customWidth="1"/>
    <col min="8453" max="8453" width="2.5" style="3" customWidth="1"/>
    <col min="8454" max="8454" width="25" style="3" customWidth="1"/>
    <col min="8455" max="8458" width="12.5" style="3" customWidth="1"/>
    <col min="8459" max="8459" width="2.5" style="3" customWidth="1"/>
    <col min="8460" max="8460" width="25" style="3" customWidth="1"/>
    <col min="8461" max="8464" width="12.5" style="3" customWidth="1"/>
    <col min="8465" max="8465" width="2.5" style="3" customWidth="1"/>
    <col min="8466" max="8466" width="25" style="3" customWidth="1"/>
    <col min="8467" max="8470" width="12.5" style="3" customWidth="1"/>
    <col min="8471" max="8471" width="3.125" style="3" customWidth="1"/>
    <col min="8472" max="8704" width="9" style="3"/>
    <col min="8705" max="8706" width="3.125" style="3" customWidth="1"/>
    <col min="8707" max="8708" width="17.5" style="3" customWidth="1"/>
    <col min="8709" max="8709" width="2.5" style="3" customWidth="1"/>
    <col min="8710" max="8710" width="25" style="3" customWidth="1"/>
    <col min="8711" max="8714" width="12.5" style="3" customWidth="1"/>
    <col min="8715" max="8715" width="2.5" style="3" customWidth="1"/>
    <col min="8716" max="8716" width="25" style="3" customWidth="1"/>
    <col min="8717" max="8720" width="12.5" style="3" customWidth="1"/>
    <col min="8721" max="8721" width="2.5" style="3" customWidth="1"/>
    <col min="8722" max="8722" width="25" style="3" customWidth="1"/>
    <col min="8723" max="8726" width="12.5" style="3" customWidth="1"/>
    <col min="8727" max="8727" width="3.125" style="3" customWidth="1"/>
    <col min="8728" max="8960" width="9" style="3"/>
    <col min="8961" max="8962" width="3.125" style="3" customWidth="1"/>
    <col min="8963" max="8964" width="17.5" style="3" customWidth="1"/>
    <col min="8965" max="8965" width="2.5" style="3" customWidth="1"/>
    <col min="8966" max="8966" width="25" style="3" customWidth="1"/>
    <col min="8967" max="8970" width="12.5" style="3" customWidth="1"/>
    <col min="8971" max="8971" width="2.5" style="3" customWidth="1"/>
    <col min="8972" max="8972" width="25" style="3" customWidth="1"/>
    <col min="8973" max="8976" width="12.5" style="3" customWidth="1"/>
    <col min="8977" max="8977" width="2.5" style="3" customWidth="1"/>
    <col min="8978" max="8978" width="25" style="3" customWidth="1"/>
    <col min="8979" max="8982" width="12.5" style="3" customWidth="1"/>
    <col min="8983" max="8983" width="3.125" style="3" customWidth="1"/>
    <col min="8984" max="9216" width="9" style="3"/>
    <col min="9217" max="9218" width="3.125" style="3" customWidth="1"/>
    <col min="9219" max="9220" width="17.5" style="3" customWidth="1"/>
    <col min="9221" max="9221" width="2.5" style="3" customWidth="1"/>
    <col min="9222" max="9222" width="25" style="3" customWidth="1"/>
    <col min="9223" max="9226" width="12.5" style="3" customWidth="1"/>
    <col min="9227" max="9227" width="2.5" style="3" customWidth="1"/>
    <col min="9228" max="9228" width="25" style="3" customWidth="1"/>
    <col min="9229" max="9232" width="12.5" style="3" customWidth="1"/>
    <col min="9233" max="9233" width="2.5" style="3" customWidth="1"/>
    <col min="9234" max="9234" width="25" style="3" customWidth="1"/>
    <col min="9235" max="9238" width="12.5" style="3" customWidth="1"/>
    <col min="9239" max="9239" width="3.125" style="3" customWidth="1"/>
    <col min="9240" max="9472" width="9" style="3"/>
    <col min="9473" max="9474" width="3.125" style="3" customWidth="1"/>
    <col min="9475" max="9476" width="17.5" style="3" customWidth="1"/>
    <col min="9477" max="9477" width="2.5" style="3" customWidth="1"/>
    <col min="9478" max="9478" width="25" style="3" customWidth="1"/>
    <col min="9479" max="9482" width="12.5" style="3" customWidth="1"/>
    <col min="9483" max="9483" width="2.5" style="3" customWidth="1"/>
    <col min="9484" max="9484" width="25" style="3" customWidth="1"/>
    <col min="9485" max="9488" width="12.5" style="3" customWidth="1"/>
    <col min="9489" max="9489" width="2.5" style="3" customWidth="1"/>
    <col min="9490" max="9490" width="25" style="3" customWidth="1"/>
    <col min="9491" max="9494" width="12.5" style="3" customWidth="1"/>
    <col min="9495" max="9495" width="3.125" style="3" customWidth="1"/>
    <col min="9496" max="9728" width="9" style="3"/>
    <col min="9729" max="9730" width="3.125" style="3" customWidth="1"/>
    <col min="9731" max="9732" width="17.5" style="3" customWidth="1"/>
    <col min="9733" max="9733" width="2.5" style="3" customWidth="1"/>
    <col min="9734" max="9734" width="25" style="3" customWidth="1"/>
    <col min="9735" max="9738" width="12.5" style="3" customWidth="1"/>
    <col min="9739" max="9739" width="2.5" style="3" customWidth="1"/>
    <col min="9740" max="9740" width="25" style="3" customWidth="1"/>
    <col min="9741" max="9744" width="12.5" style="3" customWidth="1"/>
    <col min="9745" max="9745" width="2.5" style="3" customWidth="1"/>
    <col min="9746" max="9746" width="25" style="3" customWidth="1"/>
    <col min="9747" max="9750" width="12.5" style="3" customWidth="1"/>
    <col min="9751" max="9751" width="3.125" style="3" customWidth="1"/>
    <col min="9752" max="9984" width="9" style="3"/>
    <col min="9985" max="9986" width="3.125" style="3" customWidth="1"/>
    <col min="9987" max="9988" width="17.5" style="3" customWidth="1"/>
    <col min="9989" max="9989" width="2.5" style="3" customWidth="1"/>
    <col min="9990" max="9990" width="25" style="3" customWidth="1"/>
    <col min="9991" max="9994" width="12.5" style="3" customWidth="1"/>
    <col min="9995" max="9995" width="2.5" style="3" customWidth="1"/>
    <col min="9996" max="9996" width="25" style="3" customWidth="1"/>
    <col min="9997" max="10000" width="12.5" style="3" customWidth="1"/>
    <col min="10001" max="10001" width="2.5" style="3" customWidth="1"/>
    <col min="10002" max="10002" width="25" style="3" customWidth="1"/>
    <col min="10003" max="10006" width="12.5" style="3" customWidth="1"/>
    <col min="10007" max="10007" width="3.125" style="3" customWidth="1"/>
    <col min="10008" max="10240" width="9" style="3"/>
    <col min="10241" max="10242" width="3.125" style="3" customWidth="1"/>
    <col min="10243" max="10244" width="17.5" style="3" customWidth="1"/>
    <col min="10245" max="10245" width="2.5" style="3" customWidth="1"/>
    <col min="10246" max="10246" width="25" style="3" customWidth="1"/>
    <col min="10247" max="10250" width="12.5" style="3" customWidth="1"/>
    <col min="10251" max="10251" width="2.5" style="3" customWidth="1"/>
    <col min="10252" max="10252" width="25" style="3" customWidth="1"/>
    <col min="10253" max="10256" width="12.5" style="3" customWidth="1"/>
    <col min="10257" max="10257" width="2.5" style="3" customWidth="1"/>
    <col min="10258" max="10258" width="25" style="3" customWidth="1"/>
    <col min="10259" max="10262" width="12.5" style="3" customWidth="1"/>
    <col min="10263" max="10263" width="3.125" style="3" customWidth="1"/>
    <col min="10264" max="10496" width="9" style="3"/>
    <col min="10497" max="10498" width="3.125" style="3" customWidth="1"/>
    <col min="10499" max="10500" width="17.5" style="3" customWidth="1"/>
    <col min="10501" max="10501" width="2.5" style="3" customWidth="1"/>
    <col min="10502" max="10502" width="25" style="3" customWidth="1"/>
    <col min="10503" max="10506" width="12.5" style="3" customWidth="1"/>
    <col min="10507" max="10507" width="2.5" style="3" customWidth="1"/>
    <col min="10508" max="10508" width="25" style="3" customWidth="1"/>
    <col min="10509" max="10512" width="12.5" style="3" customWidth="1"/>
    <col min="10513" max="10513" width="2.5" style="3" customWidth="1"/>
    <col min="10514" max="10514" width="25" style="3" customWidth="1"/>
    <col min="10515" max="10518" width="12.5" style="3" customWidth="1"/>
    <col min="10519" max="10519" width="3.125" style="3" customWidth="1"/>
    <col min="10520" max="10752" width="9" style="3"/>
    <col min="10753" max="10754" width="3.125" style="3" customWidth="1"/>
    <col min="10755" max="10756" width="17.5" style="3" customWidth="1"/>
    <col min="10757" max="10757" width="2.5" style="3" customWidth="1"/>
    <col min="10758" max="10758" width="25" style="3" customWidth="1"/>
    <col min="10759" max="10762" width="12.5" style="3" customWidth="1"/>
    <col min="10763" max="10763" width="2.5" style="3" customWidth="1"/>
    <col min="10764" max="10764" width="25" style="3" customWidth="1"/>
    <col min="10765" max="10768" width="12.5" style="3" customWidth="1"/>
    <col min="10769" max="10769" width="2.5" style="3" customWidth="1"/>
    <col min="10770" max="10770" width="25" style="3" customWidth="1"/>
    <col min="10771" max="10774" width="12.5" style="3" customWidth="1"/>
    <col min="10775" max="10775" width="3.125" style="3" customWidth="1"/>
    <col min="10776" max="11008" width="9" style="3"/>
    <col min="11009" max="11010" width="3.125" style="3" customWidth="1"/>
    <col min="11011" max="11012" width="17.5" style="3" customWidth="1"/>
    <col min="11013" max="11013" width="2.5" style="3" customWidth="1"/>
    <col min="11014" max="11014" width="25" style="3" customWidth="1"/>
    <col min="11015" max="11018" width="12.5" style="3" customWidth="1"/>
    <col min="11019" max="11019" width="2.5" style="3" customWidth="1"/>
    <col min="11020" max="11020" width="25" style="3" customWidth="1"/>
    <col min="11021" max="11024" width="12.5" style="3" customWidth="1"/>
    <col min="11025" max="11025" width="2.5" style="3" customWidth="1"/>
    <col min="11026" max="11026" width="25" style="3" customWidth="1"/>
    <col min="11027" max="11030" width="12.5" style="3" customWidth="1"/>
    <col min="11031" max="11031" width="3.125" style="3" customWidth="1"/>
    <col min="11032" max="11264" width="9" style="3"/>
    <col min="11265" max="11266" width="3.125" style="3" customWidth="1"/>
    <col min="11267" max="11268" width="17.5" style="3" customWidth="1"/>
    <col min="11269" max="11269" width="2.5" style="3" customWidth="1"/>
    <col min="11270" max="11270" width="25" style="3" customWidth="1"/>
    <col min="11271" max="11274" width="12.5" style="3" customWidth="1"/>
    <col min="11275" max="11275" width="2.5" style="3" customWidth="1"/>
    <col min="11276" max="11276" width="25" style="3" customWidth="1"/>
    <col min="11277" max="11280" width="12.5" style="3" customWidth="1"/>
    <col min="11281" max="11281" width="2.5" style="3" customWidth="1"/>
    <col min="11282" max="11282" width="25" style="3" customWidth="1"/>
    <col min="11283" max="11286" width="12.5" style="3" customWidth="1"/>
    <col min="11287" max="11287" width="3.125" style="3" customWidth="1"/>
    <col min="11288" max="11520" width="9" style="3"/>
    <col min="11521" max="11522" width="3.125" style="3" customWidth="1"/>
    <col min="11523" max="11524" width="17.5" style="3" customWidth="1"/>
    <col min="11525" max="11525" width="2.5" style="3" customWidth="1"/>
    <col min="11526" max="11526" width="25" style="3" customWidth="1"/>
    <col min="11527" max="11530" width="12.5" style="3" customWidth="1"/>
    <col min="11531" max="11531" width="2.5" style="3" customWidth="1"/>
    <col min="11532" max="11532" width="25" style="3" customWidth="1"/>
    <col min="11533" max="11536" width="12.5" style="3" customWidth="1"/>
    <col min="11537" max="11537" width="2.5" style="3" customWidth="1"/>
    <col min="11538" max="11538" width="25" style="3" customWidth="1"/>
    <col min="11539" max="11542" width="12.5" style="3" customWidth="1"/>
    <col min="11543" max="11543" width="3.125" style="3" customWidth="1"/>
    <col min="11544" max="11776" width="9" style="3"/>
    <col min="11777" max="11778" width="3.125" style="3" customWidth="1"/>
    <col min="11779" max="11780" width="17.5" style="3" customWidth="1"/>
    <col min="11781" max="11781" width="2.5" style="3" customWidth="1"/>
    <col min="11782" max="11782" width="25" style="3" customWidth="1"/>
    <col min="11783" max="11786" width="12.5" style="3" customWidth="1"/>
    <col min="11787" max="11787" width="2.5" style="3" customWidth="1"/>
    <col min="11788" max="11788" width="25" style="3" customWidth="1"/>
    <col min="11789" max="11792" width="12.5" style="3" customWidth="1"/>
    <col min="11793" max="11793" width="2.5" style="3" customWidth="1"/>
    <col min="11794" max="11794" width="25" style="3" customWidth="1"/>
    <col min="11795" max="11798" width="12.5" style="3" customWidth="1"/>
    <col min="11799" max="11799" width="3.125" style="3" customWidth="1"/>
    <col min="11800" max="12032" width="9" style="3"/>
    <col min="12033" max="12034" width="3.125" style="3" customWidth="1"/>
    <col min="12035" max="12036" width="17.5" style="3" customWidth="1"/>
    <col min="12037" max="12037" width="2.5" style="3" customWidth="1"/>
    <col min="12038" max="12038" width="25" style="3" customWidth="1"/>
    <col min="12039" max="12042" width="12.5" style="3" customWidth="1"/>
    <col min="12043" max="12043" width="2.5" style="3" customWidth="1"/>
    <col min="12044" max="12044" width="25" style="3" customWidth="1"/>
    <col min="12045" max="12048" width="12.5" style="3" customWidth="1"/>
    <col min="12049" max="12049" width="2.5" style="3" customWidth="1"/>
    <col min="12050" max="12050" width="25" style="3" customWidth="1"/>
    <col min="12051" max="12054" width="12.5" style="3" customWidth="1"/>
    <col min="12055" max="12055" width="3.125" style="3" customWidth="1"/>
    <col min="12056" max="12288" width="9" style="3"/>
    <col min="12289" max="12290" width="3.125" style="3" customWidth="1"/>
    <col min="12291" max="12292" width="17.5" style="3" customWidth="1"/>
    <col min="12293" max="12293" width="2.5" style="3" customWidth="1"/>
    <col min="12294" max="12294" width="25" style="3" customWidth="1"/>
    <col min="12295" max="12298" width="12.5" style="3" customWidth="1"/>
    <col min="12299" max="12299" width="2.5" style="3" customWidth="1"/>
    <col min="12300" max="12300" width="25" style="3" customWidth="1"/>
    <col min="12301" max="12304" width="12.5" style="3" customWidth="1"/>
    <col min="12305" max="12305" width="2.5" style="3" customWidth="1"/>
    <col min="12306" max="12306" width="25" style="3" customWidth="1"/>
    <col min="12307" max="12310" width="12.5" style="3" customWidth="1"/>
    <col min="12311" max="12311" width="3.125" style="3" customWidth="1"/>
    <col min="12312" max="12544" width="9" style="3"/>
    <col min="12545" max="12546" width="3.125" style="3" customWidth="1"/>
    <col min="12547" max="12548" width="17.5" style="3" customWidth="1"/>
    <col min="12549" max="12549" width="2.5" style="3" customWidth="1"/>
    <col min="12550" max="12550" width="25" style="3" customWidth="1"/>
    <col min="12551" max="12554" width="12.5" style="3" customWidth="1"/>
    <col min="12555" max="12555" width="2.5" style="3" customWidth="1"/>
    <col min="12556" max="12556" width="25" style="3" customWidth="1"/>
    <col min="12557" max="12560" width="12.5" style="3" customWidth="1"/>
    <col min="12561" max="12561" width="2.5" style="3" customWidth="1"/>
    <col min="12562" max="12562" width="25" style="3" customWidth="1"/>
    <col min="12563" max="12566" width="12.5" style="3" customWidth="1"/>
    <col min="12567" max="12567" width="3.125" style="3" customWidth="1"/>
    <col min="12568" max="12800" width="9" style="3"/>
    <col min="12801" max="12802" width="3.125" style="3" customWidth="1"/>
    <col min="12803" max="12804" width="17.5" style="3" customWidth="1"/>
    <col min="12805" max="12805" width="2.5" style="3" customWidth="1"/>
    <col min="12806" max="12806" width="25" style="3" customWidth="1"/>
    <col min="12807" max="12810" width="12.5" style="3" customWidth="1"/>
    <col min="12811" max="12811" width="2.5" style="3" customWidth="1"/>
    <col min="12812" max="12812" width="25" style="3" customWidth="1"/>
    <col min="12813" max="12816" width="12.5" style="3" customWidth="1"/>
    <col min="12817" max="12817" width="2.5" style="3" customWidth="1"/>
    <col min="12818" max="12818" width="25" style="3" customWidth="1"/>
    <col min="12819" max="12822" width="12.5" style="3" customWidth="1"/>
    <col min="12823" max="12823" width="3.125" style="3" customWidth="1"/>
    <col min="12824" max="13056" width="9" style="3"/>
    <col min="13057" max="13058" width="3.125" style="3" customWidth="1"/>
    <col min="13059" max="13060" width="17.5" style="3" customWidth="1"/>
    <col min="13061" max="13061" width="2.5" style="3" customWidth="1"/>
    <col min="13062" max="13062" width="25" style="3" customWidth="1"/>
    <col min="13063" max="13066" width="12.5" style="3" customWidth="1"/>
    <col min="13067" max="13067" width="2.5" style="3" customWidth="1"/>
    <col min="13068" max="13068" width="25" style="3" customWidth="1"/>
    <col min="13069" max="13072" width="12.5" style="3" customWidth="1"/>
    <col min="13073" max="13073" width="2.5" style="3" customWidth="1"/>
    <col min="13074" max="13074" width="25" style="3" customWidth="1"/>
    <col min="13075" max="13078" width="12.5" style="3" customWidth="1"/>
    <col min="13079" max="13079" width="3.125" style="3" customWidth="1"/>
    <col min="13080" max="13312" width="9" style="3"/>
    <col min="13313" max="13314" width="3.125" style="3" customWidth="1"/>
    <col min="13315" max="13316" width="17.5" style="3" customWidth="1"/>
    <col min="13317" max="13317" width="2.5" style="3" customWidth="1"/>
    <col min="13318" max="13318" width="25" style="3" customWidth="1"/>
    <col min="13319" max="13322" width="12.5" style="3" customWidth="1"/>
    <col min="13323" max="13323" width="2.5" style="3" customWidth="1"/>
    <col min="13324" max="13324" width="25" style="3" customWidth="1"/>
    <col min="13325" max="13328" width="12.5" style="3" customWidth="1"/>
    <col min="13329" max="13329" width="2.5" style="3" customWidth="1"/>
    <col min="13330" max="13330" width="25" style="3" customWidth="1"/>
    <col min="13331" max="13334" width="12.5" style="3" customWidth="1"/>
    <col min="13335" max="13335" width="3.125" style="3" customWidth="1"/>
    <col min="13336" max="13568" width="9" style="3"/>
    <col min="13569" max="13570" width="3.125" style="3" customWidth="1"/>
    <col min="13571" max="13572" width="17.5" style="3" customWidth="1"/>
    <col min="13573" max="13573" width="2.5" style="3" customWidth="1"/>
    <col min="13574" max="13574" width="25" style="3" customWidth="1"/>
    <col min="13575" max="13578" width="12.5" style="3" customWidth="1"/>
    <col min="13579" max="13579" width="2.5" style="3" customWidth="1"/>
    <col min="13580" max="13580" width="25" style="3" customWidth="1"/>
    <col min="13581" max="13584" width="12.5" style="3" customWidth="1"/>
    <col min="13585" max="13585" width="2.5" style="3" customWidth="1"/>
    <col min="13586" max="13586" width="25" style="3" customWidth="1"/>
    <col min="13587" max="13590" width="12.5" style="3" customWidth="1"/>
    <col min="13591" max="13591" width="3.125" style="3" customWidth="1"/>
    <col min="13592" max="13824" width="9" style="3"/>
    <col min="13825" max="13826" width="3.125" style="3" customWidth="1"/>
    <col min="13827" max="13828" width="17.5" style="3" customWidth="1"/>
    <col min="13829" max="13829" width="2.5" style="3" customWidth="1"/>
    <col min="13830" max="13830" width="25" style="3" customWidth="1"/>
    <col min="13831" max="13834" width="12.5" style="3" customWidth="1"/>
    <col min="13835" max="13835" width="2.5" style="3" customWidth="1"/>
    <col min="13836" max="13836" width="25" style="3" customWidth="1"/>
    <col min="13837" max="13840" width="12.5" style="3" customWidth="1"/>
    <col min="13841" max="13841" width="2.5" style="3" customWidth="1"/>
    <col min="13842" max="13842" width="25" style="3" customWidth="1"/>
    <col min="13843" max="13846" width="12.5" style="3" customWidth="1"/>
    <col min="13847" max="13847" width="3.125" style="3" customWidth="1"/>
    <col min="13848" max="14080" width="9" style="3"/>
    <col min="14081" max="14082" width="3.125" style="3" customWidth="1"/>
    <col min="14083" max="14084" width="17.5" style="3" customWidth="1"/>
    <col min="14085" max="14085" width="2.5" style="3" customWidth="1"/>
    <col min="14086" max="14086" width="25" style="3" customWidth="1"/>
    <col min="14087" max="14090" width="12.5" style="3" customWidth="1"/>
    <col min="14091" max="14091" width="2.5" style="3" customWidth="1"/>
    <col min="14092" max="14092" width="25" style="3" customWidth="1"/>
    <col min="14093" max="14096" width="12.5" style="3" customWidth="1"/>
    <col min="14097" max="14097" width="2.5" style="3" customWidth="1"/>
    <col min="14098" max="14098" width="25" style="3" customWidth="1"/>
    <col min="14099" max="14102" width="12.5" style="3" customWidth="1"/>
    <col min="14103" max="14103" width="3.125" style="3" customWidth="1"/>
    <col min="14104" max="14336" width="9" style="3"/>
    <col min="14337" max="14338" width="3.125" style="3" customWidth="1"/>
    <col min="14339" max="14340" width="17.5" style="3" customWidth="1"/>
    <col min="14341" max="14341" width="2.5" style="3" customWidth="1"/>
    <col min="14342" max="14342" width="25" style="3" customWidth="1"/>
    <col min="14343" max="14346" width="12.5" style="3" customWidth="1"/>
    <col min="14347" max="14347" width="2.5" style="3" customWidth="1"/>
    <col min="14348" max="14348" width="25" style="3" customWidth="1"/>
    <col min="14349" max="14352" width="12.5" style="3" customWidth="1"/>
    <col min="14353" max="14353" width="2.5" style="3" customWidth="1"/>
    <col min="14354" max="14354" width="25" style="3" customWidth="1"/>
    <col min="14355" max="14358" width="12.5" style="3" customWidth="1"/>
    <col min="14359" max="14359" width="3.125" style="3" customWidth="1"/>
    <col min="14360" max="14592" width="9" style="3"/>
    <col min="14593" max="14594" width="3.125" style="3" customWidth="1"/>
    <col min="14595" max="14596" width="17.5" style="3" customWidth="1"/>
    <col min="14597" max="14597" width="2.5" style="3" customWidth="1"/>
    <col min="14598" max="14598" width="25" style="3" customWidth="1"/>
    <col min="14599" max="14602" width="12.5" style="3" customWidth="1"/>
    <col min="14603" max="14603" width="2.5" style="3" customWidth="1"/>
    <col min="14604" max="14604" width="25" style="3" customWidth="1"/>
    <col min="14605" max="14608" width="12.5" style="3" customWidth="1"/>
    <col min="14609" max="14609" width="2.5" style="3" customWidth="1"/>
    <col min="14610" max="14610" width="25" style="3" customWidth="1"/>
    <col min="14611" max="14614" width="12.5" style="3" customWidth="1"/>
    <col min="14615" max="14615" width="3.125" style="3" customWidth="1"/>
    <col min="14616" max="14848" width="9" style="3"/>
    <col min="14849" max="14850" width="3.125" style="3" customWidth="1"/>
    <col min="14851" max="14852" width="17.5" style="3" customWidth="1"/>
    <col min="14853" max="14853" width="2.5" style="3" customWidth="1"/>
    <col min="14854" max="14854" width="25" style="3" customWidth="1"/>
    <col min="14855" max="14858" width="12.5" style="3" customWidth="1"/>
    <col min="14859" max="14859" width="2.5" style="3" customWidth="1"/>
    <col min="14860" max="14860" width="25" style="3" customWidth="1"/>
    <col min="14861" max="14864" width="12.5" style="3" customWidth="1"/>
    <col min="14865" max="14865" width="2.5" style="3" customWidth="1"/>
    <col min="14866" max="14866" width="25" style="3" customWidth="1"/>
    <col min="14867" max="14870" width="12.5" style="3" customWidth="1"/>
    <col min="14871" max="14871" width="3.125" style="3" customWidth="1"/>
    <col min="14872" max="15104" width="9" style="3"/>
    <col min="15105" max="15106" width="3.125" style="3" customWidth="1"/>
    <col min="15107" max="15108" width="17.5" style="3" customWidth="1"/>
    <col min="15109" max="15109" width="2.5" style="3" customWidth="1"/>
    <col min="15110" max="15110" width="25" style="3" customWidth="1"/>
    <col min="15111" max="15114" width="12.5" style="3" customWidth="1"/>
    <col min="15115" max="15115" width="2.5" style="3" customWidth="1"/>
    <col min="15116" max="15116" width="25" style="3" customWidth="1"/>
    <col min="15117" max="15120" width="12.5" style="3" customWidth="1"/>
    <col min="15121" max="15121" width="2.5" style="3" customWidth="1"/>
    <col min="15122" max="15122" width="25" style="3" customWidth="1"/>
    <col min="15123" max="15126" width="12.5" style="3" customWidth="1"/>
    <col min="15127" max="15127" width="3.125" style="3" customWidth="1"/>
    <col min="15128" max="15360" width="9" style="3"/>
    <col min="15361" max="15362" width="3.125" style="3" customWidth="1"/>
    <col min="15363" max="15364" width="17.5" style="3" customWidth="1"/>
    <col min="15365" max="15365" width="2.5" style="3" customWidth="1"/>
    <col min="15366" max="15366" width="25" style="3" customWidth="1"/>
    <col min="15367" max="15370" width="12.5" style="3" customWidth="1"/>
    <col min="15371" max="15371" width="2.5" style="3" customWidth="1"/>
    <col min="15372" max="15372" width="25" style="3" customWidth="1"/>
    <col min="15373" max="15376" width="12.5" style="3" customWidth="1"/>
    <col min="15377" max="15377" width="2.5" style="3" customWidth="1"/>
    <col min="15378" max="15378" width="25" style="3" customWidth="1"/>
    <col min="15379" max="15382" width="12.5" style="3" customWidth="1"/>
    <col min="15383" max="15383" width="3.125" style="3" customWidth="1"/>
    <col min="15384" max="15616" width="9" style="3"/>
    <col min="15617" max="15618" width="3.125" style="3" customWidth="1"/>
    <col min="15619" max="15620" width="17.5" style="3" customWidth="1"/>
    <col min="15621" max="15621" width="2.5" style="3" customWidth="1"/>
    <col min="15622" max="15622" width="25" style="3" customWidth="1"/>
    <col min="15623" max="15626" width="12.5" style="3" customWidth="1"/>
    <col min="15627" max="15627" width="2.5" style="3" customWidth="1"/>
    <col min="15628" max="15628" width="25" style="3" customWidth="1"/>
    <col min="15629" max="15632" width="12.5" style="3" customWidth="1"/>
    <col min="15633" max="15633" width="2.5" style="3" customWidth="1"/>
    <col min="15634" max="15634" width="25" style="3" customWidth="1"/>
    <col min="15635" max="15638" width="12.5" style="3" customWidth="1"/>
    <col min="15639" max="15639" width="3.125" style="3" customWidth="1"/>
    <col min="15640" max="15872" width="9" style="3"/>
    <col min="15873" max="15874" width="3.125" style="3" customWidth="1"/>
    <col min="15875" max="15876" width="17.5" style="3" customWidth="1"/>
    <col min="15877" max="15877" width="2.5" style="3" customWidth="1"/>
    <col min="15878" max="15878" width="25" style="3" customWidth="1"/>
    <col min="15879" max="15882" width="12.5" style="3" customWidth="1"/>
    <col min="15883" max="15883" width="2.5" style="3" customWidth="1"/>
    <col min="15884" max="15884" width="25" style="3" customWidth="1"/>
    <col min="15885" max="15888" width="12.5" style="3" customWidth="1"/>
    <col min="15889" max="15889" width="2.5" style="3" customWidth="1"/>
    <col min="15890" max="15890" width="25" style="3" customWidth="1"/>
    <col min="15891" max="15894" width="12.5" style="3" customWidth="1"/>
    <col min="15895" max="15895" width="3.125" style="3" customWidth="1"/>
    <col min="15896" max="16128" width="9" style="3"/>
    <col min="16129" max="16130" width="3.125" style="3" customWidth="1"/>
    <col min="16131" max="16132" width="17.5" style="3" customWidth="1"/>
    <col min="16133" max="16133" width="2.5" style="3" customWidth="1"/>
    <col min="16134" max="16134" width="25" style="3" customWidth="1"/>
    <col min="16135" max="16138" width="12.5" style="3" customWidth="1"/>
    <col min="16139" max="16139" width="2.5" style="3" customWidth="1"/>
    <col min="16140" max="16140" width="25" style="3" customWidth="1"/>
    <col min="16141" max="16144" width="12.5" style="3" customWidth="1"/>
    <col min="16145" max="16145" width="2.5" style="3" customWidth="1"/>
    <col min="16146" max="16146" width="25" style="3" customWidth="1"/>
    <col min="16147" max="16150" width="12.5" style="3" customWidth="1"/>
    <col min="16151" max="16151" width="3.125" style="3" customWidth="1"/>
    <col min="16152" max="16384" width="9" style="3"/>
  </cols>
  <sheetData>
    <row r="2" spans="1:22" ht="18.75">
      <c r="C2" s="193" t="s">
        <v>351</v>
      </c>
      <c r="V2" s="194" t="s">
        <v>352</v>
      </c>
    </row>
    <row r="3" spans="1:22" ht="4.3499999999999996" customHeight="1">
      <c r="C3" s="195"/>
      <c r="D3" s="196"/>
      <c r="E3" s="743" t="s">
        <v>78</v>
      </c>
      <c r="F3" s="744"/>
      <c r="G3" s="744"/>
      <c r="H3" s="744"/>
      <c r="I3" s="744"/>
      <c r="J3" s="745"/>
      <c r="K3" s="743" t="s">
        <v>79</v>
      </c>
      <c r="L3" s="744"/>
      <c r="M3" s="744"/>
      <c r="N3" s="744"/>
      <c r="O3" s="744"/>
      <c r="P3" s="745"/>
      <c r="Q3" s="743" t="s">
        <v>353</v>
      </c>
      <c r="R3" s="744"/>
      <c r="S3" s="744"/>
      <c r="T3" s="744"/>
      <c r="U3" s="744"/>
      <c r="V3" s="745"/>
    </row>
    <row r="4" spans="1:22" ht="12.95" customHeight="1">
      <c r="C4" s="197"/>
      <c r="D4" s="198" t="s">
        <v>354</v>
      </c>
      <c r="E4" s="746"/>
      <c r="F4" s="736"/>
      <c r="G4" s="736"/>
      <c r="H4" s="736"/>
      <c r="I4" s="736"/>
      <c r="J4" s="747"/>
      <c r="K4" s="746"/>
      <c r="L4" s="736"/>
      <c r="M4" s="736"/>
      <c r="N4" s="736"/>
      <c r="O4" s="736"/>
      <c r="P4" s="747"/>
      <c r="Q4" s="746"/>
      <c r="R4" s="736"/>
      <c r="S4" s="736"/>
      <c r="T4" s="736"/>
      <c r="U4" s="736"/>
      <c r="V4" s="747"/>
    </row>
    <row r="5" spans="1:22" ht="12.95" customHeight="1">
      <c r="C5" s="197"/>
      <c r="D5" s="199"/>
      <c r="E5" s="746"/>
      <c r="F5" s="736"/>
      <c r="G5" s="736"/>
      <c r="H5" s="736"/>
      <c r="I5" s="736"/>
      <c r="J5" s="747"/>
      <c r="K5" s="746"/>
      <c r="L5" s="736"/>
      <c r="M5" s="736"/>
      <c r="N5" s="736"/>
      <c r="O5" s="736"/>
      <c r="P5" s="747"/>
      <c r="Q5" s="746"/>
      <c r="R5" s="736"/>
      <c r="S5" s="736"/>
      <c r="T5" s="736"/>
      <c r="U5" s="736"/>
      <c r="V5" s="747"/>
    </row>
    <row r="6" spans="1:22" ht="12.95" customHeight="1">
      <c r="A6" s="200"/>
      <c r="C6" s="201" t="s">
        <v>355</v>
      </c>
      <c r="D6" s="202"/>
      <c r="E6" s="746"/>
      <c r="F6" s="736"/>
      <c r="G6" s="736"/>
      <c r="H6" s="736"/>
      <c r="I6" s="736"/>
      <c r="J6" s="747"/>
      <c r="K6" s="746"/>
      <c r="L6" s="736"/>
      <c r="M6" s="736"/>
      <c r="N6" s="736"/>
      <c r="O6" s="736"/>
      <c r="P6" s="747"/>
      <c r="Q6" s="746"/>
      <c r="R6" s="736"/>
      <c r="S6" s="736"/>
      <c r="T6" s="736"/>
      <c r="U6" s="736"/>
      <c r="V6" s="747"/>
    </row>
    <row r="7" spans="1:22" ht="4.3499999999999996" customHeight="1">
      <c r="C7" s="203"/>
      <c r="D7" s="204"/>
      <c r="E7" s="746"/>
      <c r="F7" s="736"/>
      <c r="G7" s="736"/>
      <c r="H7" s="736"/>
      <c r="I7" s="736"/>
      <c r="J7" s="747"/>
      <c r="K7" s="746"/>
      <c r="L7" s="736"/>
      <c r="M7" s="736"/>
      <c r="N7" s="736"/>
      <c r="O7" s="736"/>
      <c r="P7" s="747"/>
      <c r="Q7" s="746"/>
      <c r="R7" s="736"/>
      <c r="S7" s="736"/>
      <c r="T7" s="736"/>
      <c r="U7" s="736"/>
      <c r="V7" s="747"/>
    </row>
    <row r="8" spans="1:22">
      <c r="C8" s="748" t="s">
        <v>78</v>
      </c>
      <c r="D8" s="749"/>
      <c r="E8" s="754"/>
      <c r="F8" s="755"/>
      <c r="G8" s="758" t="s">
        <v>356</v>
      </c>
      <c r="H8" s="205"/>
      <c r="I8" s="206"/>
      <c r="J8" s="760" t="s">
        <v>26</v>
      </c>
      <c r="K8" s="754"/>
      <c r="L8" s="755"/>
      <c r="M8" s="758" t="s">
        <v>356</v>
      </c>
      <c r="N8" s="205"/>
      <c r="O8" s="206"/>
      <c r="P8" s="760" t="s">
        <v>26</v>
      </c>
      <c r="Q8" s="754"/>
      <c r="R8" s="755"/>
      <c r="S8" s="758" t="s">
        <v>356</v>
      </c>
      <c r="T8" s="205"/>
      <c r="U8" s="206"/>
      <c r="V8" s="760" t="s">
        <v>26</v>
      </c>
    </row>
    <row r="9" spans="1:22" ht="12.95" customHeight="1">
      <c r="C9" s="750"/>
      <c r="D9" s="751"/>
      <c r="E9" s="756"/>
      <c r="F9" s="757"/>
      <c r="G9" s="759"/>
      <c r="H9" s="762" t="s">
        <v>357</v>
      </c>
      <c r="I9" s="205"/>
      <c r="J9" s="761"/>
      <c r="K9" s="756"/>
      <c r="L9" s="757"/>
      <c r="M9" s="759"/>
      <c r="N9" s="762" t="s">
        <v>357</v>
      </c>
      <c r="O9" s="205"/>
      <c r="P9" s="761"/>
      <c r="Q9" s="756"/>
      <c r="R9" s="757"/>
      <c r="S9" s="759"/>
      <c r="T9" s="762" t="s">
        <v>357</v>
      </c>
      <c r="U9" s="205"/>
      <c r="V9" s="761"/>
    </row>
    <row r="10" spans="1:22">
      <c r="C10" s="750"/>
      <c r="D10" s="751"/>
      <c r="E10" s="756"/>
      <c r="F10" s="757"/>
      <c r="G10" s="759"/>
      <c r="H10" s="759"/>
      <c r="I10" s="207" t="s">
        <v>358</v>
      </c>
      <c r="J10" s="761"/>
      <c r="K10" s="756"/>
      <c r="L10" s="757"/>
      <c r="M10" s="759"/>
      <c r="N10" s="759"/>
      <c r="O10" s="207" t="s">
        <v>358</v>
      </c>
      <c r="P10" s="761"/>
      <c r="Q10" s="756"/>
      <c r="R10" s="757"/>
      <c r="S10" s="759"/>
      <c r="T10" s="759"/>
      <c r="U10" s="207" t="s">
        <v>358</v>
      </c>
      <c r="V10" s="761"/>
    </row>
    <row r="11" spans="1:22">
      <c r="C11" s="750"/>
      <c r="D11" s="751"/>
      <c r="E11" s="756"/>
      <c r="F11" s="757"/>
      <c r="G11" s="759"/>
      <c r="H11" s="759"/>
      <c r="I11" s="208" t="s">
        <v>359</v>
      </c>
      <c r="J11" s="761"/>
      <c r="K11" s="756"/>
      <c r="L11" s="757"/>
      <c r="M11" s="759"/>
      <c r="N11" s="759"/>
      <c r="O11" s="208" t="s">
        <v>359</v>
      </c>
      <c r="P11" s="761"/>
      <c r="Q11" s="756"/>
      <c r="R11" s="757"/>
      <c r="S11" s="759"/>
      <c r="T11" s="759"/>
      <c r="U11" s="208" t="s">
        <v>359</v>
      </c>
      <c r="V11" s="761"/>
    </row>
    <row r="12" spans="1:22" ht="14.25" customHeight="1">
      <c r="C12" s="750"/>
      <c r="D12" s="751"/>
      <c r="E12" s="209" t="s">
        <v>360</v>
      </c>
      <c r="F12" s="210"/>
      <c r="G12" s="211">
        <f>詳細1!X17</f>
        <v>0</v>
      </c>
      <c r="H12" s="211">
        <f>詳細3!X39</f>
        <v>0</v>
      </c>
      <c r="I12" s="211">
        <f>詳細2!X39</f>
        <v>0</v>
      </c>
      <c r="J12" s="212">
        <f>詳細4!X39</f>
        <v>0</v>
      </c>
      <c r="K12" s="209" t="s">
        <v>360</v>
      </c>
      <c r="L12" s="210"/>
      <c r="M12" s="211">
        <f>詳細1!X31</f>
        <v>0</v>
      </c>
      <c r="N12" s="211">
        <f>詳細3!X80</f>
        <v>0</v>
      </c>
      <c r="O12" s="211">
        <f>詳細2!X80</f>
        <v>0</v>
      </c>
      <c r="P12" s="212">
        <f>詳細4!X80</f>
        <v>0</v>
      </c>
      <c r="Q12" s="209" t="s">
        <v>360</v>
      </c>
      <c r="R12" s="210"/>
      <c r="S12" s="211">
        <f t="shared" ref="S12:V16" si="0">G12+M12</f>
        <v>0</v>
      </c>
      <c r="T12" s="211">
        <f t="shared" si="0"/>
        <v>0</v>
      </c>
      <c r="U12" s="211">
        <f t="shared" si="0"/>
        <v>0</v>
      </c>
      <c r="V12" s="212">
        <f t="shared" si="0"/>
        <v>0</v>
      </c>
    </row>
    <row r="13" spans="1:22" ht="14.25" customHeight="1">
      <c r="C13" s="750"/>
      <c r="D13" s="751"/>
      <c r="E13" s="213" t="s">
        <v>361</v>
      </c>
      <c r="F13" s="214"/>
      <c r="G13" s="215">
        <f>詳細1!X18</f>
        <v>0</v>
      </c>
      <c r="H13" s="215">
        <f>詳細3!X40</f>
        <v>0</v>
      </c>
      <c r="I13" s="215">
        <f>詳細2!X40</f>
        <v>0</v>
      </c>
      <c r="J13" s="216">
        <f>詳細4!X40</f>
        <v>0</v>
      </c>
      <c r="K13" s="213" t="s">
        <v>362</v>
      </c>
      <c r="L13" s="214"/>
      <c r="M13" s="215">
        <f>詳細1!X32</f>
        <v>0</v>
      </c>
      <c r="N13" s="215">
        <f>詳細3!X81</f>
        <v>0</v>
      </c>
      <c r="O13" s="215">
        <f>詳細2!X81</f>
        <v>0</v>
      </c>
      <c r="P13" s="216">
        <f>詳細4!X81</f>
        <v>0</v>
      </c>
      <c r="Q13" s="213" t="s">
        <v>363</v>
      </c>
      <c r="R13" s="214"/>
      <c r="S13" s="215">
        <f t="shared" si="0"/>
        <v>0</v>
      </c>
      <c r="T13" s="215">
        <f t="shared" si="0"/>
        <v>0</v>
      </c>
      <c r="U13" s="215">
        <f t="shared" si="0"/>
        <v>0</v>
      </c>
      <c r="V13" s="216">
        <f t="shared" si="0"/>
        <v>0</v>
      </c>
    </row>
    <row r="14" spans="1:22" ht="14.25" customHeight="1">
      <c r="C14" s="750"/>
      <c r="D14" s="751"/>
      <c r="E14" s="66" t="s">
        <v>364</v>
      </c>
      <c r="F14" s="217"/>
      <c r="G14" s="218">
        <f>詳細1!X19</f>
        <v>0</v>
      </c>
      <c r="H14" s="218">
        <f>詳細3!X41</f>
        <v>0</v>
      </c>
      <c r="I14" s="218">
        <f>詳細2!X41</f>
        <v>0</v>
      </c>
      <c r="J14" s="219">
        <f>詳細4!X41</f>
        <v>0</v>
      </c>
      <c r="K14" s="66" t="s">
        <v>365</v>
      </c>
      <c r="L14" s="217"/>
      <c r="M14" s="218">
        <f>詳細1!X33</f>
        <v>0</v>
      </c>
      <c r="N14" s="218">
        <f>詳細3!X82</f>
        <v>0</v>
      </c>
      <c r="O14" s="218">
        <f>詳細2!X82</f>
        <v>0</v>
      </c>
      <c r="P14" s="219">
        <f>詳細4!X82</f>
        <v>0</v>
      </c>
      <c r="Q14" s="66" t="s">
        <v>365</v>
      </c>
      <c r="R14" s="217"/>
      <c r="S14" s="218">
        <f t="shared" si="0"/>
        <v>0</v>
      </c>
      <c r="T14" s="218">
        <f t="shared" si="0"/>
        <v>0</v>
      </c>
      <c r="U14" s="218">
        <f t="shared" si="0"/>
        <v>0</v>
      </c>
      <c r="V14" s="219">
        <f t="shared" si="0"/>
        <v>0</v>
      </c>
    </row>
    <row r="15" spans="1:22" ht="24.95" customHeight="1">
      <c r="C15" s="750"/>
      <c r="D15" s="751"/>
      <c r="E15" s="763" t="s">
        <v>366</v>
      </c>
      <c r="F15" s="764"/>
      <c r="G15" s="211">
        <f>詳細1!X20</f>
        <v>0</v>
      </c>
      <c r="H15" s="211">
        <f>詳細3!X42</f>
        <v>0</v>
      </c>
      <c r="I15" s="215">
        <f>詳細2!X42</f>
        <v>0</v>
      </c>
      <c r="J15" s="212">
        <f>詳細4!X42</f>
        <v>0</v>
      </c>
      <c r="K15" s="763" t="s">
        <v>366</v>
      </c>
      <c r="L15" s="764"/>
      <c r="M15" s="211">
        <f>詳細1!X34</f>
        <v>0</v>
      </c>
      <c r="N15" s="211">
        <f>詳細3!X83</f>
        <v>0</v>
      </c>
      <c r="O15" s="215">
        <f>詳細2!X83</f>
        <v>0</v>
      </c>
      <c r="P15" s="212">
        <f>詳細4!X83</f>
        <v>0</v>
      </c>
      <c r="Q15" s="763" t="s">
        <v>366</v>
      </c>
      <c r="R15" s="764"/>
      <c r="S15" s="211">
        <f t="shared" si="0"/>
        <v>0</v>
      </c>
      <c r="T15" s="211">
        <f t="shared" si="0"/>
        <v>0</v>
      </c>
      <c r="U15" s="215">
        <f t="shared" si="0"/>
        <v>0</v>
      </c>
      <c r="V15" s="212">
        <f t="shared" si="0"/>
        <v>0</v>
      </c>
    </row>
    <row r="16" spans="1:22" ht="14.25" customHeight="1">
      <c r="C16" s="750"/>
      <c r="D16" s="751"/>
      <c r="E16" s="765" t="s">
        <v>367</v>
      </c>
      <c r="F16" s="220" t="s">
        <v>675</v>
      </c>
      <c r="G16" s="76">
        <f t="array" ref="G16:G57">+TRANSPOSE(詳細1!$D$14:$AS$14)</f>
        <v>0</v>
      </c>
      <c r="H16" s="76">
        <f t="array" ref="H16:H57">+TRANSPOSE(詳細3!$D$36:$AS$36)</f>
        <v>0</v>
      </c>
      <c r="I16" s="76">
        <f t="array" ref="I16:I57">+TRANSPOSE(詳細2!$D$36:$AS$36)</f>
        <v>0</v>
      </c>
      <c r="J16" s="576">
        <f t="array" ref="J16:J57">+TRANSPOSE(詳細4!$D$36:$AS$36)</f>
        <v>0</v>
      </c>
      <c r="K16" s="765" t="s">
        <v>367</v>
      </c>
      <c r="L16" s="220" t="s">
        <v>675</v>
      </c>
      <c r="M16" s="76">
        <f t="array" ref="M16:M57">+TRANSPOSE(詳細1!$D$28:$AS$28)</f>
        <v>0</v>
      </c>
      <c r="N16" s="76">
        <f t="array" ref="N16:N57">+TRANSPOSE(詳細3!$D$77:$AS$77)</f>
        <v>0</v>
      </c>
      <c r="O16" s="76">
        <f t="array" ref="O16:O57">+TRANSPOSE(詳細2!$D$77:$AS$77)</f>
        <v>0</v>
      </c>
      <c r="P16" s="576">
        <f t="array" ref="P16:P57">+TRANSPOSE(詳細4!$D$77:$AS$77)</f>
        <v>0</v>
      </c>
      <c r="Q16" s="765" t="s">
        <v>367</v>
      </c>
      <c r="R16" s="220" t="s">
        <v>675</v>
      </c>
      <c r="S16" s="76">
        <f t="shared" si="0"/>
        <v>0</v>
      </c>
      <c r="T16" s="76">
        <f t="shared" si="0"/>
        <v>0</v>
      </c>
      <c r="U16" s="221">
        <f t="shared" si="0"/>
        <v>0</v>
      </c>
      <c r="V16" s="212">
        <f t="shared" si="0"/>
        <v>0</v>
      </c>
    </row>
    <row r="17" spans="3:22" ht="14.25" customHeight="1">
      <c r="C17" s="750"/>
      <c r="D17" s="751"/>
      <c r="E17" s="766"/>
      <c r="F17" s="222" t="s">
        <v>676</v>
      </c>
      <c r="G17" s="78">
        <v>0</v>
      </c>
      <c r="H17" s="78">
        <v>0</v>
      </c>
      <c r="I17" s="78">
        <v>0</v>
      </c>
      <c r="J17" s="577">
        <v>0</v>
      </c>
      <c r="K17" s="766"/>
      <c r="L17" s="222" t="s">
        <v>676</v>
      </c>
      <c r="M17" s="78">
        <v>0</v>
      </c>
      <c r="N17" s="78">
        <v>0</v>
      </c>
      <c r="O17" s="78">
        <v>0</v>
      </c>
      <c r="P17" s="577">
        <v>0</v>
      </c>
      <c r="Q17" s="766"/>
      <c r="R17" s="222" t="s">
        <v>676</v>
      </c>
      <c r="S17" s="78">
        <f t="shared" ref="S17:S24" si="1">G17+M17</f>
        <v>0</v>
      </c>
      <c r="T17" s="78">
        <f t="shared" ref="T17:T24" si="2">H17+N17</f>
        <v>0</v>
      </c>
      <c r="U17" s="83">
        <f t="shared" ref="U17:U24" si="3">I17+O17</f>
        <v>0</v>
      </c>
      <c r="V17" s="216">
        <f t="shared" ref="V17:V24" si="4">J17+P17</f>
        <v>0</v>
      </c>
    </row>
    <row r="18" spans="3:22" ht="14.25" customHeight="1">
      <c r="C18" s="750"/>
      <c r="D18" s="751"/>
      <c r="E18" s="766"/>
      <c r="F18" s="222" t="s">
        <v>677</v>
      </c>
      <c r="G18" s="78">
        <v>0</v>
      </c>
      <c r="H18" s="78">
        <v>0</v>
      </c>
      <c r="I18" s="78">
        <v>0</v>
      </c>
      <c r="J18" s="577">
        <v>0</v>
      </c>
      <c r="K18" s="766"/>
      <c r="L18" s="222" t="s">
        <v>677</v>
      </c>
      <c r="M18" s="78">
        <v>0</v>
      </c>
      <c r="N18" s="78">
        <v>0</v>
      </c>
      <c r="O18" s="78">
        <v>0</v>
      </c>
      <c r="P18" s="577">
        <v>0</v>
      </c>
      <c r="Q18" s="766"/>
      <c r="R18" s="222" t="s">
        <v>677</v>
      </c>
      <c r="S18" s="78">
        <f t="shared" si="1"/>
        <v>0</v>
      </c>
      <c r="T18" s="78">
        <f t="shared" si="2"/>
        <v>0</v>
      </c>
      <c r="U18" s="83">
        <f t="shared" si="3"/>
        <v>0</v>
      </c>
      <c r="V18" s="216">
        <f t="shared" si="4"/>
        <v>0</v>
      </c>
    </row>
    <row r="19" spans="3:22" ht="14.25" customHeight="1">
      <c r="C19" s="750"/>
      <c r="D19" s="751"/>
      <c r="E19" s="766"/>
      <c r="F19" s="222" t="s">
        <v>616</v>
      </c>
      <c r="G19" s="78">
        <v>0</v>
      </c>
      <c r="H19" s="78">
        <v>0</v>
      </c>
      <c r="I19" s="78">
        <v>0</v>
      </c>
      <c r="J19" s="577">
        <v>0</v>
      </c>
      <c r="K19" s="766"/>
      <c r="L19" s="222" t="s">
        <v>616</v>
      </c>
      <c r="M19" s="78">
        <v>0</v>
      </c>
      <c r="N19" s="78">
        <v>0</v>
      </c>
      <c r="O19" s="78">
        <v>0</v>
      </c>
      <c r="P19" s="577">
        <v>0</v>
      </c>
      <c r="Q19" s="766"/>
      <c r="R19" s="222" t="s">
        <v>616</v>
      </c>
      <c r="S19" s="78">
        <f t="shared" si="1"/>
        <v>0</v>
      </c>
      <c r="T19" s="78">
        <f t="shared" si="2"/>
        <v>0</v>
      </c>
      <c r="U19" s="83">
        <f t="shared" si="3"/>
        <v>0</v>
      </c>
      <c r="V19" s="216">
        <f t="shared" si="4"/>
        <v>0</v>
      </c>
    </row>
    <row r="20" spans="3:22" ht="14.25" customHeight="1">
      <c r="C20" s="750"/>
      <c r="D20" s="751"/>
      <c r="E20" s="766"/>
      <c r="F20" s="222" t="s">
        <v>678</v>
      </c>
      <c r="G20" s="78">
        <v>0</v>
      </c>
      <c r="H20" s="78">
        <v>0</v>
      </c>
      <c r="I20" s="78">
        <v>0</v>
      </c>
      <c r="J20" s="577">
        <v>0</v>
      </c>
      <c r="K20" s="766"/>
      <c r="L20" s="222" t="s">
        <v>678</v>
      </c>
      <c r="M20" s="78">
        <v>0</v>
      </c>
      <c r="N20" s="78">
        <v>0</v>
      </c>
      <c r="O20" s="78">
        <v>0</v>
      </c>
      <c r="P20" s="577">
        <v>0</v>
      </c>
      <c r="Q20" s="766"/>
      <c r="R20" s="222" t="s">
        <v>678</v>
      </c>
      <c r="S20" s="78">
        <f t="shared" si="1"/>
        <v>0</v>
      </c>
      <c r="T20" s="78">
        <f t="shared" si="2"/>
        <v>0</v>
      </c>
      <c r="U20" s="83">
        <f t="shared" si="3"/>
        <v>0</v>
      </c>
      <c r="V20" s="216">
        <f t="shared" si="4"/>
        <v>0</v>
      </c>
    </row>
    <row r="21" spans="3:22" ht="14.25" customHeight="1">
      <c r="C21" s="750"/>
      <c r="D21" s="751"/>
      <c r="E21" s="766"/>
      <c r="F21" s="222" t="s">
        <v>679</v>
      </c>
      <c r="G21" s="78">
        <v>0</v>
      </c>
      <c r="H21" s="78">
        <v>0</v>
      </c>
      <c r="I21" s="78">
        <v>0</v>
      </c>
      <c r="J21" s="577">
        <v>0</v>
      </c>
      <c r="K21" s="766"/>
      <c r="L21" s="222" t="s">
        <v>679</v>
      </c>
      <c r="M21" s="78">
        <v>0</v>
      </c>
      <c r="N21" s="78">
        <v>0</v>
      </c>
      <c r="O21" s="78">
        <v>0</v>
      </c>
      <c r="P21" s="577">
        <v>0</v>
      </c>
      <c r="Q21" s="766"/>
      <c r="R21" s="222" t="s">
        <v>679</v>
      </c>
      <c r="S21" s="78">
        <f t="shared" si="1"/>
        <v>0</v>
      </c>
      <c r="T21" s="78">
        <f t="shared" si="2"/>
        <v>0</v>
      </c>
      <c r="U21" s="83">
        <f t="shared" si="3"/>
        <v>0</v>
      </c>
      <c r="V21" s="216">
        <f t="shared" si="4"/>
        <v>0</v>
      </c>
    </row>
    <row r="22" spans="3:22" ht="14.25" customHeight="1">
      <c r="C22" s="750"/>
      <c r="D22" s="751"/>
      <c r="E22" s="766"/>
      <c r="F22" s="222" t="s">
        <v>617</v>
      </c>
      <c r="G22" s="78">
        <v>0</v>
      </c>
      <c r="H22" s="78">
        <v>0</v>
      </c>
      <c r="I22" s="78">
        <v>0</v>
      </c>
      <c r="J22" s="577">
        <v>0</v>
      </c>
      <c r="K22" s="766"/>
      <c r="L22" s="222" t="s">
        <v>617</v>
      </c>
      <c r="M22" s="78">
        <v>0</v>
      </c>
      <c r="N22" s="78">
        <v>0</v>
      </c>
      <c r="O22" s="78">
        <v>0</v>
      </c>
      <c r="P22" s="577">
        <v>0</v>
      </c>
      <c r="Q22" s="766"/>
      <c r="R22" s="222" t="s">
        <v>617</v>
      </c>
      <c r="S22" s="78">
        <f t="shared" si="1"/>
        <v>0</v>
      </c>
      <c r="T22" s="78">
        <f t="shared" si="2"/>
        <v>0</v>
      </c>
      <c r="U22" s="83">
        <f t="shared" si="3"/>
        <v>0</v>
      </c>
      <c r="V22" s="216">
        <f t="shared" si="4"/>
        <v>0</v>
      </c>
    </row>
    <row r="23" spans="3:22" ht="14.25" customHeight="1">
      <c r="C23" s="750"/>
      <c r="D23" s="751"/>
      <c r="E23" s="766"/>
      <c r="F23" s="222" t="s">
        <v>680</v>
      </c>
      <c r="G23" s="78">
        <v>0</v>
      </c>
      <c r="H23" s="78">
        <v>0</v>
      </c>
      <c r="I23" s="78">
        <v>0</v>
      </c>
      <c r="J23" s="577">
        <v>0</v>
      </c>
      <c r="K23" s="766"/>
      <c r="L23" s="222" t="s">
        <v>680</v>
      </c>
      <c r="M23" s="78">
        <v>0</v>
      </c>
      <c r="N23" s="78">
        <v>0</v>
      </c>
      <c r="O23" s="78">
        <v>0</v>
      </c>
      <c r="P23" s="577">
        <v>0</v>
      </c>
      <c r="Q23" s="766"/>
      <c r="R23" s="222" t="s">
        <v>680</v>
      </c>
      <c r="S23" s="78">
        <f t="shared" si="1"/>
        <v>0</v>
      </c>
      <c r="T23" s="78">
        <f t="shared" si="2"/>
        <v>0</v>
      </c>
      <c r="U23" s="83">
        <f t="shared" si="3"/>
        <v>0</v>
      </c>
      <c r="V23" s="216">
        <f t="shared" si="4"/>
        <v>0</v>
      </c>
    </row>
    <row r="24" spans="3:22" ht="14.25" customHeight="1">
      <c r="C24" s="750"/>
      <c r="D24" s="751"/>
      <c r="E24" s="766"/>
      <c r="F24" s="222" t="s">
        <v>681</v>
      </c>
      <c r="G24" s="78">
        <v>0</v>
      </c>
      <c r="H24" s="78">
        <v>0</v>
      </c>
      <c r="I24" s="78">
        <v>0</v>
      </c>
      <c r="J24" s="577">
        <v>0</v>
      </c>
      <c r="K24" s="766"/>
      <c r="L24" s="222" t="s">
        <v>681</v>
      </c>
      <c r="M24" s="78">
        <v>0</v>
      </c>
      <c r="N24" s="78">
        <v>0</v>
      </c>
      <c r="O24" s="78">
        <v>0</v>
      </c>
      <c r="P24" s="577">
        <v>0</v>
      </c>
      <c r="Q24" s="766"/>
      <c r="R24" s="222" t="s">
        <v>681</v>
      </c>
      <c r="S24" s="78">
        <f t="shared" si="1"/>
        <v>0</v>
      </c>
      <c r="T24" s="78">
        <f t="shared" si="2"/>
        <v>0</v>
      </c>
      <c r="U24" s="83">
        <f t="shared" si="3"/>
        <v>0</v>
      </c>
      <c r="V24" s="216">
        <f t="shared" si="4"/>
        <v>0</v>
      </c>
    </row>
    <row r="25" spans="3:22" ht="14.25" customHeight="1">
      <c r="C25" s="750"/>
      <c r="D25" s="751"/>
      <c r="E25" s="766"/>
      <c r="F25" s="222" t="s">
        <v>614</v>
      </c>
      <c r="G25" s="78">
        <v>0</v>
      </c>
      <c r="H25" s="78">
        <v>0</v>
      </c>
      <c r="I25" s="78">
        <v>0</v>
      </c>
      <c r="J25" s="577">
        <v>0</v>
      </c>
      <c r="K25" s="766"/>
      <c r="L25" s="222" t="s">
        <v>614</v>
      </c>
      <c r="M25" s="78">
        <v>0</v>
      </c>
      <c r="N25" s="78">
        <v>0</v>
      </c>
      <c r="O25" s="78">
        <v>0</v>
      </c>
      <c r="P25" s="577">
        <v>0</v>
      </c>
      <c r="Q25" s="766"/>
      <c r="R25" s="222" t="s">
        <v>614</v>
      </c>
      <c r="S25" s="78">
        <f t="shared" ref="S25:S57" si="5">G25+M25</f>
        <v>0</v>
      </c>
      <c r="T25" s="78">
        <f t="shared" ref="T25:T57" si="6">H25+N25</f>
        <v>0</v>
      </c>
      <c r="U25" s="83">
        <f t="shared" ref="U25:U57" si="7">I25+O25</f>
        <v>0</v>
      </c>
      <c r="V25" s="216">
        <f t="shared" ref="V25:V57" si="8">J25+P25</f>
        <v>0</v>
      </c>
    </row>
    <row r="26" spans="3:22" ht="14.25" customHeight="1">
      <c r="C26" s="750"/>
      <c r="D26" s="751"/>
      <c r="E26" s="766"/>
      <c r="F26" s="222" t="s">
        <v>682</v>
      </c>
      <c r="G26" s="78">
        <v>0</v>
      </c>
      <c r="H26" s="78">
        <v>0</v>
      </c>
      <c r="I26" s="78">
        <v>0</v>
      </c>
      <c r="J26" s="577">
        <v>0</v>
      </c>
      <c r="K26" s="766"/>
      <c r="L26" s="222" t="s">
        <v>682</v>
      </c>
      <c r="M26" s="78">
        <v>0</v>
      </c>
      <c r="N26" s="78">
        <v>0</v>
      </c>
      <c r="O26" s="78">
        <v>0</v>
      </c>
      <c r="P26" s="577">
        <v>0</v>
      </c>
      <c r="Q26" s="766"/>
      <c r="R26" s="222" t="s">
        <v>682</v>
      </c>
      <c r="S26" s="78">
        <f t="shared" si="5"/>
        <v>0</v>
      </c>
      <c r="T26" s="78">
        <f t="shared" si="6"/>
        <v>0</v>
      </c>
      <c r="U26" s="83">
        <f t="shared" si="7"/>
        <v>0</v>
      </c>
      <c r="V26" s="216">
        <f t="shared" si="8"/>
        <v>0</v>
      </c>
    </row>
    <row r="27" spans="3:22" ht="14.25" customHeight="1">
      <c r="C27" s="750"/>
      <c r="D27" s="751"/>
      <c r="E27" s="766"/>
      <c r="F27" s="222" t="s">
        <v>683</v>
      </c>
      <c r="G27" s="78">
        <v>0</v>
      </c>
      <c r="H27" s="78">
        <v>0</v>
      </c>
      <c r="I27" s="78">
        <v>0</v>
      </c>
      <c r="J27" s="577">
        <v>0</v>
      </c>
      <c r="K27" s="766"/>
      <c r="L27" s="222" t="s">
        <v>683</v>
      </c>
      <c r="M27" s="78">
        <v>0</v>
      </c>
      <c r="N27" s="78">
        <v>0</v>
      </c>
      <c r="O27" s="78">
        <v>0</v>
      </c>
      <c r="P27" s="577">
        <v>0</v>
      </c>
      <c r="Q27" s="766"/>
      <c r="R27" s="222" t="s">
        <v>683</v>
      </c>
      <c r="S27" s="78">
        <f t="shared" si="5"/>
        <v>0</v>
      </c>
      <c r="T27" s="78">
        <f t="shared" si="6"/>
        <v>0</v>
      </c>
      <c r="U27" s="83">
        <f t="shared" si="7"/>
        <v>0</v>
      </c>
      <c r="V27" s="216">
        <f t="shared" si="8"/>
        <v>0</v>
      </c>
    </row>
    <row r="28" spans="3:22" ht="14.25" customHeight="1">
      <c r="C28" s="750"/>
      <c r="D28" s="751"/>
      <c r="E28" s="766"/>
      <c r="F28" s="222" t="s">
        <v>684</v>
      </c>
      <c r="G28" s="78">
        <v>0</v>
      </c>
      <c r="H28" s="78">
        <v>0</v>
      </c>
      <c r="I28" s="78">
        <v>0</v>
      </c>
      <c r="J28" s="577">
        <v>0</v>
      </c>
      <c r="K28" s="766"/>
      <c r="L28" s="222" t="s">
        <v>684</v>
      </c>
      <c r="M28" s="78">
        <v>0</v>
      </c>
      <c r="N28" s="78">
        <v>0</v>
      </c>
      <c r="O28" s="78">
        <v>0</v>
      </c>
      <c r="P28" s="577">
        <v>0</v>
      </c>
      <c r="Q28" s="766"/>
      <c r="R28" s="222" t="s">
        <v>684</v>
      </c>
      <c r="S28" s="78">
        <f t="shared" si="5"/>
        <v>0</v>
      </c>
      <c r="T28" s="78">
        <f t="shared" si="6"/>
        <v>0</v>
      </c>
      <c r="U28" s="83">
        <f t="shared" si="7"/>
        <v>0</v>
      </c>
      <c r="V28" s="216">
        <f t="shared" si="8"/>
        <v>0</v>
      </c>
    </row>
    <row r="29" spans="3:22" ht="14.25" customHeight="1">
      <c r="C29" s="750"/>
      <c r="D29" s="751"/>
      <c r="E29" s="766"/>
      <c r="F29" s="222" t="s">
        <v>685</v>
      </c>
      <c r="G29" s="78">
        <v>0</v>
      </c>
      <c r="H29" s="78">
        <v>0</v>
      </c>
      <c r="I29" s="78">
        <v>0</v>
      </c>
      <c r="J29" s="577">
        <v>0</v>
      </c>
      <c r="K29" s="766"/>
      <c r="L29" s="222" t="s">
        <v>685</v>
      </c>
      <c r="M29" s="78">
        <v>0</v>
      </c>
      <c r="N29" s="78">
        <v>0</v>
      </c>
      <c r="O29" s="78">
        <v>0</v>
      </c>
      <c r="P29" s="577">
        <v>0</v>
      </c>
      <c r="Q29" s="766"/>
      <c r="R29" s="222" t="s">
        <v>685</v>
      </c>
      <c r="S29" s="78">
        <f t="shared" si="5"/>
        <v>0</v>
      </c>
      <c r="T29" s="78">
        <f t="shared" si="6"/>
        <v>0</v>
      </c>
      <c r="U29" s="83">
        <f t="shared" si="7"/>
        <v>0</v>
      </c>
      <c r="V29" s="216">
        <f t="shared" si="8"/>
        <v>0</v>
      </c>
    </row>
    <row r="30" spans="3:22" ht="14.25" customHeight="1">
      <c r="C30" s="750"/>
      <c r="D30" s="751"/>
      <c r="E30" s="766"/>
      <c r="F30" s="222" t="s">
        <v>618</v>
      </c>
      <c r="G30" s="78">
        <v>0</v>
      </c>
      <c r="H30" s="78">
        <v>0</v>
      </c>
      <c r="I30" s="78">
        <v>0</v>
      </c>
      <c r="J30" s="577">
        <v>0</v>
      </c>
      <c r="K30" s="766"/>
      <c r="L30" s="222" t="s">
        <v>618</v>
      </c>
      <c r="M30" s="78">
        <v>0</v>
      </c>
      <c r="N30" s="78">
        <v>0</v>
      </c>
      <c r="O30" s="78">
        <v>0</v>
      </c>
      <c r="P30" s="577">
        <v>0</v>
      </c>
      <c r="Q30" s="766"/>
      <c r="R30" s="222" t="s">
        <v>618</v>
      </c>
      <c r="S30" s="78">
        <f t="shared" si="5"/>
        <v>0</v>
      </c>
      <c r="T30" s="78">
        <f t="shared" si="6"/>
        <v>0</v>
      </c>
      <c r="U30" s="83">
        <f t="shared" si="7"/>
        <v>0</v>
      </c>
      <c r="V30" s="216">
        <f t="shared" si="8"/>
        <v>0</v>
      </c>
    </row>
    <row r="31" spans="3:22" ht="14.25" customHeight="1">
      <c r="C31" s="750"/>
      <c r="D31" s="751"/>
      <c r="E31" s="766"/>
      <c r="F31" s="222" t="s">
        <v>619</v>
      </c>
      <c r="G31" s="78">
        <v>0</v>
      </c>
      <c r="H31" s="78">
        <v>0</v>
      </c>
      <c r="I31" s="78">
        <v>0</v>
      </c>
      <c r="J31" s="577">
        <v>0</v>
      </c>
      <c r="K31" s="766"/>
      <c r="L31" s="222" t="s">
        <v>619</v>
      </c>
      <c r="M31" s="78">
        <v>0</v>
      </c>
      <c r="N31" s="78">
        <v>0</v>
      </c>
      <c r="O31" s="78">
        <v>0</v>
      </c>
      <c r="P31" s="577">
        <v>0</v>
      </c>
      <c r="Q31" s="766"/>
      <c r="R31" s="222" t="s">
        <v>619</v>
      </c>
      <c r="S31" s="78">
        <f t="shared" si="5"/>
        <v>0</v>
      </c>
      <c r="T31" s="78">
        <f t="shared" si="6"/>
        <v>0</v>
      </c>
      <c r="U31" s="83">
        <f t="shared" si="7"/>
        <v>0</v>
      </c>
      <c r="V31" s="216">
        <f t="shared" si="8"/>
        <v>0</v>
      </c>
    </row>
    <row r="32" spans="3:22" ht="14.25" customHeight="1">
      <c r="C32" s="750"/>
      <c r="D32" s="751"/>
      <c r="E32" s="766"/>
      <c r="F32" s="222" t="s">
        <v>620</v>
      </c>
      <c r="G32" s="78">
        <v>0</v>
      </c>
      <c r="H32" s="78">
        <v>0</v>
      </c>
      <c r="I32" s="78">
        <v>0</v>
      </c>
      <c r="J32" s="577">
        <v>0</v>
      </c>
      <c r="K32" s="766"/>
      <c r="L32" s="222" t="s">
        <v>620</v>
      </c>
      <c r="M32" s="78">
        <v>0</v>
      </c>
      <c r="N32" s="78">
        <v>0</v>
      </c>
      <c r="O32" s="78">
        <v>0</v>
      </c>
      <c r="P32" s="577">
        <v>0</v>
      </c>
      <c r="Q32" s="766"/>
      <c r="R32" s="222" t="s">
        <v>620</v>
      </c>
      <c r="S32" s="78">
        <f t="shared" si="5"/>
        <v>0</v>
      </c>
      <c r="T32" s="78">
        <f t="shared" si="6"/>
        <v>0</v>
      </c>
      <c r="U32" s="83">
        <f t="shared" si="7"/>
        <v>0</v>
      </c>
      <c r="V32" s="216">
        <f t="shared" si="8"/>
        <v>0</v>
      </c>
    </row>
    <row r="33" spans="3:22" ht="14.25" customHeight="1">
      <c r="C33" s="750"/>
      <c r="D33" s="751"/>
      <c r="E33" s="766"/>
      <c r="F33" s="222" t="s">
        <v>621</v>
      </c>
      <c r="G33" s="78">
        <v>0</v>
      </c>
      <c r="H33" s="78">
        <v>0</v>
      </c>
      <c r="I33" s="78">
        <v>0</v>
      </c>
      <c r="J33" s="577">
        <v>0</v>
      </c>
      <c r="K33" s="766"/>
      <c r="L33" s="222" t="s">
        <v>621</v>
      </c>
      <c r="M33" s="78">
        <v>0</v>
      </c>
      <c r="N33" s="78">
        <v>0</v>
      </c>
      <c r="O33" s="78">
        <v>0</v>
      </c>
      <c r="P33" s="577">
        <v>0</v>
      </c>
      <c r="Q33" s="766"/>
      <c r="R33" s="222" t="s">
        <v>621</v>
      </c>
      <c r="S33" s="78">
        <f t="shared" si="5"/>
        <v>0</v>
      </c>
      <c r="T33" s="78">
        <f t="shared" si="6"/>
        <v>0</v>
      </c>
      <c r="U33" s="83">
        <f t="shared" si="7"/>
        <v>0</v>
      </c>
      <c r="V33" s="216">
        <f t="shared" si="8"/>
        <v>0</v>
      </c>
    </row>
    <row r="34" spans="3:22" ht="14.25" customHeight="1">
      <c r="C34" s="750"/>
      <c r="D34" s="751"/>
      <c r="E34" s="766"/>
      <c r="F34" s="222" t="s">
        <v>686</v>
      </c>
      <c r="G34" s="78">
        <v>0</v>
      </c>
      <c r="H34" s="78">
        <v>0</v>
      </c>
      <c r="I34" s="78">
        <v>0</v>
      </c>
      <c r="J34" s="577">
        <v>0</v>
      </c>
      <c r="K34" s="766"/>
      <c r="L34" s="222" t="s">
        <v>686</v>
      </c>
      <c r="M34" s="78">
        <v>0</v>
      </c>
      <c r="N34" s="78">
        <v>0</v>
      </c>
      <c r="O34" s="78">
        <v>0</v>
      </c>
      <c r="P34" s="577">
        <v>0</v>
      </c>
      <c r="Q34" s="766"/>
      <c r="R34" s="222" t="s">
        <v>686</v>
      </c>
      <c r="S34" s="78">
        <f t="shared" si="5"/>
        <v>0</v>
      </c>
      <c r="T34" s="78">
        <f t="shared" si="6"/>
        <v>0</v>
      </c>
      <c r="U34" s="83">
        <f t="shared" si="7"/>
        <v>0</v>
      </c>
      <c r="V34" s="216">
        <f t="shared" si="8"/>
        <v>0</v>
      </c>
    </row>
    <row r="35" spans="3:22" ht="14.25" customHeight="1">
      <c r="C35" s="750"/>
      <c r="D35" s="751"/>
      <c r="E35" s="766"/>
      <c r="F35" s="222" t="s">
        <v>622</v>
      </c>
      <c r="G35" s="78">
        <v>0</v>
      </c>
      <c r="H35" s="78">
        <v>0</v>
      </c>
      <c r="I35" s="78">
        <v>0</v>
      </c>
      <c r="J35" s="577">
        <v>0</v>
      </c>
      <c r="K35" s="766"/>
      <c r="L35" s="222" t="s">
        <v>622</v>
      </c>
      <c r="M35" s="78">
        <v>0</v>
      </c>
      <c r="N35" s="78">
        <v>0</v>
      </c>
      <c r="O35" s="78">
        <v>0</v>
      </c>
      <c r="P35" s="577">
        <v>0</v>
      </c>
      <c r="Q35" s="766"/>
      <c r="R35" s="222" t="s">
        <v>622</v>
      </c>
      <c r="S35" s="78">
        <f t="shared" si="5"/>
        <v>0</v>
      </c>
      <c r="T35" s="78">
        <f t="shared" si="6"/>
        <v>0</v>
      </c>
      <c r="U35" s="83">
        <f t="shared" si="7"/>
        <v>0</v>
      </c>
      <c r="V35" s="216">
        <f t="shared" si="8"/>
        <v>0</v>
      </c>
    </row>
    <row r="36" spans="3:22" ht="14.25" customHeight="1">
      <c r="C36" s="750"/>
      <c r="D36" s="751"/>
      <c r="E36" s="766"/>
      <c r="F36" s="222" t="s">
        <v>687</v>
      </c>
      <c r="G36" s="78">
        <v>0</v>
      </c>
      <c r="H36" s="78">
        <v>0</v>
      </c>
      <c r="I36" s="78">
        <v>0</v>
      </c>
      <c r="J36" s="577">
        <v>0</v>
      </c>
      <c r="K36" s="766"/>
      <c r="L36" s="222" t="s">
        <v>687</v>
      </c>
      <c r="M36" s="78">
        <v>0</v>
      </c>
      <c r="N36" s="78">
        <v>0</v>
      </c>
      <c r="O36" s="78">
        <v>0</v>
      </c>
      <c r="P36" s="577">
        <v>0</v>
      </c>
      <c r="Q36" s="766"/>
      <c r="R36" s="222" t="s">
        <v>687</v>
      </c>
      <c r="S36" s="78">
        <f t="shared" si="5"/>
        <v>0</v>
      </c>
      <c r="T36" s="78">
        <f t="shared" si="6"/>
        <v>0</v>
      </c>
      <c r="U36" s="83">
        <f t="shared" si="7"/>
        <v>0</v>
      </c>
      <c r="V36" s="216">
        <f t="shared" si="8"/>
        <v>0</v>
      </c>
    </row>
    <row r="37" spans="3:22" ht="14.25" customHeight="1">
      <c r="C37" s="750"/>
      <c r="D37" s="751"/>
      <c r="E37" s="766"/>
      <c r="F37" s="222" t="s">
        <v>623</v>
      </c>
      <c r="G37" s="78">
        <v>0</v>
      </c>
      <c r="H37" s="78">
        <v>0</v>
      </c>
      <c r="I37" s="78">
        <v>0</v>
      </c>
      <c r="J37" s="577">
        <v>0</v>
      </c>
      <c r="K37" s="766"/>
      <c r="L37" s="222" t="s">
        <v>623</v>
      </c>
      <c r="M37" s="78">
        <v>0</v>
      </c>
      <c r="N37" s="78">
        <v>0</v>
      </c>
      <c r="O37" s="78">
        <v>0</v>
      </c>
      <c r="P37" s="577">
        <v>0</v>
      </c>
      <c r="Q37" s="766"/>
      <c r="R37" s="222" t="s">
        <v>623</v>
      </c>
      <c r="S37" s="78">
        <f t="shared" si="5"/>
        <v>0</v>
      </c>
      <c r="T37" s="78">
        <f t="shared" si="6"/>
        <v>0</v>
      </c>
      <c r="U37" s="83">
        <f t="shared" si="7"/>
        <v>0</v>
      </c>
      <c r="V37" s="216">
        <f t="shared" si="8"/>
        <v>0</v>
      </c>
    </row>
    <row r="38" spans="3:22" ht="14.25" customHeight="1">
      <c r="C38" s="750"/>
      <c r="D38" s="751"/>
      <c r="E38" s="766"/>
      <c r="F38" s="222" t="s">
        <v>688</v>
      </c>
      <c r="G38" s="78">
        <v>0</v>
      </c>
      <c r="H38" s="78">
        <v>0</v>
      </c>
      <c r="I38" s="78">
        <v>0</v>
      </c>
      <c r="J38" s="577">
        <v>0</v>
      </c>
      <c r="K38" s="766"/>
      <c r="L38" s="222" t="s">
        <v>688</v>
      </c>
      <c r="M38" s="78">
        <v>0</v>
      </c>
      <c r="N38" s="78">
        <v>0</v>
      </c>
      <c r="O38" s="78">
        <v>0</v>
      </c>
      <c r="P38" s="577">
        <v>0</v>
      </c>
      <c r="Q38" s="766"/>
      <c r="R38" s="222" t="s">
        <v>688</v>
      </c>
      <c r="S38" s="78">
        <f t="shared" si="5"/>
        <v>0</v>
      </c>
      <c r="T38" s="78">
        <f t="shared" si="6"/>
        <v>0</v>
      </c>
      <c r="U38" s="83">
        <f t="shared" si="7"/>
        <v>0</v>
      </c>
      <c r="V38" s="216">
        <f t="shared" si="8"/>
        <v>0</v>
      </c>
    </row>
    <row r="39" spans="3:22" ht="14.25" customHeight="1">
      <c r="C39" s="750"/>
      <c r="D39" s="751"/>
      <c r="E39" s="766"/>
      <c r="F39" s="222" t="s">
        <v>624</v>
      </c>
      <c r="G39" s="78">
        <v>0</v>
      </c>
      <c r="H39" s="78">
        <v>0</v>
      </c>
      <c r="I39" s="78">
        <v>0</v>
      </c>
      <c r="J39" s="577">
        <v>0</v>
      </c>
      <c r="K39" s="766"/>
      <c r="L39" s="222" t="s">
        <v>624</v>
      </c>
      <c r="M39" s="78">
        <v>0</v>
      </c>
      <c r="N39" s="78">
        <v>0</v>
      </c>
      <c r="O39" s="78">
        <v>0</v>
      </c>
      <c r="P39" s="577">
        <v>0</v>
      </c>
      <c r="Q39" s="766"/>
      <c r="R39" s="222" t="s">
        <v>624</v>
      </c>
      <c r="S39" s="78">
        <f t="shared" si="5"/>
        <v>0</v>
      </c>
      <c r="T39" s="78">
        <f t="shared" si="6"/>
        <v>0</v>
      </c>
      <c r="U39" s="83">
        <f t="shared" si="7"/>
        <v>0</v>
      </c>
      <c r="V39" s="216">
        <f t="shared" si="8"/>
        <v>0</v>
      </c>
    </row>
    <row r="40" spans="3:22" ht="14.25" customHeight="1">
      <c r="C40" s="750"/>
      <c r="D40" s="751"/>
      <c r="E40" s="766"/>
      <c r="F40" s="222" t="s">
        <v>625</v>
      </c>
      <c r="G40" s="78">
        <v>0</v>
      </c>
      <c r="H40" s="78">
        <v>0</v>
      </c>
      <c r="I40" s="78">
        <v>0</v>
      </c>
      <c r="J40" s="577">
        <v>0</v>
      </c>
      <c r="K40" s="766"/>
      <c r="L40" s="222" t="s">
        <v>625</v>
      </c>
      <c r="M40" s="78">
        <v>0</v>
      </c>
      <c r="N40" s="78">
        <v>0</v>
      </c>
      <c r="O40" s="78">
        <v>0</v>
      </c>
      <c r="P40" s="577">
        <v>0</v>
      </c>
      <c r="Q40" s="766"/>
      <c r="R40" s="222" t="s">
        <v>625</v>
      </c>
      <c r="S40" s="78">
        <f t="shared" si="5"/>
        <v>0</v>
      </c>
      <c r="T40" s="78">
        <f t="shared" si="6"/>
        <v>0</v>
      </c>
      <c r="U40" s="83">
        <f t="shared" si="7"/>
        <v>0</v>
      </c>
      <c r="V40" s="216">
        <f t="shared" si="8"/>
        <v>0</v>
      </c>
    </row>
    <row r="41" spans="3:22" ht="14.25" customHeight="1">
      <c r="C41" s="750"/>
      <c r="D41" s="751"/>
      <c r="E41" s="766"/>
      <c r="F41" s="222" t="s">
        <v>626</v>
      </c>
      <c r="G41" s="78">
        <v>0</v>
      </c>
      <c r="H41" s="78">
        <v>0</v>
      </c>
      <c r="I41" s="78">
        <v>0</v>
      </c>
      <c r="J41" s="577">
        <v>0</v>
      </c>
      <c r="K41" s="766"/>
      <c r="L41" s="222" t="s">
        <v>626</v>
      </c>
      <c r="M41" s="78">
        <v>0</v>
      </c>
      <c r="N41" s="78">
        <v>0</v>
      </c>
      <c r="O41" s="78">
        <v>0</v>
      </c>
      <c r="P41" s="577">
        <v>0</v>
      </c>
      <c r="Q41" s="766"/>
      <c r="R41" s="222" t="s">
        <v>626</v>
      </c>
      <c r="S41" s="78">
        <f t="shared" si="5"/>
        <v>0</v>
      </c>
      <c r="T41" s="78">
        <f t="shared" si="6"/>
        <v>0</v>
      </c>
      <c r="U41" s="83">
        <f t="shared" si="7"/>
        <v>0</v>
      </c>
      <c r="V41" s="216">
        <f t="shared" si="8"/>
        <v>0</v>
      </c>
    </row>
    <row r="42" spans="3:22" ht="14.25" customHeight="1">
      <c r="C42" s="750"/>
      <c r="D42" s="751"/>
      <c r="E42" s="766"/>
      <c r="F42" s="222" t="s">
        <v>689</v>
      </c>
      <c r="G42" s="78">
        <v>0</v>
      </c>
      <c r="H42" s="78">
        <v>0</v>
      </c>
      <c r="I42" s="78">
        <v>0</v>
      </c>
      <c r="J42" s="577">
        <v>0</v>
      </c>
      <c r="K42" s="766"/>
      <c r="L42" s="222" t="s">
        <v>689</v>
      </c>
      <c r="M42" s="78">
        <v>0</v>
      </c>
      <c r="N42" s="78">
        <v>0</v>
      </c>
      <c r="O42" s="78">
        <v>0</v>
      </c>
      <c r="P42" s="577">
        <v>0</v>
      </c>
      <c r="Q42" s="766"/>
      <c r="R42" s="222" t="s">
        <v>689</v>
      </c>
      <c r="S42" s="78">
        <f t="shared" si="5"/>
        <v>0</v>
      </c>
      <c r="T42" s="78">
        <f t="shared" si="6"/>
        <v>0</v>
      </c>
      <c r="U42" s="83">
        <f t="shared" si="7"/>
        <v>0</v>
      </c>
      <c r="V42" s="216">
        <f t="shared" si="8"/>
        <v>0</v>
      </c>
    </row>
    <row r="43" spans="3:22" ht="14.25" customHeight="1">
      <c r="C43" s="750"/>
      <c r="D43" s="751"/>
      <c r="E43" s="766"/>
      <c r="F43" s="222" t="s">
        <v>690</v>
      </c>
      <c r="G43" s="78">
        <v>0</v>
      </c>
      <c r="H43" s="78">
        <v>0</v>
      </c>
      <c r="I43" s="78">
        <v>0</v>
      </c>
      <c r="J43" s="577">
        <v>0</v>
      </c>
      <c r="K43" s="766"/>
      <c r="L43" s="222" t="s">
        <v>690</v>
      </c>
      <c r="M43" s="78">
        <v>0</v>
      </c>
      <c r="N43" s="78">
        <v>0</v>
      </c>
      <c r="O43" s="78">
        <v>0</v>
      </c>
      <c r="P43" s="577">
        <v>0</v>
      </c>
      <c r="Q43" s="766"/>
      <c r="R43" s="222" t="s">
        <v>690</v>
      </c>
      <c r="S43" s="78">
        <f t="shared" si="5"/>
        <v>0</v>
      </c>
      <c r="T43" s="78">
        <f t="shared" si="6"/>
        <v>0</v>
      </c>
      <c r="U43" s="83">
        <f t="shared" si="7"/>
        <v>0</v>
      </c>
      <c r="V43" s="216">
        <f t="shared" si="8"/>
        <v>0</v>
      </c>
    </row>
    <row r="44" spans="3:22" ht="14.25" customHeight="1">
      <c r="C44" s="750"/>
      <c r="D44" s="751"/>
      <c r="E44" s="766"/>
      <c r="F44" s="222" t="s">
        <v>691</v>
      </c>
      <c r="G44" s="78">
        <v>0</v>
      </c>
      <c r="H44" s="78">
        <v>0</v>
      </c>
      <c r="I44" s="78">
        <v>0</v>
      </c>
      <c r="J44" s="577">
        <v>0</v>
      </c>
      <c r="K44" s="766"/>
      <c r="L44" s="222" t="s">
        <v>691</v>
      </c>
      <c r="M44" s="78">
        <v>0</v>
      </c>
      <c r="N44" s="78">
        <v>0</v>
      </c>
      <c r="O44" s="78">
        <v>0</v>
      </c>
      <c r="P44" s="577">
        <v>0</v>
      </c>
      <c r="Q44" s="766"/>
      <c r="R44" s="222" t="s">
        <v>691</v>
      </c>
      <c r="S44" s="78">
        <f t="shared" si="5"/>
        <v>0</v>
      </c>
      <c r="T44" s="78">
        <f t="shared" si="6"/>
        <v>0</v>
      </c>
      <c r="U44" s="83">
        <f t="shared" si="7"/>
        <v>0</v>
      </c>
      <c r="V44" s="216">
        <f t="shared" si="8"/>
        <v>0</v>
      </c>
    </row>
    <row r="45" spans="3:22" ht="14.25" customHeight="1">
      <c r="C45" s="750"/>
      <c r="D45" s="751"/>
      <c r="E45" s="766"/>
      <c r="F45" s="222" t="s">
        <v>692</v>
      </c>
      <c r="G45" s="78">
        <v>0</v>
      </c>
      <c r="H45" s="78">
        <v>0</v>
      </c>
      <c r="I45" s="78">
        <v>0</v>
      </c>
      <c r="J45" s="577">
        <v>0</v>
      </c>
      <c r="K45" s="766"/>
      <c r="L45" s="222" t="s">
        <v>692</v>
      </c>
      <c r="M45" s="78">
        <v>0</v>
      </c>
      <c r="N45" s="78">
        <v>0</v>
      </c>
      <c r="O45" s="78">
        <v>0</v>
      </c>
      <c r="P45" s="577">
        <v>0</v>
      </c>
      <c r="Q45" s="766"/>
      <c r="R45" s="222" t="s">
        <v>692</v>
      </c>
      <c r="S45" s="78">
        <f t="shared" si="5"/>
        <v>0</v>
      </c>
      <c r="T45" s="78">
        <f t="shared" si="6"/>
        <v>0</v>
      </c>
      <c r="U45" s="83">
        <f t="shared" si="7"/>
        <v>0</v>
      </c>
      <c r="V45" s="216">
        <f t="shared" si="8"/>
        <v>0</v>
      </c>
    </row>
    <row r="46" spans="3:22" ht="14.25" customHeight="1">
      <c r="C46" s="750"/>
      <c r="D46" s="751"/>
      <c r="E46" s="766"/>
      <c r="F46" s="222" t="s">
        <v>627</v>
      </c>
      <c r="G46" s="78">
        <v>0</v>
      </c>
      <c r="H46" s="78">
        <v>0</v>
      </c>
      <c r="I46" s="78">
        <v>0</v>
      </c>
      <c r="J46" s="577">
        <v>0</v>
      </c>
      <c r="K46" s="766"/>
      <c r="L46" s="222" t="s">
        <v>627</v>
      </c>
      <c r="M46" s="78">
        <v>0</v>
      </c>
      <c r="N46" s="78">
        <v>0</v>
      </c>
      <c r="O46" s="78">
        <v>0</v>
      </c>
      <c r="P46" s="577">
        <v>0</v>
      </c>
      <c r="Q46" s="766"/>
      <c r="R46" s="222" t="s">
        <v>627</v>
      </c>
      <c r="S46" s="78">
        <f t="shared" si="5"/>
        <v>0</v>
      </c>
      <c r="T46" s="78">
        <f t="shared" si="6"/>
        <v>0</v>
      </c>
      <c r="U46" s="83">
        <f t="shared" si="7"/>
        <v>0</v>
      </c>
      <c r="V46" s="216">
        <f t="shared" si="8"/>
        <v>0</v>
      </c>
    </row>
    <row r="47" spans="3:22" ht="14.25" customHeight="1">
      <c r="C47" s="750"/>
      <c r="D47" s="751"/>
      <c r="E47" s="766"/>
      <c r="F47" s="222" t="s">
        <v>693</v>
      </c>
      <c r="G47" s="78">
        <v>0</v>
      </c>
      <c r="H47" s="78">
        <v>0</v>
      </c>
      <c r="I47" s="78">
        <v>0</v>
      </c>
      <c r="J47" s="577">
        <v>0</v>
      </c>
      <c r="K47" s="766"/>
      <c r="L47" s="222" t="s">
        <v>693</v>
      </c>
      <c r="M47" s="78">
        <v>0</v>
      </c>
      <c r="N47" s="78">
        <v>0</v>
      </c>
      <c r="O47" s="78">
        <v>0</v>
      </c>
      <c r="P47" s="577">
        <v>0</v>
      </c>
      <c r="Q47" s="766"/>
      <c r="R47" s="222" t="s">
        <v>693</v>
      </c>
      <c r="S47" s="78">
        <f t="shared" si="5"/>
        <v>0</v>
      </c>
      <c r="T47" s="78">
        <f t="shared" si="6"/>
        <v>0</v>
      </c>
      <c r="U47" s="83">
        <f t="shared" si="7"/>
        <v>0</v>
      </c>
      <c r="V47" s="216">
        <f t="shared" si="8"/>
        <v>0</v>
      </c>
    </row>
    <row r="48" spans="3:22" ht="14.25" customHeight="1">
      <c r="C48" s="750"/>
      <c r="D48" s="751"/>
      <c r="E48" s="766"/>
      <c r="F48" s="222" t="s">
        <v>694</v>
      </c>
      <c r="G48" s="78">
        <v>0</v>
      </c>
      <c r="H48" s="78">
        <v>0</v>
      </c>
      <c r="I48" s="78">
        <v>0</v>
      </c>
      <c r="J48" s="577">
        <v>0</v>
      </c>
      <c r="K48" s="766"/>
      <c r="L48" s="222" t="s">
        <v>694</v>
      </c>
      <c r="M48" s="78">
        <v>0</v>
      </c>
      <c r="N48" s="78">
        <v>0</v>
      </c>
      <c r="O48" s="78">
        <v>0</v>
      </c>
      <c r="P48" s="577">
        <v>0</v>
      </c>
      <c r="Q48" s="766"/>
      <c r="R48" s="222" t="s">
        <v>694</v>
      </c>
      <c r="S48" s="78">
        <f t="shared" si="5"/>
        <v>0</v>
      </c>
      <c r="T48" s="78">
        <f t="shared" si="6"/>
        <v>0</v>
      </c>
      <c r="U48" s="83">
        <f t="shared" si="7"/>
        <v>0</v>
      </c>
      <c r="V48" s="216">
        <f t="shared" si="8"/>
        <v>0</v>
      </c>
    </row>
    <row r="49" spans="3:22" ht="14.25" customHeight="1">
      <c r="C49" s="750"/>
      <c r="D49" s="751"/>
      <c r="E49" s="766"/>
      <c r="F49" s="222" t="s">
        <v>628</v>
      </c>
      <c r="G49" s="78">
        <v>0</v>
      </c>
      <c r="H49" s="78">
        <v>0</v>
      </c>
      <c r="I49" s="78">
        <v>0</v>
      </c>
      <c r="J49" s="577">
        <v>0</v>
      </c>
      <c r="K49" s="766"/>
      <c r="L49" s="222" t="s">
        <v>628</v>
      </c>
      <c r="M49" s="78">
        <v>0</v>
      </c>
      <c r="N49" s="78">
        <v>0</v>
      </c>
      <c r="O49" s="78">
        <v>0</v>
      </c>
      <c r="P49" s="577">
        <v>0</v>
      </c>
      <c r="Q49" s="766"/>
      <c r="R49" s="222" t="s">
        <v>628</v>
      </c>
      <c r="S49" s="78">
        <f t="shared" si="5"/>
        <v>0</v>
      </c>
      <c r="T49" s="78">
        <f t="shared" si="6"/>
        <v>0</v>
      </c>
      <c r="U49" s="83">
        <f t="shared" si="7"/>
        <v>0</v>
      </c>
      <c r="V49" s="216">
        <f t="shared" si="8"/>
        <v>0</v>
      </c>
    </row>
    <row r="50" spans="3:22" ht="14.25" customHeight="1">
      <c r="C50" s="750"/>
      <c r="D50" s="751"/>
      <c r="E50" s="766"/>
      <c r="F50" s="222" t="s">
        <v>629</v>
      </c>
      <c r="G50" s="78">
        <v>0</v>
      </c>
      <c r="H50" s="78">
        <v>0</v>
      </c>
      <c r="I50" s="78">
        <v>0</v>
      </c>
      <c r="J50" s="577">
        <v>0</v>
      </c>
      <c r="K50" s="766"/>
      <c r="L50" s="222" t="s">
        <v>629</v>
      </c>
      <c r="M50" s="78">
        <v>0</v>
      </c>
      <c r="N50" s="78">
        <v>0</v>
      </c>
      <c r="O50" s="78">
        <v>0</v>
      </c>
      <c r="P50" s="577">
        <v>0</v>
      </c>
      <c r="Q50" s="766"/>
      <c r="R50" s="222" t="s">
        <v>629</v>
      </c>
      <c r="S50" s="78">
        <f t="shared" si="5"/>
        <v>0</v>
      </c>
      <c r="T50" s="78">
        <f t="shared" si="6"/>
        <v>0</v>
      </c>
      <c r="U50" s="83">
        <f t="shared" si="7"/>
        <v>0</v>
      </c>
      <c r="V50" s="216">
        <f t="shared" si="8"/>
        <v>0</v>
      </c>
    </row>
    <row r="51" spans="3:22" ht="14.25" customHeight="1">
      <c r="C51" s="750"/>
      <c r="D51" s="751"/>
      <c r="E51" s="766"/>
      <c r="F51" s="222" t="s">
        <v>630</v>
      </c>
      <c r="G51" s="78">
        <v>0</v>
      </c>
      <c r="H51" s="78">
        <v>0</v>
      </c>
      <c r="I51" s="78">
        <v>0</v>
      </c>
      <c r="J51" s="577">
        <v>0</v>
      </c>
      <c r="K51" s="766"/>
      <c r="L51" s="222" t="s">
        <v>630</v>
      </c>
      <c r="M51" s="78">
        <v>0</v>
      </c>
      <c r="N51" s="78">
        <v>0</v>
      </c>
      <c r="O51" s="78">
        <v>0</v>
      </c>
      <c r="P51" s="577">
        <v>0</v>
      </c>
      <c r="Q51" s="766"/>
      <c r="R51" s="222" t="s">
        <v>630</v>
      </c>
      <c r="S51" s="78">
        <f t="shared" si="5"/>
        <v>0</v>
      </c>
      <c r="T51" s="78">
        <f t="shared" si="6"/>
        <v>0</v>
      </c>
      <c r="U51" s="83">
        <f t="shared" si="7"/>
        <v>0</v>
      </c>
      <c r="V51" s="216">
        <f t="shared" si="8"/>
        <v>0</v>
      </c>
    </row>
    <row r="52" spans="3:22" ht="14.25" customHeight="1">
      <c r="C52" s="750"/>
      <c r="D52" s="751"/>
      <c r="E52" s="766"/>
      <c r="F52" s="222" t="s">
        <v>695</v>
      </c>
      <c r="G52" s="78">
        <v>0</v>
      </c>
      <c r="H52" s="78">
        <v>0</v>
      </c>
      <c r="I52" s="78">
        <v>0</v>
      </c>
      <c r="J52" s="577">
        <v>0</v>
      </c>
      <c r="K52" s="766"/>
      <c r="L52" s="222" t="s">
        <v>695</v>
      </c>
      <c r="M52" s="78">
        <v>0</v>
      </c>
      <c r="N52" s="78">
        <v>0</v>
      </c>
      <c r="O52" s="78">
        <v>0</v>
      </c>
      <c r="P52" s="577">
        <v>0</v>
      </c>
      <c r="Q52" s="766"/>
      <c r="R52" s="222" t="s">
        <v>695</v>
      </c>
      <c r="S52" s="78">
        <f t="shared" si="5"/>
        <v>0</v>
      </c>
      <c r="T52" s="78">
        <f t="shared" si="6"/>
        <v>0</v>
      </c>
      <c r="U52" s="83">
        <f t="shared" si="7"/>
        <v>0</v>
      </c>
      <c r="V52" s="216">
        <f t="shared" si="8"/>
        <v>0</v>
      </c>
    </row>
    <row r="53" spans="3:22" ht="14.25" customHeight="1">
      <c r="C53" s="750"/>
      <c r="D53" s="751"/>
      <c r="E53" s="766"/>
      <c r="F53" s="222" t="s">
        <v>696</v>
      </c>
      <c r="G53" s="78">
        <v>0</v>
      </c>
      <c r="H53" s="78">
        <v>0</v>
      </c>
      <c r="I53" s="78">
        <v>0</v>
      </c>
      <c r="J53" s="577">
        <v>0</v>
      </c>
      <c r="K53" s="766"/>
      <c r="L53" s="222" t="s">
        <v>696</v>
      </c>
      <c r="M53" s="78">
        <v>0</v>
      </c>
      <c r="N53" s="78">
        <v>0</v>
      </c>
      <c r="O53" s="78">
        <v>0</v>
      </c>
      <c r="P53" s="577">
        <v>0</v>
      </c>
      <c r="Q53" s="766"/>
      <c r="R53" s="222" t="s">
        <v>696</v>
      </c>
      <c r="S53" s="78">
        <f t="shared" si="5"/>
        <v>0</v>
      </c>
      <c r="T53" s="78">
        <f t="shared" si="6"/>
        <v>0</v>
      </c>
      <c r="U53" s="83">
        <f t="shared" si="7"/>
        <v>0</v>
      </c>
      <c r="V53" s="216">
        <f t="shared" si="8"/>
        <v>0</v>
      </c>
    </row>
    <row r="54" spans="3:22" ht="14.25" customHeight="1">
      <c r="C54" s="750"/>
      <c r="D54" s="751"/>
      <c r="E54" s="766"/>
      <c r="F54" s="222" t="s">
        <v>697</v>
      </c>
      <c r="G54" s="78">
        <v>0</v>
      </c>
      <c r="H54" s="78">
        <v>0</v>
      </c>
      <c r="I54" s="78">
        <v>0</v>
      </c>
      <c r="J54" s="577">
        <v>0</v>
      </c>
      <c r="K54" s="766"/>
      <c r="L54" s="222" t="s">
        <v>697</v>
      </c>
      <c r="M54" s="78">
        <v>0</v>
      </c>
      <c r="N54" s="78">
        <v>0</v>
      </c>
      <c r="O54" s="78">
        <v>0</v>
      </c>
      <c r="P54" s="577">
        <v>0</v>
      </c>
      <c r="Q54" s="766"/>
      <c r="R54" s="222" t="s">
        <v>697</v>
      </c>
      <c r="S54" s="78">
        <f t="shared" si="5"/>
        <v>0</v>
      </c>
      <c r="T54" s="78">
        <f t="shared" si="6"/>
        <v>0</v>
      </c>
      <c r="U54" s="83">
        <f t="shared" si="7"/>
        <v>0</v>
      </c>
      <c r="V54" s="216">
        <f t="shared" si="8"/>
        <v>0</v>
      </c>
    </row>
    <row r="55" spans="3:22" ht="14.25" customHeight="1">
      <c r="C55" s="750"/>
      <c r="D55" s="751"/>
      <c r="E55" s="766"/>
      <c r="F55" s="222" t="s">
        <v>698</v>
      </c>
      <c r="G55" s="78">
        <v>0</v>
      </c>
      <c r="H55" s="78">
        <v>0</v>
      </c>
      <c r="I55" s="78">
        <v>0</v>
      </c>
      <c r="J55" s="577">
        <v>0</v>
      </c>
      <c r="K55" s="766"/>
      <c r="L55" s="222" t="s">
        <v>698</v>
      </c>
      <c r="M55" s="78">
        <v>0</v>
      </c>
      <c r="N55" s="78">
        <v>0</v>
      </c>
      <c r="O55" s="78">
        <v>0</v>
      </c>
      <c r="P55" s="577">
        <v>0</v>
      </c>
      <c r="Q55" s="766"/>
      <c r="R55" s="222" t="s">
        <v>698</v>
      </c>
      <c r="S55" s="78">
        <f t="shared" si="5"/>
        <v>0</v>
      </c>
      <c r="T55" s="78">
        <f t="shared" si="6"/>
        <v>0</v>
      </c>
      <c r="U55" s="83">
        <f t="shared" si="7"/>
        <v>0</v>
      </c>
      <c r="V55" s="216">
        <f t="shared" si="8"/>
        <v>0</v>
      </c>
    </row>
    <row r="56" spans="3:22" ht="14.25" customHeight="1">
      <c r="C56" s="750"/>
      <c r="D56" s="751"/>
      <c r="E56" s="766"/>
      <c r="F56" s="222" t="s">
        <v>699</v>
      </c>
      <c r="G56" s="78">
        <v>0</v>
      </c>
      <c r="H56" s="78">
        <v>0</v>
      </c>
      <c r="I56" s="78">
        <v>0</v>
      </c>
      <c r="J56" s="577">
        <v>0</v>
      </c>
      <c r="K56" s="766"/>
      <c r="L56" s="222" t="s">
        <v>699</v>
      </c>
      <c r="M56" s="78">
        <v>0</v>
      </c>
      <c r="N56" s="78">
        <v>0</v>
      </c>
      <c r="O56" s="78">
        <v>0</v>
      </c>
      <c r="P56" s="577">
        <v>0</v>
      </c>
      <c r="Q56" s="766"/>
      <c r="R56" s="222" t="s">
        <v>699</v>
      </c>
      <c r="S56" s="78">
        <f t="shared" si="5"/>
        <v>0</v>
      </c>
      <c r="T56" s="78">
        <f t="shared" si="6"/>
        <v>0</v>
      </c>
      <c r="U56" s="83">
        <f t="shared" si="7"/>
        <v>0</v>
      </c>
      <c r="V56" s="216">
        <f t="shared" si="8"/>
        <v>0</v>
      </c>
    </row>
    <row r="57" spans="3:22" ht="14.25" customHeight="1">
      <c r="C57" s="752"/>
      <c r="D57" s="753"/>
      <c r="E57" s="767"/>
      <c r="F57" s="223" t="s">
        <v>700</v>
      </c>
      <c r="G57" s="80">
        <v>0</v>
      </c>
      <c r="H57" s="80">
        <v>0</v>
      </c>
      <c r="I57" s="80">
        <v>0</v>
      </c>
      <c r="J57" s="578">
        <v>0</v>
      </c>
      <c r="K57" s="767"/>
      <c r="L57" s="223" t="s">
        <v>700</v>
      </c>
      <c r="M57" s="80">
        <v>0</v>
      </c>
      <c r="N57" s="80">
        <v>0</v>
      </c>
      <c r="O57" s="80">
        <v>0</v>
      </c>
      <c r="P57" s="578">
        <v>0</v>
      </c>
      <c r="Q57" s="767"/>
      <c r="R57" s="223" t="s">
        <v>700</v>
      </c>
      <c r="S57" s="80">
        <f t="shared" si="5"/>
        <v>0</v>
      </c>
      <c r="T57" s="80">
        <f t="shared" si="6"/>
        <v>0</v>
      </c>
      <c r="U57" s="224">
        <f t="shared" si="7"/>
        <v>0</v>
      </c>
      <c r="V57" s="219">
        <f t="shared" si="8"/>
        <v>0</v>
      </c>
    </row>
    <row r="58" spans="3:22">
      <c r="C58" s="748" t="s">
        <v>79</v>
      </c>
      <c r="D58" s="749"/>
      <c r="E58" s="754"/>
      <c r="F58" s="755"/>
      <c r="G58" s="758" t="s">
        <v>356</v>
      </c>
      <c r="H58" s="205"/>
      <c r="I58" s="206"/>
      <c r="J58" s="760" t="s">
        <v>26</v>
      </c>
      <c r="K58" s="754"/>
      <c r="L58" s="755"/>
      <c r="M58" s="758" t="s">
        <v>356</v>
      </c>
      <c r="N58" s="205"/>
      <c r="O58" s="206"/>
      <c r="P58" s="760" t="s">
        <v>26</v>
      </c>
      <c r="Q58" s="754"/>
      <c r="R58" s="755"/>
      <c r="S58" s="758" t="s">
        <v>356</v>
      </c>
      <c r="T58" s="205"/>
      <c r="U58" s="206"/>
      <c r="V58" s="760" t="s">
        <v>26</v>
      </c>
    </row>
    <row r="59" spans="3:22" ht="12.95" customHeight="1">
      <c r="C59" s="750"/>
      <c r="D59" s="751"/>
      <c r="E59" s="756"/>
      <c r="F59" s="757"/>
      <c r="G59" s="759"/>
      <c r="H59" s="762" t="s">
        <v>357</v>
      </c>
      <c r="I59" s="205"/>
      <c r="J59" s="761"/>
      <c r="K59" s="756"/>
      <c r="L59" s="757"/>
      <c r="M59" s="759"/>
      <c r="N59" s="762" t="s">
        <v>357</v>
      </c>
      <c r="O59" s="205"/>
      <c r="P59" s="761"/>
      <c r="Q59" s="756"/>
      <c r="R59" s="757"/>
      <c r="S59" s="759"/>
      <c r="T59" s="762" t="s">
        <v>357</v>
      </c>
      <c r="U59" s="205"/>
      <c r="V59" s="761"/>
    </row>
    <row r="60" spans="3:22">
      <c r="C60" s="750"/>
      <c r="D60" s="751"/>
      <c r="E60" s="756"/>
      <c r="F60" s="757"/>
      <c r="G60" s="759"/>
      <c r="H60" s="759"/>
      <c r="I60" s="207" t="s">
        <v>358</v>
      </c>
      <c r="J60" s="761"/>
      <c r="K60" s="756"/>
      <c r="L60" s="757"/>
      <c r="M60" s="759"/>
      <c r="N60" s="759"/>
      <c r="O60" s="207" t="s">
        <v>358</v>
      </c>
      <c r="P60" s="761"/>
      <c r="Q60" s="756"/>
      <c r="R60" s="757"/>
      <c r="S60" s="759"/>
      <c r="T60" s="759"/>
      <c r="U60" s="207" t="s">
        <v>358</v>
      </c>
      <c r="V60" s="761"/>
    </row>
    <row r="61" spans="3:22">
      <c r="C61" s="750"/>
      <c r="D61" s="751"/>
      <c r="E61" s="756"/>
      <c r="F61" s="757"/>
      <c r="G61" s="759"/>
      <c r="H61" s="759"/>
      <c r="I61" s="208" t="s">
        <v>359</v>
      </c>
      <c r="J61" s="761"/>
      <c r="K61" s="756"/>
      <c r="L61" s="757"/>
      <c r="M61" s="759"/>
      <c r="N61" s="759"/>
      <c r="O61" s="208" t="s">
        <v>359</v>
      </c>
      <c r="P61" s="761"/>
      <c r="Q61" s="756"/>
      <c r="R61" s="757"/>
      <c r="S61" s="759"/>
      <c r="T61" s="759"/>
      <c r="U61" s="208" t="s">
        <v>359</v>
      </c>
      <c r="V61" s="761"/>
    </row>
    <row r="62" spans="3:22" ht="14.25">
      <c r="C62" s="750"/>
      <c r="D62" s="751"/>
      <c r="E62" s="209" t="s">
        <v>360</v>
      </c>
      <c r="F62" s="210"/>
      <c r="G62" s="211">
        <f>詳細1!X64</f>
        <v>0</v>
      </c>
      <c r="H62" s="211">
        <f>詳細3!X156</f>
        <v>0</v>
      </c>
      <c r="I62" s="211">
        <f>詳細2!X163</f>
        <v>0</v>
      </c>
      <c r="J62" s="212">
        <f>詳細4!X155</f>
        <v>0</v>
      </c>
      <c r="K62" s="209" t="s">
        <v>360</v>
      </c>
      <c r="L62" s="210"/>
      <c r="M62" s="211">
        <f>詳細1!X78</f>
        <v>0</v>
      </c>
      <c r="N62" s="211">
        <f>詳細3!X197</f>
        <v>0</v>
      </c>
      <c r="O62" s="211">
        <f>詳細2!X204</f>
        <v>0</v>
      </c>
      <c r="P62" s="212">
        <f>詳細4!X198</f>
        <v>0</v>
      </c>
      <c r="Q62" s="209" t="s">
        <v>360</v>
      </c>
      <c r="R62" s="210"/>
      <c r="S62" s="211">
        <f t="shared" ref="S62:V77" si="9">G62+M62</f>
        <v>0</v>
      </c>
      <c r="T62" s="211">
        <f t="shared" si="9"/>
        <v>0</v>
      </c>
      <c r="U62" s="211">
        <f t="shared" si="9"/>
        <v>0</v>
      </c>
      <c r="V62" s="212">
        <f t="shared" si="9"/>
        <v>0</v>
      </c>
    </row>
    <row r="63" spans="3:22" ht="14.25">
      <c r="C63" s="750"/>
      <c r="D63" s="751"/>
      <c r="E63" s="213" t="s">
        <v>368</v>
      </c>
      <c r="F63" s="214"/>
      <c r="G63" s="215">
        <f>詳細1!X65</f>
        <v>0</v>
      </c>
      <c r="H63" s="215">
        <f>詳細3!X157</f>
        <v>0</v>
      </c>
      <c r="I63" s="215">
        <f>詳細2!X164</f>
        <v>0</v>
      </c>
      <c r="J63" s="216">
        <f>詳細4!X156</f>
        <v>0</v>
      </c>
      <c r="K63" s="213" t="s">
        <v>368</v>
      </c>
      <c r="L63" s="214"/>
      <c r="M63" s="215">
        <f>詳細1!X79</f>
        <v>0</v>
      </c>
      <c r="N63" s="215">
        <f>詳細3!X198</f>
        <v>0</v>
      </c>
      <c r="O63" s="215">
        <f>詳細2!X205</f>
        <v>0</v>
      </c>
      <c r="P63" s="216">
        <f>詳細4!X199</f>
        <v>0</v>
      </c>
      <c r="Q63" s="213" t="s">
        <v>368</v>
      </c>
      <c r="R63" s="214"/>
      <c r="S63" s="215">
        <f t="shared" si="9"/>
        <v>0</v>
      </c>
      <c r="T63" s="215">
        <f t="shared" si="9"/>
        <v>0</v>
      </c>
      <c r="U63" s="215">
        <f t="shared" si="9"/>
        <v>0</v>
      </c>
      <c r="V63" s="216">
        <f t="shared" si="9"/>
        <v>0</v>
      </c>
    </row>
    <row r="64" spans="3:22" ht="14.25">
      <c r="C64" s="750"/>
      <c r="D64" s="751"/>
      <c r="E64" s="66" t="s">
        <v>369</v>
      </c>
      <c r="F64" s="217"/>
      <c r="G64" s="218">
        <f>詳細1!X66</f>
        <v>0</v>
      </c>
      <c r="H64" s="218">
        <f>詳細3!X158</f>
        <v>0</v>
      </c>
      <c r="I64" s="218">
        <f>詳細2!X165</f>
        <v>0</v>
      </c>
      <c r="J64" s="219">
        <f>詳細4!X157</f>
        <v>0</v>
      </c>
      <c r="K64" s="66" t="s">
        <v>369</v>
      </c>
      <c r="L64" s="217"/>
      <c r="M64" s="218">
        <f>詳細1!X80</f>
        <v>0</v>
      </c>
      <c r="N64" s="218">
        <f>詳細3!X199</f>
        <v>0</v>
      </c>
      <c r="O64" s="218">
        <f>詳細2!X206</f>
        <v>0</v>
      </c>
      <c r="P64" s="219">
        <f>詳細4!X200</f>
        <v>0</v>
      </c>
      <c r="Q64" s="66" t="s">
        <v>369</v>
      </c>
      <c r="R64" s="217"/>
      <c r="S64" s="218">
        <f t="shared" si="9"/>
        <v>0</v>
      </c>
      <c r="T64" s="218">
        <f t="shared" si="9"/>
        <v>0</v>
      </c>
      <c r="U64" s="218">
        <f t="shared" si="9"/>
        <v>0</v>
      </c>
      <c r="V64" s="219">
        <f t="shared" si="9"/>
        <v>0</v>
      </c>
    </row>
    <row r="65" spans="3:22" ht="24.95" customHeight="1">
      <c r="C65" s="750"/>
      <c r="D65" s="751"/>
      <c r="E65" s="763" t="s">
        <v>366</v>
      </c>
      <c r="F65" s="764"/>
      <c r="G65" s="211">
        <f>詳細1!X67</f>
        <v>0</v>
      </c>
      <c r="H65" s="211">
        <f>詳細3!X159</f>
        <v>0</v>
      </c>
      <c r="I65" s="215">
        <f>詳細2!X166</f>
        <v>0</v>
      </c>
      <c r="J65" s="212">
        <f>詳細4!X158</f>
        <v>0</v>
      </c>
      <c r="K65" s="763" t="s">
        <v>366</v>
      </c>
      <c r="L65" s="764"/>
      <c r="M65" s="211">
        <f>詳細1!X81</f>
        <v>0</v>
      </c>
      <c r="N65" s="211">
        <f>詳細3!X200</f>
        <v>0</v>
      </c>
      <c r="O65" s="215">
        <f>詳細2!X207</f>
        <v>0</v>
      </c>
      <c r="P65" s="212">
        <f>詳細4!X201</f>
        <v>0</v>
      </c>
      <c r="Q65" s="763" t="s">
        <v>366</v>
      </c>
      <c r="R65" s="764"/>
      <c r="S65" s="211">
        <f t="shared" si="9"/>
        <v>0</v>
      </c>
      <c r="T65" s="211">
        <f t="shared" si="9"/>
        <v>0</v>
      </c>
      <c r="U65" s="215">
        <f t="shared" si="9"/>
        <v>0</v>
      </c>
      <c r="V65" s="212">
        <f t="shared" si="9"/>
        <v>0</v>
      </c>
    </row>
    <row r="66" spans="3:22" ht="14.25">
      <c r="C66" s="750"/>
      <c r="D66" s="751"/>
      <c r="E66" s="765" t="s">
        <v>367</v>
      </c>
      <c r="F66" s="220" t="s">
        <v>675</v>
      </c>
      <c r="G66" s="76">
        <f t="array" ref="G66:G107">+TRANSPOSE(詳細1!$D$61:$AS$61)</f>
        <v>0</v>
      </c>
      <c r="H66" s="76">
        <f t="array" ref="H66:H107">+TRANSPOSE(詳細3!$D$153:$AS$153)</f>
        <v>0</v>
      </c>
      <c r="I66" s="76">
        <f t="array" ref="I66:I107">+TRANSPOSE(詳細2!$D$160:$AS$160)</f>
        <v>0</v>
      </c>
      <c r="J66" s="576">
        <f t="array" ref="J66:J107">+TRANSPOSE(詳細4!$D$152:$AS$152)</f>
        <v>0</v>
      </c>
      <c r="K66" s="765" t="s">
        <v>367</v>
      </c>
      <c r="L66" s="220" t="s">
        <v>675</v>
      </c>
      <c r="M66" s="76">
        <f t="array" ref="M66:M107">+TRANSPOSE(詳細1!$D$75:$AS$75)</f>
        <v>0</v>
      </c>
      <c r="N66" s="76">
        <f t="array" ref="N66:N107">+TRANSPOSE(詳細3!$D$194:$AS$194)</f>
        <v>0</v>
      </c>
      <c r="O66" s="76">
        <f t="array" ref="O66:O107">+TRANSPOSE(詳細2!$D$201:$AS$201)</f>
        <v>0</v>
      </c>
      <c r="P66" s="576">
        <f t="array" ref="P66:P107">+TRANSPOSE(詳細4!$D$195:$AS$195)</f>
        <v>0</v>
      </c>
      <c r="Q66" s="765" t="s">
        <v>367</v>
      </c>
      <c r="R66" s="220" t="s">
        <v>675</v>
      </c>
      <c r="S66" s="76">
        <f t="shared" si="9"/>
        <v>0</v>
      </c>
      <c r="T66" s="76">
        <f t="shared" si="9"/>
        <v>0</v>
      </c>
      <c r="U66" s="221">
        <f t="shared" si="9"/>
        <v>0</v>
      </c>
      <c r="V66" s="212">
        <f t="shared" si="9"/>
        <v>0</v>
      </c>
    </row>
    <row r="67" spans="3:22" ht="14.25">
      <c r="C67" s="750"/>
      <c r="D67" s="751"/>
      <c r="E67" s="766"/>
      <c r="F67" s="222" t="s">
        <v>676</v>
      </c>
      <c r="G67" s="78">
        <v>0</v>
      </c>
      <c r="H67" s="78">
        <v>0</v>
      </c>
      <c r="I67" s="78">
        <v>0</v>
      </c>
      <c r="J67" s="577">
        <v>0</v>
      </c>
      <c r="K67" s="766"/>
      <c r="L67" s="222" t="s">
        <v>676</v>
      </c>
      <c r="M67" s="78">
        <v>0</v>
      </c>
      <c r="N67" s="78">
        <v>0</v>
      </c>
      <c r="O67" s="78">
        <v>0</v>
      </c>
      <c r="P67" s="577">
        <v>0</v>
      </c>
      <c r="Q67" s="766"/>
      <c r="R67" s="222" t="s">
        <v>676</v>
      </c>
      <c r="S67" s="78">
        <f t="shared" si="9"/>
        <v>0</v>
      </c>
      <c r="T67" s="78">
        <f t="shared" si="9"/>
        <v>0</v>
      </c>
      <c r="U67" s="83">
        <f t="shared" si="9"/>
        <v>0</v>
      </c>
      <c r="V67" s="216">
        <f t="shared" si="9"/>
        <v>0</v>
      </c>
    </row>
    <row r="68" spans="3:22" ht="14.25">
      <c r="C68" s="750"/>
      <c r="D68" s="751"/>
      <c r="E68" s="766"/>
      <c r="F68" s="222" t="s">
        <v>677</v>
      </c>
      <c r="G68" s="78">
        <v>0</v>
      </c>
      <c r="H68" s="78">
        <v>0</v>
      </c>
      <c r="I68" s="78">
        <v>0</v>
      </c>
      <c r="J68" s="577">
        <v>0</v>
      </c>
      <c r="K68" s="766"/>
      <c r="L68" s="222" t="s">
        <v>677</v>
      </c>
      <c r="M68" s="78">
        <v>0</v>
      </c>
      <c r="N68" s="78">
        <v>0</v>
      </c>
      <c r="O68" s="78">
        <v>0</v>
      </c>
      <c r="P68" s="577">
        <v>0</v>
      </c>
      <c r="Q68" s="766"/>
      <c r="R68" s="222" t="s">
        <v>677</v>
      </c>
      <c r="S68" s="78">
        <f t="shared" si="9"/>
        <v>0</v>
      </c>
      <c r="T68" s="78">
        <f t="shared" si="9"/>
        <v>0</v>
      </c>
      <c r="U68" s="83">
        <f t="shared" si="9"/>
        <v>0</v>
      </c>
      <c r="V68" s="216">
        <f t="shared" si="9"/>
        <v>0</v>
      </c>
    </row>
    <row r="69" spans="3:22" ht="14.25">
      <c r="C69" s="750"/>
      <c r="D69" s="751"/>
      <c r="E69" s="766"/>
      <c r="F69" s="222" t="s">
        <v>616</v>
      </c>
      <c r="G69" s="78">
        <v>0</v>
      </c>
      <c r="H69" s="78">
        <v>0</v>
      </c>
      <c r="I69" s="78">
        <v>0</v>
      </c>
      <c r="J69" s="577">
        <v>0</v>
      </c>
      <c r="K69" s="766"/>
      <c r="L69" s="222" t="s">
        <v>616</v>
      </c>
      <c r="M69" s="78">
        <v>0</v>
      </c>
      <c r="N69" s="78">
        <v>0</v>
      </c>
      <c r="O69" s="78">
        <v>0</v>
      </c>
      <c r="P69" s="577">
        <v>0</v>
      </c>
      <c r="Q69" s="766"/>
      <c r="R69" s="222" t="s">
        <v>616</v>
      </c>
      <c r="S69" s="78">
        <f t="shared" si="9"/>
        <v>0</v>
      </c>
      <c r="T69" s="78">
        <f t="shared" si="9"/>
        <v>0</v>
      </c>
      <c r="U69" s="83">
        <f t="shared" si="9"/>
        <v>0</v>
      </c>
      <c r="V69" s="216">
        <f t="shared" si="9"/>
        <v>0</v>
      </c>
    </row>
    <row r="70" spans="3:22" ht="14.25">
      <c r="C70" s="750"/>
      <c r="D70" s="751"/>
      <c r="E70" s="766"/>
      <c r="F70" s="222" t="s">
        <v>678</v>
      </c>
      <c r="G70" s="78">
        <v>0</v>
      </c>
      <c r="H70" s="78">
        <v>0</v>
      </c>
      <c r="I70" s="78">
        <v>0</v>
      </c>
      <c r="J70" s="577">
        <v>0</v>
      </c>
      <c r="K70" s="766"/>
      <c r="L70" s="222" t="s">
        <v>678</v>
      </c>
      <c r="M70" s="78">
        <v>0</v>
      </c>
      <c r="N70" s="78">
        <v>0</v>
      </c>
      <c r="O70" s="78">
        <v>0</v>
      </c>
      <c r="P70" s="577">
        <v>0</v>
      </c>
      <c r="Q70" s="766"/>
      <c r="R70" s="222" t="s">
        <v>678</v>
      </c>
      <c r="S70" s="78">
        <f t="shared" si="9"/>
        <v>0</v>
      </c>
      <c r="T70" s="78">
        <f t="shared" si="9"/>
        <v>0</v>
      </c>
      <c r="U70" s="83">
        <f t="shared" si="9"/>
        <v>0</v>
      </c>
      <c r="V70" s="216">
        <f t="shared" si="9"/>
        <v>0</v>
      </c>
    </row>
    <row r="71" spans="3:22" ht="14.25">
      <c r="C71" s="750"/>
      <c r="D71" s="751"/>
      <c r="E71" s="766"/>
      <c r="F71" s="222" t="s">
        <v>679</v>
      </c>
      <c r="G71" s="78">
        <v>0</v>
      </c>
      <c r="H71" s="78">
        <v>0</v>
      </c>
      <c r="I71" s="78">
        <v>0</v>
      </c>
      <c r="J71" s="577">
        <v>0</v>
      </c>
      <c r="K71" s="766"/>
      <c r="L71" s="222" t="s">
        <v>679</v>
      </c>
      <c r="M71" s="78">
        <v>0</v>
      </c>
      <c r="N71" s="78">
        <v>0</v>
      </c>
      <c r="O71" s="78">
        <v>0</v>
      </c>
      <c r="P71" s="577">
        <v>0</v>
      </c>
      <c r="Q71" s="766"/>
      <c r="R71" s="222" t="s">
        <v>679</v>
      </c>
      <c r="S71" s="78">
        <f t="shared" si="9"/>
        <v>0</v>
      </c>
      <c r="T71" s="78">
        <f t="shared" si="9"/>
        <v>0</v>
      </c>
      <c r="U71" s="83">
        <f t="shared" si="9"/>
        <v>0</v>
      </c>
      <c r="V71" s="216">
        <f t="shared" si="9"/>
        <v>0</v>
      </c>
    </row>
    <row r="72" spans="3:22" ht="14.25">
      <c r="C72" s="750"/>
      <c r="D72" s="751"/>
      <c r="E72" s="766"/>
      <c r="F72" s="222" t="s">
        <v>617</v>
      </c>
      <c r="G72" s="78">
        <v>0</v>
      </c>
      <c r="H72" s="78">
        <v>0</v>
      </c>
      <c r="I72" s="78">
        <v>0</v>
      </c>
      <c r="J72" s="577">
        <v>0</v>
      </c>
      <c r="K72" s="766"/>
      <c r="L72" s="222" t="s">
        <v>617</v>
      </c>
      <c r="M72" s="78">
        <v>0</v>
      </c>
      <c r="N72" s="78">
        <v>0</v>
      </c>
      <c r="O72" s="78">
        <v>0</v>
      </c>
      <c r="P72" s="577">
        <v>0</v>
      </c>
      <c r="Q72" s="766"/>
      <c r="R72" s="222" t="s">
        <v>617</v>
      </c>
      <c r="S72" s="78">
        <f t="shared" si="9"/>
        <v>0</v>
      </c>
      <c r="T72" s="78">
        <f t="shared" si="9"/>
        <v>0</v>
      </c>
      <c r="U72" s="83">
        <f t="shared" si="9"/>
        <v>0</v>
      </c>
      <c r="V72" s="216">
        <f t="shared" si="9"/>
        <v>0</v>
      </c>
    </row>
    <row r="73" spans="3:22" ht="14.25">
      <c r="C73" s="750"/>
      <c r="D73" s="751"/>
      <c r="E73" s="766"/>
      <c r="F73" s="222" t="s">
        <v>680</v>
      </c>
      <c r="G73" s="78">
        <v>0</v>
      </c>
      <c r="H73" s="78">
        <v>0</v>
      </c>
      <c r="I73" s="78">
        <v>0</v>
      </c>
      <c r="J73" s="577">
        <v>0</v>
      </c>
      <c r="K73" s="766"/>
      <c r="L73" s="222" t="s">
        <v>680</v>
      </c>
      <c r="M73" s="78">
        <v>0</v>
      </c>
      <c r="N73" s="78">
        <v>0</v>
      </c>
      <c r="O73" s="78">
        <v>0</v>
      </c>
      <c r="P73" s="577">
        <v>0</v>
      </c>
      <c r="Q73" s="766"/>
      <c r="R73" s="222" t="s">
        <v>680</v>
      </c>
      <c r="S73" s="78">
        <f t="shared" si="9"/>
        <v>0</v>
      </c>
      <c r="T73" s="78">
        <f t="shared" si="9"/>
        <v>0</v>
      </c>
      <c r="U73" s="83">
        <f t="shared" si="9"/>
        <v>0</v>
      </c>
      <c r="V73" s="216">
        <f t="shared" si="9"/>
        <v>0</v>
      </c>
    </row>
    <row r="74" spans="3:22" ht="14.25">
      <c r="C74" s="750"/>
      <c r="D74" s="751"/>
      <c r="E74" s="766"/>
      <c r="F74" s="222" t="s">
        <v>681</v>
      </c>
      <c r="G74" s="78">
        <v>0</v>
      </c>
      <c r="H74" s="78">
        <v>0</v>
      </c>
      <c r="I74" s="78">
        <v>0</v>
      </c>
      <c r="J74" s="577">
        <v>0</v>
      </c>
      <c r="K74" s="766"/>
      <c r="L74" s="222" t="s">
        <v>681</v>
      </c>
      <c r="M74" s="78">
        <v>0</v>
      </c>
      <c r="N74" s="78">
        <v>0</v>
      </c>
      <c r="O74" s="78">
        <v>0</v>
      </c>
      <c r="P74" s="577">
        <v>0</v>
      </c>
      <c r="Q74" s="766"/>
      <c r="R74" s="222" t="s">
        <v>681</v>
      </c>
      <c r="S74" s="78">
        <f t="shared" si="9"/>
        <v>0</v>
      </c>
      <c r="T74" s="78">
        <f t="shared" si="9"/>
        <v>0</v>
      </c>
      <c r="U74" s="83">
        <f t="shared" si="9"/>
        <v>0</v>
      </c>
      <c r="V74" s="216">
        <f t="shared" si="9"/>
        <v>0</v>
      </c>
    </row>
    <row r="75" spans="3:22" ht="14.25">
      <c r="C75" s="750"/>
      <c r="D75" s="751"/>
      <c r="E75" s="766"/>
      <c r="F75" s="222" t="s">
        <v>614</v>
      </c>
      <c r="G75" s="78">
        <v>0</v>
      </c>
      <c r="H75" s="78">
        <v>0</v>
      </c>
      <c r="I75" s="78">
        <v>0</v>
      </c>
      <c r="J75" s="577">
        <v>0</v>
      </c>
      <c r="K75" s="766"/>
      <c r="L75" s="222" t="s">
        <v>614</v>
      </c>
      <c r="M75" s="78">
        <v>0</v>
      </c>
      <c r="N75" s="78">
        <v>0</v>
      </c>
      <c r="O75" s="78">
        <v>0</v>
      </c>
      <c r="P75" s="577">
        <v>0</v>
      </c>
      <c r="Q75" s="766"/>
      <c r="R75" s="222" t="s">
        <v>614</v>
      </c>
      <c r="S75" s="78">
        <f t="shared" si="9"/>
        <v>0</v>
      </c>
      <c r="T75" s="78">
        <f t="shared" si="9"/>
        <v>0</v>
      </c>
      <c r="U75" s="83">
        <f t="shared" si="9"/>
        <v>0</v>
      </c>
      <c r="V75" s="216">
        <f t="shared" si="9"/>
        <v>0</v>
      </c>
    </row>
    <row r="76" spans="3:22" ht="14.25">
      <c r="C76" s="750"/>
      <c r="D76" s="751"/>
      <c r="E76" s="766"/>
      <c r="F76" s="222" t="s">
        <v>682</v>
      </c>
      <c r="G76" s="78">
        <v>0</v>
      </c>
      <c r="H76" s="78">
        <v>0</v>
      </c>
      <c r="I76" s="78">
        <v>0</v>
      </c>
      <c r="J76" s="577">
        <v>0</v>
      </c>
      <c r="K76" s="766"/>
      <c r="L76" s="222" t="s">
        <v>682</v>
      </c>
      <c r="M76" s="78">
        <v>0</v>
      </c>
      <c r="N76" s="78">
        <v>0</v>
      </c>
      <c r="O76" s="78">
        <v>0</v>
      </c>
      <c r="P76" s="577">
        <v>0</v>
      </c>
      <c r="Q76" s="766"/>
      <c r="R76" s="222" t="s">
        <v>682</v>
      </c>
      <c r="S76" s="78">
        <f t="shared" si="9"/>
        <v>0</v>
      </c>
      <c r="T76" s="78">
        <f t="shared" si="9"/>
        <v>0</v>
      </c>
      <c r="U76" s="83">
        <f t="shared" si="9"/>
        <v>0</v>
      </c>
      <c r="V76" s="216">
        <f t="shared" si="9"/>
        <v>0</v>
      </c>
    </row>
    <row r="77" spans="3:22" ht="14.25">
      <c r="C77" s="750"/>
      <c r="D77" s="751"/>
      <c r="E77" s="766"/>
      <c r="F77" s="222" t="s">
        <v>683</v>
      </c>
      <c r="G77" s="78">
        <v>0</v>
      </c>
      <c r="H77" s="78">
        <v>0</v>
      </c>
      <c r="I77" s="78">
        <v>0</v>
      </c>
      <c r="J77" s="577">
        <v>0</v>
      </c>
      <c r="K77" s="766"/>
      <c r="L77" s="222" t="s">
        <v>683</v>
      </c>
      <c r="M77" s="78">
        <v>0</v>
      </c>
      <c r="N77" s="78">
        <v>0</v>
      </c>
      <c r="O77" s="78">
        <v>0</v>
      </c>
      <c r="P77" s="577">
        <v>0</v>
      </c>
      <c r="Q77" s="766"/>
      <c r="R77" s="222" t="s">
        <v>683</v>
      </c>
      <c r="S77" s="78">
        <f t="shared" si="9"/>
        <v>0</v>
      </c>
      <c r="T77" s="78">
        <f t="shared" si="9"/>
        <v>0</v>
      </c>
      <c r="U77" s="83">
        <f t="shared" si="9"/>
        <v>0</v>
      </c>
      <c r="V77" s="216">
        <f t="shared" si="9"/>
        <v>0</v>
      </c>
    </row>
    <row r="78" spans="3:22" ht="14.25">
      <c r="C78" s="750"/>
      <c r="D78" s="751"/>
      <c r="E78" s="766"/>
      <c r="F78" s="222" t="s">
        <v>684</v>
      </c>
      <c r="G78" s="78">
        <v>0</v>
      </c>
      <c r="H78" s="78">
        <v>0</v>
      </c>
      <c r="I78" s="78">
        <v>0</v>
      </c>
      <c r="J78" s="577">
        <v>0</v>
      </c>
      <c r="K78" s="766"/>
      <c r="L78" s="222" t="s">
        <v>684</v>
      </c>
      <c r="M78" s="78">
        <v>0</v>
      </c>
      <c r="N78" s="78">
        <v>0</v>
      </c>
      <c r="O78" s="78">
        <v>0</v>
      </c>
      <c r="P78" s="577">
        <v>0</v>
      </c>
      <c r="Q78" s="766"/>
      <c r="R78" s="222" t="s">
        <v>684</v>
      </c>
      <c r="S78" s="78">
        <f t="shared" ref="S78:S105" si="10">G78+M78</f>
        <v>0</v>
      </c>
      <c r="T78" s="78">
        <f t="shared" ref="T78:T105" si="11">H78+N78</f>
        <v>0</v>
      </c>
      <c r="U78" s="83">
        <f t="shared" ref="U78:U105" si="12">I78+O78</f>
        <v>0</v>
      </c>
      <c r="V78" s="216">
        <f t="shared" ref="V78:V105" si="13">J78+P78</f>
        <v>0</v>
      </c>
    </row>
    <row r="79" spans="3:22" ht="14.25">
      <c r="C79" s="750"/>
      <c r="D79" s="751"/>
      <c r="E79" s="766"/>
      <c r="F79" s="222" t="s">
        <v>685</v>
      </c>
      <c r="G79" s="78">
        <v>0</v>
      </c>
      <c r="H79" s="78">
        <v>0</v>
      </c>
      <c r="I79" s="78">
        <v>0</v>
      </c>
      <c r="J79" s="577">
        <v>0</v>
      </c>
      <c r="K79" s="766"/>
      <c r="L79" s="222" t="s">
        <v>685</v>
      </c>
      <c r="M79" s="78">
        <v>0</v>
      </c>
      <c r="N79" s="78">
        <v>0</v>
      </c>
      <c r="O79" s="78">
        <v>0</v>
      </c>
      <c r="P79" s="577">
        <v>0</v>
      </c>
      <c r="Q79" s="766"/>
      <c r="R79" s="222" t="s">
        <v>685</v>
      </c>
      <c r="S79" s="78">
        <f t="shared" si="10"/>
        <v>0</v>
      </c>
      <c r="T79" s="78">
        <f t="shared" si="11"/>
        <v>0</v>
      </c>
      <c r="U79" s="83">
        <f t="shared" si="12"/>
        <v>0</v>
      </c>
      <c r="V79" s="216">
        <f t="shared" si="13"/>
        <v>0</v>
      </c>
    </row>
    <row r="80" spans="3:22" ht="14.25">
      <c r="C80" s="750"/>
      <c r="D80" s="751"/>
      <c r="E80" s="766"/>
      <c r="F80" s="222" t="s">
        <v>618</v>
      </c>
      <c r="G80" s="78">
        <v>0</v>
      </c>
      <c r="H80" s="78">
        <v>0</v>
      </c>
      <c r="I80" s="78">
        <v>0</v>
      </c>
      <c r="J80" s="577">
        <v>0</v>
      </c>
      <c r="K80" s="766"/>
      <c r="L80" s="222" t="s">
        <v>618</v>
      </c>
      <c r="M80" s="78">
        <v>0</v>
      </c>
      <c r="N80" s="78">
        <v>0</v>
      </c>
      <c r="O80" s="78">
        <v>0</v>
      </c>
      <c r="P80" s="577">
        <v>0</v>
      </c>
      <c r="Q80" s="766"/>
      <c r="R80" s="222" t="s">
        <v>618</v>
      </c>
      <c r="S80" s="78">
        <f t="shared" si="10"/>
        <v>0</v>
      </c>
      <c r="T80" s="78">
        <f t="shared" si="11"/>
        <v>0</v>
      </c>
      <c r="U80" s="83">
        <f t="shared" si="12"/>
        <v>0</v>
      </c>
      <c r="V80" s="216">
        <f t="shared" si="13"/>
        <v>0</v>
      </c>
    </row>
    <row r="81" spans="3:22" ht="14.25">
      <c r="C81" s="750"/>
      <c r="D81" s="751"/>
      <c r="E81" s="766"/>
      <c r="F81" s="222" t="s">
        <v>619</v>
      </c>
      <c r="G81" s="78">
        <v>0</v>
      </c>
      <c r="H81" s="78">
        <v>0</v>
      </c>
      <c r="I81" s="78">
        <v>0</v>
      </c>
      <c r="J81" s="577">
        <v>0</v>
      </c>
      <c r="K81" s="766"/>
      <c r="L81" s="222" t="s">
        <v>619</v>
      </c>
      <c r="M81" s="78">
        <v>0</v>
      </c>
      <c r="N81" s="78">
        <v>0</v>
      </c>
      <c r="O81" s="78">
        <v>0</v>
      </c>
      <c r="P81" s="577">
        <v>0</v>
      </c>
      <c r="Q81" s="766"/>
      <c r="R81" s="222" t="s">
        <v>619</v>
      </c>
      <c r="S81" s="78">
        <f t="shared" si="10"/>
        <v>0</v>
      </c>
      <c r="T81" s="78">
        <f t="shared" si="11"/>
        <v>0</v>
      </c>
      <c r="U81" s="83">
        <f t="shared" si="12"/>
        <v>0</v>
      </c>
      <c r="V81" s="216">
        <f t="shared" si="13"/>
        <v>0</v>
      </c>
    </row>
    <row r="82" spans="3:22" ht="14.25">
      <c r="C82" s="750"/>
      <c r="D82" s="751"/>
      <c r="E82" s="766"/>
      <c r="F82" s="222" t="s">
        <v>620</v>
      </c>
      <c r="G82" s="78">
        <v>0</v>
      </c>
      <c r="H82" s="78">
        <v>0</v>
      </c>
      <c r="I82" s="78">
        <v>0</v>
      </c>
      <c r="J82" s="577">
        <v>0</v>
      </c>
      <c r="K82" s="766"/>
      <c r="L82" s="222" t="s">
        <v>620</v>
      </c>
      <c r="M82" s="78">
        <v>0</v>
      </c>
      <c r="N82" s="78">
        <v>0</v>
      </c>
      <c r="O82" s="78">
        <v>0</v>
      </c>
      <c r="P82" s="577">
        <v>0</v>
      </c>
      <c r="Q82" s="766"/>
      <c r="R82" s="222" t="s">
        <v>620</v>
      </c>
      <c r="S82" s="78">
        <f t="shared" si="10"/>
        <v>0</v>
      </c>
      <c r="T82" s="78">
        <f t="shared" si="11"/>
        <v>0</v>
      </c>
      <c r="U82" s="83">
        <f t="shared" si="12"/>
        <v>0</v>
      </c>
      <c r="V82" s="216">
        <f t="shared" si="13"/>
        <v>0</v>
      </c>
    </row>
    <row r="83" spans="3:22" ht="14.25">
      <c r="C83" s="750"/>
      <c r="D83" s="751"/>
      <c r="E83" s="766"/>
      <c r="F83" s="222" t="s">
        <v>621</v>
      </c>
      <c r="G83" s="78">
        <v>0</v>
      </c>
      <c r="H83" s="78">
        <v>0</v>
      </c>
      <c r="I83" s="78">
        <v>0</v>
      </c>
      <c r="J83" s="577">
        <v>0</v>
      </c>
      <c r="K83" s="766"/>
      <c r="L83" s="222" t="s">
        <v>621</v>
      </c>
      <c r="M83" s="78">
        <v>0</v>
      </c>
      <c r="N83" s="78">
        <v>0</v>
      </c>
      <c r="O83" s="78">
        <v>0</v>
      </c>
      <c r="P83" s="577">
        <v>0</v>
      </c>
      <c r="Q83" s="766"/>
      <c r="R83" s="222" t="s">
        <v>621</v>
      </c>
      <c r="S83" s="78">
        <f t="shared" si="10"/>
        <v>0</v>
      </c>
      <c r="T83" s="78">
        <f t="shared" si="11"/>
        <v>0</v>
      </c>
      <c r="U83" s="83">
        <f t="shared" si="12"/>
        <v>0</v>
      </c>
      <c r="V83" s="216">
        <f t="shared" si="13"/>
        <v>0</v>
      </c>
    </row>
    <row r="84" spans="3:22" ht="14.25">
      <c r="C84" s="750"/>
      <c r="D84" s="751"/>
      <c r="E84" s="766"/>
      <c r="F84" s="222" t="s">
        <v>686</v>
      </c>
      <c r="G84" s="78">
        <v>0</v>
      </c>
      <c r="H84" s="78">
        <v>0</v>
      </c>
      <c r="I84" s="78">
        <v>0</v>
      </c>
      <c r="J84" s="577">
        <v>0</v>
      </c>
      <c r="K84" s="766"/>
      <c r="L84" s="222" t="s">
        <v>686</v>
      </c>
      <c r="M84" s="78">
        <v>0</v>
      </c>
      <c r="N84" s="78">
        <v>0</v>
      </c>
      <c r="O84" s="78">
        <v>0</v>
      </c>
      <c r="P84" s="577">
        <v>0</v>
      </c>
      <c r="Q84" s="766"/>
      <c r="R84" s="222" t="s">
        <v>686</v>
      </c>
      <c r="S84" s="78">
        <f t="shared" si="10"/>
        <v>0</v>
      </c>
      <c r="T84" s="78">
        <f t="shared" si="11"/>
        <v>0</v>
      </c>
      <c r="U84" s="83">
        <f t="shared" si="12"/>
        <v>0</v>
      </c>
      <c r="V84" s="216">
        <f t="shared" si="13"/>
        <v>0</v>
      </c>
    </row>
    <row r="85" spans="3:22" ht="14.25">
      <c r="C85" s="750"/>
      <c r="D85" s="751"/>
      <c r="E85" s="766"/>
      <c r="F85" s="222" t="s">
        <v>622</v>
      </c>
      <c r="G85" s="78">
        <v>0</v>
      </c>
      <c r="H85" s="78">
        <v>0</v>
      </c>
      <c r="I85" s="78">
        <v>0</v>
      </c>
      <c r="J85" s="577">
        <v>0</v>
      </c>
      <c r="K85" s="766"/>
      <c r="L85" s="222" t="s">
        <v>622</v>
      </c>
      <c r="M85" s="78">
        <v>0</v>
      </c>
      <c r="N85" s="78">
        <v>0</v>
      </c>
      <c r="O85" s="78">
        <v>0</v>
      </c>
      <c r="P85" s="577">
        <v>0</v>
      </c>
      <c r="Q85" s="766"/>
      <c r="R85" s="222" t="s">
        <v>622</v>
      </c>
      <c r="S85" s="78">
        <f t="shared" si="10"/>
        <v>0</v>
      </c>
      <c r="T85" s="78">
        <f t="shared" si="11"/>
        <v>0</v>
      </c>
      <c r="U85" s="83">
        <f t="shared" si="12"/>
        <v>0</v>
      </c>
      <c r="V85" s="216">
        <f t="shared" si="13"/>
        <v>0</v>
      </c>
    </row>
    <row r="86" spans="3:22" ht="14.25">
      <c r="C86" s="750"/>
      <c r="D86" s="751"/>
      <c r="E86" s="766"/>
      <c r="F86" s="222" t="s">
        <v>687</v>
      </c>
      <c r="G86" s="78">
        <v>0</v>
      </c>
      <c r="H86" s="78">
        <v>0</v>
      </c>
      <c r="I86" s="78">
        <v>0</v>
      </c>
      <c r="J86" s="577">
        <v>0</v>
      </c>
      <c r="K86" s="766"/>
      <c r="L86" s="222" t="s">
        <v>687</v>
      </c>
      <c r="M86" s="78">
        <v>0</v>
      </c>
      <c r="N86" s="78">
        <v>0</v>
      </c>
      <c r="O86" s="78">
        <v>0</v>
      </c>
      <c r="P86" s="577">
        <v>0</v>
      </c>
      <c r="Q86" s="766"/>
      <c r="R86" s="222" t="s">
        <v>687</v>
      </c>
      <c r="S86" s="78">
        <f t="shared" si="10"/>
        <v>0</v>
      </c>
      <c r="T86" s="78">
        <f t="shared" si="11"/>
        <v>0</v>
      </c>
      <c r="U86" s="83">
        <f t="shared" si="12"/>
        <v>0</v>
      </c>
      <c r="V86" s="216">
        <f t="shared" si="13"/>
        <v>0</v>
      </c>
    </row>
    <row r="87" spans="3:22" ht="14.25">
      <c r="C87" s="750"/>
      <c r="D87" s="751"/>
      <c r="E87" s="766"/>
      <c r="F87" s="222" t="s">
        <v>623</v>
      </c>
      <c r="G87" s="78">
        <v>0</v>
      </c>
      <c r="H87" s="78">
        <v>0</v>
      </c>
      <c r="I87" s="78">
        <v>0</v>
      </c>
      <c r="J87" s="577">
        <v>0</v>
      </c>
      <c r="K87" s="766"/>
      <c r="L87" s="222" t="s">
        <v>623</v>
      </c>
      <c r="M87" s="78">
        <v>0</v>
      </c>
      <c r="N87" s="78">
        <v>0</v>
      </c>
      <c r="O87" s="78">
        <v>0</v>
      </c>
      <c r="P87" s="577">
        <v>0</v>
      </c>
      <c r="Q87" s="766"/>
      <c r="R87" s="222" t="s">
        <v>623</v>
      </c>
      <c r="S87" s="78">
        <f t="shared" si="10"/>
        <v>0</v>
      </c>
      <c r="T87" s="78">
        <f t="shared" si="11"/>
        <v>0</v>
      </c>
      <c r="U87" s="83">
        <f t="shared" si="12"/>
        <v>0</v>
      </c>
      <c r="V87" s="216">
        <f t="shared" si="13"/>
        <v>0</v>
      </c>
    </row>
    <row r="88" spans="3:22" ht="14.25">
      <c r="C88" s="750"/>
      <c r="D88" s="751"/>
      <c r="E88" s="766"/>
      <c r="F88" s="222" t="s">
        <v>688</v>
      </c>
      <c r="G88" s="78">
        <v>0</v>
      </c>
      <c r="H88" s="78">
        <v>0</v>
      </c>
      <c r="I88" s="78">
        <v>0</v>
      </c>
      <c r="J88" s="577">
        <v>0</v>
      </c>
      <c r="K88" s="766"/>
      <c r="L88" s="222" t="s">
        <v>688</v>
      </c>
      <c r="M88" s="78">
        <v>0</v>
      </c>
      <c r="N88" s="78">
        <v>0</v>
      </c>
      <c r="O88" s="78">
        <v>0</v>
      </c>
      <c r="P88" s="577">
        <v>0</v>
      </c>
      <c r="Q88" s="766"/>
      <c r="R88" s="222" t="s">
        <v>688</v>
      </c>
      <c r="S88" s="78">
        <f t="shared" si="10"/>
        <v>0</v>
      </c>
      <c r="T88" s="78">
        <f t="shared" si="11"/>
        <v>0</v>
      </c>
      <c r="U88" s="83">
        <f t="shared" si="12"/>
        <v>0</v>
      </c>
      <c r="V88" s="216">
        <f t="shared" si="13"/>
        <v>0</v>
      </c>
    </row>
    <row r="89" spans="3:22" ht="14.25">
      <c r="C89" s="750"/>
      <c r="D89" s="751"/>
      <c r="E89" s="766"/>
      <c r="F89" s="222" t="s">
        <v>624</v>
      </c>
      <c r="G89" s="78">
        <v>0</v>
      </c>
      <c r="H89" s="78">
        <v>0</v>
      </c>
      <c r="I89" s="78">
        <v>0</v>
      </c>
      <c r="J89" s="577">
        <v>0</v>
      </c>
      <c r="K89" s="766"/>
      <c r="L89" s="222" t="s">
        <v>624</v>
      </c>
      <c r="M89" s="78">
        <v>0</v>
      </c>
      <c r="N89" s="78">
        <v>0</v>
      </c>
      <c r="O89" s="78">
        <v>0</v>
      </c>
      <c r="P89" s="577">
        <v>0</v>
      </c>
      <c r="Q89" s="766"/>
      <c r="R89" s="222" t="s">
        <v>624</v>
      </c>
      <c r="S89" s="78">
        <f t="shared" si="10"/>
        <v>0</v>
      </c>
      <c r="T89" s="78">
        <f t="shared" si="11"/>
        <v>0</v>
      </c>
      <c r="U89" s="83">
        <f t="shared" si="12"/>
        <v>0</v>
      </c>
      <c r="V89" s="216">
        <f t="shared" si="13"/>
        <v>0</v>
      </c>
    </row>
    <row r="90" spans="3:22" ht="14.25">
      <c r="C90" s="750"/>
      <c r="D90" s="751"/>
      <c r="E90" s="766"/>
      <c r="F90" s="222" t="s">
        <v>625</v>
      </c>
      <c r="G90" s="78">
        <v>0</v>
      </c>
      <c r="H90" s="78">
        <v>0</v>
      </c>
      <c r="I90" s="78">
        <v>0</v>
      </c>
      <c r="J90" s="577">
        <v>0</v>
      </c>
      <c r="K90" s="766"/>
      <c r="L90" s="222" t="s">
        <v>625</v>
      </c>
      <c r="M90" s="78">
        <v>0</v>
      </c>
      <c r="N90" s="78">
        <v>0</v>
      </c>
      <c r="O90" s="78">
        <v>0</v>
      </c>
      <c r="P90" s="577">
        <v>0</v>
      </c>
      <c r="Q90" s="766"/>
      <c r="R90" s="222" t="s">
        <v>625</v>
      </c>
      <c r="S90" s="78">
        <f t="shared" si="10"/>
        <v>0</v>
      </c>
      <c r="T90" s="78">
        <f t="shared" si="11"/>
        <v>0</v>
      </c>
      <c r="U90" s="83">
        <f t="shared" si="12"/>
        <v>0</v>
      </c>
      <c r="V90" s="216">
        <f t="shared" si="13"/>
        <v>0</v>
      </c>
    </row>
    <row r="91" spans="3:22" ht="14.25">
      <c r="C91" s="750"/>
      <c r="D91" s="751"/>
      <c r="E91" s="766"/>
      <c r="F91" s="222" t="s">
        <v>626</v>
      </c>
      <c r="G91" s="78">
        <v>0</v>
      </c>
      <c r="H91" s="78">
        <v>0</v>
      </c>
      <c r="I91" s="78">
        <v>0</v>
      </c>
      <c r="J91" s="577">
        <v>0</v>
      </c>
      <c r="K91" s="766"/>
      <c r="L91" s="222" t="s">
        <v>626</v>
      </c>
      <c r="M91" s="78">
        <v>0</v>
      </c>
      <c r="N91" s="78">
        <v>0</v>
      </c>
      <c r="O91" s="78">
        <v>0</v>
      </c>
      <c r="P91" s="577">
        <v>0</v>
      </c>
      <c r="Q91" s="766"/>
      <c r="R91" s="222" t="s">
        <v>626</v>
      </c>
      <c r="S91" s="78">
        <f t="shared" si="10"/>
        <v>0</v>
      </c>
      <c r="T91" s="78">
        <f t="shared" si="11"/>
        <v>0</v>
      </c>
      <c r="U91" s="83">
        <f t="shared" si="12"/>
        <v>0</v>
      </c>
      <c r="V91" s="216">
        <f t="shared" si="13"/>
        <v>0</v>
      </c>
    </row>
    <row r="92" spans="3:22" ht="14.25">
      <c r="C92" s="750"/>
      <c r="D92" s="751"/>
      <c r="E92" s="766"/>
      <c r="F92" s="222" t="s">
        <v>689</v>
      </c>
      <c r="G92" s="78">
        <v>0</v>
      </c>
      <c r="H92" s="78">
        <v>0</v>
      </c>
      <c r="I92" s="78">
        <v>0</v>
      </c>
      <c r="J92" s="577">
        <v>0</v>
      </c>
      <c r="K92" s="766"/>
      <c r="L92" s="222" t="s">
        <v>689</v>
      </c>
      <c r="M92" s="78">
        <v>0</v>
      </c>
      <c r="N92" s="78">
        <v>0</v>
      </c>
      <c r="O92" s="78">
        <v>0</v>
      </c>
      <c r="P92" s="577">
        <v>0</v>
      </c>
      <c r="Q92" s="766"/>
      <c r="R92" s="222" t="s">
        <v>689</v>
      </c>
      <c r="S92" s="78">
        <f t="shared" si="10"/>
        <v>0</v>
      </c>
      <c r="T92" s="78">
        <f t="shared" si="11"/>
        <v>0</v>
      </c>
      <c r="U92" s="83">
        <f t="shared" si="12"/>
        <v>0</v>
      </c>
      <c r="V92" s="216">
        <f t="shared" si="13"/>
        <v>0</v>
      </c>
    </row>
    <row r="93" spans="3:22" ht="14.25">
      <c r="C93" s="750"/>
      <c r="D93" s="751"/>
      <c r="E93" s="766"/>
      <c r="F93" s="222" t="s">
        <v>690</v>
      </c>
      <c r="G93" s="78">
        <v>0</v>
      </c>
      <c r="H93" s="78">
        <v>0</v>
      </c>
      <c r="I93" s="78">
        <v>0</v>
      </c>
      <c r="J93" s="577">
        <v>0</v>
      </c>
      <c r="K93" s="766"/>
      <c r="L93" s="222" t="s">
        <v>690</v>
      </c>
      <c r="M93" s="78">
        <v>0</v>
      </c>
      <c r="N93" s="78">
        <v>0</v>
      </c>
      <c r="O93" s="78">
        <v>0</v>
      </c>
      <c r="P93" s="577">
        <v>0</v>
      </c>
      <c r="Q93" s="766"/>
      <c r="R93" s="222" t="s">
        <v>690</v>
      </c>
      <c r="S93" s="78">
        <f t="shared" si="10"/>
        <v>0</v>
      </c>
      <c r="T93" s="78">
        <f t="shared" si="11"/>
        <v>0</v>
      </c>
      <c r="U93" s="83">
        <f t="shared" si="12"/>
        <v>0</v>
      </c>
      <c r="V93" s="216">
        <f t="shared" si="13"/>
        <v>0</v>
      </c>
    </row>
    <row r="94" spans="3:22" ht="14.25">
      <c r="C94" s="750"/>
      <c r="D94" s="751"/>
      <c r="E94" s="766"/>
      <c r="F94" s="222" t="s">
        <v>691</v>
      </c>
      <c r="G94" s="78">
        <v>0</v>
      </c>
      <c r="H94" s="78">
        <v>0</v>
      </c>
      <c r="I94" s="78">
        <v>0</v>
      </c>
      <c r="J94" s="577">
        <v>0</v>
      </c>
      <c r="K94" s="766"/>
      <c r="L94" s="222" t="s">
        <v>691</v>
      </c>
      <c r="M94" s="78">
        <v>0</v>
      </c>
      <c r="N94" s="78">
        <v>0</v>
      </c>
      <c r="O94" s="78">
        <v>0</v>
      </c>
      <c r="P94" s="577">
        <v>0</v>
      </c>
      <c r="Q94" s="766"/>
      <c r="R94" s="222" t="s">
        <v>691</v>
      </c>
      <c r="S94" s="78">
        <f t="shared" si="10"/>
        <v>0</v>
      </c>
      <c r="T94" s="78">
        <f t="shared" si="11"/>
        <v>0</v>
      </c>
      <c r="U94" s="83">
        <f t="shared" si="12"/>
        <v>0</v>
      </c>
      <c r="V94" s="216">
        <f t="shared" si="13"/>
        <v>0</v>
      </c>
    </row>
    <row r="95" spans="3:22" ht="14.25">
      <c r="C95" s="750"/>
      <c r="D95" s="751"/>
      <c r="E95" s="766"/>
      <c r="F95" s="222" t="s">
        <v>692</v>
      </c>
      <c r="G95" s="78">
        <v>0</v>
      </c>
      <c r="H95" s="78">
        <v>0</v>
      </c>
      <c r="I95" s="78">
        <v>0</v>
      </c>
      <c r="J95" s="577">
        <v>0</v>
      </c>
      <c r="K95" s="766"/>
      <c r="L95" s="222" t="s">
        <v>692</v>
      </c>
      <c r="M95" s="78">
        <v>0</v>
      </c>
      <c r="N95" s="78">
        <v>0</v>
      </c>
      <c r="O95" s="78">
        <v>0</v>
      </c>
      <c r="P95" s="577">
        <v>0</v>
      </c>
      <c r="Q95" s="766"/>
      <c r="R95" s="222" t="s">
        <v>692</v>
      </c>
      <c r="S95" s="78">
        <f t="shared" si="10"/>
        <v>0</v>
      </c>
      <c r="T95" s="78">
        <f t="shared" si="11"/>
        <v>0</v>
      </c>
      <c r="U95" s="83">
        <f t="shared" si="12"/>
        <v>0</v>
      </c>
      <c r="V95" s="216">
        <f t="shared" si="13"/>
        <v>0</v>
      </c>
    </row>
    <row r="96" spans="3:22" ht="14.25">
      <c r="C96" s="750"/>
      <c r="D96" s="751"/>
      <c r="E96" s="766"/>
      <c r="F96" s="222" t="s">
        <v>627</v>
      </c>
      <c r="G96" s="78">
        <v>0</v>
      </c>
      <c r="H96" s="78">
        <v>0</v>
      </c>
      <c r="I96" s="78">
        <v>0</v>
      </c>
      <c r="J96" s="577">
        <v>0</v>
      </c>
      <c r="K96" s="766"/>
      <c r="L96" s="222" t="s">
        <v>627</v>
      </c>
      <c r="M96" s="78">
        <v>0</v>
      </c>
      <c r="N96" s="78">
        <v>0</v>
      </c>
      <c r="O96" s="78">
        <v>0</v>
      </c>
      <c r="P96" s="577">
        <v>0</v>
      </c>
      <c r="Q96" s="766"/>
      <c r="R96" s="222" t="s">
        <v>627</v>
      </c>
      <c r="S96" s="78">
        <f t="shared" si="10"/>
        <v>0</v>
      </c>
      <c r="T96" s="78">
        <f t="shared" si="11"/>
        <v>0</v>
      </c>
      <c r="U96" s="83">
        <f t="shared" si="12"/>
        <v>0</v>
      </c>
      <c r="V96" s="216">
        <f t="shared" si="13"/>
        <v>0</v>
      </c>
    </row>
    <row r="97" spans="3:22" ht="14.25">
      <c r="C97" s="750"/>
      <c r="D97" s="751"/>
      <c r="E97" s="766"/>
      <c r="F97" s="222" t="s">
        <v>693</v>
      </c>
      <c r="G97" s="78">
        <v>0</v>
      </c>
      <c r="H97" s="78">
        <v>0</v>
      </c>
      <c r="I97" s="78">
        <v>0</v>
      </c>
      <c r="J97" s="577">
        <v>0</v>
      </c>
      <c r="K97" s="766"/>
      <c r="L97" s="222" t="s">
        <v>693</v>
      </c>
      <c r="M97" s="78">
        <v>0</v>
      </c>
      <c r="N97" s="78">
        <v>0</v>
      </c>
      <c r="O97" s="78">
        <v>0</v>
      </c>
      <c r="P97" s="577">
        <v>0</v>
      </c>
      <c r="Q97" s="766"/>
      <c r="R97" s="222" t="s">
        <v>693</v>
      </c>
      <c r="S97" s="78">
        <f t="shared" si="10"/>
        <v>0</v>
      </c>
      <c r="T97" s="78">
        <f t="shared" si="11"/>
        <v>0</v>
      </c>
      <c r="U97" s="83">
        <f t="shared" si="12"/>
        <v>0</v>
      </c>
      <c r="V97" s="216">
        <f t="shared" si="13"/>
        <v>0</v>
      </c>
    </row>
    <row r="98" spans="3:22" ht="14.25">
      <c r="C98" s="750"/>
      <c r="D98" s="751"/>
      <c r="E98" s="766"/>
      <c r="F98" s="222" t="s">
        <v>694</v>
      </c>
      <c r="G98" s="78">
        <v>0</v>
      </c>
      <c r="H98" s="78">
        <v>0</v>
      </c>
      <c r="I98" s="78">
        <v>0</v>
      </c>
      <c r="J98" s="577">
        <v>0</v>
      </c>
      <c r="K98" s="766"/>
      <c r="L98" s="222" t="s">
        <v>694</v>
      </c>
      <c r="M98" s="78">
        <v>0</v>
      </c>
      <c r="N98" s="78">
        <v>0</v>
      </c>
      <c r="O98" s="78">
        <v>0</v>
      </c>
      <c r="P98" s="577">
        <v>0</v>
      </c>
      <c r="Q98" s="766"/>
      <c r="R98" s="222" t="s">
        <v>694</v>
      </c>
      <c r="S98" s="78">
        <f t="shared" si="10"/>
        <v>0</v>
      </c>
      <c r="T98" s="78">
        <f t="shared" si="11"/>
        <v>0</v>
      </c>
      <c r="U98" s="83">
        <f t="shared" si="12"/>
        <v>0</v>
      </c>
      <c r="V98" s="216">
        <f t="shared" si="13"/>
        <v>0</v>
      </c>
    </row>
    <row r="99" spans="3:22" ht="14.25">
      <c r="C99" s="750"/>
      <c r="D99" s="751"/>
      <c r="E99" s="766"/>
      <c r="F99" s="222" t="s">
        <v>628</v>
      </c>
      <c r="G99" s="78">
        <v>0</v>
      </c>
      <c r="H99" s="78">
        <v>0</v>
      </c>
      <c r="I99" s="78">
        <v>0</v>
      </c>
      <c r="J99" s="577">
        <v>0</v>
      </c>
      <c r="K99" s="766"/>
      <c r="L99" s="222" t="s">
        <v>628</v>
      </c>
      <c r="M99" s="78">
        <v>0</v>
      </c>
      <c r="N99" s="78">
        <v>0</v>
      </c>
      <c r="O99" s="78">
        <v>0</v>
      </c>
      <c r="P99" s="577">
        <v>0</v>
      </c>
      <c r="Q99" s="766"/>
      <c r="R99" s="222" t="s">
        <v>628</v>
      </c>
      <c r="S99" s="78">
        <f t="shared" si="10"/>
        <v>0</v>
      </c>
      <c r="T99" s="78">
        <f t="shared" si="11"/>
        <v>0</v>
      </c>
      <c r="U99" s="83">
        <f t="shared" si="12"/>
        <v>0</v>
      </c>
      <c r="V99" s="216">
        <f t="shared" si="13"/>
        <v>0</v>
      </c>
    </row>
    <row r="100" spans="3:22" ht="14.25">
      <c r="C100" s="750"/>
      <c r="D100" s="751"/>
      <c r="E100" s="766"/>
      <c r="F100" s="222" t="s">
        <v>629</v>
      </c>
      <c r="G100" s="78">
        <v>0</v>
      </c>
      <c r="H100" s="78">
        <v>0</v>
      </c>
      <c r="I100" s="78">
        <v>0</v>
      </c>
      <c r="J100" s="577">
        <v>0</v>
      </c>
      <c r="K100" s="766"/>
      <c r="L100" s="222" t="s">
        <v>629</v>
      </c>
      <c r="M100" s="78">
        <v>0</v>
      </c>
      <c r="N100" s="78">
        <v>0</v>
      </c>
      <c r="O100" s="78">
        <v>0</v>
      </c>
      <c r="P100" s="577">
        <v>0</v>
      </c>
      <c r="Q100" s="766"/>
      <c r="R100" s="222" t="s">
        <v>629</v>
      </c>
      <c r="S100" s="78">
        <f t="shared" si="10"/>
        <v>0</v>
      </c>
      <c r="T100" s="78">
        <f t="shared" si="11"/>
        <v>0</v>
      </c>
      <c r="U100" s="83">
        <f t="shared" si="12"/>
        <v>0</v>
      </c>
      <c r="V100" s="216">
        <f t="shared" si="13"/>
        <v>0</v>
      </c>
    </row>
    <row r="101" spans="3:22" ht="14.25">
      <c r="C101" s="750"/>
      <c r="D101" s="751"/>
      <c r="E101" s="766"/>
      <c r="F101" s="222" t="s">
        <v>630</v>
      </c>
      <c r="G101" s="78">
        <v>0</v>
      </c>
      <c r="H101" s="78">
        <v>0</v>
      </c>
      <c r="I101" s="78">
        <v>0</v>
      </c>
      <c r="J101" s="577">
        <v>0</v>
      </c>
      <c r="K101" s="766"/>
      <c r="L101" s="222" t="s">
        <v>630</v>
      </c>
      <c r="M101" s="78">
        <v>0</v>
      </c>
      <c r="N101" s="78">
        <v>0</v>
      </c>
      <c r="O101" s="78">
        <v>0</v>
      </c>
      <c r="P101" s="577">
        <v>0</v>
      </c>
      <c r="Q101" s="766"/>
      <c r="R101" s="222" t="s">
        <v>630</v>
      </c>
      <c r="S101" s="78">
        <f t="shared" si="10"/>
        <v>0</v>
      </c>
      <c r="T101" s="78">
        <f t="shared" si="11"/>
        <v>0</v>
      </c>
      <c r="U101" s="83">
        <f t="shared" si="12"/>
        <v>0</v>
      </c>
      <c r="V101" s="216">
        <f t="shared" si="13"/>
        <v>0</v>
      </c>
    </row>
    <row r="102" spans="3:22" ht="14.25">
      <c r="C102" s="750"/>
      <c r="D102" s="751"/>
      <c r="E102" s="766"/>
      <c r="F102" s="222" t="s">
        <v>695</v>
      </c>
      <c r="G102" s="78">
        <v>0</v>
      </c>
      <c r="H102" s="78">
        <v>0</v>
      </c>
      <c r="I102" s="78">
        <v>0</v>
      </c>
      <c r="J102" s="577">
        <v>0</v>
      </c>
      <c r="K102" s="766"/>
      <c r="L102" s="222" t="s">
        <v>695</v>
      </c>
      <c r="M102" s="78">
        <v>0</v>
      </c>
      <c r="N102" s="78">
        <v>0</v>
      </c>
      <c r="O102" s="78">
        <v>0</v>
      </c>
      <c r="P102" s="577">
        <v>0</v>
      </c>
      <c r="Q102" s="766"/>
      <c r="R102" s="222" t="s">
        <v>695</v>
      </c>
      <c r="S102" s="78">
        <f t="shared" si="10"/>
        <v>0</v>
      </c>
      <c r="T102" s="78">
        <f t="shared" si="11"/>
        <v>0</v>
      </c>
      <c r="U102" s="83">
        <f t="shared" si="12"/>
        <v>0</v>
      </c>
      <c r="V102" s="216">
        <f t="shared" si="13"/>
        <v>0</v>
      </c>
    </row>
    <row r="103" spans="3:22" ht="14.25">
      <c r="C103" s="750"/>
      <c r="D103" s="751"/>
      <c r="E103" s="766"/>
      <c r="F103" s="222" t="s">
        <v>696</v>
      </c>
      <c r="G103" s="78">
        <v>0</v>
      </c>
      <c r="H103" s="78">
        <v>0</v>
      </c>
      <c r="I103" s="78">
        <v>0</v>
      </c>
      <c r="J103" s="577">
        <v>0</v>
      </c>
      <c r="K103" s="766"/>
      <c r="L103" s="222" t="s">
        <v>696</v>
      </c>
      <c r="M103" s="78">
        <v>0</v>
      </c>
      <c r="N103" s="78">
        <v>0</v>
      </c>
      <c r="O103" s="78">
        <v>0</v>
      </c>
      <c r="P103" s="577">
        <v>0</v>
      </c>
      <c r="Q103" s="766"/>
      <c r="R103" s="222" t="s">
        <v>696</v>
      </c>
      <c r="S103" s="78">
        <f t="shared" si="10"/>
        <v>0</v>
      </c>
      <c r="T103" s="78">
        <f t="shared" si="11"/>
        <v>0</v>
      </c>
      <c r="U103" s="83">
        <f t="shared" si="12"/>
        <v>0</v>
      </c>
      <c r="V103" s="216">
        <f t="shared" si="13"/>
        <v>0</v>
      </c>
    </row>
    <row r="104" spans="3:22" ht="14.25">
      <c r="C104" s="750"/>
      <c r="D104" s="751"/>
      <c r="E104" s="766"/>
      <c r="F104" s="222" t="s">
        <v>697</v>
      </c>
      <c r="G104" s="78">
        <v>0</v>
      </c>
      <c r="H104" s="78">
        <v>0</v>
      </c>
      <c r="I104" s="78">
        <v>0</v>
      </c>
      <c r="J104" s="577">
        <v>0</v>
      </c>
      <c r="K104" s="766"/>
      <c r="L104" s="222" t="s">
        <v>697</v>
      </c>
      <c r="M104" s="78">
        <v>0</v>
      </c>
      <c r="N104" s="78">
        <v>0</v>
      </c>
      <c r="O104" s="78">
        <v>0</v>
      </c>
      <c r="P104" s="577">
        <v>0</v>
      </c>
      <c r="Q104" s="766"/>
      <c r="R104" s="222" t="s">
        <v>697</v>
      </c>
      <c r="S104" s="78">
        <f t="shared" si="10"/>
        <v>0</v>
      </c>
      <c r="T104" s="78">
        <f t="shared" si="11"/>
        <v>0</v>
      </c>
      <c r="U104" s="83">
        <f t="shared" si="12"/>
        <v>0</v>
      </c>
      <c r="V104" s="216">
        <f t="shared" si="13"/>
        <v>0</v>
      </c>
    </row>
    <row r="105" spans="3:22" ht="14.25">
      <c r="C105" s="750"/>
      <c r="D105" s="751"/>
      <c r="E105" s="766"/>
      <c r="F105" s="222" t="s">
        <v>698</v>
      </c>
      <c r="G105" s="78">
        <v>0</v>
      </c>
      <c r="H105" s="78">
        <v>0</v>
      </c>
      <c r="I105" s="78">
        <v>0</v>
      </c>
      <c r="J105" s="577">
        <v>0</v>
      </c>
      <c r="K105" s="766"/>
      <c r="L105" s="222" t="s">
        <v>698</v>
      </c>
      <c r="M105" s="78">
        <v>0</v>
      </c>
      <c r="N105" s="78">
        <v>0</v>
      </c>
      <c r="O105" s="78">
        <v>0</v>
      </c>
      <c r="P105" s="577">
        <v>0</v>
      </c>
      <c r="Q105" s="766"/>
      <c r="R105" s="222" t="s">
        <v>698</v>
      </c>
      <c r="S105" s="78">
        <f t="shared" si="10"/>
        <v>0</v>
      </c>
      <c r="T105" s="78">
        <f t="shared" si="11"/>
        <v>0</v>
      </c>
      <c r="U105" s="83">
        <f t="shared" si="12"/>
        <v>0</v>
      </c>
      <c r="V105" s="216">
        <f t="shared" si="13"/>
        <v>0</v>
      </c>
    </row>
    <row r="106" spans="3:22" ht="14.25">
      <c r="C106" s="750"/>
      <c r="D106" s="751"/>
      <c r="E106" s="766"/>
      <c r="F106" s="222" t="s">
        <v>699</v>
      </c>
      <c r="G106" s="78">
        <v>0</v>
      </c>
      <c r="H106" s="78">
        <v>0</v>
      </c>
      <c r="I106" s="78">
        <v>0</v>
      </c>
      <c r="J106" s="577">
        <v>0</v>
      </c>
      <c r="K106" s="766"/>
      <c r="L106" s="222" t="s">
        <v>699</v>
      </c>
      <c r="M106" s="78">
        <v>0</v>
      </c>
      <c r="N106" s="78">
        <v>0</v>
      </c>
      <c r="O106" s="78">
        <v>0</v>
      </c>
      <c r="P106" s="577">
        <v>0</v>
      </c>
      <c r="Q106" s="766"/>
      <c r="R106" s="222" t="s">
        <v>699</v>
      </c>
      <c r="S106" s="78">
        <f t="shared" ref="S106:S107" si="14">G106+M106</f>
        <v>0</v>
      </c>
      <c r="T106" s="78">
        <f t="shared" ref="T106:T107" si="15">H106+N106</f>
        <v>0</v>
      </c>
      <c r="U106" s="83">
        <f t="shared" ref="U106:U107" si="16">I106+O106</f>
        <v>0</v>
      </c>
      <c r="V106" s="216">
        <f t="shared" ref="V106:V107" si="17">J106+P106</f>
        <v>0</v>
      </c>
    </row>
    <row r="107" spans="3:22" ht="14.25">
      <c r="C107" s="752"/>
      <c r="D107" s="753"/>
      <c r="E107" s="767"/>
      <c r="F107" s="223" t="s">
        <v>700</v>
      </c>
      <c r="G107" s="80">
        <v>0</v>
      </c>
      <c r="H107" s="80">
        <v>0</v>
      </c>
      <c r="I107" s="80">
        <v>0</v>
      </c>
      <c r="J107" s="578">
        <v>0</v>
      </c>
      <c r="K107" s="767"/>
      <c r="L107" s="223" t="s">
        <v>700</v>
      </c>
      <c r="M107" s="80">
        <v>0</v>
      </c>
      <c r="N107" s="80">
        <v>0</v>
      </c>
      <c r="O107" s="80">
        <v>0</v>
      </c>
      <c r="P107" s="578">
        <v>0</v>
      </c>
      <c r="Q107" s="767"/>
      <c r="R107" s="223" t="s">
        <v>700</v>
      </c>
      <c r="S107" s="80">
        <f t="shared" si="14"/>
        <v>0</v>
      </c>
      <c r="T107" s="80">
        <f t="shared" si="15"/>
        <v>0</v>
      </c>
      <c r="U107" s="224">
        <f t="shared" si="16"/>
        <v>0</v>
      </c>
      <c r="V107" s="219">
        <f t="shared" si="17"/>
        <v>0</v>
      </c>
    </row>
    <row r="108" spans="3:22">
      <c r="C108" s="748" t="s">
        <v>370</v>
      </c>
      <c r="D108" s="749"/>
      <c r="E108" s="754"/>
      <c r="F108" s="755"/>
      <c r="G108" s="758" t="s">
        <v>356</v>
      </c>
      <c r="H108" s="205"/>
      <c r="I108" s="206"/>
      <c r="J108" s="760" t="s">
        <v>26</v>
      </c>
      <c r="K108" s="754"/>
      <c r="L108" s="755"/>
      <c r="M108" s="758" t="s">
        <v>356</v>
      </c>
      <c r="N108" s="205"/>
      <c r="O108" s="206"/>
      <c r="P108" s="760" t="s">
        <v>26</v>
      </c>
      <c r="Q108" s="754"/>
      <c r="R108" s="755"/>
      <c r="S108" s="758" t="s">
        <v>356</v>
      </c>
      <c r="T108" s="205"/>
      <c r="U108" s="206"/>
      <c r="V108" s="760" t="s">
        <v>26</v>
      </c>
    </row>
    <row r="109" spans="3:22" ht="12.95" customHeight="1">
      <c r="C109" s="750"/>
      <c r="D109" s="751"/>
      <c r="E109" s="756"/>
      <c r="F109" s="757"/>
      <c r="G109" s="759"/>
      <c r="H109" s="762" t="s">
        <v>357</v>
      </c>
      <c r="I109" s="205"/>
      <c r="J109" s="761"/>
      <c r="K109" s="756"/>
      <c r="L109" s="757"/>
      <c r="M109" s="759"/>
      <c r="N109" s="762" t="s">
        <v>357</v>
      </c>
      <c r="O109" s="205"/>
      <c r="P109" s="761"/>
      <c r="Q109" s="756"/>
      <c r="R109" s="757"/>
      <c r="S109" s="759"/>
      <c r="T109" s="762" t="s">
        <v>357</v>
      </c>
      <c r="U109" s="205"/>
      <c r="V109" s="761"/>
    </row>
    <row r="110" spans="3:22">
      <c r="C110" s="750"/>
      <c r="D110" s="751"/>
      <c r="E110" s="756"/>
      <c r="F110" s="757"/>
      <c r="G110" s="759"/>
      <c r="H110" s="759"/>
      <c r="I110" s="207" t="s">
        <v>358</v>
      </c>
      <c r="J110" s="761"/>
      <c r="K110" s="756"/>
      <c r="L110" s="757"/>
      <c r="M110" s="759"/>
      <c r="N110" s="759"/>
      <c r="O110" s="207" t="s">
        <v>358</v>
      </c>
      <c r="P110" s="761"/>
      <c r="Q110" s="756"/>
      <c r="R110" s="757"/>
      <c r="S110" s="759"/>
      <c r="T110" s="759"/>
      <c r="U110" s="207" t="s">
        <v>358</v>
      </c>
      <c r="V110" s="761"/>
    </row>
    <row r="111" spans="3:22">
      <c r="C111" s="750"/>
      <c r="D111" s="751"/>
      <c r="E111" s="756"/>
      <c r="F111" s="757"/>
      <c r="G111" s="759"/>
      <c r="H111" s="759"/>
      <c r="I111" s="208" t="s">
        <v>359</v>
      </c>
      <c r="J111" s="761"/>
      <c r="K111" s="756"/>
      <c r="L111" s="757"/>
      <c r="M111" s="759"/>
      <c r="N111" s="759"/>
      <c r="O111" s="208" t="s">
        <v>359</v>
      </c>
      <c r="P111" s="761"/>
      <c r="Q111" s="756"/>
      <c r="R111" s="757"/>
      <c r="S111" s="759"/>
      <c r="T111" s="759"/>
      <c r="U111" s="208" t="s">
        <v>359</v>
      </c>
      <c r="V111" s="761"/>
    </row>
    <row r="112" spans="3:22" ht="14.25">
      <c r="C112" s="750"/>
      <c r="D112" s="751"/>
      <c r="E112" s="209" t="s">
        <v>360</v>
      </c>
      <c r="F112" s="210"/>
      <c r="G112" s="211">
        <f t="shared" ref="G112:J116" si="18">G12+G62</f>
        <v>0</v>
      </c>
      <c r="H112" s="211">
        <f t="shared" si="18"/>
        <v>0</v>
      </c>
      <c r="I112" s="211">
        <f t="shared" si="18"/>
        <v>0</v>
      </c>
      <c r="J112" s="212">
        <f t="shared" si="18"/>
        <v>0</v>
      </c>
      <c r="K112" s="209" t="s">
        <v>360</v>
      </c>
      <c r="L112" s="210"/>
      <c r="M112" s="211">
        <f t="shared" ref="M112:P115" si="19">M12+M62</f>
        <v>0</v>
      </c>
      <c r="N112" s="211">
        <f t="shared" si="19"/>
        <v>0</v>
      </c>
      <c r="O112" s="211">
        <f t="shared" si="19"/>
        <v>0</v>
      </c>
      <c r="P112" s="212">
        <f t="shared" si="19"/>
        <v>0</v>
      </c>
      <c r="Q112" s="209" t="s">
        <v>360</v>
      </c>
      <c r="R112" s="210"/>
      <c r="S112" s="211">
        <f t="shared" ref="S112:V115" si="20">G112+M112</f>
        <v>0</v>
      </c>
      <c r="T112" s="211">
        <f t="shared" si="20"/>
        <v>0</v>
      </c>
      <c r="U112" s="211">
        <f t="shared" si="20"/>
        <v>0</v>
      </c>
      <c r="V112" s="212">
        <f t="shared" si="20"/>
        <v>0</v>
      </c>
    </row>
    <row r="113" spans="3:22" ht="14.25">
      <c r="C113" s="750"/>
      <c r="D113" s="751"/>
      <c r="E113" s="213" t="s">
        <v>363</v>
      </c>
      <c r="F113" s="214"/>
      <c r="G113" s="215">
        <f t="shared" si="18"/>
        <v>0</v>
      </c>
      <c r="H113" s="215">
        <f t="shared" si="18"/>
        <v>0</v>
      </c>
      <c r="I113" s="215">
        <f t="shared" si="18"/>
        <v>0</v>
      </c>
      <c r="J113" s="216">
        <f t="shared" si="18"/>
        <v>0</v>
      </c>
      <c r="K113" s="213" t="s">
        <v>363</v>
      </c>
      <c r="L113" s="214"/>
      <c r="M113" s="215">
        <f t="shared" si="19"/>
        <v>0</v>
      </c>
      <c r="N113" s="215">
        <f t="shared" si="19"/>
        <v>0</v>
      </c>
      <c r="O113" s="215">
        <f t="shared" si="19"/>
        <v>0</v>
      </c>
      <c r="P113" s="216">
        <f t="shared" si="19"/>
        <v>0</v>
      </c>
      <c r="Q113" s="213" t="s">
        <v>363</v>
      </c>
      <c r="R113" s="214"/>
      <c r="S113" s="215">
        <f t="shared" si="20"/>
        <v>0</v>
      </c>
      <c r="T113" s="215">
        <f t="shared" si="20"/>
        <v>0</v>
      </c>
      <c r="U113" s="215">
        <f t="shared" si="20"/>
        <v>0</v>
      </c>
      <c r="V113" s="216">
        <f t="shared" si="20"/>
        <v>0</v>
      </c>
    </row>
    <row r="114" spans="3:22" ht="14.25">
      <c r="C114" s="750"/>
      <c r="D114" s="751"/>
      <c r="E114" s="66" t="s">
        <v>364</v>
      </c>
      <c r="F114" s="217"/>
      <c r="G114" s="218">
        <f t="shared" si="18"/>
        <v>0</v>
      </c>
      <c r="H114" s="218">
        <f t="shared" si="18"/>
        <v>0</v>
      </c>
      <c r="I114" s="218">
        <f t="shared" si="18"/>
        <v>0</v>
      </c>
      <c r="J114" s="219">
        <f t="shared" si="18"/>
        <v>0</v>
      </c>
      <c r="K114" s="66" t="s">
        <v>364</v>
      </c>
      <c r="L114" s="217"/>
      <c r="M114" s="218">
        <f t="shared" si="19"/>
        <v>0</v>
      </c>
      <c r="N114" s="218">
        <f t="shared" si="19"/>
        <v>0</v>
      </c>
      <c r="O114" s="218">
        <f t="shared" si="19"/>
        <v>0</v>
      </c>
      <c r="P114" s="219">
        <f t="shared" si="19"/>
        <v>0</v>
      </c>
      <c r="Q114" s="66" t="s">
        <v>364</v>
      </c>
      <c r="R114" s="217"/>
      <c r="S114" s="218">
        <f t="shared" si="20"/>
        <v>0</v>
      </c>
      <c r="T114" s="218">
        <f t="shared" si="20"/>
        <v>0</v>
      </c>
      <c r="U114" s="218">
        <f t="shared" si="20"/>
        <v>0</v>
      </c>
      <c r="V114" s="219">
        <f t="shared" si="20"/>
        <v>0</v>
      </c>
    </row>
    <row r="115" spans="3:22" ht="24.95" customHeight="1">
      <c r="C115" s="750"/>
      <c r="D115" s="751"/>
      <c r="E115" s="763" t="s">
        <v>366</v>
      </c>
      <c r="F115" s="764"/>
      <c r="G115" s="211">
        <f t="shared" si="18"/>
        <v>0</v>
      </c>
      <c r="H115" s="211">
        <f t="shared" si="18"/>
        <v>0</v>
      </c>
      <c r="I115" s="215">
        <f t="shared" si="18"/>
        <v>0</v>
      </c>
      <c r="J115" s="212">
        <f t="shared" si="18"/>
        <v>0</v>
      </c>
      <c r="K115" s="763" t="s">
        <v>366</v>
      </c>
      <c r="L115" s="764"/>
      <c r="M115" s="211">
        <f t="shared" si="19"/>
        <v>0</v>
      </c>
      <c r="N115" s="211">
        <f t="shared" si="19"/>
        <v>0</v>
      </c>
      <c r="O115" s="215">
        <f t="shared" si="19"/>
        <v>0</v>
      </c>
      <c r="P115" s="212">
        <f t="shared" si="19"/>
        <v>0</v>
      </c>
      <c r="Q115" s="763" t="s">
        <v>366</v>
      </c>
      <c r="R115" s="764"/>
      <c r="S115" s="211">
        <f t="shared" si="20"/>
        <v>0</v>
      </c>
      <c r="T115" s="211">
        <f t="shared" si="20"/>
        <v>0</v>
      </c>
      <c r="U115" s="215">
        <f t="shared" si="20"/>
        <v>0</v>
      </c>
      <c r="V115" s="212">
        <f t="shared" si="20"/>
        <v>0</v>
      </c>
    </row>
    <row r="116" spans="3:22" ht="14.25">
      <c r="C116" s="750"/>
      <c r="D116" s="751"/>
      <c r="E116" s="765" t="s">
        <v>367</v>
      </c>
      <c r="F116" s="220" t="s">
        <v>675</v>
      </c>
      <c r="G116" s="76">
        <f t="shared" si="18"/>
        <v>0</v>
      </c>
      <c r="H116" s="76">
        <f t="shared" si="18"/>
        <v>0</v>
      </c>
      <c r="I116" s="221">
        <f t="shared" si="18"/>
        <v>0</v>
      </c>
      <c r="J116" s="212">
        <f t="shared" si="18"/>
        <v>0</v>
      </c>
      <c r="K116" s="765" t="s">
        <v>367</v>
      </c>
      <c r="L116" s="220" t="s">
        <v>675</v>
      </c>
      <c r="M116" s="76">
        <f t="shared" ref="M116:P116" si="21">M16+M66</f>
        <v>0</v>
      </c>
      <c r="N116" s="76">
        <f t="shared" si="21"/>
        <v>0</v>
      </c>
      <c r="O116" s="221">
        <f t="shared" si="21"/>
        <v>0</v>
      </c>
      <c r="P116" s="212">
        <f t="shared" si="21"/>
        <v>0</v>
      </c>
      <c r="Q116" s="765" t="s">
        <v>367</v>
      </c>
      <c r="R116" s="220" t="s">
        <v>675</v>
      </c>
      <c r="S116" s="76">
        <f t="shared" ref="S116:V116" si="22">S16+S66</f>
        <v>0</v>
      </c>
      <c r="T116" s="76">
        <f t="shared" si="22"/>
        <v>0</v>
      </c>
      <c r="U116" s="221">
        <f t="shared" si="22"/>
        <v>0</v>
      </c>
      <c r="V116" s="212">
        <f t="shared" si="22"/>
        <v>0</v>
      </c>
    </row>
    <row r="117" spans="3:22" ht="14.25">
      <c r="C117" s="750"/>
      <c r="D117" s="751"/>
      <c r="E117" s="766"/>
      <c r="F117" s="222" t="s">
        <v>676</v>
      </c>
      <c r="G117" s="78">
        <f t="shared" ref="G117:J117" si="23">G17+G67</f>
        <v>0</v>
      </c>
      <c r="H117" s="78">
        <f t="shared" si="23"/>
        <v>0</v>
      </c>
      <c r="I117" s="83">
        <f t="shared" si="23"/>
        <v>0</v>
      </c>
      <c r="J117" s="216">
        <f t="shared" si="23"/>
        <v>0</v>
      </c>
      <c r="K117" s="766"/>
      <c r="L117" s="222" t="s">
        <v>676</v>
      </c>
      <c r="M117" s="78">
        <f t="shared" ref="M117:P117" si="24">M17+M67</f>
        <v>0</v>
      </c>
      <c r="N117" s="78">
        <f t="shared" si="24"/>
        <v>0</v>
      </c>
      <c r="O117" s="83">
        <f t="shared" si="24"/>
        <v>0</v>
      </c>
      <c r="P117" s="216">
        <f t="shared" si="24"/>
        <v>0</v>
      </c>
      <c r="Q117" s="766"/>
      <c r="R117" s="222" t="s">
        <v>676</v>
      </c>
      <c r="S117" s="78">
        <f t="shared" ref="S117:V117" si="25">S17+S67</f>
        <v>0</v>
      </c>
      <c r="T117" s="78">
        <f t="shared" si="25"/>
        <v>0</v>
      </c>
      <c r="U117" s="83">
        <f t="shared" si="25"/>
        <v>0</v>
      </c>
      <c r="V117" s="216">
        <f t="shared" si="25"/>
        <v>0</v>
      </c>
    </row>
    <row r="118" spans="3:22" ht="14.25">
      <c r="C118" s="750"/>
      <c r="D118" s="751"/>
      <c r="E118" s="766"/>
      <c r="F118" s="222" t="s">
        <v>677</v>
      </c>
      <c r="G118" s="78">
        <f t="shared" ref="G118:J118" si="26">G18+G68</f>
        <v>0</v>
      </c>
      <c r="H118" s="78">
        <f t="shared" si="26"/>
        <v>0</v>
      </c>
      <c r="I118" s="83">
        <f t="shared" si="26"/>
        <v>0</v>
      </c>
      <c r="J118" s="216">
        <f t="shared" si="26"/>
        <v>0</v>
      </c>
      <c r="K118" s="766"/>
      <c r="L118" s="222" t="s">
        <v>677</v>
      </c>
      <c r="M118" s="78">
        <f t="shared" ref="M118:P118" si="27">M18+M68</f>
        <v>0</v>
      </c>
      <c r="N118" s="78">
        <f t="shared" si="27"/>
        <v>0</v>
      </c>
      <c r="O118" s="83">
        <f t="shared" si="27"/>
        <v>0</v>
      </c>
      <c r="P118" s="216">
        <f t="shared" si="27"/>
        <v>0</v>
      </c>
      <c r="Q118" s="766"/>
      <c r="R118" s="222" t="s">
        <v>677</v>
      </c>
      <c r="S118" s="78">
        <f t="shared" ref="S118:V118" si="28">S18+S68</f>
        <v>0</v>
      </c>
      <c r="T118" s="78">
        <f t="shared" si="28"/>
        <v>0</v>
      </c>
      <c r="U118" s="83">
        <f t="shared" si="28"/>
        <v>0</v>
      </c>
      <c r="V118" s="216">
        <f t="shared" si="28"/>
        <v>0</v>
      </c>
    </row>
    <row r="119" spans="3:22" ht="14.25">
      <c r="C119" s="750"/>
      <c r="D119" s="751"/>
      <c r="E119" s="766"/>
      <c r="F119" s="222" t="s">
        <v>616</v>
      </c>
      <c r="G119" s="78">
        <f t="shared" ref="G119:J119" si="29">G19+G69</f>
        <v>0</v>
      </c>
      <c r="H119" s="78">
        <f t="shared" si="29"/>
        <v>0</v>
      </c>
      <c r="I119" s="83">
        <f t="shared" si="29"/>
        <v>0</v>
      </c>
      <c r="J119" s="216">
        <f t="shared" si="29"/>
        <v>0</v>
      </c>
      <c r="K119" s="766"/>
      <c r="L119" s="222" t="s">
        <v>616</v>
      </c>
      <c r="M119" s="78">
        <f t="shared" ref="M119:P119" si="30">M19+M69</f>
        <v>0</v>
      </c>
      <c r="N119" s="78">
        <f t="shared" si="30"/>
        <v>0</v>
      </c>
      <c r="O119" s="83">
        <f t="shared" si="30"/>
        <v>0</v>
      </c>
      <c r="P119" s="216">
        <f t="shared" si="30"/>
        <v>0</v>
      </c>
      <c r="Q119" s="766"/>
      <c r="R119" s="222" t="s">
        <v>616</v>
      </c>
      <c r="S119" s="78">
        <f t="shared" ref="S119:V119" si="31">S19+S69</f>
        <v>0</v>
      </c>
      <c r="T119" s="78">
        <f t="shared" si="31"/>
        <v>0</v>
      </c>
      <c r="U119" s="83">
        <f t="shared" si="31"/>
        <v>0</v>
      </c>
      <c r="V119" s="216">
        <f t="shared" si="31"/>
        <v>0</v>
      </c>
    </row>
    <row r="120" spans="3:22" ht="14.25">
      <c r="C120" s="750"/>
      <c r="D120" s="751"/>
      <c r="E120" s="766"/>
      <c r="F120" s="222" t="s">
        <v>678</v>
      </c>
      <c r="G120" s="78">
        <f t="shared" ref="G120:J120" si="32">G20+G70</f>
        <v>0</v>
      </c>
      <c r="H120" s="78">
        <f t="shared" si="32"/>
        <v>0</v>
      </c>
      <c r="I120" s="83">
        <f t="shared" si="32"/>
        <v>0</v>
      </c>
      <c r="J120" s="216">
        <f t="shared" si="32"/>
        <v>0</v>
      </c>
      <c r="K120" s="766"/>
      <c r="L120" s="222" t="s">
        <v>678</v>
      </c>
      <c r="M120" s="78">
        <f t="shared" ref="M120:P120" si="33">M20+M70</f>
        <v>0</v>
      </c>
      <c r="N120" s="78">
        <f t="shared" si="33"/>
        <v>0</v>
      </c>
      <c r="O120" s="83">
        <f t="shared" si="33"/>
        <v>0</v>
      </c>
      <c r="P120" s="216">
        <f t="shared" si="33"/>
        <v>0</v>
      </c>
      <c r="Q120" s="766"/>
      <c r="R120" s="222" t="s">
        <v>678</v>
      </c>
      <c r="S120" s="78">
        <f t="shared" ref="S120:V120" si="34">S20+S70</f>
        <v>0</v>
      </c>
      <c r="T120" s="78">
        <f t="shared" si="34"/>
        <v>0</v>
      </c>
      <c r="U120" s="83">
        <f t="shared" si="34"/>
        <v>0</v>
      </c>
      <c r="V120" s="216">
        <f t="shared" si="34"/>
        <v>0</v>
      </c>
    </row>
    <row r="121" spans="3:22" ht="14.25">
      <c r="C121" s="750"/>
      <c r="D121" s="751"/>
      <c r="E121" s="766"/>
      <c r="F121" s="222" t="s">
        <v>679</v>
      </c>
      <c r="G121" s="78">
        <f t="shared" ref="G121:J121" si="35">G21+G71</f>
        <v>0</v>
      </c>
      <c r="H121" s="78">
        <f t="shared" si="35"/>
        <v>0</v>
      </c>
      <c r="I121" s="83">
        <f t="shared" si="35"/>
        <v>0</v>
      </c>
      <c r="J121" s="216">
        <f t="shared" si="35"/>
        <v>0</v>
      </c>
      <c r="K121" s="766"/>
      <c r="L121" s="222" t="s">
        <v>679</v>
      </c>
      <c r="M121" s="78">
        <f t="shared" ref="M121:P121" si="36">M21+M71</f>
        <v>0</v>
      </c>
      <c r="N121" s="78">
        <f t="shared" si="36"/>
        <v>0</v>
      </c>
      <c r="O121" s="83">
        <f t="shared" si="36"/>
        <v>0</v>
      </c>
      <c r="P121" s="216">
        <f t="shared" si="36"/>
        <v>0</v>
      </c>
      <c r="Q121" s="766"/>
      <c r="R121" s="222" t="s">
        <v>679</v>
      </c>
      <c r="S121" s="78">
        <f t="shared" ref="S121:V121" si="37">S21+S71</f>
        <v>0</v>
      </c>
      <c r="T121" s="78">
        <f t="shared" si="37"/>
        <v>0</v>
      </c>
      <c r="U121" s="83">
        <f t="shared" si="37"/>
        <v>0</v>
      </c>
      <c r="V121" s="216">
        <f t="shared" si="37"/>
        <v>0</v>
      </c>
    </row>
    <row r="122" spans="3:22" ht="14.25">
      <c r="C122" s="750"/>
      <c r="D122" s="751"/>
      <c r="E122" s="766"/>
      <c r="F122" s="222" t="s">
        <v>617</v>
      </c>
      <c r="G122" s="78">
        <f t="shared" ref="G122:J122" si="38">G22+G72</f>
        <v>0</v>
      </c>
      <c r="H122" s="78">
        <f t="shared" si="38"/>
        <v>0</v>
      </c>
      <c r="I122" s="83">
        <f t="shared" si="38"/>
        <v>0</v>
      </c>
      <c r="J122" s="216">
        <f t="shared" si="38"/>
        <v>0</v>
      </c>
      <c r="K122" s="766"/>
      <c r="L122" s="222" t="s">
        <v>617</v>
      </c>
      <c r="M122" s="78">
        <f t="shared" ref="M122:P122" si="39">M22+M72</f>
        <v>0</v>
      </c>
      <c r="N122" s="78">
        <f t="shared" si="39"/>
        <v>0</v>
      </c>
      <c r="O122" s="83">
        <f t="shared" si="39"/>
        <v>0</v>
      </c>
      <c r="P122" s="216">
        <f t="shared" si="39"/>
        <v>0</v>
      </c>
      <c r="Q122" s="766"/>
      <c r="R122" s="222" t="s">
        <v>617</v>
      </c>
      <c r="S122" s="78">
        <f t="shared" ref="S122:V122" si="40">S22+S72</f>
        <v>0</v>
      </c>
      <c r="T122" s="78">
        <f t="shared" si="40"/>
        <v>0</v>
      </c>
      <c r="U122" s="83">
        <f t="shared" si="40"/>
        <v>0</v>
      </c>
      <c r="V122" s="216">
        <f t="shared" si="40"/>
        <v>0</v>
      </c>
    </row>
    <row r="123" spans="3:22" ht="14.25">
      <c r="C123" s="750"/>
      <c r="D123" s="751"/>
      <c r="E123" s="766"/>
      <c r="F123" s="222" t="s">
        <v>680</v>
      </c>
      <c r="G123" s="78">
        <f t="shared" ref="G123:J123" si="41">G23+G73</f>
        <v>0</v>
      </c>
      <c r="H123" s="78">
        <f t="shared" si="41"/>
        <v>0</v>
      </c>
      <c r="I123" s="83">
        <f t="shared" si="41"/>
        <v>0</v>
      </c>
      <c r="J123" s="216">
        <f t="shared" si="41"/>
        <v>0</v>
      </c>
      <c r="K123" s="766"/>
      <c r="L123" s="222" t="s">
        <v>680</v>
      </c>
      <c r="M123" s="78">
        <f t="shared" ref="M123:P123" si="42">M23+M73</f>
        <v>0</v>
      </c>
      <c r="N123" s="78">
        <f t="shared" si="42"/>
        <v>0</v>
      </c>
      <c r="O123" s="83">
        <f t="shared" si="42"/>
        <v>0</v>
      </c>
      <c r="P123" s="216">
        <f t="shared" si="42"/>
        <v>0</v>
      </c>
      <c r="Q123" s="766"/>
      <c r="R123" s="222" t="s">
        <v>680</v>
      </c>
      <c r="S123" s="78">
        <f t="shared" ref="S123:V123" si="43">S23+S73</f>
        <v>0</v>
      </c>
      <c r="T123" s="78">
        <f t="shared" si="43"/>
        <v>0</v>
      </c>
      <c r="U123" s="83">
        <f t="shared" si="43"/>
        <v>0</v>
      </c>
      <c r="V123" s="216">
        <f t="shared" si="43"/>
        <v>0</v>
      </c>
    </row>
    <row r="124" spans="3:22" ht="14.25">
      <c r="C124" s="750"/>
      <c r="D124" s="751"/>
      <c r="E124" s="766"/>
      <c r="F124" s="222" t="s">
        <v>681</v>
      </c>
      <c r="G124" s="78">
        <f t="shared" ref="G124:J124" si="44">G24+G74</f>
        <v>0</v>
      </c>
      <c r="H124" s="78">
        <f t="shared" si="44"/>
        <v>0</v>
      </c>
      <c r="I124" s="83">
        <f t="shared" si="44"/>
        <v>0</v>
      </c>
      <c r="J124" s="216">
        <f t="shared" si="44"/>
        <v>0</v>
      </c>
      <c r="K124" s="766"/>
      <c r="L124" s="222" t="s">
        <v>681</v>
      </c>
      <c r="M124" s="78">
        <f t="shared" ref="M124:P124" si="45">M24+M74</f>
        <v>0</v>
      </c>
      <c r="N124" s="78">
        <f t="shared" si="45"/>
        <v>0</v>
      </c>
      <c r="O124" s="83">
        <f t="shared" si="45"/>
        <v>0</v>
      </c>
      <c r="P124" s="216">
        <f t="shared" si="45"/>
        <v>0</v>
      </c>
      <c r="Q124" s="766"/>
      <c r="R124" s="222" t="s">
        <v>681</v>
      </c>
      <c r="S124" s="78">
        <f t="shared" ref="S124:V124" si="46">S24+S74</f>
        <v>0</v>
      </c>
      <c r="T124" s="78">
        <f t="shared" si="46"/>
        <v>0</v>
      </c>
      <c r="U124" s="83">
        <f t="shared" si="46"/>
        <v>0</v>
      </c>
      <c r="V124" s="216">
        <f t="shared" si="46"/>
        <v>0</v>
      </c>
    </row>
    <row r="125" spans="3:22" ht="14.25">
      <c r="C125" s="750"/>
      <c r="D125" s="751"/>
      <c r="E125" s="766"/>
      <c r="F125" s="222" t="s">
        <v>614</v>
      </c>
      <c r="G125" s="78">
        <f t="shared" ref="G125:J125" si="47">G25+G75</f>
        <v>0</v>
      </c>
      <c r="H125" s="78">
        <f t="shared" si="47"/>
        <v>0</v>
      </c>
      <c r="I125" s="83">
        <f t="shared" si="47"/>
        <v>0</v>
      </c>
      <c r="J125" s="216">
        <f t="shared" si="47"/>
        <v>0</v>
      </c>
      <c r="K125" s="766"/>
      <c r="L125" s="222" t="s">
        <v>614</v>
      </c>
      <c r="M125" s="78">
        <f t="shared" ref="M125:P125" si="48">M25+M75</f>
        <v>0</v>
      </c>
      <c r="N125" s="78">
        <f t="shared" si="48"/>
        <v>0</v>
      </c>
      <c r="O125" s="83">
        <f t="shared" si="48"/>
        <v>0</v>
      </c>
      <c r="P125" s="216">
        <f t="shared" si="48"/>
        <v>0</v>
      </c>
      <c r="Q125" s="766"/>
      <c r="R125" s="222" t="s">
        <v>614</v>
      </c>
      <c r="S125" s="78">
        <f t="shared" ref="S125:V125" si="49">S25+S75</f>
        <v>0</v>
      </c>
      <c r="T125" s="78">
        <f t="shared" si="49"/>
        <v>0</v>
      </c>
      <c r="U125" s="83">
        <f t="shared" si="49"/>
        <v>0</v>
      </c>
      <c r="V125" s="216">
        <f t="shared" si="49"/>
        <v>0</v>
      </c>
    </row>
    <row r="126" spans="3:22" ht="14.25">
      <c r="C126" s="750"/>
      <c r="D126" s="751"/>
      <c r="E126" s="766"/>
      <c r="F126" s="222" t="s">
        <v>682</v>
      </c>
      <c r="G126" s="78">
        <f t="shared" ref="G126:J126" si="50">G26+G76</f>
        <v>0</v>
      </c>
      <c r="H126" s="78">
        <f t="shared" si="50"/>
        <v>0</v>
      </c>
      <c r="I126" s="83">
        <f t="shared" si="50"/>
        <v>0</v>
      </c>
      <c r="J126" s="216">
        <f t="shared" si="50"/>
        <v>0</v>
      </c>
      <c r="K126" s="766"/>
      <c r="L126" s="222" t="s">
        <v>682</v>
      </c>
      <c r="M126" s="78">
        <f t="shared" ref="M126:P126" si="51">M26+M76</f>
        <v>0</v>
      </c>
      <c r="N126" s="78">
        <f t="shared" si="51"/>
        <v>0</v>
      </c>
      <c r="O126" s="83">
        <f t="shared" si="51"/>
        <v>0</v>
      </c>
      <c r="P126" s="216">
        <f t="shared" si="51"/>
        <v>0</v>
      </c>
      <c r="Q126" s="766"/>
      <c r="R126" s="222" t="s">
        <v>682</v>
      </c>
      <c r="S126" s="78">
        <f t="shared" ref="S126:V126" si="52">S26+S76</f>
        <v>0</v>
      </c>
      <c r="T126" s="78">
        <f t="shared" si="52"/>
        <v>0</v>
      </c>
      <c r="U126" s="83">
        <f t="shared" si="52"/>
        <v>0</v>
      </c>
      <c r="V126" s="216">
        <f t="shared" si="52"/>
        <v>0</v>
      </c>
    </row>
    <row r="127" spans="3:22" ht="14.25">
      <c r="C127" s="750"/>
      <c r="D127" s="751"/>
      <c r="E127" s="766"/>
      <c r="F127" s="222" t="s">
        <v>683</v>
      </c>
      <c r="G127" s="78">
        <f t="shared" ref="G127:J127" si="53">G27+G77</f>
        <v>0</v>
      </c>
      <c r="H127" s="78">
        <f t="shared" si="53"/>
        <v>0</v>
      </c>
      <c r="I127" s="83">
        <f t="shared" si="53"/>
        <v>0</v>
      </c>
      <c r="J127" s="216">
        <f t="shared" si="53"/>
        <v>0</v>
      </c>
      <c r="K127" s="766"/>
      <c r="L127" s="222" t="s">
        <v>683</v>
      </c>
      <c r="M127" s="78">
        <f t="shared" ref="M127:P127" si="54">M27+M77</f>
        <v>0</v>
      </c>
      <c r="N127" s="78">
        <f t="shared" si="54"/>
        <v>0</v>
      </c>
      <c r="O127" s="83">
        <f t="shared" si="54"/>
        <v>0</v>
      </c>
      <c r="P127" s="216">
        <f t="shared" si="54"/>
        <v>0</v>
      </c>
      <c r="Q127" s="766"/>
      <c r="R127" s="222" t="s">
        <v>683</v>
      </c>
      <c r="S127" s="78">
        <f t="shared" ref="S127:V127" si="55">S27+S77</f>
        <v>0</v>
      </c>
      <c r="T127" s="78">
        <f t="shared" si="55"/>
        <v>0</v>
      </c>
      <c r="U127" s="83">
        <f t="shared" si="55"/>
        <v>0</v>
      </c>
      <c r="V127" s="216">
        <f t="shared" si="55"/>
        <v>0</v>
      </c>
    </row>
    <row r="128" spans="3:22" ht="14.25">
      <c r="C128" s="750"/>
      <c r="D128" s="751"/>
      <c r="E128" s="766"/>
      <c r="F128" s="222" t="s">
        <v>684</v>
      </c>
      <c r="G128" s="78">
        <f t="shared" ref="G128:J128" si="56">G28+G78</f>
        <v>0</v>
      </c>
      <c r="H128" s="78">
        <f t="shared" si="56"/>
        <v>0</v>
      </c>
      <c r="I128" s="83">
        <f t="shared" si="56"/>
        <v>0</v>
      </c>
      <c r="J128" s="216">
        <f t="shared" si="56"/>
        <v>0</v>
      </c>
      <c r="K128" s="766"/>
      <c r="L128" s="222" t="s">
        <v>684</v>
      </c>
      <c r="M128" s="78">
        <f t="shared" ref="M128:P128" si="57">M28+M78</f>
        <v>0</v>
      </c>
      <c r="N128" s="78">
        <f t="shared" si="57"/>
        <v>0</v>
      </c>
      <c r="O128" s="83">
        <f t="shared" si="57"/>
        <v>0</v>
      </c>
      <c r="P128" s="216">
        <f t="shared" si="57"/>
        <v>0</v>
      </c>
      <c r="Q128" s="766"/>
      <c r="R128" s="222" t="s">
        <v>684</v>
      </c>
      <c r="S128" s="78">
        <f t="shared" ref="S128:V128" si="58">S28+S78</f>
        <v>0</v>
      </c>
      <c r="T128" s="78">
        <f t="shared" si="58"/>
        <v>0</v>
      </c>
      <c r="U128" s="83">
        <f t="shared" si="58"/>
        <v>0</v>
      </c>
      <c r="V128" s="216">
        <f t="shared" si="58"/>
        <v>0</v>
      </c>
    </row>
    <row r="129" spans="3:22" ht="14.25">
      <c r="C129" s="750"/>
      <c r="D129" s="751"/>
      <c r="E129" s="766"/>
      <c r="F129" s="222" t="s">
        <v>685</v>
      </c>
      <c r="G129" s="78">
        <f t="shared" ref="G129:J129" si="59">G29+G79</f>
        <v>0</v>
      </c>
      <c r="H129" s="78">
        <f t="shared" si="59"/>
        <v>0</v>
      </c>
      <c r="I129" s="83">
        <f t="shared" si="59"/>
        <v>0</v>
      </c>
      <c r="J129" s="216">
        <f t="shared" si="59"/>
        <v>0</v>
      </c>
      <c r="K129" s="766"/>
      <c r="L129" s="222" t="s">
        <v>685</v>
      </c>
      <c r="M129" s="78">
        <f t="shared" ref="M129:P129" si="60">M29+M79</f>
        <v>0</v>
      </c>
      <c r="N129" s="78">
        <f t="shared" si="60"/>
        <v>0</v>
      </c>
      <c r="O129" s="83">
        <f t="shared" si="60"/>
        <v>0</v>
      </c>
      <c r="P129" s="216">
        <f t="shared" si="60"/>
        <v>0</v>
      </c>
      <c r="Q129" s="766"/>
      <c r="R129" s="222" t="s">
        <v>685</v>
      </c>
      <c r="S129" s="78">
        <f t="shared" ref="S129:V129" si="61">S29+S79</f>
        <v>0</v>
      </c>
      <c r="T129" s="78">
        <f t="shared" si="61"/>
        <v>0</v>
      </c>
      <c r="U129" s="83">
        <f t="shared" si="61"/>
        <v>0</v>
      </c>
      <c r="V129" s="216">
        <f t="shared" si="61"/>
        <v>0</v>
      </c>
    </row>
    <row r="130" spans="3:22" ht="14.25">
      <c r="C130" s="750"/>
      <c r="D130" s="751"/>
      <c r="E130" s="766"/>
      <c r="F130" s="222" t="s">
        <v>618</v>
      </c>
      <c r="G130" s="78">
        <f t="shared" ref="G130:J130" si="62">G30+G80</f>
        <v>0</v>
      </c>
      <c r="H130" s="78">
        <f t="shared" si="62"/>
        <v>0</v>
      </c>
      <c r="I130" s="83">
        <f t="shared" si="62"/>
        <v>0</v>
      </c>
      <c r="J130" s="216">
        <f t="shared" si="62"/>
        <v>0</v>
      </c>
      <c r="K130" s="766"/>
      <c r="L130" s="222" t="s">
        <v>618</v>
      </c>
      <c r="M130" s="78">
        <f t="shared" ref="M130:P130" si="63">M30+M80</f>
        <v>0</v>
      </c>
      <c r="N130" s="78">
        <f t="shared" si="63"/>
        <v>0</v>
      </c>
      <c r="O130" s="83">
        <f t="shared" si="63"/>
        <v>0</v>
      </c>
      <c r="P130" s="216">
        <f t="shared" si="63"/>
        <v>0</v>
      </c>
      <c r="Q130" s="766"/>
      <c r="R130" s="222" t="s">
        <v>618</v>
      </c>
      <c r="S130" s="78">
        <f t="shared" ref="S130:V130" si="64">S30+S80</f>
        <v>0</v>
      </c>
      <c r="T130" s="78">
        <f t="shared" si="64"/>
        <v>0</v>
      </c>
      <c r="U130" s="83">
        <f t="shared" si="64"/>
        <v>0</v>
      </c>
      <c r="V130" s="216">
        <f t="shared" si="64"/>
        <v>0</v>
      </c>
    </row>
    <row r="131" spans="3:22" ht="14.25">
      <c r="C131" s="750"/>
      <c r="D131" s="751"/>
      <c r="E131" s="766"/>
      <c r="F131" s="222" t="s">
        <v>619</v>
      </c>
      <c r="G131" s="78">
        <f t="shared" ref="G131:J131" si="65">G31+G81</f>
        <v>0</v>
      </c>
      <c r="H131" s="78">
        <f t="shared" si="65"/>
        <v>0</v>
      </c>
      <c r="I131" s="83">
        <f t="shared" si="65"/>
        <v>0</v>
      </c>
      <c r="J131" s="216">
        <f t="shared" si="65"/>
        <v>0</v>
      </c>
      <c r="K131" s="766"/>
      <c r="L131" s="222" t="s">
        <v>619</v>
      </c>
      <c r="M131" s="78">
        <f t="shared" ref="M131:P131" si="66">M31+M81</f>
        <v>0</v>
      </c>
      <c r="N131" s="78">
        <f t="shared" si="66"/>
        <v>0</v>
      </c>
      <c r="O131" s="83">
        <f t="shared" si="66"/>
        <v>0</v>
      </c>
      <c r="P131" s="216">
        <f t="shared" si="66"/>
        <v>0</v>
      </c>
      <c r="Q131" s="766"/>
      <c r="R131" s="222" t="s">
        <v>619</v>
      </c>
      <c r="S131" s="78">
        <f t="shared" ref="S131:V131" si="67">S31+S81</f>
        <v>0</v>
      </c>
      <c r="T131" s="78">
        <f t="shared" si="67"/>
        <v>0</v>
      </c>
      <c r="U131" s="83">
        <f t="shared" si="67"/>
        <v>0</v>
      </c>
      <c r="V131" s="216">
        <f t="shared" si="67"/>
        <v>0</v>
      </c>
    </row>
    <row r="132" spans="3:22" ht="14.25">
      <c r="C132" s="750"/>
      <c r="D132" s="751"/>
      <c r="E132" s="766"/>
      <c r="F132" s="222" t="s">
        <v>620</v>
      </c>
      <c r="G132" s="78">
        <f t="shared" ref="G132:J132" si="68">G32+G82</f>
        <v>0</v>
      </c>
      <c r="H132" s="78">
        <f t="shared" si="68"/>
        <v>0</v>
      </c>
      <c r="I132" s="83">
        <f t="shared" si="68"/>
        <v>0</v>
      </c>
      <c r="J132" s="216">
        <f t="shared" si="68"/>
        <v>0</v>
      </c>
      <c r="K132" s="766"/>
      <c r="L132" s="222" t="s">
        <v>620</v>
      </c>
      <c r="M132" s="78">
        <f t="shared" ref="M132:P132" si="69">M32+M82</f>
        <v>0</v>
      </c>
      <c r="N132" s="78">
        <f t="shared" si="69"/>
        <v>0</v>
      </c>
      <c r="O132" s="83">
        <f t="shared" si="69"/>
        <v>0</v>
      </c>
      <c r="P132" s="216">
        <f t="shared" si="69"/>
        <v>0</v>
      </c>
      <c r="Q132" s="766"/>
      <c r="R132" s="222" t="s">
        <v>620</v>
      </c>
      <c r="S132" s="78">
        <f t="shared" ref="S132:V132" si="70">S32+S82</f>
        <v>0</v>
      </c>
      <c r="T132" s="78">
        <f t="shared" si="70"/>
        <v>0</v>
      </c>
      <c r="U132" s="83">
        <f t="shared" si="70"/>
        <v>0</v>
      </c>
      <c r="V132" s="216">
        <f t="shared" si="70"/>
        <v>0</v>
      </c>
    </row>
    <row r="133" spans="3:22" ht="14.25">
      <c r="C133" s="750"/>
      <c r="D133" s="751"/>
      <c r="E133" s="766"/>
      <c r="F133" s="222" t="s">
        <v>621</v>
      </c>
      <c r="G133" s="78">
        <f t="shared" ref="G133:J133" si="71">G33+G83</f>
        <v>0</v>
      </c>
      <c r="H133" s="78">
        <f t="shared" si="71"/>
        <v>0</v>
      </c>
      <c r="I133" s="83">
        <f t="shared" si="71"/>
        <v>0</v>
      </c>
      <c r="J133" s="216">
        <f t="shared" si="71"/>
        <v>0</v>
      </c>
      <c r="K133" s="766"/>
      <c r="L133" s="222" t="s">
        <v>621</v>
      </c>
      <c r="M133" s="78">
        <f t="shared" ref="M133:P133" si="72">M33+M83</f>
        <v>0</v>
      </c>
      <c r="N133" s="78">
        <f t="shared" si="72"/>
        <v>0</v>
      </c>
      <c r="O133" s="83">
        <f t="shared" si="72"/>
        <v>0</v>
      </c>
      <c r="P133" s="216">
        <f t="shared" si="72"/>
        <v>0</v>
      </c>
      <c r="Q133" s="766"/>
      <c r="R133" s="222" t="s">
        <v>621</v>
      </c>
      <c r="S133" s="78">
        <f t="shared" ref="S133:V133" si="73">S33+S83</f>
        <v>0</v>
      </c>
      <c r="T133" s="78">
        <f t="shared" si="73"/>
        <v>0</v>
      </c>
      <c r="U133" s="83">
        <f t="shared" si="73"/>
        <v>0</v>
      </c>
      <c r="V133" s="216">
        <f t="shared" si="73"/>
        <v>0</v>
      </c>
    </row>
    <row r="134" spans="3:22" ht="14.25">
      <c r="C134" s="750"/>
      <c r="D134" s="751"/>
      <c r="E134" s="766"/>
      <c r="F134" s="222" t="s">
        <v>686</v>
      </c>
      <c r="G134" s="78">
        <f t="shared" ref="G134:J134" si="74">G34+G84</f>
        <v>0</v>
      </c>
      <c r="H134" s="78">
        <f t="shared" si="74"/>
        <v>0</v>
      </c>
      <c r="I134" s="83">
        <f t="shared" si="74"/>
        <v>0</v>
      </c>
      <c r="J134" s="216">
        <f t="shared" si="74"/>
        <v>0</v>
      </c>
      <c r="K134" s="766"/>
      <c r="L134" s="222" t="s">
        <v>686</v>
      </c>
      <c r="M134" s="78">
        <f t="shared" ref="M134:P134" si="75">M34+M84</f>
        <v>0</v>
      </c>
      <c r="N134" s="78">
        <f t="shared" si="75"/>
        <v>0</v>
      </c>
      <c r="O134" s="83">
        <f t="shared" si="75"/>
        <v>0</v>
      </c>
      <c r="P134" s="216">
        <f t="shared" si="75"/>
        <v>0</v>
      </c>
      <c r="Q134" s="766"/>
      <c r="R134" s="222" t="s">
        <v>686</v>
      </c>
      <c r="S134" s="78">
        <f t="shared" ref="S134:V134" si="76">S34+S84</f>
        <v>0</v>
      </c>
      <c r="T134" s="78">
        <f t="shared" si="76"/>
        <v>0</v>
      </c>
      <c r="U134" s="83">
        <f t="shared" si="76"/>
        <v>0</v>
      </c>
      <c r="V134" s="216">
        <f t="shared" si="76"/>
        <v>0</v>
      </c>
    </row>
    <row r="135" spans="3:22" ht="14.25">
      <c r="C135" s="750"/>
      <c r="D135" s="751"/>
      <c r="E135" s="766"/>
      <c r="F135" s="222" t="s">
        <v>622</v>
      </c>
      <c r="G135" s="78">
        <f t="shared" ref="G135:J135" si="77">G35+G85</f>
        <v>0</v>
      </c>
      <c r="H135" s="78">
        <f t="shared" si="77"/>
        <v>0</v>
      </c>
      <c r="I135" s="83">
        <f t="shared" si="77"/>
        <v>0</v>
      </c>
      <c r="J135" s="216">
        <f t="shared" si="77"/>
        <v>0</v>
      </c>
      <c r="K135" s="766"/>
      <c r="L135" s="222" t="s">
        <v>622</v>
      </c>
      <c r="M135" s="78">
        <f t="shared" ref="M135:P135" si="78">M35+M85</f>
        <v>0</v>
      </c>
      <c r="N135" s="78">
        <f t="shared" si="78"/>
        <v>0</v>
      </c>
      <c r="O135" s="83">
        <f t="shared" si="78"/>
        <v>0</v>
      </c>
      <c r="P135" s="216">
        <f t="shared" si="78"/>
        <v>0</v>
      </c>
      <c r="Q135" s="766"/>
      <c r="R135" s="222" t="s">
        <v>622</v>
      </c>
      <c r="S135" s="78">
        <f t="shared" ref="S135:V135" si="79">S35+S85</f>
        <v>0</v>
      </c>
      <c r="T135" s="78">
        <f t="shared" si="79"/>
        <v>0</v>
      </c>
      <c r="U135" s="83">
        <f t="shared" si="79"/>
        <v>0</v>
      </c>
      <c r="V135" s="216">
        <f t="shared" si="79"/>
        <v>0</v>
      </c>
    </row>
    <row r="136" spans="3:22" ht="14.25">
      <c r="C136" s="750"/>
      <c r="D136" s="751"/>
      <c r="E136" s="766"/>
      <c r="F136" s="222" t="s">
        <v>687</v>
      </c>
      <c r="G136" s="78">
        <f t="shared" ref="G136:J136" si="80">G36+G86</f>
        <v>0</v>
      </c>
      <c r="H136" s="78">
        <f t="shared" si="80"/>
        <v>0</v>
      </c>
      <c r="I136" s="83">
        <f t="shared" si="80"/>
        <v>0</v>
      </c>
      <c r="J136" s="216">
        <f t="shared" si="80"/>
        <v>0</v>
      </c>
      <c r="K136" s="766"/>
      <c r="L136" s="222" t="s">
        <v>687</v>
      </c>
      <c r="M136" s="78">
        <f t="shared" ref="M136:P136" si="81">M36+M86</f>
        <v>0</v>
      </c>
      <c r="N136" s="78">
        <f t="shared" si="81"/>
        <v>0</v>
      </c>
      <c r="O136" s="83">
        <f t="shared" si="81"/>
        <v>0</v>
      </c>
      <c r="P136" s="216">
        <f t="shared" si="81"/>
        <v>0</v>
      </c>
      <c r="Q136" s="766"/>
      <c r="R136" s="222" t="s">
        <v>687</v>
      </c>
      <c r="S136" s="78">
        <f t="shared" ref="S136:V136" si="82">S36+S86</f>
        <v>0</v>
      </c>
      <c r="T136" s="78">
        <f t="shared" si="82"/>
        <v>0</v>
      </c>
      <c r="U136" s="83">
        <f t="shared" si="82"/>
        <v>0</v>
      </c>
      <c r="V136" s="216">
        <f t="shared" si="82"/>
        <v>0</v>
      </c>
    </row>
    <row r="137" spans="3:22" ht="14.25">
      <c r="C137" s="750"/>
      <c r="D137" s="751"/>
      <c r="E137" s="766"/>
      <c r="F137" s="222" t="s">
        <v>623</v>
      </c>
      <c r="G137" s="78">
        <f t="shared" ref="G137:J137" si="83">G37+G87</f>
        <v>0</v>
      </c>
      <c r="H137" s="78">
        <f t="shared" si="83"/>
        <v>0</v>
      </c>
      <c r="I137" s="83">
        <f t="shared" si="83"/>
        <v>0</v>
      </c>
      <c r="J137" s="216">
        <f t="shared" si="83"/>
        <v>0</v>
      </c>
      <c r="K137" s="766"/>
      <c r="L137" s="222" t="s">
        <v>623</v>
      </c>
      <c r="M137" s="78">
        <f t="shared" ref="M137:P137" si="84">M37+M87</f>
        <v>0</v>
      </c>
      <c r="N137" s="78">
        <f t="shared" si="84"/>
        <v>0</v>
      </c>
      <c r="O137" s="83">
        <f t="shared" si="84"/>
        <v>0</v>
      </c>
      <c r="P137" s="216">
        <f t="shared" si="84"/>
        <v>0</v>
      </c>
      <c r="Q137" s="766"/>
      <c r="R137" s="222" t="s">
        <v>623</v>
      </c>
      <c r="S137" s="78">
        <f t="shared" ref="S137:V137" si="85">S37+S87</f>
        <v>0</v>
      </c>
      <c r="T137" s="78">
        <f t="shared" si="85"/>
        <v>0</v>
      </c>
      <c r="U137" s="83">
        <f t="shared" si="85"/>
        <v>0</v>
      </c>
      <c r="V137" s="216">
        <f t="shared" si="85"/>
        <v>0</v>
      </c>
    </row>
    <row r="138" spans="3:22" ht="14.25">
      <c r="C138" s="750"/>
      <c r="D138" s="751"/>
      <c r="E138" s="766"/>
      <c r="F138" s="222" t="s">
        <v>688</v>
      </c>
      <c r="G138" s="78">
        <f t="shared" ref="G138:J138" si="86">G38+G88</f>
        <v>0</v>
      </c>
      <c r="H138" s="78">
        <f t="shared" si="86"/>
        <v>0</v>
      </c>
      <c r="I138" s="83">
        <f t="shared" si="86"/>
        <v>0</v>
      </c>
      <c r="J138" s="216">
        <f t="shared" si="86"/>
        <v>0</v>
      </c>
      <c r="K138" s="766"/>
      <c r="L138" s="222" t="s">
        <v>688</v>
      </c>
      <c r="M138" s="78">
        <f t="shared" ref="M138:P138" si="87">M38+M88</f>
        <v>0</v>
      </c>
      <c r="N138" s="78">
        <f t="shared" si="87"/>
        <v>0</v>
      </c>
      <c r="O138" s="83">
        <f t="shared" si="87"/>
        <v>0</v>
      </c>
      <c r="P138" s="216">
        <f t="shared" si="87"/>
        <v>0</v>
      </c>
      <c r="Q138" s="766"/>
      <c r="R138" s="222" t="s">
        <v>688</v>
      </c>
      <c r="S138" s="78">
        <f t="shared" ref="S138:V138" si="88">S38+S88</f>
        <v>0</v>
      </c>
      <c r="T138" s="78">
        <f t="shared" si="88"/>
        <v>0</v>
      </c>
      <c r="U138" s="83">
        <f t="shared" si="88"/>
        <v>0</v>
      </c>
      <c r="V138" s="216">
        <f t="shared" si="88"/>
        <v>0</v>
      </c>
    </row>
    <row r="139" spans="3:22" ht="14.25">
      <c r="C139" s="750"/>
      <c r="D139" s="751"/>
      <c r="E139" s="766"/>
      <c r="F139" s="222" t="s">
        <v>624</v>
      </c>
      <c r="G139" s="78">
        <f t="shared" ref="G139:J139" si="89">G39+G89</f>
        <v>0</v>
      </c>
      <c r="H139" s="78">
        <f t="shared" si="89"/>
        <v>0</v>
      </c>
      <c r="I139" s="83">
        <f t="shared" si="89"/>
        <v>0</v>
      </c>
      <c r="J139" s="216">
        <f t="shared" si="89"/>
        <v>0</v>
      </c>
      <c r="K139" s="766"/>
      <c r="L139" s="222" t="s">
        <v>624</v>
      </c>
      <c r="M139" s="78">
        <f t="shared" ref="M139:P139" si="90">M39+M89</f>
        <v>0</v>
      </c>
      <c r="N139" s="78">
        <f t="shared" si="90"/>
        <v>0</v>
      </c>
      <c r="O139" s="83">
        <f t="shared" si="90"/>
        <v>0</v>
      </c>
      <c r="P139" s="216">
        <f t="shared" si="90"/>
        <v>0</v>
      </c>
      <c r="Q139" s="766"/>
      <c r="R139" s="222" t="s">
        <v>624</v>
      </c>
      <c r="S139" s="78">
        <f t="shared" ref="S139:V139" si="91">S39+S89</f>
        <v>0</v>
      </c>
      <c r="T139" s="78">
        <f t="shared" si="91"/>
        <v>0</v>
      </c>
      <c r="U139" s="83">
        <f t="shared" si="91"/>
        <v>0</v>
      </c>
      <c r="V139" s="216">
        <f t="shared" si="91"/>
        <v>0</v>
      </c>
    </row>
    <row r="140" spans="3:22" ht="14.25">
      <c r="C140" s="750"/>
      <c r="D140" s="751"/>
      <c r="E140" s="766"/>
      <c r="F140" s="222" t="s">
        <v>625</v>
      </c>
      <c r="G140" s="78">
        <f t="shared" ref="G140:J140" si="92">G40+G90</f>
        <v>0</v>
      </c>
      <c r="H140" s="78">
        <f t="shared" si="92"/>
        <v>0</v>
      </c>
      <c r="I140" s="83">
        <f t="shared" si="92"/>
        <v>0</v>
      </c>
      <c r="J140" s="216">
        <f t="shared" si="92"/>
        <v>0</v>
      </c>
      <c r="K140" s="766"/>
      <c r="L140" s="222" t="s">
        <v>625</v>
      </c>
      <c r="M140" s="78">
        <f t="shared" ref="M140:P140" si="93">M40+M90</f>
        <v>0</v>
      </c>
      <c r="N140" s="78">
        <f t="shared" si="93"/>
        <v>0</v>
      </c>
      <c r="O140" s="83">
        <f t="shared" si="93"/>
        <v>0</v>
      </c>
      <c r="P140" s="216">
        <f t="shared" si="93"/>
        <v>0</v>
      </c>
      <c r="Q140" s="766"/>
      <c r="R140" s="222" t="s">
        <v>625</v>
      </c>
      <c r="S140" s="78">
        <f t="shared" ref="S140:V140" si="94">S40+S90</f>
        <v>0</v>
      </c>
      <c r="T140" s="78">
        <f t="shared" si="94"/>
        <v>0</v>
      </c>
      <c r="U140" s="83">
        <f t="shared" si="94"/>
        <v>0</v>
      </c>
      <c r="V140" s="216">
        <f t="shared" si="94"/>
        <v>0</v>
      </c>
    </row>
    <row r="141" spans="3:22" ht="14.25">
      <c r="C141" s="750"/>
      <c r="D141" s="751"/>
      <c r="E141" s="766"/>
      <c r="F141" s="222" t="s">
        <v>626</v>
      </c>
      <c r="G141" s="78">
        <f t="shared" ref="G141:J141" si="95">G41+G91</f>
        <v>0</v>
      </c>
      <c r="H141" s="78">
        <f t="shared" si="95"/>
        <v>0</v>
      </c>
      <c r="I141" s="83">
        <f t="shared" si="95"/>
        <v>0</v>
      </c>
      <c r="J141" s="216">
        <f t="shared" si="95"/>
        <v>0</v>
      </c>
      <c r="K141" s="766"/>
      <c r="L141" s="222" t="s">
        <v>626</v>
      </c>
      <c r="M141" s="78">
        <f t="shared" ref="M141:P141" si="96">M41+M91</f>
        <v>0</v>
      </c>
      <c r="N141" s="78">
        <f t="shared" si="96"/>
        <v>0</v>
      </c>
      <c r="O141" s="83">
        <f t="shared" si="96"/>
        <v>0</v>
      </c>
      <c r="P141" s="216">
        <f t="shared" si="96"/>
        <v>0</v>
      </c>
      <c r="Q141" s="766"/>
      <c r="R141" s="222" t="s">
        <v>626</v>
      </c>
      <c r="S141" s="78">
        <f t="shared" ref="S141:V141" si="97">S41+S91</f>
        <v>0</v>
      </c>
      <c r="T141" s="78">
        <f t="shared" si="97"/>
        <v>0</v>
      </c>
      <c r="U141" s="83">
        <f t="shared" si="97"/>
        <v>0</v>
      </c>
      <c r="V141" s="216">
        <f t="shared" si="97"/>
        <v>0</v>
      </c>
    </row>
    <row r="142" spans="3:22" ht="14.25">
      <c r="C142" s="750"/>
      <c r="D142" s="751"/>
      <c r="E142" s="766"/>
      <c r="F142" s="222" t="s">
        <v>689</v>
      </c>
      <c r="G142" s="78">
        <f t="shared" ref="G142:J142" si="98">G42+G92</f>
        <v>0</v>
      </c>
      <c r="H142" s="78">
        <f t="shared" si="98"/>
        <v>0</v>
      </c>
      <c r="I142" s="83">
        <f t="shared" si="98"/>
        <v>0</v>
      </c>
      <c r="J142" s="216">
        <f t="shared" si="98"/>
        <v>0</v>
      </c>
      <c r="K142" s="766"/>
      <c r="L142" s="222" t="s">
        <v>689</v>
      </c>
      <c r="M142" s="78">
        <f t="shared" ref="M142:P142" si="99">M42+M92</f>
        <v>0</v>
      </c>
      <c r="N142" s="78">
        <f t="shared" si="99"/>
        <v>0</v>
      </c>
      <c r="O142" s="83">
        <f t="shared" si="99"/>
        <v>0</v>
      </c>
      <c r="P142" s="216">
        <f t="shared" si="99"/>
        <v>0</v>
      </c>
      <c r="Q142" s="766"/>
      <c r="R142" s="222" t="s">
        <v>689</v>
      </c>
      <c r="S142" s="78">
        <f t="shared" ref="S142:V142" si="100">S42+S92</f>
        <v>0</v>
      </c>
      <c r="T142" s="78">
        <f t="shared" si="100"/>
        <v>0</v>
      </c>
      <c r="U142" s="83">
        <f t="shared" si="100"/>
        <v>0</v>
      </c>
      <c r="V142" s="216">
        <f t="shared" si="100"/>
        <v>0</v>
      </c>
    </row>
    <row r="143" spans="3:22" ht="14.25">
      <c r="C143" s="750"/>
      <c r="D143" s="751"/>
      <c r="E143" s="766"/>
      <c r="F143" s="222" t="s">
        <v>690</v>
      </c>
      <c r="G143" s="78">
        <f t="shared" ref="G143:J143" si="101">G43+G93</f>
        <v>0</v>
      </c>
      <c r="H143" s="78">
        <f t="shared" si="101"/>
        <v>0</v>
      </c>
      <c r="I143" s="83">
        <f t="shared" si="101"/>
        <v>0</v>
      </c>
      <c r="J143" s="216">
        <f t="shared" si="101"/>
        <v>0</v>
      </c>
      <c r="K143" s="766"/>
      <c r="L143" s="222" t="s">
        <v>690</v>
      </c>
      <c r="M143" s="78">
        <f t="shared" ref="M143:P143" si="102">M43+M93</f>
        <v>0</v>
      </c>
      <c r="N143" s="78">
        <f t="shared" si="102"/>
        <v>0</v>
      </c>
      <c r="O143" s="83">
        <f t="shared" si="102"/>
        <v>0</v>
      </c>
      <c r="P143" s="216">
        <f t="shared" si="102"/>
        <v>0</v>
      </c>
      <c r="Q143" s="766"/>
      <c r="R143" s="222" t="s">
        <v>690</v>
      </c>
      <c r="S143" s="78">
        <f t="shared" ref="S143:V143" si="103">S43+S93</f>
        <v>0</v>
      </c>
      <c r="T143" s="78">
        <f t="shared" si="103"/>
        <v>0</v>
      </c>
      <c r="U143" s="83">
        <f t="shared" si="103"/>
        <v>0</v>
      </c>
      <c r="V143" s="216">
        <f t="shared" si="103"/>
        <v>0</v>
      </c>
    </row>
    <row r="144" spans="3:22" ht="14.25">
      <c r="C144" s="750"/>
      <c r="D144" s="751"/>
      <c r="E144" s="766"/>
      <c r="F144" s="222" t="s">
        <v>691</v>
      </c>
      <c r="G144" s="78">
        <f t="shared" ref="G144:J144" si="104">G44+G94</f>
        <v>0</v>
      </c>
      <c r="H144" s="78">
        <f t="shared" si="104"/>
        <v>0</v>
      </c>
      <c r="I144" s="83">
        <f t="shared" si="104"/>
        <v>0</v>
      </c>
      <c r="J144" s="216">
        <f t="shared" si="104"/>
        <v>0</v>
      </c>
      <c r="K144" s="766"/>
      <c r="L144" s="222" t="s">
        <v>691</v>
      </c>
      <c r="M144" s="78">
        <f t="shared" ref="M144:P144" si="105">M44+M94</f>
        <v>0</v>
      </c>
      <c r="N144" s="78">
        <f t="shared" si="105"/>
        <v>0</v>
      </c>
      <c r="O144" s="83">
        <f t="shared" si="105"/>
        <v>0</v>
      </c>
      <c r="P144" s="216">
        <f t="shared" si="105"/>
        <v>0</v>
      </c>
      <c r="Q144" s="766"/>
      <c r="R144" s="222" t="s">
        <v>691</v>
      </c>
      <c r="S144" s="78">
        <f t="shared" ref="S144:V144" si="106">S44+S94</f>
        <v>0</v>
      </c>
      <c r="T144" s="78">
        <f t="shared" si="106"/>
        <v>0</v>
      </c>
      <c r="U144" s="83">
        <f t="shared" si="106"/>
        <v>0</v>
      </c>
      <c r="V144" s="216">
        <f t="shared" si="106"/>
        <v>0</v>
      </c>
    </row>
    <row r="145" spans="3:22" ht="14.25">
      <c r="C145" s="750"/>
      <c r="D145" s="751"/>
      <c r="E145" s="766"/>
      <c r="F145" s="222" t="s">
        <v>692</v>
      </c>
      <c r="G145" s="78">
        <f t="shared" ref="G145:J145" si="107">G45+G95</f>
        <v>0</v>
      </c>
      <c r="H145" s="78">
        <f t="shared" si="107"/>
        <v>0</v>
      </c>
      <c r="I145" s="83">
        <f t="shared" si="107"/>
        <v>0</v>
      </c>
      <c r="J145" s="216">
        <f t="shared" si="107"/>
        <v>0</v>
      </c>
      <c r="K145" s="766"/>
      <c r="L145" s="222" t="s">
        <v>692</v>
      </c>
      <c r="M145" s="78">
        <f t="shared" ref="M145:P145" si="108">M45+M95</f>
        <v>0</v>
      </c>
      <c r="N145" s="78">
        <f t="shared" si="108"/>
        <v>0</v>
      </c>
      <c r="O145" s="83">
        <f t="shared" si="108"/>
        <v>0</v>
      </c>
      <c r="P145" s="216">
        <f t="shared" si="108"/>
        <v>0</v>
      </c>
      <c r="Q145" s="766"/>
      <c r="R145" s="222" t="s">
        <v>692</v>
      </c>
      <c r="S145" s="78">
        <f t="shared" ref="S145:V145" si="109">S45+S95</f>
        <v>0</v>
      </c>
      <c r="T145" s="78">
        <f t="shared" si="109"/>
        <v>0</v>
      </c>
      <c r="U145" s="83">
        <f t="shared" si="109"/>
        <v>0</v>
      </c>
      <c r="V145" s="216">
        <f t="shared" si="109"/>
        <v>0</v>
      </c>
    </row>
    <row r="146" spans="3:22" ht="14.25">
      <c r="C146" s="750"/>
      <c r="D146" s="751"/>
      <c r="E146" s="766"/>
      <c r="F146" s="222" t="s">
        <v>627</v>
      </c>
      <c r="G146" s="78">
        <f t="shared" ref="G146:J146" si="110">G46+G96</f>
        <v>0</v>
      </c>
      <c r="H146" s="78">
        <f t="shared" si="110"/>
        <v>0</v>
      </c>
      <c r="I146" s="83">
        <f t="shared" si="110"/>
        <v>0</v>
      </c>
      <c r="J146" s="216">
        <f t="shared" si="110"/>
        <v>0</v>
      </c>
      <c r="K146" s="766"/>
      <c r="L146" s="222" t="s">
        <v>627</v>
      </c>
      <c r="M146" s="78">
        <f t="shared" ref="M146:P146" si="111">M46+M96</f>
        <v>0</v>
      </c>
      <c r="N146" s="78">
        <f t="shared" si="111"/>
        <v>0</v>
      </c>
      <c r="O146" s="83">
        <f t="shared" si="111"/>
        <v>0</v>
      </c>
      <c r="P146" s="216">
        <f t="shared" si="111"/>
        <v>0</v>
      </c>
      <c r="Q146" s="766"/>
      <c r="R146" s="222" t="s">
        <v>627</v>
      </c>
      <c r="S146" s="78">
        <f t="shared" ref="S146:V146" si="112">S46+S96</f>
        <v>0</v>
      </c>
      <c r="T146" s="78">
        <f t="shared" si="112"/>
        <v>0</v>
      </c>
      <c r="U146" s="83">
        <f t="shared" si="112"/>
        <v>0</v>
      </c>
      <c r="V146" s="216">
        <f t="shared" si="112"/>
        <v>0</v>
      </c>
    </row>
    <row r="147" spans="3:22" ht="14.25">
      <c r="C147" s="750"/>
      <c r="D147" s="751"/>
      <c r="E147" s="766"/>
      <c r="F147" s="222" t="s">
        <v>693</v>
      </c>
      <c r="G147" s="78">
        <f t="shared" ref="G147:J147" si="113">G47+G97</f>
        <v>0</v>
      </c>
      <c r="H147" s="78">
        <f t="shared" si="113"/>
        <v>0</v>
      </c>
      <c r="I147" s="83">
        <f t="shared" si="113"/>
        <v>0</v>
      </c>
      <c r="J147" s="216">
        <f t="shared" si="113"/>
        <v>0</v>
      </c>
      <c r="K147" s="766"/>
      <c r="L147" s="222" t="s">
        <v>693</v>
      </c>
      <c r="M147" s="78">
        <f t="shared" ref="M147:P147" si="114">M47+M97</f>
        <v>0</v>
      </c>
      <c r="N147" s="78">
        <f t="shared" si="114"/>
        <v>0</v>
      </c>
      <c r="O147" s="83">
        <f t="shared" si="114"/>
        <v>0</v>
      </c>
      <c r="P147" s="216">
        <f t="shared" si="114"/>
        <v>0</v>
      </c>
      <c r="Q147" s="766"/>
      <c r="R147" s="222" t="s">
        <v>693</v>
      </c>
      <c r="S147" s="78">
        <f t="shared" ref="S147:V147" si="115">S47+S97</f>
        <v>0</v>
      </c>
      <c r="T147" s="78">
        <f t="shared" si="115"/>
        <v>0</v>
      </c>
      <c r="U147" s="83">
        <f t="shared" si="115"/>
        <v>0</v>
      </c>
      <c r="V147" s="216">
        <f t="shared" si="115"/>
        <v>0</v>
      </c>
    </row>
    <row r="148" spans="3:22" ht="14.25">
      <c r="C148" s="750"/>
      <c r="D148" s="751"/>
      <c r="E148" s="766"/>
      <c r="F148" s="222" t="s">
        <v>694</v>
      </c>
      <c r="G148" s="78">
        <f t="shared" ref="G148:J148" si="116">G48+G98</f>
        <v>0</v>
      </c>
      <c r="H148" s="78">
        <f t="shared" si="116"/>
        <v>0</v>
      </c>
      <c r="I148" s="83">
        <f t="shared" si="116"/>
        <v>0</v>
      </c>
      <c r="J148" s="216">
        <f t="shared" si="116"/>
        <v>0</v>
      </c>
      <c r="K148" s="766"/>
      <c r="L148" s="222" t="s">
        <v>694</v>
      </c>
      <c r="M148" s="78">
        <f t="shared" ref="M148:P148" si="117">M48+M98</f>
        <v>0</v>
      </c>
      <c r="N148" s="78">
        <f t="shared" si="117"/>
        <v>0</v>
      </c>
      <c r="O148" s="83">
        <f t="shared" si="117"/>
        <v>0</v>
      </c>
      <c r="P148" s="216">
        <f t="shared" si="117"/>
        <v>0</v>
      </c>
      <c r="Q148" s="766"/>
      <c r="R148" s="222" t="s">
        <v>694</v>
      </c>
      <c r="S148" s="78">
        <f t="shared" ref="S148:V148" si="118">S48+S98</f>
        <v>0</v>
      </c>
      <c r="T148" s="78">
        <f t="shared" si="118"/>
        <v>0</v>
      </c>
      <c r="U148" s="83">
        <f t="shared" si="118"/>
        <v>0</v>
      </c>
      <c r="V148" s="216">
        <f t="shared" si="118"/>
        <v>0</v>
      </c>
    </row>
    <row r="149" spans="3:22" ht="14.25">
      <c r="C149" s="750"/>
      <c r="D149" s="751"/>
      <c r="E149" s="766"/>
      <c r="F149" s="222" t="s">
        <v>628</v>
      </c>
      <c r="G149" s="78">
        <f t="shared" ref="G149:J149" si="119">G49+G99</f>
        <v>0</v>
      </c>
      <c r="H149" s="78">
        <f t="shared" si="119"/>
        <v>0</v>
      </c>
      <c r="I149" s="83">
        <f t="shared" si="119"/>
        <v>0</v>
      </c>
      <c r="J149" s="216">
        <f t="shared" si="119"/>
        <v>0</v>
      </c>
      <c r="K149" s="766"/>
      <c r="L149" s="222" t="s">
        <v>628</v>
      </c>
      <c r="M149" s="78">
        <f t="shared" ref="M149:P149" si="120">M49+M99</f>
        <v>0</v>
      </c>
      <c r="N149" s="78">
        <f t="shared" si="120"/>
        <v>0</v>
      </c>
      <c r="O149" s="83">
        <f t="shared" si="120"/>
        <v>0</v>
      </c>
      <c r="P149" s="216">
        <f t="shared" si="120"/>
        <v>0</v>
      </c>
      <c r="Q149" s="766"/>
      <c r="R149" s="222" t="s">
        <v>628</v>
      </c>
      <c r="S149" s="78">
        <f t="shared" ref="S149:V149" si="121">S49+S99</f>
        <v>0</v>
      </c>
      <c r="T149" s="78">
        <f t="shared" si="121"/>
        <v>0</v>
      </c>
      <c r="U149" s="83">
        <f t="shared" si="121"/>
        <v>0</v>
      </c>
      <c r="V149" s="216">
        <f t="shared" si="121"/>
        <v>0</v>
      </c>
    </row>
    <row r="150" spans="3:22" ht="14.25">
      <c r="C150" s="750"/>
      <c r="D150" s="751"/>
      <c r="E150" s="766"/>
      <c r="F150" s="222" t="s">
        <v>629</v>
      </c>
      <c r="G150" s="78">
        <f t="shared" ref="G150:J150" si="122">G50+G100</f>
        <v>0</v>
      </c>
      <c r="H150" s="78">
        <f t="shared" si="122"/>
        <v>0</v>
      </c>
      <c r="I150" s="83">
        <f t="shared" si="122"/>
        <v>0</v>
      </c>
      <c r="J150" s="216">
        <f t="shared" si="122"/>
        <v>0</v>
      </c>
      <c r="K150" s="766"/>
      <c r="L150" s="222" t="s">
        <v>629</v>
      </c>
      <c r="M150" s="78">
        <f t="shared" ref="M150:P150" si="123">M50+M100</f>
        <v>0</v>
      </c>
      <c r="N150" s="78">
        <f t="shared" si="123"/>
        <v>0</v>
      </c>
      <c r="O150" s="83">
        <f t="shared" si="123"/>
        <v>0</v>
      </c>
      <c r="P150" s="216">
        <f t="shared" si="123"/>
        <v>0</v>
      </c>
      <c r="Q150" s="766"/>
      <c r="R150" s="222" t="s">
        <v>629</v>
      </c>
      <c r="S150" s="78">
        <f t="shared" ref="S150:V150" si="124">S50+S100</f>
        <v>0</v>
      </c>
      <c r="T150" s="78">
        <f t="shared" si="124"/>
        <v>0</v>
      </c>
      <c r="U150" s="83">
        <f t="shared" si="124"/>
        <v>0</v>
      </c>
      <c r="V150" s="216">
        <f t="shared" si="124"/>
        <v>0</v>
      </c>
    </row>
    <row r="151" spans="3:22" ht="14.25">
      <c r="C151" s="750"/>
      <c r="D151" s="751"/>
      <c r="E151" s="766"/>
      <c r="F151" s="222" t="s">
        <v>630</v>
      </c>
      <c r="G151" s="78">
        <f t="shared" ref="G151:J151" si="125">G51+G101</f>
        <v>0</v>
      </c>
      <c r="H151" s="78">
        <f t="shared" si="125"/>
        <v>0</v>
      </c>
      <c r="I151" s="83">
        <f t="shared" si="125"/>
        <v>0</v>
      </c>
      <c r="J151" s="216">
        <f t="shared" si="125"/>
        <v>0</v>
      </c>
      <c r="K151" s="766"/>
      <c r="L151" s="222" t="s">
        <v>630</v>
      </c>
      <c r="M151" s="78">
        <f t="shared" ref="M151:P151" si="126">M51+M101</f>
        <v>0</v>
      </c>
      <c r="N151" s="78">
        <f t="shared" si="126"/>
        <v>0</v>
      </c>
      <c r="O151" s="83">
        <f t="shared" si="126"/>
        <v>0</v>
      </c>
      <c r="P151" s="216">
        <f t="shared" si="126"/>
        <v>0</v>
      </c>
      <c r="Q151" s="766"/>
      <c r="R151" s="222" t="s">
        <v>630</v>
      </c>
      <c r="S151" s="78">
        <f t="shared" ref="S151:V151" si="127">S51+S101</f>
        <v>0</v>
      </c>
      <c r="T151" s="78">
        <f t="shared" si="127"/>
        <v>0</v>
      </c>
      <c r="U151" s="83">
        <f t="shared" si="127"/>
        <v>0</v>
      </c>
      <c r="V151" s="216">
        <f t="shared" si="127"/>
        <v>0</v>
      </c>
    </row>
    <row r="152" spans="3:22" ht="14.25">
      <c r="C152" s="750"/>
      <c r="D152" s="751"/>
      <c r="E152" s="766"/>
      <c r="F152" s="222" t="s">
        <v>695</v>
      </c>
      <c r="G152" s="78">
        <f t="shared" ref="G152:J152" si="128">G52+G102</f>
        <v>0</v>
      </c>
      <c r="H152" s="78">
        <f t="shared" si="128"/>
        <v>0</v>
      </c>
      <c r="I152" s="83">
        <f t="shared" si="128"/>
        <v>0</v>
      </c>
      <c r="J152" s="216">
        <f t="shared" si="128"/>
        <v>0</v>
      </c>
      <c r="K152" s="766"/>
      <c r="L152" s="222" t="s">
        <v>695</v>
      </c>
      <c r="M152" s="78">
        <f t="shared" ref="M152:P152" si="129">M52+M102</f>
        <v>0</v>
      </c>
      <c r="N152" s="78">
        <f t="shared" si="129"/>
        <v>0</v>
      </c>
      <c r="O152" s="83">
        <f t="shared" si="129"/>
        <v>0</v>
      </c>
      <c r="P152" s="216">
        <f t="shared" si="129"/>
        <v>0</v>
      </c>
      <c r="Q152" s="766"/>
      <c r="R152" s="222" t="s">
        <v>695</v>
      </c>
      <c r="S152" s="78">
        <f t="shared" ref="S152:V152" si="130">S52+S102</f>
        <v>0</v>
      </c>
      <c r="T152" s="78">
        <f t="shared" si="130"/>
        <v>0</v>
      </c>
      <c r="U152" s="83">
        <f t="shared" si="130"/>
        <v>0</v>
      </c>
      <c r="V152" s="216">
        <f t="shared" si="130"/>
        <v>0</v>
      </c>
    </row>
    <row r="153" spans="3:22" ht="14.25">
      <c r="C153" s="750"/>
      <c r="D153" s="751"/>
      <c r="E153" s="766"/>
      <c r="F153" s="222" t="s">
        <v>696</v>
      </c>
      <c r="G153" s="78">
        <f t="shared" ref="G153:J153" si="131">G53+G103</f>
        <v>0</v>
      </c>
      <c r="H153" s="78">
        <f t="shared" si="131"/>
        <v>0</v>
      </c>
      <c r="I153" s="83">
        <f t="shared" si="131"/>
        <v>0</v>
      </c>
      <c r="J153" s="216">
        <f t="shared" si="131"/>
        <v>0</v>
      </c>
      <c r="K153" s="766"/>
      <c r="L153" s="222" t="s">
        <v>696</v>
      </c>
      <c r="M153" s="78">
        <f t="shared" ref="M153:P153" si="132">M53+M103</f>
        <v>0</v>
      </c>
      <c r="N153" s="78">
        <f t="shared" si="132"/>
        <v>0</v>
      </c>
      <c r="O153" s="83">
        <f t="shared" si="132"/>
        <v>0</v>
      </c>
      <c r="P153" s="216">
        <f t="shared" si="132"/>
        <v>0</v>
      </c>
      <c r="Q153" s="766"/>
      <c r="R153" s="222" t="s">
        <v>696</v>
      </c>
      <c r="S153" s="78">
        <f t="shared" ref="S153:V153" si="133">S53+S103</f>
        <v>0</v>
      </c>
      <c r="T153" s="78">
        <f t="shared" si="133"/>
        <v>0</v>
      </c>
      <c r="U153" s="83">
        <f t="shared" si="133"/>
        <v>0</v>
      </c>
      <c r="V153" s="216">
        <f t="shared" si="133"/>
        <v>0</v>
      </c>
    </row>
    <row r="154" spans="3:22" ht="14.25">
      <c r="C154" s="750"/>
      <c r="D154" s="751"/>
      <c r="E154" s="766"/>
      <c r="F154" s="222" t="s">
        <v>697</v>
      </c>
      <c r="G154" s="78">
        <f t="shared" ref="G154:J154" si="134">G54+G104</f>
        <v>0</v>
      </c>
      <c r="H154" s="78">
        <f t="shared" si="134"/>
        <v>0</v>
      </c>
      <c r="I154" s="83">
        <f t="shared" si="134"/>
        <v>0</v>
      </c>
      <c r="J154" s="216">
        <f t="shared" si="134"/>
        <v>0</v>
      </c>
      <c r="K154" s="766"/>
      <c r="L154" s="222" t="s">
        <v>697</v>
      </c>
      <c r="M154" s="78">
        <f t="shared" ref="M154:P154" si="135">M54+M104</f>
        <v>0</v>
      </c>
      <c r="N154" s="78">
        <f t="shared" si="135"/>
        <v>0</v>
      </c>
      <c r="O154" s="83">
        <f t="shared" si="135"/>
        <v>0</v>
      </c>
      <c r="P154" s="216">
        <f t="shared" si="135"/>
        <v>0</v>
      </c>
      <c r="Q154" s="766"/>
      <c r="R154" s="222" t="s">
        <v>697</v>
      </c>
      <c r="S154" s="78">
        <f t="shared" ref="S154:V154" si="136">S54+S104</f>
        <v>0</v>
      </c>
      <c r="T154" s="78">
        <f t="shared" si="136"/>
        <v>0</v>
      </c>
      <c r="U154" s="83">
        <f t="shared" si="136"/>
        <v>0</v>
      </c>
      <c r="V154" s="216">
        <f t="shared" si="136"/>
        <v>0</v>
      </c>
    </row>
    <row r="155" spans="3:22" ht="14.25">
      <c r="C155" s="750"/>
      <c r="D155" s="751"/>
      <c r="E155" s="766"/>
      <c r="F155" s="222" t="s">
        <v>698</v>
      </c>
      <c r="G155" s="78">
        <f t="shared" ref="G155:J155" si="137">G55+G105</f>
        <v>0</v>
      </c>
      <c r="H155" s="78">
        <f t="shared" si="137"/>
        <v>0</v>
      </c>
      <c r="I155" s="83">
        <f t="shared" si="137"/>
        <v>0</v>
      </c>
      <c r="J155" s="216">
        <f t="shared" si="137"/>
        <v>0</v>
      </c>
      <c r="K155" s="766"/>
      <c r="L155" s="222" t="s">
        <v>698</v>
      </c>
      <c r="M155" s="78">
        <f t="shared" ref="M155:P155" si="138">M55+M105</f>
        <v>0</v>
      </c>
      <c r="N155" s="78">
        <f t="shared" si="138"/>
        <v>0</v>
      </c>
      <c r="O155" s="83">
        <f t="shared" si="138"/>
        <v>0</v>
      </c>
      <c r="P155" s="216">
        <f t="shared" si="138"/>
        <v>0</v>
      </c>
      <c r="Q155" s="766"/>
      <c r="R155" s="222" t="s">
        <v>698</v>
      </c>
      <c r="S155" s="78">
        <f t="shared" ref="S155:V155" si="139">S55+S105</f>
        <v>0</v>
      </c>
      <c r="T155" s="78">
        <f t="shared" si="139"/>
        <v>0</v>
      </c>
      <c r="U155" s="83">
        <f t="shared" si="139"/>
        <v>0</v>
      </c>
      <c r="V155" s="216">
        <f t="shared" si="139"/>
        <v>0</v>
      </c>
    </row>
    <row r="156" spans="3:22" ht="14.25">
      <c r="C156" s="750"/>
      <c r="D156" s="751"/>
      <c r="E156" s="766"/>
      <c r="F156" s="222" t="s">
        <v>699</v>
      </c>
      <c r="G156" s="78">
        <f t="shared" ref="G156:J156" si="140">G56+G106</f>
        <v>0</v>
      </c>
      <c r="H156" s="78">
        <f t="shared" si="140"/>
        <v>0</v>
      </c>
      <c r="I156" s="83">
        <f t="shared" si="140"/>
        <v>0</v>
      </c>
      <c r="J156" s="216">
        <f t="shared" si="140"/>
        <v>0</v>
      </c>
      <c r="K156" s="766"/>
      <c r="L156" s="222" t="s">
        <v>699</v>
      </c>
      <c r="M156" s="78">
        <f t="shared" ref="M156:P156" si="141">M56+M106</f>
        <v>0</v>
      </c>
      <c r="N156" s="78">
        <f t="shared" si="141"/>
        <v>0</v>
      </c>
      <c r="O156" s="83">
        <f t="shared" si="141"/>
        <v>0</v>
      </c>
      <c r="P156" s="216">
        <f t="shared" si="141"/>
        <v>0</v>
      </c>
      <c r="Q156" s="766"/>
      <c r="R156" s="222" t="s">
        <v>699</v>
      </c>
      <c r="S156" s="78">
        <f t="shared" ref="S156:V156" si="142">S56+S106</f>
        <v>0</v>
      </c>
      <c r="T156" s="78">
        <f t="shared" si="142"/>
        <v>0</v>
      </c>
      <c r="U156" s="83">
        <f t="shared" si="142"/>
        <v>0</v>
      </c>
      <c r="V156" s="216">
        <f t="shared" si="142"/>
        <v>0</v>
      </c>
    </row>
    <row r="157" spans="3:22" ht="14.25">
      <c r="C157" s="752"/>
      <c r="D157" s="753"/>
      <c r="E157" s="767"/>
      <c r="F157" s="223" t="s">
        <v>700</v>
      </c>
      <c r="G157" s="80">
        <f t="shared" ref="G157:J157" si="143">G57+G107</f>
        <v>0</v>
      </c>
      <c r="H157" s="80">
        <f t="shared" si="143"/>
        <v>0</v>
      </c>
      <c r="I157" s="224">
        <f t="shared" si="143"/>
        <v>0</v>
      </c>
      <c r="J157" s="219">
        <f t="shared" si="143"/>
        <v>0</v>
      </c>
      <c r="K157" s="767"/>
      <c r="L157" s="223" t="s">
        <v>700</v>
      </c>
      <c r="M157" s="80">
        <f t="shared" ref="M157:P157" si="144">M57+M107</f>
        <v>0</v>
      </c>
      <c r="N157" s="80">
        <f t="shared" si="144"/>
        <v>0</v>
      </c>
      <c r="O157" s="224">
        <f t="shared" si="144"/>
        <v>0</v>
      </c>
      <c r="P157" s="219">
        <f t="shared" si="144"/>
        <v>0</v>
      </c>
      <c r="Q157" s="767"/>
      <c r="R157" s="223" t="s">
        <v>700</v>
      </c>
      <c r="S157" s="80">
        <f t="shared" ref="S157:V157" si="145">S57+S107</f>
        <v>0</v>
      </c>
      <c r="T157" s="80">
        <f t="shared" si="145"/>
        <v>0</v>
      </c>
      <c r="U157" s="224">
        <f t="shared" si="145"/>
        <v>0</v>
      </c>
      <c r="V157" s="219">
        <f t="shared" si="145"/>
        <v>0</v>
      </c>
    </row>
    <row r="158" spans="3:22">
      <c r="F158" s="225"/>
      <c r="G158" s="112"/>
      <c r="H158" s="112"/>
      <c r="I158" s="112"/>
      <c r="J158" s="112"/>
      <c r="L158" s="225"/>
      <c r="M158" s="112"/>
      <c r="N158" s="112"/>
      <c r="O158" s="112"/>
      <c r="P158" s="112"/>
      <c r="R158" s="225"/>
      <c r="S158" s="112"/>
      <c r="T158" s="112"/>
      <c r="U158" s="112"/>
      <c r="V158" s="112"/>
    </row>
    <row r="159" spans="3:22">
      <c r="C159" s="3" t="s">
        <v>371</v>
      </c>
    </row>
  </sheetData>
  <mergeCells count="60">
    <mergeCell ref="E115:F115"/>
    <mergeCell ref="K115:L115"/>
    <mergeCell ref="Q115:R115"/>
    <mergeCell ref="E116:E157"/>
    <mergeCell ref="K116:K157"/>
    <mergeCell ref="Q116:Q157"/>
    <mergeCell ref="Q108:R111"/>
    <mergeCell ref="S108:S111"/>
    <mergeCell ref="V108:V111"/>
    <mergeCell ref="H109:H111"/>
    <mergeCell ref="N109:N111"/>
    <mergeCell ref="T109:T111"/>
    <mergeCell ref="Q65:R65"/>
    <mergeCell ref="E66:E107"/>
    <mergeCell ref="K66:K107"/>
    <mergeCell ref="Q66:Q107"/>
    <mergeCell ref="C108:D157"/>
    <mergeCell ref="E108:F111"/>
    <mergeCell ref="G108:G111"/>
    <mergeCell ref="J108:J111"/>
    <mergeCell ref="K108:L111"/>
    <mergeCell ref="M108:M111"/>
    <mergeCell ref="C58:D107"/>
    <mergeCell ref="E58:F61"/>
    <mergeCell ref="G58:G61"/>
    <mergeCell ref="E65:F65"/>
    <mergeCell ref="K65:L65"/>
    <mergeCell ref="P108:P111"/>
    <mergeCell ref="P58:P61"/>
    <mergeCell ref="Q58:R61"/>
    <mergeCell ref="S58:S61"/>
    <mergeCell ref="V58:V61"/>
    <mergeCell ref="H59:H61"/>
    <mergeCell ref="N59:N61"/>
    <mergeCell ref="T59:T61"/>
    <mergeCell ref="J58:J61"/>
    <mergeCell ref="K58:L61"/>
    <mergeCell ref="M58:M61"/>
    <mergeCell ref="E15:F15"/>
    <mergeCell ref="K15:L15"/>
    <mergeCell ref="Q15:R15"/>
    <mergeCell ref="E16:E57"/>
    <mergeCell ref="K16:K57"/>
    <mergeCell ref="Q16:Q57"/>
    <mergeCell ref="E3:J7"/>
    <mergeCell ref="K3:P7"/>
    <mergeCell ref="Q3:V7"/>
    <mergeCell ref="C8:D57"/>
    <mergeCell ref="E8:F11"/>
    <mergeCell ref="G8:G11"/>
    <mergeCell ref="J8:J11"/>
    <mergeCell ref="K8:L11"/>
    <mergeCell ref="M8:M11"/>
    <mergeCell ref="P8:P11"/>
    <mergeCell ref="Q8:R11"/>
    <mergeCell ref="S8:S11"/>
    <mergeCell ref="V8:V11"/>
    <mergeCell ref="H9:H11"/>
    <mergeCell ref="N9:N11"/>
    <mergeCell ref="T9:T11"/>
  </mergeCells>
  <phoneticPr fontId="4"/>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57" min="1" max="22" man="1"/>
    <brk id="107" min="1" max="2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2:V174"/>
  <sheetViews>
    <sheetView showGridLines="0" view="pageBreakPreview" zoomScale="75" zoomScaleNormal="75" zoomScaleSheetLayoutView="50" workbookViewId="0"/>
  </sheetViews>
  <sheetFormatPr defaultRowHeight="13.5"/>
  <cols>
    <col min="1" max="2" width="3.125" style="3" customWidth="1"/>
    <col min="3" max="4" width="17.5" style="3" customWidth="1"/>
    <col min="5" max="5" width="2.5" style="3" customWidth="1"/>
    <col min="6" max="6" width="25" style="3" customWidth="1"/>
    <col min="7" max="10" width="12.5" style="3" customWidth="1"/>
    <col min="11" max="11" width="2.5" style="3" customWidth="1"/>
    <col min="12" max="12" width="25" style="3" customWidth="1"/>
    <col min="13" max="16" width="12.5" style="3" customWidth="1"/>
    <col min="17" max="17" width="2.5" style="3" customWidth="1"/>
    <col min="18" max="18" width="25" style="3" customWidth="1"/>
    <col min="19" max="22" width="12.5" style="3" customWidth="1"/>
    <col min="23" max="23" width="3.125" style="3" customWidth="1"/>
    <col min="24" max="256" width="9" style="3"/>
    <col min="257" max="258" width="3.125" style="3" customWidth="1"/>
    <col min="259" max="260" width="17.5" style="3" customWidth="1"/>
    <col min="261" max="261" width="2.5" style="3" customWidth="1"/>
    <col min="262" max="262" width="25" style="3" customWidth="1"/>
    <col min="263" max="266" width="12.5" style="3" customWidth="1"/>
    <col min="267" max="267" width="2.5" style="3" customWidth="1"/>
    <col min="268" max="268" width="25" style="3" customWidth="1"/>
    <col min="269" max="272" width="12.5" style="3" customWidth="1"/>
    <col min="273" max="273" width="2.5" style="3" customWidth="1"/>
    <col min="274" max="274" width="25" style="3" customWidth="1"/>
    <col min="275" max="278" width="12.5" style="3" customWidth="1"/>
    <col min="279" max="279" width="3.125" style="3" customWidth="1"/>
    <col min="280" max="512" width="9" style="3"/>
    <col min="513" max="514" width="3.125" style="3" customWidth="1"/>
    <col min="515" max="516" width="17.5" style="3" customWidth="1"/>
    <col min="517" max="517" width="2.5" style="3" customWidth="1"/>
    <col min="518" max="518" width="25" style="3" customWidth="1"/>
    <col min="519" max="522" width="12.5" style="3" customWidth="1"/>
    <col min="523" max="523" width="2.5" style="3" customWidth="1"/>
    <col min="524" max="524" width="25" style="3" customWidth="1"/>
    <col min="525" max="528" width="12.5" style="3" customWidth="1"/>
    <col min="529" max="529" width="2.5" style="3" customWidth="1"/>
    <col min="530" max="530" width="25" style="3" customWidth="1"/>
    <col min="531" max="534" width="12.5" style="3" customWidth="1"/>
    <col min="535" max="535" width="3.125" style="3" customWidth="1"/>
    <col min="536" max="768" width="9" style="3"/>
    <col min="769" max="770" width="3.125" style="3" customWidth="1"/>
    <col min="771" max="772" width="17.5" style="3" customWidth="1"/>
    <col min="773" max="773" width="2.5" style="3" customWidth="1"/>
    <col min="774" max="774" width="25" style="3" customWidth="1"/>
    <col min="775" max="778" width="12.5" style="3" customWidth="1"/>
    <col min="779" max="779" width="2.5" style="3" customWidth="1"/>
    <col min="780" max="780" width="25" style="3" customWidth="1"/>
    <col min="781" max="784" width="12.5" style="3" customWidth="1"/>
    <col min="785" max="785" width="2.5" style="3" customWidth="1"/>
    <col min="786" max="786" width="25" style="3" customWidth="1"/>
    <col min="787" max="790" width="12.5" style="3" customWidth="1"/>
    <col min="791" max="791" width="3.125" style="3" customWidth="1"/>
    <col min="792" max="1024" width="9" style="3"/>
    <col min="1025" max="1026" width="3.125" style="3" customWidth="1"/>
    <col min="1027" max="1028" width="17.5" style="3" customWidth="1"/>
    <col min="1029" max="1029" width="2.5" style="3" customWidth="1"/>
    <col min="1030" max="1030" width="25" style="3" customWidth="1"/>
    <col min="1031" max="1034" width="12.5" style="3" customWidth="1"/>
    <col min="1035" max="1035" width="2.5" style="3" customWidth="1"/>
    <col min="1036" max="1036" width="25" style="3" customWidth="1"/>
    <col min="1037" max="1040" width="12.5" style="3" customWidth="1"/>
    <col min="1041" max="1041" width="2.5" style="3" customWidth="1"/>
    <col min="1042" max="1042" width="25" style="3" customWidth="1"/>
    <col min="1043" max="1046" width="12.5" style="3" customWidth="1"/>
    <col min="1047" max="1047" width="3.125" style="3" customWidth="1"/>
    <col min="1048" max="1280" width="9" style="3"/>
    <col min="1281" max="1282" width="3.125" style="3" customWidth="1"/>
    <col min="1283" max="1284" width="17.5" style="3" customWidth="1"/>
    <col min="1285" max="1285" width="2.5" style="3" customWidth="1"/>
    <col min="1286" max="1286" width="25" style="3" customWidth="1"/>
    <col min="1287" max="1290" width="12.5" style="3" customWidth="1"/>
    <col min="1291" max="1291" width="2.5" style="3" customWidth="1"/>
    <col min="1292" max="1292" width="25" style="3" customWidth="1"/>
    <col min="1293" max="1296" width="12.5" style="3" customWidth="1"/>
    <col min="1297" max="1297" width="2.5" style="3" customWidth="1"/>
    <col min="1298" max="1298" width="25" style="3" customWidth="1"/>
    <col min="1299" max="1302" width="12.5" style="3" customWidth="1"/>
    <col min="1303" max="1303" width="3.125" style="3" customWidth="1"/>
    <col min="1304" max="1536" width="9" style="3"/>
    <col min="1537" max="1538" width="3.125" style="3" customWidth="1"/>
    <col min="1539" max="1540" width="17.5" style="3" customWidth="1"/>
    <col min="1541" max="1541" width="2.5" style="3" customWidth="1"/>
    <col min="1542" max="1542" width="25" style="3" customWidth="1"/>
    <col min="1543" max="1546" width="12.5" style="3" customWidth="1"/>
    <col min="1547" max="1547" width="2.5" style="3" customWidth="1"/>
    <col min="1548" max="1548" width="25" style="3" customWidth="1"/>
    <col min="1549" max="1552" width="12.5" style="3" customWidth="1"/>
    <col min="1553" max="1553" width="2.5" style="3" customWidth="1"/>
    <col min="1554" max="1554" width="25" style="3" customWidth="1"/>
    <col min="1555" max="1558" width="12.5" style="3" customWidth="1"/>
    <col min="1559" max="1559" width="3.125" style="3" customWidth="1"/>
    <col min="1560" max="1792" width="9" style="3"/>
    <col min="1793" max="1794" width="3.125" style="3" customWidth="1"/>
    <col min="1795" max="1796" width="17.5" style="3" customWidth="1"/>
    <col min="1797" max="1797" width="2.5" style="3" customWidth="1"/>
    <col min="1798" max="1798" width="25" style="3" customWidth="1"/>
    <col min="1799" max="1802" width="12.5" style="3" customWidth="1"/>
    <col min="1803" max="1803" width="2.5" style="3" customWidth="1"/>
    <col min="1804" max="1804" width="25" style="3" customWidth="1"/>
    <col min="1805" max="1808" width="12.5" style="3" customWidth="1"/>
    <col min="1809" max="1809" width="2.5" style="3" customWidth="1"/>
    <col min="1810" max="1810" width="25" style="3" customWidth="1"/>
    <col min="1811" max="1814" width="12.5" style="3" customWidth="1"/>
    <col min="1815" max="1815" width="3.125" style="3" customWidth="1"/>
    <col min="1816" max="2048" width="9" style="3"/>
    <col min="2049" max="2050" width="3.125" style="3" customWidth="1"/>
    <col min="2051" max="2052" width="17.5" style="3" customWidth="1"/>
    <col min="2053" max="2053" width="2.5" style="3" customWidth="1"/>
    <col min="2054" max="2054" width="25" style="3" customWidth="1"/>
    <col min="2055" max="2058" width="12.5" style="3" customWidth="1"/>
    <col min="2059" max="2059" width="2.5" style="3" customWidth="1"/>
    <col min="2060" max="2060" width="25" style="3" customWidth="1"/>
    <col min="2061" max="2064" width="12.5" style="3" customWidth="1"/>
    <col min="2065" max="2065" width="2.5" style="3" customWidth="1"/>
    <col min="2066" max="2066" width="25" style="3" customWidth="1"/>
    <col min="2067" max="2070" width="12.5" style="3" customWidth="1"/>
    <col min="2071" max="2071" width="3.125" style="3" customWidth="1"/>
    <col min="2072" max="2304" width="9" style="3"/>
    <col min="2305" max="2306" width="3.125" style="3" customWidth="1"/>
    <col min="2307" max="2308" width="17.5" style="3" customWidth="1"/>
    <col min="2309" max="2309" width="2.5" style="3" customWidth="1"/>
    <col min="2310" max="2310" width="25" style="3" customWidth="1"/>
    <col min="2311" max="2314" width="12.5" style="3" customWidth="1"/>
    <col min="2315" max="2315" width="2.5" style="3" customWidth="1"/>
    <col min="2316" max="2316" width="25" style="3" customWidth="1"/>
    <col min="2317" max="2320" width="12.5" style="3" customWidth="1"/>
    <col min="2321" max="2321" width="2.5" style="3" customWidth="1"/>
    <col min="2322" max="2322" width="25" style="3" customWidth="1"/>
    <col min="2323" max="2326" width="12.5" style="3" customWidth="1"/>
    <col min="2327" max="2327" width="3.125" style="3" customWidth="1"/>
    <col min="2328" max="2560" width="9" style="3"/>
    <col min="2561" max="2562" width="3.125" style="3" customWidth="1"/>
    <col min="2563" max="2564" width="17.5" style="3" customWidth="1"/>
    <col min="2565" max="2565" width="2.5" style="3" customWidth="1"/>
    <col min="2566" max="2566" width="25" style="3" customWidth="1"/>
    <col min="2567" max="2570" width="12.5" style="3" customWidth="1"/>
    <col min="2571" max="2571" width="2.5" style="3" customWidth="1"/>
    <col min="2572" max="2572" width="25" style="3" customWidth="1"/>
    <col min="2573" max="2576" width="12.5" style="3" customWidth="1"/>
    <col min="2577" max="2577" width="2.5" style="3" customWidth="1"/>
    <col min="2578" max="2578" width="25" style="3" customWidth="1"/>
    <col min="2579" max="2582" width="12.5" style="3" customWidth="1"/>
    <col min="2583" max="2583" width="3.125" style="3" customWidth="1"/>
    <col min="2584" max="2816" width="9" style="3"/>
    <col min="2817" max="2818" width="3.125" style="3" customWidth="1"/>
    <col min="2819" max="2820" width="17.5" style="3" customWidth="1"/>
    <col min="2821" max="2821" width="2.5" style="3" customWidth="1"/>
    <col min="2822" max="2822" width="25" style="3" customWidth="1"/>
    <col min="2823" max="2826" width="12.5" style="3" customWidth="1"/>
    <col min="2827" max="2827" width="2.5" style="3" customWidth="1"/>
    <col min="2828" max="2828" width="25" style="3" customWidth="1"/>
    <col min="2829" max="2832" width="12.5" style="3" customWidth="1"/>
    <col min="2833" max="2833" width="2.5" style="3" customWidth="1"/>
    <col min="2834" max="2834" width="25" style="3" customWidth="1"/>
    <col min="2835" max="2838" width="12.5" style="3" customWidth="1"/>
    <col min="2839" max="2839" width="3.125" style="3" customWidth="1"/>
    <col min="2840" max="3072" width="9" style="3"/>
    <col min="3073" max="3074" width="3.125" style="3" customWidth="1"/>
    <col min="3075" max="3076" width="17.5" style="3" customWidth="1"/>
    <col min="3077" max="3077" width="2.5" style="3" customWidth="1"/>
    <col min="3078" max="3078" width="25" style="3" customWidth="1"/>
    <col min="3079" max="3082" width="12.5" style="3" customWidth="1"/>
    <col min="3083" max="3083" width="2.5" style="3" customWidth="1"/>
    <col min="3084" max="3084" width="25" style="3" customWidth="1"/>
    <col min="3085" max="3088" width="12.5" style="3" customWidth="1"/>
    <col min="3089" max="3089" width="2.5" style="3" customWidth="1"/>
    <col min="3090" max="3090" width="25" style="3" customWidth="1"/>
    <col min="3091" max="3094" width="12.5" style="3" customWidth="1"/>
    <col min="3095" max="3095" width="3.125" style="3" customWidth="1"/>
    <col min="3096" max="3328" width="9" style="3"/>
    <col min="3329" max="3330" width="3.125" style="3" customWidth="1"/>
    <col min="3331" max="3332" width="17.5" style="3" customWidth="1"/>
    <col min="3333" max="3333" width="2.5" style="3" customWidth="1"/>
    <col min="3334" max="3334" width="25" style="3" customWidth="1"/>
    <col min="3335" max="3338" width="12.5" style="3" customWidth="1"/>
    <col min="3339" max="3339" width="2.5" style="3" customWidth="1"/>
    <col min="3340" max="3340" width="25" style="3" customWidth="1"/>
    <col min="3341" max="3344" width="12.5" style="3" customWidth="1"/>
    <col min="3345" max="3345" width="2.5" style="3" customWidth="1"/>
    <col min="3346" max="3346" width="25" style="3" customWidth="1"/>
    <col min="3347" max="3350" width="12.5" style="3" customWidth="1"/>
    <col min="3351" max="3351" width="3.125" style="3" customWidth="1"/>
    <col min="3352" max="3584" width="9" style="3"/>
    <col min="3585" max="3586" width="3.125" style="3" customWidth="1"/>
    <col min="3587" max="3588" width="17.5" style="3" customWidth="1"/>
    <col min="3589" max="3589" width="2.5" style="3" customWidth="1"/>
    <col min="3590" max="3590" width="25" style="3" customWidth="1"/>
    <col min="3591" max="3594" width="12.5" style="3" customWidth="1"/>
    <col min="3595" max="3595" width="2.5" style="3" customWidth="1"/>
    <col min="3596" max="3596" width="25" style="3" customWidth="1"/>
    <col min="3597" max="3600" width="12.5" style="3" customWidth="1"/>
    <col min="3601" max="3601" width="2.5" style="3" customWidth="1"/>
    <col min="3602" max="3602" width="25" style="3" customWidth="1"/>
    <col min="3603" max="3606" width="12.5" style="3" customWidth="1"/>
    <col min="3607" max="3607" width="3.125" style="3" customWidth="1"/>
    <col min="3608" max="3840" width="9" style="3"/>
    <col min="3841" max="3842" width="3.125" style="3" customWidth="1"/>
    <col min="3843" max="3844" width="17.5" style="3" customWidth="1"/>
    <col min="3845" max="3845" width="2.5" style="3" customWidth="1"/>
    <col min="3846" max="3846" width="25" style="3" customWidth="1"/>
    <col min="3847" max="3850" width="12.5" style="3" customWidth="1"/>
    <col min="3851" max="3851" width="2.5" style="3" customWidth="1"/>
    <col min="3852" max="3852" width="25" style="3" customWidth="1"/>
    <col min="3853" max="3856" width="12.5" style="3" customWidth="1"/>
    <col min="3857" max="3857" width="2.5" style="3" customWidth="1"/>
    <col min="3858" max="3858" width="25" style="3" customWidth="1"/>
    <col min="3859" max="3862" width="12.5" style="3" customWidth="1"/>
    <col min="3863" max="3863" width="3.125" style="3" customWidth="1"/>
    <col min="3864" max="4096" width="9" style="3"/>
    <col min="4097" max="4098" width="3.125" style="3" customWidth="1"/>
    <col min="4099" max="4100" width="17.5" style="3" customWidth="1"/>
    <col min="4101" max="4101" width="2.5" style="3" customWidth="1"/>
    <col min="4102" max="4102" width="25" style="3" customWidth="1"/>
    <col min="4103" max="4106" width="12.5" style="3" customWidth="1"/>
    <col min="4107" max="4107" width="2.5" style="3" customWidth="1"/>
    <col min="4108" max="4108" width="25" style="3" customWidth="1"/>
    <col min="4109" max="4112" width="12.5" style="3" customWidth="1"/>
    <col min="4113" max="4113" width="2.5" style="3" customWidth="1"/>
    <col min="4114" max="4114" width="25" style="3" customWidth="1"/>
    <col min="4115" max="4118" width="12.5" style="3" customWidth="1"/>
    <col min="4119" max="4119" width="3.125" style="3" customWidth="1"/>
    <col min="4120" max="4352" width="9" style="3"/>
    <col min="4353" max="4354" width="3.125" style="3" customWidth="1"/>
    <col min="4355" max="4356" width="17.5" style="3" customWidth="1"/>
    <col min="4357" max="4357" width="2.5" style="3" customWidth="1"/>
    <col min="4358" max="4358" width="25" style="3" customWidth="1"/>
    <col min="4359" max="4362" width="12.5" style="3" customWidth="1"/>
    <col min="4363" max="4363" width="2.5" style="3" customWidth="1"/>
    <col min="4364" max="4364" width="25" style="3" customWidth="1"/>
    <col min="4365" max="4368" width="12.5" style="3" customWidth="1"/>
    <col min="4369" max="4369" width="2.5" style="3" customWidth="1"/>
    <col min="4370" max="4370" width="25" style="3" customWidth="1"/>
    <col min="4371" max="4374" width="12.5" style="3" customWidth="1"/>
    <col min="4375" max="4375" width="3.125" style="3" customWidth="1"/>
    <col min="4376" max="4608" width="9" style="3"/>
    <col min="4609" max="4610" width="3.125" style="3" customWidth="1"/>
    <col min="4611" max="4612" width="17.5" style="3" customWidth="1"/>
    <col min="4613" max="4613" width="2.5" style="3" customWidth="1"/>
    <col min="4614" max="4614" width="25" style="3" customWidth="1"/>
    <col min="4615" max="4618" width="12.5" style="3" customWidth="1"/>
    <col min="4619" max="4619" width="2.5" style="3" customWidth="1"/>
    <col min="4620" max="4620" width="25" style="3" customWidth="1"/>
    <col min="4621" max="4624" width="12.5" style="3" customWidth="1"/>
    <col min="4625" max="4625" width="2.5" style="3" customWidth="1"/>
    <col min="4626" max="4626" width="25" style="3" customWidth="1"/>
    <col min="4627" max="4630" width="12.5" style="3" customWidth="1"/>
    <col min="4631" max="4631" width="3.125" style="3" customWidth="1"/>
    <col min="4632" max="4864" width="9" style="3"/>
    <col min="4865" max="4866" width="3.125" style="3" customWidth="1"/>
    <col min="4867" max="4868" width="17.5" style="3" customWidth="1"/>
    <col min="4869" max="4869" width="2.5" style="3" customWidth="1"/>
    <col min="4870" max="4870" width="25" style="3" customWidth="1"/>
    <col min="4871" max="4874" width="12.5" style="3" customWidth="1"/>
    <col min="4875" max="4875" width="2.5" style="3" customWidth="1"/>
    <col min="4876" max="4876" width="25" style="3" customWidth="1"/>
    <col min="4877" max="4880" width="12.5" style="3" customWidth="1"/>
    <col min="4881" max="4881" width="2.5" style="3" customWidth="1"/>
    <col min="4882" max="4882" width="25" style="3" customWidth="1"/>
    <col min="4883" max="4886" width="12.5" style="3" customWidth="1"/>
    <col min="4887" max="4887" width="3.125" style="3" customWidth="1"/>
    <col min="4888" max="5120" width="9" style="3"/>
    <col min="5121" max="5122" width="3.125" style="3" customWidth="1"/>
    <col min="5123" max="5124" width="17.5" style="3" customWidth="1"/>
    <col min="5125" max="5125" width="2.5" style="3" customWidth="1"/>
    <col min="5126" max="5126" width="25" style="3" customWidth="1"/>
    <col min="5127" max="5130" width="12.5" style="3" customWidth="1"/>
    <col min="5131" max="5131" width="2.5" style="3" customWidth="1"/>
    <col min="5132" max="5132" width="25" style="3" customWidth="1"/>
    <col min="5133" max="5136" width="12.5" style="3" customWidth="1"/>
    <col min="5137" max="5137" width="2.5" style="3" customWidth="1"/>
    <col min="5138" max="5138" width="25" style="3" customWidth="1"/>
    <col min="5139" max="5142" width="12.5" style="3" customWidth="1"/>
    <col min="5143" max="5143" width="3.125" style="3" customWidth="1"/>
    <col min="5144" max="5376" width="9" style="3"/>
    <col min="5377" max="5378" width="3.125" style="3" customWidth="1"/>
    <col min="5379" max="5380" width="17.5" style="3" customWidth="1"/>
    <col min="5381" max="5381" width="2.5" style="3" customWidth="1"/>
    <col min="5382" max="5382" width="25" style="3" customWidth="1"/>
    <col min="5383" max="5386" width="12.5" style="3" customWidth="1"/>
    <col min="5387" max="5387" width="2.5" style="3" customWidth="1"/>
    <col min="5388" max="5388" width="25" style="3" customWidth="1"/>
    <col min="5389" max="5392" width="12.5" style="3" customWidth="1"/>
    <col min="5393" max="5393" width="2.5" style="3" customWidth="1"/>
    <col min="5394" max="5394" width="25" style="3" customWidth="1"/>
    <col min="5395" max="5398" width="12.5" style="3" customWidth="1"/>
    <col min="5399" max="5399" width="3.125" style="3" customWidth="1"/>
    <col min="5400" max="5632" width="9" style="3"/>
    <col min="5633" max="5634" width="3.125" style="3" customWidth="1"/>
    <col min="5635" max="5636" width="17.5" style="3" customWidth="1"/>
    <col min="5637" max="5637" width="2.5" style="3" customWidth="1"/>
    <col min="5638" max="5638" width="25" style="3" customWidth="1"/>
    <col min="5639" max="5642" width="12.5" style="3" customWidth="1"/>
    <col min="5643" max="5643" width="2.5" style="3" customWidth="1"/>
    <col min="5644" max="5644" width="25" style="3" customWidth="1"/>
    <col min="5645" max="5648" width="12.5" style="3" customWidth="1"/>
    <col min="5649" max="5649" width="2.5" style="3" customWidth="1"/>
    <col min="5650" max="5650" width="25" style="3" customWidth="1"/>
    <col min="5651" max="5654" width="12.5" style="3" customWidth="1"/>
    <col min="5655" max="5655" width="3.125" style="3" customWidth="1"/>
    <col min="5656" max="5888" width="9" style="3"/>
    <col min="5889" max="5890" width="3.125" style="3" customWidth="1"/>
    <col min="5891" max="5892" width="17.5" style="3" customWidth="1"/>
    <col min="5893" max="5893" width="2.5" style="3" customWidth="1"/>
    <col min="5894" max="5894" width="25" style="3" customWidth="1"/>
    <col min="5895" max="5898" width="12.5" style="3" customWidth="1"/>
    <col min="5899" max="5899" width="2.5" style="3" customWidth="1"/>
    <col min="5900" max="5900" width="25" style="3" customWidth="1"/>
    <col min="5901" max="5904" width="12.5" style="3" customWidth="1"/>
    <col min="5905" max="5905" width="2.5" style="3" customWidth="1"/>
    <col min="5906" max="5906" width="25" style="3" customWidth="1"/>
    <col min="5907" max="5910" width="12.5" style="3" customWidth="1"/>
    <col min="5911" max="5911" width="3.125" style="3" customWidth="1"/>
    <col min="5912" max="6144" width="9" style="3"/>
    <col min="6145" max="6146" width="3.125" style="3" customWidth="1"/>
    <col min="6147" max="6148" width="17.5" style="3" customWidth="1"/>
    <col min="6149" max="6149" width="2.5" style="3" customWidth="1"/>
    <col min="6150" max="6150" width="25" style="3" customWidth="1"/>
    <col min="6151" max="6154" width="12.5" style="3" customWidth="1"/>
    <col min="6155" max="6155" width="2.5" style="3" customWidth="1"/>
    <col min="6156" max="6156" width="25" style="3" customWidth="1"/>
    <col min="6157" max="6160" width="12.5" style="3" customWidth="1"/>
    <col min="6161" max="6161" width="2.5" style="3" customWidth="1"/>
    <col min="6162" max="6162" width="25" style="3" customWidth="1"/>
    <col min="6163" max="6166" width="12.5" style="3" customWidth="1"/>
    <col min="6167" max="6167" width="3.125" style="3" customWidth="1"/>
    <col min="6168" max="6400" width="9" style="3"/>
    <col min="6401" max="6402" width="3.125" style="3" customWidth="1"/>
    <col min="6403" max="6404" width="17.5" style="3" customWidth="1"/>
    <col min="6405" max="6405" width="2.5" style="3" customWidth="1"/>
    <col min="6406" max="6406" width="25" style="3" customWidth="1"/>
    <col min="6407" max="6410" width="12.5" style="3" customWidth="1"/>
    <col min="6411" max="6411" width="2.5" style="3" customWidth="1"/>
    <col min="6412" max="6412" width="25" style="3" customWidth="1"/>
    <col min="6413" max="6416" width="12.5" style="3" customWidth="1"/>
    <col min="6417" max="6417" width="2.5" style="3" customWidth="1"/>
    <col min="6418" max="6418" width="25" style="3" customWidth="1"/>
    <col min="6419" max="6422" width="12.5" style="3" customWidth="1"/>
    <col min="6423" max="6423" width="3.125" style="3" customWidth="1"/>
    <col min="6424" max="6656" width="9" style="3"/>
    <col min="6657" max="6658" width="3.125" style="3" customWidth="1"/>
    <col min="6659" max="6660" width="17.5" style="3" customWidth="1"/>
    <col min="6661" max="6661" width="2.5" style="3" customWidth="1"/>
    <col min="6662" max="6662" width="25" style="3" customWidth="1"/>
    <col min="6663" max="6666" width="12.5" style="3" customWidth="1"/>
    <col min="6667" max="6667" width="2.5" style="3" customWidth="1"/>
    <col min="6668" max="6668" width="25" style="3" customWidth="1"/>
    <col min="6669" max="6672" width="12.5" style="3" customWidth="1"/>
    <col min="6673" max="6673" width="2.5" style="3" customWidth="1"/>
    <col min="6674" max="6674" width="25" style="3" customWidth="1"/>
    <col min="6675" max="6678" width="12.5" style="3" customWidth="1"/>
    <col min="6679" max="6679" width="3.125" style="3" customWidth="1"/>
    <col min="6680" max="6912" width="9" style="3"/>
    <col min="6913" max="6914" width="3.125" style="3" customWidth="1"/>
    <col min="6915" max="6916" width="17.5" style="3" customWidth="1"/>
    <col min="6917" max="6917" width="2.5" style="3" customWidth="1"/>
    <col min="6918" max="6918" width="25" style="3" customWidth="1"/>
    <col min="6919" max="6922" width="12.5" style="3" customWidth="1"/>
    <col min="6923" max="6923" width="2.5" style="3" customWidth="1"/>
    <col min="6924" max="6924" width="25" style="3" customWidth="1"/>
    <col min="6925" max="6928" width="12.5" style="3" customWidth="1"/>
    <col min="6929" max="6929" width="2.5" style="3" customWidth="1"/>
    <col min="6930" max="6930" width="25" style="3" customWidth="1"/>
    <col min="6931" max="6934" width="12.5" style="3" customWidth="1"/>
    <col min="6935" max="6935" width="3.125" style="3" customWidth="1"/>
    <col min="6936" max="7168" width="9" style="3"/>
    <col min="7169" max="7170" width="3.125" style="3" customWidth="1"/>
    <col min="7171" max="7172" width="17.5" style="3" customWidth="1"/>
    <col min="7173" max="7173" width="2.5" style="3" customWidth="1"/>
    <col min="7174" max="7174" width="25" style="3" customWidth="1"/>
    <col min="7175" max="7178" width="12.5" style="3" customWidth="1"/>
    <col min="7179" max="7179" width="2.5" style="3" customWidth="1"/>
    <col min="7180" max="7180" width="25" style="3" customWidth="1"/>
    <col min="7181" max="7184" width="12.5" style="3" customWidth="1"/>
    <col min="7185" max="7185" width="2.5" style="3" customWidth="1"/>
    <col min="7186" max="7186" width="25" style="3" customWidth="1"/>
    <col min="7187" max="7190" width="12.5" style="3" customWidth="1"/>
    <col min="7191" max="7191" width="3.125" style="3" customWidth="1"/>
    <col min="7192" max="7424" width="9" style="3"/>
    <col min="7425" max="7426" width="3.125" style="3" customWidth="1"/>
    <col min="7427" max="7428" width="17.5" style="3" customWidth="1"/>
    <col min="7429" max="7429" width="2.5" style="3" customWidth="1"/>
    <col min="7430" max="7430" width="25" style="3" customWidth="1"/>
    <col min="7431" max="7434" width="12.5" style="3" customWidth="1"/>
    <col min="7435" max="7435" width="2.5" style="3" customWidth="1"/>
    <col min="7436" max="7436" width="25" style="3" customWidth="1"/>
    <col min="7437" max="7440" width="12.5" style="3" customWidth="1"/>
    <col min="7441" max="7441" width="2.5" style="3" customWidth="1"/>
    <col min="7442" max="7442" width="25" style="3" customWidth="1"/>
    <col min="7443" max="7446" width="12.5" style="3" customWidth="1"/>
    <col min="7447" max="7447" width="3.125" style="3" customWidth="1"/>
    <col min="7448" max="7680" width="9" style="3"/>
    <col min="7681" max="7682" width="3.125" style="3" customWidth="1"/>
    <col min="7683" max="7684" width="17.5" style="3" customWidth="1"/>
    <col min="7685" max="7685" width="2.5" style="3" customWidth="1"/>
    <col min="7686" max="7686" width="25" style="3" customWidth="1"/>
    <col min="7687" max="7690" width="12.5" style="3" customWidth="1"/>
    <col min="7691" max="7691" width="2.5" style="3" customWidth="1"/>
    <col min="7692" max="7692" width="25" style="3" customWidth="1"/>
    <col min="7693" max="7696" width="12.5" style="3" customWidth="1"/>
    <col min="7697" max="7697" width="2.5" style="3" customWidth="1"/>
    <col min="7698" max="7698" width="25" style="3" customWidth="1"/>
    <col min="7699" max="7702" width="12.5" style="3" customWidth="1"/>
    <col min="7703" max="7703" width="3.125" style="3" customWidth="1"/>
    <col min="7704" max="7936" width="9" style="3"/>
    <col min="7937" max="7938" width="3.125" style="3" customWidth="1"/>
    <col min="7939" max="7940" width="17.5" style="3" customWidth="1"/>
    <col min="7941" max="7941" width="2.5" style="3" customWidth="1"/>
    <col min="7942" max="7942" width="25" style="3" customWidth="1"/>
    <col min="7943" max="7946" width="12.5" style="3" customWidth="1"/>
    <col min="7947" max="7947" width="2.5" style="3" customWidth="1"/>
    <col min="7948" max="7948" width="25" style="3" customWidth="1"/>
    <col min="7949" max="7952" width="12.5" style="3" customWidth="1"/>
    <col min="7953" max="7953" width="2.5" style="3" customWidth="1"/>
    <col min="7954" max="7954" width="25" style="3" customWidth="1"/>
    <col min="7955" max="7958" width="12.5" style="3" customWidth="1"/>
    <col min="7959" max="7959" width="3.125" style="3" customWidth="1"/>
    <col min="7960" max="8192" width="9" style="3"/>
    <col min="8193" max="8194" width="3.125" style="3" customWidth="1"/>
    <col min="8195" max="8196" width="17.5" style="3" customWidth="1"/>
    <col min="8197" max="8197" width="2.5" style="3" customWidth="1"/>
    <col min="8198" max="8198" width="25" style="3" customWidth="1"/>
    <col min="8199" max="8202" width="12.5" style="3" customWidth="1"/>
    <col min="8203" max="8203" width="2.5" style="3" customWidth="1"/>
    <col min="8204" max="8204" width="25" style="3" customWidth="1"/>
    <col min="8205" max="8208" width="12.5" style="3" customWidth="1"/>
    <col min="8209" max="8209" width="2.5" style="3" customWidth="1"/>
    <col min="8210" max="8210" width="25" style="3" customWidth="1"/>
    <col min="8211" max="8214" width="12.5" style="3" customWidth="1"/>
    <col min="8215" max="8215" width="3.125" style="3" customWidth="1"/>
    <col min="8216" max="8448" width="9" style="3"/>
    <col min="8449" max="8450" width="3.125" style="3" customWidth="1"/>
    <col min="8451" max="8452" width="17.5" style="3" customWidth="1"/>
    <col min="8453" max="8453" width="2.5" style="3" customWidth="1"/>
    <col min="8454" max="8454" width="25" style="3" customWidth="1"/>
    <col min="8455" max="8458" width="12.5" style="3" customWidth="1"/>
    <col min="8459" max="8459" width="2.5" style="3" customWidth="1"/>
    <col min="8460" max="8460" width="25" style="3" customWidth="1"/>
    <col min="8461" max="8464" width="12.5" style="3" customWidth="1"/>
    <col min="8465" max="8465" width="2.5" style="3" customWidth="1"/>
    <col min="8466" max="8466" width="25" style="3" customWidth="1"/>
    <col min="8467" max="8470" width="12.5" style="3" customWidth="1"/>
    <col min="8471" max="8471" width="3.125" style="3" customWidth="1"/>
    <col min="8472" max="8704" width="9" style="3"/>
    <col min="8705" max="8706" width="3.125" style="3" customWidth="1"/>
    <col min="8707" max="8708" width="17.5" style="3" customWidth="1"/>
    <col min="8709" max="8709" width="2.5" style="3" customWidth="1"/>
    <col min="8710" max="8710" width="25" style="3" customWidth="1"/>
    <col min="8711" max="8714" width="12.5" style="3" customWidth="1"/>
    <col min="8715" max="8715" width="2.5" style="3" customWidth="1"/>
    <col min="8716" max="8716" width="25" style="3" customWidth="1"/>
    <col min="8717" max="8720" width="12.5" style="3" customWidth="1"/>
    <col min="8721" max="8721" width="2.5" style="3" customWidth="1"/>
    <col min="8722" max="8722" width="25" style="3" customWidth="1"/>
    <col min="8723" max="8726" width="12.5" style="3" customWidth="1"/>
    <col min="8727" max="8727" width="3.125" style="3" customWidth="1"/>
    <col min="8728" max="8960" width="9" style="3"/>
    <col min="8961" max="8962" width="3.125" style="3" customWidth="1"/>
    <col min="8963" max="8964" width="17.5" style="3" customWidth="1"/>
    <col min="8965" max="8965" width="2.5" style="3" customWidth="1"/>
    <col min="8966" max="8966" width="25" style="3" customWidth="1"/>
    <col min="8967" max="8970" width="12.5" style="3" customWidth="1"/>
    <col min="8971" max="8971" width="2.5" style="3" customWidth="1"/>
    <col min="8972" max="8972" width="25" style="3" customWidth="1"/>
    <col min="8973" max="8976" width="12.5" style="3" customWidth="1"/>
    <col min="8977" max="8977" width="2.5" style="3" customWidth="1"/>
    <col min="8978" max="8978" width="25" style="3" customWidth="1"/>
    <col min="8979" max="8982" width="12.5" style="3" customWidth="1"/>
    <col min="8983" max="8983" width="3.125" style="3" customWidth="1"/>
    <col min="8984" max="9216" width="9" style="3"/>
    <col min="9217" max="9218" width="3.125" style="3" customWidth="1"/>
    <col min="9219" max="9220" width="17.5" style="3" customWidth="1"/>
    <col min="9221" max="9221" width="2.5" style="3" customWidth="1"/>
    <col min="9222" max="9222" width="25" style="3" customWidth="1"/>
    <col min="9223" max="9226" width="12.5" style="3" customWidth="1"/>
    <col min="9227" max="9227" width="2.5" style="3" customWidth="1"/>
    <col min="9228" max="9228" width="25" style="3" customWidth="1"/>
    <col min="9229" max="9232" width="12.5" style="3" customWidth="1"/>
    <col min="9233" max="9233" width="2.5" style="3" customWidth="1"/>
    <col min="9234" max="9234" width="25" style="3" customWidth="1"/>
    <col min="9235" max="9238" width="12.5" style="3" customWidth="1"/>
    <col min="9239" max="9239" width="3.125" style="3" customWidth="1"/>
    <col min="9240" max="9472" width="9" style="3"/>
    <col min="9473" max="9474" width="3.125" style="3" customWidth="1"/>
    <col min="9475" max="9476" width="17.5" style="3" customWidth="1"/>
    <col min="9477" max="9477" width="2.5" style="3" customWidth="1"/>
    <col min="9478" max="9478" width="25" style="3" customWidth="1"/>
    <col min="9479" max="9482" width="12.5" style="3" customWidth="1"/>
    <col min="9483" max="9483" width="2.5" style="3" customWidth="1"/>
    <col min="9484" max="9484" width="25" style="3" customWidth="1"/>
    <col min="9485" max="9488" width="12.5" style="3" customWidth="1"/>
    <col min="9489" max="9489" width="2.5" style="3" customWidth="1"/>
    <col min="9490" max="9490" width="25" style="3" customWidth="1"/>
    <col min="9491" max="9494" width="12.5" style="3" customWidth="1"/>
    <col min="9495" max="9495" width="3.125" style="3" customWidth="1"/>
    <col min="9496" max="9728" width="9" style="3"/>
    <col min="9729" max="9730" width="3.125" style="3" customWidth="1"/>
    <col min="9731" max="9732" width="17.5" style="3" customWidth="1"/>
    <col min="9733" max="9733" width="2.5" style="3" customWidth="1"/>
    <col min="9734" max="9734" width="25" style="3" customWidth="1"/>
    <col min="9735" max="9738" width="12.5" style="3" customWidth="1"/>
    <col min="9739" max="9739" width="2.5" style="3" customWidth="1"/>
    <col min="9740" max="9740" width="25" style="3" customWidth="1"/>
    <col min="9741" max="9744" width="12.5" style="3" customWidth="1"/>
    <col min="9745" max="9745" width="2.5" style="3" customWidth="1"/>
    <col min="9746" max="9746" width="25" style="3" customWidth="1"/>
    <col min="9747" max="9750" width="12.5" style="3" customWidth="1"/>
    <col min="9751" max="9751" width="3.125" style="3" customWidth="1"/>
    <col min="9752" max="9984" width="9" style="3"/>
    <col min="9985" max="9986" width="3.125" style="3" customWidth="1"/>
    <col min="9987" max="9988" width="17.5" style="3" customWidth="1"/>
    <col min="9989" max="9989" width="2.5" style="3" customWidth="1"/>
    <col min="9990" max="9990" width="25" style="3" customWidth="1"/>
    <col min="9991" max="9994" width="12.5" style="3" customWidth="1"/>
    <col min="9995" max="9995" width="2.5" style="3" customWidth="1"/>
    <col min="9996" max="9996" width="25" style="3" customWidth="1"/>
    <col min="9997" max="10000" width="12.5" style="3" customWidth="1"/>
    <col min="10001" max="10001" width="2.5" style="3" customWidth="1"/>
    <col min="10002" max="10002" width="25" style="3" customWidth="1"/>
    <col min="10003" max="10006" width="12.5" style="3" customWidth="1"/>
    <col min="10007" max="10007" width="3.125" style="3" customWidth="1"/>
    <col min="10008" max="10240" width="9" style="3"/>
    <col min="10241" max="10242" width="3.125" style="3" customWidth="1"/>
    <col min="10243" max="10244" width="17.5" style="3" customWidth="1"/>
    <col min="10245" max="10245" width="2.5" style="3" customWidth="1"/>
    <col min="10246" max="10246" width="25" style="3" customWidth="1"/>
    <col min="10247" max="10250" width="12.5" style="3" customWidth="1"/>
    <col min="10251" max="10251" width="2.5" style="3" customWidth="1"/>
    <col min="10252" max="10252" width="25" style="3" customWidth="1"/>
    <col min="10253" max="10256" width="12.5" style="3" customWidth="1"/>
    <col min="10257" max="10257" width="2.5" style="3" customWidth="1"/>
    <col min="10258" max="10258" width="25" style="3" customWidth="1"/>
    <col min="10259" max="10262" width="12.5" style="3" customWidth="1"/>
    <col min="10263" max="10263" width="3.125" style="3" customWidth="1"/>
    <col min="10264" max="10496" width="9" style="3"/>
    <col min="10497" max="10498" width="3.125" style="3" customWidth="1"/>
    <col min="10499" max="10500" width="17.5" style="3" customWidth="1"/>
    <col min="10501" max="10501" width="2.5" style="3" customWidth="1"/>
    <col min="10502" max="10502" width="25" style="3" customWidth="1"/>
    <col min="10503" max="10506" width="12.5" style="3" customWidth="1"/>
    <col min="10507" max="10507" width="2.5" style="3" customWidth="1"/>
    <col min="10508" max="10508" width="25" style="3" customWidth="1"/>
    <col min="10509" max="10512" width="12.5" style="3" customWidth="1"/>
    <col min="10513" max="10513" width="2.5" style="3" customWidth="1"/>
    <col min="10514" max="10514" width="25" style="3" customWidth="1"/>
    <col min="10515" max="10518" width="12.5" style="3" customWidth="1"/>
    <col min="10519" max="10519" width="3.125" style="3" customWidth="1"/>
    <col min="10520" max="10752" width="9" style="3"/>
    <col min="10753" max="10754" width="3.125" style="3" customWidth="1"/>
    <col min="10755" max="10756" width="17.5" style="3" customWidth="1"/>
    <col min="10757" max="10757" width="2.5" style="3" customWidth="1"/>
    <col min="10758" max="10758" width="25" style="3" customWidth="1"/>
    <col min="10759" max="10762" width="12.5" style="3" customWidth="1"/>
    <col min="10763" max="10763" width="2.5" style="3" customWidth="1"/>
    <col min="10764" max="10764" width="25" style="3" customWidth="1"/>
    <col min="10765" max="10768" width="12.5" style="3" customWidth="1"/>
    <col min="10769" max="10769" width="2.5" style="3" customWidth="1"/>
    <col min="10770" max="10770" width="25" style="3" customWidth="1"/>
    <col min="10771" max="10774" width="12.5" style="3" customWidth="1"/>
    <col min="10775" max="10775" width="3.125" style="3" customWidth="1"/>
    <col min="10776" max="11008" width="9" style="3"/>
    <col min="11009" max="11010" width="3.125" style="3" customWidth="1"/>
    <col min="11011" max="11012" width="17.5" style="3" customWidth="1"/>
    <col min="11013" max="11013" width="2.5" style="3" customWidth="1"/>
    <col min="11014" max="11014" width="25" style="3" customWidth="1"/>
    <col min="11015" max="11018" width="12.5" style="3" customWidth="1"/>
    <col min="11019" max="11019" width="2.5" style="3" customWidth="1"/>
    <col min="11020" max="11020" width="25" style="3" customWidth="1"/>
    <col min="11021" max="11024" width="12.5" style="3" customWidth="1"/>
    <col min="11025" max="11025" width="2.5" style="3" customWidth="1"/>
    <col min="11026" max="11026" width="25" style="3" customWidth="1"/>
    <col min="11027" max="11030" width="12.5" style="3" customWidth="1"/>
    <col min="11031" max="11031" width="3.125" style="3" customWidth="1"/>
    <col min="11032" max="11264" width="9" style="3"/>
    <col min="11265" max="11266" width="3.125" style="3" customWidth="1"/>
    <col min="11267" max="11268" width="17.5" style="3" customWidth="1"/>
    <col min="11269" max="11269" width="2.5" style="3" customWidth="1"/>
    <col min="11270" max="11270" width="25" style="3" customWidth="1"/>
    <col min="11271" max="11274" width="12.5" style="3" customWidth="1"/>
    <col min="11275" max="11275" width="2.5" style="3" customWidth="1"/>
    <col min="11276" max="11276" width="25" style="3" customWidth="1"/>
    <col min="11277" max="11280" width="12.5" style="3" customWidth="1"/>
    <col min="11281" max="11281" width="2.5" style="3" customWidth="1"/>
    <col min="11282" max="11282" width="25" style="3" customWidth="1"/>
    <col min="11283" max="11286" width="12.5" style="3" customWidth="1"/>
    <col min="11287" max="11287" width="3.125" style="3" customWidth="1"/>
    <col min="11288" max="11520" width="9" style="3"/>
    <col min="11521" max="11522" width="3.125" style="3" customWidth="1"/>
    <col min="11523" max="11524" width="17.5" style="3" customWidth="1"/>
    <col min="11525" max="11525" width="2.5" style="3" customWidth="1"/>
    <col min="11526" max="11526" width="25" style="3" customWidth="1"/>
    <col min="11527" max="11530" width="12.5" style="3" customWidth="1"/>
    <col min="11531" max="11531" width="2.5" style="3" customWidth="1"/>
    <col min="11532" max="11532" width="25" style="3" customWidth="1"/>
    <col min="11533" max="11536" width="12.5" style="3" customWidth="1"/>
    <col min="11537" max="11537" width="2.5" style="3" customWidth="1"/>
    <col min="11538" max="11538" width="25" style="3" customWidth="1"/>
    <col min="11539" max="11542" width="12.5" style="3" customWidth="1"/>
    <col min="11543" max="11543" width="3.125" style="3" customWidth="1"/>
    <col min="11544" max="11776" width="9" style="3"/>
    <col min="11777" max="11778" width="3.125" style="3" customWidth="1"/>
    <col min="11779" max="11780" width="17.5" style="3" customWidth="1"/>
    <col min="11781" max="11781" width="2.5" style="3" customWidth="1"/>
    <col min="11782" max="11782" width="25" style="3" customWidth="1"/>
    <col min="11783" max="11786" width="12.5" style="3" customWidth="1"/>
    <col min="11787" max="11787" width="2.5" style="3" customWidth="1"/>
    <col min="11788" max="11788" width="25" style="3" customWidth="1"/>
    <col min="11789" max="11792" width="12.5" style="3" customWidth="1"/>
    <col min="11793" max="11793" width="2.5" style="3" customWidth="1"/>
    <col min="11794" max="11794" width="25" style="3" customWidth="1"/>
    <col min="11795" max="11798" width="12.5" style="3" customWidth="1"/>
    <col min="11799" max="11799" width="3.125" style="3" customWidth="1"/>
    <col min="11800" max="12032" width="9" style="3"/>
    <col min="12033" max="12034" width="3.125" style="3" customWidth="1"/>
    <col min="12035" max="12036" width="17.5" style="3" customWidth="1"/>
    <col min="12037" max="12037" width="2.5" style="3" customWidth="1"/>
    <col min="12038" max="12038" width="25" style="3" customWidth="1"/>
    <col min="12039" max="12042" width="12.5" style="3" customWidth="1"/>
    <col min="12043" max="12043" width="2.5" style="3" customWidth="1"/>
    <col min="12044" max="12044" width="25" style="3" customWidth="1"/>
    <col min="12045" max="12048" width="12.5" style="3" customWidth="1"/>
    <col min="12049" max="12049" width="2.5" style="3" customWidth="1"/>
    <col min="12050" max="12050" width="25" style="3" customWidth="1"/>
    <col min="12051" max="12054" width="12.5" style="3" customWidth="1"/>
    <col min="12055" max="12055" width="3.125" style="3" customWidth="1"/>
    <col min="12056" max="12288" width="9" style="3"/>
    <col min="12289" max="12290" width="3.125" style="3" customWidth="1"/>
    <col min="12291" max="12292" width="17.5" style="3" customWidth="1"/>
    <col min="12293" max="12293" width="2.5" style="3" customWidth="1"/>
    <col min="12294" max="12294" width="25" style="3" customWidth="1"/>
    <col min="12295" max="12298" width="12.5" style="3" customWidth="1"/>
    <col min="12299" max="12299" width="2.5" style="3" customWidth="1"/>
    <col min="12300" max="12300" width="25" style="3" customWidth="1"/>
    <col min="12301" max="12304" width="12.5" style="3" customWidth="1"/>
    <col min="12305" max="12305" width="2.5" style="3" customWidth="1"/>
    <col min="12306" max="12306" width="25" style="3" customWidth="1"/>
    <col min="12307" max="12310" width="12.5" style="3" customWidth="1"/>
    <col min="12311" max="12311" width="3.125" style="3" customWidth="1"/>
    <col min="12312" max="12544" width="9" style="3"/>
    <col min="12545" max="12546" width="3.125" style="3" customWidth="1"/>
    <col min="12547" max="12548" width="17.5" style="3" customWidth="1"/>
    <col min="12549" max="12549" width="2.5" style="3" customWidth="1"/>
    <col min="12550" max="12550" width="25" style="3" customWidth="1"/>
    <col min="12551" max="12554" width="12.5" style="3" customWidth="1"/>
    <col min="12555" max="12555" width="2.5" style="3" customWidth="1"/>
    <col min="12556" max="12556" width="25" style="3" customWidth="1"/>
    <col min="12557" max="12560" width="12.5" style="3" customWidth="1"/>
    <col min="12561" max="12561" width="2.5" style="3" customWidth="1"/>
    <col min="12562" max="12562" width="25" style="3" customWidth="1"/>
    <col min="12563" max="12566" width="12.5" style="3" customWidth="1"/>
    <col min="12567" max="12567" width="3.125" style="3" customWidth="1"/>
    <col min="12568" max="12800" width="9" style="3"/>
    <col min="12801" max="12802" width="3.125" style="3" customWidth="1"/>
    <col min="12803" max="12804" width="17.5" style="3" customWidth="1"/>
    <col min="12805" max="12805" width="2.5" style="3" customWidth="1"/>
    <col min="12806" max="12806" width="25" style="3" customWidth="1"/>
    <col min="12807" max="12810" width="12.5" style="3" customWidth="1"/>
    <col min="12811" max="12811" width="2.5" style="3" customWidth="1"/>
    <col min="12812" max="12812" width="25" style="3" customWidth="1"/>
    <col min="12813" max="12816" width="12.5" style="3" customWidth="1"/>
    <col min="12817" max="12817" width="2.5" style="3" customWidth="1"/>
    <col min="12818" max="12818" width="25" style="3" customWidth="1"/>
    <col min="12819" max="12822" width="12.5" style="3" customWidth="1"/>
    <col min="12823" max="12823" width="3.125" style="3" customWidth="1"/>
    <col min="12824" max="13056" width="9" style="3"/>
    <col min="13057" max="13058" width="3.125" style="3" customWidth="1"/>
    <col min="13059" max="13060" width="17.5" style="3" customWidth="1"/>
    <col min="13061" max="13061" width="2.5" style="3" customWidth="1"/>
    <col min="13062" max="13062" width="25" style="3" customWidth="1"/>
    <col min="13063" max="13066" width="12.5" style="3" customWidth="1"/>
    <col min="13067" max="13067" width="2.5" style="3" customWidth="1"/>
    <col min="13068" max="13068" width="25" style="3" customWidth="1"/>
    <col min="13069" max="13072" width="12.5" style="3" customWidth="1"/>
    <col min="13073" max="13073" width="2.5" style="3" customWidth="1"/>
    <col min="13074" max="13074" width="25" style="3" customWidth="1"/>
    <col min="13075" max="13078" width="12.5" style="3" customWidth="1"/>
    <col min="13079" max="13079" width="3.125" style="3" customWidth="1"/>
    <col min="13080" max="13312" width="9" style="3"/>
    <col min="13313" max="13314" width="3.125" style="3" customWidth="1"/>
    <col min="13315" max="13316" width="17.5" style="3" customWidth="1"/>
    <col min="13317" max="13317" width="2.5" style="3" customWidth="1"/>
    <col min="13318" max="13318" width="25" style="3" customWidth="1"/>
    <col min="13319" max="13322" width="12.5" style="3" customWidth="1"/>
    <col min="13323" max="13323" width="2.5" style="3" customWidth="1"/>
    <col min="13324" max="13324" width="25" style="3" customWidth="1"/>
    <col min="13325" max="13328" width="12.5" style="3" customWidth="1"/>
    <col min="13329" max="13329" width="2.5" style="3" customWidth="1"/>
    <col min="13330" max="13330" width="25" style="3" customWidth="1"/>
    <col min="13331" max="13334" width="12.5" style="3" customWidth="1"/>
    <col min="13335" max="13335" width="3.125" style="3" customWidth="1"/>
    <col min="13336" max="13568" width="9" style="3"/>
    <col min="13569" max="13570" width="3.125" style="3" customWidth="1"/>
    <col min="13571" max="13572" width="17.5" style="3" customWidth="1"/>
    <col min="13573" max="13573" width="2.5" style="3" customWidth="1"/>
    <col min="13574" max="13574" width="25" style="3" customWidth="1"/>
    <col min="13575" max="13578" width="12.5" style="3" customWidth="1"/>
    <col min="13579" max="13579" width="2.5" style="3" customWidth="1"/>
    <col min="13580" max="13580" width="25" style="3" customWidth="1"/>
    <col min="13581" max="13584" width="12.5" style="3" customWidth="1"/>
    <col min="13585" max="13585" width="2.5" style="3" customWidth="1"/>
    <col min="13586" max="13586" width="25" style="3" customWidth="1"/>
    <col min="13587" max="13590" width="12.5" style="3" customWidth="1"/>
    <col min="13591" max="13591" width="3.125" style="3" customWidth="1"/>
    <col min="13592" max="13824" width="9" style="3"/>
    <col min="13825" max="13826" width="3.125" style="3" customWidth="1"/>
    <col min="13827" max="13828" width="17.5" style="3" customWidth="1"/>
    <col min="13829" max="13829" width="2.5" style="3" customWidth="1"/>
    <col min="13830" max="13830" width="25" style="3" customWidth="1"/>
    <col min="13831" max="13834" width="12.5" style="3" customWidth="1"/>
    <col min="13835" max="13835" width="2.5" style="3" customWidth="1"/>
    <col min="13836" max="13836" width="25" style="3" customWidth="1"/>
    <col min="13837" max="13840" width="12.5" style="3" customWidth="1"/>
    <col min="13841" max="13841" width="2.5" style="3" customWidth="1"/>
    <col min="13842" max="13842" width="25" style="3" customWidth="1"/>
    <col min="13843" max="13846" width="12.5" style="3" customWidth="1"/>
    <col min="13847" max="13847" width="3.125" style="3" customWidth="1"/>
    <col min="13848" max="14080" width="9" style="3"/>
    <col min="14081" max="14082" width="3.125" style="3" customWidth="1"/>
    <col min="14083" max="14084" width="17.5" style="3" customWidth="1"/>
    <col min="14085" max="14085" width="2.5" style="3" customWidth="1"/>
    <col min="14086" max="14086" width="25" style="3" customWidth="1"/>
    <col min="14087" max="14090" width="12.5" style="3" customWidth="1"/>
    <col min="14091" max="14091" width="2.5" style="3" customWidth="1"/>
    <col min="14092" max="14092" width="25" style="3" customWidth="1"/>
    <col min="14093" max="14096" width="12.5" style="3" customWidth="1"/>
    <col min="14097" max="14097" width="2.5" style="3" customWidth="1"/>
    <col min="14098" max="14098" width="25" style="3" customWidth="1"/>
    <col min="14099" max="14102" width="12.5" style="3" customWidth="1"/>
    <col min="14103" max="14103" width="3.125" style="3" customWidth="1"/>
    <col min="14104" max="14336" width="9" style="3"/>
    <col min="14337" max="14338" width="3.125" style="3" customWidth="1"/>
    <col min="14339" max="14340" width="17.5" style="3" customWidth="1"/>
    <col min="14341" max="14341" width="2.5" style="3" customWidth="1"/>
    <col min="14342" max="14342" width="25" style="3" customWidth="1"/>
    <col min="14343" max="14346" width="12.5" style="3" customWidth="1"/>
    <col min="14347" max="14347" width="2.5" style="3" customWidth="1"/>
    <col min="14348" max="14348" width="25" style="3" customWidth="1"/>
    <col min="14349" max="14352" width="12.5" style="3" customWidth="1"/>
    <col min="14353" max="14353" width="2.5" style="3" customWidth="1"/>
    <col min="14354" max="14354" width="25" style="3" customWidth="1"/>
    <col min="14355" max="14358" width="12.5" style="3" customWidth="1"/>
    <col min="14359" max="14359" width="3.125" style="3" customWidth="1"/>
    <col min="14360" max="14592" width="9" style="3"/>
    <col min="14593" max="14594" width="3.125" style="3" customWidth="1"/>
    <col min="14595" max="14596" width="17.5" style="3" customWidth="1"/>
    <col min="14597" max="14597" width="2.5" style="3" customWidth="1"/>
    <col min="14598" max="14598" width="25" style="3" customWidth="1"/>
    <col min="14599" max="14602" width="12.5" style="3" customWidth="1"/>
    <col min="14603" max="14603" width="2.5" style="3" customWidth="1"/>
    <col min="14604" max="14604" width="25" style="3" customWidth="1"/>
    <col min="14605" max="14608" width="12.5" style="3" customWidth="1"/>
    <col min="14609" max="14609" width="2.5" style="3" customWidth="1"/>
    <col min="14610" max="14610" width="25" style="3" customWidth="1"/>
    <col min="14611" max="14614" width="12.5" style="3" customWidth="1"/>
    <col min="14615" max="14615" width="3.125" style="3" customWidth="1"/>
    <col min="14616" max="14848" width="9" style="3"/>
    <col min="14849" max="14850" width="3.125" style="3" customWidth="1"/>
    <col min="14851" max="14852" width="17.5" style="3" customWidth="1"/>
    <col min="14853" max="14853" width="2.5" style="3" customWidth="1"/>
    <col min="14854" max="14854" width="25" style="3" customWidth="1"/>
    <col min="14855" max="14858" width="12.5" style="3" customWidth="1"/>
    <col min="14859" max="14859" width="2.5" style="3" customWidth="1"/>
    <col min="14860" max="14860" width="25" style="3" customWidth="1"/>
    <col min="14861" max="14864" width="12.5" style="3" customWidth="1"/>
    <col min="14865" max="14865" width="2.5" style="3" customWidth="1"/>
    <col min="14866" max="14866" width="25" style="3" customWidth="1"/>
    <col min="14867" max="14870" width="12.5" style="3" customWidth="1"/>
    <col min="14871" max="14871" width="3.125" style="3" customWidth="1"/>
    <col min="14872" max="15104" width="9" style="3"/>
    <col min="15105" max="15106" width="3.125" style="3" customWidth="1"/>
    <col min="15107" max="15108" width="17.5" style="3" customWidth="1"/>
    <col min="15109" max="15109" width="2.5" style="3" customWidth="1"/>
    <col min="15110" max="15110" width="25" style="3" customWidth="1"/>
    <col min="15111" max="15114" width="12.5" style="3" customWidth="1"/>
    <col min="15115" max="15115" width="2.5" style="3" customWidth="1"/>
    <col min="15116" max="15116" width="25" style="3" customWidth="1"/>
    <col min="15117" max="15120" width="12.5" style="3" customWidth="1"/>
    <col min="15121" max="15121" width="2.5" style="3" customWidth="1"/>
    <col min="15122" max="15122" width="25" style="3" customWidth="1"/>
    <col min="15123" max="15126" width="12.5" style="3" customWidth="1"/>
    <col min="15127" max="15127" width="3.125" style="3" customWidth="1"/>
    <col min="15128" max="15360" width="9" style="3"/>
    <col min="15361" max="15362" width="3.125" style="3" customWidth="1"/>
    <col min="15363" max="15364" width="17.5" style="3" customWidth="1"/>
    <col min="15365" max="15365" width="2.5" style="3" customWidth="1"/>
    <col min="15366" max="15366" width="25" style="3" customWidth="1"/>
    <col min="15367" max="15370" width="12.5" style="3" customWidth="1"/>
    <col min="15371" max="15371" width="2.5" style="3" customWidth="1"/>
    <col min="15372" max="15372" width="25" style="3" customWidth="1"/>
    <col min="15373" max="15376" width="12.5" style="3" customWidth="1"/>
    <col min="15377" max="15377" width="2.5" style="3" customWidth="1"/>
    <col min="15378" max="15378" width="25" style="3" customWidth="1"/>
    <col min="15379" max="15382" width="12.5" style="3" customWidth="1"/>
    <col min="15383" max="15383" width="3.125" style="3" customWidth="1"/>
    <col min="15384" max="15616" width="9" style="3"/>
    <col min="15617" max="15618" width="3.125" style="3" customWidth="1"/>
    <col min="15619" max="15620" width="17.5" style="3" customWidth="1"/>
    <col min="15621" max="15621" width="2.5" style="3" customWidth="1"/>
    <col min="15622" max="15622" width="25" style="3" customWidth="1"/>
    <col min="15623" max="15626" width="12.5" style="3" customWidth="1"/>
    <col min="15627" max="15627" width="2.5" style="3" customWidth="1"/>
    <col min="15628" max="15628" width="25" style="3" customWidth="1"/>
    <col min="15629" max="15632" width="12.5" style="3" customWidth="1"/>
    <col min="15633" max="15633" width="2.5" style="3" customWidth="1"/>
    <col min="15634" max="15634" width="25" style="3" customWidth="1"/>
    <col min="15635" max="15638" width="12.5" style="3" customWidth="1"/>
    <col min="15639" max="15639" width="3.125" style="3" customWidth="1"/>
    <col min="15640" max="15872" width="9" style="3"/>
    <col min="15873" max="15874" width="3.125" style="3" customWidth="1"/>
    <col min="15875" max="15876" width="17.5" style="3" customWidth="1"/>
    <col min="15877" max="15877" width="2.5" style="3" customWidth="1"/>
    <col min="15878" max="15878" width="25" style="3" customWidth="1"/>
    <col min="15879" max="15882" width="12.5" style="3" customWidth="1"/>
    <col min="15883" max="15883" width="2.5" style="3" customWidth="1"/>
    <col min="15884" max="15884" width="25" style="3" customWidth="1"/>
    <col min="15885" max="15888" width="12.5" style="3" customWidth="1"/>
    <col min="15889" max="15889" width="2.5" style="3" customWidth="1"/>
    <col min="15890" max="15890" width="25" style="3" customWidth="1"/>
    <col min="15891" max="15894" width="12.5" style="3" customWidth="1"/>
    <col min="15895" max="15895" width="3.125" style="3" customWidth="1"/>
    <col min="15896" max="16128" width="9" style="3"/>
    <col min="16129" max="16130" width="3.125" style="3" customWidth="1"/>
    <col min="16131" max="16132" width="17.5" style="3" customWidth="1"/>
    <col min="16133" max="16133" width="2.5" style="3" customWidth="1"/>
    <col min="16134" max="16134" width="25" style="3" customWidth="1"/>
    <col min="16135" max="16138" width="12.5" style="3" customWidth="1"/>
    <col min="16139" max="16139" width="2.5" style="3" customWidth="1"/>
    <col min="16140" max="16140" width="25" style="3" customWidth="1"/>
    <col min="16141" max="16144" width="12.5" style="3" customWidth="1"/>
    <col min="16145" max="16145" width="2.5" style="3" customWidth="1"/>
    <col min="16146" max="16146" width="25" style="3" customWidth="1"/>
    <col min="16147" max="16150" width="12.5" style="3" customWidth="1"/>
    <col min="16151" max="16151" width="3.125" style="3" customWidth="1"/>
    <col min="16152" max="16384" width="9" style="3"/>
  </cols>
  <sheetData>
    <row r="2" spans="1:22" ht="18.75">
      <c r="C2" s="193" t="s">
        <v>37</v>
      </c>
      <c r="V2" s="194" t="s">
        <v>352</v>
      </c>
    </row>
    <row r="3" spans="1:22" ht="4.3499999999999996" customHeight="1">
      <c r="C3" s="195"/>
      <c r="D3" s="196"/>
      <c r="E3" s="743" t="s">
        <v>78</v>
      </c>
      <c r="F3" s="744"/>
      <c r="G3" s="744"/>
      <c r="H3" s="744"/>
      <c r="I3" s="744"/>
      <c r="J3" s="745"/>
      <c r="K3" s="743" t="s">
        <v>79</v>
      </c>
      <c r="L3" s="744"/>
      <c r="M3" s="744"/>
      <c r="N3" s="744"/>
      <c r="O3" s="744"/>
      <c r="P3" s="745"/>
      <c r="Q3" s="743" t="s">
        <v>353</v>
      </c>
      <c r="R3" s="744"/>
      <c r="S3" s="744"/>
      <c r="T3" s="744"/>
      <c r="U3" s="744"/>
      <c r="V3" s="745"/>
    </row>
    <row r="4" spans="1:22" ht="12.95" customHeight="1">
      <c r="C4" s="197"/>
      <c r="D4" s="198" t="s">
        <v>37</v>
      </c>
      <c r="E4" s="746"/>
      <c r="F4" s="736"/>
      <c r="G4" s="736"/>
      <c r="H4" s="736"/>
      <c r="I4" s="736"/>
      <c r="J4" s="747"/>
      <c r="K4" s="746"/>
      <c r="L4" s="736"/>
      <c r="M4" s="736"/>
      <c r="N4" s="736"/>
      <c r="O4" s="736"/>
      <c r="P4" s="747"/>
      <c r="Q4" s="746"/>
      <c r="R4" s="736"/>
      <c r="S4" s="736"/>
      <c r="T4" s="736"/>
      <c r="U4" s="736"/>
      <c r="V4" s="747"/>
    </row>
    <row r="5" spans="1:22" ht="12.95" customHeight="1">
      <c r="C5" s="197"/>
      <c r="D5" s="199"/>
      <c r="E5" s="746"/>
      <c r="F5" s="736"/>
      <c r="G5" s="736"/>
      <c r="H5" s="736"/>
      <c r="I5" s="736"/>
      <c r="J5" s="747"/>
      <c r="K5" s="746"/>
      <c r="L5" s="736"/>
      <c r="M5" s="736"/>
      <c r="N5" s="736"/>
      <c r="O5" s="736"/>
      <c r="P5" s="747"/>
      <c r="Q5" s="746"/>
      <c r="R5" s="736"/>
      <c r="S5" s="736"/>
      <c r="T5" s="736"/>
      <c r="U5" s="736"/>
      <c r="V5" s="747"/>
    </row>
    <row r="6" spans="1:22" ht="12.95" customHeight="1">
      <c r="A6" s="200"/>
      <c r="C6" s="201" t="s">
        <v>355</v>
      </c>
      <c r="D6" s="202"/>
      <c r="E6" s="746"/>
      <c r="F6" s="736"/>
      <c r="G6" s="736"/>
      <c r="H6" s="736"/>
      <c r="I6" s="736"/>
      <c r="J6" s="747"/>
      <c r="K6" s="746"/>
      <c r="L6" s="736"/>
      <c r="M6" s="736"/>
      <c r="N6" s="736"/>
      <c r="O6" s="736"/>
      <c r="P6" s="747"/>
      <c r="Q6" s="746"/>
      <c r="R6" s="736"/>
      <c r="S6" s="736"/>
      <c r="T6" s="736"/>
      <c r="U6" s="736"/>
      <c r="V6" s="747"/>
    </row>
    <row r="7" spans="1:22" ht="4.3499999999999996" customHeight="1">
      <c r="C7" s="203"/>
      <c r="D7" s="204"/>
      <c r="E7" s="746"/>
      <c r="F7" s="736"/>
      <c r="G7" s="736"/>
      <c r="H7" s="736"/>
      <c r="I7" s="736"/>
      <c r="J7" s="747"/>
      <c r="K7" s="746"/>
      <c r="L7" s="736"/>
      <c r="M7" s="736"/>
      <c r="N7" s="736"/>
      <c r="O7" s="736"/>
      <c r="P7" s="747"/>
      <c r="Q7" s="746"/>
      <c r="R7" s="736"/>
      <c r="S7" s="736"/>
      <c r="T7" s="736"/>
      <c r="U7" s="736"/>
      <c r="V7" s="747"/>
    </row>
    <row r="8" spans="1:22">
      <c r="C8" s="748" t="s">
        <v>78</v>
      </c>
      <c r="D8" s="749"/>
      <c r="E8" s="768"/>
      <c r="F8" s="769"/>
      <c r="G8" s="772"/>
      <c r="H8" s="226"/>
      <c r="I8" s="226"/>
      <c r="J8" s="774"/>
      <c r="K8" s="768"/>
      <c r="L8" s="769"/>
      <c r="M8" s="772"/>
      <c r="N8" s="226"/>
      <c r="O8" s="226"/>
      <c r="P8" s="774"/>
      <c r="Q8" s="768"/>
      <c r="R8" s="769"/>
      <c r="S8" s="772"/>
      <c r="T8" s="226"/>
      <c r="U8" s="226"/>
      <c r="V8" s="774"/>
    </row>
    <row r="9" spans="1:22" ht="12.95" customHeight="1">
      <c r="C9" s="750"/>
      <c r="D9" s="751"/>
      <c r="E9" s="770"/>
      <c r="F9" s="771"/>
      <c r="G9" s="773"/>
      <c r="H9" s="776"/>
      <c r="I9" s="227"/>
      <c r="J9" s="775"/>
      <c r="K9" s="770"/>
      <c r="L9" s="771"/>
      <c r="M9" s="773"/>
      <c r="N9" s="776"/>
      <c r="O9" s="227"/>
      <c r="P9" s="775"/>
      <c r="Q9" s="770"/>
      <c r="R9" s="771"/>
      <c r="S9" s="773"/>
      <c r="T9" s="776"/>
      <c r="U9" s="227"/>
      <c r="V9" s="775"/>
    </row>
    <row r="10" spans="1:22">
      <c r="C10" s="750"/>
      <c r="D10" s="751"/>
      <c r="E10" s="770"/>
      <c r="F10" s="771"/>
      <c r="G10" s="773"/>
      <c r="H10" s="776"/>
      <c r="I10" s="228"/>
      <c r="J10" s="775"/>
      <c r="K10" s="770"/>
      <c r="L10" s="771"/>
      <c r="M10" s="773"/>
      <c r="N10" s="776"/>
      <c r="O10" s="228"/>
      <c r="P10" s="775"/>
      <c r="Q10" s="770"/>
      <c r="R10" s="771"/>
      <c r="S10" s="773"/>
      <c r="T10" s="776"/>
      <c r="U10" s="228"/>
      <c r="V10" s="775"/>
    </row>
    <row r="11" spans="1:22">
      <c r="C11" s="750"/>
      <c r="D11" s="751"/>
      <c r="E11" s="770"/>
      <c r="F11" s="771"/>
      <c r="G11" s="773"/>
      <c r="H11" s="776"/>
      <c r="I11" s="229"/>
      <c r="J11" s="775"/>
      <c r="K11" s="770"/>
      <c r="L11" s="771"/>
      <c r="M11" s="773"/>
      <c r="N11" s="776"/>
      <c r="O11" s="229"/>
      <c r="P11" s="775"/>
      <c r="Q11" s="770"/>
      <c r="R11" s="771"/>
      <c r="S11" s="773"/>
      <c r="T11" s="776"/>
      <c r="U11" s="229"/>
      <c r="V11" s="775"/>
    </row>
    <row r="12" spans="1:22" ht="14.25" customHeight="1">
      <c r="C12" s="750"/>
      <c r="D12" s="751"/>
      <c r="E12" s="87"/>
      <c r="F12" s="31"/>
      <c r="G12" s="230"/>
      <c r="H12" s="230"/>
      <c r="I12" s="230"/>
      <c r="J12" s="231"/>
      <c r="K12" s="87"/>
      <c r="L12" s="31"/>
      <c r="M12" s="230"/>
      <c r="N12" s="230"/>
      <c r="O12" s="230"/>
      <c r="P12" s="231"/>
      <c r="Q12" s="87"/>
      <c r="R12" s="31"/>
      <c r="S12" s="230"/>
      <c r="T12" s="230"/>
      <c r="U12" s="230"/>
      <c r="V12" s="231"/>
    </row>
    <row r="13" spans="1:22" ht="14.25" customHeight="1">
      <c r="C13" s="750"/>
      <c r="D13" s="751"/>
      <c r="E13" s="87"/>
      <c r="F13" s="31"/>
      <c r="G13" s="230"/>
      <c r="H13" s="230"/>
      <c r="I13" s="230"/>
      <c r="J13" s="231"/>
      <c r="K13" s="87"/>
      <c r="L13" s="31"/>
      <c r="M13" s="230"/>
      <c r="N13" s="230"/>
      <c r="O13" s="230"/>
      <c r="P13" s="231"/>
      <c r="Q13" s="87"/>
      <c r="R13" s="31"/>
      <c r="S13" s="230"/>
      <c r="T13" s="230"/>
      <c r="U13" s="230"/>
      <c r="V13" s="231"/>
    </row>
    <row r="14" spans="1:22" ht="14.25" customHeight="1">
      <c r="C14" s="750"/>
      <c r="D14" s="751"/>
      <c r="E14" s="87"/>
      <c r="F14" s="31"/>
      <c r="G14" s="230"/>
      <c r="H14" s="230"/>
      <c r="I14" s="230"/>
      <c r="J14" s="231"/>
      <c r="K14" s="87"/>
      <c r="L14" s="31"/>
      <c r="M14" s="230"/>
      <c r="N14" s="230"/>
      <c r="O14" s="230"/>
      <c r="P14" s="231"/>
      <c r="Q14" s="87"/>
      <c r="R14" s="31"/>
      <c r="S14" s="230"/>
      <c r="T14" s="230"/>
      <c r="U14" s="230"/>
      <c r="V14" s="231"/>
    </row>
    <row r="15" spans="1:22" ht="14.25" customHeight="1">
      <c r="C15" s="750"/>
      <c r="D15" s="751"/>
      <c r="E15" s="777"/>
      <c r="F15" s="778"/>
      <c r="G15" s="232"/>
      <c r="H15" s="232"/>
      <c r="I15" s="232"/>
      <c r="J15" s="233"/>
      <c r="K15" s="777"/>
      <c r="L15" s="778"/>
      <c r="M15" s="232"/>
      <c r="N15" s="232"/>
      <c r="O15" s="232"/>
      <c r="P15" s="233"/>
      <c r="Q15" s="777"/>
      <c r="R15" s="778"/>
      <c r="S15" s="232"/>
      <c r="T15" s="232"/>
      <c r="U15" s="232"/>
      <c r="V15" s="233"/>
    </row>
    <row r="16" spans="1:22" ht="14.25" customHeight="1">
      <c r="C16" s="750"/>
      <c r="D16" s="751"/>
      <c r="E16" s="779"/>
      <c r="F16" s="234"/>
      <c r="G16" s="230"/>
      <c r="H16" s="230"/>
      <c r="I16" s="230"/>
      <c r="J16" s="231"/>
      <c r="K16" s="779"/>
      <c r="L16" s="234"/>
      <c r="M16" s="230"/>
      <c r="N16" s="230"/>
      <c r="O16" s="230"/>
      <c r="P16" s="231"/>
      <c r="Q16" s="779"/>
      <c r="R16" s="234"/>
      <c r="S16" s="230"/>
      <c r="T16" s="230"/>
      <c r="U16" s="230"/>
      <c r="V16" s="231"/>
    </row>
    <row r="17" spans="3:22" ht="14.25" customHeight="1">
      <c r="C17" s="750"/>
      <c r="D17" s="751"/>
      <c r="E17" s="779"/>
      <c r="F17" s="234"/>
      <c r="G17" s="230"/>
      <c r="H17" s="230"/>
      <c r="I17" s="230"/>
      <c r="J17" s="231"/>
      <c r="K17" s="779"/>
      <c r="L17" s="234"/>
      <c r="M17" s="230"/>
      <c r="N17" s="230"/>
      <c r="O17" s="230"/>
      <c r="P17" s="231"/>
      <c r="Q17" s="779"/>
      <c r="R17" s="234"/>
      <c r="S17" s="230"/>
      <c r="T17" s="230"/>
      <c r="U17" s="230"/>
      <c r="V17" s="231"/>
    </row>
    <row r="18" spans="3:22" ht="14.25" customHeight="1">
      <c r="C18" s="750"/>
      <c r="D18" s="751"/>
      <c r="E18" s="779"/>
      <c r="F18" s="234"/>
      <c r="G18" s="230"/>
      <c r="H18" s="230"/>
      <c r="I18" s="230"/>
      <c r="J18" s="231"/>
      <c r="K18" s="779"/>
      <c r="L18" s="234"/>
      <c r="M18" s="230"/>
      <c r="N18" s="230"/>
      <c r="O18" s="230"/>
      <c r="P18" s="231"/>
      <c r="Q18" s="779"/>
      <c r="R18" s="234"/>
      <c r="S18" s="230"/>
      <c r="T18" s="230"/>
      <c r="U18" s="230"/>
      <c r="V18" s="231"/>
    </row>
    <row r="19" spans="3:22" ht="14.25" customHeight="1">
      <c r="C19" s="750"/>
      <c r="D19" s="751"/>
      <c r="E19" s="779"/>
      <c r="F19" s="234"/>
      <c r="G19" s="230"/>
      <c r="H19" s="230"/>
      <c r="I19" s="230"/>
      <c r="J19" s="231"/>
      <c r="K19" s="779"/>
      <c r="L19" s="234"/>
      <c r="M19" s="230"/>
      <c r="N19" s="230"/>
      <c r="O19" s="230"/>
      <c r="P19" s="231"/>
      <c r="Q19" s="779"/>
      <c r="R19" s="234"/>
      <c r="S19" s="230"/>
      <c r="T19" s="230"/>
      <c r="U19" s="230"/>
      <c r="V19" s="231"/>
    </row>
    <row r="20" spans="3:22" ht="14.25" customHeight="1">
      <c r="C20" s="750"/>
      <c r="D20" s="751"/>
      <c r="E20" s="779"/>
      <c r="F20" s="234"/>
      <c r="G20" s="230"/>
      <c r="H20" s="230"/>
      <c r="I20" s="230"/>
      <c r="J20" s="231"/>
      <c r="K20" s="779"/>
      <c r="L20" s="234"/>
      <c r="M20" s="230"/>
      <c r="N20" s="230"/>
      <c r="O20" s="230"/>
      <c r="P20" s="231"/>
      <c r="Q20" s="779"/>
      <c r="R20" s="234"/>
      <c r="S20" s="230"/>
      <c r="T20" s="230"/>
      <c r="U20" s="230"/>
      <c r="V20" s="231"/>
    </row>
    <row r="21" spans="3:22" ht="14.25" customHeight="1">
      <c r="C21" s="750"/>
      <c r="D21" s="751"/>
      <c r="E21" s="779"/>
      <c r="F21" s="234"/>
      <c r="G21" s="230"/>
      <c r="H21" s="230"/>
      <c r="I21" s="230"/>
      <c r="J21" s="231"/>
      <c r="K21" s="779"/>
      <c r="L21" s="234"/>
      <c r="M21" s="230"/>
      <c r="N21" s="230"/>
      <c r="O21" s="230"/>
      <c r="P21" s="231"/>
      <c r="Q21" s="779"/>
      <c r="R21" s="234"/>
      <c r="S21" s="230"/>
      <c r="T21" s="230"/>
      <c r="U21" s="230"/>
      <c r="V21" s="231"/>
    </row>
    <row r="22" spans="3:22" ht="14.25" customHeight="1">
      <c r="C22" s="750"/>
      <c r="D22" s="751"/>
      <c r="E22" s="779"/>
      <c r="F22" s="234"/>
      <c r="G22" s="230"/>
      <c r="H22" s="230"/>
      <c r="I22" s="230"/>
      <c r="J22" s="231"/>
      <c r="K22" s="779"/>
      <c r="L22" s="234"/>
      <c r="M22" s="230"/>
      <c r="N22" s="230"/>
      <c r="O22" s="230"/>
      <c r="P22" s="231"/>
      <c r="Q22" s="779"/>
      <c r="R22" s="234"/>
      <c r="S22" s="230"/>
      <c r="T22" s="230"/>
      <c r="U22" s="230"/>
      <c r="V22" s="231"/>
    </row>
    <row r="23" spans="3:22" ht="14.25" customHeight="1">
      <c r="C23" s="750"/>
      <c r="D23" s="751"/>
      <c r="E23" s="779"/>
      <c r="F23" s="234"/>
      <c r="G23" s="230"/>
      <c r="H23" s="230"/>
      <c r="I23" s="230"/>
      <c r="J23" s="231"/>
      <c r="K23" s="779"/>
      <c r="L23" s="234"/>
      <c r="M23" s="230"/>
      <c r="N23" s="230"/>
      <c r="O23" s="230"/>
      <c r="P23" s="231"/>
      <c r="Q23" s="779"/>
      <c r="R23" s="234"/>
      <c r="S23" s="230"/>
      <c r="T23" s="230"/>
      <c r="U23" s="230"/>
      <c r="V23" s="231"/>
    </row>
    <row r="24" spans="3:22" ht="14.25" customHeight="1">
      <c r="C24" s="750"/>
      <c r="D24" s="751"/>
      <c r="E24" s="779"/>
      <c r="F24" s="234"/>
      <c r="G24" s="230"/>
      <c r="H24" s="230"/>
      <c r="I24" s="230"/>
      <c r="J24" s="231"/>
      <c r="K24" s="779"/>
      <c r="L24" s="234"/>
      <c r="M24" s="230"/>
      <c r="N24" s="230"/>
      <c r="O24" s="230"/>
      <c r="P24" s="231"/>
      <c r="Q24" s="779"/>
      <c r="R24" s="234"/>
      <c r="S24" s="230"/>
      <c r="T24" s="230"/>
      <c r="U24" s="230"/>
      <c r="V24" s="231"/>
    </row>
    <row r="25" spans="3:22" ht="14.25" customHeight="1">
      <c r="C25" s="750"/>
      <c r="D25" s="751"/>
      <c r="E25" s="779"/>
      <c r="F25" s="234"/>
      <c r="G25" s="230"/>
      <c r="H25" s="230"/>
      <c r="I25" s="230"/>
      <c r="J25" s="231"/>
      <c r="K25" s="779"/>
      <c r="L25" s="234"/>
      <c r="M25" s="230"/>
      <c r="N25" s="230"/>
      <c r="O25" s="230"/>
      <c r="P25" s="231"/>
      <c r="Q25" s="779"/>
      <c r="R25" s="234"/>
      <c r="S25" s="230"/>
      <c r="T25" s="230"/>
      <c r="U25" s="230"/>
      <c r="V25" s="231"/>
    </row>
    <row r="26" spans="3:22" ht="14.25" customHeight="1">
      <c r="C26" s="750"/>
      <c r="D26" s="751"/>
      <c r="E26" s="779"/>
      <c r="F26" s="234"/>
      <c r="G26" s="230"/>
      <c r="H26" s="230"/>
      <c r="I26" s="230"/>
      <c r="J26" s="231"/>
      <c r="K26" s="779"/>
      <c r="L26" s="234"/>
      <c r="M26" s="230"/>
      <c r="N26" s="230"/>
      <c r="O26" s="230"/>
      <c r="P26" s="231"/>
      <c r="Q26" s="779"/>
      <c r="R26" s="234"/>
      <c r="S26" s="230"/>
      <c r="T26" s="230"/>
      <c r="U26" s="230"/>
      <c r="V26" s="231"/>
    </row>
    <row r="27" spans="3:22" ht="14.25" customHeight="1">
      <c r="C27" s="750"/>
      <c r="D27" s="751"/>
      <c r="E27" s="779"/>
      <c r="F27" s="234"/>
      <c r="G27" s="230"/>
      <c r="H27" s="230"/>
      <c r="I27" s="230"/>
      <c r="J27" s="231"/>
      <c r="K27" s="779"/>
      <c r="L27" s="234"/>
      <c r="M27" s="230"/>
      <c r="N27" s="230"/>
      <c r="O27" s="230"/>
      <c r="P27" s="231"/>
      <c r="Q27" s="779"/>
      <c r="R27" s="234"/>
      <c r="S27" s="230"/>
      <c r="T27" s="230"/>
      <c r="U27" s="230"/>
      <c r="V27" s="231"/>
    </row>
    <row r="28" spans="3:22" ht="14.25" customHeight="1">
      <c r="C28" s="750"/>
      <c r="D28" s="751"/>
      <c r="E28" s="779"/>
      <c r="F28" s="234"/>
      <c r="G28" s="230"/>
      <c r="H28" s="230"/>
      <c r="I28" s="230"/>
      <c r="J28" s="231"/>
      <c r="K28" s="779"/>
      <c r="L28" s="234"/>
      <c r="M28" s="230"/>
      <c r="N28" s="230"/>
      <c r="O28" s="230"/>
      <c r="P28" s="231"/>
      <c r="Q28" s="779"/>
      <c r="R28" s="234"/>
      <c r="S28" s="230"/>
      <c r="T28" s="230"/>
      <c r="U28" s="230"/>
      <c r="V28" s="231"/>
    </row>
    <row r="29" spans="3:22" ht="14.25" customHeight="1">
      <c r="C29" s="750"/>
      <c r="D29" s="751"/>
      <c r="E29" s="779"/>
      <c r="F29" s="234"/>
      <c r="G29" s="230"/>
      <c r="H29" s="230"/>
      <c r="I29" s="230"/>
      <c r="J29" s="231"/>
      <c r="K29" s="779"/>
      <c r="L29" s="234"/>
      <c r="M29" s="230"/>
      <c r="N29" s="230"/>
      <c r="O29" s="230"/>
      <c r="P29" s="231"/>
      <c r="Q29" s="779"/>
      <c r="R29" s="234"/>
      <c r="S29" s="230"/>
      <c r="T29" s="230"/>
      <c r="U29" s="230"/>
      <c r="V29" s="231"/>
    </row>
    <row r="30" spans="3:22" ht="14.25" customHeight="1">
      <c r="C30" s="750"/>
      <c r="D30" s="751"/>
      <c r="E30" s="779"/>
      <c r="F30" s="234"/>
      <c r="G30" s="230"/>
      <c r="H30" s="230"/>
      <c r="I30" s="230"/>
      <c r="J30" s="231"/>
      <c r="K30" s="779"/>
      <c r="L30" s="234"/>
      <c r="M30" s="230"/>
      <c r="N30" s="230"/>
      <c r="O30" s="230"/>
      <c r="P30" s="231"/>
      <c r="Q30" s="779"/>
      <c r="R30" s="234"/>
      <c r="S30" s="230"/>
      <c r="T30" s="230"/>
      <c r="U30" s="230"/>
      <c r="V30" s="231"/>
    </row>
    <row r="31" spans="3:22" ht="14.25" customHeight="1">
      <c r="C31" s="750"/>
      <c r="D31" s="751"/>
      <c r="E31" s="779"/>
      <c r="F31" s="234"/>
      <c r="G31" s="230"/>
      <c r="H31" s="230"/>
      <c r="I31" s="230"/>
      <c r="J31" s="231"/>
      <c r="K31" s="779"/>
      <c r="L31" s="234"/>
      <c r="M31" s="230"/>
      <c r="N31" s="230"/>
      <c r="O31" s="230"/>
      <c r="P31" s="231"/>
      <c r="Q31" s="779"/>
      <c r="R31" s="234"/>
      <c r="S31" s="230"/>
      <c r="T31" s="230"/>
      <c r="U31" s="230"/>
      <c r="V31" s="231"/>
    </row>
    <row r="32" spans="3:22" ht="14.25" customHeight="1">
      <c r="C32" s="750"/>
      <c r="D32" s="751"/>
      <c r="E32" s="779"/>
      <c r="F32" s="234"/>
      <c r="G32" s="230"/>
      <c r="H32" s="230"/>
      <c r="I32" s="230"/>
      <c r="J32" s="231"/>
      <c r="K32" s="779"/>
      <c r="L32" s="234"/>
      <c r="M32" s="230"/>
      <c r="N32" s="230"/>
      <c r="O32" s="230"/>
      <c r="P32" s="231"/>
      <c r="Q32" s="779"/>
      <c r="R32" s="234"/>
      <c r="S32" s="230"/>
      <c r="T32" s="230"/>
      <c r="U32" s="230"/>
      <c r="V32" s="231"/>
    </row>
    <row r="33" spans="3:22" ht="14.25" customHeight="1">
      <c r="C33" s="750"/>
      <c r="D33" s="751"/>
      <c r="E33" s="779"/>
      <c r="F33" s="234"/>
      <c r="G33" s="230"/>
      <c r="H33" s="230"/>
      <c r="I33" s="230"/>
      <c r="J33" s="231"/>
      <c r="K33" s="779"/>
      <c r="L33" s="234"/>
      <c r="M33" s="230"/>
      <c r="N33" s="230"/>
      <c r="O33" s="230"/>
      <c r="P33" s="231"/>
      <c r="Q33" s="779"/>
      <c r="R33" s="234"/>
      <c r="S33" s="230"/>
      <c r="T33" s="230"/>
      <c r="U33" s="230"/>
      <c r="V33" s="231"/>
    </row>
    <row r="34" spans="3:22" ht="14.25" customHeight="1">
      <c r="C34" s="750"/>
      <c r="D34" s="751"/>
      <c r="E34" s="779"/>
      <c r="F34" s="234"/>
      <c r="G34" s="230"/>
      <c r="H34" s="230"/>
      <c r="I34" s="230"/>
      <c r="J34" s="231"/>
      <c r="K34" s="779"/>
      <c r="L34" s="234"/>
      <c r="M34" s="230"/>
      <c r="N34" s="230"/>
      <c r="O34" s="230"/>
      <c r="P34" s="231"/>
      <c r="Q34" s="779"/>
      <c r="R34" s="234"/>
      <c r="S34" s="230"/>
      <c r="T34" s="230"/>
      <c r="U34" s="230"/>
      <c r="V34" s="231"/>
    </row>
    <row r="35" spans="3:22" ht="14.25" customHeight="1">
      <c r="C35" s="750"/>
      <c r="D35" s="751"/>
      <c r="E35" s="779"/>
      <c r="F35" s="234"/>
      <c r="G35" s="230"/>
      <c r="H35" s="230"/>
      <c r="I35" s="230"/>
      <c r="J35" s="231"/>
      <c r="K35" s="779"/>
      <c r="L35" s="234"/>
      <c r="M35" s="230"/>
      <c r="N35" s="230"/>
      <c r="O35" s="230"/>
      <c r="P35" s="231"/>
      <c r="Q35" s="779"/>
      <c r="R35" s="234"/>
      <c r="S35" s="230"/>
      <c r="T35" s="230"/>
      <c r="U35" s="230"/>
      <c r="V35" s="231"/>
    </row>
    <row r="36" spans="3:22" ht="14.25" customHeight="1">
      <c r="C36" s="750"/>
      <c r="D36" s="751"/>
      <c r="E36" s="779"/>
      <c r="F36" s="234"/>
      <c r="G36" s="230"/>
      <c r="H36" s="230"/>
      <c r="I36" s="230"/>
      <c r="J36" s="231"/>
      <c r="K36" s="779"/>
      <c r="L36" s="234"/>
      <c r="M36" s="230"/>
      <c r="N36" s="230"/>
      <c r="O36" s="230"/>
      <c r="P36" s="231"/>
      <c r="Q36" s="779"/>
      <c r="R36" s="234"/>
      <c r="S36" s="230"/>
      <c r="T36" s="230"/>
      <c r="U36" s="230"/>
      <c r="V36" s="231"/>
    </row>
    <row r="37" spans="3:22" ht="14.25" customHeight="1">
      <c r="C37" s="750"/>
      <c r="D37" s="751"/>
      <c r="E37" s="779"/>
      <c r="F37" s="234"/>
      <c r="G37" s="230"/>
      <c r="H37" s="230"/>
      <c r="I37" s="230"/>
      <c r="J37" s="231"/>
      <c r="K37" s="779"/>
      <c r="L37" s="234"/>
      <c r="M37" s="230"/>
      <c r="N37" s="230"/>
      <c r="O37" s="230"/>
      <c r="P37" s="231"/>
      <c r="Q37" s="779"/>
      <c r="R37" s="234"/>
      <c r="S37" s="230"/>
      <c r="T37" s="230"/>
      <c r="U37" s="230"/>
      <c r="V37" s="231"/>
    </row>
    <row r="38" spans="3:22" ht="14.25" customHeight="1">
      <c r="C38" s="750"/>
      <c r="D38" s="751"/>
      <c r="E38" s="779"/>
      <c r="F38" s="234"/>
      <c r="G38" s="230"/>
      <c r="H38" s="230"/>
      <c r="I38" s="230"/>
      <c r="J38" s="231"/>
      <c r="K38" s="779"/>
      <c r="L38" s="234"/>
      <c r="M38" s="230"/>
      <c r="N38" s="230"/>
      <c r="O38" s="230"/>
      <c r="P38" s="231"/>
      <c r="Q38" s="779"/>
      <c r="R38" s="234"/>
      <c r="S38" s="230"/>
      <c r="T38" s="230"/>
      <c r="U38" s="230"/>
      <c r="V38" s="231"/>
    </row>
    <row r="39" spans="3:22" ht="14.25" customHeight="1">
      <c r="C39" s="750"/>
      <c r="D39" s="751"/>
      <c r="E39" s="779"/>
      <c r="F39" s="234"/>
      <c r="G39" s="230"/>
      <c r="H39" s="230"/>
      <c r="I39" s="230"/>
      <c r="J39" s="231"/>
      <c r="K39" s="779"/>
      <c r="L39" s="234"/>
      <c r="M39" s="230"/>
      <c r="N39" s="230"/>
      <c r="O39" s="230"/>
      <c r="P39" s="231"/>
      <c r="Q39" s="779"/>
      <c r="R39" s="234"/>
      <c r="S39" s="230"/>
      <c r="T39" s="230"/>
      <c r="U39" s="230"/>
      <c r="V39" s="231"/>
    </row>
    <row r="40" spans="3:22" ht="14.25" customHeight="1">
      <c r="C40" s="750"/>
      <c r="D40" s="751"/>
      <c r="E40" s="779"/>
      <c r="F40" s="234"/>
      <c r="G40" s="230"/>
      <c r="H40" s="230"/>
      <c r="I40" s="230"/>
      <c r="J40" s="231"/>
      <c r="K40" s="779"/>
      <c r="L40" s="234"/>
      <c r="M40" s="230"/>
      <c r="N40" s="230"/>
      <c r="O40" s="230"/>
      <c r="P40" s="231"/>
      <c r="Q40" s="779"/>
      <c r="R40" s="234"/>
      <c r="S40" s="230"/>
      <c r="T40" s="230"/>
      <c r="U40" s="230"/>
      <c r="V40" s="231"/>
    </row>
    <row r="41" spans="3:22" ht="14.25" customHeight="1">
      <c r="C41" s="750"/>
      <c r="D41" s="751"/>
      <c r="E41" s="779"/>
      <c r="F41" s="234"/>
      <c r="G41" s="230"/>
      <c r="H41" s="230"/>
      <c r="I41" s="230"/>
      <c r="J41" s="231"/>
      <c r="K41" s="779"/>
      <c r="L41" s="234"/>
      <c r="M41" s="230"/>
      <c r="N41" s="230"/>
      <c r="O41" s="230"/>
      <c r="P41" s="231"/>
      <c r="Q41" s="779"/>
      <c r="R41" s="234"/>
      <c r="S41" s="230"/>
      <c r="T41" s="230"/>
      <c r="U41" s="230"/>
      <c r="V41" s="231"/>
    </row>
    <row r="42" spans="3:22" ht="14.25" customHeight="1">
      <c r="C42" s="750"/>
      <c r="D42" s="751"/>
      <c r="E42" s="779"/>
      <c r="F42" s="234"/>
      <c r="G42" s="230"/>
      <c r="H42" s="230"/>
      <c r="I42" s="230"/>
      <c r="J42" s="231"/>
      <c r="K42" s="779"/>
      <c r="L42" s="234"/>
      <c r="M42" s="230"/>
      <c r="N42" s="230"/>
      <c r="O42" s="230"/>
      <c r="P42" s="231"/>
      <c r="Q42" s="779"/>
      <c r="R42" s="234"/>
      <c r="S42" s="230"/>
      <c r="T42" s="230"/>
      <c r="U42" s="230"/>
      <c r="V42" s="231"/>
    </row>
    <row r="43" spans="3:22" ht="14.25" customHeight="1">
      <c r="C43" s="750"/>
      <c r="D43" s="751"/>
      <c r="E43" s="779"/>
      <c r="F43" s="234"/>
      <c r="G43" s="230"/>
      <c r="H43" s="230"/>
      <c r="I43" s="230"/>
      <c r="J43" s="231"/>
      <c r="K43" s="779"/>
      <c r="L43" s="234"/>
      <c r="M43" s="230"/>
      <c r="N43" s="230"/>
      <c r="O43" s="230"/>
      <c r="P43" s="231"/>
      <c r="Q43" s="779"/>
      <c r="R43" s="234"/>
      <c r="S43" s="230"/>
      <c r="T43" s="230"/>
      <c r="U43" s="230"/>
      <c r="V43" s="231"/>
    </row>
    <row r="44" spans="3:22" ht="14.25" customHeight="1">
      <c r="C44" s="750"/>
      <c r="D44" s="751"/>
      <c r="E44" s="779"/>
      <c r="F44" s="234"/>
      <c r="G44" s="230"/>
      <c r="H44" s="230"/>
      <c r="I44" s="230"/>
      <c r="J44" s="231"/>
      <c r="K44" s="779"/>
      <c r="L44" s="234"/>
      <c r="M44" s="230"/>
      <c r="N44" s="230"/>
      <c r="O44" s="230"/>
      <c r="P44" s="231"/>
      <c r="Q44" s="779"/>
      <c r="R44" s="234"/>
      <c r="S44" s="230"/>
      <c r="T44" s="230"/>
      <c r="U44" s="230"/>
      <c r="V44" s="231"/>
    </row>
    <row r="45" spans="3:22" ht="14.25" customHeight="1">
      <c r="C45" s="750"/>
      <c r="D45" s="751"/>
      <c r="E45" s="779"/>
      <c r="F45" s="234"/>
      <c r="G45" s="230"/>
      <c r="H45" s="230"/>
      <c r="I45" s="230"/>
      <c r="J45" s="231"/>
      <c r="K45" s="779"/>
      <c r="L45" s="234"/>
      <c r="M45" s="230"/>
      <c r="N45" s="230"/>
      <c r="O45" s="230"/>
      <c r="P45" s="231"/>
      <c r="Q45" s="779"/>
      <c r="R45" s="234"/>
      <c r="S45" s="230"/>
      <c r="T45" s="230"/>
      <c r="U45" s="230"/>
      <c r="V45" s="231"/>
    </row>
    <row r="46" spans="3:22" ht="14.25" customHeight="1">
      <c r="C46" s="750"/>
      <c r="D46" s="751"/>
      <c r="E46" s="779"/>
      <c r="F46" s="234"/>
      <c r="G46" s="230"/>
      <c r="H46" s="230"/>
      <c r="I46" s="230"/>
      <c r="J46" s="231"/>
      <c r="K46" s="779"/>
      <c r="L46" s="234"/>
      <c r="M46" s="230"/>
      <c r="N46" s="230"/>
      <c r="O46" s="230"/>
      <c r="P46" s="231"/>
      <c r="Q46" s="779"/>
      <c r="R46" s="234"/>
      <c r="S46" s="230"/>
      <c r="T46" s="230"/>
      <c r="U46" s="230"/>
      <c r="V46" s="231"/>
    </row>
    <row r="47" spans="3:22" ht="14.25" customHeight="1">
      <c r="C47" s="750"/>
      <c r="D47" s="751"/>
      <c r="E47" s="779"/>
      <c r="F47" s="234"/>
      <c r="G47" s="230"/>
      <c r="H47" s="230"/>
      <c r="I47" s="230"/>
      <c r="J47" s="231"/>
      <c r="K47" s="779"/>
      <c r="L47" s="234"/>
      <c r="M47" s="230"/>
      <c r="N47" s="230"/>
      <c r="O47" s="230"/>
      <c r="P47" s="231"/>
      <c r="Q47" s="779"/>
      <c r="R47" s="234"/>
      <c r="S47" s="230"/>
      <c r="T47" s="230"/>
      <c r="U47" s="230"/>
      <c r="V47" s="231"/>
    </row>
    <row r="48" spans="3:22" ht="14.25" customHeight="1">
      <c r="C48" s="750"/>
      <c r="D48" s="751"/>
      <c r="E48" s="779"/>
      <c r="F48" s="234"/>
      <c r="G48" s="230"/>
      <c r="H48" s="230"/>
      <c r="I48" s="230"/>
      <c r="J48" s="231"/>
      <c r="K48" s="779"/>
      <c r="L48" s="234"/>
      <c r="M48" s="230"/>
      <c r="N48" s="230"/>
      <c r="O48" s="230"/>
      <c r="P48" s="231"/>
      <c r="Q48" s="779"/>
      <c r="R48" s="234"/>
      <c r="S48" s="230"/>
      <c r="T48" s="230"/>
      <c r="U48" s="230"/>
      <c r="V48" s="231"/>
    </row>
    <row r="49" spans="3:22" ht="14.25" customHeight="1">
      <c r="C49" s="750"/>
      <c r="D49" s="751"/>
      <c r="E49" s="779"/>
      <c r="F49" s="234"/>
      <c r="G49" s="230"/>
      <c r="H49" s="230"/>
      <c r="I49" s="230"/>
      <c r="J49" s="231"/>
      <c r="K49" s="779"/>
      <c r="L49" s="234"/>
      <c r="M49" s="230"/>
      <c r="N49" s="230"/>
      <c r="O49" s="230"/>
      <c r="P49" s="231"/>
      <c r="Q49" s="779"/>
      <c r="R49" s="234"/>
      <c r="S49" s="230"/>
      <c r="T49" s="230"/>
      <c r="U49" s="230"/>
      <c r="V49" s="231"/>
    </row>
    <row r="50" spans="3:22" ht="14.25" customHeight="1">
      <c r="C50" s="750"/>
      <c r="D50" s="751"/>
      <c r="E50" s="779"/>
      <c r="F50" s="234"/>
      <c r="G50" s="230"/>
      <c r="H50" s="230"/>
      <c r="I50" s="230"/>
      <c r="J50" s="231"/>
      <c r="K50" s="779"/>
      <c r="L50" s="234"/>
      <c r="M50" s="230"/>
      <c r="N50" s="230"/>
      <c r="O50" s="230"/>
      <c r="P50" s="231"/>
      <c r="Q50" s="779"/>
      <c r="R50" s="234"/>
      <c r="S50" s="230"/>
      <c r="T50" s="230"/>
      <c r="U50" s="230"/>
      <c r="V50" s="231"/>
    </row>
    <row r="51" spans="3:22" ht="14.25" customHeight="1">
      <c r="C51" s="750"/>
      <c r="D51" s="751"/>
      <c r="E51" s="779"/>
      <c r="F51" s="234"/>
      <c r="G51" s="230"/>
      <c r="H51" s="230"/>
      <c r="I51" s="230"/>
      <c r="J51" s="231"/>
      <c r="K51" s="779"/>
      <c r="L51" s="234"/>
      <c r="M51" s="230"/>
      <c r="N51" s="230"/>
      <c r="O51" s="230"/>
      <c r="P51" s="231"/>
      <c r="Q51" s="779"/>
      <c r="R51" s="234"/>
      <c r="S51" s="230"/>
      <c r="T51" s="230"/>
      <c r="U51" s="230"/>
      <c r="V51" s="231"/>
    </row>
    <row r="52" spans="3:22" ht="14.25" customHeight="1">
      <c r="C52" s="750"/>
      <c r="D52" s="751"/>
      <c r="E52" s="779"/>
      <c r="F52" s="234"/>
      <c r="G52" s="230"/>
      <c r="H52" s="230"/>
      <c r="I52" s="230"/>
      <c r="J52" s="231"/>
      <c r="K52" s="779"/>
      <c r="L52" s="234"/>
      <c r="M52" s="230"/>
      <c r="N52" s="230"/>
      <c r="O52" s="230"/>
      <c r="P52" s="231"/>
      <c r="Q52" s="779"/>
      <c r="R52" s="234"/>
      <c r="S52" s="230"/>
      <c r="T52" s="230"/>
      <c r="U52" s="230"/>
      <c r="V52" s="231"/>
    </row>
    <row r="53" spans="3:22" ht="14.25" customHeight="1">
      <c r="C53" s="750"/>
      <c r="D53" s="751"/>
      <c r="E53" s="779"/>
      <c r="F53" s="234"/>
      <c r="G53" s="230"/>
      <c r="H53" s="230"/>
      <c r="I53" s="230"/>
      <c r="J53" s="231"/>
      <c r="K53" s="779"/>
      <c r="L53" s="234"/>
      <c r="M53" s="230"/>
      <c r="N53" s="230"/>
      <c r="O53" s="230"/>
      <c r="P53" s="231"/>
      <c r="Q53" s="779"/>
      <c r="R53" s="234"/>
      <c r="S53" s="230"/>
      <c r="T53" s="230"/>
      <c r="U53" s="230"/>
      <c r="V53" s="231"/>
    </row>
    <row r="54" spans="3:22" ht="14.25" customHeight="1">
      <c r="C54" s="750"/>
      <c r="D54" s="751"/>
      <c r="E54" s="779"/>
      <c r="F54" s="234"/>
      <c r="G54" s="230"/>
      <c r="H54" s="230"/>
      <c r="I54" s="230"/>
      <c r="J54" s="231"/>
      <c r="K54" s="779"/>
      <c r="L54" s="234"/>
      <c r="M54" s="230"/>
      <c r="N54" s="230"/>
      <c r="O54" s="230"/>
      <c r="P54" s="231"/>
      <c r="Q54" s="779"/>
      <c r="R54" s="234"/>
      <c r="S54" s="230"/>
      <c r="T54" s="230"/>
      <c r="U54" s="230"/>
      <c r="V54" s="231"/>
    </row>
    <row r="55" spans="3:22" ht="14.25" customHeight="1">
      <c r="C55" s="750"/>
      <c r="D55" s="751"/>
      <c r="E55" s="779"/>
      <c r="F55" s="234"/>
      <c r="G55" s="230"/>
      <c r="H55" s="230"/>
      <c r="I55" s="230"/>
      <c r="J55" s="231"/>
      <c r="K55" s="779"/>
      <c r="L55" s="234"/>
      <c r="M55" s="230"/>
      <c r="N55" s="230"/>
      <c r="O55" s="230"/>
      <c r="P55" s="231"/>
      <c r="Q55" s="779"/>
      <c r="R55" s="234"/>
      <c r="S55" s="230"/>
      <c r="T55" s="230"/>
      <c r="U55" s="230"/>
      <c r="V55" s="231"/>
    </row>
    <row r="56" spans="3:22" ht="14.25" customHeight="1">
      <c r="C56" s="750"/>
      <c r="D56" s="751"/>
      <c r="E56" s="779"/>
      <c r="F56" s="234"/>
      <c r="G56" s="230"/>
      <c r="H56" s="230"/>
      <c r="I56" s="230"/>
      <c r="J56" s="231"/>
      <c r="K56" s="779"/>
      <c r="L56" s="234"/>
      <c r="M56" s="230"/>
      <c r="N56" s="230"/>
      <c r="O56" s="230"/>
      <c r="P56" s="231"/>
      <c r="Q56" s="779"/>
      <c r="R56" s="234"/>
      <c r="S56" s="230"/>
      <c r="T56" s="230"/>
      <c r="U56" s="230"/>
      <c r="V56" s="231"/>
    </row>
    <row r="57" spans="3:22" ht="14.25" customHeight="1">
      <c r="C57" s="750"/>
      <c r="D57" s="751"/>
      <c r="E57" s="779"/>
      <c r="F57" s="234"/>
      <c r="G57" s="230"/>
      <c r="H57" s="230"/>
      <c r="I57" s="230"/>
      <c r="J57" s="231"/>
      <c r="K57" s="779"/>
      <c r="L57" s="234"/>
      <c r="M57" s="230"/>
      <c r="N57" s="230"/>
      <c r="O57" s="230"/>
      <c r="P57" s="231"/>
      <c r="Q57" s="779"/>
      <c r="R57" s="234"/>
      <c r="S57" s="230"/>
      <c r="T57" s="230"/>
      <c r="U57" s="230"/>
      <c r="V57" s="231"/>
    </row>
    <row r="58" spans="3:22" ht="14.25" customHeight="1">
      <c r="C58" s="750"/>
      <c r="D58" s="751"/>
      <c r="E58" s="779"/>
      <c r="F58" s="234"/>
      <c r="G58" s="230"/>
      <c r="H58" s="230"/>
      <c r="I58" s="230"/>
      <c r="J58" s="231"/>
      <c r="K58" s="779"/>
      <c r="L58" s="234"/>
      <c r="M58" s="230"/>
      <c r="N58" s="230"/>
      <c r="O58" s="230"/>
      <c r="P58" s="231"/>
      <c r="Q58" s="779"/>
      <c r="R58" s="234"/>
      <c r="S58" s="230"/>
      <c r="T58" s="230"/>
      <c r="U58" s="230"/>
      <c r="V58" s="231"/>
    </row>
    <row r="59" spans="3:22" ht="14.25" customHeight="1">
      <c r="C59" s="750"/>
      <c r="D59" s="751"/>
      <c r="E59" s="779"/>
      <c r="F59" s="234"/>
      <c r="G59" s="230"/>
      <c r="H59" s="230"/>
      <c r="I59" s="230"/>
      <c r="J59" s="231"/>
      <c r="K59" s="779"/>
      <c r="L59" s="234"/>
      <c r="M59" s="230"/>
      <c r="N59" s="230"/>
      <c r="O59" s="230"/>
      <c r="P59" s="231"/>
      <c r="Q59" s="779"/>
      <c r="R59" s="234"/>
      <c r="S59" s="230"/>
      <c r="T59" s="230"/>
      <c r="U59" s="230"/>
      <c r="V59" s="231"/>
    </row>
    <row r="60" spans="3:22" ht="14.25" customHeight="1">
      <c r="C60" s="750"/>
      <c r="D60" s="751"/>
      <c r="E60" s="779"/>
      <c r="F60" s="234"/>
      <c r="G60" s="230"/>
      <c r="H60" s="230"/>
      <c r="I60" s="230"/>
      <c r="J60" s="231"/>
      <c r="K60" s="779"/>
      <c r="L60" s="234"/>
      <c r="M60" s="230"/>
      <c r="N60" s="230"/>
      <c r="O60" s="230"/>
      <c r="P60" s="231"/>
      <c r="Q60" s="779"/>
      <c r="R60" s="234"/>
      <c r="S60" s="230"/>
      <c r="T60" s="230"/>
      <c r="U60" s="230"/>
      <c r="V60" s="231"/>
    </row>
    <row r="61" spans="3:22" ht="14.25" customHeight="1">
      <c r="C61" s="750"/>
      <c r="D61" s="751"/>
      <c r="E61" s="779"/>
      <c r="F61" s="234"/>
      <c r="G61" s="230"/>
      <c r="H61" s="230"/>
      <c r="I61" s="230"/>
      <c r="J61" s="231"/>
      <c r="K61" s="779"/>
      <c r="L61" s="234"/>
      <c r="M61" s="230"/>
      <c r="N61" s="230"/>
      <c r="O61" s="230"/>
      <c r="P61" s="231"/>
      <c r="Q61" s="779"/>
      <c r="R61" s="234"/>
      <c r="S61" s="230"/>
      <c r="T61" s="230"/>
      <c r="U61" s="230"/>
      <c r="V61" s="231"/>
    </row>
    <row r="62" spans="3:22" ht="14.25" customHeight="1">
      <c r="C62" s="752"/>
      <c r="D62" s="753"/>
      <c r="E62" s="780"/>
      <c r="F62" s="235"/>
      <c r="G62" s="236"/>
      <c r="H62" s="236"/>
      <c r="I62" s="236"/>
      <c r="J62" s="237"/>
      <c r="K62" s="780"/>
      <c r="L62" s="235"/>
      <c r="M62" s="236"/>
      <c r="N62" s="236"/>
      <c r="O62" s="236"/>
      <c r="P62" s="237"/>
      <c r="Q62" s="780"/>
      <c r="R62" s="235"/>
      <c r="S62" s="236"/>
      <c r="T62" s="236"/>
      <c r="U62" s="236"/>
      <c r="V62" s="237"/>
    </row>
    <row r="63" spans="3:22">
      <c r="C63" s="748" t="s">
        <v>79</v>
      </c>
      <c r="D63" s="749"/>
      <c r="E63" s="768"/>
      <c r="F63" s="769"/>
      <c r="G63" s="772"/>
      <c r="H63" s="226"/>
      <c r="I63" s="226"/>
      <c r="J63" s="774"/>
      <c r="K63" s="768"/>
      <c r="L63" s="769"/>
      <c r="M63" s="772"/>
      <c r="N63" s="226"/>
      <c r="O63" s="226"/>
      <c r="P63" s="774"/>
      <c r="Q63" s="768"/>
      <c r="R63" s="769"/>
      <c r="S63" s="772"/>
      <c r="T63" s="226"/>
      <c r="U63" s="226"/>
      <c r="V63" s="774"/>
    </row>
    <row r="64" spans="3:22" ht="12.95" customHeight="1">
      <c r="C64" s="750"/>
      <c r="D64" s="751"/>
      <c r="E64" s="770"/>
      <c r="F64" s="771"/>
      <c r="G64" s="773"/>
      <c r="H64" s="776"/>
      <c r="I64" s="227"/>
      <c r="J64" s="775"/>
      <c r="K64" s="770"/>
      <c r="L64" s="771"/>
      <c r="M64" s="773"/>
      <c r="N64" s="776"/>
      <c r="O64" s="227"/>
      <c r="P64" s="775"/>
      <c r="Q64" s="770"/>
      <c r="R64" s="771"/>
      <c r="S64" s="773"/>
      <c r="T64" s="776"/>
      <c r="U64" s="227"/>
      <c r="V64" s="775"/>
    </row>
    <row r="65" spans="3:22">
      <c r="C65" s="750"/>
      <c r="D65" s="751"/>
      <c r="E65" s="770"/>
      <c r="F65" s="771"/>
      <c r="G65" s="773"/>
      <c r="H65" s="776"/>
      <c r="I65" s="228"/>
      <c r="J65" s="775"/>
      <c r="K65" s="770"/>
      <c r="L65" s="771"/>
      <c r="M65" s="773"/>
      <c r="N65" s="776"/>
      <c r="O65" s="228"/>
      <c r="P65" s="775"/>
      <c r="Q65" s="770"/>
      <c r="R65" s="771"/>
      <c r="S65" s="773"/>
      <c r="T65" s="776"/>
      <c r="U65" s="228"/>
      <c r="V65" s="775"/>
    </row>
    <row r="66" spans="3:22">
      <c r="C66" s="750"/>
      <c r="D66" s="751"/>
      <c r="E66" s="770"/>
      <c r="F66" s="771"/>
      <c r="G66" s="773"/>
      <c r="H66" s="776"/>
      <c r="I66" s="229"/>
      <c r="J66" s="775"/>
      <c r="K66" s="770"/>
      <c r="L66" s="771"/>
      <c r="M66" s="773"/>
      <c r="N66" s="776"/>
      <c r="O66" s="229"/>
      <c r="P66" s="775"/>
      <c r="Q66" s="770"/>
      <c r="R66" s="771"/>
      <c r="S66" s="773"/>
      <c r="T66" s="776"/>
      <c r="U66" s="229"/>
      <c r="V66" s="775"/>
    </row>
    <row r="67" spans="3:22" ht="14.25">
      <c r="C67" s="750"/>
      <c r="D67" s="751"/>
      <c r="E67" s="87"/>
      <c r="F67" s="31"/>
      <c r="G67" s="230"/>
      <c r="H67" s="230"/>
      <c r="I67" s="230"/>
      <c r="J67" s="231"/>
      <c r="K67" s="87"/>
      <c r="L67" s="31"/>
      <c r="M67" s="230"/>
      <c r="N67" s="230"/>
      <c r="O67" s="230"/>
      <c r="P67" s="231"/>
      <c r="Q67" s="87"/>
      <c r="R67" s="31"/>
      <c r="S67" s="230"/>
      <c r="T67" s="230"/>
      <c r="U67" s="230"/>
      <c r="V67" s="231"/>
    </row>
    <row r="68" spans="3:22" ht="14.25">
      <c r="C68" s="750"/>
      <c r="D68" s="751"/>
      <c r="E68" s="87"/>
      <c r="F68" s="31"/>
      <c r="G68" s="230"/>
      <c r="H68" s="230"/>
      <c r="I68" s="230"/>
      <c r="J68" s="231"/>
      <c r="K68" s="87"/>
      <c r="L68" s="31"/>
      <c r="M68" s="230"/>
      <c r="N68" s="230"/>
      <c r="O68" s="230"/>
      <c r="P68" s="231"/>
      <c r="Q68" s="87"/>
      <c r="R68" s="31"/>
      <c r="S68" s="230"/>
      <c r="T68" s="230"/>
      <c r="U68" s="230"/>
      <c r="V68" s="231"/>
    </row>
    <row r="69" spans="3:22" ht="14.25">
      <c r="C69" s="750"/>
      <c r="D69" s="751"/>
      <c r="E69" s="87"/>
      <c r="F69" s="31"/>
      <c r="G69" s="230"/>
      <c r="H69" s="230"/>
      <c r="I69" s="230"/>
      <c r="J69" s="231"/>
      <c r="K69" s="87"/>
      <c r="L69" s="31"/>
      <c r="M69" s="230"/>
      <c r="N69" s="230"/>
      <c r="O69" s="230"/>
      <c r="P69" s="231"/>
      <c r="Q69" s="87"/>
      <c r="R69" s="31"/>
      <c r="S69" s="230"/>
      <c r="T69" s="230"/>
      <c r="U69" s="230"/>
      <c r="V69" s="231"/>
    </row>
    <row r="70" spans="3:22" ht="14.25" customHeight="1">
      <c r="C70" s="750"/>
      <c r="D70" s="751"/>
      <c r="E70" s="777"/>
      <c r="F70" s="778"/>
      <c r="G70" s="232"/>
      <c r="H70" s="232"/>
      <c r="I70" s="232"/>
      <c r="J70" s="233"/>
      <c r="K70" s="777"/>
      <c r="L70" s="778"/>
      <c r="M70" s="232"/>
      <c r="N70" s="232"/>
      <c r="O70" s="232"/>
      <c r="P70" s="233"/>
      <c r="Q70" s="777"/>
      <c r="R70" s="778"/>
      <c r="S70" s="232"/>
      <c r="T70" s="232"/>
      <c r="U70" s="232"/>
      <c r="V70" s="233"/>
    </row>
    <row r="71" spans="3:22" ht="14.25" customHeight="1">
      <c r="C71" s="750"/>
      <c r="D71" s="751"/>
      <c r="E71" s="779"/>
      <c r="F71" s="234"/>
      <c r="G71" s="230"/>
      <c r="H71" s="230"/>
      <c r="I71" s="230"/>
      <c r="J71" s="231"/>
      <c r="K71" s="779"/>
      <c r="L71" s="234"/>
      <c r="M71" s="230"/>
      <c r="N71" s="230"/>
      <c r="O71" s="230"/>
      <c r="P71" s="231"/>
      <c r="Q71" s="779"/>
      <c r="R71" s="234"/>
      <c r="S71" s="230"/>
      <c r="T71" s="230"/>
      <c r="U71" s="230"/>
      <c r="V71" s="231"/>
    </row>
    <row r="72" spans="3:22" ht="14.25">
      <c r="C72" s="750"/>
      <c r="D72" s="751"/>
      <c r="E72" s="779"/>
      <c r="F72" s="234"/>
      <c r="G72" s="230"/>
      <c r="H72" s="230"/>
      <c r="I72" s="230"/>
      <c r="J72" s="231"/>
      <c r="K72" s="779"/>
      <c r="L72" s="234"/>
      <c r="M72" s="230"/>
      <c r="N72" s="230"/>
      <c r="O72" s="230"/>
      <c r="P72" s="231"/>
      <c r="Q72" s="779"/>
      <c r="R72" s="234"/>
      <c r="S72" s="230"/>
      <c r="T72" s="230"/>
      <c r="U72" s="230"/>
      <c r="V72" s="231"/>
    </row>
    <row r="73" spans="3:22" ht="14.25">
      <c r="C73" s="750"/>
      <c r="D73" s="751"/>
      <c r="E73" s="779"/>
      <c r="F73" s="234"/>
      <c r="G73" s="230"/>
      <c r="H73" s="230"/>
      <c r="I73" s="230"/>
      <c r="J73" s="231"/>
      <c r="K73" s="779"/>
      <c r="L73" s="234"/>
      <c r="M73" s="230"/>
      <c r="N73" s="230"/>
      <c r="O73" s="230"/>
      <c r="P73" s="231"/>
      <c r="Q73" s="779"/>
      <c r="R73" s="234"/>
      <c r="S73" s="230"/>
      <c r="T73" s="230"/>
      <c r="U73" s="230"/>
      <c r="V73" s="231"/>
    </row>
    <row r="74" spans="3:22" ht="14.25">
      <c r="C74" s="750"/>
      <c r="D74" s="751"/>
      <c r="E74" s="779"/>
      <c r="F74" s="234"/>
      <c r="G74" s="230"/>
      <c r="H74" s="230"/>
      <c r="I74" s="230"/>
      <c r="J74" s="231"/>
      <c r="K74" s="779"/>
      <c r="L74" s="234"/>
      <c r="M74" s="230"/>
      <c r="N74" s="230"/>
      <c r="O74" s="230"/>
      <c r="P74" s="231"/>
      <c r="Q74" s="779"/>
      <c r="R74" s="234"/>
      <c r="S74" s="230"/>
      <c r="T74" s="230"/>
      <c r="U74" s="230"/>
      <c r="V74" s="231"/>
    </row>
    <row r="75" spans="3:22" ht="14.25">
      <c r="C75" s="750"/>
      <c r="D75" s="751"/>
      <c r="E75" s="779"/>
      <c r="F75" s="234"/>
      <c r="G75" s="230"/>
      <c r="H75" s="230"/>
      <c r="I75" s="230"/>
      <c r="J75" s="231"/>
      <c r="K75" s="779"/>
      <c r="L75" s="234"/>
      <c r="M75" s="230"/>
      <c r="N75" s="230"/>
      <c r="O75" s="230"/>
      <c r="P75" s="231"/>
      <c r="Q75" s="779"/>
      <c r="R75" s="234"/>
      <c r="S75" s="230"/>
      <c r="T75" s="230"/>
      <c r="U75" s="230"/>
      <c r="V75" s="231"/>
    </row>
    <row r="76" spans="3:22" ht="14.25">
      <c r="C76" s="750"/>
      <c r="D76" s="751"/>
      <c r="E76" s="779"/>
      <c r="F76" s="234"/>
      <c r="G76" s="230"/>
      <c r="H76" s="230"/>
      <c r="I76" s="230"/>
      <c r="J76" s="231"/>
      <c r="K76" s="779"/>
      <c r="L76" s="234"/>
      <c r="M76" s="230"/>
      <c r="N76" s="230"/>
      <c r="O76" s="230"/>
      <c r="P76" s="231"/>
      <c r="Q76" s="779"/>
      <c r="R76" s="234"/>
      <c r="S76" s="230"/>
      <c r="T76" s="230"/>
      <c r="U76" s="230"/>
      <c r="V76" s="231"/>
    </row>
    <row r="77" spans="3:22" ht="14.25">
      <c r="C77" s="750"/>
      <c r="D77" s="751"/>
      <c r="E77" s="779"/>
      <c r="F77" s="234"/>
      <c r="G77" s="230"/>
      <c r="H77" s="230"/>
      <c r="I77" s="230"/>
      <c r="J77" s="231"/>
      <c r="K77" s="779"/>
      <c r="L77" s="234"/>
      <c r="M77" s="230"/>
      <c r="N77" s="230"/>
      <c r="O77" s="230"/>
      <c r="P77" s="231"/>
      <c r="Q77" s="779"/>
      <c r="R77" s="234"/>
      <c r="S77" s="230"/>
      <c r="T77" s="230"/>
      <c r="U77" s="230"/>
      <c r="V77" s="231"/>
    </row>
    <row r="78" spans="3:22" ht="14.25">
      <c r="C78" s="750"/>
      <c r="D78" s="751"/>
      <c r="E78" s="779"/>
      <c r="F78" s="234"/>
      <c r="G78" s="230"/>
      <c r="H78" s="230"/>
      <c r="I78" s="230"/>
      <c r="J78" s="231"/>
      <c r="K78" s="779"/>
      <c r="L78" s="234"/>
      <c r="M78" s="230"/>
      <c r="N78" s="230"/>
      <c r="O78" s="230"/>
      <c r="P78" s="231"/>
      <c r="Q78" s="779"/>
      <c r="R78" s="234"/>
      <c r="S78" s="230"/>
      <c r="T78" s="230"/>
      <c r="U78" s="230"/>
      <c r="V78" s="231"/>
    </row>
    <row r="79" spans="3:22" ht="14.25">
      <c r="C79" s="750"/>
      <c r="D79" s="751"/>
      <c r="E79" s="779"/>
      <c r="F79" s="234"/>
      <c r="G79" s="230"/>
      <c r="H79" s="230"/>
      <c r="I79" s="230"/>
      <c r="J79" s="231"/>
      <c r="K79" s="779"/>
      <c r="L79" s="234"/>
      <c r="M79" s="230"/>
      <c r="N79" s="230"/>
      <c r="O79" s="230"/>
      <c r="P79" s="231"/>
      <c r="Q79" s="779"/>
      <c r="R79" s="234"/>
      <c r="S79" s="230"/>
      <c r="T79" s="230"/>
      <c r="U79" s="230"/>
      <c r="V79" s="231"/>
    </row>
    <row r="80" spans="3:22" ht="14.25">
      <c r="C80" s="750"/>
      <c r="D80" s="751"/>
      <c r="E80" s="779"/>
      <c r="F80" s="234"/>
      <c r="G80" s="230"/>
      <c r="H80" s="230"/>
      <c r="I80" s="230"/>
      <c r="J80" s="231"/>
      <c r="K80" s="779"/>
      <c r="L80" s="234"/>
      <c r="M80" s="230"/>
      <c r="N80" s="230"/>
      <c r="O80" s="230"/>
      <c r="P80" s="231"/>
      <c r="Q80" s="779"/>
      <c r="R80" s="234"/>
      <c r="S80" s="230"/>
      <c r="T80" s="230"/>
      <c r="U80" s="230"/>
      <c r="V80" s="231"/>
    </row>
    <row r="81" spans="3:22" ht="14.25">
      <c r="C81" s="750"/>
      <c r="D81" s="751"/>
      <c r="E81" s="779"/>
      <c r="F81" s="234"/>
      <c r="G81" s="230"/>
      <c r="H81" s="230"/>
      <c r="I81" s="230"/>
      <c r="J81" s="231"/>
      <c r="K81" s="779"/>
      <c r="L81" s="234"/>
      <c r="M81" s="230"/>
      <c r="N81" s="230"/>
      <c r="O81" s="230"/>
      <c r="P81" s="231"/>
      <c r="Q81" s="779"/>
      <c r="R81" s="234"/>
      <c r="S81" s="230"/>
      <c r="T81" s="230"/>
      <c r="U81" s="230"/>
      <c r="V81" s="231"/>
    </row>
    <row r="82" spans="3:22" ht="14.25">
      <c r="C82" s="750"/>
      <c r="D82" s="751"/>
      <c r="E82" s="779"/>
      <c r="F82" s="234"/>
      <c r="G82" s="230"/>
      <c r="H82" s="230"/>
      <c r="I82" s="230"/>
      <c r="J82" s="231"/>
      <c r="K82" s="779"/>
      <c r="L82" s="234"/>
      <c r="M82" s="230"/>
      <c r="N82" s="230"/>
      <c r="O82" s="230"/>
      <c r="P82" s="231"/>
      <c r="Q82" s="779"/>
      <c r="R82" s="234"/>
      <c r="S82" s="230"/>
      <c r="T82" s="230"/>
      <c r="U82" s="230"/>
      <c r="V82" s="231"/>
    </row>
    <row r="83" spans="3:22" ht="14.25">
      <c r="C83" s="750"/>
      <c r="D83" s="751"/>
      <c r="E83" s="779"/>
      <c r="F83" s="234"/>
      <c r="G83" s="230"/>
      <c r="H83" s="230"/>
      <c r="I83" s="230"/>
      <c r="J83" s="231"/>
      <c r="K83" s="779"/>
      <c r="L83" s="234"/>
      <c r="M83" s="230"/>
      <c r="N83" s="230"/>
      <c r="O83" s="230"/>
      <c r="P83" s="231"/>
      <c r="Q83" s="779"/>
      <c r="R83" s="234"/>
      <c r="S83" s="230"/>
      <c r="T83" s="230"/>
      <c r="U83" s="230"/>
      <c r="V83" s="231"/>
    </row>
    <row r="84" spans="3:22" ht="14.25">
      <c r="C84" s="750"/>
      <c r="D84" s="751"/>
      <c r="E84" s="779"/>
      <c r="F84" s="234"/>
      <c r="G84" s="230"/>
      <c r="H84" s="230"/>
      <c r="I84" s="230"/>
      <c r="J84" s="231"/>
      <c r="K84" s="779"/>
      <c r="L84" s="234"/>
      <c r="M84" s="230"/>
      <c r="N84" s="230"/>
      <c r="O84" s="230"/>
      <c r="P84" s="231"/>
      <c r="Q84" s="779"/>
      <c r="R84" s="234"/>
      <c r="S84" s="230"/>
      <c r="T84" s="230"/>
      <c r="U84" s="230"/>
      <c r="V84" s="231"/>
    </row>
    <row r="85" spans="3:22" ht="14.25">
      <c r="C85" s="750"/>
      <c r="D85" s="751"/>
      <c r="E85" s="779"/>
      <c r="F85" s="234"/>
      <c r="G85" s="230"/>
      <c r="H85" s="230"/>
      <c r="I85" s="230"/>
      <c r="J85" s="231"/>
      <c r="K85" s="779"/>
      <c r="L85" s="234"/>
      <c r="M85" s="230"/>
      <c r="N85" s="230"/>
      <c r="O85" s="230"/>
      <c r="P85" s="231"/>
      <c r="Q85" s="779"/>
      <c r="R85" s="234"/>
      <c r="S85" s="230"/>
      <c r="T85" s="230"/>
      <c r="U85" s="230"/>
      <c r="V85" s="231"/>
    </row>
    <row r="86" spans="3:22" ht="14.25">
      <c r="C86" s="750"/>
      <c r="D86" s="751"/>
      <c r="E86" s="779"/>
      <c r="F86" s="234"/>
      <c r="G86" s="230"/>
      <c r="H86" s="230"/>
      <c r="I86" s="230"/>
      <c r="J86" s="231"/>
      <c r="K86" s="779"/>
      <c r="L86" s="234"/>
      <c r="M86" s="230"/>
      <c r="N86" s="230"/>
      <c r="O86" s="230"/>
      <c r="P86" s="231"/>
      <c r="Q86" s="779"/>
      <c r="R86" s="234"/>
      <c r="S86" s="230"/>
      <c r="T86" s="230"/>
      <c r="U86" s="230"/>
      <c r="V86" s="231"/>
    </row>
    <row r="87" spans="3:22" ht="14.25">
      <c r="C87" s="750"/>
      <c r="D87" s="751"/>
      <c r="E87" s="779"/>
      <c r="F87" s="234"/>
      <c r="G87" s="230"/>
      <c r="H87" s="230"/>
      <c r="I87" s="230"/>
      <c r="J87" s="231"/>
      <c r="K87" s="779"/>
      <c r="L87" s="234"/>
      <c r="M87" s="230"/>
      <c r="N87" s="230"/>
      <c r="O87" s="230"/>
      <c r="P87" s="231"/>
      <c r="Q87" s="779"/>
      <c r="R87" s="234"/>
      <c r="S87" s="230"/>
      <c r="T87" s="230"/>
      <c r="U87" s="230"/>
      <c r="V87" s="231"/>
    </row>
    <row r="88" spans="3:22" ht="14.25">
      <c r="C88" s="750"/>
      <c r="D88" s="751"/>
      <c r="E88" s="779"/>
      <c r="F88" s="234"/>
      <c r="G88" s="230"/>
      <c r="H88" s="230"/>
      <c r="I88" s="230"/>
      <c r="J88" s="231"/>
      <c r="K88" s="779"/>
      <c r="L88" s="234"/>
      <c r="M88" s="230"/>
      <c r="N88" s="230"/>
      <c r="O88" s="230"/>
      <c r="P88" s="231"/>
      <c r="Q88" s="779"/>
      <c r="R88" s="234"/>
      <c r="S88" s="230"/>
      <c r="T88" s="230"/>
      <c r="U88" s="230"/>
      <c r="V88" s="231"/>
    </row>
    <row r="89" spans="3:22" ht="14.25">
      <c r="C89" s="750"/>
      <c r="D89" s="751"/>
      <c r="E89" s="779"/>
      <c r="F89" s="234"/>
      <c r="G89" s="230"/>
      <c r="H89" s="230"/>
      <c r="I89" s="230"/>
      <c r="J89" s="231"/>
      <c r="K89" s="779"/>
      <c r="L89" s="234"/>
      <c r="M89" s="230"/>
      <c r="N89" s="230"/>
      <c r="O89" s="230"/>
      <c r="P89" s="231"/>
      <c r="Q89" s="779"/>
      <c r="R89" s="234"/>
      <c r="S89" s="230"/>
      <c r="T89" s="230"/>
      <c r="U89" s="230"/>
      <c r="V89" s="231"/>
    </row>
    <row r="90" spans="3:22" ht="14.25">
      <c r="C90" s="750"/>
      <c r="D90" s="751"/>
      <c r="E90" s="779"/>
      <c r="F90" s="234"/>
      <c r="G90" s="230"/>
      <c r="H90" s="230"/>
      <c r="I90" s="230"/>
      <c r="J90" s="231"/>
      <c r="K90" s="779"/>
      <c r="L90" s="234"/>
      <c r="M90" s="230"/>
      <c r="N90" s="230"/>
      <c r="O90" s="230"/>
      <c r="P90" s="231"/>
      <c r="Q90" s="779"/>
      <c r="R90" s="234"/>
      <c r="S90" s="230"/>
      <c r="T90" s="230"/>
      <c r="U90" s="230"/>
      <c r="V90" s="231"/>
    </row>
    <row r="91" spans="3:22" ht="14.25">
      <c r="C91" s="750"/>
      <c r="D91" s="751"/>
      <c r="E91" s="779"/>
      <c r="F91" s="234"/>
      <c r="G91" s="230"/>
      <c r="H91" s="230"/>
      <c r="I91" s="230"/>
      <c r="J91" s="231"/>
      <c r="K91" s="779"/>
      <c r="L91" s="234"/>
      <c r="M91" s="230"/>
      <c r="N91" s="230"/>
      <c r="O91" s="230"/>
      <c r="P91" s="231"/>
      <c r="Q91" s="779"/>
      <c r="R91" s="234"/>
      <c r="S91" s="230"/>
      <c r="T91" s="230"/>
      <c r="U91" s="230"/>
      <c r="V91" s="231"/>
    </row>
    <row r="92" spans="3:22" ht="14.25">
      <c r="C92" s="750"/>
      <c r="D92" s="751"/>
      <c r="E92" s="779"/>
      <c r="F92" s="234"/>
      <c r="G92" s="230"/>
      <c r="H92" s="230"/>
      <c r="I92" s="230"/>
      <c r="J92" s="231"/>
      <c r="K92" s="779"/>
      <c r="L92" s="234"/>
      <c r="M92" s="230"/>
      <c r="N92" s="230"/>
      <c r="O92" s="230"/>
      <c r="P92" s="231"/>
      <c r="Q92" s="779"/>
      <c r="R92" s="234"/>
      <c r="S92" s="230"/>
      <c r="T92" s="230"/>
      <c r="U92" s="230"/>
      <c r="V92" s="231"/>
    </row>
    <row r="93" spans="3:22" ht="14.25">
      <c r="C93" s="750"/>
      <c r="D93" s="751"/>
      <c r="E93" s="779"/>
      <c r="F93" s="234"/>
      <c r="G93" s="230"/>
      <c r="H93" s="230"/>
      <c r="I93" s="230"/>
      <c r="J93" s="231"/>
      <c r="K93" s="779"/>
      <c r="L93" s="234"/>
      <c r="M93" s="230"/>
      <c r="N93" s="230"/>
      <c r="O93" s="230"/>
      <c r="P93" s="231"/>
      <c r="Q93" s="779"/>
      <c r="R93" s="234"/>
      <c r="S93" s="230"/>
      <c r="T93" s="230"/>
      <c r="U93" s="230"/>
      <c r="V93" s="231"/>
    </row>
    <row r="94" spans="3:22" ht="14.25">
      <c r="C94" s="750"/>
      <c r="D94" s="751"/>
      <c r="E94" s="779"/>
      <c r="F94" s="234"/>
      <c r="G94" s="230"/>
      <c r="H94" s="230"/>
      <c r="I94" s="230"/>
      <c r="J94" s="231"/>
      <c r="K94" s="779"/>
      <c r="L94" s="234"/>
      <c r="M94" s="230"/>
      <c r="N94" s="230"/>
      <c r="O94" s="230"/>
      <c r="P94" s="231"/>
      <c r="Q94" s="779"/>
      <c r="R94" s="234"/>
      <c r="S94" s="230"/>
      <c r="T94" s="230"/>
      <c r="U94" s="230"/>
      <c r="V94" s="231"/>
    </row>
    <row r="95" spans="3:22" ht="14.25">
      <c r="C95" s="750"/>
      <c r="D95" s="751"/>
      <c r="E95" s="779"/>
      <c r="F95" s="234"/>
      <c r="G95" s="230"/>
      <c r="H95" s="230"/>
      <c r="I95" s="230"/>
      <c r="J95" s="231"/>
      <c r="K95" s="779"/>
      <c r="L95" s="234"/>
      <c r="M95" s="230"/>
      <c r="N95" s="230"/>
      <c r="O95" s="230"/>
      <c r="P95" s="231"/>
      <c r="Q95" s="779"/>
      <c r="R95" s="234"/>
      <c r="S95" s="230"/>
      <c r="T95" s="230"/>
      <c r="U95" s="230"/>
      <c r="V95" s="231"/>
    </row>
    <row r="96" spans="3:22" ht="14.25">
      <c r="C96" s="750"/>
      <c r="D96" s="751"/>
      <c r="E96" s="779"/>
      <c r="F96" s="234"/>
      <c r="G96" s="230"/>
      <c r="H96" s="230"/>
      <c r="I96" s="230"/>
      <c r="J96" s="231"/>
      <c r="K96" s="779"/>
      <c r="L96" s="234"/>
      <c r="M96" s="230"/>
      <c r="N96" s="230"/>
      <c r="O96" s="230"/>
      <c r="P96" s="231"/>
      <c r="Q96" s="779"/>
      <c r="R96" s="234"/>
      <c r="S96" s="230"/>
      <c r="T96" s="230"/>
      <c r="U96" s="230"/>
      <c r="V96" s="231"/>
    </row>
    <row r="97" spans="3:22" ht="14.25">
      <c r="C97" s="750"/>
      <c r="D97" s="751"/>
      <c r="E97" s="779"/>
      <c r="F97" s="234"/>
      <c r="G97" s="230"/>
      <c r="H97" s="230"/>
      <c r="I97" s="230"/>
      <c r="J97" s="231"/>
      <c r="K97" s="779"/>
      <c r="L97" s="234"/>
      <c r="M97" s="230"/>
      <c r="N97" s="230"/>
      <c r="O97" s="230"/>
      <c r="P97" s="231"/>
      <c r="Q97" s="779"/>
      <c r="R97" s="234"/>
      <c r="S97" s="230"/>
      <c r="T97" s="230"/>
      <c r="U97" s="230"/>
      <c r="V97" s="231"/>
    </row>
    <row r="98" spans="3:22" ht="14.25">
      <c r="C98" s="750"/>
      <c r="D98" s="751"/>
      <c r="E98" s="779"/>
      <c r="F98" s="234"/>
      <c r="G98" s="230"/>
      <c r="H98" s="230"/>
      <c r="I98" s="230"/>
      <c r="J98" s="231"/>
      <c r="K98" s="779"/>
      <c r="L98" s="234"/>
      <c r="M98" s="230"/>
      <c r="N98" s="230"/>
      <c r="O98" s="230"/>
      <c r="P98" s="231"/>
      <c r="Q98" s="779"/>
      <c r="R98" s="234"/>
      <c r="S98" s="230"/>
      <c r="T98" s="230"/>
      <c r="U98" s="230"/>
      <c r="V98" s="231"/>
    </row>
    <row r="99" spans="3:22" ht="14.25">
      <c r="C99" s="750"/>
      <c r="D99" s="751"/>
      <c r="E99" s="779"/>
      <c r="F99" s="234"/>
      <c r="G99" s="230"/>
      <c r="H99" s="230"/>
      <c r="I99" s="230"/>
      <c r="J99" s="231"/>
      <c r="K99" s="779"/>
      <c r="L99" s="234"/>
      <c r="M99" s="230"/>
      <c r="N99" s="230"/>
      <c r="O99" s="230"/>
      <c r="P99" s="231"/>
      <c r="Q99" s="779"/>
      <c r="R99" s="234"/>
      <c r="S99" s="230"/>
      <c r="T99" s="230"/>
      <c r="U99" s="230"/>
      <c r="V99" s="231"/>
    </row>
    <row r="100" spans="3:22" ht="14.25">
      <c r="C100" s="750"/>
      <c r="D100" s="751"/>
      <c r="E100" s="779"/>
      <c r="F100" s="234"/>
      <c r="G100" s="230"/>
      <c r="H100" s="230"/>
      <c r="I100" s="230"/>
      <c r="J100" s="231"/>
      <c r="K100" s="779"/>
      <c r="L100" s="234"/>
      <c r="M100" s="230"/>
      <c r="N100" s="230"/>
      <c r="O100" s="230"/>
      <c r="P100" s="231"/>
      <c r="Q100" s="779"/>
      <c r="R100" s="234"/>
      <c r="S100" s="230"/>
      <c r="T100" s="230"/>
      <c r="U100" s="230"/>
      <c r="V100" s="231"/>
    </row>
    <row r="101" spans="3:22" ht="14.25">
      <c r="C101" s="750"/>
      <c r="D101" s="751"/>
      <c r="E101" s="779"/>
      <c r="F101" s="234"/>
      <c r="G101" s="230"/>
      <c r="H101" s="230"/>
      <c r="I101" s="230"/>
      <c r="J101" s="231"/>
      <c r="K101" s="779"/>
      <c r="L101" s="234"/>
      <c r="M101" s="230"/>
      <c r="N101" s="230"/>
      <c r="O101" s="230"/>
      <c r="P101" s="231"/>
      <c r="Q101" s="779"/>
      <c r="R101" s="234"/>
      <c r="S101" s="230"/>
      <c r="T101" s="230"/>
      <c r="U101" s="230"/>
      <c r="V101" s="231"/>
    </row>
    <row r="102" spans="3:22" ht="14.25">
      <c r="C102" s="750"/>
      <c r="D102" s="751"/>
      <c r="E102" s="779"/>
      <c r="F102" s="234"/>
      <c r="G102" s="230"/>
      <c r="H102" s="230"/>
      <c r="I102" s="230"/>
      <c r="J102" s="231"/>
      <c r="K102" s="779"/>
      <c r="L102" s="234"/>
      <c r="M102" s="230"/>
      <c r="N102" s="230"/>
      <c r="O102" s="230"/>
      <c r="P102" s="231"/>
      <c r="Q102" s="779"/>
      <c r="R102" s="234"/>
      <c r="S102" s="230"/>
      <c r="T102" s="230"/>
      <c r="U102" s="230"/>
      <c r="V102" s="231"/>
    </row>
    <row r="103" spans="3:22" ht="14.25">
      <c r="C103" s="750"/>
      <c r="D103" s="751"/>
      <c r="E103" s="779"/>
      <c r="F103" s="234"/>
      <c r="G103" s="230"/>
      <c r="H103" s="230"/>
      <c r="I103" s="230"/>
      <c r="J103" s="231"/>
      <c r="K103" s="779"/>
      <c r="L103" s="234"/>
      <c r="M103" s="230"/>
      <c r="N103" s="230"/>
      <c r="O103" s="230"/>
      <c r="P103" s="231"/>
      <c r="Q103" s="779"/>
      <c r="R103" s="234"/>
      <c r="S103" s="230"/>
      <c r="T103" s="230"/>
      <c r="U103" s="230"/>
      <c r="V103" s="231"/>
    </row>
    <row r="104" spans="3:22" ht="14.25">
      <c r="C104" s="750"/>
      <c r="D104" s="751"/>
      <c r="E104" s="779"/>
      <c r="F104" s="234"/>
      <c r="G104" s="230"/>
      <c r="H104" s="230"/>
      <c r="I104" s="230"/>
      <c r="J104" s="231"/>
      <c r="K104" s="779"/>
      <c r="L104" s="234"/>
      <c r="M104" s="230"/>
      <c r="N104" s="230"/>
      <c r="O104" s="230"/>
      <c r="P104" s="231"/>
      <c r="Q104" s="779"/>
      <c r="R104" s="234"/>
      <c r="S104" s="230"/>
      <c r="T104" s="230"/>
      <c r="U104" s="230"/>
      <c r="V104" s="231"/>
    </row>
    <row r="105" spans="3:22" ht="14.25">
      <c r="C105" s="750"/>
      <c r="D105" s="751"/>
      <c r="E105" s="779"/>
      <c r="F105" s="234"/>
      <c r="G105" s="230"/>
      <c r="H105" s="230"/>
      <c r="I105" s="230"/>
      <c r="J105" s="231"/>
      <c r="K105" s="779"/>
      <c r="L105" s="234"/>
      <c r="M105" s="230"/>
      <c r="N105" s="230"/>
      <c r="O105" s="230"/>
      <c r="P105" s="231"/>
      <c r="Q105" s="779"/>
      <c r="R105" s="234"/>
      <c r="S105" s="230"/>
      <c r="T105" s="230"/>
      <c r="U105" s="230"/>
      <c r="V105" s="231"/>
    </row>
    <row r="106" spans="3:22" ht="14.25">
      <c r="C106" s="750"/>
      <c r="D106" s="751"/>
      <c r="E106" s="779"/>
      <c r="F106" s="234"/>
      <c r="G106" s="230"/>
      <c r="H106" s="230"/>
      <c r="I106" s="230"/>
      <c r="J106" s="231"/>
      <c r="K106" s="779"/>
      <c r="L106" s="234"/>
      <c r="M106" s="230"/>
      <c r="N106" s="230"/>
      <c r="O106" s="230"/>
      <c r="P106" s="231"/>
      <c r="Q106" s="779"/>
      <c r="R106" s="234"/>
      <c r="S106" s="230"/>
      <c r="T106" s="230"/>
      <c r="U106" s="230"/>
      <c r="V106" s="231"/>
    </row>
    <row r="107" spans="3:22" ht="14.25">
      <c r="C107" s="750"/>
      <c r="D107" s="751"/>
      <c r="E107" s="779"/>
      <c r="F107" s="234"/>
      <c r="G107" s="230"/>
      <c r="H107" s="230"/>
      <c r="I107" s="230"/>
      <c r="J107" s="231"/>
      <c r="K107" s="779"/>
      <c r="L107" s="234"/>
      <c r="M107" s="230"/>
      <c r="N107" s="230"/>
      <c r="O107" s="230"/>
      <c r="P107" s="231"/>
      <c r="Q107" s="779"/>
      <c r="R107" s="234"/>
      <c r="S107" s="230"/>
      <c r="T107" s="230"/>
      <c r="U107" s="230"/>
      <c r="V107" s="231"/>
    </row>
    <row r="108" spans="3:22" ht="14.25">
      <c r="C108" s="750"/>
      <c r="D108" s="751"/>
      <c r="E108" s="779"/>
      <c r="F108" s="234"/>
      <c r="G108" s="230"/>
      <c r="H108" s="230"/>
      <c r="I108" s="230"/>
      <c r="J108" s="231"/>
      <c r="K108" s="779"/>
      <c r="L108" s="234"/>
      <c r="M108" s="230"/>
      <c r="N108" s="230"/>
      <c r="O108" s="230"/>
      <c r="P108" s="231"/>
      <c r="Q108" s="779"/>
      <c r="R108" s="234"/>
      <c r="S108" s="230"/>
      <c r="T108" s="230"/>
      <c r="U108" s="230"/>
      <c r="V108" s="231"/>
    </row>
    <row r="109" spans="3:22" ht="14.25">
      <c r="C109" s="750"/>
      <c r="D109" s="751"/>
      <c r="E109" s="779"/>
      <c r="F109" s="234"/>
      <c r="G109" s="230"/>
      <c r="H109" s="230"/>
      <c r="I109" s="230"/>
      <c r="J109" s="231"/>
      <c r="K109" s="779"/>
      <c r="L109" s="234"/>
      <c r="M109" s="230"/>
      <c r="N109" s="230"/>
      <c r="O109" s="230"/>
      <c r="P109" s="231"/>
      <c r="Q109" s="779"/>
      <c r="R109" s="234"/>
      <c r="S109" s="230"/>
      <c r="T109" s="230"/>
      <c r="U109" s="230"/>
      <c r="V109" s="231"/>
    </row>
    <row r="110" spans="3:22" ht="14.25">
      <c r="C110" s="750"/>
      <c r="D110" s="751"/>
      <c r="E110" s="779"/>
      <c r="F110" s="234"/>
      <c r="G110" s="230"/>
      <c r="H110" s="230"/>
      <c r="I110" s="230"/>
      <c r="J110" s="231"/>
      <c r="K110" s="779"/>
      <c r="L110" s="234"/>
      <c r="M110" s="230"/>
      <c r="N110" s="230"/>
      <c r="O110" s="230"/>
      <c r="P110" s="231"/>
      <c r="Q110" s="779"/>
      <c r="R110" s="234"/>
      <c r="S110" s="230"/>
      <c r="T110" s="230"/>
      <c r="U110" s="230"/>
      <c r="V110" s="231"/>
    </row>
    <row r="111" spans="3:22" ht="14.25">
      <c r="C111" s="750"/>
      <c r="D111" s="751"/>
      <c r="E111" s="779"/>
      <c r="F111" s="234"/>
      <c r="G111" s="230"/>
      <c r="H111" s="230"/>
      <c r="I111" s="230"/>
      <c r="J111" s="231"/>
      <c r="K111" s="779"/>
      <c r="L111" s="234"/>
      <c r="M111" s="230"/>
      <c r="N111" s="230"/>
      <c r="O111" s="230"/>
      <c r="P111" s="231"/>
      <c r="Q111" s="779"/>
      <c r="R111" s="234"/>
      <c r="S111" s="230"/>
      <c r="T111" s="230"/>
      <c r="U111" s="230"/>
      <c r="V111" s="231"/>
    </row>
    <row r="112" spans="3:22" ht="14.25">
      <c r="C112" s="750"/>
      <c r="D112" s="751"/>
      <c r="E112" s="779"/>
      <c r="F112" s="234"/>
      <c r="G112" s="230"/>
      <c r="H112" s="230"/>
      <c r="I112" s="230"/>
      <c r="J112" s="231"/>
      <c r="K112" s="779"/>
      <c r="L112" s="234"/>
      <c r="M112" s="230"/>
      <c r="N112" s="230"/>
      <c r="O112" s="230"/>
      <c r="P112" s="231"/>
      <c r="Q112" s="779"/>
      <c r="R112" s="234"/>
      <c r="S112" s="230"/>
      <c r="T112" s="230"/>
      <c r="U112" s="230"/>
      <c r="V112" s="231"/>
    </row>
    <row r="113" spans="3:22" ht="14.25">
      <c r="C113" s="750"/>
      <c r="D113" s="751"/>
      <c r="E113" s="779"/>
      <c r="F113" s="234"/>
      <c r="G113" s="230"/>
      <c r="H113" s="230"/>
      <c r="I113" s="230"/>
      <c r="J113" s="231"/>
      <c r="K113" s="779"/>
      <c r="L113" s="234"/>
      <c r="M113" s="230"/>
      <c r="N113" s="230"/>
      <c r="O113" s="230"/>
      <c r="P113" s="231"/>
      <c r="Q113" s="779"/>
      <c r="R113" s="234"/>
      <c r="S113" s="230"/>
      <c r="T113" s="230"/>
      <c r="U113" s="230"/>
      <c r="V113" s="231"/>
    </row>
    <row r="114" spans="3:22" ht="14.25">
      <c r="C114" s="750"/>
      <c r="D114" s="751"/>
      <c r="E114" s="779"/>
      <c r="F114" s="234"/>
      <c r="G114" s="230"/>
      <c r="H114" s="230"/>
      <c r="I114" s="230"/>
      <c r="J114" s="231"/>
      <c r="K114" s="779"/>
      <c r="L114" s="234"/>
      <c r="M114" s="230"/>
      <c r="N114" s="230"/>
      <c r="O114" s="230"/>
      <c r="P114" s="231"/>
      <c r="Q114" s="779"/>
      <c r="R114" s="234"/>
      <c r="S114" s="230"/>
      <c r="T114" s="230"/>
      <c r="U114" s="230"/>
      <c r="V114" s="231"/>
    </row>
    <row r="115" spans="3:22" ht="14.25">
      <c r="C115" s="750"/>
      <c r="D115" s="751"/>
      <c r="E115" s="779"/>
      <c r="F115" s="234"/>
      <c r="G115" s="230"/>
      <c r="H115" s="230"/>
      <c r="I115" s="230"/>
      <c r="J115" s="231"/>
      <c r="K115" s="779"/>
      <c r="L115" s="234"/>
      <c r="M115" s="230"/>
      <c r="N115" s="230"/>
      <c r="O115" s="230"/>
      <c r="P115" s="231"/>
      <c r="Q115" s="779"/>
      <c r="R115" s="234"/>
      <c r="S115" s="230"/>
      <c r="T115" s="230"/>
      <c r="U115" s="230"/>
      <c r="V115" s="231"/>
    </row>
    <row r="116" spans="3:22" ht="14.25">
      <c r="C116" s="750"/>
      <c r="D116" s="751"/>
      <c r="E116" s="779"/>
      <c r="F116" s="234"/>
      <c r="G116" s="230"/>
      <c r="H116" s="230"/>
      <c r="I116" s="230"/>
      <c r="J116" s="231"/>
      <c r="K116" s="779"/>
      <c r="L116" s="234"/>
      <c r="M116" s="230"/>
      <c r="N116" s="230"/>
      <c r="O116" s="230"/>
      <c r="P116" s="231"/>
      <c r="Q116" s="779"/>
      <c r="R116" s="234"/>
      <c r="S116" s="230"/>
      <c r="T116" s="230"/>
      <c r="U116" s="230"/>
      <c r="V116" s="231"/>
    </row>
    <row r="117" spans="3:22" ht="14.25">
      <c r="C117" s="752"/>
      <c r="D117" s="753"/>
      <c r="E117" s="780"/>
      <c r="F117" s="235"/>
      <c r="G117" s="236"/>
      <c r="H117" s="236"/>
      <c r="I117" s="236"/>
      <c r="J117" s="237"/>
      <c r="K117" s="780"/>
      <c r="L117" s="235"/>
      <c r="M117" s="236"/>
      <c r="N117" s="236"/>
      <c r="O117" s="236"/>
      <c r="P117" s="237"/>
      <c r="Q117" s="780"/>
      <c r="R117" s="235"/>
      <c r="S117" s="236"/>
      <c r="T117" s="236"/>
      <c r="U117" s="236"/>
      <c r="V117" s="237"/>
    </row>
    <row r="118" spans="3:22">
      <c r="C118" s="748" t="s">
        <v>370</v>
      </c>
      <c r="D118" s="749"/>
      <c r="E118" s="768"/>
      <c r="F118" s="769"/>
      <c r="G118" s="772"/>
      <c r="H118" s="226"/>
      <c r="I118" s="226"/>
      <c r="J118" s="774"/>
      <c r="K118" s="768"/>
      <c r="L118" s="769"/>
      <c r="M118" s="772"/>
      <c r="N118" s="226"/>
      <c r="O118" s="226"/>
      <c r="P118" s="774"/>
      <c r="Q118" s="768"/>
      <c r="R118" s="769"/>
      <c r="S118" s="772"/>
      <c r="T118" s="226"/>
      <c r="U118" s="226"/>
      <c r="V118" s="774"/>
    </row>
    <row r="119" spans="3:22" ht="12.95" customHeight="1">
      <c r="C119" s="750"/>
      <c r="D119" s="751"/>
      <c r="E119" s="770"/>
      <c r="F119" s="771"/>
      <c r="G119" s="773"/>
      <c r="H119" s="776"/>
      <c r="I119" s="227"/>
      <c r="J119" s="775"/>
      <c r="K119" s="770"/>
      <c r="L119" s="771"/>
      <c r="M119" s="773"/>
      <c r="N119" s="776"/>
      <c r="O119" s="227"/>
      <c r="P119" s="775"/>
      <c r="Q119" s="770"/>
      <c r="R119" s="771"/>
      <c r="S119" s="773"/>
      <c r="T119" s="776"/>
      <c r="U119" s="227"/>
      <c r="V119" s="775"/>
    </row>
    <row r="120" spans="3:22">
      <c r="C120" s="750"/>
      <c r="D120" s="751"/>
      <c r="E120" s="770"/>
      <c r="F120" s="771"/>
      <c r="G120" s="773"/>
      <c r="H120" s="776"/>
      <c r="I120" s="228"/>
      <c r="J120" s="775"/>
      <c r="K120" s="770"/>
      <c r="L120" s="771"/>
      <c r="M120" s="773"/>
      <c r="N120" s="776"/>
      <c r="O120" s="228"/>
      <c r="P120" s="775"/>
      <c r="Q120" s="770"/>
      <c r="R120" s="771"/>
      <c r="S120" s="773"/>
      <c r="T120" s="776"/>
      <c r="U120" s="228"/>
      <c r="V120" s="775"/>
    </row>
    <row r="121" spans="3:22">
      <c r="C121" s="750"/>
      <c r="D121" s="751"/>
      <c r="E121" s="770"/>
      <c r="F121" s="771"/>
      <c r="G121" s="773"/>
      <c r="H121" s="776"/>
      <c r="I121" s="229"/>
      <c r="J121" s="775"/>
      <c r="K121" s="770"/>
      <c r="L121" s="771"/>
      <c r="M121" s="773"/>
      <c r="N121" s="776"/>
      <c r="O121" s="229"/>
      <c r="P121" s="775"/>
      <c r="Q121" s="770"/>
      <c r="R121" s="771"/>
      <c r="S121" s="773"/>
      <c r="T121" s="776"/>
      <c r="U121" s="229"/>
      <c r="V121" s="775"/>
    </row>
    <row r="122" spans="3:22" ht="14.25">
      <c r="C122" s="750"/>
      <c r="D122" s="751"/>
      <c r="E122" s="87"/>
      <c r="F122" s="31"/>
      <c r="G122" s="230"/>
      <c r="H122" s="230"/>
      <c r="I122" s="230"/>
      <c r="J122" s="231"/>
      <c r="K122" s="87"/>
      <c r="L122" s="31"/>
      <c r="M122" s="230"/>
      <c r="N122" s="230"/>
      <c r="O122" s="230"/>
      <c r="P122" s="231"/>
      <c r="Q122" s="87"/>
      <c r="R122" s="31"/>
      <c r="S122" s="230"/>
      <c r="T122" s="230"/>
      <c r="U122" s="230"/>
      <c r="V122" s="231"/>
    </row>
    <row r="123" spans="3:22" ht="14.25">
      <c r="C123" s="750"/>
      <c r="D123" s="751"/>
      <c r="E123" s="87"/>
      <c r="F123" s="31"/>
      <c r="G123" s="230"/>
      <c r="H123" s="230"/>
      <c r="I123" s="230"/>
      <c r="J123" s="231"/>
      <c r="K123" s="87"/>
      <c r="L123" s="31"/>
      <c r="M123" s="230"/>
      <c r="N123" s="230"/>
      <c r="O123" s="230"/>
      <c r="P123" s="231"/>
      <c r="Q123" s="87"/>
      <c r="R123" s="31"/>
      <c r="S123" s="230"/>
      <c r="T123" s="230"/>
      <c r="U123" s="230"/>
      <c r="V123" s="231"/>
    </row>
    <row r="124" spans="3:22" ht="14.25">
      <c r="C124" s="750"/>
      <c r="D124" s="751"/>
      <c r="E124" s="87"/>
      <c r="F124" s="31"/>
      <c r="G124" s="230"/>
      <c r="H124" s="230"/>
      <c r="I124" s="230"/>
      <c r="J124" s="231"/>
      <c r="K124" s="87"/>
      <c r="L124" s="31"/>
      <c r="M124" s="230"/>
      <c r="N124" s="230"/>
      <c r="O124" s="230"/>
      <c r="P124" s="231"/>
      <c r="Q124" s="87"/>
      <c r="R124" s="31"/>
      <c r="S124" s="230"/>
      <c r="T124" s="230"/>
      <c r="U124" s="230"/>
      <c r="V124" s="231"/>
    </row>
    <row r="125" spans="3:22" ht="14.25" customHeight="1">
      <c r="C125" s="750"/>
      <c r="D125" s="751"/>
      <c r="E125" s="777"/>
      <c r="F125" s="778"/>
      <c r="G125" s="232"/>
      <c r="H125" s="232"/>
      <c r="I125" s="232"/>
      <c r="J125" s="233"/>
      <c r="K125" s="777"/>
      <c r="L125" s="778"/>
      <c r="M125" s="232"/>
      <c r="N125" s="232"/>
      <c r="O125" s="232"/>
      <c r="P125" s="233"/>
      <c r="Q125" s="777"/>
      <c r="R125" s="778"/>
      <c r="S125" s="232"/>
      <c r="T125" s="232"/>
      <c r="U125" s="232"/>
      <c r="V125" s="233"/>
    </row>
    <row r="126" spans="3:22" ht="14.25" customHeight="1">
      <c r="C126" s="750"/>
      <c r="D126" s="751"/>
      <c r="E126" s="779"/>
      <c r="F126" s="234"/>
      <c r="G126" s="230"/>
      <c r="H126" s="230"/>
      <c r="I126" s="230"/>
      <c r="J126" s="231"/>
      <c r="K126" s="779"/>
      <c r="L126" s="234"/>
      <c r="M126" s="230"/>
      <c r="N126" s="230"/>
      <c r="O126" s="230"/>
      <c r="P126" s="231"/>
      <c r="Q126" s="779"/>
      <c r="R126" s="234"/>
      <c r="S126" s="230"/>
      <c r="T126" s="230"/>
      <c r="U126" s="230"/>
      <c r="V126" s="231"/>
    </row>
    <row r="127" spans="3:22" ht="14.25">
      <c r="C127" s="750"/>
      <c r="D127" s="751"/>
      <c r="E127" s="779"/>
      <c r="F127" s="234"/>
      <c r="G127" s="230"/>
      <c r="H127" s="230"/>
      <c r="I127" s="230"/>
      <c r="J127" s="231"/>
      <c r="K127" s="779"/>
      <c r="L127" s="234"/>
      <c r="M127" s="230"/>
      <c r="N127" s="230"/>
      <c r="O127" s="230"/>
      <c r="P127" s="231"/>
      <c r="Q127" s="779"/>
      <c r="R127" s="234"/>
      <c r="S127" s="230"/>
      <c r="T127" s="230"/>
      <c r="U127" s="230"/>
      <c r="V127" s="231"/>
    </row>
    <row r="128" spans="3:22" ht="14.25">
      <c r="C128" s="750"/>
      <c r="D128" s="751"/>
      <c r="E128" s="779"/>
      <c r="F128" s="234"/>
      <c r="G128" s="230"/>
      <c r="H128" s="230"/>
      <c r="I128" s="230"/>
      <c r="J128" s="231"/>
      <c r="K128" s="779"/>
      <c r="L128" s="234"/>
      <c r="M128" s="230"/>
      <c r="N128" s="230"/>
      <c r="O128" s="230"/>
      <c r="P128" s="231"/>
      <c r="Q128" s="779"/>
      <c r="R128" s="234"/>
      <c r="S128" s="230"/>
      <c r="T128" s="230"/>
      <c r="U128" s="230"/>
      <c r="V128" s="231"/>
    </row>
    <row r="129" spans="3:22" ht="14.25">
      <c r="C129" s="750"/>
      <c r="D129" s="751"/>
      <c r="E129" s="779"/>
      <c r="F129" s="234"/>
      <c r="G129" s="230"/>
      <c r="H129" s="230"/>
      <c r="I129" s="230"/>
      <c r="J129" s="231"/>
      <c r="K129" s="779"/>
      <c r="L129" s="234"/>
      <c r="M129" s="230"/>
      <c r="N129" s="230"/>
      <c r="O129" s="230"/>
      <c r="P129" s="231"/>
      <c r="Q129" s="779"/>
      <c r="R129" s="234"/>
      <c r="S129" s="230"/>
      <c r="T129" s="230"/>
      <c r="U129" s="230"/>
      <c r="V129" s="231"/>
    </row>
    <row r="130" spans="3:22" ht="14.25">
      <c r="C130" s="750"/>
      <c r="D130" s="751"/>
      <c r="E130" s="779"/>
      <c r="F130" s="234"/>
      <c r="G130" s="230"/>
      <c r="H130" s="230"/>
      <c r="I130" s="230"/>
      <c r="J130" s="231"/>
      <c r="K130" s="779"/>
      <c r="L130" s="234"/>
      <c r="M130" s="230"/>
      <c r="N130" s="230"/>
      <c r="O130" s="230"/>
      <c r="P130" s="231"/>
      <c r="Q130" s="779"/>
      <c r="R130" s="234"/>
      <c r="S130" s="230"/>
      <c r="T130" s="230"/>
      <c r="U130" s="230"/>
      <c r="V130" s="231"/>
    </row>
    <row r="131" spans="3:22" ht="14.25">
      <c r="C131" s="750"/>
      <c r="D131" s="751"/>
      <c r="E131" s="779"/>
      <c r="F131" s="234"/>
      <c r="G131" s="230"/>
      <c r="H131" s="230"/>
      <c r="I131" s="230"/>
      <c r="J131" s="231"/>
      <c r="K131" s="779"/>
      <c r="L131" s="234"/>
      <c r="M131" s="230"/>
      <c r="N131" s="230"/>
      <c r="O131" s="230"/>
      <c r="P131" s="231"/>
      <c r="Q131" s="779"/>
      <c r="R131" s="234"/>
      <c r="S131" s="230"/>
      <c r="T131" s="230"/>
      <c r="U131" s="230"/>
      <c r="V131" s="231"/>
    </row>
    <row r="132" spans="3:22" ht="14.25">
      <c r="C132" s="750"/>
      <c r="D132" s="751"/>
      <c r="E132" s="779"/>
      <c r="F132" s="234"/>
      <c r="G132" s="230"/>
      <c r="H132" s="230"/>
      <c r="I132" s="230"/>
      <c r="J132" s="231"/>
      <c r="K132" s="779"/>
      <c r="L132" s="234"/>
      <c r="M132" s="230"/>
      <c r="N132" s="230"/>
      <c r="O132" s="230"/>
      <c r="P132" s="231"/>
      <c r="Q132" s="779"/>
      <c r="R132" s="234"/>
      <c r="S132" s="230"/>
      <c r="T132" s="230"/>
      <c r="U132" s="230"/>
      <c r="V132" s="231"/>
    </row>
    <row r="133" spans="3:22" ht="14.25">
      <c r="C133" s="750"/>
      <c r="D133" s="751"/>
      <c r="E133" s="779"/>
      <c r="F133" s="234"/>
      <c r="G133" s="230"/>
      <c r="H133" s="230"/>
      <c r="I133" s="230"/>
      <c r="J133" s="231"/>
      <c r="K133" s="779"/>
      <c r="L133" s="234"/>
      <c r="M133" s="230"/>
      <c r="N133" s="230"/>
      <c r="O133" s="230"/>
      <c r="P133" s="231"/>
      <c r="Q133" s="779"/>
      <c r="R133" s="234"/>
      <c r="S133" s="230"/>
      <c r="T133" s="230"/>
      <c r="U133" s="230"/>
      <c r="V133" s="231"/>
    </row>
    <row r="134" spans="3:22" ht="14.25">
      <c r="C134" s="750"/>
      <c r="D134" s="751"/>
      <c r="E134" s="779"/>
      <c r="F134" s="234"/>
      <c r="G134" s="230"/>
      <c r="H134" s="230"/>
      <c r="I134" s="230"/>
      <c r="J134" s="231"/>
      <c r="K134" s="779"/>
      <c r="L134" s="234"/>
      <c r="M134" s="230"/>
      <c r="N134" s="230"/>
      <c r="O134" s="230"/>
      <c r="P134" s="231"/>
      <c r="Q134" s="779"/>
      <c r="R134" s="234"/>
      <c r="S134" s="230"/>
      <c r="T134" s="230"/>
      <c r="U134" s="230"/>
      <c r="V134" s="231"/>
    </row>
    <row r="135" spans="3:22" ht="14.25">
      <c r="C135" s="750"/>
      <c r="D135" s="751"/>
      <c r="E135" s="779"/>
      <c r="F135" s="234"/>
      <c r="G135" s="230"/>
      <c r="H135" s="230"/>
      <c r="I135" s="230"/>
      <c r="J135" s="231"/>
      <c r="K135" s="779"/>
      <c r="L135" s="234"/>
      <c r="M135" s="230"/>
      <c r="N135" s="230"/>
      <c r="O135" s="230"/>
      <c r="P135" s="231"/>
      <c r="Q135" s="779"/>
      <c r="R135" s="234"/>
      <c r="S135" s="230"/>
      <c r="T135" s="230"/>
      <c r="U135" s="230"/>
      <c r="V135" s="231"/>
    </row>
    <row r="136" spans="3:22" ht="14.25">
      <c r="C136" s="750"/>
      <c r="D136" s="751"/>
      <c r="E136" s="779"/>
      <c r="F136" s="234"/>
      <c r="G136" s="230"/>
      <c r="H136" s="230"/>
      <c r="I136" s="230"/>
      <c r="J136" s="231"/>
      <c r="K136" s="779"/>
      <c r="L136" s="234"/>
      <c r="M136" s="230"/>
      <c r="N136" s="230"/>
      <c r="O136" s="230"/>
      <c r="P136" s="231"/>
      <c r="Q136" s="779"/>
      <c r="R136" s="234"/>
      <c r="S136" s="230"/>
      <c r="T136" s="230"/>
      <c r="U136" s="230"/>
      <c r="V136" s="231"/>
    </row>
    <row r="137" spans="3:22" ht="14.25">
      <c r="C137" s="750"/>
      <c r="D137" s="751"/>
      <c r="E137" s="779"/>
      <c r="F137" s="234"/>
      <c r="G137" s="230"/>
      <c r="H137" s="230"/>
      <c r="I137" s="230"/>
      <c r="J137" s="231"/>
      <c r="K137" s="779"/>
      <c r="L137" s="234"/>
      <c r="M137" s="230"/>
      <c r="N137" s="230"/>
      <c r="O137" s="230"/>
      <c r="P137" s="231"/>
      <c r="Q137" s="779"/>
      <c r="R137" s="234"/>
      <c r="S137" s="230"/>
      <c r="T137" s="230"/>
      <c r="U137" s="230"/>
      <c r="V137" s="231"/>
    </row>
    <row r="138" spans="3:22" ht="14.25">
      <c r="C138" s="750"/>
      <c r="D138" s="751"/>
      <c r="E138" s="779"/>
      <c r="F138" s="234"/>
      <c r="G138" s="230"/>
      <c r="H138" s="230"/>
      <c r="I138" s="230"/>
      <c r="J138" s="231"/>
      <c r="K138" s="779"/>
      <c r="L138" s="234"/>
      <c r="M138" s="230"/>
      <c r="N138" s="230"/>
      <c r="O138" s="230"/>
      <c r="P138" s="231"/>
      <c r="Q138" s="779"/>
      <c r="R138" s="234"/>
      <c r="S138" s="230"/>
      <c r="T138" s="230"/>
      <c r="U138" s="230"/>
      <c r="V138" s="231"/>
    </row>
    <row r="139" spans="3:22" ht="14.25">
      <c r="C139" s="750"/>
      <c r="D139" s="751"/>
      <c r="E139" s="779"/>
      <c r="F139" s="234"/>
      <c r="G139" s="230"/>
      <c r="H139" s="230"/>
      <c r="I139" s="230"/>
      <c r="J139" s="231"/>
      <c r="K139" s="779"/>
      <c r="L139" s="234"/>
      <c r="M139" s="230"/>
      <c r="N139" s="230"/>
      <c r="O139" s="230"/>
      <c r="P139" s="231"/>
      <c r="Q139" s="779"/>
      <c r="R139" s="234"/>
      <c r="S139" s="230"/>
      <c r="T139" s="230"/>
      <c r="U139" s="230"/>
      <c r="V139" s="231"/>
    </row>
    <row r="140" spans="3:22" ht="14.25">
      <c r="C140" s="750"/>
      <c r="D140" s="751"/>
      <c r="E140" s="779"/>
      <c r="F140" s="234"/>
      <c r="G140" s="230"/>
      <c r="H140" s="230"/>
      <c r="I140" s="230"/>
      <c r="J140" s="231"/>
      <c r="K140" s="779"/>
      <c r="L140" s="234"/>
      <c r="M140" s="230"/>
      <c r="N140" s="230"/>
      <c r="O140" s="230"/>
      <c r="P140" s="231"/>
      <c r="Q140" s="779"/>
      <c r="R140" s="234"/>
      <c r="S140" s="230"/>
      <c r="T140" s="230"/>
      <c r="U140" s="230"/>
      <c r="V140" s="231"/>
    </row>
    <row r="141" spans="3:22" ht="14.25">
      <c r="C141" s="750"/>
      <c r="D141" s="751"/>
      <c r="E141" s="779"/>
      <c r="F141" s="234"/>
      <c r="G141" s="230"/>
      <c r="H141" s="230"/>
      <c r="I141" s="230"/>
      <c r="J141" s="231"/>
      <c r="K141" s="779"/>
      <c r="L141" s="234"/>
      <c r="M141" s="230"/>
      <c r="N141" s="230"/>
      <c r="O141" s="230"/>
      <c r="P141" s="231"/>
      <c r="Q141" s="779"/>
      <c r="R141" s="234"/>
      <c r="S141" s="230"/>
      <c r="T141" s="230"/>
      <c r="U141" s="230"/>
      <c r="V141" s="231"/>
    </row>
    <row r="142" spans="3:22" ht="14.25">
      <c r="C142" s="750"/>
      <c r="D142" s="751"/>
      <c r="E142" s="779"/>
      <c r="F142" s="234"/>
      <c r="G142" s="230"/>
      <c r="H142" s="230"/>
      <c r="I142" s="230"/>
      <c r="J142" s="231"/>
      <c r="K142" s="779"/>
      <c r="L142" s="234"/>
      <c r="M142" s="230"/>
      <c r="N142" s="230"/>
      <c r="O142" s="230"/>
      <c r="P142" s="231"/>
      <c r="Q142" s="779"/>
      <c r="R142" s="234"/>
      <c r="S142" s="230"/>
      <c r="T142" s="230"/>
      <c r="U142" s="230"/>
      <c r="V142" s="231"/>
    </row>
    <row r="143" spans="3:22" ht="14.25">
      <c r="C143" s="750"/>
      <c r="D143" s="751"/>
      <c r="E143" s="779"/>
      <c r="F143" s="234"/>
      <c r="G143" s="230"/>
      <c r="H143" s="230"/>
      <c r="I143" s="230"/>
      <c r="J143" s="231"/>
      <c r="K143" s="779"/>
      <c r="L143" s="234"/>
      <c r="M143" s="230"/>
      <c r="N143" s="230"/>
      <c r="O143" s="230"/>
      <c r="P143" s="231"/>
      <c r="Q143" s="779"/>
      <c r="R143" s="234"/>
      <c r="S143" s="230"/>
      <c r="T143" s="230"/>
      <c r="U143" s="230"/>
      <c r="V143" s="231"/>
    </row>
    <row r="144" spans="3:22" ht="14.25">
      <c r="C144" s="750"/>
      <c r="D144" s="751"/>
      <c r="E144" s="779"/>
      <c r="F144" s="234"/>
      <c r="G144" s="230"/>
      <c r="H144" s="230"/>
      <c r="I144" s="230"/>
      <c r="J144" s="231"/>
      <c r="K144" s="779"/>
      <c r="L144" s="234"/>
      <c r="M144" s="230"/>
      <c r="N144" s="230"/>
      <c r="O144" s="230"/>
      <c r="P144" s="231"/>
      <c r="Q144" s="779"/>
      <c r="R144" s="234"/>
      <c r="S144" s="230"/>
      <c r="T144" s="230"/>
      <c r="U144" s="230"/>
      <c r="V144" s="231"/>
    </row>
    <row r="145" spans="3:22" ht="14.25">
      <c r="C145" s="750"/>
      <c r="D145" s="751"/>
      <c r="E145" s="779"/>
      <c r="F145" s="234"/>
      <c r="G145" s="230"/>
      <c r="H145" s="230"/>
      <c r="I145" s="230"/>
      <c r="J145" s="231"/>
      <c r="K145" s="779"/>
      <c r="L145" s="234"/>
      <c r="M145" s="230"/>
      <c r="N145" s="230"/>
      <c r="O145" s="230"/>
      <c r="P145" s="231"/>
      <c r="Q145" s="779"/>
      <c r="R145" s="234"/>
      <c r="S145" s="230"/>
      <c r="T145" s="230"/>
      <c r="U145" s="230"/>
      <c r="V145" s="231"/>
    </row>
    <row r="146" spans="3:22" ht="14.25">
      <c r="C146" s="750"/>
      <c r="D146" s="751"/>
      <c r="E146" s="779"/>
      <c r="F146" s="234"/>
      <c r="G146" s="230"/>
      <c r="H146" s="230"/>
      <c r="I146" s="230"/>
      <c r="J146" s="231"/>
      <c r="K146" s="779"/>
      <c r="L146" s="234"/>
      <c r="M146" s="230"/>
      <c r="N146" s="230"/>
      <c r="O146" s="230"/>
      <c r="P146" s="231"/>
      <c r="Q146" s="779"/>
      <c r="R146" s="234"/>
      <c r="S146" s="230"/>
      <c r="T146" s="230"/>
      <c r="U146" s="230"/>
      <c r="V146" s="231"/>
    </row>
    <row r="147" spans="3:22" ht="14.25">
      <c r="C147" s="750"/>
      <c r="D147" s="751"/>
      <c r="E147" s="779"/>
      <c r="F147" s="234"/>
      <c r="G147" s="230"/>
      <c r="H147" s="230"/>
      <c r="I147" s="230"/>
      <c r="J147" s="231"/>
      <c r="K147" s="779"/>
      <c r="L147" s="234"/>
      <c r="M147" s="230"/>
      <c r="N147" s="230"/>
      <c r="O147" s="230"/>
      <c r="P147" s="231"/>
      <c r="Q147" s="779"/>
      <c r="R147" s="234"/>
      <c r="S147" s="230"/>
      <c r="T147" s="230"/>
      <c r="U147" s="230"/>
      <c r="V147" s="231"/>
    </row>
    <row r="148" spans="3:22" ht="14.25">
      <c r="C148" s="750"/>
      <c r="D148" s="751"/>
      <c r="E148" s="779"/>
      <c r="F148" s="234"/>
      <c r="G148" s="230"/>
      <c r="H148" s="230"/>
      <c r="I148" s="230"/>
      <c r="J148" s="231"/>
      <c r="K148" s="779"/>
      <c r="L148" s="234"/>
      <c r="M148" s="230"/>
      <c r="N148" s="230"/>
      <c r="O148" s="230"/>
      <c r="P148" s="231"/>
      <c r="Q148" s="779"/>
      <c r="R148" s="234"/>
      <c r="S148" s="230"/>
      <c r="T148" s="230"/>
      <c r="U148" s="230"/>
      <c r="V148" s="231"/>
    </row>
    <row r="149" spans="3:22" ht="14.25">
      <c r="C149" s="750"/>
      <c r="D149" s="751"/>
      <c r="E149" s="779"/>
      <c r="F149" s="234"/>
      <c r="G149" s="230"/>
      <c r="H149" s="230"/>
      <c r="I149" s="230"/>
      <c r="J149" s="231"/>
      <c r="K149" s="779"/>
      <c r="L149" s="234"/>
      <c r="M149" s="230"/>
      <c r="N149" s="230"/>
      <c r="O149" s="230"/>
      <c r="P149" s="231"/>
      <c r="Q149" s="779"/>
      <c r="R149" s="234"/>
      <c r="S149" s="230"/>
      <c r="T149" s="230"/>
      <c r="U149" s="230"/>
      <c r="V149" s="231"/>
    </row>
    <row r="150" spans="3:22" ht="14.25">
      <c r="C150" s="750"/>
      <c r="D150" s="751"/>
      <c r="E150" s="779"/>
      <c r="F150" s="234"/>
      <c r="G150" s="230"/>
      <c r="H150" s="230"/>
      <c r="I150" s="230"/>
      <c r="J150" s="231"/>
      <c r="K150" s="779"/>
      <c r="L150" s="234"/>
      <c r="M150" s="230"/>
      <c r="N150" s="230"/>
      <c r="O150" s="230"/>
      <c r="P150" s="231"/>
      <c r="Q150" s="779"/>
      <c r="R150" s="234"/>
      <c r="S150" s="230"/>
      <c r="T150" s="230"/>
      <c r="U150" s="230"/>
      <c r="V150" s="231"/>
    </row>
    <row r="151" spans="3:22" ht="14.25">
      <c r="C151" s="750"/>
      <c r="D151" s="751"/>
      <c r="E151" s="779"/>
      <c r="F151" s="234"/>
      <c r="G151" s="230"/>
      <c r="H151" s="230"/>
      <c r="I151" s="230"/>
      <c r="J151" s="231"/>
      <c r="K151" s="779"/>
      <c r="L151" s="234"/>
      <c r="M151" s="230"/>
      <c r="N151" s="230"/>
      <c r="O151" s="230"/>
      <c r="P151" s="231"/>
      <c r="Q151" s="779"/>
      <c r="R151" s="234"/>
      <c r="S151" s="230"/>
      <c r="T151" s="230"/>
      <c r="U151" s="230"/>
      <c r="V151" s="231"/>
    </row>
    <row r="152" spans="3:22" ht="14.25">
      <c r="C152" s="750"/>
      <c r="D152" s="751"/>
      <c r="E152" s="779"/>
      <c r="F152" s="234"/>
      <c r="G152" s="230"/>
      <c r="H152" s="230"/>
      <c r="I152" s="230"/>
      <c r="J152" s="231"/>
      <c r="K152" s="779"/>
      <c r="L152" s="234"/>
      <c r="M152" s="230"/>
      <c r="N152" s="230"/>
      <c r="O152" s="230"/>
      <c r="P152" s="231"/>
      <c r="Q152" s="779"/>
      <c r="R152" s="234"/>
      <c r="S152" s="230"/>
      <c r="T152" s="230"/>
      <c r="U152" s="230"/>
      <c r="V152" s="231"/>
    </row>
    <row r="153" spans="3:22" ht="14.25">
      <c r="C153" s="750"/>
      <c r="D153" s="751"/>
      <c r="E153" s="779"/>
      <c r="F153" s="234"/>
      <c r="G153" s="230"/>
      <c r="H153" s="230"/>
      <c r="I153" s="230"/>
      <c r="J153" s="231"/>
      <c r="K153" s="779"/>
      <c r="L153" s="234"/>
      <c r="M153" s="230"/>
      <c r="N153" s="230"/>
      <c r="O153" s="230"/>
      <c r="P153" s="231"/>
      <c r="Q153" s="779"/>
      <c r="R153" s="234"/>
      <c r="S153" s="230"/>
      <c r="T153" s="230"/>
      <c r="U153" s="230"/>
      <c r="V153" s="231"/>
    </row>
    <row r="154" spans="3:22" ht="14.25">
      <c r="C154" s="750"/>
      <c r="D154" s="751"/>
      <c r="E154" s="779"/>
      <c r="F154" s="234"/>
      <c r="G154" s="230"/>
      <c r="H154" s="230"/>
      <c r="I154" s="230"/>
      <c r="J154" s="231"/>
      <c r="K154" s="779"/>
      <c r="L154" s="234"/>
      <c r="M154" s="230"/>
      <c r="N154" s="230"/>
      <c r="O154" s="230"/>
      <c r="P154" s="231"/>
      <c r="Q154" s="779"/>
      <c r="R154" s="234"/>
      <c r="S154" s="230"/>
      <c r="T154" s="230"/>
      <c r="U154" s="230"/>
      <c r="V154" s="231"/>
    </row>
    <row r="155" spans="3:22" ht="14.25">
      <c r="C155" s="750"/>
      <c r="D155" s="751"/>
      <c r="E155" s="779"/>
      <c r="F155" s="234"/>
      <c r="G155" s="230"/>
      <c r="H155" s="230"/>
      <c r="I155" s="230"/>
      <c r="J155" s="231"/>
      <c r="K155" s="779"/>
      <c r="L155" s="234"/>
      <c r="M155" s="230"/>
      <c r="N155" s="230"/>
      <c r="O155" s="230"/>
      <c r="P155" s="231"/>
      <c r="Q155" s="779"/>
      <c r="R155" s="234"/>
      <c r="S155" s="230"/>
      <c r="T155" s="230"/>
      <c r="U155" s="230"/>
      <c r="V155" s="231"/>
    </row>
    <row r="156" spans="3:22" ht="14.25">
      <c r="C156" s="750"/>
      <c r="D156" s="751"/>
      <c r="E156" s="779"/>
      <c r="F156" s="234"/>
      <c r="G156" s="230"/>
      <c r="H156" s="230"/>
      <c r="I156" s="230"/>
      <c r="J156" s="231"/>
      <c r="K156" s="779"/>
      <c r="L156" s="234"/>
      <c r="M156" s="230"/>
      <c r="N156" s="230"/>
      <c r="O156" s="230"/>
      <c r="P156" s="231"/>
      <c r="Q156" s="779"/>
      <c r="R156" s="234"/>
      <c r="S156" s="230"/>
      <c r="T156" s="230"/>
      <c r="U156" s="230"/>
      <c r="V156" s="231"/>
    </row>
    <row r="157" spans="3:22" ht="14.25">
      <c r="C157" s="750"/>
      <c r="D157" s="751"/>
      <c r="E157" s="779"/>
      <c r="F157" s="234"/>
      <c r="G157" s="230"/>
      <c r="H157" s="230"/>
      <c r="I157" s="230"/>
      <c r="J157" s="231"/>
      <c r="K157" s="779"/>
      <c r="L157" s="234"/>
      <c r="M157" s="230"/>
      <c r="N157" s="230"/>
      <c r="O157" s="230"/>
      <c r="P157" s="231"/>
      <c r="Q157" s="779"/>
      <c r="R157" s="234"/>
      <c r="S157" s="230"/>
      <c r="T157" s="230"/>
      <c r="U157" s="230"/>
      <c r="V157" s="231"/>
    </row>
    <row r="158" spans="3:22" ht="14.25">
      <c r="C158" s="750"/>
      <c r="D158" s="751"/>
      <c r="E158" s="779"/>
      <c r="F158" s="234"/>
      <c r="G158" s="230"/>
      <c r="H158" s="230"/>
      <c r="I158" s="230"/>
      <c r="J158" s="231"/>
      <c r="K158" s="779"/>
      <c r="L158" s="234"/>
      <c r="M158" s="230"/>
      <c r="N158" s="230"/>
      <c r="O158" s="230"/>
      <c r="P158" s="231"/>
      <c r="Q158" s="779"/>
      <c r="R158" s="234"/>
      <c r="S158" s="230"/>
      <c r="T158" s="230"/>
      <c r="U158" s="230"/>
      <c r="V158" s="231"/>
    </row>
    <row r="159" spans="3:22" ht="14.25">
      <c r="C159" s="750"/>
      <c r="D159" s="751"/>
      <c r="E159" s="779"/>
      <c r="F159" s="234"/>
      <c r="G159" s="230"/>
      <c r="H159" s="230"/>
      <c r="I159" s="230"/>
      <c r="J159" s="231"/>
      <c r="K159" s="779"/>
      <c r="L159" s="234"/>
      <c r="M159" s="230"/>
      <c r="N159" s="230"/>
      <c r="O159" s="230"/>
      <c r="P159" s="231"/>
      <c r="Q159" s="779"/>
      <c r="R159" s="234"/>
      <c r="S159" s="230"/>
      <c r="T159" s="230"/>
      <c r="U159" s="230"/>
      <c r="V159" s="231"/>
    </row>
    <row r="160" spans="3:22" ht="14.25">
      <c r="C160" s="750"/>
      <c r="D160" s="751"/>
      <c r="E160" s="779"/>
      <c r="F160" s="234"/>
      <c r="G160" s="230"/>
      <c r="H160" s="230"/>
      <c r="I160" s="230"/>
      <c r="J160" s="231"/>
      <c r="K160" s="779"/>
      <c r="L160" s="234"/>
      <c r="M160" s="230"/>
      <c r="N160" s="230"/>
      <c r="O160" s="230"/>
      <c r="P160" s="231"/>
      <c r="Q160" s="779"/>
      <c r="R160" s="234"/>
      <c r="S160" s="230"/>
      <c r="T160" s="230"/>
      <c r="U160" s="230"/>
      <c r="V160" s="231"/>
    </row>
    <row r="161" spans="3:22" ht="14.25">
      <c r="C161" s="750"/>
      <c r="D161" s="751"/>
      <c r="E161" s="779"/>
      <c r="F161" s="234"/>
      <c r="G161" s="230"/>
      <c r="H161" s="230"/>
      <c r="I161" s="230"/>
      <c r="J161" s="231"/>
      <c r="K161" s="779"/>
      <c r="L161" s="234"/>
      <c r="M161" s="230"/>
      <c r="N161" s="230"/>
      <c r="O161" s="230"/>
      <c r="P161" s="231"/>
      <c r="Q161" s="779"/>
      <c r="R161" s="234"/>
      <c r="S161" s="230"/>
      <c r="T161" s="230"/>
      <c r="U161" s="230"/>
      <c r="V161" s="231"/>
    </row>
    <row r="162" spans="3:22" ht="14.25">
      <c r="C162" s="750"/>
      <c r="D162" s="751"/>
      <c r="E162" s="779"/>
      <c r="F162" s="234"/>
      <c r="G162" s="230"/>
      <c r="H162" s="230"/>
      <c r="I162" s="230"/>
      <c r="J162" s="231"/>
      <c r="K162" s="779"/>
      <c r="L162" s="234"/>
      <c r="M162" s="230"/>
      <c r="N162" s="230"/>
      <c r="O162" s="230"/>
      <c r="P162" s="231"/>
      <c r="Q162" s="779"/>
      <c r="R162" s="234"/>
      <c r="S162" s="230"/>
      <c r="T162" s="230"/>
      <c r="U162" s="230"/>
      <c r="V162" s="231"/>
    </row>
    <row r="163" spans="3:22" ht="14.25">
      <c r="C163" s="750"/>
      <c r="D163" s="751"/>
      <c r="E163" s="779"/>
      <c r="F163" s="234"/>
      <c r="G163" s="230"/>
      <c r="H163" s="230"/>
      <c r="I163" s="230"/>
      <c r="J163" s="231"/>
      <c r="K163" s="779"/>
      <c r="L163" s="234"/>
      <c r="M163" s="230"/>
      <c r="N163" s="230"/>
      <c r="O163" s="230"/>
      <c r="P163" s="231"/>
      <c r="Q163" s="779"/>
      <c r="R163" s="234"/>
      <c r="S163" s="230"/>
      <c r="T163" s="230"/>
      <c r="U163" s="230"/>
      <c r="V163" s="231"/>
    </row>
    <row r="164" spans="3:22" ht="14.25">
      <c r="C164" s="750"/>
      <c r="D164" s="751"/>
      <c r="E164" s="779"/>
      <c r="F164" s="234"/>
      <c r="G164" s="230"/>
      <c r="H164" s="230"/>
      <c r="I164" s="230"/>
      <c r="J164" s="231"/>
      <c r="K164" s="779"/>
      <c r="L164" s="234"/>
      <c r="M164" s="230"/>
      <c r="N164" s="230"/>
      <c r="O164" s="230"/>
      <c r="P164" s="231"/>
      <c r="Q164" s="779"/>
      <c r="R164" s="234"/>
      <c r="S164" s="230"/>
      <c r="T164" s="230"/>
      <c r="U164" s="230"/>
      <c r="V164" s="231"/>
    </row>
    <row r="165" spans="3:22" ht="14.25">
      <c r="C165" s="750"/>
      <c r="D165" s="751"/>
      <c r="E165" s="779"/>
      <c r="F165" s="234"/>
      <c r="G165" s="230"/>
      <c r="H165" s="230"/>
      <c r="I165" s="230"/>
      <c r="J165" s="231"/>
      <c r="K165" s="779"/>
      <c r="L165" s="234"/>
      <c r="M165" s="230"/>
      <c r="N165" s="230"/>
      <c r="O165" s="230"/>
      <c r="P165" s="231"/>
      <c r="Q165" s="779"/>
      <c r="R165" s="234"/>
      <c r="S165" s="230"/>
      <c r="T165" s="230"/>
      <c r="U165" s="230"/>
      <c r="V165" s="231"/>
    </row>
    <row r="166" spans="3:22" ht="14.25">
      <c r="C166" s="750"/>
      <c r="D166" s="751"/>
      <c r="E166" s="779"/>
      <c r="F166" s="234"/>
      <c r="G166" s="230"/>
      <c r="H166" s="230"/>
      <c r="I166" s="230"/>
      <c r="J166" s="231"/>
      <c r="K166" s="779"/>
      <c r="L166" s="234"/>
      <c r="M166" s="230"/>
      <c r="N166" s="230"/>
      <c r="O166" s="230"/>
      <c r="P166" s="231"/>
      <c r="Q166" s="779"/>
      <c r="R166" s="234"/>
      <c r="S166" s="230"/>
      <c r="T166" s="230"/>
      <c r="U166" s="230"/>
      <c r="V166" s="231"/>
    </row>
    <row r="167" spans="3:22" ht="14.25">
      <c r="C167" s="750"/>
      <c r="D167" s="751"/>
      <c r="E167" s="779"/>
      <c r="F167" s="234"/>
      <c r="G167" s="230"/>
      <c r="H167" s="230"/>
      <c r="I167" s="230"/>
      <c r="J167" s="231"/>
      <c r="K167" s="779"/>
      <c r="L167" s="234"/>
      <c r="M167" s="230"/>
      <c r="N167" s="230"/>
      <c r="O167" s="230"/>
      <c r="P167" s="231"/>
      <c r="Q167" s="779"/>
      <c r="R167" s="234"/>
      <c r="S167" s="230"/>
      <c r="T167" s="230"/>
      <c r="U167" s="230"/>
      <c r="V167" s="231"/>
    </row>
    <row r="168" spans="3:22" ht="14.25">
      <c r="C168" s="750"/>
      <c r="D168" s="751"/>
      <c r="E168" s="779"/>
      <c r="F168" s="234"/>
      <c r="G168" s="230"/>
      <c r="H168" s="230"/>
      <c r="I168" s="230"/>
      <c r="J168" s="231"/>
      <c r="K168" s="779"/>
      <c r="L168" s="234"/>
      <c r="M168" s="230"/>
      <c r="N168" s="230"/>
      <c r="O168" s="230"/>
      <c r="P168" s="231"/>
      <c r="Q168" s="779"/>
      <c r="R168" s="234"/>
      <c r="S168" s="230"/>
      <c r="T168" s="230"/>
      <c r="U168" s="230"/>
      <c r="V168" s="231"/>
    </row>
    <row r="169" spans="3:22" ht="14.25">
      <c r="C169" s="750"/>
      <c r="D169" s="751"/>
      <c r="E169" s="779"/>
      <c r="F169" s="234"/>
      <c r="G169" s="230"/>
      <c r="H169" s="230"/>
      <c r="I169" s="230"/>
      <c r="J169" s="231"/>
      <c r="K169" s="779"/>
      <c r="L169" s="234"/>
      <c r="M169" s="230"/>
      <c r="N169" s="230"/>
      <c r="O169" s="230"/>
      <c r="P169" s="231"/>
      <c r="Q169" s="779"/>
      <c r="R169" s="234"/>
      <c r="S169" s="230"/>
      <c r="T169" s="230"/>
      <c r="U169" s="230"/>
      <c r="V169" s="231"/>
    </row>
    <row r="170" spans="3:22" ht="14.25">
      <c r="C170" s="750"/>
      <c r="D170" s="751"/>
      <c r="E170" s="779"/>
      <c r="F170" s="234"/>
      <c r="G170" s="230"/>
      <c r="H170" s="230"/>
      <c r="I170" s="230"/>
      <c r="J170" s="231"/>
      <c r="K170" s="779"/>
      <c r="L170" s="234"/>
      <c r="M170" s="230"/>
      <c r="N170" s="230"/>
      <c r="O170" s="230"/>
      <c r="P170" s="231"/>
      <c r="Q170" s="779"/>
      <c r="R170" s="234"/>
      <c r="S170" s="230"/>
      <c r="T170" s="230"/>
      <c r="U170" s="230"/>
      <c r="V170" s="231"/>
    </row>
    <row r="171" spans="3:22" ht="14.25">
      <c r="C171" s="750"/>
      <c r="D171" s="751"/>
      <c r="E171" s="779"/>
      <c r="F171" s="234"/>
      <c r="G171" s="230"/>
      <c r="H171" s="230"/>
      <c r="I171" s="230"/>
      <c r="J171" s="231"/>
      <c r="K171" s="779"/>
      <c r="L171" s="234"/>
      <c r="M171" s="230"/>
      <c r="N171" s="230"/>
      <c r="O171" s="230"/>
      <c r="P171" s="231"/>
      <c r="Q171" s="779"/>
      <c r="R171" s="234"/>
      <c r="S171" s="230"/>
      <c r="T171" s="230"/>
      <c r="U171" s="230"/>
      <c r="V171" s="231"/>
    </row>
    <row r="172" spans="3:22" ht="14.25">
      <c r="C172" s="752"/>
      <c r="D172" s="753"/>
      <c r="E172" s="780"/>
      <c r="F172" s="235"/>
      <c r="G172" s="236"/>
      <c r="H172" s="236"/>
      <c r="I172" s="236"/>
      <c r="J172" s="237"/>
      <c r="K172" s="780"/>
      <c r="L172" s="235"/>
      <c r="M172" s="236"/>
      <c r="N172" s="236"/>
      <c r="O172" s="236"/>
      <c r="P172" s="237"/>
      <c r="Q172" s="780"/>
      <c r="R172" s="235"/>
      <c r="S172" s="236"/>
      <c r="T172" s="236"/>
      <c r="U172" s="236"/>
      <c r="V172" s="237"/>
    </row>
    <row r="173" spans="3:22">
      <c r="F173" s="225"/>
      <c r="G173" s="112"/>
      <c r="H173" s="112"/>
      <c r="I173" s="112"/>
      <c r="J173" s="112"/>
      <c r="L173" s="225"/>
      <c r="M173" s="112"/>
      <c r="N173" s="112"/>
      <c r="O173" s="112"/>
      <c r="P173" s="112"/>
      <c r="R173" s="225"/>
      <c r="S173" s="112"/>
      <c r="T173" s="112"/>
      <c r="U173" s="112"/>
      <c r="V173" s="112"/>
    </row>
    <row r="174" spans="3:22">
      <c r="C174" s="781"/>
      <c r="D174" s="781"/>
      <c r="E174" s="782"/>
      <c r="F174" s="782"/>
      <c r="G174" s="782"/>
      <c r="H174" s="783"/>
      <c r="K174" s="771"/>
      <c r="L174" s="771"/>
      <c r="M174" s="771"/>
      <c r="N174" s="771"/>
      <c r="O174" s="771"/>
      <c r="P174" s="771"/>
      <c r="Q174" s="771"/>
      <c r="R174" s="771"/>
      <c r="S174" s="771"/>
      <c r="T174" s="771"/>
      <c r="U174" s="771"/>
      <c r="V174" s="771"/>
    </row>
  </sheetData>
  <mergeCells count="65">
    <mergeCell ref="C174:D174"/>
    <mergeCell ref="E174:F174"/>
    <mergeCell ref="G174:H174"/>
    <mergeCell ref="K174:P174"/>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4"/>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V174"/>
  <sheetViews>
    <sheetView showGridLines="0" view="pageBreakPreview" zoomScale="75" zoomScaleNormal="75" zoomScaleSheetLayoutView="50" workbookViewId="0"/>
  </sheetViews>
  <sheetFormatPr defaultRowHeight="13.5"/>
  <cols>
    <col min="1" max="2" width="3.125" style="3" customWidth="1"/>
    <col min="3" max="4" width="17.5" style="3" customWidth="1"/>
    <col min="5" max="5" width="2.5" style="3" customWidth="1"/>
    <col min="6" max="6" width="25" style="3" customWidth="1"/>
    <col min="7" max="10" width="12.5" style="3" customWidth="1"/>
    <col min="11" max="11" width="2.5" style="3" customWidth="1"/>
    <col min="12" max="12" width="25" style="3" customWidth="1"/>
    <col min="13" max="16" width="12.5" style="3" customWidth="1"/>
    <col min="17" max="17" width="2.5" style="3" customWidth="1"/>
    <col min="18" max="18" width="25" style="3" customWidth="1"/>
    <col min="19" max="22" width="12.5" style="3" customWidth="1"/>
    <col min="23" max="23" width="3.125" style="3" customWidth="1"/>
    <col min="24" max="256" width="9" style="3"/>
    <col min="257" max="258" width="3.125" style="3" customWidth="1"/>
    <col min="259" max="260" width="17.5" style="3" customWidth="1"/>
    <col min="261" max="261" width="2.5" style="3" customWidth="1"/>
    <col min="262" max="262" width="25" style="3" customWidth="1"/>
    <col min="263" max="266" width="12.5" style="3" customWidth="1"/>
    <col min="267" max="267" width="2.5" style="3" customWidth="1"/>
    <col min="268" max="268" width="25" style="3" customWidth="1"/>
    <col min="269" max="272" width="12.5" style="3" customWidth="1"/>
    <col min="273" max="273" width="2.5" style="3" customWidth="1"/>
    <col min="274" max="274" width="25" style="3" customWidth="1"/>
    <col min="275" max="278" width="12.5" style="3" customWidth="1"/>
    <col min="279" max="279" width="3.125" style="3" customWidth="1"/>
    <col min="280" max="512" width="9" style="3"/>
    <col min="513" max="514" width="3.125" style="3" customWidth="1"/>
    <col min="515" max="516" width="17.5" style="3" customWidth="1"/>
    <col min="517" max="517" width="2.5" style="3" customWidth="1"/>
    <col min="518" max="518" width="25" style="3" customWidth="1"/>
    <col min="519" max="522" width="12.5" style="3" customWidth="1"/>
    <col min="523" max="523" width="2.5" style="3" customWidth="1"/>
    <col min="524" max="524" width="25" style="3" customWidth="1"/>
    <col min="525" max="528" width="12.5" style="3" customWidth="1"/>
    <col min="529" max="529" width="2.5" style="3" customWidth="1"/>
    <col min="530" max="530" width="25" style="3" customWidth="1"/>
    <col min="531" max="534" width="12.5" style="3" customWidth="1"/>
    <col min="535" max="535" width="3.125" style="3" customWidth="1"/>
    <col min="536" max="768" width="9" style="3"/>
    <col min="769" max="770" width="3.125" style="3" customWidth="1"/>
    <col min="771" max="772" width="17.5" style="3" customWidth="1"/>
    <col min="773" max="773" width="2.5" style="3" customWidth="1"/>
    <col min="774" max="774" width="25" style="3" customWidth="1"/>
    <col min="775" max="778" width="12.5" style="3" customWidth="1"/>
    <col min="779" max="779" width="2.5" style="3" customWidth="1"/>
    <col min="780" max="780" width="25" style="3" customWidth="1"/>
    <col min="781" max="784" width="12.5" style="3" customWidth="1"/>
    <col min="785" max="785" width="2.5" style="3" customWidth="1"/>
    <col min="786" max="786" width="25" style="3" customWidth="1"/>
    <col min="787" max="790" width="12.5" style="3" customWidth="1"/>
    <col min="791" max="791" width="3.125" style="3" customWidth="1"/>
    <col min="792" max="1024" width="9" style="3"/>
    <col min="1025" max="1026" width="3.125" style="3" customWidth="1"/>
    <col min="1027" max="1028" width="17.5" style="3" customWidth="1"/>
    <col min="1029" max="1029" width="2.5" style="3" customWidth="1"/>
    <col min="1030" max="1030" width="25" style="3" customWidth="1"/>
    <col min="1031" max="1034" width="12.5" style="3" customWidth="1"/>
    <col min="1035" max="1035" width="2.5" style="3" customWidth="1"/>
    <col min="1036" max="1036" width="25" style="3" customWidth="1"/>
    <col min="1037" max="1040" width="12.5" style="3" customWidth="1"/>
    <col min="1041" max="1041" width="2.5" style="3" customWidth="1"/>
    <col min="1042" max="1042" width="25" style="3" customWidth="1"/>
    <col min="1043" max="1046" width="12.5" style="3" customWidth="1"/>
    <col min="1047" max="1047" width="3.125" style="3" customWidth="1"/>
    <col min="1048" max="1280" width="9" style="3"/>
    <col min="1281" max="1282" width="3.125" style="3" customWidth="1"/>
    <col min="1283" max="1284" width="17.5" style="3" customWidth="1"/>
    <col min="1285" max="1285" width="2.5" style="3" customWidth="1"/>
    <col min="1286" max="1286" width="25" style="3" customWidth="1"/>
    <col min="1287" max="1290" width="12.5" style="3" customWidth="1"/>
    <col min="1291" max="1291" width="2.5" style="3" customWidth="1"/>
    <col min="1292" max="1292" width="25" style="3" customWidth="1"/>
    <col min="1293" max="1296" width="12.5" style="3" customWidth="1"/>
    <col min="1297" max="1297" width="2.5" style="3" customWidth="1"/>
    <col min="1298" max="1298" width="25" style="3" customWidth="1"/>
    <col min="1299" max="1302" width="12.5" style="3" customWidth="1"/>
    <col min="1303" max="1303" width="3.125" style="3" customWidth="1"/>
    <col min="1304" max="1536" width="9" style="3"/>
    <col min="1537" max="1538" width="3.125" style="3" customWidth="1"/>
    <col min="1539" max="1540" width="17.5" style="3" customWidth="1"/>
    <col min="1541" max="1541" width="2.5" style="3" customWidth="1"/>
    <col min="1542" max="1542" width="25" style="3" customWidth="1"/>
    <col min="1543" max="1546" width="12.5" style="3" customWidth="1"/>
    <col min="1547" max="1547" width="2.5" style="3" customWidth="1"/>
    <col min="1548" max="1548" width="25" style="3" customWidth="1"/>
    <col min="1549" max="1552" width="12.5" style="3" customWidth="1"/>
    <col min="1553" max="1553" width="2.5" style="3" customWidth="1"/>
    <col min="1554" max="1554" width="25" style="3" customWidth="1"/>
    <col min="1555" max="1558" width="12.5" style="3" customWidth="1"/>
    <col min="1559" max="1559" width="3.125" style="3" customWidth="1"/>
    <col min="1560" max="1792" width="9" style="3"/>
    <col min="1793" max="1794" width="3.125" style="3" customWidth="1"/>
    <col min="1795" max="1796" width="17.5" style="3" customWidth="1"/>
    <col min="1797" max="1797" width="2.5" style="3" customWidth="1"/>
    <col min="1798" max="1798" width="25" style="3" customWidth="1"/>
    <col min="1799" max="1802" width="12.5" style="3" customWidth="1"/>
    <col min="1803" max="1803" width="2.5" style="3" customWidth="1"/>
    <col min="1804" max="1804" width="25" style="3" customWidth="1"/>
    <col min="1805" max="1808" width="12.5" style="3" customWidth="1"/>
    <col min="1809" max="1809" width="2.5" style="3" customWidth="1"/>
    <col min="1810" max="1810" width="25" style="3" customWidth="1"/>
    <col min="1811" max="1814" width="12.5" style="3" customWidth="1"/>
    <col min="1815" max="1815" width="3.125" style="3" customWidth="1"/>
    <col min="1816" max="2048" width="9" style="3"/>
    <col min="2049" max="2050" width="3.125" style="3" customWidth="1"/>
    <col min="2051" max="2052" width="17.5" style="3" customWidth="1"/>
    <col min="2053" max="2053" width="2.5" style="3" customWidth="1"/>
    <col min="2054" max="2054" width="25" style="3" customWidth="1"/>
    <col min="2055" max="2058" width="12.5" style="3" customWidth="1"/>
    <col min="2059" max="2059" width="2.5" style="3" customWidth="1"/>
    <col min="2060" max="2060" width="25" style="3" customWidth="1"/>
    <col min="2061" max="2064" width="12.5" style="3" customWidth="1"/>
    <col min="2065" max="2065" width="2.5" style="3" customWidth="1"/>
    <col min="2066" max="2066" width="25" style="3" customWidth="1"/>
    <col min="2067" max="2070" width="12.5" style="3" customWidth="1"/>
    <col min="2071" max="2071" width="3.125" style="3" customWidth="1"/>
    <col min="2072" max="2304" width="9" style="3"/>
    <col min="2305" max="2306" width="3.125" style="3" customWidth="1"/>
    <col min="2307" max="2308" width="17.5" style="3" customWidth="1"/>
    <col min="2309" max="2309" width="2.5" style="3" customWidth="1"/>
    <col min="2310" max="2310" width="25" style="3" customWidth="1"/>
    <col min="2311" max="2314" width="12.5" style="3" customWidth="1"/>
    <col min="2315" max="2315" width="2.5" style="3" customWidth="1"/>
    <col min="2316" max="2316" width="25" style="3" customWidth="1"/>
    <col min="2317" max="2320" width="12.5" style="3" customWidth="1"/>
    <col min="2321" max="2321" width="2.5" style="3" customWidth="1"/>
    <col min="2322" max="2322" width="25" style="3" customWidth="1"/>
    <col min="2323" max="2326" width="12.5" style="3" customWidth="1"/>
    <col min="2327" max="2327" width="3.125" style="3" customWidth="1"/>
    <col min="2328" max="2560" width="9" style="3"/>
    <col min="2561" max="2562" width="3.125" style="3" customWidth="1"/>
    <col min="2563" max="2564" width="17.5" style="3" customWidth="1"/>
    <col min="2565" max="2565" width="2.5" style="3" customWidth="1"/>
    <col min="2566" max="2566" width="25" style="3" customWidth="1"/>
    <col min="2567" max="2570" width="12.5" style="3" customWidth="1"/>
    <col min="2571" max="2571" width="2.5" style="3" customWidth="1"/>
    <col min="2572" max="2572" width="25" style="3" customWidth="1"/>
    <col min="2573" max="2576" width="12.5" style="3" customWidth="1"/>
    <col min="2577" max="2577" width="2.5" style="3" customWidth="1"/>
    <col min="2578" max="2578" width="25" style="3" customWidth="1"/>
    <col min="2579" max="2582" width="12.5" style="3" customWidth="1"/>
    <col min="2583" max="2583" width="3.125" style="3" customWidth="1"/>
    <col min="2584" max="2816" width="9" style="3"/>
    <col min="2817" max="2818" width="3.125" style="3" customWidth="1"/>
    <col min="2819" max="2820" width="17.5" style="3" customWidth="1"/>
    <col min="2821" max="2821" width="2.5" style="3" customWidth="1"/>
    <col min="2822" max="2822" width="25" style="3" customWidth="1"/>
    <col min="2823" max="2826" width="12.5" style="3" customWidth="1"/>
    <col min="2827" max="2827" width="2.5" style="3" customWidth="1"/>
    <col min="2828" max="2828" width="25" style="3" customWidth="1"/>
    <col min="2829" max="2832" width="12.5" style="3" customWidth="1"/>
    <col min="2833" max="2833" width="2.5" style="3" customWidth="1"/>
    <col min="2834" max="2834" width="25" style="3" customWidth="1"/>
    <col min="2835" max="2838" width="12.5" style="3" customWidth="1"/>
    <col min="2839" max="2839" width="3.125" style="3" customWidth="1"/>
    <col min="2840" max="3072" width="9" style="3"/>
    <col min="3073" max="3074" width="3.125" style="3" customWidth="1"/>
    <col min="3075" max="3076" width="17.5" style="3" customWidth="1"/>
    <col min="3077" max="3077" width="2.5" style="3" customWidth="1"/>
    <col min="3078" max="3078" width="25" style="3" customWidth="1"/>
    <col min="3079" max="3082" width="12.5" style="3" customWidth="1"/>
    <col min="3083" max="3083" width="2.5" style="3" customWidth="1"/>
    <col min="3084" max="3084" width="25" style="3" customWidth="1"/>
    <col min="3085" max="3088" width="12.5" style="3" customWidth="1"/>
    <col min="3089" max="3089" width="2.5" style="3" customWidth="1"/>
    <col min="3090" max="3090" width="25" style="3" customWidth="1"/>
    <col min="3091" max="3094" width="12.5" style="3" customWidth="1"/>
    <col min="3095" max="3095" width="3.125" style="3" customWidth="1"/>
    <col min="3096" max="3328" width="9" style="3"/>
    <col min="3329" max="3330" width="3.125" style="3" customWidth="1"/>
    <col min="3331" max="3332" width="17.5" style="3" customWidth="1"/>
    <col min="3333" max="3333" width="2.5" style="3" customWidth="1"/>
    <col min="3334" max="3334" width="25" style="3" customWidth="1"/>
    <col min="3335" max="3338" width="12.5" style="3" customWidth="1"/>
    <col min="3339" max="3339" width="2.5" style="3" customWidth="1"/>
    <col min="3340" max="3340" width="25" style="3" customWidth="1"/>
    <col min="3341" max="3344" width="12.5" style="3" customWidth="1"/>
    <col min="3345" max="3345" width="2.5" style="3" customWidth="1"/>
    <col min="3346" max="3346" width="25" style="3" customWidth="1"/>
    <col min="3347" max="3350" width="12.5" style="3" customWidth="1"/>
    <col min="3351" max="3351" width="3.125" style="3" customWidth="1"/>
    <col min="3352" max="3584" width="9" style="3"/>
    <col min="3585" max="3586" width="3.125" style="3" customWidth="1"/>
    <col min="3587" max="3588" width="17.5" style="3" customWidth="1"/>
    <col min="3589" max="3589" width="2.5" style="3" customWidth="1"/>
    <col min="3590" max="3590" width="25" style="3" customWidth="1"/>
    <col min="3591" max="3594" width="12.5" style="3" customWidth="1"/>
    <col min="3595" max="3595" width="2.5" style="3" customWidth="1"/>
    <col min="3596" max="3596" width="25" style="3" customWidth="1"/>
    <col min="3597" max="3600" width="12.5" style="3" customWidth="1"/>
    <col min="3601" max="3601" width="2.5" style="3" customWidth="1"/>
    <col min="3602" max="3602" width="25" style="3" customWidth="1"/>
    <col min="3603" max="3606" width="12.5" style="3" customWidth="1"/>
    <col min="3607" max="3607" width="3.125" style="3" customWidth="1"/>
    <col min="3608" max="3840" width="9" style="3"/>
    <col min="3841" max="3842" width="3.125" style="3" customWidth="1"/>
    <col min="3843" max="3844" width="17.5" style="3" customWidth="1"/>
    <col min="3845" max="3845" width="2.5" style="3" customWidth="1"/>
    <col min="3846" max="3846" width="25" style="3" customWidth="1"/>
    <col min="3847" max="3850" width="12.5" style="3" customWidth="1"/>
    <col min="3851" max="3851" width="2.5" style="3" customWidth="1"/>
    <col min="3852" max="3852" width="25" style="3" customWidth="1"/>
    <col min="3853" max="3856" width="12.5" style="3" customWidth="1"/>
    <col min="3857" max="3857" width="2.5" style="3" customWidth="1"/>
    <col min="3858" max="3858" width="25" style="3" customWidth="1"/>
    <col min="3859" max="3862" width="12.5" style="3" customWidth="1"/>
    <col min="3863" max="3863" width="3.125" style="3" customWidth="1"/>
    <col min="3864" max="4096" width="9" style="3"/>
    <col min="4097" max="4098" width="3.125" style="3" customWidth="1"/>
    <col min="4099" max="4100" width="17.5" style="3" customWidth="1"/>
    <col min="4101" max="4101" width="2.5" style="3" customWidth="1"/>
    <col min="4102" max="4102" width="25" style="3" customWidth="1"/>
    <col min="4103" max="4106" width="12.5" style="3" customWidth="1"/>
    <col min="4107" max="4107" width="2.5" style="3" customWidth="1"/>
    <col min="4108" max="4108" width="25" style="3" customWidth="1"/>
    <col min="4109" max="4112" width="12.5" style="3" customWidth="1"/>
    <col min="4113" max="4113" width="2.5" style="3" customWidth="1"/>
    <col min="4114" max="4114" width="25" style="3" customWidth="1"/>
    <col min="4115" max="4118" width="12.5" style="3" customWidth="1"/>
    <col min="4119" max="4119" width="3.125" style="3" customWidth="1"/>
    <col min="4120" max="4352" width="9" style="3"/>
    <col min="4353" max="4354" width="3.125" style="3" customWidth="1"/>
    <col min="4355" max="4356" width="17.5" style="3" customWidth="1"/>
    <col min="4357" max="4357" width="2.5" style="3" customWidth="1"/>
    <col min="4358" max="4358" width="25" style="3" customWidth="1"/>
    <col min="4359" max="4362" width="12.5" style="3" customWidth="1"/>
    <col min="4363" max="4363" width="2.5" style="3" customWidth="1"/>
    <col min="4364" max="4364" width="25" style="3" customWidth="1"/>
    <col min="4365" max="4368" width="12.5" style="3" customWidth="1"/>
    <col min="4369" max="4369" width="2.5" style="3" customWidth="1"/>
    <col min="4370" max="4370" width="25" style="3" customWidth="1"/>
    <col min="4371" max="4374" width="12.5" style="3" customWidth="1"/>
    <col min="4375" max="4375" width="3.125" style="3" customWidth="1"/>
    <col min="4376" max="4608" width="9" style="3"/>
    <col min="4609" max="4610" width="3.125" style="3" customWidth="1"/>
    <col min="4611" max="4612" width="17.5" style="3" customWidth="1"/>
    <col min="4613" max="4613" width="2.5" style="3" customWidth="1"/>
    <col min="4614" max="4614" width="25" style="3" customWidth="1"/>
    <col min="4615" max="4618" width="12.5" style="3" customWidth="1"/>
    <col min="4619" max="4619" width="2.5" style="3" customWidth="1"/>
    <col min="4620" max="4620" width="25" style="3" customWidth="1"/>
    <col min="4621" max="4624" width="12.5" style="3" customWidth="1"/>
    <col min="4625" max="4625" width="2.5" style="3" customWidth="1"/>
    <col min="4626" max="4626" width="25" style="3" customWidth="1"/>
    <col min="4627" max="4630" width="12.5" style="3" customWidth="1"/>
    <col min="4631" max="4631" width="3.125" style="3" customWidth="1"/>
    <col min="4632" max="4864" width="9" style="3"/>
    <col min="4865" max="4866" width="3.125" style="3" customWidth="1"/>
    <col min="4867" max="4868" width="17.5" style="3" customWidth="1"/>
    <col min="4869" max="4869" width="2.5" style="3" customWidth="1"/>
    <col min="4870" max="4870" width="25" style="3" customWidth="1"/>
    <col min="4871" max="4874" width="12.5" style="3" customWidth="1"/>
    <col min="4875" max="4875" width="2.5" style="3" customWidth="1"/>
    <col min="4876" max="4876" width="25" style="3" customWidth="1"/>
    <col min="4877" max="4880" width="12.5" style="3" customWidth="1"/>
    <col min="4881" max="4881" width="2.5" style="3" customWidth="1"/>
    <col min="4882" max="4882" width="25" style="3" customWidth="1"/>
    <col min="4883" max="4886" width="12.5" style="3" customWidth="1"/>
    <col min="4887" max="4887" width="3.125" style="3" customWidth="1"/>
    <col min="4888" max="5120" width="9" style="3"/>
    <col min="5121" max="5122" width="3.125" style="3" customWidth="1"/>
    <col min="5123" max="5124" width="17.5" style="3" customWidth="1"/>
    <col min="5125" max="5125" width="2.5" style="3" customWidth="1"/>
    <col min="5126" max="5126" width="25" style="3" customWidth="1"/>
    <col min="5127" max="5130" width="12.5" style="3" customWidth="1"/>
    <col min="5131" max="5131" width="2.5" style="3" customWidth="1"/>
    <col min="5132" max="5132" width="25" style="3" customWidth="1"/>
    <col min="5133" max="5136" width="12.5" style="3" customWidth="1"/>
    <col min="5137" max="5137" width="2.5" style="3" customWidth="1"/>
    <col min="5138" max="5138" width="25" style="3" customWidth="1"/>
    <col min="5139" max="5142" width="12.5" style="3" customWidth="1"/>
    <col min="5143" max="5143" width="3.125" style="3" customWidth="1"/>
    <col min="5144" max="5376" width="9" style="3"/>
    <col min="5377" max="5378" width="3.125" style="3" customWidth="1"/>
    <col min="5379" max="5380" width="17.5" style="3" customWidth="1"/>
    <col min="5381" max="5381" width="2.5" style="3" customWidth="1"/>
    <col min="5382" max="5382" width="25" style="3" customWidth="1"/>
    <col min="5383" max="5386" width="12.5" style="3" customWidth="1"/>
    <col min="5387" max="5387" width="2.5" style="3" customWidth="1"/>
    <col min="5388" max="5388" width="25" style="3" customWidth="1"/>
    <col min="5389" max="5392" width="12.5" style="3" customWidth="1"/>
    <col min="5393" max="5393" width="2.5" style="3" customWidth="1"/>
    <col min="5394" max="5394" width="25" style="3" customWidth="1"/>
    <col min="5395" max="5398" width="12.5" style="3" customWidth="1"/>
    <col min="5399" max="5399" width="3.125" style="3" customWidth="1"/>
    <col min="5400" max="5632" width="9" style="3"/>
    <col min="5633" max="5634" width="3.125" style="3" customWidth="1"/>
    <col min="5635" max="5636" width="17.5" style="3" customWidth="1"/>
    <col min="5637" max="5637" width="2.5" style="3" customWidth="1"/>
    <col min="5638" max="5638" width="25" style="3" customWidth="1"/>
    <col min="5639" max="5642" width="12.5" style="3" customWidth="1"/>
    <col min="5643" max="5643" width="2.5" style="3" customWidth="1"/>
    <col min="5644" max="5644" width="25" style="3" customWidth="1"/>
    <col min="5645" max="5648" width="12.5" style="3" customWidth="1"/>
    <col min="5649" max="5649" width="2.5" style="3" customWidth="1"/>
    <col min="5650" max="5650" width="25" style="3" customWidth="1"/>
    <col min="5651" max="5654" width="12.5" style="3" customWidth="1"/>
    <col min="5655" max="5655" width="3.125" style="3" customWidth="1"/>
    <col min="5656" max="5888" width="9" style="3"/>
    <col min="5889" max="5890" width="3.125" style="3" customWidth="1"/>
    <col min="5891" max="5892" width="17.5" style="3" customWidth="1"/>
    <col min="5893" max="5893" width="2.5" style="3" customWidth="1"/>
    <col min="5894" max="5894" width="25" style="3" customWidth="1"/>
    <col min="5895" max="5898" width="12.5" style="3" customWidth="1"/>
    <col min="5899" max="5899" width="2.5" style="3" customWidth="1"/>
    <col min="5900" max="5900" width="25" style="3" customWidth="1"/>
    <col min="5901" max="5904" width="12.5" style="3" customWidth="1"/>
    <col min="5905" max="5905" width="2.5" style="3" customWidth="1"/>
    <col min="5906" max="5906" width="25" style="3" customWidth="1"/>
    <col min="5907" max="5910" width="12.5" style="3" customWidth="1"/>
    <col min="5911" max="5911" width="3.125" style="3" customWidth="1"/>
    <col min="5912" max="6144" width="9" style="3"/>
    <col min="6145" max="6146" width="3.125" style="3" customWidth="1"/>
    <col min="6147" max="6148" width="17.5" style="3" customWidth="1"/>
    <col min="6149" max="6149" width="2.5" style="3" customWidth="1"/>
    <col min="6150" max="6150" width="25" style="3" customWidth="1"/>
    <col min="6151" max="6154" width="12.5" style="3" customWidth="1"/>
    <col min="6155" max="6155" width="2.5" style="3" customWidth="1"/>
    <col min="6156" max="6156" width="25" style="3" customWidth="1"/>
    <col min="6157" max="6160" width="12.5" style="3" customWidth="1"/>
    <col min="6161" max="6161" width="2.5" style="3" customWidth="1"/>
    <col min="6162" max="6162" width="25" style="3" customWidth="1"/>
    <col min="6163" max="6166" width="12.5" style="3" customWidth="1"/>
    <col min="6167" max="6167" width="3.125" style="3" customWidth="1"/>
    <col min="6168" max="6400" width="9" style="3"/>
    <col min="6401" max="6402" width="3.125" style="3" customWidth="1"/>
    <col min="6403" max="6404" width="17.5" style="3" customWidth="1"/>
    <col min="6405" max="6405" width="2.5" style="3" customWidth="1"/>
    <col min="6406" max="6406" width="25" style="3" customWidth="1"/>
    <col min="6407" max="6410" width="12.5" style="3" customWidth="1"/>
    <col min="6411" max="6411" width="2.5" style="3" customWidth="1"/>
    <col min="6412" max="6412" width="25" style="3" customWidth="1"/>
    <col min="6413" max="6416" width="12.5" style="3" customWidth="1"/>
    <col min="6417" max="6417" width="2.5" style="3" customWidth="1"/>
    <col min="6418" max="6418" width="25" style="3" customWidth="1"/>
    <col min="6419" max="6422" width="12.5" style="3" customWidth="1"/>
    <col min="6423" max="6423" width="3.125" style="3" customWidth="1"/>
    <col min="6424" max="6656" width="9" style="3"/>
    <col min="6657" max="6658" width="3.125" style="3" customWidth="1"/>
    <col min="6659" max="6660" width="17.5" style="3" customWidth="1"/>
    <col min="6661" max="6661" width="2.5" style="3" customWidth="1"/>
    <col min="6662" max="6662" width="25" style="3" customWidth="1"/>
    <col min="6663" max="6666" width="12.5" style="3" customWidth="1"/>
    <col min="6667" max="6667" width="2.5" style="3" customWidth="1"/>
    <col min="6668" max="6668" width="25" style="3" customWidth="1"/>
    <col min="6669" max="6672" width="12.5" style="3" customWidth="1"/>
    <col min="6673" max="6673" width="2.5" style="3" customWidth="1"/>
    <col min="6674" max="6674" width="25" style="3" customWidth="1"/>
    <col min="6675" max="6678" width="12.5" style="3" customWidth="1"/>
    <col min="6679" max="6679" width="3.125" style="3" customWidth="1"/>
    <col min="6680" max="6912" width="9" style="3"/>
    <col min="6913" max="6914" width="3.125" style="3" customWidth="1"/>
    <col min="6915" max="6916" width="17.5" style="3" customWidth="1"/>
    <col min="6917" max="6917" width="2.5" style="3" customWidth="1"/>
    <col min="6918" max="6918" width="25" style="3" customWidth="1"/>
    <col min="6919" max="6922" width="12.5" style="3" customWidth="1"/>
    <col min="6923" max="6923" width="2.5" style="3" customWidth="1"/>
    <col min="6924" max="6924" width="25" style="3" customWidth="1"/>
    <col min="6925" max="6928" width="12.5" style="3" customWidth="1"/>
    <col min="6929" max="6929" width="2.5" style="3" customWidth="1"/>
    <col min="6930" max="6930" width="25" style="3" customWidth="1"/>
    <col min="6931" max="6934" width="12.5" style="3" customWidth="1"/>
    <col min="6935" max="6935" width="3.125" style="3" customWidth="1"/>
    <col min="6936" max="7168" width="9" style="3"/>
    <col min="7169" max="7170" width="3.125" style="3" customWidth="1"/>
    <col min="7171" max="7172" width="17.5" style="3" customWidth="1"/>
    <col min="7173" max="7173" width="2.5" style="3" customWidth="1"/>
    <col min="7174" max="7174" width="25" style="3" customWidth="1"/>
    <col min="7175" max="7178" width="12.5" style="3" customWidth="1"/>
    <col min="7179" max="7179" width="2.5" style="3" customWidth="1"/>
    <col min="7180" max="7180" width="25" style="3" customWidth="1"/>
    <col min="7181" max="7184" width="12.5" style="3" customWidth="1"/>
    <col min="7185" max="7185" width="2.5" style="3" customWidth="1"/>
    <col min="7186" max="7186" width="25" style="3" customWidth="1"/>
    <col min="7187" max="7190" width="12.5" style="3" customWidth="1"/>
    <col min="7191" max="7191" width="3.125" style="3" customWidth="1"/>
    <col min="7192" max="7424" width="9" style="3"/>
    <col min="7425" max="7426" width="3.125" style="3" customWidth="1"/>
    <col min="7427" max="7428" width="17.5" style="3" customWidth="1"/>
    <col min="7429" max="7429" width="2.5" style="3" customWidth="1"/>
    <col min="7430" max="7430" width="25" style="3" customWidth="1"/>
    <col min="7431" max="7434" width="12.5" style="3" customWidth="1"/>
    <col min="7435" max="7435" width="2.5" style="3" customWidth="1"/>
    <col min="7436" max="7436" width="25" style="3" customWidth="1"/>
    <col min="7437" max="7440" width="12.5" style="3" customWidth="1"/>
    <col min="7441" max="7441" width="2.5" style="3" customWidth="1"/>
    <col min="7442" max="7442" width="25" style="3" customWidth="1"/>
    <col min="7443" max="7446" width="12.5" style="3" customWidth="1"/>
    <col min="7447" max="7447" width="3.125" style="3" customWidth="1"/>
    <col min="7448" max="7680" width="9" style="3"/>
    <col min="7681" max="7682" width="3.125" style="3" customWidth="1"/>
    <col min="7683" max="7684" width="17.5" style="3" customWidth="1"/>
    <col min="7685" max="7685" width="2.5" style="3" customWidth="1"/>
    <col min="7686" max="7686" width="25" style="3" customWidth="1"/>
    <col min="7687" max="7690" width="12.5" style="3" customWidth="1"/>
    <col min="7691" max="7691" width="2.5" style="3" customWidth="1"/>
    <col min="7692" max="7692" width="25" style="3" customWidth="1"/>
    <col min="7693" max="7696" width="12.5" style="3" customWidth="1"/>
    <col min="7697" max="7697" width="2.5" style="3" customWidth="1"/>
    <col min="7698" max="7698" width="25" style="3" customWidth="1"/>
    <col min="7699" max="7702" width="12.5" style="3" customWidth="1"/>
    <col min="7703" max="7703" width="3.125" style="3" customWidth="1"/>
    <col min="7704" max="7936" width="9" style="3"/>
    <col min="7937" max="7938" width="3.125" style="3" customWidth="1"/>
    <col min="7939" max="7940" width="17.5" style="3" customWidth="1"/>
    <col min="7941" max="7941" width="2.5" style="3" customWidth="1"/>
    <col min="7942" max="7942" width="25" style="3" customWidth="1"/>
    <col min="7943" max="7946" width="12.5" style="3" customWidth="1"/>
    <col min="7947" max="7947" width="2.5" style="3" customWidth="1"/>
    <col min="7948" max="7948" width="25" style="3" customWidth="1"/>
    <col min="7949" max="7952" width="12.5" style="3" customWidth="1"/>
    <col min="7953" max="7953" width="2.5" style="3" customWidth="1"/>
    <col min="7954" max="7954" width="25" style="3" customWidth="1"/>
    <col min="7955" max="7958" width="12.5" style="3" customWidth="1"/>
    <col min="7959" max="7959" width="3.125" style="3" customWidth="1"/>
    <col min="7960" max="8192" width="9" style="3"/>
    <col min="8193" max="8194" width="3.125" style="3" customWidth="1"/>
    <col min="8195" max="8196" width="17.5" style="3" customWidth="1"/>
    <col min="8197" max="8197" width="2.5" style="3" customWidth="1"/>
    <col min="8198" max="8198" width="25" style="3" customWidth="1"/>
    <col min="8199" max="8202" width="12.5" style="3" customWidth="1"/>
    <col min="8203" max="8203" width="2.5" style="3" customWidth="1"/>
    <col min="8204" max="8204" width="25" style="3" customWidth="1"/>
    <col min="8205" max="8208" width="12.5" style="3" customWidth="1"/>
    <col min="8209" max="8209" width="2.5" style="3" customWidth="1"/>
    <col min="8210" max="8210" width="25" style="3" customWidth="1"/>
    <col min="8211" max="8214" width="12.5" style="3" customWidth="1"/>
    <col min="8215" max="8215" width="3.125" style="3" customWidth="1"/>
    <col min="8216" max="8448" width="9" style="3"/>
    <col min="8449" max="8450" width="3.125" style="3" customWidth="1"/>
    <col min="8451" max="8452" width="17.5" style="3" customWidth="1"/>
    <col min="8453" max="8453" width="2.5" style="3" customWidth="1"/>
    <col min="8454" max="8454" width="25" style="3" customWidth="1"/>
    <col min="8455" max="8458" width="12.5" style="3" customWidth="1"/>
    <col min="8459" max="8459" width="2.5" style="3" customWidth="1"/>
    <col min="8460" max="8460" width="25" style="3" customWidth="1"/>
    <col min="8461" max="8464" width="12.5" style="3" customWidth="1"/>
    <col min="8465" max="8465" width="2.5" style="3" customWidth="1"/>
    <col min="8466" max="8466" width="25" style="3" customWidth="1"/>
    <col min="8467" max="8470" width="12.5" style="3" customWidth="1"/>
    <col min="8471" max="8471" width="3.125" style="3" customWidth="1"/>
    <col min="8472" max="8704" width="9" style="3"/>
    <col min="8705" max="8706" width="3.125" style="3" customWidth="1"/>
    <col min="8707" max="8708" width="17.5" style="3" customWidth="1"/>
    <col min="8709" max="8709" width="2.5" style="3" customWidth="1"/>
    <col min="8710" max="8710" width="25" style="3" customWidth="1"/>
    <col min="8711" max="8714" width="12.5" style="3" customWidth="1"/>
    <col min="8715" max="8715" width="2.5" style="3" customWidth="1"/>
    <col min="8716" max="8716" width="25" style="3" customWidth="1"/>
    <col min="8717" max="8720" width="12.5" style="3" customWidth="1"/>
    <col min="8721" max="8721" width="2.5" style="3" customWidth="1"/>
    <col min="8722" max="8722" width="25" style="3" customWidth="1"/>
    <col min="8723" max="8726" width="12.5" style="3" customWidth="1"/>
    <col min="8727" max="8727" width="3.125" style="3" customWidth="1"/>
    <col min="8728" max="8960" width="9" style="3"/>
    <col min="8961" max="8962" width="3.125" style="3" customWidth="1"/>
    <col min="8963" max="8964" width="17.5" style="3" customWidth="1"/>
    <col min="8965" max="8965" width="2.5" style="3" customWidth="1"/>
    <col min="8966" max="8966" width="25" style="3" customWidth="1"/>
    <col min="8967" max="8970" width="12.5" style="3" customWidth="1"/>
    <col min="8971" max="8971" width="2.5" style="3" customWidth="1"/>
    <col min="8972" max="8972" width="25" style="3" customWidth="1"/>
    <col min="8973" max="8976" width="12.5" style="3" customWidth="1"/>
    <col min="8977" max="8977" width="2.5" style="3" customWidth="1"/>
    <col min="8978" max="8978" width="25" style="3" customWidth="1"/>
    <col min="8979" max="8982" width="12.5" style="3" customWidth="1"/>
    <col min="8983" max="8983" width="3.125" style="3" customWidth="1"/>
    <col min="8984" max="9216" width="9" style="3"/>
    <col min="9217" max="9218" width="3.125" style="3" customWidth="1"/>
    <col min="9219" max="9220" width="17.5" style="3" customWidth="1"/>
    <col min="9221" max="9221" width="2.5" style="3" customWidth="1"/>
    <col min="9222" max="9222" width="25" style="3" customWidth="1"/>
    <col min="9223" max="9226" width="12.5" style="3" customWidth="1"/>
    <col min="9227" max="9227" width="2.5" style="3" customWidth="1"/>
    <col min="9228" max="9228" width="25" style="3" customWidth="1"/>
    <col min="9229" max="9232" width="12.5" style="3" customWidth="1"/>
    <col min="9233" max="9233" width="2.5" style="3" customWidth="1"/>
    <col min="9234" max="9234" width="25" style="3" customWidth="1"/>
    <col min="9235" max="9238" width="12.5" style="3" customWidth="1"/>
    <col min="9239" max="9239" width="3.125" style="3" customWidth="1"/>
    <col min="9240" max="9472" width="9" style="3"/>
    <col min="9473" max="9474" width="3.125" style="3" customWidth="1"/>
    <col min="9475" max="9476" width="17.5" style="3" customWidth="1"/>
    <col min="9477" max="9477" width="2.5" style="3" customWidth="1"/>
    <col min="9478" max="9478" width="25" style="3" customWidth="1"/>
    <col min="9479" max="9482" width="12.5" style="3" customWidth="1"/>
    <col min="9483" max="9483" width="2.5" style="3" customWidth="1"/>
    <col min="9484" max="9484" width="25" style="3" customWidth="1"/>
    <col min="9485" max="9488" width="12.5" style="3" customWidth="1"/>
    <col min="9489" max="9489" width="2.5" style="3" customWidth="1"/>
    <col min="9490" max="9490" width="25" style="3" customWidth="1"/>
    <col min="9491" max="9494" width="12.5" style="3" customWidth="1"/>
    <col min="9495" max="9495" width="3.125" style="3" customWidth="1"/>
    <col min="9496" max="9728" width="9" style="3"/>
    <col min="9729" max="9730" width="3.125" style="3" customWidth="1"/>
    <col min="9731" max="9732" width="17.5" style="3" customWidth="1"/>
    <col min="9733" max="9733" width="2.5" style="3" customWidth="1"/>
    <col min="9734" max="9734" width="25" style="3" customWidth="1"/>
    <col min="9735" max="9738" width="12.5" style="3" customWidth="1"/>
    <col min="9739" max="9739" width="2.5" style="3" customWidth="1"/>
    <col min="9740" max="9740" width="25" style="3" customWidth="1"/>
    <col min="9741" max="9744" width="12.5" style="3" customWidth="1"/>
    <col min="9745" max="9745" width="2.5" style="3" customWidth="1"/>
    <col min="9746" max="9746" width="25" style="3" customWidth="1"/>
    <col min="9747" max="9750" width="12.5" style="3" customWidth="1"/>
    <col min="9751" max="9751" width="3.125" style="3" customWidth="1"/>
    <col min="9752" max="9984" width="9" style="3"/>
    <col min="9985" max="9986" width="3.125" style="3" customWidth="1"/>
    <col min="9987" max="9988" width="17.5" style="3" customWidth="1"/>
    <col min="9989" max="9989" width="2.5" style="3" customWidth="1"/>
    <col min="9990" max="9990" width="25" style="3" customWidth="1"/>
    <col min="9991" max="9994" width="12.5" style="3" customWidth="1"/>
    <col min="9995" max="9995" width="2.5" style="3" customWidth="1"/>
    <col min="9996" max="9996" width="25" style="3" customWidth="1"/>
    <col min="9997" max="10000" width="12.5" style="3" customWidth="1"/>
    <col min="10001" max="10001" width="2.5" style="3" customWidth="1"/>
    <col min="10002" max="10002" width="25" style="3" customWidth="1"/>
    <col min="10003" max="10006" width="12.5" style="3" customWidth="1"/>
    <col min="10007" max="10007" width="3.125" style="3" customWidth="1"/>
    <col min="10008" max="10240" width="9" style="3"/>
    <col min="10241" max="10242" width="3.125" style="3" customWidth="1"/>
    <col min="10243" max="10244" width="17.5" style="3" customWidth="1"/>
    <col min="10245" max="10245" width="2.5" style="3" customWidth="1"/>
    <col min="10246" max="10246" width="25" style="3" customWidth="1"/>
    <col min="10247" max="10250" width="12.5" style="3" customWidth="1"/>
    <col min="10251" max="10251" width="2.5" style="3" customWidth="1"/>
    <col min="10252" max="10252" width="25" style="3" customWidth="1"/>
    <col min="10253" max="10256" width="12.5" style="3" customWidth="1"/>
    <col min="10257" max="10257" width="2.5" style="3" customWidth="1"/>
    <col min="10258" max="10258" width="25" style="3" customWidth="1"/>
    <col min="10259" max="10262" width="12.5" style="3" customWidth="1"/>
    <col min="10263" max="10263" width="3.125" style="3" customWidth="1"/>
    <col min="10264" max="10496" width="9" style="3"/>
    <col min="10497" max="10498" width="3.125" style="3" customWidth="1"/>
    <col min="10499" max="10500" width="17.5" style="3" customWidth="1"/>
    <col min="10501" max="10501" width="2.5" style="3" customWidth="1"/>
    <col min="10502" max="10502" width="25" style="3" customWidth="1"/>
    <col min="10503" max="10506" width="12.5" style="3" customWidth="1"/>
    <col min="10507" max="10507" width="2.5" style="3" customWidth="1"/>
    <col min="10508" max="10508" width="25" style="3" customWidth="1"/>
    <col min="10509" max="10512" width="12.5" style="3" customWidth="1"/>
    <col min="10513" max="10513" width="2.5" style="3" customWidth="1"/>
    <col min="10514" max="10514" width="25" style="3" customWidth="1"/>
    <col min="10515" max="10518" width="12.5" style="3" customWidth="1"/>
    <col min="10519" max="10519" width="3.125" style="3" customWidth="1"/>
    <col min="10520" max="10752" width="9" style="3"/>
    <col min="10753" max="10754" width="3.125" style="3" customWidth="1"/>
    <col min="10755" max="10756" width="17.5" style="3" customWidth="1"/>
    <col min="10757" max="10757" width="2.5" style="3" customWidth="1"/>
    <col min="10758" max="10758" width="25" style="3" customWidth="1"/>
    <col min="10759" max="10762" width="12.5" style="3" customWidth="1"/>
    <col min="10763" max="10763" width="2.5" style="3" customWidth="1"/>
    <col min="10764" max="10764" width="25" style="3" customWidth="1"/>
    <col min="10765" max="10768" width="12.5" style="3" customWidth="1"/>
    <col min="10769" max="10769" width="2.5" style="3" customWidth="1"/>
    <col min="10770" max="10770" width="25" style="3" customWidth="1"/>
    <col min="10771" max="10774" width="12.5" style="3" customWidth="1"/>
    <col min="10775" max="10775" width="3.125" style="3" customWidth="1"/>
    <col min="10776" max="11008" width="9" style="3"/>
    <col min="11009" max="11010" width="3.125" style="3" customWidth="1"/>
    <col min="11011" max="11012" width="17.5" style="3" customWidth="1"/>
    <col min="11013" max="11013" width="2.5" style="3" customWidth="1"/>
    <col min="11014" max="11014" width="25" style="3" customWidth="1"/>
    <col min="11015" max="11018" width="12.5" style="3" customWidth="1"/>
    <col min="11019" max="11019" width="2.5" style="3" customWidth="1"/>
    <col min="11020" max="11020" width="25" style="3" customWidth="1"/>
    <col min="11021" max="11024" width="12.5" style="3" customWidth="1"/>
    <col min="11025" max="11025" width="2.5" style="3" customWidth="1"/>
    <col min="11026" max="11026" width="25" style="3" customWidth="1"/>
    <col min="11027" max="11030" width="12.5" style="3" customWidth="1"/>
    <col min="11031" max="11031" width="3.125" style="3" customWidth="1"/>
    <col min="11032" max="11264" width="9" style="3"/>
    <col min="11265" max="11266" width="3.125" style="3" customWidth="1"/>
    <col min="11267" max="11268" width="17.5" style="3" customWidth="1"/>
    <col min="11269" max="11269" width="2.5" style="3" customWidth="1"/>
    <col min="11270" max="11270" width="25" style="3" customWidth="1"/>
    <col min="11271" max="11274" width="12.5" style="3" customWidth="1"/>
    <col min="11275" max="11275" width="2.5" style="3" customWidth="1"/>
    <col min="11276" max="11276" width="25" style="3" customWidth="1"/>
    <col min="11277" max="11280" width="12.5" style="3" customWidth="1"/>
    <col min="11281" max="11281" width="2.5" style="3" customWidth="1"/>
    <col min="11282" max="11282" width="25" style="3" customWidth="1"/>
    <col min="11283" max="11286" width="12.5" style="3" customWidth="1"/>
    <col min="11287" max="11287" width="3.125" style="3" customWidth="1"/>
    <col min="11288" max="11520" width="9" style="3"/>
    <col min="11521" max="11522" width="3.125" style="3" customWidth="1"/>
    <col min="11523" max="11524" width="17.5" style="3" customWidth="1"/>
    <col min="11525" max="11525" width="2.5" style="3" customWidth="1"/>
    <col min="11526" max="11526" width="25" style="3" customWidth="1"/>
    <col min="11527" max="11530" width="12.5" style="3" customWidth="1"/>
    <col min="11531" max="11531" width="2.5" style="3" customWidth="1"/>
    <col min="11532" max="11532" width="25" style="3" customWidth="1"/>
    <col min="11533" max="11536" width="12.5" style="3" customWidth="1"/>
    <col min="11537" max="11537" width="2.5" style="3" customWidth="1"/>
    <col min="11538" max="11538" width="25" style="3" customWidth="1"/>
    <col min="11539" max="11542" width="12.5" style="3" customWidth="1"/>
    <col min="11543" max="11543" width="3.125" style="3" customWidth="1"/>
    <col min="11544" max="11776" width="9" style="3"/>
    <col min="11777" max="11778" width="3.125" style="3" customWidth="1"/>
    <col min="11779" max="11780" width="17.5" style="3" customWidth="1"/>
    <col min="11781" max="11781" width="2.5" style="3" customWidth="1"/>
    <col min="11782" max="11782" width="25" style="3" customWidth="1"/>
    <col min="11783" max="11786" width="12.5" style="3" customWidth="1"/>
    <col min="11787" max="11787" width="2.5" style="3" customWidth="1"/>
    <col min="11788" max="11788" width="25" style="3" customWidth="1"/>
    <col min="11789" max="11792" width="12.5" style="3" customWidth="1"/>
    <col min="11793" max="11793" width="2.5" style="3" customWidth="1"/>
    <col min="11794" max="11794" width="25" style="3" customWidth="1"/>
    <col min="11795" max="11798" width="12.5" style="3" customWidth="1"/>
    <col min="11799" max="11799" width="3.125" style="3" customWidth="1"/>
    <col min="11800" max="12032" width="9" style="3"/>
    <col min="12033" max="12034" width="3.125" style="3" customWidth="1"/>
    <col min="12035" max="12036" width="17.5" style="3" customWidth="1"/>
    <col min="12037" max="12037" width="2.5" style="3" customWidth="1"/>
    <col min="12038" max="12038" width="25" style="3" customWidth="1"/>
    <col min="12039" max="12042" width="12.5" style="3" customWidth="1"/>
    <col min="12043" max="12043" width="2.5" style="3" customWidth="1"/>
    <col min="12044" max="12044" width="25" style="3" customWidth="1"/>
    <col min="12045" max="12048" width="12.5" style="3" customWidth="1"/>
    <col min="12049" max="12049" width="2.5" style="3" customWidth="1"/>
    <col min="12050" max="12050" width="25" style="3" customWidth="1"/>
    <col min="12051" max="12054" width="12.5" style="3" customWidth="1"/>
    <col min="12055" max="12055" width="3.125" style="3" customWidth="1"/>
    <col min="12056" max="12288" width="9" style="3"/>
    <col min="12289" max="12290" width="3.125" style="3" customWidth="1"/>
    <col min="12291" max="12292" width="17.5" style="3" customWidth="1"/>
    <col min="12293" max="12293" width="2.5" style="3" customWidth="1"/>
    <col min="12294" max="12294" width="25" style="3" customWidth="1"/>
    <col min="12295" max="12298" width="12.5" style="3" customWidth="1"/>
    <col min="12299" max="12299" width="2.5" style="3" customWidth="1"/>
    <col min="12300" max="12300" width="25" style="3" customWidth="1"/>
    <col min="12301" max="12304" width="12.5" style="3" customWidth="1"/>
    <col min="12305" max="12305" width="2.5" style="3" customWidth="1"/>
    <col min="12306" max="12306" width="25" style="3" customWidth="1"/>
    <col min="12307" max="12310" width="12.5" style="3" customWidth="1"/>
    <col min="12311" max="12311" width="3.125" style="3" customWidth="1"/>
    <col min="12312" max="12544" width="9" style="3"/>
    <col min="12545" max="12546" width="3.125" style="3" customWidth="1"/>
    <col min="12547" max="12548" width="17.5" style="3" customWidth="1"/>
    <col min="12549" max="12549" width="2.5" style="3" customWidth="1"/>
    <col min="12550" max="12550" width="25" style="3" customWidth="1"/>
    <col min="12551" max="12554" width="12.5" style="3" customWidth="1"/>
    <col min="12555" max="12555" width="2.5" style="3" customWidth="1"/>
    <col min="12556" max="12556" width="25" style="3" customWidth="1"/>
    <col min="12557" max="12560" width="12.5" style="3" customWidth="1"/>
    <col min="12561" max="12561" width="2.5" style="3" customWidth="1"/>
    <col min="12562" max="12562" width="25" style="3" customWidth="1"/>
    <col min="12563" max="12566" width="12.5" style="3" customWidth="1"/>
    <col min="12567" max="12567" width="3.125" style="3" customWidth="1"/>
    <col min="12568" max="12800" width="9" style="3"/>
    <col min="12801" max="12802" width="3.125" style="3" customWidth="1"/>
    <col min="12803" max="12804" width="17.5" style="3" customWidth="1"/>
    <col min="12805" max="12805" width="2.5" style="3" customWidth="1"/>
    <col min="12806" max="12806" width="25" style="3" customWidth="1"/>
    <col min="12807" max="12810" width="12.5" style="3" customWidth="1"/>
    <col min="12811" max="12811" width="2.5" style="3" customWidth="1"/>
    <col min="12812" max="12812" width="25" style="3" customWidth="1"/>
    <col min="12813" max="12816" width="12.5" style="3" customWidth="1"/>
    <col min="12817" max="12817" width="2.5" style="3" customWidth="1"/>
    <col min="12818" max="12818" width="25" style="3" customWidth="1"/>
    <col min="12819" max="12822" width="12.5" style="3" customWidth="1"/>
    <col min="12823" max="12823" width="3.125" style="3" customWidth="1"/>
    <col min="12824" max="13056" width="9" style="3"/>
    <col min="13057" max="13058" width="3.125" style="3" customWidth="1"/>
    <col min="13059" max="13060" width="17.5" style="3" customWidth="1"/>
    <col min="13061" max="13061" width="2.5" style="3" customWidth="1"/>
    <col min="13062" max="13062" width="25" style="3" customWidth="1"/>
    <col min="13063" max="13066" width="12.5" style="3" customWidth="1"/>
    <col min="13067" max="13067" width="2.5" style="3" customWidth="1"/>
    <col min="13068" max="13068" width="25" style="3" customWidth="1"/>
    <col min="13069" max="13072" width="12.5" style="3" customWidth="1"/>
    <col min="13073" max="13073" width="2.5" style="3" customWidth="1"/>
    <col min="13074" max="13074" width="25" style="3" customWidth="1"/>
    <col min="13075" max="13078" width="12.5" style="3" customWidth="1"/>
    <col min="13079" max="13079" width="3.125" style="3" customWidth="1"/>
    <col min="13080" max="13312" width="9" style="3"/>
    <col min="13313" max="13314" width="3.125" style="3" customWidth="1"/>
    <col min="13315" max="13316" width="17.5" style="3" customWidth="1"/>
    <col min="13317" max="13317" width="2.5" style="3" customWidth="1"/>
    <col min="13318" max="13318" width="25" style="3" customWidth="1"/>
    <col min="13319" max="13322" width="12.5" style="3" customWidth="1"/>
    <col min="13323" max="13323" width="2.5" style="3" customWidth="1"/>
    <col min="13324" max="13324" width="25" style="3" customWidth="1"/>
    <col min="13325" max="13328" width="12.5" style="3" customWidth="1"/>
    <col min="13329" max="13329" width="2.5" style="3" customWidth="1"/>
    <col min="13330" max="13330" width="25" style="3" customWidth="1"/>
    <col min="13331" max="13334" width="12.5" style="3" customWidth="1"/>
    <col min="13335" max="13335" width="3.125" style="3" customWidth="1"/>
    <col min="13336" max="13568" width="9" style="3"/>
    <col min="13569" max="13570" width="3.125" style="3" customWidth="1"/>
    <col min="13571" max="13572" width="17.5" style="3" customWidth="1"/>
    <col min="13573" max="13573" width="2.5" style="3" customWidth="1"/>
    <col min="13574" max="13574" width="25" style="3" customWidth="1"/>
    <col min="13575" max="13578" width="12.5" style="3" customWidth="1"/>
    <col min="13579" max="13579" width="2.5" style="3" customWidth="1"/>
    <col min="13580" max="13580" width="25" style="3" customWidth="1"/>
    <col min="13581" max="13584" width="12.5" style="3" customWidth="1"/>
    <col min="13585" max="13585" width="2.5" style="3" customWidth="1"/>
    <col min="13586" max="13586" width="25" style="3" customWidth="1"/>
    <col min="13587" max="13590" width="12.5" style="3" customWidth="1"/>
    <col min="13591" max="13591" width="3.125" style="3" customWidth="1"/>
    <col min="13592" max="13824" width="9" style="3"/>
    <col min="13825" max="13826" width="3.125" style="3" customWidth="1"/>
    <col min="13827" max="13828" width="17.5" style="3" customWidth="1"/>
    <col min="13829" max="13829" width="2.5" style="3" customWidth="1"/>
    <col min="13830" max="13830" width="25" style="3" customWidth="1"/>
    <col min="13831" max="13834" width="12.5" style="3" customWidth="1"/>
    <col min="13835" max="13835" width="2.5" style="3" customWidth="1"/>
    <col min="13836" max="13836" width="25" style="3" customWidth="1"/>
    <col min="13837" max="13840" width="12.5" style="3" customWidth="1"/>
    <col min="13841" max="13841" width="2.5" style="3" customWidth="1"/>
    <col min="13842" max="13842" width="25" style="3" customWidth="1"/>
    <col min="13843" max="13846" width="12.5" style="3" customWidth="1"/>
    <col min="13847" max="13847" width="3.125" style="3" customWidth="1"/>
    <col min="13848" max="14080" width="9" style="3"/>
    <col min="14081" max="14082" width="3.125" style="3" customWidth="1"/>
    <col min="14083" max="14084" width="17.5" style="3" customWidth="1"/>
    <col min="14085" max="14085" width="2.5" style="3" customWidth="1"/>
    <col min="14086" max="14086" width="25" style="3" customWidth="1"/>
    <col min="14087" max="14090" width="12.5" style="3" customWidth="1"/>
    <col min="14091" max="14091" width="2.5" style="3" customWidth="1"/>
    <col min="14092" max="14092" width="25" style="3" customWidth="1"/>
    <col min="14093" max="14096" width="12.5" style="3" customWidth="1"/>
    <col min="14097" max="14097" width="2.5" style="3" customWidth="1"/>
    <col min="14098" max="14098" width="25" style="3" customWidth="1"/>
    <col min="14099" max="14102" width="12.5" style="3" customWidth="1"/>
    <col min="14103" max="14103" width="3.125" style="3" customWidth="1"/>
    <col min="14104" max="14336" width="9" style="3"/>
    <col min="14337" max="14338" width="3.125" style="3" customWidth="1"/>
    <col min="14339" max="14340" width="17.5" style="3" customWidth="1"/>
    <col min="14341" max="14341" width="2.5" style="3" customWidth="1"/>
    <col min="14342" max="14342" width="25" style="3" customWidth="1"/>
    <col min="14343" max="14346" width="12.5" style="3" customWidth="1"/>
    <col min="14347" max="14347" width="2.5" style="3" customWidth="1"/>
    <col min="14348" max="14348" width="25" style="3" customWidth="1"/>
    <col min="14349" max="14352" width="12.5" style="3" customWidth="1"/>
    <col min="14353" max="14353" width="2.5" style="3" customWidth="1"/>
    <col min="14354" max="14354" width="25" style="3" customWidth="1"/>
    <col min="14355" max="14358" width="12.5" style="3" customWidth="1"/>
    <col min="14359" max="14359" width="3.125" style="3" customWidth="1"/>
    <col min="14360" max="14592" width="9" style="3"/>
    <col min="14593" max="14594" width="3.125" style="3" customWidth="1"/>
    <col min="14595" max="14596" width="17.5" style="3" customWidth="1"/>
    <col min="14597" max="14597" width="2.5" style="3" customWidth="1"/>
    <col min="14598" max="14598" width="25" style="3" customWidth="1"/>
    <col min="14599" max="14602" width="12.5" style="3" customWidth="1"/>
    <col min="14603" max="14603" width="2.5" style="3" customWidth="1"/>
    <col min="14604" max="14604" width="25" style="3" customWidth="1"/>
    <col min="14605" max="14608" width="12.5" style="3" customWidth="1"/>
    <col min="14609" max="14609" width="2.5" style="3" customWidth="1"/>
    <col min="14610" max="14610" width="25" style="3" customWidth="1"/>
    <col min="14611" max="14614" width="12.5" style="3" customWidth="1"/>
    <col min="14615" max="14615" width="3.125" style="3" customWidth="1"/>
    <col min="14616" max="14848" width="9" style="3"/>
    <col min="14849" max="14850" width="3.125" style="3" customWidth="1"/>
    <col min="14851" max="14852" width="17.5" style="3" customWidth="1"/>
    <col min="14853" max="14853" width="2.5" style="3" customWidth="1"/>
    <col min="14854" max="14854" width="25" style="3" customWidth="1"/>
    <col min="14855" max="14858" width="12.5" style="3" customWidth="1"/>
    <col min="14859" max="14859" width="2.5" style="3" customWidth="1"/>
    <col min="14860" max="14860" width="25" style="3" customWidth="1"/>
    <col min="14861" max="14864" width="12.5" style="3" customWidth="1"/>
    <col min="14865" max="14865" width="2.5" style="3" customWidth="1"/>
    <col min="14866" max="14866" width="25" style="3" customWidth="1"/>
    <col min="14867" max="14870" width="12.5" style="3" customWidth="1"/>
    <col min="14871" max="14871" width="3.125" style="3" customWidth="1"/>
    <col min="14872" max="15104" width="9" style="3"/>
    <col min="15105" max="15106" width="3.125" style="3" customWidth="1"/>
    <col min="15107" max="15108" width="17.5" style="3" customWidth="1"/>
    <col min="15109" max="15109" width="2.5" style="3" customWidth="1"/>
    <col min="15110" max="15110" width="25" style="3" customWidth="1"/>
    <col min="15111" max="15114" width="12.5" style="3" customWidth="1"/>
    <col min="15115" max="15115" width="2.5" style="3" customWidth="1"/>
    <col min="15116" max="15116" width="25" style="3" customWidth="1"/>
    <col min="15117" max="15120" width="12.5" style="3" customWidth="1"/>
    <col min="15121" max="15121" width="2.5" style="3" customWidth="1"/>
    <col min="15122" max="15122" width="25" style="3" customWidth="1"/>
    <col min="15123" max="15126" width="12.5" style="3" customWidth="1"/>
    <col min="15127" max="15127" width="3.125" style="3" customWidth="1"/>
    <col min="15128" max="15360" width="9" style="3"/>
    <col min="15361" max="15362" width="3.125" style="3" customWidth="1"/>
    <col min="15363" max="15364" width="17.5" style="3" customWidth="1"/>
    <col min="15365" max="15365" width="2.5" style="3" customWidth="1"/>
    <col min="15366" max="15366" width="25" style="3" customWidth="1"/>
    <col min="15367" max="15370" width="12.5" style="3" customWidth="1"/>
    <col min="15371" max="15371" width="2.5" style="3" customWidth="1"/>
    <col min="15372" max="15372" width="25" style="3" customWidth="1"/>
    <col min="15373" max="15376" width="12.5" style="3" customWidth="1"/>
    <col min="15377" max="15377" width="2.5" style="3" customWidth="1"/>
    <col min="15378" max="15378" width="25" style="3" customWidth="1"/>
    <col min="15379" max="15382" width="12.5" style="3" customWidth="1"/>
    <col min="15383" max="15383" width="3.125" style="3" customWidth="1"/>
    <col min="15384" max="15616" width="9" style="3"/>
    <col min="15617" max="15618" width="3.125" style="3" customWidth="1"/>
    <col min="15619" max="15620" width="17.5" style="3" customWidth="1"/>
    <col min="15621" max="15621" width="2.5" style="3" customWidth="1"/>
    <col min="15622" max="15622" width="25" style="3" customWidth="1"/>
    <col min="15623" max="15626" width="12.5" style="3" customWidth="1"/>
    <col min="15627" max="15627" width="2.5" style="3" customWidth="1"/>
    <col min="15628" max="15628" width="25" style="3" customWidth="1"/>
    <col min="15629" max="15632" width="12.5" style="3" customWidth="1"/>
    <col min="15633" max="15633" width="2.5" style="3" customWidth="1"/>
    <col min="15634" max="15634" width="25" style="3" customWidth="1"/>
    <col min="15635" max="15638" width="12.5" style="3" customWidth="1"/>
    <col min="15639" max="15639" width="3.125" style="3" customWidth="1"/>
    <col min="15640" max="15872" width="9" style="3"/>
    <col min="15873" max="15874" width="3.125" style="3" customWidth="1"/>
    <col min="15875" max="15876" width="17.5" style="3" customWidth="1"/>
    <col min="15877" max="15877" width="2.5" style="3" customWidth="1"/>
    <col min="15878" max="15878" width="25" style="3" customWidth="1"/>
    <col min="15879" max="15882" width="12.5" style="3" customWidth="1"/>
    <col min="15883" max="15883" width="2.5" style="3" customWidth="1"/>
    <col min="15884" max="15884" width="25" style="3" customWidth="1"/>
    <col min="15885" max="15888" width="12.5" style="3" customWidth="1"/>
    <col min="15889" max="15889" width="2.5" style="3" customWidth="1"/>
    <col min="15890" max="15890" width="25" style="3" customWidth="1"/>
    <col min="15891" max="15894" width="12.5" style="3" customWidth="1"/>
    <col min="15895" max="15895" width="3.125" style="3" customWidth="1"/>
    <col min="15896" max="16128" width="9" style="3"/>
    <col min="16129" max="16130" width="3.125" style="3" customWidth="1"/>
    <col min="16131" max="16132" width="17.5" style="3" customWidth="1"/>
    <col min="16133" max="16133" width="2.5" style="3" customWidth="1"/>
    <col min="16134" max="16134" width="25" style="3" customWidth="1"/>
    <col min="16135" max="16138" width="12.5" style="3" customWidth="1"/>
    <col min="16139" max="16139" width="2.5" style="3" customWidth="1"/>
    <col min="16140" max="16140" width="25" style="3" customWidth="1"/>
    <col min="16141" max="16144" width="12.5" style="3" customWidth="1"/>
    <col min="16145" max="16145" width="2.5" style="3" customWidth="1"/>
    <col min="16146" max="16146" width="25" style="3" customWidth="1"/>
    <col min="16147" max="16150" width="12.5" style="3" customWidth="1"/>
    <col min="16151" max="16151" width="3.125" style="3" customWidth="1"/>
    <col min="16152" max="16384" width="9" style="3"/>
  </cols>
  <sheetData>
    <row r="2" spans="1:22" ht="18.75">
      <c r="C2" s="193" t="s">
        <v>40</v>
      </c>
      <c r="V2" s="194" t="s">
        <v>352</v>
      </c>
    </row>
    <row r="3" spans="1:22" ht="4.3499999999999996" customHeight="1">
      <c r="C3" s="195"/>
      <c r="D3" s="196"/>
      <c r="E3" s="743" t="s">
        <v>78</v>
      </c>
      <c r="F3" s="744"/>
      <c r="G3" s="744"/>
      <c r="H3" s="744"/>
      <c r="I3" s="744"/>
      <c r="J3" s="745"/>
      <c r="K3" s="743" t="s">
        <v>79</v>
      </c>
      <c r="L3" s="744"/>
      <c r="M3" s="744"/>
      <c r="N3" s="744"/>
      <c r="O3" s="744"/>
      <c r="P3" s="745"/>
      <c r="Q3" s="743" t="s">
        <v>353</v>
      </c>
      <c r="R3" s="744"/>
      <c r="S3" s="744"/>
      <c r="T3" s="744"/>
      <c r="U3" s="744"/>
      <c r="V3" s="745"/>
    </row>
    <row r="4" spans="1:22" ht="12.95" customHeight="1">
      <c r="C4" s="197"/>
      <c r="D4" s="238" t="s">
        <v>40</v>
      </c>
      <c r="E4" s="746"/>
      <c r="F4" s="736"/>
      <c r="G4" s="736"/>
      <c r="H4" s="736"/>
      <c r="I4" s="736"/>
      <c r="J4" s="747"/>
      <c r="K4" s="746"/>
      <c r="L4" s="736"/>
      <c r="M4" s="736"/>
      <c r="N4" s="736"/>
      <c r="O4" s="736"/>
      <c r="P4" s="747"/>
      <c r="Q4" s="746"/>
      <c r="R4" s="736"/>
      <c r="S4" s="736"/>
      <c r="T4" s="736"/>
      <c r="U4" s="736"/>
      <c r="V4" s="747"/>
    </row>
    <row r="5" spans="1:22" ht="12.95" customHeight="1">
      <c r="C5" s="197"/>
      <c r="D5" s="199"/>
      <c r="E5" s="746"/>
      <c r="F5" s="736"/>
      <c r="G5" s="736"/>
      <c r="H5" s="736"/>
      <c r="I5" s="736"/>
      <c r="J5" s="747"/>
      <c r="K5" s="746"/>
      <c r="L5" s="736"/>
      <c r="M5" s="736"/>
      <c r="N5" s="736"/>
      <c r="O5" s="736"/>
      <c r="P5" s="747"/>
      <c r="Q5" s="746"/>
      <c r="R5" s="736"/>
      <c r="S5" s="736"/>
      <c r="T5" s="736"/>
      <c r="U5" s="736"/>
      <c r="V5" s="747"/>
    </row>
    <row r="6" spans="1:22" ht="12.95" customHeight="1">
      <c r="A6" s="200"/>
      <c r="C6" s="201" t="s">
        <v>355</v>
      </c>
      <c r="D6" s="202"/>
      <c r="E6" s="746"/>
      <c r="F6" s="736"/>
      <c r="G6" s="736"/>
      <c r="H6" s="736"/>
      <c r="I6" s="736"/>
      <c r="J6" s="747"/>
      <c r="K6" s="746"/>
      <c r="L6" s="736"/>
      <c r="M6" s="736"/>
      <c r="N6" s="736"/>
      <c r="O6" s="736"/>
      <c r="P6" s="747"/>
      <c r="Q6" s="746"/>
      <c r="R6" s="736"/>
      <c r="S6" s="736"/>
      <c r="T6" s="736"/>
      <c r="U6" s="736"/>
      <c r="V6" s="747"/>
    </row>
    <row r="7" spans="1:22" ht="4.3499999999999996" customHeight="1">
      <c r="C7" s="203"/>
      <c r="D7" s="204"/>
      <c r="E7" s="746"/>
      <c r="F7" s="736"/>
      <c r="G7" s="736"/>
      <c r="H7" s="736"/>
      <c r="I7" s="736"/>
      <c r="J7" s="747"/>
      <c r="K7" s="746"/>
      <c r="L7" s="736"/>
      <c r="M7" s="736"/>
      <c r="N7" s="736"/>
      <c r="O7" s="736"/>
      <c r="P7" s="747"/>
      <c r="Q7" s="746"/>
      <c r="R7" s="736"/>
      <c r="S7" s="736"/>
      <c r="T7" s="736"/>
      <c r="U7" s="736"/>
      <c r="V7" s="747"/>
    </row>
    <row r="8" spans="1:22">
      <c r="C8" s="748" t="s">
        <v>78</v>
      </c>
      <c r="D8" s="749"/>
      <c r="E8" s="768"/>
      <c r="F8" s="769"/>
      <c r="G8" s="772"/>
      <c r="H8" s="226"/>
      <c r="I8" s="226"/>
      <c r="J8" s="774"/>
      <c r="K8" s="768"/>
      <c r="L8" s="769"/>
      <c r="M8" s="772"/>
      <c r="N8" s="226"/>
      <c r="O8" s="226"/>
      <c r="P8" s="774"/>
      <c r="Q8" s="768"/>
      <c r="R8" s="769"/>
      <c r="S8" s="772"/>
      <c r="T8" s="226"/>
      <c r="U8" s="226"/>
      <c r="V8" s="774"/>
    </row>
    <row r="9" spans="1:22" ht="12.95" customHeight="1">
      <c r="C9" s="750"/>
      <c r="D9" s="751"/>
      <c r="E9" s="770"/>
      <c r="F9" s="771"/>
      <c r="G9" s="773"/>
      <c r="H9" s="776"/>
      <c r="I9" s="227"/>
      <c r="J9" s="775"/>
      <c r="K9" s="770"/>
      <c r="L9" s="771"/>
      <c r="M9" s="773"/>
      <c r="N9" s="776"/>
      <c r="O9" s="227"/>
      <c r="P9" s="775"/>
      <c r="Q9" s="770"/>
      <c r="R9" s="771"/>
      <c r="S9" s="773"/>
      <c r="T9" s="776"/>
      <c r="U9" s="227"/>
      <c r="V9" s="775"/>
    </row>
    <row r="10" spans="1:22">
      <c r="C10" s="750"/>
      <c r="D10" s="751"/>
      <c r="E10" s="770"/>
      <c r="F10" s="771"/>
      <c r="G10" s="773"/>
      <c r="H10" s="776"/>
      <c r="I10" s="228"/>
      <c r="J10" s="775"/>
      <c r="K10" s="770"/>
      <c r="L10" s="771"/>
      <c r="M10" s="773"/>
      <c r="N10" s="776"/>
      <c r="O10" s="228"/>
      <c r="P10" s="775"/>
      <c r="Q10" s="770"/>
      <c r="R10" s="771"/>
      <c r="S10" s="773"/>
      <c r="T10" s="776"/>
      <c r="U10" s="228"/>
      <c r="V10" s="775"/>
    </row>
    <row r="11" spans="1:22">
      <c r="C11" s="750"/>
      <c r="D11" s="751"/>
      <c r="E11" s="770"/>
      <c r="F11" s="771"/>
      <c r="G11" s="773"/>
      <c r="H11" s="776"/>
      <c r="I11" s="229"/>
      <c r="J11" s="775"/>
      <c r="K11" s="770"/>
      <c r="L11" s="771"/>
      <c r="M11" s="773"/>
      <c r="N11" s="776"/>
      <c r="O11" s="229"/>
      <c r="P11" s="775"/>
      <c r="Q11" s="770"/>
      <c r="R11" s="771"/>
      <c r="S11" s="773"/>
      <c r="T11" s="776"/>
      <c r="U11" s="229"/>
      <c r="V11" s="775"/>
    </row>
    <row r="12" spans="1:22" ht="14.25" customHeight="1">
      <c r="C12" s="750"/>
      <c r="D12" s="751"/>
      <c r="E12" s="87"/>
      <c r="F12" s="31"/>
      <c r="G12" s="230"/>
      <c r="H12" s="230"/>
      <c r="I12" s="230"/>
      <c r="J12" s="231"/>
      <c r="K12" s="87"/>
      <c r="L12" s="31"/>
      <c r="M12" s="230"/>
      <c r="N12" s="230"/>
      <c r="O12" s="230"/>
      <c r="P12" s="231"/>
      <c r="Q12" s="87"/>
      <c r="R12" s="31"/>
      <c r="S12" s="230"/>
      <c r="T12" s="230"/>
      <c r="U12" s="230"/>
      <c r="V12" s="231"/>
    </row>
    <row r="13" spans="1:22" ht="14.25" customHeight="1">
      <c r="C13" s="750"/>
      <c r="D13" s="751"/>
      <c r="E13" s="87"/>
      <c r="F13" s="31"/>
      <c r="G13" s="230"/>
      <c r="H13" s="230"/>
      <c r="I13" s="230"/>
      <c r="J13" s="231"/>
      <c r="K13" s="87"/>
      <c r="L13" s="31"/>
      <c r="M13" s="230"/>
      <c r="N13" s="230"/>
      <c r="O13" s="230"/>
      <c r="P13" s="231"/>
      <c r="Q13" s="87"/>
      <c r="R13" s="31"/>
      <c r="S13" s="230"/>
      <c r="T13" s="230"/>
      <c r="U13" s="230"/>
      <c r="V13" s="231"/>
    </row>
    <row r="14" spans="1:22" ht="14.25" customHeight="1">
      <c r="C14" s="750"/>
      <c r="D14" s="751"/>
      <c r="E14" s="87"/>
      <c r="F14" s="31"/>
      <c r="G14" s="230"/>
      <c r="H14" s="230"/>
      <c r="I14" s="230"/>
      <c r="J14" s="231"/>
      <c r="K14" s="87"/>
      <c r="L14" s="31"/>
      <c r="M14" s="230"/>
      <c r="N14" s="230"/>
      <c r="O14" s="230"/>
      <c r="P14" s="231"/>
      <c r="Q14" s="87"/>
      <c r="R14" s="31"/>
      <c r="S14" s="230"/>
      <c r="T14" s="230"/>
      <c r="U14" s="230"/>
      <c r="V14" s="231"/>
    </row>
    <row r="15" spans="1:22" ht="14.25" customHeight="1">
      <c r="C15" s="750"/>
      <c r="D15" s="751"/>
      <c r="E15" s="777"/>
      <c r="F15" s="778"/>
      <c r="G15" s="232"/>
      <c r="H15" s="232"/>
      <c r="I15" s="232"/>
      <c r="J15" s="233"/>
      <c r="K15" s="777"/>
      <c r="L15" s="778"/>
      <c r="M15" s="232"/>
      <c r="N15" s="232"/>
      <c r="O15" s="232"/>
      <c r="P15" s="233"/>
      <c r="Q15" s="777"/>
      <c r="R15" s="778"/>
      <c r="S15" s="232"/>
      <c r="T15" s="232"/>
      <c r="U15" s="232"/>
      <c r="V15" s="233"/>
    </row>
    <row r="16" spans="1:22" ht="14.25" customHeight="1">
      <c r="C16" s="750"/>
      <c r="D16" s="751"/>
      <c r="E16" s="779"/>
      <c r="F16" s="234"/>
      <c r="G16" s="230"/>
      <c r="H16" s="230"/>
      <c r="I16" s="230"/>
      <c r="J16" s="231"/>
      <c r="K16" s="779"/>
      <c r="L16" s="234"/>
      <c r="M16" s="230"/>
      <c r="N16" s="230"/>
      <c r="O16" s="230"/>
      <c r="P16" s="231"/>
      <c r="Q16" s="779"/>
      <c r="R16" s="234"/>
      <c r="S16" s="230"/>
      <c r="T16" s="230"/>
      <c r="U16" s="230"/>
      <c r="V16" s="231"/>
    </row>
    <row r="17" spans="3:22" ht="14.25" customHeight="1">
      <c r="C17" s="750"/>
      <c r="D17" s="751"/>
      <c r="E17" s="779"/>
      <c r="F17" s="234"/>
      <c r="G17" s="230"/>
      <c r="H17" s="230"/>
      <c r="I17" s="230"/>
      <c r="J17" s="231"/>
      <c r="K17" s="779"/>
      <c r="L17" s="234"/>
      <c r="M17" s="230"/>
      <c r="N17" s="230"/>
      <c r="O17" s="230"/>
      <c r="P17" s="231"/>
      <c r="Q17" s="779"/>
      <c r="R17" s="234"/>
      <c r="S17" s="230"/>
      <c r="T17" s="230"/>
      <c r="U17" s="230"/>
      <c r="V17" s="231"/>
    </row>
    <row r="18" spans="3:22" ht="14.25" customHeight="1">
      <c r="C18" s="750"/>
      <c r="D18" s="751"/>
      <c r="E18" s="779"/>
      <c r="F18" s="234"/>
      <c r="G18" s="230"/>
      <c r="H18" s="230"/>
      <c r="I18" s="230"/>
      <c r="J18" s="231"/>
      <c r="K18" s="779"/>
      <c r="L18" s="234"/>
      <c r="M18" s="230"/>
      <c r="N18" s="230"/>
      <c r="O18" s="230"/>
      <c r="P18" s="231"/>
      <c r="Q18" s="779"/>
      <c r="R18" s="234"/>
      <c r="S18" s="230"/>
      <c r="T18" s="230"/>
      <c r="U18" s="230"/>
      <c r="V18" s="231"/>
    </row>
    <row r="19" spans="3:22" ht="14.25" customHeight="1">
      <c r="C19" s="750"/>
      <c r="D19" s="751"/>
      <c r="E19" s="779"/>
      <c r="F19" s="234"/>
      <c r="G19" s="230"/>
      <c r="H19" s="230"/>
      <c r="I19" s="230"/>
      <c r="J19" s="231"/>
      <c r="K19" s="779"/>
      <c r="L19" s="234"/>
      <c r="M19" s="230"/>
      <c r="N19" s="230"/>
      <c r="O19" s="230"/>
      <c r="P19" s="231"/>
      <c r="Q19" s="779"/>
      <c r="R19" s="234"/>
      <c r="S19" s="230"/>
      <c r="T19" s="230"/>
      <c r="U19" s="230"/>
      <c r="V19" s="231"/>
    </row>
    <row r="20" spans="3:22" ht="14.25" customHeight="1">
      <c r="C20" s="750"/>
      <c r="D20" s="751"/>
      <c r="E20" s="779"/>
      <c r="F20" s="234"/>
      <c r="G20" s="230"/>
      <c r="H20" s="230"/>
      <c r="I20" s="230"/>
      <c r="J20" s="231"/>
      <c r="K20" s="779"/>
      <c r="L20" s="234"/>
      <c r="M20" s="230"/>
      <c r="N20" s="230"/>
      <c r="O20" s="230"/>
      <c r="P20" s="231"/>
      <c r="Q20" s="779"/>
      <c r="R20" s="234"/>
      <c r="S20" s="230"/>
      <c r="T20" s="230"/>
      <c r="U20" s="230"/>
      <c r="V20" s="231"/>
    </row>
    <row r="21" spans="3:22" ht="14.25" customHeight="1">
      <c r="C21" s="750"/>
      <c r="D21" s="751"/>
      <c r="E21" s="779"/>
      <c r="F21" s="234"/>
      <c r="G21" s="230"/>
      <c r="H21" s="230"/>
      <c r="I21" s="230"/>
      <c r="J21" s="231"/>
      <c r="K21" s="779"/>
      <c r="L21" s="234"/>
      <c r="M21" s="230"/>
      <c r="N21" s="230"/>
      <c r="O21" s="230"/>
      <c r="P21" s="231"/>
      <c r="Q21" s="779"/>
      <c r="R21" s="234"/>
      <c r="S21" s="230"/>
      <c r="T21" s="230"/>
      <c r="U21" s="230"/>
      <c r="V21" s="231"/>
    </row>
    <row r="22" spans="3:22" ht="14.25" customHeight="1">
      <c r="C22" s="750"/>
      <c r="D22" s="751"/>
      <c r="E22" s="779"/>
      <c r="F22" s="234"/>
      <c r="G22" s="230"/>
      <c r="H22" s="230"/>
      <c r="I22" s="230"/>
      <c r="J22" s="231"/>
      <c r="K22" s="779"/>
      <c r="L22" s="234"/>
      <c r="M22" s="230"/>
      <c r="N22" s="230"/>
      <c r="O22" s="230"/>
      <c r="P22" s="231"/>
      <c r="Q22" s="779"/>
      <c r="R22" s="234"/>
      <c r="S22" s="230"/>
      <c r="T22" s="230"/>
      <c r="U22" s="230"/>
      <c r="V22" s="231"/>
    </row>
    <row r="23" spans="3:22" ht="14.25" customHeight="1">
      <c r="C23" s="750"/>
      <c r="D23" s="751"/>
      <c r="E23" s="779"/>
      <c r="F23" s="234"/>
      <c r="G23" s="230"/>
      <c r="H23" s="230"/>
      <c r="I23" s="230"/>
      <c r="J23" s="231"/>
      <c r="K23" s="779"/>
      <c r="L23" s="234"/>
      <c r="M23" s="230"/>
      <c r="N23" s="230"/>
      <c r="O23" s="230"/>
      <c r="P23" s="231"/>
      <c r="Q23" s="779"/>
      <c r="R23" s="234"/>
      <c r="S23" s="230"/>
      <c r="T23" s="230"/>
      <c r="U23" s="230"/>
      <c r="V23" s="231"/>
    </row>
    <row r="24" spans="3:22" ht="14.25" customHeight="1">
      <c r="C24" s="750"/>
      <c r="D24" s="751"/>
      <c r="E24" s="779"/>
      <c r="F24" s="234"/>
      <c r="G24" s="230"/>
      <c r="H24" s="230"/>
      <c r="I24" s="230"/>
      <c r="J24" s="231"/>
      <c r="K24" s="779"/>
      <c r="L24" s="234"/>
      <c r="M24" s="230"/>
      <c r="N24" s="230"/>
      <c r="O24" s="230"/>
      <c r="P24" s="231"/>
      <c r="Q24" s="779"/>
      <c r="R24" s="234"/>
      <c r="S24" s="230"/>
      <c r="T24" s="230"/>
      <c r="U24" s="230"/>
      <c r="V24" s="231"/>
    </row>
    <row r="25" spans="3:22" ht="14.25" customHeight="1">
      <c r="C25" s="750"/>
      <c r="D25" s="751"/>
      <c r="E25" s="779"/>
      <c r="F25" s="234"/>
      <c r="G25" s="230"/>
      <c r="H25" s="230"/>
      <c r="I25" s="230"/>
      <c r="J25" s="231"/>
      <c r="K25" s="779"/>
      <c r="L25" s="234"/>
      <c r="M25" s="230"/>
      <c r="N25" s="230"/>
      <c r="O25" s="230"/>
      <c r="P25" s="231"/>
      <c r="Q25" s="779"/>
      <c r="R25" s="234"/>
      <c r="S25" s="230"/>
      <c r="T25" s="230"/>
      <c r="U25" s="230"/>
      <c r="V25" s="231"/>
    </row>
    <row r="26" spans="3:22" ht="14.25" customHeight="1">
      <c r="C26" s="750"/>
      <c r="D26" s="751"/>
      <c r="E26" s="779"/>
      <c r="F26" s="234"/>
      <c r="G26" s="230"/>
      <c r="H26" s="230"/>
      <c r="I26" s="230"/>
      <c r="J26" s="231"/>
      <c r="K26" s="779"/>
      <c r="L26" s="234"/>
      <c r="M26" s="230"/>
      <c r="N26" s="230"/>
      <c r="O26" s="230"/>
      <c r="P26" s="231"/>
      <c r="Q26" s="779"/>
      <c r="R26" s="234"/>
      <c r="S26" s="230"/>
      <c r="T26" s="230"/>
      <c r="U26" s="230"/>
      <c r="V26" s="231"/>
    </row>
    <row r="27" spans="3:22" ht="14.25" customHeight="1">
      <c r="C27" s="750"/>
      <c r="D27" s="751"/>
      <c r="E27" s="779"/>
      <c r="F27" s="234"/>
      <c r="G27" s="230"/>
      <c r="H27" s="230"/>
      <c r="I27" s="230"/>
      <c r="J27" s="231"/>
      <c r="K27" s="779"/>
      <c r="L27" s="234"/>
      <c r="M27" s="230"/>
      <c r="N27" s="230"/>
      <c r="O27" s="230"/>
      <c r="P27" s="231"/>
      <c r="Q27" s="779"/>
      <c r="R27" s="234"/>
      <c r="S27" s="230"/>
      <c r="T27" s="230"/>
      <c r="U27" s="230"/>
      <c r="V27" s="231"/>
    </row>
    <row r="28" spans="3:22" ht="14.25" customHeight="1">
      <c r="C28" s="750"/>
      <c r="D28" s="751"/>
      <c r="E28" s="779"/>
      <c r="F28" s="234"/>
      <c r="G28" s="230"/>
      <c r="H28" s="230"/>
      <c r="I28" s="230"/>
      <c r="J28" s="231"/>
      <c r="K28" s="779"/>
      <c r="L28" s="234"/>
      <c r="M28" s="230"/>
      <c r="N28" s="230"/>
      <c r="O28" s="230"/>
      <c r="P28" s="231"/>
      <c r="Q28" s="779"/>
      <c r="R28" s="234"/>
      <c r="S28" s="230"/>
      <c r="T28" s="230"/>
      <c r="U28" s="230"/>
      <c r="V28" s="231"/>
    </row>
    <row r="29" spans="3:22" ht="14.25" customHeight="1">
      <c r="C29" s="750"/>
      <c r="D29" s="751"/>
      <c r="E29" s="779"/>
      <c r="F29" s="234"/>
      <c r="G29" s="230"/>
      <c r="H29" s="230"/>
      <c r="I29" s="230"/>
      <c r="J29" s="231"/>
      <c r="K29" s="779"/>
      <c r="L29" s="234"/>
      <c r="M29" s="230"/>
      <c r="N29" s="230"/>
      <c r="O29" s="230"/>
      <c r="P29" s="231"/>
      <c r="Q29" s="779"/>
      <c r="R29" s="234"/>
      <c r="S29" s="230"/>
      <c r="T29" s="230"/>
      <c r="U29" s="230"/>
      <c r="V29" s="231"/>
    </row>
    <row r="30" spans="3:22" ht="14.25" customHeight="1">
      <c r="C30" s="750"/>
      <c r="D30" s="751"/>
      <c r="E30" s="779"/>
      <c r="F30" s="234"/>
      <c r="G30" s="230"/>
      <c r="H30" s="230"/>
      <c r="I30" s="230"/>
      <c r="J30" s="231"/>
      <c r="K30" s="779"/>
      <c r="L30" s="234"/>
      <c r="M30" s="230"/>
      <c r="N30" s="230"/>
      <c r="O30" s="230"/>
      <c r="P30" s="231"/>
      <c r="Q30" s="779"/>
      <c r="R30" s="234"/>
      <c r="S30" s="230"/>
      <c r="T30" s="230"/>
      <c r="U30" s="230"/>
      <c r="V30" s="231"/>
    </row>
    <row r="31" spans="3:22" ht="14.25" customHeight="1">
      <c r="C31" s="750"/>
      <c r="D31" s="751"/>
      <c r="E31" s="779"/>
      <c r="F31" s="234"/>
      <c r="G31" s="230"/>
      <c r="H31" s="230"/>
      <c r="I31" s="230"/>
      <c r="J31" s="231"/>
      <c r="K31" s="779"/>
      <c r="L31" s="234"/>
      <c r="M31" s="230"/>
      <c r="N31" s="230"/>
      <c r="O31" s="230"/>
      <c r="P31" s="231"/>
      <c r="Q31" s="779"/>
      <c r="R31" s="234"/>
      <c r="S31" s="230"/>
      <c r="T31" s="230"/>
      <c r="U31" s="230"/>
      <c r="V31" s="231"/>
    </row>
    <row r="32" spans="3:22" ht="14.25" customHeight="1">
      <c r="C32" s="750"/>
      <c r="D32" s="751"/>
      <c r="E32" s="779"/>
      <c r="F32" s="234"/>
      <c r="G32" s="230"/>
      <c r="H32" s="230"/>
      <c r="I32" s="230"/>
      <c r="J32" s="231"/>
      <c r="K32" s="779"/>
      <c r="L32" s="234"/>
      <c r="M32" s="230"/>
      <c r="N32" s="230"/>
      <c r="O32" s="230"/>
      <c r="P32" s="231"/>
      <c r="Q32" s="779"/>
      <c r="R32" s="234"/>
      <c r="S32" s="230"/>
      <c r="T32" s="230"/>
      <c r="U32" s="230"/>
      <c r="V32" s="231"/>
    </row>
    <row r="33" spans="3:22" ht="14.25" customHeight="1">
      <c r="C33" s="750"/>
      <c r="D33" s="751"/>
      <c r="E33" s="779"/>
      <c r="F33" s="234"/>
      <c r="G33" s="230"/>
      <c r="H33" s="230"/>
      <c r="I33" s="230"/>
      <c r="J33" s="231"/>
      <c r="K33" s="779"/>
      <c r="L33" s="234"/>
      <c r="M33" s="230"/>
      <c r="N33" s="230"/>
      <c r="O33" s="230"/>
      <c r="P33" s="231"/>
      <c r="Q33" s="779"/>
      <c r="R33" s="234"/>
      <c r="S33" s="230"/>
      <c r="T33" s="230"/>
      <c r="U33" s="230"/>
      <c r="V33" s="231"/>
    </row>
    <row r="34" spans="3:22" ht="14.25" customHeight="1">
      <c r="C34" s="750"/>
      <c r="D34" s="751"/>
      <c r="E34" s="779"/>
      <c r="F34" s="234"/>
      <c r="G34" s="230"/>
      <c r="H34" s="230"/>
      <c r="I34" s="230"/>
      <c r="J34" s="231"/>
      <c r="K34" s="779"/>
      <c r="L34" s="234"/>
      <c r="M34" s="230"/>
      <c r="N34" s="230"/>
      <c r="O34" s="230"/>
      <c r="P34" s="231"/>
      <c r="Q34" s="779"/>
      <c r="R34" s="234"/>
      <c r="S34" s="230"/>
      <c r="T34" s="230"/>
      <c r="U34" s="230"/>
      <c r="V34" s="231"/>
    </row>
    <row r="35" spans="3:22" ht="14.25" customHeight="1">
      <c r="C35" s="750"/>
      <c r="D35" s="751"/>
      <c r="E35" s="779"/>
      <c r="F35" s="234"/>
      <c r="G35" s="230"/>
      <c r="H35" s="230"/>
      <c r="I35" s="230"/>
      <c r="J35" s="231"/>
      <c r="K35" s="779"/>
      <c r="L35" s="234"/>
      <c r="M35" s="230"/>
      <c r="N35" s="230"/>
      <c r="O35" s="230"/>
      <c r="P35" s="231"/>
      <c r="Q35" s="779"/>
      <c r="R35" s="234"/>
      <c r="S35" s="230"/>
      <c r="T35" s="230"/>
      <c r="U35" s="230"/>
      <c r="V35" s="231"/>
    </row>
    <row r="36" spans="3:22" ht="14.25" customHeight="1">
      <c r="C36" s="750"/>
      <c r="D36" s="751"/>
      <c r="E36" s="779"/>
      <c r="F36" s="234"/>
      <c r="G36" s="230"/>
      <c r="H36" s="230"/>
      <c r="I36" s="230"/>
      <c r="J36" s="231"/>
      <c r="K36" s="779"/>
      <c r="L36" s="234"/>
      <c r="M36" s="230"/>
      <c r="N36" s="230"/>
      <c r="O36" s="230"/>
      <c r="P36" s="231"/>
      <c r="Q36" s="779"/>
      <c r="R36" s="234"/>
      <c r="S36" s="230"/>
      <c r="T36" s="230"/>
      <c r="U36" s="230"/>
      <c r="V36" s="231"/>
    </row>
    <row r="37" spans="3:22" ht="14.25" customHeight="1">
      <c r="C37" s="750"/>
      <c r="D37" s="751"/>
      <c r="E37" s="779"/>
      <c r="F37" s="234"/>
      <c r="G37" s="230"/>
      <c r="H37" s="230"/>
      <c r="I37" s="230"/>
      <c r="J37" s="231"/>
      <c r="K37" s="779"/>
      <c r="L37" s="234"/>
      <c r="M37" s="230"/>
      <c r="N37" s="230"/>
      <c r="O37" s="230"/>
      <c r="P37" s="231"/>
      <c r="Q37" s="779"/>
      <c r="R37" s="234"/>
      <c r="S37" s="230"/>
      <c r="T37" s="230"/>
      <c r="U37" s="230"/>
      <c r="V37" s="231"/>
    </row>
    <row r="38" spans="3:22" ht="14.25" customHeight="1">
      <c r="C38" s="750"/>
      <c r="D38" s="751"/>
      <c r="E38" s="779"/>
      <c r="F38" s="234"/>
      <c r="G38" s="230"/>
      <c r="H38" s="230"/>
      <c r="I38" s="230"/>
      <c r="J38" s="231"/>
      <c r="K38" s="779"/>
      <c r="L38" s="234"/>
      <c r="M38" s="230"/>
      <c r="N38" s="230"/>
      <c r="O38" s="230"/>
      <c r="P38" s="231"/>
      <c r="Q38" s="779"/>
      <c r="R38" s="234"/>
      <c r="S38" s="230"/>
      <c r="T38" s="230"/>
      <c r="U38" s="230"/>
      <c r="V38" s="231"/>
    </row>
    <row r="39" spans="3:22" ht="14.25" customHeight="1">
      <c r="C39" s="750"/>
      <c r="D39" s="751"/>
      <c r="E39" s="779"/>
      <c r="F39" s="234"/>
      <c r="G39" s="230"/>
      <c r="H39" s="230"/>
      <c r="I39" s="230"/>
      <c r="J39" s="231"/>
      <c r="K39" s="779"/>
      <c r="L39" s="234"/>
      <c r="M39" s="230"/>
      <c r="N39" s="230"/>
      <c r="O39" s="230"/>
      <c r="P39" s="231"/>
      <c r="Q39" s="779"/>
      <c r="R39" s="234"/>
      <c r="S39" s="230"/>
      <c r="T39" s="230"/>
      <c r="U39" s="230"/>
      <c r="V39" s="231"/>
    </row>
    <row r="40" spans="3:22" ht="14.25" customHeight="1">
      <c r="C40" s="750"/>
      <c r="D40" s="751"/>
      <c r="E40" s="779"/>
      <c r="F40" s="234"/>
      <c r="G40" s="230"/>
      <c r="H40" s="230"/>
      <c r="I40" s="230"/>
      <c r="J40" s="231"/>
      <c r="K40" s="779"/>
      <c r="L40" s="234"/>
      <c r="M40" s="230"/>
      <c r="N40" s="230"/>
      <c r="O40" s="230"/>
      <c r="P40" s="231"/>
      <c r="Q40" s="779"/>
      <c r="R40" s="234"/>
      <c r="S40" s="230"/>
      <c r="T40" s="230"/>
      <c r="U40" s="230"/>
      <c r="V40" s="231"/>
    </row>
    <row r="41" spans="3:22" ht="14.25" customHeight="1">
      <c r="C41" s="750"/>
      <c r="D41" s="751"/>
      <c r="E41" s="779"/>
      <c r="F41" s="234"/>
      <c r="G41" s="230"/>
      <c r="H41" s="230"/>
      <c r="I41" s="230"/>
      <c r="J41" s="231"/>
      <c r="K41" s="779"/>
      <c r="L41" s="234"/>
      <c r="M41" s="230"/>
      <c r="N41" s="230"/>
      <c r="O41" s="230"/>
      <c r="P41" s="231"/>
      <c r="Q41" s="779"/>
      <c r="R41" s="234"/>
      <c r="S41" s="230"/>
      <c r="T41" s="230"/>
      <c r="U41" s="230"/>
      <c r="V41" s="231"/>
    </row>
    <row r="42" spans="3:22" ht="14.25" customHeight="1">
      <c r="C42" s="750"/>
      <c r="D42" s="751"/>
      <c r="E42" s="779"/>
      <c r="F42" s="234"/>
      <c r="G42" s="230"/>
      <c r="H42" s="230"/>
      <c r="I42" s="230"/>
      <c r="J42" s="231"/>
      <c r="K42" s="779"/>
      <c r="L42" s="234"/>
      <c r="M42" s="230"/>
      <c r="N42" s="230"/>
      <c r="O42" s="230"/>
      <c r="P42" s="231"/>
      <c r="Q42" s="779"/>
      <c r="R42" s="234"/>
      <c r="S42" s="230"/>
      <c r="T42" s="230"/>
      <c r="U42" s="230"/>
      <c r="V42" s="231"/>
    </row>
    <row r="43" spans="3:22" ht="14.25" customHeight="1">
      <c r="C43" s="750"/>
      <c r="D43" s="751"/>
      <c r="E43" s="779"/>
      <c r="F43" s="234"/>
      <c r="G43" s="230"/>
      <c r="H43" s="230"/>
      <c r="I43" s="230"/>
      <c r="J43" s="231"/>
      <c r="K43" s="779"/>
      <c r="L43" s="234"/>
      <c r="M43" s="230"/>
      <c r="N43" s="230"/>
      <c r="O43" s="230"/>
      <c r="P43" s="231"/>
      <c r="Q43" s="779"/>
      <c r="R43" s="234"/>
      <c r="S43" s="230"/>
      <c r="T43" s="230"/>
      <c r="U43" s="230"/>
      <c r="V43" s="231"/>
    </row>
    <row r="44" spans="3:22" ht="14.25" customHeight="1">
      <c r="C44" s="750"/>
      <c r="D44" s="751"/>
      <c r="E44" s="779"/>
      <c r="F44" s="234"/>
      <c r="G44" s="230"/>
      <c r="H44" s="230"/>
      <c r="I44" s="230"/>
      <c r="J44" s="231"/>
      <c r="K44" s="779"/>
      <c r="L44" s="234"/>
      <c r="M44" s="230"/>
      <c r="N44" s="230"/>
      <c r="O44" s="230"/>
      <c r="P44" s="231"/>
      <c r="Q44" s="779"/>
      <c r="R44" s="234"/>
      <c r="S44" s="230"/>
      <c r="T44" s="230"/>
      <c r="U44" s="230"/>
      <c r="V44" s="231"/>
    </row>
    <row r="45" spans="3:22" ht="14.25" customHeight="1">
      <c r="C45" s="750"/>
      <c r="D45" s="751"/>
      <c r="E45" s="779"/>
      <c r="F45" s="234"/>
      <c r="G45" s="230"/>
      <c r="H45" s="230"/>
      <c r="I45" s="230"/>
      <c r="J45" s="231"/>
      <c r="K45" s="779"/>
      <c r="L45" s="234"/>
      <c r="M45" s="230"/>
      <c r="N45" s="230"/>
      <c r="O45" s="230"/>
      <c r="P45" s="231"/>
      <c r="Q45" s="779"/>
      <c r="R45" s="234"/>
      <c r="S45" s="230"/>
      <c r="T45" s="230"/>
      <c r="U45" s="230"/>
      <c r="V45" s="231"/>
    </row>
    <row r="46" spans="3:22" ht="14.25" customHeight="1">
      <c r="C46" s="750"/>
      <c r="D46" s="751"/>
      <c r="E46" s="779"/>
      <c r="F46" s="234"/>
      <c r="G46" s="230"/>
      <c r="H46" s="230"/>
      <c r="I46" s="230"/>
      <c r="J46" s="231"/>
      <c r="K46" s="779"/>
      <c r="L46" s="234"/>
      <c r="M46" s="230"/>
      <c r="N46" s="230"/>
      <c r="O46" s="230"/>
      <c r="P46" s="231"/>
      <c r="Q46" s="779"/>
      <c r="R46" s="234"/>
      <c r="S46" s="230"/>
      <c r="T46" s="230"/>
      <c r="U46" s="230"/>
      <c r="V46" s="231"/>
    </row>
    <row r="47" spans="3:22" ht="14.25" customHeight="1">
      <c r="C47" s="750"/>
      <c r="D47" s="751"/>
      <c r="E47" s="779"/>
      <c r="F47" s="234"/>
      <c r="G47" s="230"/>
      <c r="H47" s="230"/>
      <c r="I47" s="230"/>
      <c r="J47" s="231"/>
      <c r="K47" s="779"/>
      <c r="L47" s="234"/>
      <c r="M47" s="230"/>
      <c r="N47" s="230"/>
      <c r="O47" s="230"/>
      <c r="P47" s="231"/>
      <c r="Q47" s="779"/>
      <c r="R47" s="234"/>
      <c r="S47" s="230"/>
      <c r="T47" s="230"/>
      <c r="U47" s="230"/>
      <c r="V47" s="231"/>
    </row>
    <row r="48" spans="3:22" ht="14.25" customHeight="1">
      <c r="C48" s="750"/>
      <c r="D48" s="751"/>
      <c r="E48" s="779"/>
      <c r="F48" s="234"/>
      <c r="G48" s="230"/>
      <c r="H48" s="230"/>
      <c r="I48" s="230"/>
      <c r="J48" s="231"/>
      <c r="K48" s="779"/>
      <c r="L48" s="234"/>
      <c r="M48" s="230"/>
      <c r="N48" s="230"/>
      <c r="O48" s="230"/>
      <c r="P48" s="231"/>
      <c r="Q48" s="779"/>
      <c r="R48" s="234"/>
      <c r="S48" s="230"/>
      <c r="T48" s="230"/>
      <c r="U48" s="230"/>
      <c r="V48" s="231"/>
    </row>
    <row r="49" spans="3:22" ht="14.25" customHeight="1">
      <c r="C49" s="750"/>
      <c r="D49" s="751"/>
      <c r="E49" s="779"/>
      <c r="F49" s="234"/>
      <c r="G49" s="230"/>
      <c r="H49" s="230"/>
      <c r="I49" s="230"/>
      <c r="J49" s="231"/>
      <c r="K49" s="779"/>
      <c r="L49" s="234"/>
      <c r="M49" s="230"/>
      <c r="N49" s="230"/>
      <c r="O49" s="230"/>
      <c r="P49" s="231"/>
      <c r="Q49" s="779"/>
      <c r="R49" s="234"/>
      <c r="S49" s="230"/>
      <c r="T49" s="230"/>
      <c r="U49" s="230"/>
      <c r="V49" s="231"/>
    </row>
    <row r="50" spans="3:22" ht="14.25" customHeight="1">
      <c r="C50" s="750"/>
      <c r="D50" s="751"/>
      <c r="E50" s="779"/>
      <c r="F50" s="234"/>
      <c r="G50" s="230"/>
      <c r="H50" s="230"/>
      <c r="I50" s="230"/>
      <c r="J50" s="231"/>
      <c r="K50" s="779"/>
      <c r="L50" s="234"/>
      <c r="M50" s="230"/>
      <c r="N50" s="230"/>
      <c r="O50" s="230"/>
      <c r="P50" s="231"/>
      <c r="Q50" s="779"/>
      <c r="R50" s="234"/>
      <c r="S50" s="230"/>
      <c r="T50" s="230"/>
      <c r="U50" s="230"/>
      <c r="V50" s="231"/>
    </row>
    <row r="51" spans="3:22" ht="14.25" customHeight="1">
      <c r="C51" s="750"/>
      <c r="D51" s="751"/>
      <c r="E51" s="779"/>
      <c r="F51" s="234"/>
      <c r="G51" s="230"/>
      <c r="H51" s="230"/>
      <c r="I51" s="230"/>
      <c r="J51" s="231"/>
      <c r="K51" s="779"/>
      <c r="L51" s="234"/>
      <c r="M51" s="230"/>
      <c r="N51" s="230"/>
      <c r="O51" s="230"/>
      <c r="P51" s="231"/>
      <c r="Q51" s="779"/>
      <c r="R51" s="234"/>
      <c r="S51" s="230"/>
      <c r="T51" s="230"/>
      <c r="U51" s="230"/>
      <c r="V51" s="231"/>
    </row>
    <row r="52" spans="3:22" ht="14.25" customHeight="1">
      <c r="C52" s="750"/>
      <c r="D52" s="751"/>
      <c r="E52" s="779"/>
      <c r="F52" s="234"/>
      <c r="G52" s="230"/>
      <c r="H52" s="230"/>
      <c r="I52" s="230"/>
      <c r="J52" s="231"/>
      <c r="K52" s="779"/>
      <c r="L52" s="234"/>
      <c r="M52" s="230"/>
      <c r="N52" s="230"/>
      <c r="O52" s="230"/>
      <c r="P52" s="231"/>
      <c r="Q52" s="779"/>
      <c r="R52" s="234"/>
      <c r="S52" s="230"/>
      <c r="T52" s="230"/>
      <c r="U52" s="230"/>
      <c r="V52" s="231"/>
    </row>
    <row r="53" spans="3:22" ht="14.25" customHeight="1">
      <c r="C53" s="750"/>
      <c r="D53" s="751"/>
      <c r="E53" s="779"/>
      <c r="F53" s="234"/>
      <c r="G53" s="230"/>
      <c r="H53" s="230"/>
      <c r="I53" s="230"/>
      <c r="J53" s="231"/>
      <c r="K53" s="779"/>
      <c r="L53" s="234"/>
      <c r="M53" s="230"/>
      <c r="N53" s="230"/>
      <c r="O53" s="230"/>
      <c r="P53" s="231"/>
      <c r="Q53" s="779"/>
      <c r="R53" s="234"/>
      <c r="S53" s="230"/>
      <c r="T53" s="230"/>
      <c r="U53" s="230"/>
      <c r="V53" s="231"/>
    </row>
    <row r="54" spans="3:22" ht="14.25" customHeight="1">
      <c r="C54" s="750"/>
      <c r="D54" s="751"/>
      <c r="E54" s="779"/>
      <c r="F54" s="234"/>
      <c r="G54" s="230"/>
      <c r="H54" s="230"/>
      <c r="I54" s="230"/>
      <c r="J54" s="231"/>
      <c r="K54" s="779"/>
      <c r="L54" s="234"/>
      <c r="M54" s="230"/>
      <c r="N54" s="230"/>
      <c r="O54" s="230"/>
      <c r="P54" s="231"/>
      <c r="Q54" s="779"/>
      <c r="R54" s="234"/>
      <c r="S54" s="230"/>
      <c r="T54" s="230"/>
      <c r="U54" s="230"/>
      <c r="V54" s="231"/>
    </row>
    <row r="55" spans="3:22" ht="14.25" customHeight="1">
      <c r="C55" s="750"/>
      <c r="D55" s="751"/>
      <c r="E55" s="779"/>
      <c r="F55" s="234"/>
      <c r="G55" s="230"/>
      <c r="H55" s="230"/>
      <c r="I55" s="230"/>
      <c r="J55" s="231"/>
      <c r="K55" s="779"/>
      <c r="L55" s="234"/>
      <c r="M55" s="230"/>
      <c r="N55" s="230"/>
      <c r="O55" s="230"/>
      <c r="P55" s="231"/>
      <c r="Q55" s="779"/>
      <c r="R55" s="234"/>
      <c r="S55" s="230"/>
      <c r="T55" s="230"/>
      <c r="U55" s="230"/>
      <c r="V55" s="231"/>
    </row>
    <row r="56" spans="3:22" ht="14.25" customHeight="1">
      <c r="C56" s="750"/>
      <c r="D56" s="751"/>
      <c r="E56" s="779"/>
      <c r="F56" s="234"/>
      <c r="G56" s="230"/>
      <c r="H56" s="230"/>
      <c r="I56" s="230"/>
      <c r="J56" s="231"/>
      <c r="K56" s="779"/>
      <c r="L56" s="234"/>
      <c r="M56" s="230"/>
      <c r="N56" s="230"/>
      <c r="O56" s="230"/>
      <c r="P56" s="231"/>
      <c r="Q56" s="779"/>
      <c r="R56" s="234"/>
      <c r="S56" s="230"/>
      <c r="T56" s="230"/>
      <c r="U56" s="230"/>
      <c r="V56" s="231"/>
    </row>
    <row r="57" spans="3:22" ht="14.25" customHeight="1">
      <c r="C57" s="750"/>
      <c r="D57" s="751"/>
      <c r="E57" s="779"/>
      <c r="F57" s="234"/>
      <c r="G57" s="230"/>
      <c r="H57" s="230"/>
      <c r="I57" s="230"/>
      <c r="J57" s="231"/>
      <c r="K57" s="779"/>
      <c r="L57" s="234"/>
      <c r="M57" s="230"/>
      <c r="N57" s="230"/>
      <c r="O57" s="230"/>
      <c r="P57" s="231"/>
      <c r="Q57" s="779"/>
      <c r="R57" s="234"/>
      <c r="S57" s="230"/>
      <c r="T57" s="230"/>
      <c r="U57" s="230"/>
      <c r="V57" s="231"/>
    </row>
    <row r="58" spans="3:22" ht="14.25" customHeight="1">
      <c r="C58" s="750"/>
      <c r="D58" s="751"/>
      <c r="E58" s="779"/>
      <c r="F58" s="234"/>
      <c r="G58" s="230"/>
      <c r="H58" s="230"/>
      <c r="I58" s="230"/>
      <c r="J58" s="231"/>
      <c r="K58" s="779"/>
      <c r="L58" s="234"/>
      <c r="M58" s="230"/>
      <c r="N58" s="230"/>
      <c r="O58" s="230"/>
      <c r="P58" s="231"/>
      <c r="Q58" s="779"/>
      <c r="R58" s="234"/>
      <c r="S58" s="230"/>
      <c r="T58" s="230"/>
      <c r="U58" s="230"/>
      <c r="V58" s="231"/>
    </row>
    <row r="59" spans="3:22" ht="14.25" customHeight="1">
      <c r="C59" s="750"/>
      <c r="D59" s="751"/>
      <c r="E59" s="779"/>
      <c r="F59" s="234"/>
      <c r="G59" s="230"/>
      <c r="H59" s="230"/>
      <c r="I59" s="230"/>
      <c r="J59" s="231"/>
      <c r="K59" s="779"/>
      <c r="L59" s="234"/>
      <c r="M59" s="230"/>
      <c r="N59" s="230"/>
      <c r="O59" s="230"/>
      <c r="P59" s="231"/>
      <c r="Q59" s="779"/>
      <c r="R59" s="234"/>
      <c r="S59" s="230"/>
      <c r="T59" s="230"/>
      <c r="U59" s="230"/>
      <c r="V59" s="231"/>
    </row>
    <row r="60" spans="3:22" ht="14.25" customHeight="1">
      <c r="C60" s="750"/>
      <c r="D60" s="751"/>
      <c r="E60" s="779"/>
      <c r="F60" s="234"/>
      <c r="G60" s="230"/>
      <c r="H60" s="230"/>
      <c r="I60" s="230"/>
      <c r="J60" s="231"/>
      <c r="K60" s="779"/>
      <c r="L60" s="234"/>
      <c r="M60" s="230"/>
      <c r="N60" s="230"/>
      <c r="O60" s="230"/>
      <c r="P60" s="231"/>
      <c r="Q60" s="779"/>
      <c r="R60" s="234"/>
      <c r="S60" s="230"/>
      <c r="T60" s="230"/>
      <c r="U60" s="230"/>
      <c r="V60" s="231"/>
    </row>
    <row r="61" spans="3:22" ht="14.25" customHeight="1">
      <c r="C61" s="750"/>
      <c r="D61" s="751"/>
      <c r="E61" s="779"/>
      <c r="F61" s="234"/>
      <c r="G61" s="230"/>
      <c r="H61" s="230"/>
      <c r="I61" s="230"/>
      <c r="J61" s="231"/>
      <c r="K61" s="779"/>
      <c r="L61" s="234"/>
      <c r="M61" s="230"/>
      <c r="N61" s="230"/>
      <c r="O61" s="230"/>
      <c r="P61" s="231"/>
      <c r="Q61" s="779"/>
      <c r="R61" s="234"/>
      <c r="S61" s="230"/>
      <c r="T61" s="230"/>
      <c r="U61" s="230"/>
      <c r="V61" s="231"/>
    </row>
    <row r="62" spans="3:22" ht="14.25" customHeight="1">
      <c r="C62" s="752"/>
      <c r="D62" s="753"/>
      <c r="E62" s="780"/>
      <c r="F62" s="235"/>
      <c r="G62" s="236"/>
      <c r="H62" s="236"/>
      <c r="I62" s="236"/>
      <c r="J62" s="237"/>
      <c r="K62" s="780"/>
      <c r="L62" s="235"/>
      <c r="M62" s="236"/>
      <c r="N62" s="236"/>
      <c r="O62" s="236"/>
      <c r="P62" s="237"/>
      <c r="Q62" s="780"/>
      <c r="R62" s="235"/>
      <c r="S62" s="236"/>
      <c r="T62" s="236"/>
      <c r="U62" s="236"/>
      <c r="V62" s="237"/>
    </row>
    <row r="63" spans="3:22">
      <c r="C63" s="748" t="s">
        <v>79</v>
      </c>
      <c r="D63" s="749"/>
      <c r="E63" s="768"/>
      <c r="F63" s="769"/>
      <c r="G63" s="772"/>
      <c r="H63" s="226"/>
      <c r="I63" s="226"/>
      <c r="J63" s="774"/>
      <c r="K63" s="768"/>
      <c r="L63" s="769"/>
      <c r="M63" s="772"/>
      <c r="N63" s="226"/>
      <c r="O63" s="226"/>
      <c r="P63" s="774"/>
      <c r="Q63" s="768"/>
      <c r="R63" s="769"/>
      <c r="S63" s="772"/>
      <c r="T63" s="226"/>
      <c r="U63" s="226"/>
      <c r="V63" s="774"/>
    </row>
    <row r="64" spans="3:22" ht="12.95" customHeight="1">
      <c r="C64" s="750"/>
      <c r="D64" s="751"/>
      <c r="E64" s="770"/>
      <c r="F64" s="771"/>
      <c r="G64" s="773"/>
      <c r="H64" s="776"/>
      <c r="I64" s="227"/>
      <c r="J64" s="775"/>
      <c r="K64" s="770"/>
      <c r="L64" s="771"/>
      <c r="M64" s="773"/>
      <c r="N64" s="776"/>
      <c r="O64" s="227"/>
      <c r="P64" s="775"/>
      <c r="Q64" s="770"/>
      <c r="R64" s="771"/>
      <c r="S64" s="773"/>
      <c r="T64" s="776"/>
      <c r="U64" s="227"/>
      <c r="V64" s="775"/>
    </row>
    <row r="65" spans="3:22">
      <c r="C65" s="750"/>
      <c r="D65" s="751"/>
      <c r="E65" s="770"/>
      <c r="F65" s="771"/>
      <c r="G65" s="773"/>
      <c r="H65" s="776"/>
      <c r="I65" s="228"/>
      <c r="J65" s="775"/>
      <c r="K65" s="770"/>
      <c r="L65" s="771"/>
      <c r="M65" s="773"/>
      <c r="N65" s="776"/>
      <c r="O65" s="228"/>
      <c r="P65" s="775"/>
      <c r="Q65" s="770"/>
      <c r="R65" s="771"/>
      <c r="S65" s="773"/>
      <c r="T65" s="776"/>
      <c r="U65" s="228"/>
      <c r="V65" s="775"/>
    </row>
    <row r="66" spans="3:22">
      <c r="C66" s="750"/>
      <c r="D66" s="751"/>
      <c r="E66" s="770"/>
      <c r="F66" s="771"/>
      <c r="G66" s="773"/>
      <c r="H66" s="776"/>
      <c r="I66" s="229"/>
      <c r="J66" s="775"/>
      <c r="K66" s="770"/>
      <c r="L66" s="771"/>
      <c r="M66" s="773"/>
      <c r="N66" s="776"/>
      <c r="O66" s="229"/>
      <c r="P66" s="775"/>
      <c r="Q66" s="770"/>
      <c r="R66" s="771"/>
      <c r="S66" s="773"/>
      <c r="T66" s="776"/>
      <c r="U66" s="229"/>
      <c r="V66" s="775"/>
    </row>
    <row r="67" spans="3:22" ht="14.25">
      <c r="C67" s="750"/>
      <c r="D67" s="751"/>
      <c r="E67" s="87"/>
      <c r="F67" s="31"/>
      <c r="G67" s="230"/>
      <c r="H67" s="230"/>
      <c r="I67" s="230"/>
      <c r="J67" s="231"/>
      <c r="K67" s="87"/>
      <c r="L67" s="31"/>
      <c r="M67" s="230"/>
      <c r="N67" s="230"/>
      <c r="O67" s="230"/>
      <c r="P67" s="231"/>
      <c r="Q67" s="87"/>
      <c r="R67" s="31"/>
      <c r="S67" s="230"/>
      <c r="T67" s="230"/>
      <c r="U67" s="230"/>
      <c r="V67" s="231"/>
    </row>
    <row r="68" spans="3:22" ht="14.25">
      <c r="C68" s="750"/>
      <c r="D68" s="751"/>
      <c r="E68" s="87"/>
      <c r="F68" s="31"/>
      <c r="G68" s="230"/>
      <c r="H68" s="230"/>
      <c r="I68" s="230"/>
      <c r="J68" s="231"/>
      <c r="K68" s="87"/>
      <c r="L68" s="31"/>
      <c r="M68" s="230"/>
      <c r="N68" s="230"/>
      <c r="O68" s="230"/>
      <c r="P68" s="231"/>
      <c r="Q68" s="87"/>
      <c r="R68" s="31"/>
      <c r="S68" s="230"/>
      <c r="T68" s="230"/>
      <c r="U68" s="230"/>
      <c r="V68" s="231"/>
    </row>
    <row r="69" spans="3:22" ht="14.25">
      <c r="C69" s="750"/>
      <c r="D69" s="751"/>
      <c r="E69" s="87"/>
      <c r="F69" s="31"/>
      <c r="G69" s="230"/>
      <c r="H69" s="230"/>
      <c r="I69" s="230"/>
      <c r="J69" s="231"/>
      <c r="K69" s="87"/>
      <c r="L69" s="31"/>
      <c r="M69" s="230"/>
      <c r="N69" s="230"/>
      <c r="O69" s="230"/>
      <c r="P69" s="231"/>
      <c r="Q69" s="87"/>
      <c r="R69" s="31"/>
      <c r="S69" s="230"/>
      <c r="T69" s="230"/>
      <c r="U69" s="230"/>
      <c r="V69" s="231"/>
    </row>
    <row r="70" spans="3:22" ht="14.25" customHeight="1">
      <c r="C70" s="750"/>
      <c r="D70" s="751"/>
      <c r="E70" s="777"/>
      <c r="F70" s="778"/>
      <c r="G70" s="232"/>
      <c r="H70" s="232"/>
      <c r="I70" s="232"/>
      <c r="J70" s="233"/>
      <c r="K70" s="777"/>
      <c r="L70" s="778"/>
      <c r="M70" s="232"/>
      <c r="N70" s="232"/>
      <c r="O70" s="232"/>
      <c r="P70" s="233"/>
      <c r="Q70" s="777"/>
      <c r="R70" s="778"/>
      <c r="S70" s="232"/>
      <c r="T70" s="232"/>
      <c r="U70" s="232"/>
      <c r="V70" s="233"/>
    </row>
    <row r="71" spans="3:22" ht="14.25" customHeight="1">
      <c r="C71" s="750"/>
      <c r="D71" s="751"/>
      <c r="E71" s="779"/>
      <c r="F71" s="234"/>
      <c r="G71" s="230"/>
      <c r="H71" s="230"/>
      <c r="I71" s="230"/>
      <c r="J71" s="231"/>
      <c r="K71" s="779"/>
      <c r="L71" s="234"/>
      <c r="M71" s="230"/>
      <c r="N71" s="230"/>
      <c r="O71" s="230"/>
      <c r="P71" s="231"/>
      <c r="Q71" s="779"/>
      <c r="R71" s="234"/>
      <c r="S71" s="230"/>
      <c r="T71" s="230"/>
      <c r="U71" s="230"/>
      <c r="V71" s="231"/>
    </row>
    <row r="72" spans="3:22" ht="14.25">
      <c r="C72" s="750"/>
      <c r="D72" s="751"/>
      <c r="E72" s="779"/>
      <c r="F72" s="234"/>
      <c r="G72" s="230"/>
      <c r="H72" s="230"/>
      <c r="I72" s="230"/>
      <c r="J72" s="231"/>
      <c r="K72" s="779"/>
      <c r="L72" s="234"/>
      <c r="M72" s="230"/>
      <c r="N72" s="230"/>
      <c r="O72" s="230"/>
      <c r="P72" s="231"/>
      <c r="Q72" s="779"/>
      <c r="R72" s="234"/>
      <c r="S72" s="230"/>
      <c r="T72" s="230"/>
      <c r="U72" s="230"/>
      <c r="V72" s="231"/>
    </row>
    <row r="73" spans="3:22" ht="14.25">
      <c r="C73" s="750"/>
      <c r="D73" s="751"/>
      <c r="E73" s="779"/>
      <c r="F73" s="234"/>
      <c r="G73" s="230"/>
      <c r="H73" s="230"/>
      <c r="I73" s="230"/>
      <c r="J73" s="231"/>
      <c r="K73" s="779"/>
      <c r="L73" s="234"/>
      <c r="M73" s="230"/>
      <c r="N73" s="230"/>
      <c r="O73" s="230"/>
      <c r="P73" s="231"/>
      <c r="Q73" s="779"/>
      <c r="R73" s="234"/>
      <c r="S73" s="230"/>
      <c r="T73" s="230"/>
      <c r="U73" s="230"/>
      <c r="V73" s="231"/>
    </row>
    <row r="74" spans="3:22" ht="14.25">
      <c r="C74" s="750"/>
      <c r="D74" s="751"/>
      <c r="E74" s="779"/>
      <c r="F74" s="234"/>
      <c r="G74" s="230"/>
      <c r="H74" s="230"/>
      <c r="I74" s="230"/>
      <c r="J74" s="231"/>
      <c r="K74" s="779"/>
      <c r="L74" s="234"/>
      <c r="M74" s="230"/>
      <c r="N74" s="230"/>
      <c r="O74" s="230"/>
      <c r="P74" s="231"/>
      <c r="Q74" s="779"/>
      <c r="R74" s="234"/>
      <c r="S74" s="230"/>
      <c r="T74" s="230"/>
      <c r="U74" s="230"/>
      <c r="V74" s="231"/>
    </row>
    <row r="75" spans="3:22" ht="14.25">
      <c r="C75" s="750"/>
      <c r="D75" s="751"/>
      <c r="E75" s="779"/>
      <c r="F75" s="234"/>
      <c r="G75" s="230"/>
      <c r="H75" s="230"/>
      <c r="I75" s="230"/>
      <c r="J75" s="231"/>
      <c r="K75" s="779"/>
      <c r="L75" s="234"/>
      <c r="M75" s="230"/>
      <c r="N75" s="230"/>
      <c r="O75" s="230"/>
      <c r="P75" s="231"/>
      <c r="Q75" s="779"/>
      <c r="R75" s="234"/>
      <c r="S75" s="230"/>
      <c r="T75" s="230"/>
      <c r="U75" s="230"/>
      <c r="V75" s="231"/>
    </row>
    <row r="76" spans="3:22" ht="14.25">
      <c r="C76" s="750"/>
      <c r="D76" s="751"/>
      <c r="E76" s="779"/>
      <c r="F76" s="234"/>
      <c r="G76" s="230"/>
      <c r="H76" s="230"/>
      <c r="I76" s="230"/>
      <c r="J76" s="231"/>
      <c r="K76" s="779"/>
      <c r="L76" s="234"/>
      <c r="M76" s="230"/>
      <c r="N76" s="230"/>
      <c r="O76" s="230"/>
      <c r="P76" s="231"/>
      <c r="Q76" s="779"/>
      <c r="R76" s="234"/>
      <c r="S76" s="230"/>
      <c r="T76" s="230"/>
      <c r="U76" s="230"/>
      <c r="V76" s="231"/>
    </row>
    <row r="77" spans="3:22" ht="14.25">
      <c r="C77" s="750"/>
      <c r="D77" s="751"/>
      <c r="E77" s="779"/>
      <c r="F77" s="234"/>
      <c r="G77" s="230"/>
      <c r="H77" s="230"/>
      <c r="I77" s="230"/>
      <c r="J77" s="231"/>
      <c r="K77" s="779"/>
      <c r="L77" s="234"/>
      <c r="M77" s="230"/>
      <c r="N77" s="230"/>
      <c r="O77" s="230"/>
      <c r="P77" s="231"/>
      <c r="Q77" s="779"/>
      <c r="R77" s="234"/>
      <c r="S77" s="230"/>
      <c r="T77" s="230"/>
      <c r="U77" s="230"/>
      <c r="V77" s="231"/>
    </row>
    <row r="78" spans="3:22" ht="14.25">
      <c r="C78" s="750"/>
      <c r="D78" s="751"/>
      <c r="E78" s="779"/>
      <c r="F78" s="234"/>
      <c r="G78" s="230"/>
      <c r="H78" s="230"/>
      <c r="I78" s="230"/>
      <c r="J78" s="231"/>
      <c r="K78" s="779"/>
      <c r="L78" s="234"/>
      <c r="M78" s="230"/>
      <c r="N78" s="230"/>
      <c r="O78" s="230"/>
      <c r="P78" s="231"/>
      <c r="Q78" s="779"/>
      <c r="R78" s="234"/>
      <c r="S78" s="230"/>
      <c r="T78" s="230"/>
      <c r="U78" s="230"/>
      <c r="V78" s="231"/>
    </row>
    <row r="79" spans="3:22" ht="14.25">
      <c r="C79" s="750"/>
      <c r="D79" s="751"/>
      <c r="E79" s="779"/>
      <c r="F79" s="234"/>
      <c r="G79" s="230"/>
      <c r="H79" s="230"/>
      <c r="I79" s="230"/>
      <c r="J79" s="231"/>
      <c r="K79" s="779"/>
      <c r="L79" s="234"/>
      <c r="M79" s="230"/>
      <c r="N79" s="230"/>
      <c r="O79" s="230"/>
      <c r="P79" s="231"/>
      <c r="Q79" s="779"/>
      <c r="R79" s="234"/>
      <c r="S79" s="230"/>
      <c r="T79" s="230"/>
      <c r="U79" s="230"/>
      <c r="V79" s="231"/>
    </row>
    <row r="80" spans="3:22" ht="14.25">
      <c r="C80" s="750"/>
      <c r="D80" s="751"/>
      <c r="E80" s="779"/>
      <c r="F80" s="234"/>
      <c r="G80" s="230"/>
      <c r="H80" s="230"/>
      <c r="I80" s="230"/>
      <c r="J80" s="231"/>
      <c r="K80" s="779"/>
      <c r="L80" s="234"/>
      <c r="M80" s="230"/>
      <c r="N80" s="230"/>
      <c r="O80" s="230"/>
      <c r="P80" s="231"/>
      <c r="Q80" s="779"/>
      <c r="R80" s="234"/>
      <c r="S80" s="230"/>
      <c r="T80" s="230"/>
      <c r="U80" s="230"/>
      <c r="V80" s="231"/>
    </row>
    <row r="81" spans="3:22" ht="14.25">
      <c r="C81" s="750"/>
      <c r="D81" s="751"/>
      <c r="E81" s="779"/>
      <c r="F81" s="234"/>
      <c r="G81" s="230"/>
      <c r="H81" s="230"/>
      <c r="I81" s="230"/>
      <c r="J81" s="231"/>
      <c r="K81" s="779"/>
      <c r="L81" s="234"/>
      <c r="M81" s="230"/>
      <c r="N81" s="230"/>
      <c r="O81" s="230"/>
      <c r="P81" s="231"/>
      <c r="Q81" s="779"/>
      <c r="R81" s="234"/>
      <c r="S81" s="230"/>
      <c r="T81" s="230"/>
      <c r="U81" s="230"/>
      <c r="V81" s="231"/>
    </row>
    <row r="82" spans="3:22" ht="14.25">
      <c r="C82" s="750"/>
      <c r="D82" s="751"/>
      <c r="E82" s="779"/>
      <c r="F82" s="234"/>
      <c r="G82" s="230"/>
      <c r="H82" s="230"/>
      <c r="I82" s="230"/>
      <c r="J82" s="231"/>
      <c r="K82" s="779"/>
      <c r="L82" s="234"/>
      <c r="M82" s="230"/>
      <c r="N82" s="230"/>
      <c r="O82" s="230"/>
      <c r="P82" s="231"/>
      <c r="Q82" s="779"/>
      <c r="R82" s="234"/>
      <c r="S82" s="230"/>
      <c r="T82" s="230"/>
      <c r="U82" s="230"/>
      <c r="V82" s="231"/>
    </row>
    <row r="83" spans="3:22" ht="14.25">
      <c r="C83" s="750"/>
      <c r="D83" s="751"/>
      <c r="E83" s="779"/>
      <c r="F83" s="234"/>
      <c r="G83" s="230"/>
      <c r="H83" s="230"/>
      <c r="I83" s="230"/>
      <c r="J83" s="231"/>
      <c r="K83" s="779"/>
      <c r="L83" s="234"/>
      <c r="M83" s="230"/>
      <c r="N83" s="230"/>
      <c r="O83" s="230"/>
      <c r="P83" s="231"/>
      <c r="Q83" s="779"/>
      <c r="R83" s="234"/>
      <c r="S83" s="230"/>
      <c r="T83" s="230"/>
      <c r="U83" s="230"/>
      <c r="V83" s="231"/>
    </row>
    <row r="84" spans="3:22" ht="14.25">
      <c r="C84" s="750"/>
      <c r="D84" s="751"/>
      <c r="E84" s="779"/>
      <c r="F84" s="234"/>
      <c r="G84" s="230"/>
      <c r="H84" s="230"/>
      <c r="I84" s="230"/>
      <c r="J84" s="231"/>
      <c r="K84" s="779"/>
      <c r="L84" s="234"/>
      <c r="M84" s="230"/>
      <c r="N84" s="230"/>
      <c r="O84" s="230"/>
      <c r="P84" s="231"/>
      <c r="Q84" s="779"/>
      <c r="R84" s="234"/>
      <c r="S84" s="230"/>
      <c r="T84" s="230"/>
      <c r="U84" s="230"/>
      <c r="V84" s="231"/>
    </row>
    <row r="85" spans="3:22" ht="14.25">
      <c r="C85" s="750"/>
      <c r="D85" s="751"/>
      <c r="E85" s="779"/>
      <c r="F85" s="234"/>
      <c r="G85" s="230"/>
      <c r="H85" s="230"/>
      <c r="I85" s="230"/>
      <c r="J85" s="231"/>
      <c r="K85" s="779"/>
      <c r="L85" s="234"/>
      <c r="M85" s="230"/>
      <c r="N85" s="230"/>
      <c r="O85" s="230"/>
      <c r="P85" s="231"/>
      <c r="Q85" s="779"/>
      <c r="R85" s="234"/>
      <c r="S85" s="230"/>
      <c r="T85" s="230"/>
      <c r="U85" s="230"/>
      <c r="V85" s="231"/>
    </row>
    <row r="86" spans="3:22" ht="14.25">
      <c r="C86" s="750"/>
      <c r="D86" s="751"/>
      <c r="E86" s="779"/>
      <c r="F86" s="234"/>
      <c r="G86" s="230"/>
      <c r="H86" s="230"/>
      <c r="I86" s="230"/>
      <c r="J86" s="231"/>
      <c r="K86" s="779"/>
      <c r="L86" s="234"/>
      <c r="M86" s="230"/>
      <c r="N86" s="230"/>
      <c r="O86" s="230"/>
      <c r="P86" s="231"/>
      <c r="Q86" s="779"/>
      <c r="R86" s="234"/>
      <c r="S86" s="230"/>
      <c r="T86" s="230"/>
      <c r="U86" s="230"/>
      <c r="V86" s="231"/>
    </row>
    <row r="87" spans="3:22" ht="14.25">
      <c r="C87" s="750"/>
      <c r="D87" s="751"/>
      <c r="E87" s="779"/>
      <c r="F87" s="234"/>
      <c r="G87" s="230"/>
      <c r="H87" s="230"/>
      <c r="I87" s="230"/>
      <c r="J87" s="231"/>
      <c r="K87" s="779"/>
      <c r="L87" s="234"/>
      <c r="M87" s="230"/>
      <c r="N87" s="230"/>
      <c r="O87" s="230"/>
      <c r="P87" s="231"/>
      <c r="Q87" s="779"/>
      <c r="R87" s="234"/>
      <c r="S87" s="230"/>
      <c r="T87" s="230"/>
      <c r="U87" s="230"/>
      <c r="V87" s="231"/>
    </row>
    <row r="88" spans="3:22" ht="14.25">
      <c r="C88" s="750"/>
      <c r="D88" s="751"/>
      <c r="E88" s="779"/>
      <c r="F88" s="234"/>
      <c r="G88" s="230"/>
      <c r="H88" s="230"/>
      <c r="I88" s="230"/>
      <c r="J88" s="231"/>
      <c r="K88" s="779"/>
      <c r="L88" s="234"/>
      <c r="M88" s="230"/>
      <c r="N88" s="230"/>
      <c r="O88" s="230"/>
      <c r="P88" s="231"/>
      <c r="Q88" s="779"/>
      <c r="R88" s="234"/>
      <c r="S88" s="230"/>
      <c r="T88" s="230"/>
      <c r="U88" s="230"/>
      <c r="V88" s="231"/>
    </row>
    <row r="89" spans="3:22" ht="14.25">
      <c r="C89" s="750"/>
      <c r="D89" s="751"/>
      <c r="E89" s="779"/>
      <c r="F89" s="234"/>
      <c r="G89" s="230"/>
      <c r="H89" s="230"/>
      <c r="I89" s="230"/>
      <c r="J89" s="231"/>
      <c r="K89" s="779"/>
      <c r="L89" s="234"/>
      <c r="M89" s="230"/>
      <c r="N89" s="230"/>
      <c r="O89" s="230"/>
      <c r="P89" s="231"/>
      <c r="Q89" s="779"/>
      <c r="R89" s="234"/>
      <c r="S89" s="230"/>
      <c r="T89" s="230"/>
      <c r="U89" s="230"/>
      <c r="V89" s="231"/>
    </row>
    <row r="90" spans="3:22" ht="14.25">
      <c r="C90" s="750"/>
      <c r="D90" s="751"/>
      <c r="E90" s="779"/>
      <c r="F90" s="234"/>
      <c r="G90" s="230"/>
      <c r="H90" s="230"/>
      <c r="I90" s="230"/>
      <c r="J90" s="231"/>
      <c r="K90" s="779"/>
      <c r="L90" s="234"/>
      <c r="M90" s="230"/>
      <c r="N90" s="230"/>
      <c r="O90" s="230"/>
      <c r="P90" s="231"/>
      <c r="Q90" s="779"/>
      <c r="R90" s="234"/>
      <c r="S90" s="230"/>
      <c r="T90" s="230"/>
      <c r="U90" s="230"/>
      <c r="V90" s="231"/>
    </row>
    <row r="91" spans="3:22" ht="14.25">
      <c r="C91" s="750"/>
      <c r="D91" s="751"/>
      <c r="E91" s="779"/>
      <c r="F91" s="234"/>
      <c r="G91" s="230"/>
      <c r="H91" s="230"/>
      <c r="I91" s="230"/>
      <c r="J91" s="231"/>
      <c r="K91" s="779"/>
      <c r="L91" s="234"/>
      <c r="M91" s="230"/>
      <c r="N91" s="230"/>
      <c r="O91" s="230"/>
      <c r="P91" s="231"/>
      <c r="Q91" s="779"/>
      <c r="R91" s="234"/>
      <c r="S91" s="230"/>
      <c r="T91" s="230"/>
      <c r="U91" s="230"/>
      <c r="V91" s="231"/>
    </row>
    <row r="92" spans="3:22" ht="14.25">
      <c r="C92" s="750"/>
      <c r="D92" s="751"/>
      <c r="E92" s="779"/>
      <c r="F92" s="234"/>
      <c r="G92" s="230"/>
      <c r="H92" s="230"/>
      <c r="I92" s="230"/>
      <c r="J92" s="231"/>
      <c r="K92" s="779"/>
      <c r="L92" s="234"/>
      <c r="M92" s="230"/>
      <c r="N92" s="230"/>
      <c r="O92" s="230"/>
      <c r="P92" s="231"/>
      <c r="Q92" s="779"/>
      <c r="R92" s="234"/>
      <c r="S92" s="230"/>
      <c r="T92" s="230"/>
      <c r="U92" s="230"/>
      <c r="V92" s="231"/>
    </row>
    <row r="93" spans="3:22" ht="14.25">
      <c r="C93" s="750"/>
      <c r="D93" s="751"/>
      <c r="E93" s="779"/>
      <c r="F93" s="234"/>
      <c r="G93" s="230"/>
      <c r="H93" s="230"/>
      <c r="I93" s="230"/>
      <c r="J93" s="231"/>
      <c r="K93" s="779"/>
      <c r="L93" s="234"/>
      <c r="M93" s="230"/>
      <c r="N93" s="230"/>
      <c r="O93" s="230"/>
      <c r="P93" s="231"/>
      <c r="Q93" s="779"/>
      <c r="R93" s="234"/>
      <c r="S93" s="230"/>
      <c r="T93" s="230"/>
      <c r="U93" s="230"/>
      <c r="V93" s="231"/>
    </row>
    <row r="94" spans="3:22" ht="14.25">
      <c r="C94" s="750"/>
      <c r="D94" s="751"/>
      <c r="E94" s="779"/>
      <c r="F94" s="234"/>
      <c r="G94" s="230"/>
      <c r="H94" s="230"/>
      <c r="I94" s="230"/>
      <c r="J94" s="231"/>
      <c r="K94" s="779"/>
      <c r="L94" s="234"/>
      <c r="M94" s="230"/>
      <c r="N94" s="230"/>
      <c r="O94" s="230"/>
      <c r="P94" s="231"/>
      <c r="Q94" s="779"/>
      <c r="R94" s="234"/>
      <c r="S94" s="230"/>
      <c r="T94" s="230"/>
      <c r="U94" s="230"/>
      <c r="V94" s="231"/>
    </row>
    <row r="95" spans="3:22" ht="14.25">
      <c r="C95" s="750"/>
      <c r="D95" s="751"/>
      <c r="E95" s="779"/>
      <c r="F95" s="234"/>
      <c r="G95" s="230"/>
      <c r="H95" s="230"/>
      <c r="I95" s="230"/>
      <c r="J95" s="231"/>
      <c r="K95" s="779"/>
      <c r="L95" s="234"/>
      <c r="M95" s="230"/>
      <c r="N95" s="230"/>
      <c r="O95" s="230"/>
      <c r="P95" s="231"/>
      <c r="Q95" s="779"/>
      <c r="R95" s="234"/>
      <c r="S95" s="230"/>
      <c r="T95" s="230"/>
      <c r="U95" s="230"/>
      <c r="V95" s="231"/>
    </row>
    <row r="96" spans="3:22" ht="14.25">
      <c r="C96" s="750"/>
      <c r="D96" s="751"/>
      <c r="E96" s="779"/>
      <c r="F96" s="234"/>
      <c r="G96" s="230"/>
      <c r="H96" s="230"/>
      <c r="I96" s="230"/>
      <c r="J96" s="231"/>
      <c r="K96" s="779"/>
      <c r="L96" s="234"/>
      <c r="M96" s="230"/>
      <c r="N96" s="230"/>
      <c r="O96" s="230"/>
      <c r="P96" s="231"/>
      <c r="Q96" s="779"/>
      <c r="R96" s="234"/>
      <c r="S96" s="230"/>
      <c r="T96" s="230"/>
      <c r="U96" s="230"/>
      <c r="V96" s="231"/>
    </row>
    <row r="97" spans="3:22" ht="14.25">
      <c r="C97" s="750"/>
      <c r="D97" s="751"/>
      <c r="E97" s="779"/>
      <c r="F97" s="234"/>
      <c r="G97" s="230"/>
      <c r="H97" s="230"/>
      <c r="I97" s="230"/>
      <c r="J97" s="231"/>
      <c r="K97" s="779"/>
      <c r="L97" s="234"/>
      <c r="M97" s="230"/>
      <c r="N97" s="230"/>
      <c r="O97" s="230"/>
      <c r="P97" s="231"/>
      <c r="Q97" s="779"/>
      <c r="R97" s="234"/>
      <c r="S97" s="230"/>
      <c r="T97" s="230"/>
      <c r="U97" s="230"/>
      <c r="V97" s="231"/>
    </row>
    <row r="98" spans="3:22" ht="14.25">
      <c r="C98" s="750"/>
      <c r="D98" s="751"/>
      <c r="E98" s="779"/>
      <c r="F98" s="234"/>
      <c r="G98" s="230"/>
      <c r="H98" s="230"/>
      <c r="I98" s="230"/>
      <c r="J98" s="231"/>
      <c r="K98" s="779"/>
      <c r="L98" s="234"/>
      <c r="M98" s="230"/>
      <c r="N98" s="230"/>
      <c r="O98" s="230"/>
      <c r="P98" s="231"/>
      <c r="Q98" s="779"/>
      <c r="R98" s="234"/>
      <c r="S98" s="230"/>
      <c r="T98" s="230"/>
      <c r="U98" s="230"/>
      <c r="V98" s="231"/>
    </row>
    <row r="99" spans="3:22" ht="14.25">
      <c r="C99" s="750"/>
      <c r="D99" s="751"/>
      <c r="E99" s="779"/>
      <c r="F99" s="234"/>
      <c r="G99" s="230"/>
      <c r="H99" s="230"/>
      <c r="I99" s="230"/>
      <c r="J99" s="231"/>
      <c r="K99" s="779"/>
      <c r="L99" s="234"/>
      <c r="M99" s="230"/>
      <c r="N99" s="230"/>
      <c r="O99" s="230"/>
      <c r="P99" s="231"/>
      <c r="Q99" s="779"/>
      <c r="R99" s="234"/>
      <c r="S99" s="230"/>
      <c r="T99" s="230"/>
      <c r="U99" s="230"/>
      <c r="V99" s="231"/>
    </row>
    <row r="100" spans="3:22" ht="14.25">
      <c r="C100" s="750"/>
      <c r="D100" s="751"/>
      <c r="E100" s="779"/>
      <c r="F100" s="234"/>
      <c r="G100" s="230"/>
      <c r="H100" s="230"/>
      <c r="I100" s="230"/>
      <c r="J100" s="231"/>
      <c r="K100" s="779"/>
      <c r="L100" s="234"/>
      <c r="M100" s="230"/>
      <c r="N100" s="230"/>
      <c r="O100" s="230"/>
      <c r="P100" s="231"/>
      <c r="Q100" s="779"/>
      <c r="R100" s="234"/>
      <c r="S100" s="230"/>
      <c r="T100" s="230"/>
      <c r="U100" s="230"/>
      <c r="V100" s="231"/>
    </row>
    <row r="101" spans="3:22" ht="14.25">
      <c r="C101" s="750"/>
      <c r="D101" s="751"/>
      <c r="E101" s="779"/>
      <c r="F101" s="234"/>
      <c r="G101" s="230"/>
      <c r="H101" s="230"/>
      <c r="I101" s="230"/>
      <c r="J101" s="231"/>
      <c r="K101" s="779"/>
      <c r="L101" s="234"/>
      <c r="M101" s="230"/>
      <c r="N101" s="230"/>
      <c r="O101" s="230"/>
      <c r="P101" s="231"/>
      <c r="Q101" s="779"/>
      <c r="R101" s="234"/>
      <c r="S101" s="230"/>
      <c r="T101" s="230"/>
      <c r="U101" s="230"/>
      <c r="V101" s="231"/>
    </row>
    <row r="102" spans="3:22" ht="14.25">
      <c r="C102" s="750"/>
      <c r="D102" s="751"/>
      <c r="E102" s="779"/>
      <c r="F102" s="234"/>
      <c r="G102" s="230"/>
      <c r="H102" s="230"/>
      <c r="I102" s="230"/>
      <c r="J102" s="231"/>
      <c r="K102" s="779"/>
      <c r="L102" s="234"/>
      <c r="M102" s="230"/>
      <c r="N102" s="230"/>
      <c r="O102" s="230"/>
      <c r="P102" s="231"/>
      <c r="Q102" s="779"/>
      <c r="R102" s="234"/>
      <c r="S102" s="230"/>
      <c r="T102" s="230"/>
      <c r="U102" s="230"/>
      <c r="V102" s="231"/>
    </row>
    <row r="103" spans="3:22" ht="14.25">
      <c r="C103" s="750"/>
      <c r="D103" s="751"/>
      <c r="E103" s="779"/>
      <c r="F103" s="234"/>
      <c r="G103" s="230"/>
      <c r="H103" s="230"/>
      <c r="I103" s="230"/>
      <c r="J103" s="231"/>
      <c r="K103" s="779"/>
      <c r="L103" s="234"/>
      <c r="M103" s="230"/>
      <c r="N103" s="230"/>
      <c r="O103" s="230"/>
      <c r="P103" s="231"/>
      <c r="Q103" s="779"/>
      <c r="R103" s="234"/>
      <c r="S103" s="230"/>
      <c r="T103" s="230"/>
      <c r="U103" s="230"/>
      <c r="V103" s="231"/>
    </row>
    <row r="104" spans="3:22" ht="14.25">
      <c r="C104" s="750"/>
      <c r="D104" s="751"/>
      <c r="E104" s="779"/>
      <c r="F104" s="234"/>
      <c r="G104" s="230"/>
      <c r="H104" s="230"/>
      <c r="I104" s="230"/>
      <c r="J104" s="231"/>
      <c r="K104" s="779"/>
      <c r="L104" s="234"/>
      <c r="M104" s="230"/>
      <c r="N104" s="230"/>
      <c r="O104" s="230"/>
      <c r="P104" s="231"/>
      <c r="Q104" s="779"/>
      <c r="R104" s="234"/>
      <c r="S104" s="230"/>
      <c r="T104" s="230"/>
      <c r="U104" s="230"/>
      <c r="V104" s="231"/>
    </row>
    <row r="105" spans="3:22" ht="14.25">
      <c r="C105" s="750"/>
      <c r="D105" s="751"/>
      <c r="E105" s="779"/>
      <c r="F105" s="234"/>
      <c r="G105" s="230"/>
      <c r="H105" s="230"/>
      <c r="I105" s="230"/>
      <c r="J105" s="231"/>
      <c r="K105" s="779"/>
      <c r="L105" s="234"/>
      <c r="M105" s="230"/>
      <c r="N105" s="230"/>
      <c r="O105" s="230"/>
      <c r="P105" s="231"/>
      <c r="Q105" s="779"/>
      <c r="R105" s="234"/>
      <c r="S105" s="230"/>
      <c r="T105" s="230"/>
      <c r="U105" s="230"/>
      <c r="V105" s="231"/>
    </row>
    <row r="106" spans="3:22" ht="14.25">
      <c r="C106" s="750"/>
      <c r="D106" s="751"/>
      <c r="E106" s="779"/>
      <c r="F106" s="234"/>
      <c r="G106" s="230"/>
      <c r="H106" s="230"/>
      <c r="I106" s="230"/>
      <c r="J106" s="231"/>
      <c r="K106" s="779"/>
      <c r="L106" s="234"/>
      <c r="M106" s="230"/>
      <c r="N106" s="230"/>
      <c r="O106" s="230"/>
      <c r="P106" s="231"/>
      <c r="Q106" s="779"/>
      <c r="R106" s="234"/>
      <c r="S106" s="230"/>
      <c r="T106" s="230"/>
      <c r="U106" s="230"/>
      <c r="V106" s="231"/>
    </row>
    <row r="107" spans="3:22" ht="14.25">
      <c r="C107" s="750"/>
      <c r="D107" s="751"/>
      <c r="E107" s="779"/>
      <c r="F107" s="234"/>
      <c r="G107" s="230"/>
      <c r="H107" s="230"/>
      <c r="I107" s="230"/>
      <c r="J107" s="231"/>
      <c r="K107" s="779"/>
      <c r="L107" s="234"/>
      <c r="M107" s="230"/>
      <c r="N107" s="230"/>
      <c r="O107" s="230"/>
      <c r="P107" s="231"/>
      <c r="Q107" s="779"/>
      <c r="R107" s="234"/>
      <c r="S107" s="230"/>
      <c r="T107" s="230"/>
      <c r="U107" s="230"/>
      <c r="V107" s="231"/>
    </row>
    <row r="108" spans="3:22" ht="14.25">
      <c r="C108" s="750"/>
      <c r="D108" s="751"/>
      <c r="E108" s="779"/>
      <c r="F108" s="234"/>
      <c r="G108" s="230"/>
      <c r="H108" s="230"/>
      <c r="I108" s="230"/>
      <c r="J108" s="231"/>
      <c r="K108" s="779"/>
      <c r="L108" s="234"/>
      <c r="M108" s="230"/>
      <c r="N108" s="230"/>
      <c r="O108" s="230"/>
      <c r="P108" s="231"/>
      <c r="Q108" s="779"/>
      <c r="R108" s="234"/>
      <c r="S108" s="230"/>
      <c r="T108" s="230"/>
      <c r="U108" s="230"/>
      <c r="V108" s="231"/>
    </row>
    <row r="109" spans="3:22" ht="14.25">
      <c r="C109" s="750"/>
      <c r="D109" s="751"/>
      <c r="E109" s="779"/>
      <c r="F109" s="234"/>
      <c r="G109" s="230"/>
      <c r="H109" s="230"/>
      <c r="I109" s="230"/>
      <c r="J109" s="231"/>
      <c r="K109" s="779"/>
      <c r="L109" s="234"/>
      <c r="M109" s="230"/>
      <c r="N109" s="230"/>
      <c r="O109" s="230"/>
      <c r="P109" s="231"/>
      <c r="Q109" s="779"/>
      <c r="R109" s="234"/>
      <c r="S109" s="230"/>
      <c r="T109" s="230"/>
      <c r="U109" s="230"/>
      <c r="V109" s="231"/>
    </row>
    <row r="110" spans="3:22" ht="14.25">
      <c r="C110" s="750"/>
      <c r="D110" s="751"/>
      <c r="E110" s="779"/>
      <c r="F110" s="234"/>
      <c r="G110" s="230"/>
      <c r="H110" s="230"/>
      <c r="I110" s="230"/>
      <c r="J110" s="231"/>
      <c r="K110" s="779"/>
      <c r="L110" s="234"/>
      <c r="M110" s="230"/>
      <c r="N110" s="230"/>
      <c r="O110" s="230"/>
      <c r="P110" s="231"/>
      <c r="Q110" s="779"/>
      <c r="R110" s="234"/>
      <c r="S110" s="230"/>
      <c r="T110" s="230"/>
      <c r="U110" s="230"/>
      <c r="V110" s="231"/>
    </row>
    <row r="111" spans="3:22" ht="14.25">
      <c r="C111" s="750"/>
      <c r="D111" s="751"/>
      <c r="E111" s="779"/>
      <c r="F111" s="234"/>
      <c r="G111" s="230"/>
      <c r="H111" s="230"/>
      <c r="I111" s="230"/>
      <c r="J111" s="231"/>
      <c r="K111" s="779"/>
      <c r="L111" s="234"/>
      <c r="M111" s="230"/>
      <c r="N111" s="230"/>
      <c r="O111" s="230"/>
      <c r="P111" s="231"/>
      <c r="Q111" s="779"/>
      <c r="R111" s="234"/>
      <c r="S111" s="230"/>
      <c r="T111" s="230"/>
      <c r="U111" s="230"/>
      <c r="V111" s="231"/>
    </row>
    <row r="112" spans="3:22" ht="14.25">
      <c r="C112" s="750"/>
      <c r="D112" s="751"/>
      <c r="E112" s="779"/>
      <c r="F112" s="234"/>
      <c r="G112" s="230"/>
      <c r="H112" s="230"/>
      <c r="I112" s="230"/>
      <c r="J112" s="231"/>
      <c r="K112" s="779"/>
      <c r="L112" s="234"/>
      <c r="M112" s="230"/>
      <c r="N112" s="230"/>
      <c r="O112" s="230"/>
      <c r="P112" s="231"/>
      <c r="Q112" s="779"/>
      <c r="R112" s="234"/>
      <c r="S112" s="230"/>
      <c r="T112" s="230"/>
      <c r="U112" s="230"/>
      <c r="V112" s="231"/>
    </row>
    <row r="113" spans="3:22" ht="14.25">
      <c r="C113" s="750"/>
      <c r="D113" s="751"/>
      <c r="E113" s="779"/>
      <c r="F113" s="234"/>
      <c r="G113" s="230"/>
      <c r="H113" s="230"/>
      <c r="I113" s="230"/>
      <c r="J113" s="231"/>
      <c r="K113" s="779"/>
      <c r="L113" s="234"/>
      <c r="M113" s="230"/>
      <c r="N113" s="230"/>
      <c r="O113" s="230"/>
      <c r="P113" s="231"/>
      <c r="Q113" s="779"/>
      <c r="R113" s="234"/>
      <c r="S113" s="230"/>
      <c r="T113" s="230"/>
      <c r="U113" s="230"/>
      <c r="V113" s="231"/>
    </row>
    <row r="114" spans="3:22" ht="14.25">
      <c r="C114" s="750"/>
      <c r="D114" s="751"/>
      <c r="E114" s="779"/>
      <c r="F114" s="234"/>
      <c r="G114" s="230"/>
      <c r="H114" s="230"/>
      <c r="I114" s="230"/>
      <c r="J114" s="231"/>
      <c r="K114" s="779"/>
      <c r="L114" s="234"/>
      <c r="M114" s="230"/>
      <c r="N114" s="230"/>
      <c r="O114" s="230"/>
      <c r="P114" s="231"/>
      <c r="Q114" s="779"/>
      <c r="R114" s="234"/>
      <c r="S114" s="230"/>
      <c r="T114" s="230"/>
      <c r="U114" s="230"/>
      <c r="V114" s="231"/>
    </row>
    <row r="115" spans="3:22" ht="14.25">
      <c r="C115" s="750"/>
      <c r="D115" s="751"/>
      <c r="E115" s="779"/>
      <c r="F115" s="234"/>
      <c r="G115" s="230"/>
      <c r="H115" s="230"/>
      <c r="I115" s="230"/>
      <c r="J115" s="231"/>
      <c r="K115" s="779"/>
      <c r="L115" s="234"/>
      <c r="M115" s="230"/>
      <c r="N115" s="230"/>
      <c r="O115" s="230"/>
      <c r="P115" s="231"/>
      <c r="Q115" s="779"/>
      <c r="R115" s="234"/>
      <c r="S115" s="230"/>
      <c r="T115" s="230"/>
      <c r="U115" s="230"/>
      <c r="V115" s="231"/>
    </row>
    <row r="116" spans="3:22" ht="14.25">
      <c r="C116" s="750"/>
      <c r="D116" s="751"/>
      <c r="E116" s="779"/>
      <c r="F116" s="234"/>
      <c r="G116" s="230"/>
      <c r="H116" s="230"/>
      <c r="I116" s="230"/>
      <c r="J116" s="231"/>
      <c r="K116" s="779"/>
      <c r="L116" s="234"/>
      <c r="M116" s="230"/>
      <c r="N116" s="230"/>
      <c r="O116" s="230"/>
      <c r="P116" s="231"/>
      <c r="Q116" s="779"/>
      <c r="R116" s="234"/>
      <c r="S116" s="230"/>
      <c r="T116" s="230"/>
      <c r="U116" s="230"/>
      <c r="V116" s="231"/>
    </row>
    <row r="117" spans="3:22" ht="14.25">
      <c r="C117" s="752"/>
      <c r="D117" s="753"/>
      <c r="E117" s="780"/>
      <c r="F117" s="235"/>
      <c r="G117" s="236"/>
      <c r="H117" s="236"/>
      <c r="I117" s="236"/>
      <c r="J117" s="237"/>
      <c r="K117" s="780"/>
      <c r="L117" s="235"/>
      <c r="M117" s="236"/>
      <c r="N117" s="236"/>
      <c r="O117" s="236"/>
      <c r="P117" s="237"/>
      <c r="Q117" s="780"/>
      <c r="R117" s="235"/>
      <c r="S117" s="236"/>
      <c r="T117" s="236"/>
      <c r="U117" s="236"/>
      <c r="V117" s="237"/>
    </row>
    <row r="118" spans="3:22">
      <c r="C118" s="748" t="s">
        <v>370</v>
      </c>
      <c r="D118" s="749"/>
      <c r="E118" s="768"/>
      <c r="F118" s="769"/>
      <c r="G118" s="772"/>
      <c r="H118" s="226"/>
      <c r="I118" s="226"/>
      <c r="J118" s="774"/>
      <c r="K118" s="768"/>
      <c r="L118" s="769"/>
      <c r="M118" s="772"/>
      <c r="N118" s="226"/>
      <c r="O118" s="226"/>
      <c r="P118" s="774"/>
      <c r="Q118" s="768"/>
      <c r="R118" s="769"/>
      <c r="S118" s="772"/>
      <c r="T118" s="226"/>
      <c r="U118" s="226"/>
      <c r="V118" s="774"/>
    </row>
    <row r="119" spans="3:22" ht="12.95" customHeight="1">
      <c r="C119" s="750"/>
      <c r="D119" s="751"/>
      <c r="E119" s="770"/>
      <c r="F119" s="771"/>
      <c r="G119" s="773"/>
      <c r="H119" s="776"/>
      <c r="I119" s="227"/>
      <c r="J119" s="775"/>
      <c r="K119" s="770"/>
      <c r="L119" s="771"/>
      <c r="M119" s="773"/>
      <c r="N119" s="776"/>
      <c r="O119" s="227"/>
      <c r="P119" s="775"/>
      <c r="Q119" s="770"/>
      <c r="R119" s="771"/>
      <c r="S119" s="773"/>
      <c r="T119" s="776"/>
      <c r="U119" s="227"/>
      <c r="V119" s="775"/>
    </row>
    <row r="120" spans="3:22">
      <c r="C120" s="750"/>
      <c r="D120" s="751"/>
      <c r="E120" s="770"/>
      <c r="F120" s="771"/>
      <c r="G120" s="773"/>
      <c r="H120" s="776"/>
      <c r="I120" s="228"/>
      <c r="J120" s="775"/>
      <c r="K120" s="770"/>
      <c r="L120" s="771"/>
      <c r="M120" s="773"/>
      <c r="N120" s="776"/>
      <c r="O120" s="228"/>
      <c r="P120" s="775"/>
      <c r="Q120" s="770"/>
      <c r="R120" s="771"/>
      <c r="S120" s="773"/>
      <c r="T120" s="776"/>
      <c r="U120" s="228"/>
      <c r="V120" s="775"/>
    </row>
    <row r="121" spans="3:22">
      <c r="C121" s="750"/>
      <c r="D121" s="751"/>
      <c r="E121" s="770"/>
      <c r="F121" s="771"/>
      <c r="G121" s="773"/>
      <c r="H121" s="776"/>
      <c r="I121" s="229"/>
      <c r="J121" s="775"/>
      <c r="K121" s="770"/>
      <c r="L121" s="771"/>
      <c r="M121" s="773"/>
      <c r="N121" s="776"/>
      <c r="O121" s="229"/>
      <c r="P121" s="775"/>
      <c r="Q121" s="770"/>
      <c r="R121" s="771"/>
      <c r="S121" s="773"/>
      <c r="T121" s="776"/>
      <c r="U121" s="229"/>
      <c r="V121" s="775"/>
    </row>
    <row r="122" spans="3:22" ht="14.25">
      <c r="C122" s="750"/>
      <c r="D122" s="751"/>
      <c r="E122" s="87"/>
      <c r="F122" s="31"/>
      <c r="G122" s="230"/>
      <c r="H122" s="230"/>
      <c r="I122" s="230"/>
      <c r="J122" s="231"/>
      <c r="K122" s="87"/>
      <c r="L122" s="31"/>
      <c r="M122" s="230"/>
      <c r="N122" s="230"/>
      <c r="O122" s="230"/>
      <c r="P122" s="231"/>
      <c r="Q122" s="87"/>
      <c r="R122" s="31"/>
      <c r="S122" s="230"/>
      <c r="T122" s="230"/>
      <c r="U122" s="230"/>
      <c r="V122" s="231"/>
    </row>
    <row r="123" spans="3:22" ht="14.25">
      <c r="C123" s="750"/>
      <c r="D123" s="751"/>
      <c r="E123" s="87"/>
      <c r="F123" s="31"/>
      <c r="G123" s="230"/>
      <c r="H123" s="230"/>
      <c r="I123" s="230"/>
      <c r="J123" s="231"/>
      <c r="K123" s="87"/>
      <c r="L123" s="31"/>
      <c r="M123" s="230"/>
      <c r="N123" s="230"/>
      <c r="O123" s="230"/>
      <c r="P123" s="231"/>
      <c r="Q123" s="87"/>
      <c r="R123" s="31"/>
      <c r="S123" s="230"/>
      <c r="T123" s="230"/>
      <c r="U123" s="230"/>
      <c r="V123" s="231"/>
    </row>
    <row r="124" spans="3:22" ht="14.25">
      <c r="C124" s="750"/>
      <c r="D124" s="751"/>
      <c r="E124" s="87"/>
      <c r="F124" s="31"/>
      <c r="G124" s="230"/>
      <c r="H124" s="230"/>
      <c r="I124" s="230"/>
      <c r="J124" s="231"/>
      <c r="K124" s="87"/>
      <c r="L124" s="31"/>
      <c r="M124" s="230"/>
      <c r="N124" s="230"/>
      <c r="O124" s="230"/>
      <c r="P124" s="231"/>
      <c r="Q124" s="87"/>
      <c r="R124" s="31"/>
      <c r="S124" s="230"/>
      <c r="T124" s="230"/>
      <c r="U124" s="230"/>
      <c r="V124" s="231"/>
    </row>
    <row r="125" spans="3:22" ht="14.25" customHeight="1">
      <c r="C125" s="750"/>
      <c r="D125" s="751"/>
      <c r="E125" s="777"/>
      <c r="F125" s="778"/>
      <c r="G125" s="232"/>
      <c r="H125" s="232"/>
      <c r="I125" s="232"/>
      <c r="J125" s="233"/>
      <c r="K125" s="777"/>
      <c r="L125" s="778"/>
      <c r="M125" s="232"/>
      <c r="N125" s="232"/>
      <c r="O125" s="232"/>
      <c r="P125" s="233"/>
      <c r="Q125" s="777"/>
      <c r="R125" s="778"/>
      <c r="S125" s="232"/>
      <c r="T125" s="232"/>
      <c r="U125" s="232"/>
      <c r="V125" s="233"/>
    </row>
    <row r="126" spans="3:22" ht="14.25" customHeight="1">
      <c r="C126" s="750"/>
      <c r="D126" s="751"/>
      <c r="E126" s="779"/>
      <c r="F126" s="234"/>
      <c r="G126" s="230"/>
      <c r="H126" s="230"/>
      <c r="I126" s="230"/>
      <c r="J126" s="231"/>
      <c r="K126" s="779"/>
      <c r="L126" s="234"/>
      <c r="M126" s="230"/>
      <c r="N126" s="230"/>
      <c r="O126" s="230"/>
      <c r="P126" s="231"/>
      <c r="Q126" s="779"/>
      <c r="R126" s="234"/>
      <c r="S126" s="230"/>
      <c r="T126" s="230"/>
      <c r="U126" s="230"/>
      <c r="V126" s="231"/>
    </row>
    <row r="127" spans="3:22" ht="14.25">
      <c r="C127" s="750"/>
      <c r="D127" s="751"/>
      <c r="E127" s="779"/>
      <c r="F127" s="234"/>
      <c r="G127" s="230"/>
      <c r="H127" s="230"/>
      <c r="I127" s="230"/>
      <c r="J127" s="231"/>
      <c r="K127" s="779"/>
      <c r="L127" s="234"/>
      <c r="M127" s="230"/>
      <c r="N127" s="230"/>
      <c r="O127" s="230"/>
      <c r="P127" s="231"/>
      <c r="Q127" s="779"/>
      <c r="R127" s="234"/>
      <c r="S127" s="230"/>
      <c r="T127" s="230"/>
      <c r="U127" s="230"/>
      <c r="V127" s="231"/>
    </row>
    <row r="128" spans="3:22" ht="14.25">
      <c r="C128" s="750"/>
      <c r="D128" s="751"/>
      <c r="E128" s="779"/>
      <c r="F128" s="234"/>
      <c r="G128" s="230"/>
      <c r="H128" s="230"/>
      <c r="I128" s="230"/>
      <c r="J128" s="231"/>
      <c r="K128" s="779"/>
      <c r="L128" s="234"/>
      <c r="M128" s="230"/>
      <c r="N128" s="230"/>
      <c r="O128" s="230"/>
      <c r="P128" s="231"/>
      <c r="Q128" s="779"/>
      <c r="R128" s="234"/>
      <c r="S128" s="230"/>
      <c r="T128" s="230"/>
      <c r="U128" s="230"/>
      <c r="V128" s="231"/>
    </row>
    <row r="129" spans="3:22" ht="14.25">
      <c r="C129" s="750"/>
      <c r="D129" s="751"/>
      <c r="E129" s="779"/>
      <c r="F129" s="234"/>
      <c r="G129" s="230"/>
      <c r="H129" s="230"/>
      <c r="I129" s="230"/>
      <c r="J129" s="231"/>
      <c r="K129" s="779"/>
      <c r="L129" s="234"/>
      <c r="M129" s="230"/>
      <c r="N129" s="230"/>
      <c r="O129" s="230"/>
      <c r="P129" s="231"/>
      <c r="Q129" s="779"/>
      <c r="R129" s="234"/>
      <c r="S129" s="230"/>
      <c r="T129" s="230"/>
      <c r="U129" s="230"/>
      <c r="V129" s="231"/>
    </row>
    <row r="130" spans="3:22" ht="14.25">
      <c r="C130" s="750"/>
      <c r="D130" s="751"/>
      <c r="E130" s="779"/>
      <c r="F130" s="234"/>
      <c r="G130" s="230"/>
      <c r="H130" s="230"/>
      <c r="I130" s="230"/>
      <c r="J130" s="231"/>
      <c r="K130" s="779"/>
      <c r="L130" s="234"/>
      <c r="M130" s="230"/>
      <c r="N130" s="230"/>
      <c r="O130" s="230"/>
      <c r="P130" s="231"/>
      <c r="Q130" s="779"/>
      <c r="R130" s="234"/>
      <c r="S130" s="230"/>
      <c r="T130" s="230"/>
      <c r="U130" s="230"/>
      <c r="V130" s="231"/>
    </row>
    <row r="131" spans="3:22" ht="14.25">
      <c r="C131" s="750"/>
      <c r="D131" s="751"/>
      <c r="E131" s="779"/>
      <c r="F131" s="234"/>
      <c r="G131" s="230"/>
      <c r="H131" s="230"/>
      <c r="I131" s="230"/>
      <c r="J131" s="231"/>
      <c r="K131" s="779"/>
      <c r="L131" s="234"/>
      <c r="M131" s="230"/>
      <c r="N131" s="230"/>
      <c r="O131" s="230"/>
      <c r="P131" s="231"/>
      <c r="Q131" s="779"/>
      <c r="R131" s="234"/>
      <c r="S131" s="230"/>
      <c r="T131" s="230"/>
      <c r="U131" s="230"/>
      <c r="V131" s="231"/>
    </row>
    <row r="132" spans="3:22" ht="14.25">
      <c r="C132" s="750"/>
      <c r="D132" s="751"/>
      <c r="E132" s="779"/>
      <c r="F132" s="234"/>
      <c r="G132" s="230"/>
      <c r="H132" s="230"/>
      <c r="I132" s="230"/>
      <c r="J132" s="231"/>
      <c r="K132" s="779"/>
      <c r="L132" s="234"/>
      <c r="M132" s="230"/>
      <c r="N132" s="230"/>
      <c r="O132" s="230"/>
      <c r="P132" s="231"/>
      <c r="Q132" s="779"/>
      <c r="R132" s="234"/>
      <c r="S132" s="230"/>
      <c r="T132" s="230"/>
      <c r="U132" s="230"/>
      <c r="V132" s="231"/>
    </row>
    <row r="133" spans="3:22" ht="14.25">
      <c r="C133" s="750"/>
      <c r="D133" s="751"/>
      <c r="E133" s="779"/>
      <c r="F133" s="234"/>
      <c r="G133" s="230"/>
      <c r="H133" s="230"/>
      <c r="I133" s="230"/>
      <c r="J133" s="231"/>
      <c r="K133" s="779"/>
      <c r="L133" s="234"/>
      <c r="M133" s="230"/>
      <c r="N133" s="230"/>
      <c r="O133" s="230"/>
      <c r="P133" s="231"/>
      <c r="Q133" s="779"/>
      <c r="R133" s="234"/>
      <c r="S133" s="230"/>
      <c r="T133" s="230"/>
      <c r="U133" s="230"/>
      <c r="V133" s="231"/>
    </row>
    <row r="134" spans="3:22" ht="14.25">
      <c r="C134" s="750"/>
      <c r="D134" s="751"/>
      <c r="E134" s="779"/>
      <c r="F134" s="234"/>
      <c r="G134" s="230"/>
      <c r="H134" s="230"/>
      <c r="I134" s="230"/>
      <c r="J134" s="231"/>
      <c r="K134" s="779"/>
      <c r="L134" s="234"/>
      <c r="M134" s="230"/>
      <c r="N134" s="230"/>
      <c r="O134" s="230"/>
      <c r="P134" s="231"/>
      <c r="Q134" s="779"/>
      <c r="R134" s="234"/>
      <c r="S134" s="230"/>
      <c r="T134" s="230"/>
      <c r="U134" s="230"/>
      <c r="V134" s="231"/>
    </row>
    <row r="135" spans="3:22" ht="14.25">
      <c r="C135" s="750"/>
      <c r="D135" s="751"/>
      <c r="E135" s="779"/>
      <c r="F135" s="234"/>
      <c r="G135" s="230"/>
      <c r="H135" s="230"/>
      <c r="I135" s="230"/>
      <c r="J135" s="231"/>
      <c r="K135" s="779"/>
      <c r="L135" s="234"/>
      <c r="M135" s="230"/>
      <c r="N135" s="230"/>
      <c r="O135" s="230"/>
      <c r="P135" s="231"/>
      <c r="Q135" s="779"/>
      <c r="R135" s="234"/>
      <c r="S135" s="230"/>
      <c r="T135" s="230"/>
      <c r="U135" s="230"/>
      <c r="V135" s="231"/>
    </row>
    <row r="136" spans="3:22" ht="14.25">
      <c r="C136" s="750"/>
      <c r="D136" s="751"/>
      <c r="E136" s="779"/>
      <c r="F136" s="234"/>
      <c r="G136" s="230"/>
      <c r="H136" s="230"/>
      <c r="I136" s="230"/>
      <c r="J136" s="231"/>
      <c r="K136" s="779"/>
      <c r="L136" s="234"/>
      <c r="M136" s="230"/>
      <c r="N136" s="230"/>
      <c r="O136" s="230"/>
      <c r="P136" s="231"/>
      <c r="Q136" s="779"/>
      <c r="R136" s="234"/>
      <c r="S136" s="230"/>
      <c r="T136" s="230"/>
      <c r="U136" s="230"/>
      <c r="V136" s="231"/>
    </row>
    <row r="137" spans="3:22" ht="14.25">
      <c r="C137" s="750"/>
      <c r="D137" s="751"/>
      <c r="E137" s="779"/>
      <c r="F137" s="234"/>
      <c r="G137" s="230"/>
      <c r="H137" s="230"/>
      <c r="I137" s="230"/>
      <c r="J137" s="231"/>
      <c r="K137" s="779"/>
      <c r="L137" s="234"/>
      <c r="M137" s="230"/>
      <c r="N137" s="230"/>
      <c r="O137" s="230"/>
      <c r="P137" s="231"/>
      <c r="Q137" s="779"/>
      <c r="R137" s="234"/>
      <c r="S137" s="230"/>
      <c r="T137" s="230"/>
      <c r="U137" s="230"/>
      <c r="V137" s="231"/>
    </row>
    <row r="138" spans="3:22" ht="14.25">
      <c r="C138" s="750"/>
      <c r="D138" s="751"/>
      <c r="E138" s="779"/>
      <c r="F138" s="234"/>
      <c r="G138" s="230"/>
      <c r="H138" s="230"/>
      <c r="I138" s="230"/>
      <c r="J138" s="231"/>
      <c r="K138" s="779"/>
      <c r="L138" s="234"/>
      <c r="M138" s="230"/>
      <c r="N138" s="230"/>
      <c r="O138" s="230"/>
      <c r="P138" s="231"/>
      <c r="Q138" s="779"/>
      <c r="R138" s="234"/>
      <c r="S138" s="230"/>
      <c r="T138" s="230"/>
      <c r="U138" s="230"/>
      <c r="V138" s="231"/>
    </row>
    <row r="139" spans="3:22" ht="14.25">
      <c r="C139" s="750"/>
      <c r="D139" s="751"/>
      <c r="E139" s="779"/>
      <c r="F139" s="234"/>
      <c r="G139" s="230"/>
      <c r="H139" s="230"/>
      <c r="I139" s="230"/>
      <c r="J139" s="231"/>
      <c r="K139" s="779"/>
      <c r="L139" s="234"/>
      <c r="M139" s="230"/>
      <c r="N139" s="230"/>
      <c r="O139" s="230"/>
      <c r="P139" s="231"/>
      <c r="Q139" s="779"/>
      <c r="R139" s="234"/>
      <c r="S139" s="230"/>
      <c r="T139" s="230"/>
      <c r="U139" s="230"/>
      <c r="V139" s="231"/>
    </row>
    <row r="140" spans="3:22" ht="14.25">
      <c r="C140" s="750"/>
      <c r="D140" s="751"/>
      <c r="E140" s="779"/>
      <c r="F140" s="234"/>
      <c r="G140" s="230"/>
      <c r="H140" s="230"/>
      <c r="I140" s="230"/>
      <c r="J140" s="231"/>
      <c r="K140" s="779"/>
      <c r="L140" s="234"/>
      <c r="M140" s="230"/>
      <c r="N140" s="230"/>
      <c r="O140" s="230"/>
      <c r="P140" s="231"/>
      <c r="Q140" s="779"/>
      <c r="R140" s="234"/>
      <c r="S140" s="230"/>
      <c r="T140" s="230"/>
      <c r="U140" s="230"/>
      <c r="V140" s="231"/>
    </row>
    <row r="141" spans="3:22" ht="14.25">
      <c r="C141" s="750"/>
      <c r="D141" s="751"/>
      <c r="E141" s="779"/>
      <c r="F141" s="234"/>
      <c r="G141" s="230"/>
      <c r="H141" s="230"/>
      <c r="I141" s="230"/>
      <c r="J141" s="231"/>
      <c r="K141" s="779"/>
      <c r="L141" s="234"/>
      <c r="M141" s="230"/>
      <c r="N141" s="230"/>
      <c r="O141" s="230"/>
      <c r="P141" s="231"/>
      <c r="Q141" s="779"/>
      <c r="R141" s="234"/>
      <c r="S141" s="230"/>
      <c r="T141" s="230"/>
      <c r="U141" s="230"/>
      <c r="V141" s="231"/>
    </row>
    <row r="142" spans="3:22" ht="14.25">
      <c r="C142" s="750"/>
      <c r="D142" s="751"/>
      <c r="E142" s="779"/>
      <c r="F142" s="234"/>
      <c r="G142" s="230"/>
      <c r="H142" s="230"/>
      <c r="I142" s="230"/>
      <c r="J142" s="231"/>
      <c r="K142" s="779"/>
      <c r="L142" s="234"/>
      <c r="M142" s="230"/>
      <c r="N142" s="230"/>
      <c r="O142" s="230"/>
      <c r="P142" s="231"/>
      <c r="Q142" s="779"/>
      <c r="R142" s="234"/>
      <c r="S142" s="230"/>
      <c r="T142" s="230"/>
      <c r="U142" s="230"/>
      <c r="V142" s="231"/>
    </row>
    <row r="143" spans="3:22" ht="14.25">
      <c r="C143" s="750"/>
      <c r="D143" s="751"/>
      <c r="E143" s="779"/>
      <c r="F143" s="234"/>
      <c r="G143" s="230"/>
      <c r="H143" s="230"/>
      <c r="I143" s="230"/>
      <c r="J143" s="231"/>
      <c r="K143" s="779"/>
      <c r="L143" s="234"/>
      <c r="M143" s="230"/>
      <c r="N143" s="230"/>
      <c r="O143" s="230"/>
      <c r="P143" s="231"/>
      <c r="Q143" s="779"/>
      <c r="R143" s="234"/>
      <c r="S143" s="230"/>
      <c r="T143" s="230"/>
      <c r="U143" s="230"/>
      <c r="V143" s="231"/>
    </row>
    <row r="144" spans="3:22" ht="14.25">
      <c r="C144" s="750"/>
      <c r="D144" s="751"/>
      <c r="E144" s="779"/>
      <c r="F144" s="234"/>
      <c r="G144" s="230"/>
      <c r="H144" s="230"/>
      <c r="I144" s="230"/>
      <c r="J144" s="231"/>
      <c r="K144" s="779"/>
      <c r="L144" s="234"/>
      <c r="M144" s="230"/>
      <c r="N144" s="230"/>
      <c r="O144" s="230"/>
      <c r="P144" s="231"/>
      <c r="Q144" s="779"/>
      <c r="R144" s="234"/>
      <c r="S144" s="230"/>
      <c r="T144" s="230"/>
      <c r="U144" s="230"/>
      <c r="V144" s="231"/>
    </row>
    <row r="145" spans="3:22" ht="14.25">
      <c r="C145" s="750"/>
      <c r="D145" s="751"/>
      <c r="E145" s="779"/>
      <c r="F145" s="234"/>
      <c r="G145" s="230"/>
      <c r="H145" s="230"/>
      <c r="I145" s="230"/>
      <c r="J145" s="231"/>
      <c r="K145" s="779"/>
      <c r="L145" s="234"/>
      <c r="M145" s="230"/>
      <c r="N145" s="230"/>
      <c r="O145" s="230"/>
      <c r="P145" s="231"/>
      <c r="Q145" s="779"/>
      <c r="R145" s="234"/>
      <c r="S145" s="230"/>
      <c r="T145" s="230"/>
      <c r="U145" s="230"/>
      <c r="V145" s="231"/>
    </row>
    <row r="146" spans="3:22" ht="14.25">
      <c r="C146" s="750"/>
      <c r="D146" s="751"/>
      <c r="E146" s="779"/>
      <c r="F146" s="234"/>
      <c r="G146" s="230"/>
      <c r="H146" s="230"/>
      <c r="I146" s="230"/>
      <c r="J146" s="231"/>
      <c r="K146" s="779"/>
      <c r="L146" s="234"/>
      <c r="M146" s="230"/>
      <c r="N146" s="230"/>
      <c r="O146" s="230"/>
      <c r="P146" s="231"/>
      <c r="Q146" s="779"/>
      <c r="R146" s="234"/>
      <c r="S146" s="230"/>
      <c r="T146" s="230"/>
      <c r="U146" s="230"/>
      <c r="V146" s="231"/>
    </row>
    <row r="147" spans="3:22" ht="14.25">
      <c r="C147" s="750"/>
      <c r="D147" s="751"/>
      <c r="E147" s="779"/>
      <c r="F147" s="234"/>
      <c r="G147" s="230"/>
      <c r="H147" s="230"/>
      <c r="I147" s="230"/>
      <c r="J147" s="231"/>
      <c r="K147" s="779"/>
      <c r="L147" s="234"/>
      <c r="M147" s="230"/>
      <c r="N147" s="230"/>
      <c r="O147" s="230"/>
      <c r="P147" s="231"/>
      <c r="Q147" s="779"/>
      <c r="R147" s="234"/>
      <c r="S147" s="230"/>
      <c r="T147" s="230"/>
      <c r="U147" s="230"/>
      <c r="V147" s="231"/>
    </row>
    <row r="148" spans="3:22" ht="14.25">
      <c r="C148" s="750"/>
      <c r="D148" s="751"/>
      <c r="E148" s="779"/>
      <c r="F148" s="234"/>
      <c r="G148" s="230"/>
      <c r="H148" s="230"/>
      <c r="I148" s="230"/>
      <c r="J148" s="231"/>
      <c r="K148" s="779"/>
      <c r="L148" s="234"/>
      <c r="M148" s="230"/>
      <c r="N148" s="230"/>
      <c r="O148" s="230"/>
      <c r="P148" s="231"/>
      <c r="Q148" s="779"/>
      <c r="R148" s="234"/>
      <c r="S148" s="230"/>
      <c r="T148" s="230"/>
      <c r="U148" s="230"/>
      <c r="V148" s="231"/>
    </row>
    <row r="149" spans="3:22" ht="14.25">
      <c r="C149" s="750"/>
      <c r="D149" s="751"/>
      <c r="E149" s="779"/>
      <c r="F149" s="234"/>
      <c r="G149" s="230"/>
      <c r="H149" s="230"/>
      <c r="I149" s="230"/>
      <c r="J149" s="231"/>
      <c r="K149" s="779"/>
      <c r="L149" s="234"/>
      <c r="M149" s="230"/>
      <c r="N149" s="230"/>
      <c r="O149" s="230"/>
      <c r="P149" s="231"/>
      <c r="Q149" s="779"/>
      <c r="R149" s="234"/>
      <c r="S149" s="230"/>
      <c r="T149" s="230"/>
      <c r="U149" s="230"/>
      <c r="V149" s="231"/>
    </row>
    <row r="150" spans="3:22" ht="14.25">
      <c r="C150" s="750"/>
      <c r="D150" s="751"/>
      <c r="E150" s="779"/>
      <c r="F150" s="234"/>
      <c r="G150" s="230"/>
      <c r="H150" s="230"/>
      <c r="I150" s="230"/>
      <c r="J150" s="231"/>
      <c r="K150" s="779"/>
      <c r="L150" s="234"/>
      <c r="M150" s="230"/>
      <c r="N150" s="230"/>
      <c r="O150" s="230"/>
      <c r="P150" s="231"/>
      <c r="Q150" s="779"/>
      <c r="R150" s="234"/>
      <c r="S150" s="230"/>
      <c r="T150" s="230"/>
      <c r="U150" s="230"/>
      <c r="V150" s="231"/>
    </row>
    <row r="151" spans="3:22" ht="14.25">
      <c r="C151" s="750"/>
      <c r="D151" s="751"/>
      <c r="E151" s="779"/>
      <c r="F151" s="234"/>
      <c r="G151" s="230"/>
      <c r="H151" s="230"/>
      <c r="I151" s="230"/>
      <c r="J151" s="231"/>
      <c r="K151" s="779"/>
      <c r="L151" s="234"/>
      <c r="M151" s="230"/>
      <c r="N151" s="230"/>
      <c r="O151" s="230"/>
      <c r="P151" s="231"/>
      <c r="Q151" s="779"/>
      <c r="R151" s="234"/>
      <c r="S151" s="230"/>
      <c r="T151" s="230"/>
      <c r="U151" s="230"/>
      <c r="V151" s="231"/>
    </row>
    <row r="152" spans="3:22" ht="14.25">
      <c r="C152" s="750"/>
      <c r="D152" s="751"/>
      <c r="E152" s="779"/>
      <c r="F152" s="234"/>
      <c r="G152" s="230"/>
      <c r="H152" s="230"/>
      <c r="I152" s="230"/>
      <c r="J152" s="231"/>
      <c r="K152" s="779"/>
      <c r="L152" s="234"/>
      <c r="M152" s="230"/>
      <c r="N152" s="230"/>
      <c r="O152" s="230"/>
      <c r="P152" s="231"/>
      <c r="Q152" s="779"/>
      <c r="R152" s="234"/>
      <c r="S152" s="230"/>
      <c r="T152" s="230"/>
      <c r="U152" s="230"/>
      <c r="V152" s="231"/>
    </row>
    <row r="153" spans="3:22" ht="14.25">
      <c r="C153" s="750"/>
      <c r="D153" s="751"/>
      <c r="E153" s="779"/>
      <c r="F153" s="234"/>
      <c r="G153" s="230"/>
      <c r="H153" s="230"/>
      <c r="I153" s="230"/>
      <c r="J153" s="231"/>
      <c r="K153" s="779"/>
      <c r="L153" s="234"/>
      <c r="M153" s="230"/>
      <c r="N153" s="230"/>
      <c r="O153" s="230"/>
      <c r="P153" s="231"/>
      <c r="Q153" s="779"/>
      <c r="R153" s="234"/>
      <c r="S153" s="230"/>
      <c r="T153" s="230"/>
      <c r="U153" s="230"/>
      <c r="V153" s="231"/>
    </row>
    <row r="154" spans="3:22" ht="14.25">
      <c r="C154" s="750"/>
      <c r="D154" s="751"/>
      <c r="E154" s="779"/>
      <c r="F154" s="234"/>
      <c r="G154" s="230"/>
      <c r="H154" s="230"/>
      <c r="I154" s="230"/>
      <c r="J154" s="231"/>
      <c r="K154" s="779"/>
      <c r="L154" s="234"/>
      <c r="M154" s="230"/>
      <c r="N154" s="230"/>
      <c r="O154" s="230"/>
      <c r="P154" s="231"/>
      <c r="Q154" s="779"/>
      <c r="R154" s="234"/>
      <c r="S154" s="230"/>
      <c r="T154" s="230"/>
      <c r="U154" s="230"/>
      <c r="V154" s="231"/>
    </row>
    <row r="155" spans="3:22" ht="14.25">
      <c r="C155" s="750"/>
      <c r="D155" s="751"/>
      <c r="E155" s="779"/>
      <c r="F155" s="234"/>
      <c r="G155" s="230"/>
      <c r="H155" s="230"/>
      <c r="I155" s="230"/>
      <c r="J155" s="231"/>
      <c r="K155" s="779"/>
      <c r="L155" s="234"/>
      <c r="M155" s="230"/>
      <c r="N155" s="230"/>
      <c r="O155" s="230"/>
      <c r="P155" s="231"/>
      <c r="Q155" s="779"/>
      <c r="R155" s="234"/>
      <c r="S155" s="230"/>
      <c r="T155" s="230"/>
      <c r="U155" s="230"/>
      <c r="V155" s="231"/>
    </row>
    <row r="156" spans="3:22" ht="14.25">
      <c r="C156" s="750"/>
      <c r="D156" s="751"/>
      <c r="E156" s="779"/>
      <c r="F156" s="234"/>
      <c r="G156" s="230"/>
      <c r="H156" s="230"/>
      <c r="I156" s="230"/>
      <c r="J156" s="231"/>
      <c r="K156" s="779"/>
      <c r="L156" s="234"/>
      <c r="M156" s="230"/>
      <c r="N156" s="230"/>
      <c r="O156" s="230"/>
      <c r="P156" s="231"/>
      <c r="Q156" s="779"/>
      <c r="R156" s="234"/>
      <c r="S156" s="230"/>
      <c r="T156" s="230"/>
      <c r="U156" s="230"/>
      <c r="V156" s="231"/>
    </row>
    <row r="157" spans="3:22" ht="14.25">
      <c r="C157" s="750"/>
      <c r="D157" s="751"/>
      <c r="E157" s="779"/>
      <c r="F157" s="234"/>
      <c r="G157" s="230"/>
      <c r="H157" s="230"/>
      <c r="I157" s="230"/>
      <c r="J157" s="231"/>
      <c r="K157" s="779"/>
      <c r="L157" s="234"/>
      <c r="M157" s="230"/>
      <c r="N157" s="230"/>
      <c r="O157" s="230"/>
      <c r="P157" s="231"/>
      <c r="Q157" s="779"/>
      <c r="R157" s="234"/>
      <c r="S157" s="230"/>
      <c r="T157" s="230"/>
      <c r="U157" s="230"/>
      <c r="V157" s="231"/>
    </row>
    <row r="158" spans="3:22" ht="14.25">
      <c r="C158" s="750"/>
      <c r="D158" s="751"/>
      <c r="E158" s="779"/>
      <c r="F158" s="234"/>
      <c r="G158" s="230"/>
      <c r="H158" s="230"/>
      <c r="I158" s="230"/>
      <c r="J158" s="231"/>
      <c r="K158" s="779"/>
      <c r="L158" s="234"/>
      <c r="M158" s="230"/>
      <c r="N158" s="230"/>
      <c r="O158" s="230"/>
      <c r="P158" s="231"/>
      <c r="Q158" s="779"/>
      <c r="R158" s="234"/>
      <c r="S158" s="230"/>
      <c r="T158" s="230"/>
      <c r="U158" s="230"/>
      <c r="V158" s="231"/>
    </row>
    <row r="159" spans="3:22" ht="14.25">
      <c r="C159" s="750"/>
      <c r="D159" s="751"/>
      <c r="E159" s="779"/>
      <c r="F159" s="234"/>
      <c r="G159" s="230"/>
      <c r="H159" s="230"/>
      <c r="I159" s="230"/>
      <c r="J159" s="231"/>
      <c r="K159" s="779"/>
      <c r="L159" s="234"/>
      <c r="M159" s="230"/>
      <c r="N159" s="230"/>
      <c r="O159" s="230"/>
      <c r="P159" s="231"/>
      <c r="Q159" s="779"/>
      <c r="R159" s="234"/>
      <c r="S159" s="230"/>
      <c r="T159" s="230"/>
      <c r="U159" s="230"/>
      <c r="V159" s="231"/>
    </row>
    <row r="160" spans="3:22" ht="14.25">
      <c r="C160" s="750"/>
      <c r="D160" s="751"/>
      <c r="E160" s="779"/>
      <c r="F160" s="234"/>
      <c r="G160" s="230"/>
      <c r="H160" s="230"/>
      <c r="I160" s="230"/>
      <c r="J160" s="231"/>
      <c r="K160" s="779"/>
      <c r="L160" s="234"/>
      <c r="M160" s="230"/>
      <c r="N160" s="230"/>
      <c r="O160" s="230"/>
      <c r="P160" s="231"/>
      <c r="Q160" s="779"/>
      <c r="R160" s="234"/>
      <c r="S160" s="230"/>
      <c r="T160" s="230"/>
      <c r="U160" s="230"/>
      <c r="V160" s="231"/>
    </row>
    <row r="161" spans="3:22" ht="14.25">
      <c r="C161" s="750"/>
      <c r="D161" s="751"/>
      <c r="E161" s="779"/>
      <c r="F161" s="234"/>
      <c r="G161" s="230"/>
      <c r="H161" s="230"/>
      <c r="I161" s="230"/>
      <c r="J161" s="231"/>
      <c r="K161" s="779"/>
      <c r="L161" s="234"/>
      <c r="M161" s="230"/>
      <c r="N161" s="230"/>
      <c r="O161" s="230"/>
      <c r="P161" s="231"/>
      <c r="Q161" s="779"/>
      <c r="R161" s="234"/>
      <c r="S161" s="230"/>
      <c r="T161" s="230"/>
      <c r="U161" s="230"/>
      <c r="V161" s="231"/>
    </row>
    <row r="162" spans="3:22" ht="14.25">
      <c r="C162" s="750"/>
      <c r="D162" s="751"/>
      <c r="E162" s="779"/>
      <c r="F162" s="234"/>
      <c r="G162" s="230"/>
      <c r="H162" s="230"/>
      <c r="I162" s="230"/>
      <c r="J162" s="231"/>
      <c r="K162" s="779"/>
      <c r="L162" s="234"/>
      <c r="M162" s="230"/>
      <c r="N162" s="230"/>
      <c r="O162" s="230"/>
      <c r="P162" s="231"/>
      <c r="Q162" s="779"/>
      <c r="R162" s="234"/>
      <c r="S162" s="230"/>
      <c r="T162" s="230"/>
      <c r="U162" s="230"/>
      <c r="V162" s="231"/>
    </row>
    <row r="163" spans="3:22" ht="14.25">
      <c r="C163" s="750"/>
      <c r="D163" s="751"/>
      <c r="E163" s="779"/>
      <c r="F163" s="234"/>
      <c r="G163" s="230"/>
      <c r="H163" s="230"/>
      <c r="I163" s="230"/>
      <c r="J163" s="231"/>
      <c r="K163" s="779"/>
      <c r="L163" s="234"/>
      <c r="M163" s="230"/>
      <c r="N163" s="230"/>
      <c r="O163" s="230"/>
      <c r="P163" s="231"/>
      <c r="Q163" s="779"/>
      <c r="R163" s="234"/>
      <c r="S163" s="230"/>
      <c r="T163" s="230"/>
      <c r="U163" s="230"/>
      <c r="V163" s="231"/>
    </row>
    <row r="164" spans="3:22" ht="14.25">
      <c r="C164" s="750"/>
      <c r="D164" s="751"/>
      <c r="E164" s="779"/>
      <c r="F164" s="234"/>
      <c r="G164" s="230"/>
      <c r="H164" s="230"/>
      <c r="I164" s="230"/>
      <c r="J164" s="231"/>
      <c r="K164" s="779"/>
      <c r="L164" s="234"/>
      <c r="M164" s="230"/>
      <c r="N164" s="230"/>
      <c r="O164" s="230"/>
      <c r="P164" s="231"/>
      <c r="Q164" s="779"/>
      <c r="R164" s="234"/>
      <c r="S164" s="230"/>
      <c r="T164" s="230"/>
      <c r="U164" s="230"/>
      <c r="V164" s="231"/>
    </row>
    <row r="165" spans="3:22" ht="14.25">
      <c r="C165" s="750"/>
      <c r="D165" s="751"/>
      <c r="E165" s="779"/>
      <c r="F165" s="234"/>
      <c r="G165" s="230"/>
      <c r="H165" s="230"/>
      <c r="I165" s="230"/>
      <c r="J165" s="231"/>
      <c r="K165" s="779"/>
      <c r="L165" s="234"/>
      <c r="M165" s="230"/>
      <c r="N165" s="230"/>
      <c r="O165" s="230"/>
      <c r="P165" s="231"/>
      <c r="Q165" s="779"/>
      <c r="R165" s="234"/>
      <c r="S165" s="230"/>
      <c r="T165" s="230"/>
      <c r="U165" s="230"/>
      <c r="V165" s="231"/>
    </row>
    <row r="166" spans="3:22" ht="14.25">
      <c r="C166" s="750"/>
      <c r="D166" s="751"/>
      <c r="E166" s="779"/>
      <c r="F166" s="234"/>
      <c r="G166" s="230"/>
      <c r="H166" s="230"/>
      <c r="I166" s="230"/>
      <c r="J166" s="231"/>
      <c r="K166" s="779"/>
      <c r="L166" s="234"/>
      <c r="M166" s="230"/>
      <c r="N166" s="230"/>
      <c r="O166" s="230"/>
      <c r="P166" s="231"/>
      <c r="Q166" s="779"/>
      <c r="R166" s="234"/>
      <c r="S166" s="230"/>
      <c r="T166" s="230"/>
      <c r="U166" s="230"/>
      <c r="V166" s="231"/>
    </row>
    <row r="167" spans="3:22" ht="14.25">
      <c r="C167" s="750"/>
      <c r="D167" s="751"/>
      <c r="E167" s="779"/>
      <c r="F167" s="234"/>
      <c r="G167" s="230"/>
      <c r="H167" s="230"/>
      <c r="I167" s="230"/>
      <c r="J167" s="231"/>
      <c r="K167" s="779"/>
      <c r="L167" s="234"/>
      <c r="M167" s="230"/>
      <c r="N167" s="230"/>
      <c r="O167" s="230"/>
      <c r="P167" s="231"/>
      <c r="Q167" s="779"/>
      <c r="R167" s="234"/>
      <c r="S167" s="230"/>
      <c r="T167" s="230"/>
      <c r="U167" s="230"/>
      <c r="V167" s="231"/>
    </row>
    <row r="168" spans="3:22" ht="14.25">
      <c r="C168" s="750"/>
      <c r="D168" s="751"/>
      <c r="E168" s="779"/>
      <c r="F168" s="234"/>
      <c r="G168" s="230"/>
      <c r="H168" s="230"/>
      <c r="I168" s="230"/>
      <c r="J168" s="231"/>
      <c r="K168" s="779"/>
      <c r="L168" s="234"/>
      <c r="M168" s="230"/>
      <c r="N168" s="230"/>
      <c r="O168" s="230"/>
      <c r="P168" s="231"/>
      <c r="Q168" s="779"/>
      <c r="R168" s="234"/>
      <c r="S168" s="230"/>
      <c r="T168" s="230"/>
      <c r="U168" s="230"/>
      <c r="V168" s="231"/>
    </row>
    <row r="169" spans="3:22" ht="14.25">
      <c r="C169" s="750"/>
      <c r="D169" s="751"/>
      <c r="E169" s="779"/>
      <c r="F169" s="234"/>
      <c r="G169" s="230"/>
      <c r="H169" s="230"/>
      <c r="I169" s="230"/>
      <c r="J169" s="231"/>
      <c r="K169" s="779"/>
      <c r="L169" s="234"/>
      <c r="M169" s="230"/>
      <c r="N169" s="230"/>
      <c r="O169" s="230"/>
      <c r="P169" s="231"/>
      <c r="Q169" s="779"/>
      <c r="R169" s="234"/>
      <c r="S169" s="230"/>
      <c r="T169" s="230"/>
      <c r="U169" s="230"/>
      <c r="V169" s="231"/>
    </row>
    <row r="170" spans="3:22" ht="14.25">
      <c r="C170" s="750"/>
      <c r="D170" s="751"/>
      <c r="E170" s="779"/>
      <c r="F170" s="234"/>
      <c r="G170" s="230"/>
      <c r="H170" s="230"/>
      <c r="I170" s="230"/>
      <c r="J170" s="231"/>
      <c r="K170" s="779"/>
      <c r="L170" s="234"/>
      <c r="M170" s="230"/>
      <c r="N170" s="230"/>
      <c r="O170" s="230"/>
      <c r="P170" s="231"/>
      <c r="Q170" s="779"/>
      <c r="R170" s="234"/>
      <c r="S170" s="230"/>
      <c r="T170" s="230"/>
      <c r="U170" s="230"/>
      <c r="V170" s="231"/>
    </row>
    <row r="171" spans="3:22" ht="14.25">
      <c r="C171" s="750"/>
      <c r="D171" s="751"/>
      <c r="E171" s="779"/>
      <c r="F171" s="234"/>
      <c r="G171" s="230"/>
      <c r="H171" s="230"/>
      <c r="I171" s="230"/>
      <c r="J171" s="231"/>
      <c r="K171" s="779"/>
      <c r="L171" s="234"/>
      <c r="M171" s="230"/>
      <c r="N171" s="230"/>
      <c r="O171" s="230"/>
      <c r="P171" s="231"/>
      <c r="Q171" s="779"/>
      <c r="R171" s="234"/>
      <c r="S171" s="230"/>
      <c r="T171" s="230"/>
      <c r="U171" s="230"/>
      <c r="V171" s="231"/>
    </row>
    <row r="172" spans="3:22" ht="14.25">
      <c r="C172" s="752"/>
      <c r="D172" s="753"/>
      <c r="E172" s="780"/>
      <c r="F172" s="235"/>
      <c r="G172" s="236"/>
      <c r="H172" s="236"/>
      <c r="I172" s="236"/>
      <c r="J172" s="237"/>
      <c r="K172" s="780"/>
      <c r="L172" s="235"/>
      <c r="M172" s="236"/>
      <c r="N172" s="236"/>
      <c r="O172" s="236"/>
      <c r="P172" s="237"/>
      <c r="Q172" s="780"/>
      <c r="R172" s="235"/>
      <c r="S172" s="236"/>
      <c r="T172" s="236"/>
      <c r="U172" s="236"/>
      <c r="V172" s="237"/>
    </row>
    <row r="173" spans="3:22">
      <c r="F173" s="225"/>
      <c r="G173" s="112"/>
      <c r="H173" s="112"/>
      <c r="I173" s="112"/>
      <c r="J173" s="112"/>
      <c r="L173" s="225"/>
      <c r="M173" s="112"/>
      <c r="N173" s="112"/>
      <c r="O173" s="112"/>
      <c r="P173" s="112"/>
      <c r="R173" s="225"/>
      <c r="S173" s="112"/>
      <c r="T173" s="112"/>
      <c r="U173" s="112"/>
      <c r="V173" s="112"/>
    </row>
    <row r="174" spans="3:22">
      <c r="C174" s="781"/>
      <c r="D174" s="781"/>
      <c r="E174" s="782"/>
      <c r="F174" s="782"/>
      <c r="G174" s="782"/>
      <c r="H174" s="783"/>
      <c r="K174" s="771"/>
      <c r="L174" s="771"/>
      <c r="M174" s="771"/>
      <c r="N174" s="771"/>
      <c r="O174" s="771"/>
      <c r="P174" s="771"/>
      <c r="Q174" s="771"/>
      <c r="R174" s="771"/>
      <c r="S174" s="771"/>
      <c r="T174" s="771"/>
      <c r="U174" s="771"/>
      <c r="V174" s="771"/>
    </row>
  </sheetData>
  <mergeCells count="65">
    <mergeCell ref="C174:D174"/>
    <mergeCell ref="E174:F174"/>
    <mergeCell ref="G174:H174"/>
    <mergeCell ref="K174:P174"/>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4"/>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V174"/>
  <sheetViews>
    <sheetView showGridLines="0" view="pageBreakPreview" zoomScale="75" zoomScaleNormal="75" zoomScaleSheetLayoutView="50" workbookViewId="0"/>
  </sheetViews>
  <sheetFormatPr defaultRowHeight="13.5"/>
  <cols>
    <col min="1" max="2" width="3.125" style="3" customWidth="1"/>
    <col min="3" max="4" width="17.5" style="3" customWidth="1"/>
    <col min="5" max="5" width="2.5" style="3" customWidth="1"/>
    <col min="6" max="6" width="25" style="3" customWidth="1"/>
    <col min="7" max="10" width="12.5" style="3" customWidth="1"/>
    <col min="11" max="11" width="2.5" style="3" customWidth="1"/>
    <col min="12" max="12" width="25" style="3" customWidth="1"/>
    <col min="13" max="16" width="12.5" style="3" customWidth="1"/>
    <col min="17" max="17" width="2.5" style="3" customWidth="1"/>
    <col min="18" max="18" width="25" style="3" customWidth="1"/>
    <col min="19" max="22" width="12.5" style="3" customWidth="1"/>
    <col min="23" max="23" width="3.125" style="3" customWidth="1"/>
    <col min="24" max="256" width="9" style="3"/>
    <col min="257" max="258" width="3.125" style="3" customWidth="1"/>
    <col min="259" max="260" width="17.5" style="3" customWidth="1"/>
    <col min="261" max="261" width="2.5" style="3" customWidth="1"/>
    <col min="262" max="262" width="25" style="3" customWidth="1"/>
    <col min="263" max="266" width="12.5" style="3" customWidth="1"/>
    <col min="267" max="267" width="2.5" style="3" customWidth="1"/>
    <col min="268" max="268" width="25" style="3" customWidth="1"/>
    <col min="269" max="272" width="12.5" style="3" customWidth="1"/>
    <col min="273" max="273" width="2.5" style="3" customWidth="1"/>
    <col min="274" max="274" width="25" style="3" customWidth="1"/>
    <col min="275" max="278" width="12.5" style="3" customWidth="1"/>
    <col min="279" max="279" width="3.125" style="3" customWidth="1"/>
    <col min="280" max="512" width="9" style="3"/>
    <col min="513" max="514" width="3.125" style="3" customWidth="1"/>
    <col min="515" max="516" width="17.5" style="3" customWidth="1"/>
    <col min="517" max="517" width="2.5" style="3" customWidth="1"/>
    <col min="518" max="518" width="25" style="3" customWidth="1"/>
    <col min="519" max="522" width="12.5" style="3" customWidth="1"/>
    <col min="523" max="523" width="2.5" style="3" customWidth="1"/>
    <col min="524" max="524" width="25" style="3" customWidth="1"/>
    <col min="525" max="528" width="12.5" style="3" customWidth="1"/>
    <col min="529" max="529" width="2.5" style="3" customWidth="1"/>
    <col min="530" max="530" width="25" style="3" customWidth="1"/>
    <col min="531" max="534" width="12.5" style="3" customWidth="1"/>
    <col min="535" max="535" width="3.125" style="3" customWidth="1"/>
    <col min="536" max="768" width="9" style="3"/>
    <col min="769" max="770" width="3.125" style="3" customWidth="1"/>
    <col min="771" max="772" width="17.5" style="3" customWidth="1"/>
    <col min="773" max="773" width="2.5" style="3" customWidth="1"/>
    <col min="774" max="774" width="25" style="3" customWidth="1"/>
    <col min="775" max="778" width="12.5" style="3" customWidth="1"/>
    <col min="779" max="779" width="2.5" style="3" customWidth="1"/>
    <col min="780" max="780" width="25" style="3" customWidth="1"/>
    <col min="781" max="784" width="12.5" style="3" customWidth="1"/>
    <col min="785" max="785" width="2.5" style="3" customWidth="1"/>
    <col min="786" max="786" width="25" style="3" customWidth="1"/>
    <col min="787" max="790" width="12.5" style="3" customWidth="1"/>
    <col min="791" max="791" width="3.125" style="3" customWidth="1"/>
    <col min="792" max="1024" width="9" style="3"/>
    <col min="1025" max="1026" width="3.125" style="3" customWidth="1"/>
    <col min="1027" max="1028" width="17.5" style="3" customWidth="1"/>
    <col min="1029" max="1029" width="2.5" style="3" customWidth="1"/>
    <col min="1030" max="1030" width="25" style="3" customWidth="1"/>
    <col min="1031" max="1034" width="12.5" style="3" customWidth="1"/>
    <col min="1035" max="1035" width="2.5" style="3" customWidth="1"/>
    <col min="1036" max="1036" width="25" style="3" customWidth="1"/>
    <col min="1037" max="1040" width="12.5" style="3" customWidth="1"/>
    <col min="1041" max="1041" width="2.5" style="3" customWidth="1"/>
    <col min="1042" max="1042" width="25" style="3" customWidth="1"/>
    <col min="1043" max="1046" width="12.5" style="3" customWidth="1"/>
    <col min="1047" max="1047" width="3.125" style="3" customWidth="1"/>
    <col min="1048" max="1280" width="9" style="3"/>
    <col min="1281" max="1282" width="3.125" style="3" customWidth="1"/>
    <col min="1283" max="1284" width="17.5" style="3" customWidth="1"/>
    <col min="1285" max="1285" width="2.5" style="3" customWidth="1"/>
    <col min="1286" max="1286" width="25" style="3" customWidth="1"/>
    <col min="1287" max="1290" width="12.5" style="3" customWidth="1"/>
    <col min="1291" max="1291" width="2.5" style="3" customWidth="1"/>
    <col min="1292" max="1292" width="25" style="3" customWidth="1"/>
    <col min="1293" max="1296" width="12.5" style="3" customWidth="1"/>
    <col min="1297" max="1297" width="2.5" style="3" customWidth="1"/>
    <col min="1298" max="1298" width="25" style="3" customWidth="1"/>
    <col min="1299" max="1302" width="12.5" style="3" customWidth="1"/>
    <col min="1303" max="1303" width="3.125" style="3" customWidth="1"/>
    <col min="1304" max="1536" width="9" style="3"/>
    <col min="1537" max="1538" width="3.125" style="3" customWidth="1"/>
    <col min="1539" max="1540" width="17.5" style="3" customWidth="1"/>
    <col min="1541" max="1541" width="2.5" style="3" customWidth="1"/>
    <col min="1542" max="1542" width="25" style="3" customWidth="1"/>
    <col min="1543" max="1546" width="12.5" style="3" customWidth="1"/>
    <col min="1547" max="1547" width="2.5" style="3" customWidth="1"/>
    <col min="1548" max="1548" width="25" style="3" customWidth="1"/>
    <col min="1549" max="1552" width="12.5" style="3" customWidth="1"/>
    <col min="1553" max="1553" width="2.5" style="3" customWidth="1"/>
    <col min="1554" max="1554" width="25" style="3" customWidth="1"/>
    <col min="1555" max="1558" width="12.5" style="3" customWidth="1"/>
    <col min="1559" max="1559" width="3.125" style="3" customWidth="1"/>
    <col min="1560" max="1792" width="9" style="3"/>
    <col min="1793" max="1794" width="3.125" style="3" customWidth="1"/>
    <col min="1795" max="1796" width="17.5" style="3" customWidth="1"/>
    <col min="1797" max="1797" width="2.5" style="3" customWidth="1"/>
    <col min="1798" max="1798" width="25" style="3" customWidth="1"/>
    <col min="1799" max="1802" width="12.5" style="3" customWidth="1"/>
    <col min="1803" max="1803" width="2.5" style="3" customWidth="1"/>
    <col min="1804" max="1804" width="25" style="3" customWidth="1"/>
    <col min="1805" max="1808" width="12.5" style="3" customWidth="1"/>
    <col min="1809" max="1809" width="2.5" style="3" customWidth="1"/>
    <col min="1810" max="1810" width="25" style="3" customWidth="1"/>
    <col min="1811" max="1814" width="12.5" style="3" customWidth="1"/>
    <col min="1815" max="1815" width="3.125" style="3" customWidth="1"/>
    <col min="1816" max="2048" width="9" style="3"/>
    <col min="2049" max="2050" width="3.125" style="3" customWidth="1"/>
    <col min="2051" max="2052" width="17.5" style="3" customWidth="1"/>
    <col min="2053" max="2053" width="2.5" style="3" customWidth="1"/>
    <col min="2054" max="2054" width="25" style="3" customWidth="1"/>
    <col min="2055" max="2058" width="12.5" style="3" customWidth="1"/>
    <col min="2059" max="2059" width="2.5" style="3" customWidth="1"/>
    <col min="2060" max="2060" width="25" style="3" customWidth="1"/>
    <col min="2061" max="2064" width="12.5" style="3" customWidth="1"/>
    <col min="2065" max="2065" width="2.5" style="3" customWidth="1"/>
    <col min="2066" max="2066" width="25" style="3" customWidth="1"/>
    <col min="2067" max="2070" width="12.5" style="3" customWidth="1"/>
    <col min="2071" max="2071" width="3.125" style="3" customWidth="1"/>
    <col min="2072" max="2304" width="9" style="3"/>
    <col min="2305" max="2306" width="3.125" style="3" customWidth="1"/>
    <col min="2307" max="2308" width="17.5" style="3" customWidth="1"/>
    <col min="2309" max="2309" width="2.5" style="3" customWidth="1"/>
    <col min="2310" max="2310" width="25" style="3" customWidth="1"/>
    <col min="2311" max="2314" width="12.5" style="3" customWidth="1"/>
    <col min="2315" max="2315" width="2.5" style="3" customWidth="1"/>
    <col min="2316" max="2316" width="25" style="3" customWidth="1"/>
    <col min="2317" max="2320" width="12.5" style="3" customWidth="1"/>
    <col min="2321" max="2321" width="2.5" style="3" customWidth="1"/>
    <col min="2322" max="2322" width="25" style="3" customWidth="1"/>
    <col min="2323" max="2326" width="12.5" style="3" customWidth="1"/>
    <col min="2327" max="2327" width="3.125" style="3" customWidth="1"/>
    <col min="2328" max="2560" width="9" style="3"/>
    <col min="2561" max="2562" width="3.125" style="3" customWidth="1"/>
    <col min="2563" max="2564" width="17.5" style="3" customWidth="1"/>
    <col min="2565" max="2565" width="2.5" style="3" customWidth="1"/>
    <col min="2566" max="2566" width="25" style="3" customWidth="1"/>
    <col min="2567" max="2570" width="12.5" style="3" customWidth="1"/>
    <col min="2571" max="2571" width="2.5" style="3" customWidth="1"/>
    <col min="2572" max="2572" width="25" style="3" customWidth="1"/>
    <col min="2573" max="2576" width="12.5" style="3" customWidth="1"/>
    <col min="2577" max="2577" width="2.5" style="3" customWidth="1"/>
    <col min="2578" max="2578" width="25" style="3" customWidth="1"/>
    <col min="2579" max="2582" width="12.5" style="3" customWidth="1"/>
    <col min="2583" max="2583" width="3.125" style="3" customWidth="1"/>
    <col min="2584" max="2816" width="9" style="3"/>
    <col min="2817" max="2818" width="3.125" style="3" customWidth="1"/>
    <col min="2819" max="2820" width="17.5" style="3" customWidth="1"/>
    <col min="2821" max="2821" width="2.5" style="3" customWidth="1"/>
    <col min="2822" max="2822" width="25" style="3" customWidth="1"/>
    <col min="2823" max="2826" width="12.5" style="3" customWidth="1"/>
    <col min="2827" max="2827" width="2.5" style="3" customWidth="1"/>
    <col min="2828" max="2828" width="25" style="3" customWidth="1"/>
    <col min="2829" max="2832" width="12.5" style="3" customWidth="1"/>
    <col min="2833" max="2833" width="2.5" style="3" customWidth="1"/>
    <col min="2834" max="2834" width="25" style="3" customWidth="1"/>
    <col min="2835" max="2838" width="12.5" style="3" customWidth="1"/>
    <col min="2839" max="2839" width="3.125" style="3" customWidth="1"/>
    <col min="2840" max="3072" width="9" style="3"/>
    <col min="3073" max="3074" width="3.125" style="3" customWidth="1"/>
    <col min="3075" max="3076" width="17.5" style="3" customWidth="1"/>
    <col min="3077" max="3077" width="2.5" style="3" customWidth="1"/>
    <col min="3078" max="3078" width="25" style="3" customWidth="1"/>
    <col min="3079" max="3082" width="12.5" style="3" customWidth="1"/>
    <col min="3083" max="3083" width="2.5" style="3" customWidth="1"/>
    <col min="3084" max="3084" width="25" style="3" customWidth="1"/>
    <col min="3085" max="3088" width="12.5" style="3" customWidth="1"/>
    <col min="3089" max="3089" width="2.5" style="3" customWidth="1"/>
    <col min="3090" max="3090" width="25" style="3" customWidth="1"/>
    <col min="3091" max="3094" width="12.5" style="3" customWidth="1"/>
    <col min="3095" max="3095" width="3.125" style="3" customWidth="1"/>
    <col min="3096" max="3328" width="9" style="3"/>
    <col min="3329" max="3330" width="3.125" style="3" customWidth="1"/>
    <col min="3331" max="3332" width="17.5" style="3" customWidth="1"/>
    <col min="3333" max="3333" width="2.5" style="3" customWidth="1"/>
    <col min="3334" max="3334" width="25" style="3" customWidth="1"/>
    <col min="3335" max="3338" width="12.5" style="3" customWidth="1"/>
    <col min="3339" max="3339" width="2.5" style="3" customWidth="1"/>
    <col min="3340" max="3340" width="25" style="3" customWidth="1"/>
    <col min="3341" max="3344" width="12.5" style="3" customWidth="1"/>
    <col min="3345" max="3345" width="2.5" style="3" customWidth="1"/>
    <col min="3346" max="3346" width="25" style="3" customWidth="1"/>
    <col min="3347" max="3350" width="12.5" style="3" customWidth="1"/>
    <col min="3351" max="3351" width="3.125" style="3" customWidth="1"/>
    <col min="3352" max="3584" width="9" style="3"/>
    <col min="3585" max="3586" width="3.125" style="3" customWidth="1"/>
    <col min="3587" max="3588" width="17.5" style="3" customWidth="1"/>
    <col min="3589" max="3589" width="2.5" style="3" customWidth="1"/>
    <col min="3590" max="3590" width="25" style="3" customWidth="1"/>
    <col min="3591" max="3594" width="12.5" style="3" customWidth="1"/>
    <col min="3595" max="3595" width="2.5" style="3" customWidth="1"/>
    <col min="3596" max="3596" width="25" style="3" customWidth="1"/>
    <col min="3597" max="3600" width="12.5" style="3" customWidth="1"/>
    <col min="3601" max="3601" width="2.5" style="3" customWidth="1"/>
    <col min="3602" max="3602" width="25" style="3" customWidth="1"/>
    <col min="3603" max="3606" width="12.5" style="3" customWidth="1"/>
    <col min="3607" max="3607" width="3.125" style="3" customWidth="1"/>
    <col min="3608" max="3840" width="9" style="3"/>
    <col min="3841" max="3842" width="3.125" style="3" customWidth="1"/>
    <col min="3843" max="3844" width="17.5" style="3" customWidth="1"/>
    <col min="3845" max="3845" width="2.5" style="3" customWidth="1"/>
    <col min="3846" max="3846" width="25" style="3" customWidth="1"/>
    <col min="3847" max="3850" width="12.5" style="3" customWidth="1"/>
    <col min="3851" max="3851" width="2.5" style="3" customWidth="1"/>
    <col min="3852" max="3852" width="25" style="3" customWidth="1"/>
    <col min="3853" max="3856" width="12.5" style="3" customWidth="1"/>
    <col min="3857" max="3857" width="2.5" style="3" customWidth="1"/>
    <col min="3858" max="3858" width="25" style="3" customWidth="1"/>
    <col min="3859" max="3862" width="12.5" style="3" customWidth="1"/>
    <col min="3863" max="3863" width="3.125" style="3" customWidth="1"/>
    <col min="3864" max="4096" width="9" style="3"/>
    <col min="4097" max="4098" width="3.125" style="3" customWidth="1"/>
    <col min="4099" max="4100" width="17.5" style="3" customWidth="1"/>
    <col min="4101" max="4101" width="2.5" style="3" customWidth="1"/>
    <col min="4102" max="4102" width="25" style="3" customWidth="1"/>
    <col min="4103" max="4106" width="12.5" style="3" customWidth="1"/>
    <col min="4107" max="4107" width="2.5" style="3" customWidth="1"/>
    <col min="4108" max="4108" width="25" style="3" customWidth="1"/>
    <col min="4109" max="4112" width="12.5" style="3" customWidth="1"/>
    <col min="4113" max="4113" width="2.5" style="3" customWidth="1"/>
    <col min="4114" max="4114" width="25" style="3" customWidth="1"/>
    <col min="4115" max="4118" width="12.5" style="3" customWidth="1"/>
    <col min="4119" max="4119" width="3.125" style="3" customWidth="1"/>
    <col min="4120" max="4352" width="9" style="3"/>
    <col min="4353" max="4354" width="3.125" style="3" customWidth="1"/>
    <col min="4355" max="4356" width="17.5" style="3" customWidth="1"/>
    <col min="4357" max="4357" width="2.5" style="3" customWidth="1"/>
    <col min="4358" max="4358" width="25" style="3" customWidth="1"/>
    <col min="4359" max="4362" width="12.5" style="3" customWidth="1"/>
    <col min="4363" max="4363" width="2.5" style="3" customWidth="1"/>
    <col min="4364" max="4364" width="25" style="3" customWidth="1"/>
    <col min="4365" max="4368" width="12.5" style="3" customWidth="1"/>
    <col min="4369" max="4369" width="2.5" style="3" customWidth="1"/>
    <col min="4370" max="4370" width="25" style="3" customWidth="1"/>
    <col min="4371" max="4374" width="12.5" style="3" customWidth="1"/>
    <col min="4375" max="4375" width="3.125" style="3" customWidth="1"/>
    <col min="4376" max="4608" width="9" style="3"/>
    <col min="4609" max="4610" width="3.125" style="3" customWidth="1"/>
    <col min="4611" max="4612" width="17.5" style="3" customWidth="1"/>
    <col min="4613" max="4613" width="2.5" style="3" customWidth="1"/>
    <col min="4614" max="4614" width="25" style="3" customWidth="1"/>
    <col min="4615" max="4618" width="12.5" style="3" customWidth="1"/>
    <col min="4619" max="4619" width="2.5" style="3" customWidth="1"/>
    <col min="4620" max="4620" width="25" style="3" customWidth="1"/>
    <col min="4621" max="4624" width="12.5" style="3" customWidth="1"/>
    <col min="4625" max="4625" width="2.5" style="3" customWidth="1"/>
    <col min="4626" max="4626" width="25" style="3" customWidth="1"/>
    <col min="4627" max="4630" width="12.5" style="3" customWidth="1"/>
    <col min="4631" max="4631" width="3.125" style="3" customWidth="1"/>
    <col min="4632" max="4864" width="9" style="3"/>
    <col min="4865" max="4866" width="3.125" style="3" customWidth="1"/>
    <col min="4867" max="4868" width="17.5" style="3" customWidth="1"/>
    <col min="4869" max="4869" width="2.5" style="3" customWidth="1"/>
    <col min="4870" max="4870" width="25" style="3" customWidth="1"/>
    <col min="4871" max="4874" width="12.5" style="3" customWidth="1"/>
    <col min="4875" max="4875" width="2.5" style="3" customWidth="1"/>
    <col min="4876" max="4876" width="25" style="3" customWidth="1"/>
    <col min="4877" max="4880" width="12.5" style="3" customWidth="1"/>
    <col min="4881" max="4881" width="2.5" style="3" customWidth="1"/>
    <col min="4882" max="4882" width="25" style="3" customWidth="1"/>
    <col min="4883" max="4886" width="12.5" style="3" customWidth="1"/>
    <col min="4887" max="4887" width="3.125" style="3" customWidth="1"/>
    <col min="4888" max="5120" width="9" style="3"/>
    <col min="5121" max="5122" width="3.125" style="3" customWidth="1"/>
    <col min="5123" max="5124" width="17.5" style="3" customWidth="1"/>
    <col min="5125" max="5125" width="2.5" style="3" customWidth="1"/>
    <col min="5126" max="5126" width="25" style="3" customWidth="1"/>
    <col min="5127" max="5130" width="12.5" style="3" customWidth="1"/>
    <col min="5131" max="5131" width="2.5" style="3" customWidth="1"/>
    <col min="5132" max="5132" width="25" style="3" customWidth="1"/>
    <col min="5133" max="5136" width="12.5" style="3" customWidth="1"/>
    <col min="5137" max="5137" width="2.5" style="3" customWidth="1"/>
    <col min="5138" max="5138" width="25" style="3" customWidth="1"/>
    <col min="5139" max="5142" width="12.5" style="3" customWidth="1"/>
    <col min="5143" max="5143" width="3.125" style="3" customWidth="1"/>
    <col min="5144" max="5376" width="9" style="3"/>
    <col min="5377" max="5378" width="3.125" style="3" customWidth="1"/>
    <col min="5379" max="5380" width="17.5" style="3" customWidth="1"/>
    <col min="5381" max="5381" width="2.5" style="3" customWidth="1"/>
    <col min="5382" max="5382" width="25" style="3" customWidth="1"/>
    <col min="5383" max="5386" width="12.5" style="3" customWidth="1"/>
    <col min="5387" max="5387" width="2.5" style="3" customWidth="1"/>
    <col min="5388" max="5388" width="25" style="3" customWidth="1"/>
    <col min="5389" max="5392" width="12.5" style="3" customWidth="1"/>
    <col min="5393" max="5393" width="2.5" style="3" customWidth="1"/>
    <col min="5394" max="5394" width="25" style="3" customWidth="1"/>
    <col min="5395" max="5398" width="12.5" style="3" customWidth="1"/>
    <col min="5399" max="5399" width="3.125" style="3" customWidth="1"/>
    <col min="5400" max="5632" width="9" style="3"/>
    <col min="5633" max="5634" width="3.125" style="3" customWidth="1"/>
    <col min="5635" max="5636" width="17.5" style="3" customWidth="1"/>
    <col min="5637" max="5637" width="2.5" style="3" customWidth="1"/>
    <col min="5638" max="5638" width="25" style="3" customWidth="1"/>
    <col min="5639" max="5642" width="12.5" style="3" customWidth="1"/>
    <col min="5643" max="5643" width="2.5" style="3" customWidth="1"/>
    <col min="5644" max="5644" width="25" style="3" customWidth="1"/>
    <col min="5645" max="5648" width="12.5" style="3" customWidth="1"/>
    <col min="5649" max="5649" width="2.5" style="3" customWidth="1"/>
    <col min="5650" max="5650" width="25" style="3" customWidth="1"/>
    <col min="5651" max="5654" width="12.5" style="3" customWidth="1"/>
    <col min="5655" max="5655" width="3.125" style="3" customWidth="1"/>
    <col min="5656" max="5888" width="9" style="3"/>
    <col min="5889" max="5890" width="3.125" style="3" customWidth="1"/>
    <col min="5891" max="5892" width="17.5" style="3" customWidth="1"/>
    <col min="5893" max="5893" width="2.5" style="3" customWidth="1"/>
    <col min="5894" max="5894" width="25" style="3" customWidth="1"/>
    <col min="5895" max="5898" width="12.5" style="3" customWidth="1"/>
    <col min="5899" max="5899" width="2.5" style="3" customWidth="1"/>
    <col min="5900" max="5900" width="25" style="3" customWidth="1"/>
    <col min="5901" max="5904" width="12.5" style="3" customWidth="1"/>
    <col min="5905" max="5905" width="2.5" style="3" customWidth="1"/>
    <col min="5906" max="5906" width="25" style="3" customWidth="1"/>
    <col min="5907" max="5910" width="12.5" style="3" customWidth="1"/>
    <col min="5911" max="5911" width="3.125" style="3" customWidth="1"/>
    <col min="5912" max="6144" width="9" style="3"/>
    <col min="6145" max="6146" width="3.125" style="3" customWidth="1"/>
    <col min="6147" max="6148" width="17.5" style="3" customWidth="1"/>
    <col min="6149" max="6149" width="2.5" style="3" customWidth="1"/>
    <col min="6150" max="6150" width="25" style="3" customWidth="1"/>
    <col min="6151" max="6154" width="12.5" style="3" customWidth="1"/>
    <col min="6155" max="6155" width="2.5" style="3" customWidth="1"/>
    <col min="6156" max="6156" width="25" style="3" customWidth="1"/>
    <col min="6157" max="6160" width="12.5" style="3" customWidth="1"/>
    <col min="6161" max="6161" width="2.5" style="3" customWidth="1"/>
    <col min="6162" max="6162" width="25" style="3" customWidth="1"/>
    <col min="6163" max="6166" width="12.5" style="3" customWidth="1"/>
    <col min="6167" max="6167" width="3.125" style="3" customWidth="1"/>
    <col min="6168" max="6400" width="9" style="3"/>
    <col min="6401" max="6402" width="3.125" style="3" customWidth="1"/>
    <col min="6403" max="6404" width="17.5" style="3" customWidth="1"/>
    <col min="6405" max="6405" width="2.5" style="3" customWidth="1"/>
    <col min="6406" max="6406" width="25" style="3" customWidth="1"/>
    <col min="6407" max="6410" width="12.5" style="3" customWidth="1"/>
    <col min="6411" max="6411" width="2.5" style="3" customWidth="1"/>
    <col min="6412" max="6412" width="25" style="3" customWidth="1"/>
    <col min="6413" max="6416" width="12.5" style="3" customWidth="1"/>
    <col min="6417" max="6417" width="2.5" style="3" customWidth="1"/>
    <col min="6418" max="6418" width="25" style="3" customWidth="1"/>
    <col min="6419" max="6422" width="12.5" style="3" customWidth="1"/>
    <col min="6423" max="6423" width="3.125" style="3" customWidth="1"/>
    <col min="6424" max="6656" width="9" style="3"/>
    <col min="6657" max="6658" width="3.125" style="3" customWidth="1"/>
    <col min="6659" max="6660" width="17.5" style="3" customWidth="1"/>
    <col min="6661" max="6661" width="2.5" style="3" customWidth="1"/>
    <col min="6662" max="6662" width="25" style="3" customWidth="1"/>
    <col min="6663" max="6666" width="12.5" style="3" customWidth="1"/>
    <col min="6667" max="6667" width="2.5" style="3" customWidth="1"/>
    <col min="6668" max="6668" width="25" style="3" customWidth="1"/>
    <col min="6669" max="6672" width="12.5" style="3" customWidth="1"/>
    <col min="6673" max="6673" width="2.5" style="3" customWidth="1"/>
    <col min="6674" max="6674" width="25" style="3" customWidth="1"/>
    <col min="6675" max="6678" width="12.5" style="3" customWidth="1"/>
    <col min="6679" max="6679" width="3.125" style="3" customWidth="1"/>
    <col min="6680" max="6912" width="9" style="3"/>
    <col min="6913" max="6914" width="3.125" style="3" customWidth="1"/>
    <col min="6915" max="6916" width="17.5" style="3" customWidth="1"/>
    <col min="6917" max="6917" width="2.5" style="3" customWidth="1"/>
    <col min="6918" max="6918" width="25" style="3" customWidth="1"/>
    <col min="6919" max="6922" width="12.5" style="3" customWidth="1"/>
    <col min="6923" max="6923" width="2.5" style="3" customWidth="1"/>
    <col min="6924" max="6924" width="25" style="3" customWidth="1"/>
    <col min="6925" max="6928" width="12.5" style="3" customWidth="1"/>
    <col min="6929" max="6929" width="2.5" style="3" customWidth="1"/>
    <col min="6930" max="6930" width="25" style="3" customWidth="1"/>
    <col min="6931" max="6934" width="12.5" style="3" customWidth="1"/>
    <col min="6935" max="6935" width="3.125" style="3" customWidth="1"/>
    <col min="6936" max="7168" width="9" style="3"/>
    <col min="7169" max="7170" width="3.125" style="3" customWidth="1"/>
    <col min="7171" max="7172" width="17.5" style="3" customWidth="1"/>
    <col min="7173" max="7173" width="2.5" style="3" customWidth="1"/>
    <col min="7174" max="7174" width="25" style="3" customWidth="1"/>
    <col min="7175" max="7178" width="12.5" style="3" customWidth="1"/>
    <col min="7179" max="7179" width="2.5" style="3" customWidth="1"/>
    <col min="7180" max="7180" width="25" style="3" customWidth="1"/>
    <col min="7181" max="7184" width="12.5" style="3" customWidth="1"/>
    <col min="7185" max="7185" width="2.5" style="3" customWidth="1"/>
    <col min="7186" max="7186" width="25" style="3" customWidth="1"/>
    <col min="7187" max="7190" width="12.5" style="3" customWidth="1"/>
    <col min="7191" max="7191" width="3.125" style="3" customWidth="1"/>
    <col min="7192" max="7424" width="9" style="3"/>
    <col min="7425" max="7426" width="3.125" style="3" customWidth="1"/>
    <col min="7427" max="7428" width="17.5" style="3" customWidth="1"/>
    <col min="7429" max="7429" width="2.5" style="3" customWidth="1"/>
    <col min="7430" max="7430" width="25" style="3" customWidth="1"/>
    <col min="7431" max="7434" width="12.5" style="3" customWidth="1"/>
    <col min="7435" max="7435" width="2.5" style="3" customWidth="1"/>
    <col min="7436" max="7436" width="25" style="3" customWidth="1"/>
    <col min="7437" max="7440" width="12.5" style="3" customWidth="1"/>
    <col min="7441" max="7441" width="2.5" style="3" customWidth="1"/>
    <col min="7442" max="7442" width="25" style="3" customWidth="1"/>
    <col min="7443" max="7446" width="12.5" style="3" customWidth="1"/>
    <col min="7447" max="7447" width="3.125" style="3" customWidth="1"/>
    <col min="7448" max="7680" width="9" style="3"/>
    <col min="7681" max="7682" width="3.125" style="3" customWidth="1"/>
    <col min="7683" max="7684" width="17.5" style="3" customWidth="1"/>
    <col min="7685" max="7685" width="2.5" style="3" customWidth="1"/>
    <col min="7686" max="7686" width="25" style="3" customWidth="1"/>
    <col min="7687" max="7690" width="12.5" style="3" customWidth="1"/>
    <col min="7691" max="7691" width="2.5" style="3" customWidth="1"/>
    <col min="7692" max="7692" width="25" style="3" customWidth="1"/>
    <col min="7693" max="7696" width="12.5" style="3" customWidth="1"/>
    <col min="7697" max="7697" width="2.5" style="3" customWidth="1"/>
    <col min="7698" max="7698" width="25" style="3" customWidth="1"/>
    <col min="7699" max="7702" width="12.5" style="3" customWidth="1"/>
    <col min="7703" max="7703" width="3.125" style="3" customWidth="1"/>
    <col min="7704" max="7936" width="9" style="3"/>
    <col min="7937" max="7938" width="3.125" style="3" customWidth="1"/>
    <col min="7939" max="7940" width="17.5" style="3" customWidth="1"/>
    <col min="7941" max="7941" width="2.5" style="3" customWidth="1"/>
    <col min="7942" max="7942" width="25" style="3" customWidth="1"/>
    <col min="7943" max="7946" width="12.5" style="3" customWidth="1"/>
    <col min="7947" max="7947" width="2.5" style="3" customWidth="1"/>
    <col min="7948" max="7948" width="25" style="3" customWidth="1"/>
    <col min="7949" max="7952" width="12.5" style="3" customWidth="1"/>
    <col min="7953" max="7953" width="2.5" style="3" customWidth="1"/>
    <col min="7954" max="7954" width="25" style="3" customWidth="1"/>
    <col min="7955" max="7958" width="12.5" style="3" customWidth="1"/>
    <col min="7959" max="7959" width="3.125" style="3" customWidth="1"/>
    <col min="7960" max="8192" width="9" style="3"/>
    <col min="8193" max="8194" width="3.125" style="3" customWidth="1"/>
    <col min="8195" max="8196" width="17.5" style="3" customWidth="1"/>
    <col min="8197" max="8197" width="2.5" style="3" customWidth="1"/>
    <col min="8198" max="8198" width="25" style="3" customWidth="1"/>
    <col min="8199" max="8202" width="12.5" style="3" customWidth="1"/>
    <col min="8203" max="8203" width="2.5" style="3" customWidth="1"/>
    <col min="8204" max="8204" width="25" style="3" customWidth="1"/>
    <col min="8205" max="8208" width="12.5" style="3" customWidth="1"/>
    <col min="8209" max="8209" width="2.5" style="3" customWidth="1"/>
    <col min="8210" max="8210" width="25" style="3" customWidth="1"/>
    <col min="8211" max="8214" width="12.5" style="3" customWidth="1"/>
    <col min="8215" max="8215" width="3.125" style="3" customWidth="1"/>
    <col min="8216" max="8448" width="9" style="3"/>
    <col min="8449" max="8450" width="3.125" style="3" customWidth="1"/>
    <col min="8451" max="8452" width="17.5" style="3" customWidth="1"/>
    <col min="8453" max="8453" width="2.5" style="3" customWidth="1"/>
    <col min="8454" max="8454" width="25" style="3" customWidth="1"/>
    <col min="8455" max="8458" width="12.5" style="3" customWidth="1"/>
    <col min="8459" max="8459" width="2.5" style="3" customWidth="1"/>
    <col min="8460" max="8460" width="25" style="3" customWidth="1"/>
    <col min="8461" max="8464" width="12.5" style="3" customWidth="1"/>
    <col min="8465" max="8465" width="2.5" style="3" customWidth="1"/>
    <col min="8466" max="8466" width="25" style="3" customWidth="1"/>
    <col min="8467" max="8470" width="12.5" style="3" customWidth="1"/>
    <col min="8471" max="8471" width="3.125" style="3" customWidth="1"/>
    <col min="8472" max="8704" width="9" style="3"/>
    <col min="8705" max="8706" width="3.125" style="3" customWidth="1"/>
    <col min="8707" max="8708" width="17.5" style="3" customWidth="1"/>
    <col min="8709" max="8709" width="2.5" style="3" customWidth="1"/>
    <col min="8710" max="8710" width="25" style="3" customWidth="1"/>
    <col min="8711" max="8714" width="12.5" style="3" customWidth="1"/>
    <col min="8715" max="8715" width="2.5" style="3" customWidth="1"/>
    <col min="8716" max="8716" width="25" style="3" customWidth="1"/>
    <col min="8717" max="8720" width="12.5" style="3" customWidth="1"/>
    <col min="8721" max="8721" width="2.5" style="3" customWidth="1"/>
    <col min="8722" max="8722" width="25" style="3" customWidth="1"/>
    <col min="8723" max="8726" width="12.5" style="3" customWidth="1"/>
    <col min="8727" max="8727" width="3.125" style="3" customWidth="1"/>
    <col min="8728" max="8960" width="9" style="3"/>
    <col min="8961" max="8962" width="3.125" style="3" customWidth="1"/>
    <col min="8963" max="8964" width="17.5" style="3" customWidth="1"/>
    <col min="8965" max="8965" width="2.5" style="3" customWidth="1"/>
    <col min="8966" max="8966" width="25" style="3" customWidth="1"/>
    <col min="8967" max="8970" width="12.5" style="3" customWidth="1"/>
    <col min="8971" max="8971" width="2.5" style="3" customWidth="1"/>
    <col min="8972" max="8972" width="25" style="3" customWidth="1"/>
    <col min="8973" max="8976" width="12.5" style="3" customWidth="1"/>
    <col min="8977" max="8977" width="2.5" style="3" customWidth="1"/>
    <col min="8978" max="8978" width="25" style="3" customWidth="1"/>
    <col min="8979" max="8982" width="12.5" style="3" customWidth="1"/>
    <col min="8983" max="8983" width="3.125" style="3" customWidth="1"/>
    <col min="8984" max="9216" width="9" style="3"/>
    <col min="9217" max="9218" width="3.125" style="3" customWidth="1"/>
    <col min="9219" max="9220" width="17.5" style="3" customWidth="1"/>
    <col min="9221" max="9221" width="2.5" style="3" customWidth="1"/>
    <col min="9222" max="9222" width="25" style="3" customWidth="1"/>
    <col min="9223" max="9226" width="12.5" style="3" customWidth="1"/>
    <col min="9227" max="9227" width="2.5" style="3" customWidth="1"/>
    <col min="9228" max="9228" width="25" style="3" customWidth="1"/>
    <col min="9229" max="9232" width="12.5" style="3" customWidth="1"/>
    <col min="9233" max="9233" width="2.5" style="3" customWidth="1"/>
    <col min="9234" max="9234" width="25" style="3" customWidth="1"/>
    <col min="9235" max="9238" width="12.5" style="3" customWidth="1"/>
    <col min="9239" max="9239" width="3.125" style="3" customWidth="1"/>
    <col min="9240" max="9472" width="9" style="3"/>
    <col min="9473" max="9474" width="3.125" style="3" customWidth="1"/>
    <col min="9475" max="9476" width="17.5" style="3" customWidth="1"/>
    <col min="9477" max="9477" width="2.5" style="3" customWidth="1"/>
    <col min="9478" max="9478" width="25" style="3" customWidth="1"/>
    <col min="9479" max="9482" width="12.5" style="3" customWidth="1"/>
    <col min="9483" max="9483" width="2.5" style="3" customWidth="1"/>
    <col min="9484" max="9484" width="25" style="3" customWidth="1"/>
    <col min="9485" max="9488" width="12.5" style="3" customWidth="1"/>
    <col min="9489" max="9489" width="2.5" style="3" customWidth="1"/>
    <col min="9490" max="9490" width="25" style="3" customWidth="1"/>
    <col min="9491" max="9494" width="12.5" style="3" customWidth="1"/>
    <col min="9495" max="9495" width="3.125" style="3" customWidth="1"/>
    <col min="9496" max="9728" width="9" style="3"/>
    <col min="9729" max="9730" width="3.125" style="3" customWidth="1"/>
    <col min="9731" max="9732" width="17.5" style="3" customWidth="1"/>
    <col min="9733" max="9733" width="2.5" style="3" customWidth="1"/>
    <col min="9734" max="9734" width="25" style="3" customWidth="1"/>
    <col min="9735" max="9738" width="12.5" style="3" customWidth="1"/>
    <col min="9739" max="9739" width="2.5" style="3" customWidth="1"/>
    <col min="9740" max="9740" width="25" style="3" customWidth="1"/>
    <col min="9741" max="9744" width="12.5" style="3" customWidth="1"/>
    <col min="9745" max="9745" width="2.5" style="3" customWidth="1"/>
    <col min="9746" max="9746" width="25" style="3" customWidth="1"/>
    <col min="9747" max="9750" width="12.5" style="3" customWidth="1"/>
    <col min="9751" max="9751" width="3.125" style="3" customWidth="1"/>
    <col min="9752" max="9984" width="9" style="3"/>
    <col min="9985" max="9986" width="3.125" style="3" customWidth="1"/>
    <col min="9987" max="9988" width="17.5" style="3" customWidth="1"/>
    <col min="9989" max="9989" width="2.5" style="3" customWidth="1"/>
    <col min="9990" max="9990" width="25" style="3" customWidth="1"/>
    <col min="9991" max="9994" width="12.5" style="3" customWidth="1"/>
    <col min="9995" max="9995" width="2.5" style="3" customWidth="1"/>
    <col min="9996" max="9996" width="25" style="3" customWidth="1"/>
    <col min="9997" max="10000" width="12.5" style="3" customWidth="1"/>
    <col min="10001" max="10001" width="2.5" style="3" customWidth="1"/>
    <col min="10002" max="10002" width="25" style="3" customWidth="1"/>
    <col min="10003" max="10006" width="12.5" style="3" customWidth="1"/>
    <col min="10007" max="10007" width="3.125" style="3" customWidth="1"/>
    <col min="10008" max="10240" width="9" style="3"/>
    <col min="10241" max="10242" width="3.125" style="3" customWidth="1"/>
    <col min="10243" max="10244" width="17.5" style="3" customWidth="1"/>
    <col min="10245" max="10245" width="2.5" style="3" customWidth="1"/>
    <col min="10246" max="10246" width="25" style="3" customWidth="1"/>
    <col min="10247" max="10250" width="12.5" style="3" customWidth="1"/>
    <col min="10251" max="10251" width="2.5" style="3" customWidth="1"/>
    <col min="10252" max="10252" width="25" style="3" customWidth="1"/>
    <col min="10253" max="10256" width="12.5" style="3" customWidth="1"/>
    <col min="10257" max="10257" width="2.5" style="3" customWidth="1"/>
    <col min="10258" max="10258" width="25" style="3" customWidth="1"/>
    <col min="10259" max="10262" width="12.5" style="3" customWidth="1"/>
    <col min="10263" max="10263" width="3.125" style="3" customWidth="1"/>
    <col min="10264" max="10496" width="9" style="3"/>
    <col min="10497" max="10498" width="3.125" style="3" customWidth="1"/>
    <col min="10499" max="10500" width="17.5" style="3" customWidth="1"/>
    <col min="10501" max="10501" width="2.5" style="3" customWidth="1"/>
    <col min="10502" max="10502" width="25" style="3" customWidth="1"/>
    <col min="10503" max="10506" width="12.5" style="3" customWidth="1"/>
    <col min="10507" max="10507" width="2.5" style="3" customWidth="1"/>
    <col min="10508" max="10508" width="25" style="3" customWidth="1"/>
    <col min="10509" max="10512" width="12.5" style="3" customWidth="1"/>
    <col min="10513" max="10513" width="2.5" style="3" customWidth="1"/>
    <col min="10514" max="10514" width="25" style="3" customWidth="1"/>
    <col min="10515" max="10518" width="12.5" style="3" customWidth="1"/>
    <col min="10519" max="10519" width="3.125" style="3" customWidth="1"/>
    <col min="10520" max="10752" width="9" style="3"/>
    <col min="10753" max="10754" width="3.125" style="3" customWidth="1"/>
    <col min="10755" max="10756" width="17.5" style="3" customWidth="1"/>
    <col min="10757" max="10757" width="2.5" style="3" customWidth="1"/>
    <col min="10758" max="10758" width="25" style="3" customWidth="1"/>
    <col min="10759" max="10762" width="12.5" style="3" customWidth="1"/>
    <col min="10763" max="10763" width="2.5" style="3" customWidth="1"/>
    <col min="10764" max="10764" width="25" style="3" customWidth="1"/>
    <col min="10765" max="10768" width="12.5" style="3" customWidth="1"/>
    <col min="10769" max="10769" width="2.5" style="3" customWidth="1"/>
    <col min="10770" max="10770" width="25" style="3" customWidth="1"/>
    <col min="10771" max="10774" width="12.5" style="3" customWidth="1"/>
    <col min="10775" max="10775" width="3.125" style="3" customWidth="1"/>
    <col min="10776" max="11008" width="9" style="3"/>
    <col min="11009" max="11010" width="3.125" style="3" customWidth="1"/>
    <col min="11011" max="11012" width="17.5" style="3" customWidth="1"/>
    <col min="11013" max="11013" width="2.5" style="3" customWidth="1"/>
    <col min="11014" max="11014" width="25" style="3" customWidth="1"/>
    <col min="11015" max="11018" width="12.5" style="3" customWidth="1"/>
    <col min="11019" max="11019" width="2.5" style="3" customWidth="1"/>
    <col min="11020" max="11020" width="25" style="3" customWidth="1"/>
    <col min="11021" max="11024" width="12.5" style="3" customWidth="1"/>
    <col min="11025" max="11025" width="2.5" style="3" customWidth="1"/>
    <col min="11026" max="11026" width="25" style="3" customWidth="1"/>
    <col min="11027" max="11030" width="12.5" style="3" customWidth="1"/>
    <col min="11031" max="11031" width="3.125" style="3" customWidth="1"/>
    <col min="11032" max="11264" width="9" style="3"/>
    <col min="11265" max="11266" width="3.125" style="3" customWidth="1"/>
    <col min="11267" max="11268" width="17.5" style="3" customWidth="1"/>
    <col min="11269" max="11269" width="2.5" style="3" customWidth="1"/>
    <col min="11270" max="11270" width="25" style="3" customWidth="1"/>
    <col min="11271" max="11274" width="12.5" style="3" customWidth="1"/>
    <col min="11275" max="11275" width="2.5" style="3" customWidth="1"/>
    <col min="11276" max="11276" width="25" style="3" customWidth="1"/>
    <col min="11277" max="11280" width="12.5" style="3" customWidth="1"/>
    <col min="11281" max="11281" width="2.5" style="3" customWidth="1"/>
    <col min="11282" max="11282" width="25" style="3" customWidth="1"/>
    <col min="11283" max="11286" width="12.5" style="3" customWidth="1"/>
    <col min="11287" max="11287" width="3.125" style="3" customWidth="1"/>
    <col min="11288" max="11520" width="9" style="3"/>
    <col min="11521" max="11522" width="3.125" style="3" customWidth="1"/>
    <col min="11523" max="11524" width="17.5" style="3" customWidth="1"/>
    <col min="11525" max="11525" width="2.5" style="3" customWidth="1"/>
    <col min="11526" max="11526" width="25" style="3" customWidth="1"/>
    <col min="11527" max="11530" width="12.5" style="3" customWidth="1"/>
    <col min="11531" max="11531" width="2.5" style="3" customWidth="1"/>
    <col min="11532" max="11532" width="25" style="3" customWidth="1"/>
    <col min="11533" max="11536" width="12.5" style="3" customWidth="1"/>
    <col min="11537" max="11537" width="2.5" style="3" customWidth="1"/>
    <col min="11538" max="11538" width="25" style="3" customWidth="1"/>
    <col min="11539" max="11542" width="12.5" style="3" customWidth="1"/>
    <col min="11543" max="11543" width="3.125" style="3" customWidth="1"/>
    <col min="11544" max="11776" width="9" style="3"/>
    <col min="11777" max="11778" width="3.125" style="3" customWidth="1"/>
    <col min="11779" max="11780" width="17.5" style="3" customWidth="1"/>
    <col min="11781" max="11781" width="2.5" style="3" customWidth="1"/>
    <col min="11782" max="11782" width="25" style="3" customWidth="1"/>
    <col min="11783" max="11786" width="12.5" style="3" customWidth="1"/>
    <col min="11787" max="11787" width="2.5" style="3" customWidth="1"/>
    <col min="11788" max="11788" width="25" style="3" customWidth="1"/>
    <col min="11789" max="11792" width="12.5" style="3" customWidth="1"/>
    <col min="11793" max="11793" width="2.5" style="3" customWidth="1"/>
    <col min="11794" max="11794" width="25" style="3" customWidth="1"/>
    <col min="11795" max="11798" width="12.5" style="3" customWidth="1"/>
    <col min="11799" max="11799" width="3.125" style="3" customWidth="1"/>
    <col min="11800" max="12032" width="9" style="3"/>
    <col min="12033" max="12034" width="3.125" style="3" customWidth="1"/>
    <col min="12035" max="12036" width="17.5" style="3" customWidth="1"/>
    <col min="12037" max="12037" width="2.5" style="3" customWidth="1"/>
    <col min="12038" max="12038" width="25" style="3" customWidth="1"/>
    <col min="12039" max="12042" width="12.5" style="3" customWidth="1"/>
    <col min="12043" max="12043" width="2.5" style="3" customWidth="1"/>
    <col min="12044" max="12044" width="25" style="3" customWidth="1"/>
    <col min="12045" max="12048" width="12.5" style="3" customWidth="1"/>
    <col min="12049" max="12049" width="2.5" style="3" customWidth="1"/>
    <col min="12050" max="12050" width="25" style="3" customWidth="1"/>
    <col min="12051" max="12054" width="12.5" style="3" customWidth="1"/>
    <col min="12055" max="12055" width="3.125" style="3" customWidth="1"/>
    <col min="12056" max="12288" width="9" style="3"/>
    <col min="12289" max="12290" width="3.125" style="3" customWidth="1"/>
    <col min="12291" max="12292" width="17.5" style="3" customWidth="1"/>
    <col min="12293" max="12293" width="2.5" style="3" customWidth="1"/>
    <col min="12294" max="12294" width="25" style="3" customWidth="1"/>
    <col min="12295" max="12298" width="12.5" style="3" customWidth="1"/>
    <col min="12299" max="12299" width="2.5" style="3" customWidth="1"/>
    <col min="12300" max="12300" width="25" style="3" customWidth="1"/>
    <col min="12301" max="12304" width="12.5" style="3" customWidth="1"/>
    <col min="12305" max="12305" width="2.5" style="3" customWidth="1"/>
    <col min="12306" max="12306" width="25" style="3" customWidth="1"/>
    <col min="12307" max="12310" width="12.5" style="3" customWidth="1"/>
    <col min="12311" max="12311" width="3.125" style="3" customWidth="1"/>
    <col min="12312" max="12544" width="9" style="3"/>
    <col min="12545" max="12546" width="3.125" style="3" customWidth="1"/>
    <col min="12547" max="12548" width="17.5" style="3" customWidth="1"/>
    <col min="12549" max="12549" width="2.5" style="3" customWidth="1"/>
    <col min="12550" max="12550" width="25" style="3" customWidth="1"/>
    <col min="12551" max="12554" width="12.5" style="3" customWidth="1"/>
    <col min="12555" max="12555" width="2.5" style="3" customWidth="1"/>
    <col min="12556" max="12556" width="25" style="3" customWidth="1"/>
    <col min="12557" max="12560" width="12.5" style="3" customWidth="1"/>
    <col min="12561" max="12561" width="2.5" style="3" customWidth="1"/>
    <col min="12562" max="12562" width="25" style="3" customWidth="1"/>
    <col min="12563" max="12566" width="12.5" style="3" customWidth="1"/>
    <col min="12567" max="12567" width="3.125" style="3" customWidth="1"/>
    <col min="12568" max="12800" width="9" style="3"/>
    <col min="12801" max="12802" width="3.125" style="3" customWidth="1"/>
    <col min="12803" max="12804" width="17.5" style="3" customWidth="1"/>
    <col min="12805" max="12805" width="2.5" style="3" customWidth="1"/>
    <col min="12806" max="12806" width="25" style="3" customWidth="1"/>
    <col min="12807" max="12810" width="12.5" style="3" customWidth="1"/>
    <col min="12811" max="12811" width="2.5" style="3" customWidth="1"/>
    <col min="12812" max="12812" width="25" style="3" customWidth="1"/>
    <col min="12813" max="12816" width="12.5" style="3" customWidth="1"/>
    <col min="12817" max="12817" width="2.5" style="3" customWidth="1"/>
    <col min="12818" max="12818" width="25" style="3" customWidth="1"/>
    <col min="12819" max="12822" width="12.5" style="3" customWidth="1"/>
    <col min="12823" max="12823" width="3.125" style="3" customWidth="1"/>
    <col min="12824" max="13056" width="9" style="3"/>
    <col min="13057" max="13058" width="3.125" style="3" customWidth="1"/>
    <col min="13059" max="13060" width="17.5" style="3" customWidth="1"/>
    <col min="13061" max="13061" width="2.5" style="3" customWidth="1"/>
    <col min="13062" max="13062" width="25" style="3" customWidth="1"/>
    <col min="13063" max="13066" width="12.5" style="3" customWidth="1"/>
    <col min="13067" max="13067" width="2.5" style="3" customWidth="1"/>
    <col min="13068" max="13068" width="25" style="3" customWidth="1"/>
    <col min="13069" max="13072" width="12.5" style="3" customWidth="1"/>
    <col min="13073" max="13073" width="2.5" style="3" customWidth="1"/>
    <col min="13074" max="13074" width="25" style="3" customWidth="1"/>
    <col min="13075" max="13078" width="12.5" style="3" customWidth="1"/>
    <col min="13079" max="13079" width="3.125" style="3" customWidth="1"/>
    <col min="13080" max="13312" width="9" style="3"/>
    <col min="13313" max="13314" width="3.125" style="3" customWidth="1"/>
    <col min="13315" max="13316" width="17.5" style="3" customWidth="1"/>
    <col min="13317" max="13317" width="2.5" style="3" customWidth="1"/>
    <col min="13318" max="13318" width="25" style="3" customWidth="1"/>
    <col min="13319" max="13322" width="12.5" style="3" customWidth="1"/>
    <col min="13323" max="13323" width="2.5" style="3" customWidth="1"/>
    <col min="13324" max="13324" width="25" style="3" customWidth="1"/>
    <col min="13325" max="13328" width="12.5" style="3" customWidth="1"/>
    <col min="13329" max="13329" width="2.5" style="3" customWidth="1"/>
    <col min="13330" max="13330" width="25" style="3" customWidth="1"/>
    <col min="13331" max="13334" width="12.5" style="3" customWidth="1"/>
    <col min="13335" max="13335" width="3.125" style="3" customWidth="1"/>
    <col min="13336" max="13568" width="9" style="3"/>
    <col min="13569" max="13570" width="3.125" style="3" customWidth="1"/>
    <col min="13571" max="13572" width="17.5" style="3" customWidth="1"/>
    <col min="13573" max="13573" width="2.5" style="3" customWidth="1"/>
    <col min="13574" max="13574" width="25" style="3" customWidth="1"/>
    <col min="13575" max="13578" width="12.5" style="3" customWidth="1"/>
    <col min="13579" max="13579" width="2.5" style="3" customWidth="1"/>
    <col min="13580" max="13580" width="25" style="3" customWidth="1"/>
    <col min="13581" max="13584" width="12.5" style="3" customWidth="1"/>
    <col min="13585" max="13585" width="2.5" style="3" customWidth="1"/>
    <col min="13586" max="13586" width="25" style="3" customWidth="1"/>
    <col min="13587" max="13590" width="12.5" style="3" customWidth="1"/>
    <col min="13591" max="13591" width="3.125" style="3" customWidth="1"/>
    <col min="13592" max="13824" width="9" style="3"/>
    <col min="13825" max="13826" width="3.125" style="3" customWidth="1"/>
    <col min="13827" max="13828" width="17.5" style="3" customWidth="1"/>
    <col min="13829" max="13829" width="2.5" style="3" customWidth="1"/>
    <col min="13830" max="13830" width="25" style="3" customWidth="1"/>
    <col min="13831" max="13834" width="12.5" style="3" customWidth="1"/>
    <col min="13835" max="13835" width="2.5" style="3" customWidth="1"/>
    <col min="13836" max="13836" width="25" style="3" customWidth="1"/>
    <col min="13837" max="13840" width="12.5" style="3" customWidth="1"/>
    <col min="13841" max="13841" width="2.5" style="3" customWidth="1"/>
    <col min="13842" max="13842" width="25" style="3" customWidth="1"/>
    <col min="13843" max="13846" width="12.5" style="3" customWidth="1"/>
    <col min="13847" max="13847" width="3.125" style="3" customWidth="1"/>
    <col min="13848" max="14080" width="9" style="3"/>
    <col min="14081" max="14082" width="3.125" style="3" customWidth="1"/>
    <col min="14083" max="14084" width="17.5" style="3" customWidth="1"/>
    <col min="14085" max="14085" width="2.5" style="3" customWidth="1"/>
    <col min="14086" max="14086" width="25" style="3" customWidth="1"/>
    <col min="14087" max="14090" width="12.5" style="3" customWidth="1"/>
    <col min="14091" max="14091" width="2.5" style="3" customWidth="1"/>
    <col min="14092" max="14092" width="25" style="3" customWidth="1"/>
    <col min="14093" max="14096" width="12.5" style="3" customWidth="1"/>
    <col min="14097" max="14097" width="2.5" style="3" customWidth="1"/>
    <col min="14098" max="14098" width="25" style="3" customWidth="1"/>
    <col min="14099" max="14102" width="12.5" style="3" customWidth="1"/>
    <col min="14103" max="14103" width="3.125" style="3" customWidth="1"/>
    <col min="14104" max="14336" width="9" style="3"/>
    <col min="14337" max="14338" width="3.125" style="3" customWidth="1"/>
    <col min="14339" max="14340" width="17.5" style="3" customWidth="1"/>
    <col min="14341" max="14341" width="2.5" style="3" customWidth="1"/>
    <col min="14342" max="14342" width="25" style="3" customWidth="1"/>
    <col min="14343" max="14346" width="12.5" style="3" customWidth="1"/>
    <col min="14347" max="14347" width="2.5" style="3" customWidth="1"/>
    <col min="14348" max="14348" width="25" style="3" customWidth="1"/>
    <col min="14349" max="14352" width="12.5" style="3" customWidth="1"/>
    <col min="14353" max="14353" width="2.5" style="3" customWidth="1"/>
    <col min="14354" max="14354" width="25" style="3" customWidth="1"/>
    <col min="14355" max="14358" width="12.5" style="3" customWidth="1"/>
    <col min="14359" max="14359" width="3.125" style="3" customWidth="1"/>
    <col min="14360" max="14592" width="9" style="3"/>
    <col min="14593" max="14594" width="3.125" style="3" customWidth="1"/>
    <col min="14595" max="14596" width="17.5" style="3" customWidth="1"/>
    <col min="14597" max="14597" width="2.5" style="3" customWidth="1"/>
    <col min="14598" max="14598" width="25" style="3" customWidth="1"/>
    <col min="14599" max="14602" width="12.5" style="3" customWidth="1"/>
    <col min="14603" max="14603" width="2.5" style="3" customWidth="1"/>
    <col min="14604" max="14604" width="25" style="3" customWidth="1"/>
    <col min="14605" max="14608" width="12.5" style="3" customWidth="1"/>
    <col min="14609" max="14609" width="2.5" style="3" customWidth="1"/>
    <col min="14610" max="14610" width="25" style="3" customWidth="1"/>
    <col min="14611" max="14614" width="12.5" style="3" customWidth="1"/>
    <col min="14615" max="14615" width="3.125" style="3" customWidth="1"/>
    <col min="14616" max="14848" width="9" style="3"/>
    <col min="14849" max="14850" width="3.125" style="3" customWidth="1"/>
    <col min="14851" max="14852" width="17.5" style="3" customWidth="1"/>
    <col min="14853" max="14853" width="2.5" style="3" customWidth="1"/>
    <col min="14854" max="14854" width="25" style="3" customWidth="1"/>
    <col min="14855" max="14858" width="12.5" style="3" customWidth="1"/>
    <col min="14859" max="14859" width="2.5" style="3" customWidth="1"/>
    <col min="14860" max="14860" width="25" style="3" customWidth="1"/>
    <col min="14861" max="14864" width="12.5" style="3" customWidth="1"/>
    <col min="14865" max="14865" width="2.5" style="3" customWidth="1"/>
    <col min="14866" max="14866" width="25" style="3" customWidth="1"/>
    <col min="14867" max="14870" width="12.5" style="3" customWidth="1"/>
    <col min="14871" max="14871" width="3.125" style="3" customWidth="1"/>
    <col min="14872" max="15104" width="9" style="3"/>
    <col min="15105" max="15106" width="3.125" style="3" customWidth="1"/>
    <col min="15107" max="15108" width="17.5" style="3" customWidth="1"/>
    <col min="15109" max="15109" width="2.5" style="3" customWidth="1"/>
    <col min="15110" max="15110" width="25" style="3" customWidth="1"/>
    <col min="15111" max="15114" width="12.5" style="3" customWidth="1"/>
    <col min="15115" max="15115" width="2.5" style="3" customWidth="1"/>
    <col min="15116" max="15116" width="25" style="3" customWidth="1"/>
    <col min="15117" max="15120" width="12.5" style="3" customWidth="1"/>
    <col min="15121" max="15121" width="2.5" style="3" customWidth="1"/>
    <col min="15122" max="15122" width="25" style="3" customWidth="1"/>
    <col min="15123" max="15126" width="12.5" style="3" customWidth="1"/>
    <col min="15127" max="15127" width="3.125" style="3" customWidth="1"/>
    <col min="15128" max="15360" width="9" style="3"/>
    <col min="15361" max="15362" width="3.125" style="3" customWidth="1"/>
    <col min="15363" max="15364" width="17.5" style="3" customWidth="1"/>
    <col min="15365" max="15365" width="2.5" style="3" customWidth="1"/>
    <col min="15366" max="15366" width="25" style="3" customWidth="1"/>
    <col min="15367" max="15370" width="12.5" style="3" customWidth="1"/>
    <col min="15371" max="15371" width="2.5" style="3" customWidth="1"/>
    <col min="15372" max="15372" width="25" style="3" customWidth="1"/>
    <col min="15373" max="15376" width="12.5" style="3" customWidth="1"/>
    <col min="15377" max="15377" width="2.5" style="3" customWidth="1"/>
    <col min="15378" max="15378" width="25" style="3" customWidth="1"/>
    <col min="15379" max="15382" width="12.5" style="3" customWidth="1"/>
    <col min="15383" max="15383" width="3.125" style="3" customWidth="1"/>
    <col min="15384" max="15616" width="9" style="3"/>
    <col min="15617" max="15618" width="3.125" style="3" customWidth="1"/>
    <col min="15619" max="15620" width="17.5" style="3" customWidth="1"/>
    <col min="15621" max="15621" width="2.5" style="3" customWidth="1"/>
    <col min="15622" max="15622" width="25" style="3" customWidth="1"/>
    <col min="15623" max="15626" width="12.5" style="3" customWidth="1"/>
    <col min="15627" max="15627" width="2.5" style="3" customWidth="1"/>
    <col min="15628" max="15628" width="25" style="3" customWidth="1"/>
    <col min="15629" max="15632" width="12.5" style="3" customWidth="1"/>
    <col min="15633" max="15633" width="2.5" style="3" customWidth="1"/>
    <col min="15634" max="15634" width="25" style="3" customWidth="1"/>
    <col min="15635" max="15638" width="12.5" style="3" customWidth="1"/>
    <col min="15639" max="15639" width="3.125" style="3" customWidth="1"/>
    <col min="15640" max="15872" width="9" style="3"/>
    <col min="15873" max="15874" width="3.125" style="3" customWidth="1"/>
    <col min="15875" max="15876" width="17.5" style="3" customWidth="1"/>
    <col min="15877" max="15877" width="2.5" style="3" customWidth="1"/>
    <col min="15878" max="15878" width="25" style="3" customWidth="1"/>
    <col min="15879" max="15882" width="12.5" style="3" customWidth="1"/>
    <col min="15883" max="15883" width="2.5" style="3" customWidth="1"/>
    <col min="15884" max="15884" width="25" style="3" customWidth="1"/>
    <col min="15885" max="15888" width="12.5" style="3" customWidth="1"/>
    <col min="15889" max="15889" width="2.5" style="3" customWidth="1"/>
    <col min="15890" max="15890" width="25" style="3" customWidth="1"/>
    <col min="15891" max="15894" width="12.5" style="3" customWidth="1"/>
    <col min="15895" max="15895" width="3.125" style="3" customWidth="1"/>
    <col min="15896" max="16128" width="9" style="3"/>
    <col min="16129" max="16130" width="3.125" style="3" customWidth="1"/>
    <col min="16131" max="16132" width="17.5" style="3" customWidth="1"/>
    <col min="16133" max="16133" width="2.5" style="3" customWidth="1"/>
    <col min="16134" max="16134" width="25" style="3" customWidth="1"/>
    <col min="16135" max="16138" width="12.5" style="3" customWidth="1"/>
    <col min="16139" max="16139" width="2.5" style="3" customWidth="1"/>
    <col min="16140" max="16140" width="25" style="3" customWidth="1"/>
    <col min="16141" max="16144" width="12.5" style="3" customWidth="1"/>
    <col min="16145" max="16145" width="2.5" style="3" customWidth="1"/>
    <col min="16146" max="16146" width="25" style="3" customWidth="1"/>
    <col min="16147" max="16150" width="12.5" style="3" customWidth="1"/>
    <col min="16151" max="16151" width="3.125" style="3" customWidth="1"/>
    <col min="16152" max="16384" width="9" style="3"/>
  </cols>
  <sheetData>
    <row r="2" spans="1:22" ht="18.75">
      <c r="C2" s="193" t="s">
        <v>43</v>
      </c>
      <c r="V2" s="194" t="s">
        <v>352</v>
      </c>
    </row>
    <row r="3" spans="1:22" ht="4.3499999999999996" customHeight="1">
      <c r="C3" s="195"/>
      <c r="D3" s="196"/>
      <c r="E3" s="743" t="s">
        <v>78</v>
      </c>
      <c r="F3" s="744"/>
      <c r="G3" s="744"/>
      <c r="H3" s="744"/>
      <c r="I3" s="744"/>
      <c r="J3" s="745"/>
      <c r="K3" s="743" t="s">
        <v>79</v>
      </c>
      <c r="L3" s="744"/>
      <c r="M3" s="744"/>
      <c r="N3" s="744"/>
      <c r="O3" s="744"/>
      <c r="P3" s="745"/>
      <c r="Q3" s="743" t="s">
        <v>353</v>
      </c>
      <c r="R3" s="744"/>
      <c r="S3" s="744"/>
      <c r="T3" s="744"/>
      <c r="U3" s="744"/>
      <c r="V3" s="745"/>
    </row>
    <row r="4" spans="1:22" ht="12.95" customHeight="1">
      <c r="C4" s="197"/>
      <c r="D4" s="238" t="s">
        <v>43</v>
      </c>
      <c r="E4" s="746"/>
      <c r="F4" s="736"/>
      <c r="G4" s="736"/>
      <c r="H4" s="736"/>
      <c r="I4" s="736"/>
      <c r="J4" s="747"/>
      <c r="K4" s="746"/>
      <c r="L4" s="736"/>
      <c r="M4" s="736"/>
      <c r="N4" s="736"/>
      <c r="O4" s="736"/>
      <c r="P4" s="747"/>
      <c r="Q4" s="746"/>
      <c r="R4" s="736"/>
      <c r="S4" s="736"/>
      <c r="T4" s="736"/>
      <c r="U4" s="736"/>
      <c r="V4" s="747"/>
    </row>
    <row r="5" spans="1:22" ht="12.95" customHeight="1">
      <c r="C5" s="197"/>
      <c r="D5" s="199"/>
      <c r="E5" s="746"/>
      <c r="F5" s="736"/>
      <c r="G5" s="736"/>
      <c r="H5" s="736"/>
      <c r="I5" s="736"/>
      <c r="J5" s="747"/>
      <c r="K5" s="746"/>
      <c r="L5" s="736"/>
      <c r="M5" s="736"/>
      <c r="N5" s="736"/>
      <c r="O5" s="736"/>
      <c r="P5" s="747"/>
      <c r="Q5" s="746"/>
      <c r="R5" s="736"/>
      <c r="S5" s="736"/>
      <c r="T5" s="736"/>
      <c r="U5" s="736"/>
      <c r="V5" s="747"/>
    </row>
    <row r="6" spans="1:22" ht="12.95" customHeight="1">
      <c r="A6" s="200"/>
      <c r="C6" s="201" t="s">
        <v>355</v>
      </c>
      <c r="D6" s="202"/>
      <c r="E6" s="746"/>
      <c r="F6" s="736"/>
      <c r="G6" s="736"/>
      <c r="H6" s="736"/>
      <c r="I6" s="736"/>
      <c r="J6" s="747"/>
      <c r="K6" s="746"/>
      <c r="L6" s="736"/>
      <c r="M6" s="736"/>
      <c r="N6" s="736"/>
      <c r="O6" s="736"/>
      <c r="P6" s="747"/>
      <c r="Q6" s="746"/>
      <c r="R6" s="736"/>
      <c r="S6" s="736"/>
      <c r="T6" s="736"/>
      <c r="U6" s="736"/>
      <c r="V6" s="747"/>
    </row>
    <row r="7" spans="1:22" ht="4.3499999999999996" customHeight="1">
      <c r="C7" s="203"/>
      <c r="D7" s="204"/>
      <c r="E7" s="746"/>
      <c r="F7" s="736"/>
      <c r="G7" s="736"/>
      <c r="H7" s="736"/>
      <c r="I7" s="736"/>
      <c r="J7" s="747"/>
      <c r="K7" s="746"/>
      <c r="L7" s="736"/>
      <c r="M7" s="736"/>
      <c r="N7" s="736"/>
      <c r="O7" s="736"/>
      <c r="P7" s="747"/>
      <c r="Q7" s="746"/>
      <c r="R7" s="736"/>
      <c r="S7" s="736"/>
      <c r="T7" s="736"/>
      <c r="U7" s="736"/>
      <c r="V7" s="747"/>
    </row>
    <row r="8" spans="1:22">
      <c r="C8" s="748" t="s">
        <v>78</v>
      </c>
      <c r="D8" s="749"/>
      <c r="E8" s="768"/>
      <c r="F8" s="769"/>
      <c r="G8" s="772"/>
      <c r="H8" s="226"/>
      <c r="I8" s="226"/>
      <c r="J8" s="774"/>
      <c r="K8" s="768"/>
      <c r="L8" s="769"/>
      <c r="M8" s="772"/>
      <c r="N8" s="226"/>
      <c r="O8" s="226"/>
      <c r="P8" s="774"/>
      <c r="Q8" s="768"/>
      <c r="R8" s="769"/>
      <c r="S8" s="772"/>
      <c r="T8" s="226"/>
      <c r="U8" s="226"/>
      <c r="V8" s="774"/>
    </row>
    <row r="9" spans="1:22" ht="12.95" customHeight="1">
      <c r="C9" s="750"/>
      <c r="D9" s="751"/>
      <c r="E9" s="770"/>
      <c r="F9" s="771"/>
      <c r="G9" s="773"/>
      <c r="H9" s="776"/>
      <c r="I9" s="227"/>
      <c r="J9" s="775"/>
      <c r="K9" s="770"/>
      <c r="L9" s="771"/>
      <c r="M9" s="773"/>
      <c r="N9" s="776"/>
      <c r="O9" s="227"/>
      <c r="P9" s="775"/>
      <c r="Q9" s="770"/>
      <c r="R9" s="771"/>
      <c r="S9" s="773"/>
      <c r="T9" s="776"/>
      <c r="U9" s="227"/>
      <c r="V9" s="775"/>
    </row>
    <row r="10" spans="1:22">
      <c r="C10" s="750"/>
      <c r="D10" s="751"/>
      <c r="E10" s="770"/>
      <c r="F10" s="771"/>
      <c r="G10" s="773"/>
      <c r="H10" s="776"/>
      <c r="I10" s="228"/>
      <c r="J10" s="775"/>
      <c r="K10" s="770"/>
      <c r="L10" s="771"/>
      <c r="M10" s="773"/>
      <c r="N10" s="776"/>
      <c r="O10" s="228"/>
      <c r="P10" s="775"/>
      <c r="Q10" s="770"/>
      <c r="R10" s="771"/>
      <c r="S10" s="773"/>
      <c r="T10" s="776"/>
      <c r="U10" s="228"/>
      <c r="V10" s="775"/>
    </row>
    <row r="11" spans="1:22">
      <c r="C11" s="750"/>
      <c r="D11" s="751"/>
      <c r="E11" s="770"/>
      <c r="F11" s="771"/>
      <c r="G11" s="773"/>
      <c r="H11" s="776"/>
      <c r="I11" s="229"/>
      <c r="J11" s="775"/>
      <c r="K11" s="770"/>
      <c r="L11" s="771"/>
      <c r="M11" s="773"/>
      <c r="N11" s="776"/>
      <c r="O11" s="229"/>
      <c r="P11" s="775"/>
      <c r="Q11" s="770"/>
      <c r="R11" s="771"/>
      <c r="S11" s="773"/>
      <c r="T11" s="776"/>
      <c r="U11" s="229"/>
      <c r="V11" s="775"/>
    </row>
    <row r="12" spans="1:22" ht="14.25" customHeight="1">
      <c r="C12" s="750"/>
      <c r="D12" s="751"/>
      <c r="E12" s="87"/>
      <c r="F12" s="31"/>
      <c r="G12" s="230"/>
      <c r="H12" s="230"/>
      <c r="I12" s="230"/>
      <c r="J12" s="231"/>
      <c r="K12" s="87"/>
      <c r="L12" s="31"/>
      <c r="M12" s="230"/>
      <c r="N12" s="230"/>
      <c r="O12" s="230"/>
      <c r="P12" s="231"/>
      <c r="Q12" s="87"/>
      <c r="R12" s="31"/>
      <c r="S12" s="230"/>
      <c r="T12" s="230"/>
      <c r="U12" s="230"/>
      <c r="V12" s="231"/>
    </row>
    <row r="13" spans="1:22" ht="14.25" customHeight="1">
      <c r="C13" s="750"/>
      <c r="D13" s="751"/>
      <c r="E13" s="87"/>
      <c r="F13" s="31"/>
      <c r="G13" s="230"/>
      <c r="H13" s="230"/>
      <c r="I13" s="230"/>
      <c r="J13" s="231"/>
      <c r="K13" s="87"/>
      <c r="L13" s="31"/>
      <c r="M13" s="230"/>
      <c r="N13" s="230"/>
      <c r="O13" s="230"/>
      <c r="P13" s="231"/>
      <c r="Q13" s="87"/>
      <c r="R13" s="31"/>
      <c r="S13" s="230"/>
      <c r="T13" s="230"/>
      <c r="U13" s="230"/>
      <c r="V13" s="231"/>
    </row>
    <row r="14" spans="1:22" ht="14.25" customHeight="1">
      <c r="C14" s="750"/>
      <c r="D14" s="751"/>
      <c r="E14" s="87"/>
      <c r="F14" s="31"/>
      <c r="G14" s="230"/>
      <c r="H14" s="230"/>
      <c r="I14" s="230"/>
      <c r="J14" s="231"/>
      <c r="K14" s="87"/>
      <c r="L14" s="31"/>
      <c r="M14" s="230"/>
      <c r="N14" s="230"/>
      <c r="O14" s="230"/>
      <c r="P14" s="231"/>
      <c r="Q14" s="87"/>
      <c r="R14" s="31"/>
      <c r="S14" s="230"/>
      <c r="T14" s="230"/>
      <c r="U14" s="230"/>
      <c r="V14" s="231"/>
    </row>
    <row r="15" spans="1:22" ht="14.25" customHeight="1">
      <c r="C15" s="750"/>
      <c r="D15" s="751"/>
      <c r="E15" s="777"/>
      <c r="F15" s="778"/>
      <c r="G15" s="232"/>
      <c r="H15" s="232"/>
      <c r="I15" s="232"/>
      <c r="J15" s="233"/>
      <c r="K15" s="777"/>
      <c r="L15" s="778"/>
      <c r="M15" s="232"/>
      <c r="N15" s="232"/>
      <c r="O15" s="232"/>
      <c r="P15" s="233"/>
      <c r="Q15" s="777"/>
      <c r="R15" s="778"/>
      <c r="S15" s="232"/>
      <c r="T15" s="232"/>
      <c r="U15" s="232"/>
      <c r="V15" s="233"/>
    </row>
    <row r="16" spans="1:22" ht="14.25" customHeight="1">
      <c r="C16" s="750"/>
      <c r="D16" s="751"/>
      <c r="E16" s="779"/>
      <c r="F16" s="234"/>
      <c r="G16" s="230"/>
      <c r="H16" s="230"/>
      <c r="I16" s="230"/>
      <c r="J16" s="231"/>
      <c r="K16" s="779"/>
      <c r="L16" s="234"/>
      <c r="M16" s="230"/>
      <c r="N16" s="230"/>
      <c r="O16" s="230"/>
      <c r="P16" s="231"/>
      <c r="Q16" s="779"/>
      <c r="R16" s="234"/>
      <c r="S16" s="230"/>
      <c r="T16" s="230"/>
      <c r="U16" s="230"/>
      <c r="V16" s="231"/>
    </row>
    <row r="17" spans="3:22" ht="14.25" customHeight="1">
      <c r="C17" s="750"/>
      <c r="D17" s="751"/>
      <c r="E17" s="779"/>
      <c r="F17" s="234"/>
      <c r="G17" s="230"/>
      <c r="H17" s="230"/>
      <c r="I17" s="230"/>
      <c r="J17" s="231"/>
      <c r="K17" s="779"/>
      <c r="L17" s="234"/>
      <c r="M17" s="230"/>
      <c r="N17" s="230"/>
      <c r="O17" s="230"/>
      <c r="P17" s="231"/>
      <c r="Q17" s="779"/>
      <c r="R17" s="234"/>
      <c r="S17" s="230"/>
      <c r="T17" s="230"/>
      <c r="U17" s="230"/>
      <c r="V17" s="231"/>
    </row>
    <row r="18" spans="3:22" ht="14.25" customHeight="1">
      <c r="C18" s="750"/>
      <c r="D18" s="751"/>
      <c r="E18" s="779"/>
      <c r="F18" s="234"/>
      <c r="G18" s="230"/>
      <c r="H18" s="230"/>
      <c r="I18" s="230"/>
      <c r="J18" s="231"/>
      <c r="K18" s="779"/>
      <c r="L18" s="234"/>
      <c r="M18" s="230"/>
      <c r="N18" s="230"/>
      <c r="O18" s="230"/>
      <c r="P18" s="231"/>
      <c r="Q18" s="779"/>
      <c r="R18" s="234"/>
      <c r="S18" s="230"/>
      <c r="T18" s="230"/>
      <c r="U18" s="230"/>
      <c r="V18" s="231"/>
    </row>
    <row r="19" spans="3:22" ht="14.25" customHeight="1">
      <c r="C19" s="750"/>
      <c r="D19" s="751"/>
      <c r="E19" s="779"/>
      <c r="F19" s="234"/>
      <c r="G19" s="230"/>
      <c r="H19" s="230"/>
      <c r="I19" s="230"/>
      <c r="J19" s="231"/>
      <c r="K19" s="779"/>
      <c r="L19" s="234"/>
      <c r="M19" s="230"/>
      <c r="N19" s="230"/>
      <c r="O19" s="230"/>
      <c r="P19" s="231"/>
      <c r="Q19" s="779"/>
      <c r="R19" s="234"/>
      <c r="S19" s="230"/>
      <c r="T19" s="230"/>
      <c r="U19" s="230"/>
      <c r="V19" s="231"/>
    </row>
    <row r="20" spans="3:22" ht="14.25" customHeight="1">
      <c r="C20" s="750"/>
      <c r="D20" s="751"/>
      <c r="E20" s="779"/>
      <c r="F20" s="234"/>
      <c r="G20" s="230"/>
      <c r="H20" s="230"/>
      <c r="I20" s="230"/>
      <c r="J20" s="231"/>
      <c r="K20" s="779"/>
      <c r="L20" s="234"/>
      <c r="M20" s="230"/>
      <c r="N20" s="230"/>
      <c r="O20" s="230"/>
      <c r="P20" s="231"/>
      <c r="Q20" s="779"/>
      <c r="R20" s="234"/>
      <c r="S20" s="230"/>
      <c r="T20" s="230"/>
      <c r="U20" s="230"/>
      <c r="V20" s="231"/>
    </row>
    <row r="21" spans="3:22" ht="14.25" customHeight="1">
      <c r="C21" s="750"/>
      <c r="D21" s="751"/>
      <c r="E21" s="779"/>
      <c r="F21" s="234"/>
      <c r="G21" s="230"/>
      <c r="H21" s="230"/>
      <c r="I21" s="230"/>
      <c r="J21" s="231"/>
      <c r="K21" s="779"/>
      <c r="L21" s="234"/>
      <c r="M21" s="230"/>
      <c r="N21" s="230"/>
      <c r="O21" s="230"/>
      <c r="P21" s="231"/>
      <c r="Q21" s="779"/>
      <c r="R21" s="234"/>
      <c r="S21" s="230"/>
      <c r="T21" s="230"/>
      <c r="U21" s="230"/>
      <c r="V21" s="231"/>
    </row>
    <row r="22" spans="3:22" ht="14.25" customHeight="1">
      <c r="C22" s="750"/>
      <c r="D22" s="751"/>
      <c r="E22" s="779"/>
      <c r="F22" s="234"/>
      <c r="G22" s="230"/>
      <c r="H22" s="230"/>
      <c r="I22" s="230"/>
      <c r="J22" s="231"/>
      <c r="K22" s="779"/>
      <c r="L22" s="234"/>
      <c r="M22" s="230"/>
      <c r="N22" s="230"/>
      <c r="O22" s="230"/>
      <c r="P22" s="231"/>
      <c r="Q22" s="779"/>
      <c r="R22" s="234"/>
      <c r="S22" s="230"/>
      <c r="T22" s="230"/>
      <c r="U22" s="230"/>
      <c r="V22" s="231"/>
    </row>
    <row r="23" spans="3:22" ht="14.25" customHeight="1">
      <c r="C23" s="750"/>
      <c r="D23" s="751"/>
      <c r="E23" s="779"/>
      <c r="F23" s="234"/>
      <c r="G23" s="230"/>
      <c r="H23" s="230"/>
      <c r="I23" s="230"/>
      <c r="J23" s="231"/>
      <c r="K23" s="779"/>
      <c r="L23" s="234"/>
      <c r="M23" s="230"/>
      <c r="N23" s="230"/>
      <c r="O23" s="230"/>
      <c r="P23" s="231"/>
      <c r="Q23" s="779"/>
      <c r="R23" s="234"/>
      <c r="S23" s="230"/>
      <c r="T23" s="230"/>
      <c r="U23" s="230"/>
      <c r="V23" s="231"/>
    </row>
    <row r="24" spans="3:22" ht="14.25" customHeight="1">
      <c r="C24" s="750"/>
      <c r="D24" s="751"/>
      <c r="E24" s="779"/>
      <c r="F24" s="234"/>
      <c r="G24" s="230"/>
      <c r="H24" s="230"/>
      <c r="I24" s="230"/>
      <c r="J24" s="231"/>
      <c r="K24" s="779"/>
      <c r="L24" s="234"/>
      <c r="M24" s="230"/>
      <c r="N24" s="230"/>
      <c r="O24" s="230"/>
      <c r="P24" s="231"/>
      <c r="Q24" s="779"/>
      <c r="R24" s="234"/>
      <c r="S24" s="230"/>
      <c r="T24" s="230"/>
      <c r="U24" s="230"/>
      <c r="V24" s="231"/>
    </row>
    <row r="25" spans="3:22" ht="14.25" customHeight="1">
      <c r="C25" s="750"/>
      <c r="D25" s="751"/>
      <c r="E25" s="779"/>
      <c r="F25" s="234"/>
      <c r="G25" s="230"/>
      <c r="H25" s="230"/>
      <c r="I25" s="230"/>
      <c r="J25" s="231"/>
      <c r="K25" s="779"/>
      <c r="L25" s="234"/>
      <c r="M25" s="230"/>
      <c r="N25" s="230"/>
      <c r="O25" s="230"/>
      <c r="P25" s="231"/>
      <c r="Q25" s="779"/>
      <c r="R25" s="234"/>
      <c r="S25" s="230"/>
      <c r="T25" s="230"/>
      <c r="U25" s="230"/>
      <c r="V25" s="231"/>
    </row>
    <row r="26" spans="3:22" ht="14.25" customHeight="1">
      <c r="C26" s="750"/>
      <c r="D26" s="751"/>
      <c r="E26" s="779"/>
      <c r="F26" s="234"/>
      <c r="G26" s="230"/>
      <c r="H26" s="230"/>
      <c r="I26" s="230"/>
      <c r="J26" s="231"/>
      <c r="K26" s="779"/>
      <c r="L26" s="234"/>
      <c r="M26" s="230"/>
      <c r="N26" s="230"/>
      <c r="O26" s="230"/>
      <c r="P26" s="231"/>
      <c r="Q26" s="779"/>
      <c r="R26" s="234"/>
      <c r="S26" s="230"/>
      <c r="T26" s="230"/>
      <c r="U26" s="230"/>
      <c r="V26" s="231"/>
    </row>
    <row r="27" spans="3:22" ht="14.25" customHeight="1">
      <c r="C27" s="750"/>
      <c r="D27" s="751"/>
      <c r="E27" s="779"/>
      <c r="F27" s="234"/>
      <c r="G27" s="230"/>
      <c r="H27" s="230"/>
      <c r="I27" s="230"/>
      <c r="J27" s="231"/>
      <c r="K27" s="779"/>
      <c r="L27" s="234"/>
      <c r="M27" s="230"/>
      <c r="N27" s="230"/>
      <c r="O27" s="230"/>
      <c r="P27" s="231"/>
      <c r="Q27" s="779"/>
      <c r="R27" s="234"/>
      <c r="S27" s="230"/>
      <c r="T27" s="230"/>
      <c r="U27" s="230"/>
      <c r="V27" s="231"/>
    </row>
    <row r="28" spans="3:22" ht="14.25" customHeight="1">
      <c r="C28" s="750"/>
      <c r="D28" s="751"/>
      <c r="E28" s="779"/>
      <c r="F28" s="234"/>
      <c r="G28" s="230"/>
      <c r="H28" s="230"/>
      <c r="I28" s="230"/>
      <c r="J28" s="231"/>
      <c r="K28" s="779"/>
      <c r="L28" s="234"/>
      <c r="M28" s="230"/>
      <c r="N28" s="230"/>
      <c r="O28" s="230"/>
      <c r="P28" s="231"/>
      <c r="Q28" s="779"/>
      <c r="R28" s="234"/>
      <c r="S28" s="230"/>
      <c r="T28" s="230"/>
      <c r="U28" s="230"/>
      <c r="V28" s="231"/>
    </row>
    <row r="29" spans="3:22" ht="14.25" customHeight="1">
      <c r="C29" s="750"/>
      <c r="D29" s="751"/>
      <c r="E29" s="779"/>
      <c r="F29" s="234"/>
      <c r="G29" s="230"/>
      <c r="H29" s="230"/>
      <c r="I29" s="230"/>
      <c r="J29" s="231"/>
      <c r="K29" s="779"/>
      <c r="L29" s="234"/>
      <c r="M29" s="230"/>
      <c r="N29" s="230"/>
      <c r="O29" s="230"/>
      <c r="P29" s="231"/>
      <c r="Q29" s="779"/>
      <c r="R29" s="234"/>
      <c r="S29" s="230"/>
      <c r="T29" s="230"/>
      <c r="U29" s="230"/>
      <c r="V29" s="231"/>
    </row>
    <row r="30" spans="3:22" ht="14.25" customHeight="1">
      <c r="C30" s="750"/>
      <c r="D30" s="751"/>
      <c r="E30" s="779"/>
      <c r="F30" s="234"/>
      <c r="G30" s="230"/>
      <c r="H30" s="230"/>
      <c r="I30" s="230"/>
      <c r="J30" s="231"/>
      <c r="K30" s="779"/>
      <c r="L30" s="234"/>
      <c r="M30" s="230"/>
      <c r="N30" s="230"/>
      <c r="O30" s="230"/>
      <c r="P30" s="231"/>
      <c r="Q30" s="779"/>
      <c r="R30" s="234"/>
      <c r="S30" s="230"/>
      <c r="T30" s="230"/>
      <c r="U30" s="230"/>
      <c r="V30" s="231"/>
    </row>
    <row r="31" spans="3:22" ht="14.25" customHeight="1">
      <c r="C31" s="750"/>
      <c r="D31" s="751"/>
      <c r="E31" s="779"/>
      <c r="F31" s="234"/>
      <c r="G31" s="230"/>
      <c r="H31" s="230"/>
      <c r="I31" s="230"/>
      <c r="J31" s="231"/>
      <c r="K31" s="779"/>
      <c r="L31" s="234"/>
      <c r="M31" s="230"/>
      <c r="N31" s="230"/>
      <c r="O31" s="230"/>
      <c r="P31" s="231"/>
      <c r="Q31" s="779"/>
      <c r="R31" s="234"/>
      <c r="S31" s="230"/>
      <c r="T31" s="230"/>
      <c r="U31" s="230"/>
      <c r="V31" s="231"/>
    </row>
    <row r="32" spans="3:22" ht="14.25" customHeight="1">
      <c r="C32" s="750"/>
      <c r="D32" s="751"/>
      <c r="E32" s="779"/>
      <c r="F32" s="234"/>
      <c r="G32" s="230"/>
      <c r="H32" s="230"/>
      <c r="I32" s="230"/>
      <c r="J32" s="231"/>
      <c r="K32" s="779"/>
      <c r="L32" s="234"/>
      <c r="M32" s="230"/>
      <c r="N32" s="230"/>
      <c r="O32" s="230"/>
      <c r="P32" s="231"/>
      <c r="Q32" s="779"/>
      <c r="R32" s="234"/>
      <c r="S32" s="230"/>
      <c r="T32" s="230"/>
      <c r="U32" s="230"/>
      <c r="V32" s="231"/>
    </row>
    <row r="33" spans="3:22" ht="14.25" customHeight="1">
      <c r="C33" s="750"/>
      <c r="D33" s="751"/>
      <c r="E33" s="779"/>
      <c r="F33" s="234"/>
      <c r="G33" s="230"/>
      <c r="H33" s="230"/>
      <c r="I33" s="230"/>
      <c r="J33" s="231"/>
      <c r="K33" s="779"/>
      <c r="L33" s="234"/>
      <c r="M33" s="230"/>
      <c r="N33" s="230"/>
      <c r="O33" s="230"/>
      <c r="P33" s="231"/>
      <c r="Q33" s="779"/>
      <c r="R33" s="234"/>
      <c r="S33" s="230"/>
      <c r="T33" s="230"/>
      <c r="U33" s="230"/>
      <c r="V33" s="231"/>
    </row>
    <row r="34" spans="3:22" ht="14.25" customHeight="1">
      <c r="C34" s="750"/>
      <c r="D34" s="751"/>
      <c r="E34" s="779"/>
      <c r="F34" s="234"/>
      <c r="G34" s="230"/>
      <c r="H34" s="230"/>
      <c r="I34" s="230"/>
      <c r="J34" s="231"/>
      <c r="K34" s="779"/>
      <c r="L34" s="234"/>
      <c r="M34" s="230"/>
      <c r="N34" s="230"/>
      <c r="O34" s="230"/>
      <c r="P34" s="231"/>
      <c r="Q34" s="779"/>
      <c r="R34" s="234"/>
      <c r="S34" s="230"/>
      <c r="T34" s="230"/>
      <c r="U34" s="230"/>
      <c r="V34" s="231"/>
    </row>
    <row r="35" spans="3:22" ht="14.25" customHeight="1">
      <c r="C35" s="750"/>
      <c r="D35" s="751"/>
      <c r="E35" s="779"/>
      <c r="F35" s="234"/>
      <c r="G35" s="230"/>
      <c r="H35" s="230"/>
      <c r="I35" s="230"/>
      <c r="J35" s="231"/>
      <c r="K35" s="779"/>
      <c r="L35" s="234"/>
      <c r="M35" s="230"/>
      <c r="N35" s="230"/>
      <c r="O35" s="230"/>
      <c r="P35" s="231"/>
      <c r="Q35" s="779"/>
      <c r="R35" s="234"/>
      <c r="S35" s="230"/>
      <c r="T35" s="230"/>
      <c r="U35" s="230"/>
      <c r="V35" s="231"/>
    </row>
    <row r="36" spans="3:22" ht="14.25" customHeight="1">
      <c r="C36" s="750"/>
      <c r="D36" s="751"/>
      <c r="E36" s="779"/>
      <c r="F36" s="234"/>
      <c r="G36" s="230"/>
      <c r="H36" s="230"/>
      <c r="I36" s="230"/>
      <c r="J36" s="231"/>
      <c r="K36" s="779"/>
      <c r="L36" s="234"/>
      <c r="M36" s="230"/>
      <c r="N36" s="230"/>
      <c r="O36" s="230"/>
      <c r="P36" s="231"/>
      <c r="Q36" s="779"/>
      <c r="R36" s="234"/>
      <c r="S36" s="230"/>
      <c r="T36" s="230"/>
      <c r="U36" s="230"/>
      <c r="V36" s="231"/>
    </row>
    <row r="37" spans="3:22" ht="14.25" customHeight="1">
      <c r="C37" s="750"/>
      <c r="D37" s="751"/>
      <c r="E37" s="779"/>
      <c r="F37" s="234"/>
      <c r="G37" s="230"/>
      <c r="H37" s="230"/>
      <c r="I37" s="230"/>
      <c r="J37" s="231"/>
      <c r="K37" s="779"/>
      <c r="L37" s="234"/>
      <c r="M37" s="230"/>
      <c r="N37" s="230"/>
      <c r="O37" s="230"/>
      <c r="P37" s="231"/>
      <c r="Q37" s="779"/>
      <c r="R37" s="234"/>
      <c r="S37" s="230"/>
      <c r="T37" s="230"/>
      <c r="U37" s="230"/>
      <c r="V37" s="231"/>
    </row>
    <row r="38" spans="3:22" ht="14.25" customHeight="1">
      <c r="C38" s="750"/>
      <c r="D38" s="751"/>
      <c r="E38" s="779"/>
      <c r="F38" s="234"/>
      <c r="G38" s="230"/>
      <c r="H38" s="230"/>
      <c r="I38" s="230"/>
      <c r="J38" s="231"/>
      <c r="K38" s="779"/>
      <c r="L38" s="234"/>
      <c r="M38" s="230"/>
      <c r="N38" s="230"/>
      <c r="O38" s="230"/>
      <c r="P38" s="231"/>
      <c r="Q38" s="779"/>
      <c r="R38" s="234"/>
      <c r="S38" s="230"/>
      <c r="T38" s="230"/>
      <c r="U38" s="230"/>
      <c r="V38" s="231"/>
    </row>
    <row r="39" spans="3:22" ht="14.25" customHeight="1">
      <c r="C39" s="750"/>
      <c r="D39" s="751"/>
      <c r="E39" s="779"/>
      <c r="F39" s="234"/>
      <c r="G39" s="230"/>
      <c r="H39" s="230"/>
      <c r="I39" s="230"/>
      <c r="J39" s="231"/>
      <c r="K39" s="779"/>
      <c r="L39" s="234"/>
      <c r="M39" s="230"/>
      <c r="N39" s="230"/>
      <c r="O39" s="230"/>
      <c r="P39" s="231"/>
      <c r="Q39" s="779"/>
      <c r="R39" s="234"/>
      <c r="S39" s="230"/>
      <c r="T39" s="230"/>
      <c r="U39" s="230"/>
      <c r="V39" s="231"/>
    </row>
    <row r="40" spans="3:22" ht="14.25" customHeight="1">
      <c r="C40" s="750"/>
      <c r="D40" s="751"/>
      <c r="E40" s="779"/>
      <c r="F40" s="234"/>
      <c r="G40" s="230"/>
      <c r="H40" s="230"/>
      <c r="I40" s="230"/>
      <c r="J40" s="231"/>
      <c r="K40" s="779"/>
      <c r="L40" s="234"/>
      <c r="M40" s="230"/>
      <c r="N40" s="230"/>
      <c r="O40" s="230"/>
      <c r="P40" s="231"/>
      <c r="Q40" s="779"/>
      <c r="R40" s="234"/>
      <c r="S40" s="230"/>
      <c r="T40" s="230"/>
      <c r="U40" s="230"/>
      <c r="V40" s="231"/>
    </row>
    <row r="41" spans="3:22" ht="14.25" customHeight="1">
      <c r="C41" s="750"/>
      <c r="D41" s="751"/>
      <c r="E41" s="779"/>
      <c r="F41" s="234"/>
      <c r="G41" s="230"/>
      <c r="H41" s="230"/>
      <c r="I41" s="230"/>
      <c r="J41" s="231"/>
      <c r="K41" s="779"/>
      <c r="L41" s="234"/>
      <c r="M41" s="230"/>
      <c r="N41" s="230"/>
      <c r="O41" s="230"/>
      <c r="P41" s="231"/>
      <c r="Q41" s="779"/>
      <c r="R41" s="234"/>
      <c r="S41" s="230"/>
      <c r="T41" s="230"/>
      <c r="U41" s="230"/>
      <c r="V41" s="231"/>
    </row>
    <row r="42" spans="3:22" ht="14.25" customHeight="1">
      <c r="C42" s="750"/>
      <c r="D42" s="751"/>
      <c r="E42" s="779"/>
      <c r="F42" s="234"/>
      <c r="G42" s="230"/>
      <c r="H42" s="230"/>
      <c r="I42" s="230"/>
      <c r="J42" s="231"/>
      <c r="K42" s="779"/>
      <c r="L42" s="234"/>
      <c r="M42" s="230"/>
      <c r="N42" s="230"/>
      <c r="O42" s="230"/>
      <c r="P42" s="231"/>
      <c r="Q42" s="779"/>
      <c r="R42" s="234"/>
      <c r="S42" s="230"/>
      <c r="T42" s="230"/>
      <c r="U42" s="230"/>
      <c r="V42" s="231"/>
    </row>
    <row r="43" spans="3:22" ht="14.25" customHeight="1">
      <c r="C43" s="750"/>
      <c r="D43" s="751"/>
      <c r="E43" s="779"/>
      <c r="F43" s="234"/>
      <c r="G43" s="230"/>
      <c r="H43" s="230"/>
      <c r="I43" s="230"/>
      <c r="J43" s="231"/>
      <c r="K43" s="779"/>
      <c r="L43" s="234"/>
      <c r="M43" s="230"/>
      <c r="N43" s="230"/>
      <c r="O43" s="230"/>
      <c r="P43" s="231"/>
      <c r="Q43" s="779"/>
      <c r="R43" s="234"/>
      <c r="S43" s="230"/>
      <c r="T43" s="230"/>
      <c r="U43" s="230"/>
      <c r="V43" s="231"/>
    </row>
    <row r="44" spans="3:22" ht="14.25" customHeight="1">
      <c r="C44" s="750"/>
      <c r="D44" s="751"/>
      <c r="E44" s="779"/>
      <c r="F44" s="234"/>
      <c r="G44" s="230"/>
      <c r="H44" s="230"/>
      <c r="I44" s="230"/>
      <c r="J44" s="231"/>
      <c r="K44" s="779"/>
      <c r="L44" s="234"/>
      <c r="M44" s="230"/>
      <c r="N44" s="230"/>
      <c r="O44" s="230"/>
      <c r="P44" s="231"/>
      <c r="Q44" s="779"/>
      <c r="R44" s="234"/>
      <c r="S44" s="230"/>
      <c r="T44" s="230"/>
      <c r="U44" s="230"/>
      <c r="V44" s="231"/>
    </row>
    <row r="45" spans="3:22" ht="14.25" customHeight="1">
      <c r="C45" s="750"/>
      <c r="D45" s="751"/>
      <c r="E45" s="779"/>
      <c r="F45" s="234"/>
      <c r="G45" s="230"/>
      <c r="H45" s="230"/>
      <c r="I45" s="230"/>
      <c r="J45" s="231"/>
      <c r="K45" s="779"/>
      <c r="L45" s="234"/>
      <c r="M45" s="230"/>
      <c r="N45" s="230"/>
      <c r="O45" s="230"/>
      <c r="P45" s="231"/>
      <c r="Q45" s="779"/>
      <c r="R45" s="234"/>
      <c r="S45" s="230"/>
      <c r="T45" s="230"/>
      <c r="U45" s="230"/>
      <c r="V45" s="231"/>
    </row>
    <row r="46" spans="3:22" ht="14.25" customHeight="1">
      <c r="C46" s="750"/>
      <c r="D46" s="751"/>
      <c r="E46" s="779"/>
      <c r="F46" s="234"/>
      <c r="G46" s="230"/>
      <c r="H46" s="230"/>
      <c r="I46" s="230"/>
      <c r="J46" s="231"/>
      <c r="K46" s="779"/>
      <c r="L46" s="234"/>
      <c r="M46" s="230"/>
      <c r="N46" s="230"/>
      <c r="O46" s="230"/>
      <c r="P46" s="231"/>
      <c r="Q46" s="779"/>
      <c r="R46" s="234"/>
      <c r="S46" s="230"/>
      <c r="T46" s="230"/>
      <c r="U46" s="230"/>
      <c r="V46" s="231"/>
    </row>
    <row r="47" spans="3:22" ht="14.25" customHeight="1">
      <c r="C47" s="750"/>
      <c r="D47" s="751"/>
      <c r="E47" s="779"/>
      <c r="F47" s="234"/>
      <c r="G47" s="230"/>
      <c r="H47" s="230"/>
      <c r="I47" s="230"/>
      <c r="J47" s="231"/>
      <c r="K47" s="779"/>
      <c r="L47" s="234"/>
      <c r="M47" s="230"/>
      <c r="N47" s="230"/>
      <c r="O47" s="230"/>
      <c r="P47" s="231"/>
      <c r="Q47" s="779"/>
      <c r="R47" s="234"/>
      <c r="S47" s="230"/>
      <c r="T47" s="230"/>
      <c r="U47" s="230"/>
      <c r="V47" s="231"/>
    </row>
    <row r="48" spans="3:22" ht="14.25" customHeight="1">
      <c r="C48" s="750"/>
      <c r="D48" s="751"/>
      <c r="E48" s="779"/>
      <c r="F48" s="234"/>
      <c r="G48" s="230"/>
      <c r="H48" s="230"/>
      <c r="I48" s="230"/>
      <c r="J48" s="231"/>
      <c r="K48" s="779"/>
      <c r="L48" s="234"/>
      <c r="M48" s="230"/>
      <c r="N48" s="230"/>
      <c r="O48" s="230"/>
      <c r="P48" s="231"/>
      <c r="Q48" s="779"/>
      <c r="R48" s="234"/>
      <c r="S48" s="230"/>
      <c r="T48" s="230"/>
      <c r="U48" s="230"/>
      <c r="V48" s="231"/>
    </row>
    <row r="49" spans="3:22" ht="14.25" customHeight="1">
      <c r="C49" s="750"/>
      <c r="D49" s="751"/>
      <c r="E49" s="779"/>
      <c r="F49" s="234"/>
      <c r="G49" s="230"/>
      <c r="H49" s="230"/>
      <c r="I49" s="230"/>
      <c r="J49" s="231"/>
      <c r="K49" s="779"/>
      <c r="L49" s="234"/>
      <c r="M49" s="230"/>
      <c r="N49" s="230"/>
      <c r="O49" s="230"/>
      <c r="P49" s="231"/>
      <c r="Q49" s="779"/>
      <c r="R49" s="234"/>
      <c r="S49" s="230"/>
      <c r="T49" s="230"/>
      <c r="U49" s="230"/>
      <c r="V49" s="231"/>
    </row>
    <row r="50" spans="3:22" ht="14.25" customHeight="1">
      <c r="C50" s="750"/>
      <c r="D50" s="751"/>
      <c r="E50" s="779"/>
      <c r="F50" s="234"/>
      <c r="G50" s="230"/>
      <c r="H50" s="230"/>
      <c r="I50" s="230"/>
      <c r="J50" s="231"/>
      <c r="K50" s="779"/>
      <c r="L50" s="234"/>
      <c r="M50" s="230"/>
      <c r="N50" s="230"/>
      <c r="O50" s="230"/>
      <c r="P50" s="231"/>
      <c r="Q50" s="779"/>
      <c r="R50" s="234"/>
      <c r="S50" s="230"/>
      <c r="T50" s="230"/>
      <c r="U50" s="230"/>
      <c r="V50" s="231"/>
    </row>
    <row r="51" spans="3:22" ht="14.25" customHeight="1">
      <c r="C51" s="750"/>
      <c r="D51" s="751"/>
      <c r="E51" s="779"/>
      <c r="F51" s="234"/>
      <c r="G51" s="230"/>
      <c r="H51" s="230"/>
      <c r="I51" s="230"/>
      <c r="J51" s="231"/>
      <c r="K51" s="779"/>
      <c r="L51" s="234"/>
      <c r="M51" s="230"/>
      <c r="N51" s="230"/>
      <c r="O51" s="230"/>
      <c r="P51" s="231"/>
      <c r="Q51" s="779"/>
      <c r="R51" s="234"/>
      <c r="S51" s="230"/>
      <c r="T51" s="230"/>
      <c r="U51" s="230"/>
      <c r="V51" s="231"/>
    </row>
    <row r="52" spans="3:22" ht="14.25" customHeight="1">
      <c r="C52" s="750"/>
      <c r="D52" s="751"/>
      <c r="E52" s="779"/>
      <c r="F52" s="234"/>
      <c r="G52" s="230"/>
      <c r="H52" s="230"/>
      <c r="I52" s="230"/>
      <c r="J52" s="231"/>
      <c r="K52" s="779"/>
      <c r="L52" s="234"/>
      <c r="M52" s="230"/>
      <c r="N52" s="230"/>
      <c r="O52" s="230"/>
      <c r="P52" s="231"/>
      <c r="Q52" s="779"/>
      <c r="R52" s="234"/>
      <c r="S52" s="230"/>
      <c r="T52" s="230"/>
      <c r="U52" s="230"/>
      <c r="V52" s="231"/>
    </row>
    <row r="53" spans="3:22" ht="14.25" customHeight="1">
      <c r="C53" s="750"/>
      <c r="D53" s="751"/>
      <c r="E53" s="779"/>
      <c r="F53" s="234"/>
      <c r="G53" s="230"/>
      <c r="H53" s="230"/>
      <c r="I53" s="230"/>
      <c r="J53" s="231"/>
      <c r="K53" s="779"/>
      <c r="L53" s="234"/>
      <c r="M53" s="230"/>
      <c r="N53" s="230"/>
      <c r="O53" s="230"/>
      <c r="P53" s="231"/>
      <c r="Q53" s="779"/>
      <c r="R53" s="234"/>
      <c r="S53" s="230"/>
      <c r="T53" s="230"/>
      <c r="U53" s="230"/>
      <c r="V53" s="231"/>
    </row>
    <row r="54" spans="3:22" ht="14.25" customHeight="1">
      <c r="C54" s="750"/>
      <c r="D54" s="751"/>
      <c r="E54" s="779"/>
      <c r="F54" s="234"/>
      <c r="G54" s="230"/>
      <c r="H54" s="230"/>
      <c r="I54" s="230"/>
      <c r="J54" s="231"/>
      <c r="K54" s="779"/>
      <c r="L54" s="234"/>
      <c r="M54" s="230"/>
      <c r="N54" s="230"/>
      <c r="O54" s="230"/>
      <c r="P54" s="231"/>
      <c r="Q54" s="779"/>
      <c r="R54" s="234"/>
      <c r="S54" s="230"/>
      <c r="T54" s="230"/>
      <c r="U54" s="230"/>
      <c r="V54" s="231"/>
    </row>
    <row r="55" spans="3:22" ht="14.25" customHeight="1">
      <c r="C55" s="750"/>
      <c r="D55" s="751"/>
      <c r="E55" s="779"/>
      <c r="F55" s="234"/>
      <c r="G55" s="230"/>
      <c r="H55" s="230"/>
      <c r="I55" s="230"/>
      <c r="J55" s="231"/>
      <c r="K55" s="779"/>
      <c r="L55" s="234"/>
      <c r="M55" s="230"/>
      <c r="N55" s="230"/>
      <c r="O55" s="230"/>
      <c r="P55" s="231"/>
      <c r="Q55" s="779"/>
      <c r="R55" s="234"/>
      <c r="S55" s="230"/>
      <c r="T55" s="230"/>
      <c r="U55" s="230"/>
      <c r="V55" s="231"/>
    </row>
    <row r="56" spans="3:22" ht="14.25" customHeight="1">
      <c r="C56" s="750"/>
      <c r="D56" s="751"/>
      <c r="E56" s="779"/>
      <c r="F56" s="234"/>
      <c r="G56" s="230"/>
      <c r="H56" s="230"/>
      <c r="I56" s="230"/>
      <c r="J56" s="231"/>
      <c r="K56" s="779"/>
      <c r="L56" s="234"/>
      <c r="M56" s="230"/>
      <c r="N56" s="230"/>
      <c r="O56" s="230"/>
      <c r="P56" s="231"/>
      <c r="Q56" s="779"/>
      <c r="R56" s="234"/>
      <c r="S56" s="230"/>
      <c r="T56" s="230"/>
      <c r="U56" s="230"/>
      <c r="V56" s="231"/>
    </row>
    <row r="57" spans="3:22" ht="14.25" customHeight="1">
      <c r="C57" s="750"/>
      <c r="D57" s="751"/>
      <c r="E57" s="779"/>
      <c r="F57" s="234"/>
      <c r="G57" s="230"/>
      <c r="H57" s="230"/>
      <c r="I57" s="230"/>
      <c r="J57" s="231"/>
      <c r="K57" s="779"/>
      <c r="L57" s="234"/>
      <c r="M57" s="230"/>
      <c r="N57" s="230"/>
      <c r="O57" s="230"/>
      <c r="P57" s="231"/>
      <c r="Q57" s="779"/>
      <c r="R57" s="234"/>
      <c r="S57" s="230"/>
      <c r="T57" s="230"/>
      <c r="U57" s="230"/>
      <c r="V57" s="231"/>
    </row>
    <row r="58" spans="3:22" ht="14.25" customHeight="1">
      <c r="C58" s="750"/>
      <c r="D58" s="751"/>
      <c r="E58" s="779"/>
      <c r="F58" s="234"/>
      <c r="G58" s="230"/>
      <c r="H58" s="230"/>
      <c r="I58" s="230"/>
      <c r="J58" s="231"/>
      <c r="K58" s="779"/>
      <c r="L58" s="234"/>
      <c r="M58" s="230"/>
      <c r="N58" s="230"/>
      <c r="O58" s="230"/>
      <c r="P58" s="231"/>
      <c r="Q58" s="779"/>
      <c r="R58" s="234"/>
      <c r="S58" s="230"/>
      <c r="T58" s="230"/>
      <c r="U58" s="230"/>
      <c r="V58" s="231"/>
    </row>
    <row r="59" spans="3:22" ht="14.25" customHeight="1">
      <c r="C59" s="750"/>
      <c r="D59" s="751"/>
      <c r="E59" s="779"/>
      <c r="F59" s="234"/>
      <c r="G59" s="230"/>
      <c r="H59" s="230"/>
      <c r="I59" s="230"/>
      <c r="J59" s="231"/>
      <c r="K59" s="779"/>
      <c r="L59" s="234"/>
      <c r="M59" s="230"/>
      <c r="N59" s="230"/>
      <c r="O59" s="230"/>
      <c r="P59" s="231"/>
      <c r="Q59" s="779"/>
      <c r="R59" s="234"/>
      <c r="S59" s="230"/>
      <c r="T59" s="230"/>
      <c r="U59" s="230"/>
      <c r="V59" s="231"/>
    </row>
    <row r="60" spans="3:22" ht="14.25" customHeight="1">
      <c r="C60" s="750"/>
      <c r="D60" s="751"/>
      <c r="E60" s="779"/>
      <c r="F60" s="234"/>
      <c r="G60" s="230"/>
      <c r="H60" s="230"/>
      <c r="I60" s="230"/>
      <c r="J60" s="231"/>
      <c r="K60" s="779"/>
      <c r="L60" s="234"/>
      <c r="M60" s="230"/>
      <c r="N60" s="230"/>
      <c r="O60" s="230"/>
      <c r="P60" s="231"/>
      <c r="Q60" s="779"/>
      <c r="R60" s="234"/>
      <c r="S60" s="230"/>
      <c r="T60" s="230"/>
      <c r="U60" s="230"/>
      <c r="V60" s="231"/>
    </row>
    <row r="61" spans="3:22" ht="14.25" customHeight="1">
      <c r="C61" s="750"/>
      <c r="D61" s="751"/>
      <c r="E61" s="779"/>
      <c r="F61" s="234"/>
      <c r="G61" s="230"/>
      <c r="H61" s="230"/>
      <c r="I61" s="230"/>
      <c r="J61" s="231"/>
      <c r="K61" s="779"/>
      <c r="L61" s="234"/>
      <c r="M61" s="230"/>
      <c r="N61" s="230"/>
      <c r="O61" s="230"/>
      <c r="P61" s="231"/>
      <c r="Q61" s="779"/>
      <c r="R61" s="234"/>
      <c r="S61" s="230"/>
      <c r="T61" s="230"/>
      <c r="U61" s="230"/>
      <c r="V61" s="231"/>
    </row>
    <row r="62" spans="3:22" ht="14.25" customHeight="1">
      <c r="C62" s="752"/>
      <c r="D62" s="753"/>
      <c r="E62" s="780"/>
      <c r="F62" s="235"/>
      <c r="G62" s="236"/>
      <c r="H62" s="236"/>
      <c r="I62" s="236"/>
      <c r="J62" s="237"/>
      <c r="K62" s="780"/>
      <c r="L62" s="235"/>
      <c r="M62" s="236"/>
      <c r="N62" s="236"/>
      <c r="O62" s="236"/>
      <c r="P62" s="237"/>
      <c r="Q62" s="780"/>
      <c r="R62" s="235"/>
      <c r="S62" s="236"/>
      <c r="T62" s="236"/>
      <c r="U62" s="236"/>
      <c r="V62" s="237"/>
    </row>
    <row r="63" spans="3:22">
      <c r="C63" s="748" t="s">
        <v>79</v>
      </c>
      <c r="D63" s="749"/>
      <c r="E63" s="768"/>
      <c r="F63" s="769"/>
      <c r="G63" s="772"/>
      <c r="H63" s="226"/>
      <c r="I63" s="226"/>
      <c r="J63" s="774"/>
      <c r="K63" s="768"/>
      <c r="L63" s="769"/>
      <c r="M63" s="772"/>
      <c r="N63" s="226"/>
      <c r="O63" s="226"/>
      <c r="P63" s="774"/>
      <c r="Q63" s="768"/>
      <c r="R63" s="769"/>
      <c r="S63" s="772"/>
      <c r="T63" s="226"/>
      <c r="U63" s="226"/>
      <c r="V63" s="774"/>
    </row>
    <row r="64" spans="3:22" ht="12.95" customHeight="1">
      <c r="C64" s="750"/>
      <c r="D64" s="751"/>
      <c r="E64" s="770"/>
      <c r="F64" s="771"/>
      <c r="G64" s="773"/>
      <c r="H64" s="776"/>
      <c r="I64" s="227"/>
      <c r="J64" s="775"/>
      <c r="K64" s="770"/>
      <c r="L64" s="771"/>
      <c r="M64" s="773"/>
      <c r="N64" s="776"/>
      <c r="O64" s="227"/>
      <c r="P64" s="775"/>
      <c r="Q64" s="770"/>
      <c r="R64" s="771"/>
      <c r="S64" s="773"/>
      <c r="T64" s="776"/>
      <c r="U64" s="227"/>
      <c r="V64" s="775"/>
    </row>
    <row r="65" spans="3:22">
      <c r="C65" s="750"/>
      <c r="D65" s="751"/>
      <c r="E65" s="770"/>
      <c r="F65" s="771"/>
      <c r="G65" s="773"/>
      <c r="H65" s="776"/>
      <c r="I65" s="228"/>
      <c r="J65" s="775"/>
      <c r="K65" s="770"/>
      <c r="L65" s="771"/>
      <c r="M65" s="773"/>
      <c r="N65" s="776"/>
      <c r="O65" s="228"/>
      <c r="P65" s="775"/>
      <c r="Q65" s="770"/>
      <c r="R65" s="771"/>
      <c r="S65" s="773"/>
      <c r="T65" s="776"/>
      <c r="U65" s="228"/>
      <c r="V65" s="775"/>
    </row>
    <row r="66" spans="3:22">
      <c r="C66" s="750"/>
      <c r="D66" s="751"/>
      <c r="E66" s="770"/>
      <c r="F66" s="771"/>
      <c r="G66" s="773"/>
      <c r="H66" s="776"/>
      <c r="I66" s="229"/>
      <c r="J66" s="775"/>
      <c r="K66" s="770"/>
      <c r="L66" s="771"/>
      <c r="M66" s="773"/>
      <c r="N66" s="776"/>
      <c r="O66" s="229"/>
      <c r="P66" s="775"/>
      <c r="Q66" s="770"/>
      <c r="R66" s="771"/>
      <c r="S66" s="773"/>
      <c r="T66" s="776"/>
      <c r="U66" s="229"/>
      <c r="V66" s="775"/>
    </row>
    <row r="67" spans="3:22" ht="14.25">
      <c r="C67" s="750"/>
      <c r="D67" s="751"/>
      <c r="E67" s="87"/>
      <c r="F67" s="31"/>
      <c r="G67" s="230"/>
      <c r="H67" s="230"/>
      <c r="I67" s="230"/>
      <c r="J67" s="231"/>
      <c r="K67" s="87"/>
      <c r="L67" s="31"/>
      <c r="M67" s="230"/>
      <c r="N67" s="230"/>
      <c r="O67" s="230"/>
      <c r="P67" s="231"/>
      <c r="Q67" s="87"/>
      <c r="R67" s="31"/>
      <c r="S67" s="230"/>
      <c r="T67" s="230"/>
      <c r="U67" s="230"/>
      <c r="V67" s="231"/>
    </row>
    <row r="68" spans="3:22" ht="14.25">
      <c r="C68" s="750"/>
      <c r="D68" s="751"/>
      <c r="E68" s="87"/>
      <c r="F68" s="31"/>
      <c r="G68" s="230"/>
      <c r="H68" s="230"/>
      <c r="I68" s="230"/>
      <c r="J68" s="231"/>
      <c r="K68" s="87"/>
      <c r="L68" s="31"/>
      <c r="M68" s="230"/>
      <c r="N68" s="230"/>
      <c r="O68" s="230"/>
      <c r="P68" s="231"/>
      <c r="Q68" s="87"/>
      <c r="R68" s="31"/>
      <c r="S68" s="230"/>
      <c r="T68" s="230"/>
      <c r="U68" s="230"/>
      <c r="V68" s="231"/>
    </row>
    <row r="69" spans="3:22" ht="14.25">
      <c r="C69" s="750"/>
      <c r="D69" s="751"/>
      <c r="E69" s="87"/>
      <c r="F69" s="31"/>
      <c r="G69" s="230"/>
      <c r="H69" s="230"/>
      <c r="I69" s="230"/>
      <c r="J69" s="231"/>
      <c r="K69" s="87"/>
      <c r="L69" s="31"/>
      <c r="M69" s="230"/>
      <c r="N69" s="230"/>
      <c r="O69" s="230"/>
      <c r="P69" s="231"/>
      <c r="Q69" s="87"/>
      <c r="R69" s="31"/>
      <c r="S69" s="230"/>
      <c r="T69" s="230"/>
      <c r="U69" s="230"/>
      <c r="V69" s="231"/>
    </row>
    <row r="70" spans="3:22" ht="14.25" customHeight="1">
      <c r="C70" s="750"/>
      <c r="D70" s="751"/>
      <c r="E70" s="777"/>
      <c r="F70" s="778"/>
      <c r="G70" s="232"/>
      <c r="H70" s="232"/>
      <c r="I70" s="232"/>
      <c r="J70" s="233"/>
      <c r="K70" s="777"/>
      <c r="L70" s="778"/>
      <c r="M70" s="232"/>
      <c r="N70" s="232"/>
      <c r="O70" s="232"/>
      <c r="P70" s="233"/>
      <c r="Q70" s="777"/>
      <c r="R70" s="778"/>
      <c r="S70" s="232"/>
      <c r="T70" s="232"/>
      <c r="U70" s="232"/>
      <c r="V70" s="233"/>
    </row>
    <row r="71" spans="3:22" ht="14.25" customHeight="1">
      <c r="C71" s="750"/>
      <c r="D71" s="751"/>
      <c r="E71" s="779"/>
      <c r="F71" s="234"/>
      <c r="G71" s="230"/>
      <c r="H71" s="230"/>
      <c r="I71" s="230"/>
      <c r="J71" s="231"/>
      <c r="K71" s="779"/>
      <c r="L71" s="234"/>
      <c r="M71" s="230"/>
      <c r="N71" s="230"/>
      <c r="O71" s="230"/>
      <c r="P71" s="231"/>
      <c r="Q71" s="779"/>
      <c r="R71" s="234"/>
      <c r="S71" s="230"/>
      <c r="T71" s="230"/>
      <c r="U71" s="230"/>
      <c r="V71" s="231"/>
    </row>
    <row r="72" spans="3:22" ht="14.25">
      <c r="C72" s="750"/>
      <c r="D72" s="751"/>
      <c r="E72" s="779"/>
      <c r="F72" s="234"/>
      <c r="G72" s="230"/>
      <c r="H72" s="230"/>
      <c r="I72" s="230"/>
      <c r="J72" s="231"/>
      <c r="K72" s="779"/>
      <c r="L72" s="234"/>
      <c r="M72" s="230"/>
      <c r="N72" s="230"/>
      <c r="O72" s="230"/>
      <c r="P72" s="231"/>
      <c r="Q72" s="779"/>
      <c r="R72" s="234"/>
      <c r="S72" s="230"/>
      <c r="T72" s="230"/>
      <c r="U72" s="230"/>
      <c r="V72" s="231"/>
    </row>
    <row r="73" spans="3:22" ht="14.25">
      <c r="C73" s="750"/>
      <c r="D73" s="751"/>
      <c r="E73" s="779"/>
      <c r="F73" s="234"/>
      <c r="G73" s="230"/>
      <c r="H73" s="230"/>
      <c r="I73" s="230"/>
      <c r="J73" s="231"/>
      <c r="K73" s="779"/>
      <c r="L73" s="234"/>
      <c r="M73" s="230"/>
      <c r="N73" s="230"/>
      <c r="O73" s="230"/>
      <c r="P73" s="231"/>
      <c r="Q73" s="779"/>
      <c r="R73" s="234"/>
      <c r="S73" s="230"/>
      <c r="T73" s="230"/>
      <c r="U73" s="230"/>
      <c r="V73" s="231"/>
    </row>
    <row r="74" spans="3:22" ht="14.25">
      <c r="C74" s="750"/>
      <c r="D74" s="751"/>
      <c r="E74" s="779"/>
      <c r="F74" s="234"/>
      <c r="G74" s="230"/>
      <c r="H74" s="230"/>
      <c r="I74" s="230"/>
      <c r="J74" s="231"/>
      <c r="K74" s="779"/>
      <c r="L74" s="234"/>
      <c r="M74" s="230"/>
      <c r="N74" s="230"/>
      <c r="O74" s="230"/>
      <c r="P74" s="231"/>
      <c r="Q74" s="779"/>
      <c r="R74" s="234"/>
      <c r="S74" s="230"/>
      <c r="T74" s="230"/>
      <c r="U74" s="230"/>
      <c r="V74" s="231"/>
    </row>
    <row r="75" spans="3:22" ht="14.25">
      <c r="C75" s="750"/>
      <c r="D75" s="751"/>
      <c r="E75" s="779"/>
      <c r="F75" s="234"/>
      <c r="G75" s="230"/>
      <c r="H75" s="230"/>
      <c r="I75" s="230"/>
      <c r="J75" s="231"/>
      <c r="K75" s="779"/>
      <c r="L75" s="234"/>
      <c r="M75" s="230"/>
      <c r="N75" s="230"/>
      <c r="O75" s="230"/>
      <c r="P75" s="231"/>
      <c r="Q75" s="779"/>
      <c r="R75" s="234"/>
      <c r="S75" s="230"/>
      <c r="T75" s="230"/>
      <c r="U75" s="230"/>
      <c r="V75" s="231"/>
    </row>
    <row r="76" spans="3:22" ht="14.25">
      <c r="C76" s="750"/>
      <c r="D76" s="751"/>
      <c r="E76" s="779"/>
      <c r="F76" s="234"/>
      <c r="G76" s="230"/>
      <c r="H76" s="230"/>
      <c r="I76" s="230"/>
      <c r="J76" s="231"/>
      <c r="K76" s="779"/>
      <c r="L76" s="234"/>
      <c r="M76" s="230"/>
      <c r="N76" s="230"/>
      <c r="O76" s="230"/>
      <c r="P76" s="231"/>
      <c r="Q76" s="779"/>
      <c r="R76" s="234"/>
      <c r="S76" s="230"/>
      <c r="T76" s="230"/>
      <c r="U76" s="230"/>
      <c r="V76" s="231"/>
    </row>
    <row r="77" spans="3:22" ht="14.25">
      <c r="C77" s="750"/>
      <c r="D77" s="751"/>
      <c r="E77" s="779"/>
      <c r="F77" s="234"/>
      <c r="G77" s="230"/>
      <c r="H77" s="230"/>
      <c r="I77" s="230"/>
      <c r="J77" s="231"/>
      <c r="K77" s="779"/>
      <c r="L77" s="234"/>
      <c r="M77" s="230"/>
      <c r="N77" s="230"/>
      <c r="O77" s="230"/>
      <c r="P77" s="231"/>
      <c r="Q77" s="779"/>
      <c r="R77" s="234"/>
      <c r="S77" s="230"/>
      <c r="T77" s="230"/>
      <c r="U77" s="230"/>
      <c r="V77" s="231"/>
    </row>
    <row r="78" spans="3:22" ht="14.25">
      <c r="C78" s="750"/>
      <c r="D78" s="751"/>
      <c r="E78" s="779"/>
      <c r="F78" s="234"/>
      <c r="G78" s="230"/>
      <c r="H78" s="230"/>
      <c r="I78" s="230"/>
      <c r="J78" s="231"/>
      <c r="K78" s="779"/>
      <c r="L78" s="234"/>
      <c r="M78" s="230"/>
      <c r="N78" s="230"/>
      <c r="O78" s="230"/>
      <c r="P78" s="231"/>
      <c r="Q78" s="779"/>
      <c r="R78" s="234"/>
      <c r="S78" s="230"/>
      <c r="T78" s="230"/>
      <c r="U78" s="230"/>
      <c r="V78" s="231"/>
    </row>
    <row r="79" spans="3:22" ht="14.25">
      <c r="C79" s="750"/>
      <c r="D79" s="751"/>
      <c r="E79" s="779"/>
      <c r="F79" s="234"/>
      <c r="G79" s="230"/>
      <c r="H79" s="230"/>
      <c r="I79" s="230"/>
      <c r="J79" s="231"/>
      <c r="K79" s="779"/>
      <c r="L79" s="234"/>
      <c r="M79" s="230"/>
      <c r="N79" s="230"/>
      <c r="O79" s="230"/>
      <c r="P79" s="231"/>
      <c r="Q79" s="779"/>
      <c r="R79" s="234"/>
      <c r="S79" s="230"/>
      <c r="T79" s="230"/>
      <c r="U79" s="230"/>
      <c r="V79" s="231"/>
    </row>
    <row r="80" spans="3:22" ht="14.25">
      <c r="C80" s="750"/>
      <c r="D80" s="751"/>
      <c r="E80" s="779"/>
      <c r="F80" s="234"/>
      <c r="G80" s="230"/>
      <c r="H80" s="230"/>
      <c r="I80" s="230"/>
      <c r="J80" s="231"/>
      <c r="K80" s="779"/>
      <c r="L80" s="234"/>
      <c r="M80" s="230"/>
      <c r="N80" s="230"/>
      <c r="O80" s="230"/>
      <c r="P80" s="231"/>
      <c r="Q80" s="779"/>
      <c r="R80" s="234"/>
      <c r="S80" s="230"/>
      <c r="T80" s="230"/>
      <c r="U80" s="230"/>
      <c r="V80" s="231"/>
    </row>
    <row r="81" spans="3:22" ht="14.25">
      <c r="C81" s="750"/>
      <c r="D81" s="751"/>
      <c r="E81" s="779"/>
      <c r="F81" s="234"/>
      <c r="G81" s="230"/>
      <c r="H81" s="230"/>
      <c r="I81" s="230"/>
      <c r="J81" s="231"/>
      <c r="K81" s="779"/>
      <c r="L81" s="234"/>
      <c r="M81" s="230"/>
      <c r="N81" s="230"/>
      <c r="O81" s="230"/>
      <c r="P81" s="231"/>
      <c r="Q81" s="779"/>
      <c r="R81" s="234"/>
      <c r="S81" s="230"/>
      <c r="T81" s="230"/>
      <c r="U81" s="230"/>
      <c r="V81" s="231"/>
    </row>
    <row r="82" spans="3:22" ht="14.25">
      <c r="C82" s="750"/>
      <c r="D82" s="751"/>
      <c r="E82" s="779"/>
      <c r="F82" s="234"/>
      <c r="G82" s="230"/>
      <c r="H82" s="230"/>
      <c r="I82" s="230"/>
      <c r="J82" s="231"/>
      <c r="K82" s="779"/>
      <c r="L82" s="234"/>
      <c r="M82" s="230"/>
      <c r="N82" s="230"/>
      <c r="O82" s="230"/>
      <c r="P82" s="231"/>
      <c r="Q82" s="779"/>
      <c r="R82" s="234"/>
      <c r="S82" s="230"/>
      <c r="T82" s="230"/>
      <c r="U82" s="230"/>
      <c r="V82" s="231"/>
    </row>
    <row r="83" spans="3:22" ht="14.25">
      <c r="C83" s="750"/>
      <c r="D83" s="751"/>
      <c r="E83" s="779"/>
      <c r="F83" s="234"/>
      <c r="G83" s="230"/>
      <c r="H83" s="230"/>
      <c r="I83" s="230"/>
      <c r="J83" s="231"/>
      <c r="K83" s="779"/>
      <c r="L83" s="234"/>
      <c r="M83" s="230"/>
      <c r="N83" s="230"/>
      <c r="O83" s="230"/>
      <c r="P83" s="231"/>
      <c r="Q83" s="779"/>
      <c r="R83" s="234"/>
      <c r="S83" s="230"/>
      <c r="T83" s="230"/>
      <c r="U83" s="230"/>
      <c r="V83" s="231"/>
    </row>
    <row r="84" spans="3:22" ht="14.25">
      <c r="C84" s="750"/>
      <c r="D84" s="751"/>
      <c r="E84" s="779"/>
      <c r="F84" s="234"/>
      <c r="G84" s="230"/>
      <c r="H84" s="230"/>
      <c r="I84" s="230"/>
      <c r="J84" s="231"/>
      <c r="K84" s="779"/>
      <c r="L84" s="234"/>
      <c r="M84" s="230"/>
      <c r="N84" s="230"/>
      <c r="O84" s="230"/>
      <c r="P84" s="231"/>
      <c r="Q84" s="779"/>
      <c r="R84" s="234"/>
      <c r="S84" s="230"/>
      <c r="T84" s="230"/>
      <c r="U84" s="230"/>
      <c r="V84" s="231"/>
    </row>
    <row r="85" spans="3:22" ht="14.25">
      <c r="C85" s="750"/>
      <c r="D85" s="751"/>
      <c r="E85" s="779"/>
      <c r="F85" s="234"/>
      <c r="G85" s="230"/>
      <c r="H85" s="230"/>
      <c r="I85" s="230"/>
      <c r="J85" s="231"/>
      <c r="K85" s="779"/>
      <c r="L85" s="234"/>
      <c r="M85" s="230"/>
      <c r="N85" s="230"/>
      <c r="O85" s="230"/>
      <c r="P85" s="231"/>
      <c r="Q85" s="779"/>
      <c r="R85" s="234"/>
      <c r="S85" s="230"/>
      <c r="T85" s="230"/>
      <c r="U85" s="230"/>
      <c r="V85" s="231"/>
    </row>
    <row r="86" spans="3:22" ht="14.25">
      <c r="C86" s="750"/>
      <c r="D86" s="751"/>
      <c r="E86" s="779"/>
      <c r="F86" s="234"/>
      <c r="G86" s="230"/>
      <c r="H86" s="230"/>
      <c r="I86" s="230"/>
      <c r="J86" s="231"/>
      <c r="K86" s="779"/>
      <c r="L86" s="234"/>
      <c r="M86" s="230"/>
      <c r="N86" s="230"/>
      <c r="O86" s="230"/>
      <c r="P86" s="231"/>
      <c r="Q86" s="779"/>
      <c r="R86" s="234"/>
      <c r="S86" s="230"/>
      <c r="T86" s="230"/>
      <c r="U86" s="230"/>
      <c r="V86" s="231"/>
    </row>
    <row r="87" spans="3:22" ht="14.25">
      <c r="C87" s="750"/>
      <c r="D87" s="751"/>
      <c r="E87" s="779"/>
      <c r="F87" s="234"/>
      <c r="G87" s="230"/>
      <c r="H87" s="230"/>
      <c r="I87" s="230"/>
      <c r="J87" s="231"/>
      <c r="K87" s="779"/>
      <c r="L87" s="234"/>
      <c r="M87" s="230"/>
      <c r="N87" s="230"/>
      <c r="O87" s="230"/>
      <c r="P87" s="231"/>
      <c r="Q87" s="779"/>
      <c r="R87" s="234"/>
      <c r="S87" s="230"/>
      <c r="T87" s="230"/>
      <c r="U87" s="230"/>
      <c r="V87" s="231"/>
    </row>
    <row r="88" spans="3:22" ht="14.25">
      <c r="C88" s="750"/>
      <c r="D88" s="751"/>
      <c r="E88" s="779"/>
      <c r="F88" s="234"/>
      <c r="G88" s="230"/>
      <c r="H88" s="230"/>
      <c r="I88" s="230"/>
      <c r="J88" s="231"/>
      <c r="K88" s="779"/>
      <c r="L88" s="234"/>
      <c r="M88" s="230"/>
      <c r="N88" s="230"/>
      <c r="O88" s="230"/>
      <c r="P88" s="231"/>
      <c r="Q88" s="779"/>
      <c r="R88" s="234"/>
      <c r="S88" s="230"/>
      <c r="T88" s="230"/>
      <c r="U88" s="230"/>
      <c r="V88" s="231"/>
    </row>
    <row r="89" spans="3:22" ht="14.25">
      <c r="C89" s="750"/>
      <c r="D89" s="751"/>
      <c r="E89" s="779"/>
      <c r="F89" s="234"/>
      <c r="G89" s="230"/>
      <c r="H89" s="230"/>
      <c r="I89" s="230"/>
      <c r="J89" s="231"/>
      <c r="K89" s="779"/>
      <c r="L89" s="234"/>
      <c r="M89" s="230"/>
      <c r="N89" s="230"/>
      <c r="O89" s="230"/>
      <c r="P89" s="231"/>
      <c r="Q89" s="779"/>
      <c r="R89" s="234"/>
      <c r="S89" s="230"/>
      <c r="T89" s="230"/>
      <c r="U89" s="230"/>
      <c r="V89" s="231"/>
    </row>
    <row r="90" spans="3:22" ht="14.25">
      <c r="C90" s="750"/>
      <c r="D90" s="751"/>
      <c r="E90" s="779"/>
      <c r="F90" s="234"/>
      <c r="G90" s="230"/>
      <c r="H90" s="230"/>
      <c r="I90" s="230"/>
      <c r="J90" s="231"/>
      <c r="K90" s="779"/>
      <c r="L90" s="234"/>
      <c r="M90" s="230"/>
      <c r="N90" s="230"/>
      <c r="O90" s="230"/>
      <c r="P90" s="231"/>
      <c r="Q90" s="779"/>
      <c r="R90" s="234"/>
      <c r="S90" s="230"/>
      <c r="T90" s="230"/>
      <c r="U90" s="230"/>
      <c r="V90" s="231"/>
    </row>
    <row r="91" spans="3:22" ht="14.25">
      <c r="C91" s="750"/>
      <c r="D91" s="751"/>
      <c r="E91" s="779"/>
      <c r="F91" s="234"/>
      <c r="G91" s="230"/>
      <c r="H91" s="230"/>
      <c r="I91" s="230"/>
      <c r="J91" s="231"/>
      <c r="K91" s="779"/>
      <c r="L91" s="234"/>
      <c r="M91" s="230"/>
      <c r="N91" s="230"/>
      <c r="O91" s="230"/>
      <c r="P91" s="231"/>
      <c r="Q91" s="779"/>
      <c r="R91" s="234"/>
      <c r="S91" s="230"/>
      <c r="T91" s="230"/>
      <c r="U91" s="230"/>
      <c r="V91" s="231"/>
    </row>
    <row r="92" spans="3:22" ht="14.25">
      <c r="C92" s="750"/>
      <c r="D92" s="751"/>
      <c r="E92" s="779"/>
      <c r="F92" s="234"/>
      <c r="G92" s="230"/>
      <c r="H92" s="230"/>
      <c r="I92" s="230"/>
      <c r="J92" s="231"/>
      <c r="K92" s="779"/>
      <c r="L92" s="234"/>
      <c r="M92" s="230"/>
      <c r="N92" s="230"/>
      <c r="O92" s="230"/>
      <c r="P92" s="231"/>
      <c r="Q92" s="779"/>
      <c r="R92" s="234"/>
      <c r="S92" s="230"/>
      <c r="T92" s="230"/>
      <c r="U92" s="230"/>
      <c r="V92" s="231"/>
    </row>
    <row r="93" spans="3:22" ht="14.25">
      <c r="C93" s="750"/>
      <c r="D93" s="751"/>
      <c r="E93" s="779"/>
      <c r="F93" s="234"/>
      <c r="G93" s="230"/>
      <c r="H93" s="230"/>
      <c r="I93" s="230"/>
      <c r="J93" s="231"/>
      <c r="K93" s="779"/>
      <c r="L93" s="234"/>
      <c r="M93" s="230"/>
      <c r="N93" s="230"/>
      <c r="O93" s="230"/>
      <c r="P93" s="231"/>
      <c r="Q93" s="779"/>
      <c r="R93" s="234"/>
      <c r="S93" s="230"/>
      <c r="T93" s="230"/>
      <c r="U93" s="230"/>
      <c r="V93" s="231"/>
    </row>
    <row r="94" spans="3:22" ht="14.25">
      <c r="C94" s="750"/>
      <c r="D94" s="751"/>
      <c r="E94" s="779"/>
      <c r="F94" s="234"/>
      <c r="G94" s="230"/>
      <c r="H94" s="230"/>
      <c r="I94" s="230"/>
      <c r="J94" s="231"/>
      <c r="K94" s="779"/>
      <c r="L94" s="234"/>
      <c r="M94" s="230"/>
      <c r="N94" s="230"/>
      <c r="O94" s="230"/>
      <c r="P94" s="231"/>
      <c r="Q94" s="779"/>
      <c r="R94" s="234"/>
      <c r="S94" s="230"/>
      <c r="T94" s="230"/>
      <c r="U94" s="230"/>
      <c r="V94" s="231"/>
    </row>
    <row r="95" spans="3:22" ht="14.25">
      <c r="C95" s="750"/>
      <c r="D95" s="751"/>
      <c r="E95" s="779"/>
      <c r="F95" s="234"/>
      <c r="G95" s="230"/>
      <c r="H95" s="230"/>
      <c r="I95" s="230"/>
      <c r="J95" s="231"/>
      <c r="K95" s="779"/>
      <c r="L95" s="234"/>
      <c r="M95" s="230"/>
      <c r="N95" s="230"/>
      <c r="O95" s="230"/>
      <c r="P95" s="231"/>
      <c r="Q95" s="779"/>
      <c r="R95" s="234"/>
      <c r="S95" s="230"/>
      <c r="T95" s="230"/>
      <c r="U95" s="230"/>
      <c r="V95" s="231"/>
    </row>
    <row r="96" spans="3:22" ht="14.25">
      <c r="C96" s="750"/>
      <c r="D96" s="751"/>
      <c r="E96" s="779"/>
      <c r="F96" s="234"/>
      <c r="G96" s="230"/>
      <c r="H96" s="230"/>
      <c r="I96" s="230"/>
      <c r="J96" s="231"/>
      <c r="K96" s="779"/>
      <c r="L96" s="234"/>
      <c r="M96" s="230"/>
      <c r="N96" s="230"/>
      <c r="O96" s="230"/>
      <c r="P96" s="231"/>
      <c r="Q96" s="779"/>
      <c r="R96" s="234"/>
      <c r="S96" s="230"/>
      <c r="T96" s="230"/>
      <c r="U96" s="230"/>
      <c r="V96" s="231"/>
    </row>
    <row r="97" spans="3:22" ht="14.25">
      <c r="C97" s="750"/>
      <c r="D97" s="751"/>
      <c r="E97" s="779"/>
      <c r="F97" s="234"/>
      <c r="G97" s="230"/>
      <c r="H97" s="230"/>
      <c r="I97" s="230"/>
      <c r="J97" s="231"/>
      <c r="K97" s="779"/>
      <c r="L97" s="234"/>
      <c r="M97" s="230"/>
      <c r="N97" s="230"/>
      <c r="O97" s="230"/>
      <c r="P97" s="231"/>
      <c r="Q97" s="779"/>
      <c r="R97" s="234"/>
      <c r="S97" s="230"/>
      <c r="T97" s="230"/>
      <c r="U97" s="230"/>
      <c r="V97" s="231"/>
    </row>
    <row r="98" spans="3:22" ht="14.25">
      <c r="C98" s="750"/>
      <c r="D98" s="751"/>
      <c r="E98" s="779"/>
      <c r="F98" s="234"/>
      <c r="G98" s="230"/>
      <c r="H98" s="230"/>
      <c r="I98" s="230"/>
      <c r="J98" s="231"/>
      <c r="K98" s="779"/>
      <c r="L98" s="234"/>
      <c r="M98" s="230"/>
      <c r="N98" s="230"/>
      <c r="O98" s="230"/>
      <c r="P98" s="231"/>
      <c r="Q98" s="779"/>
      <c r="R98" s="234"/>
      <c r="S98" s="230"/>
      <c r="T98" s="230"/>
      <c r="U98" s="230"/>
      <c r="V98" s="231"/>
    </row>
    <row r="99" spans="3:22" ht="14.25">
      <c r="C99" s="750"/>
      <c r="D99" s="751"/>
      <c r="E99" s="779"/>
      <c r="F99" s="234"/>
      <c r="G99" s="230"/>
      <c r="H99" s="230"/>
      <c r="I99" s="230"/>
      <c r="J99" s="231"/>
      <c r="K99" s="779"/>
      <c r="L99" s="234"/>
      <c r="M99" s="230"/>
      <c r="N99" s="230"/>
      <c r="O99" s="230"/>
      <c r="P99" s="231"/>
      <c r="Q99" s="779"/>
      <c r="R99" s="234"/>
      <c r="S99" s="230"/>
      <c r="T99" s="230"/>
      <c r="U99" s="230"/>
      <c r="V99" s="231"/>
    </row>
    <row r="100" spans="3:22" ht="14.25">
      <c r="C100" s="750"/>
      <c r="D100" s="751"/>
      <c r="E100" s="779"/>
      <c r="F100" s="234"/>
      <c r="G100" s="230"/>
      <c r="H100" s="230"/>
      <c r="I100" s="230"/>
      <c r="J100" s="231"/>
      <c r="K100" s="779"/>
      <c r="L100" s="234"/>
      <c r="M100" s="230"/>
      <c r="N100" s="230"/>
      <c r="O100" s="230"/>
      <c r="P100" s="231"/>
      <c r="Q100" s="779"/>
      <c r="R100" s="234"/>
      <c r="S100" s="230"/>
      <c r="T100" s="230"/>
      <c r="U100" s="230"/>
      <c r="V100" s="231"/>
    </row>
    <row r="101" spans="3:22" ht="14.25">
      <c r="C101" s="750"/>
      <c r="D101" s="751"/>
      <c r="E101" s="779"/>
      <c r="F101" s="234"/>
      <c r="G101" s="230"/>
      <c r="H101" s="230"/>
      <c r="I101" s="230"/>
      <c r="J101" s="231"/>
      <c r="K101" s="779"/>
      <c r="L101" s="234"/>
      <c r="M101" s="230"/>
      <c r="N101" s="230"/>
      <c r="O101" s="230"/>
      <c r="P101" s="231"/>
      <c r="Q101" s="779"/>
      <c r="R101" s="234"/>
      <c r="S101" s="230"/>
      <c r="T101" s="230"/>
      <c r="U101" s="230"/>
      <c r="V101" s="231"/>
    </row>
    <row r="102" spans="3:22" ht="14.25">
      <c r="C102" s="750"/>
      <c r="D102" s="751"/>
      <c r="E102" s="779"/>
      <c r="F102" s="234"/>
      <c r="G102" s="230"/>
      <c r="H102" s="230"/>
      <c r="I102" s="230"/>
      <c r="J102" s="231"/>
      <c r="K102" s="779"/>
      <c r="L102" s="234"/>
      <c r="M102" s="230"/>
      <c r="N102" s="230"/>
      <c r="O102" s="230"/>
      <c r="P102" s="231"/>
      <c r="Q102" s="779"/>
      <c r="R102" s="234"/>
      <c r="S102" s="230"/>
      <c r="T102" s="230"/>
      <c r="U102" s="230"/>
      <c r="V102" s="231"/>
    </row>
    <row r="103" spans="3:22" ht="14.25">
      <c r="C103" s="750"/>
      <c r="D103" s="751"/>
      <c r="E103" s="779"/>
      <c r="F103" s="234"/>
      <c r="G103" s="230"/>
      <c r="H103" s="230"/>
      <c r="I103" s="230"/>
      <c r="J103" s="231"/>
      <c r="K103" s="779"/>
      <c r="L103" s="234"/>
      <c r="M103" s="230"/>
      <c r="N103" s="230"/>
      <c r="O103" s="230"/>
      <c r="P103" s="231"/>
      <c r="Q103" s="779"/>
      <c r="R103" s="234"/>
      <c r="S103" s="230"/>
      <c r="T103" s="230"/>
      <c r="U103" s="230"/>
      <c r="V103" s="231"/>
    </row>
    <row r="104" spans="3:22" ht="14.25">
      <c r="C104" s="750"/>
      <c r="D104" s="751"/>
      <c r="E104" s="779"/>
      <c r="F104" s="234"/>
      <c r="G104" s="230"/>
      <c r="H104" s="230"/>
      <c r="I104" s="230"/>
      <c r="J104" s="231"/>
      <c r="K104" s="779"/>
      <c r="L104" s="234"/>
      <c r="M104" s="230"/>
      <c r="N104" s="230"/>
      <c r="O104" s="230"/>
      <c r="P104" s="231"/>
      <c r="Q104" s="779"/>
      <c r="R104" s="234"/>
      <c r="S104" s="230"/>
      <c r="T104" s="230"/>
      <c r="U104" s="230"/>
      <c r="V104" s="231"/>
    </row>
    <row r="105" spans="3:22" ht="14.25">
      <c r="C105" s="750"/>
      <c r="D105" s="751"/>
      <c r="E105" s="779"/>
      <c r="F105" s="234"/>
      <c r="G105" s="230"/>
      <c r="H105" s="230"/>
      <c r="I105" s="230"/>
      <c r="J105" s="231"/>
      <c r="K105" s="779"/>
      <c r="L105" s="234"/>
      <c r="M105" s="230"/>
      <c r="N105" s="230"/>
      <c r="O105" s="230"/>
      <c r="P105" s="231"/>
      <c r="Q105" s="779"/>
      <c r="R105" s="234"/>
      <c r="S105" s="230"/>
      <c r="T105" s="230"/>
      <c r="U105" s="230"/>
      <c r="V105" s="231"/>
    </row>
    <row r="106" spans="3:22" ht="14.25">
      <c r="C106" s="750"/>
      <c r="D106" s="751"/>
      <c r="E106" s="779"/>
      <c r="F106" s="234"/>
      <c r="G106" s="230"/>
      <c r="H106" s="230"/>
      <c r="I106" s="230"/>
      <c r="J106" s="231"/>
      <c r="K106" s="779"/>
      <c r="L106" s="234"/>
      <c r="M106" s="230"/>
      <c r="N106" s="230"/>
      <c r="O106" s="230"/>
      <c r="P106" s="231"/>
      <c r="Q106" s="779"/>
      <c r="R106" s="234"/>
      <c r="S106" s="230"/>
      <c r="T106" s="230"/>
      <c r="U106" s="230"/>
      <c r="V106" s="231"/>
    </row>
    <row r="107" spans="3:22" ht="14.25">
      <c r="C107" s="750"/>
      <c r="D107" s="751"/>
      <c r="E107" s="779"/>
      <c r="F107" s="234"/>
      <c r="G107" s="230"/>
      <c r="H107" s="230"/>
      <c r="I107" s="230"/>
      <c r="J107" s="231"/>
      <c r="K107" s="779"/>
      <c r="L107" s="234"/>
      <c r="M107" s="230"/>
      <c r="N107" s="230"/>
      <c r="O107" s="230"/>
      <c r="P107" s="231"/>
      <c r="Q107" s="779"/>
      <c r="R107" s="234"/>
      <c r="S107" s="230"/>
      <c r="T107" s="230"/>
      <c r="U107" s="230"/>
      <c r="V107" s="231"/>
    </row>
    <row r="108" spans="3:22" ht="14.25">
      <c r="C108" s="750"/>
      <c r="D108" s="751"/>
      <c r="E108" s="779"/>
      <c r="F108" s="234"/>
      <c r="G108" s="230"/>
      <c r="H108" s="230"/>
      <c r="I108" s="230"/>
      <c r="J108" s="231"/>
      <c r="K108" s="779"/>
      <c r="L108" s="234"/>
      <c r="M108" s="230"/>
      <c r="N108" s="230"/>
      <c r="O108" s="230"/>
      <c r="P108" s="231"/>
      <c r="Q108" s="779"/>
      <c r="R108" s="234"/>
      <c r="S108" s="230"/>
      <c r="T108" s="230"/>
      <c r="U108" s="230"/>
      <c r="V108" s="231"/>
    </row>
    <row r="109" spans="3:22" ht="14.25">
      <c r="C109" s="750"/>
      <c r="D109" s="751"/>
      <c r="E109" s="779"/>
      <c r="F109" s="234"/>
      <c r="G109" s="230"/>
      <c r="H109" s="230"/>
      <c r="I109" s="230"/>
      <c r="J109" s="231"/>
      <c r="K109" s="779"/>
      <c r="L109" s="234"/>
      <c r="M109" s="230"/>
      <c r="N109" s="230"/>
      <c r="O109" s="230"/>
      <c r="P109" s="231"/>
      <c r="Q109" s="779"/>
      <c r="R109" s="234"/>
      <c r="S109" s="230"/>
      <c r="T109" s="230"/>
      <c r="U109" s="230"/>
      <c r="V109" s="231"/>
    </row>
    <row r="110" spans="3:22" ht="14.25">
      <c r="C110" s="750"/>
      <c r="D110" s="751"/>
      <c r="E110" s="779"/>
      <c r="F110" s="234"/>
      <c r="G110" s="230"/>
      <c r="H110" s="230"/>
      <c r="I110" s="230"/>
      <c r="J110" s="231"/>
      <c r="K110" s="779"/>
      <c r="L110" s="234"/>
      <c r="M110" s="230"/>
      <c r="N110" s="230"/>
      <c r="O110" s="230"/>
      <c r="P110" s="231"/>
      <c r="Q110" s="779"/>
      <c r="R110" s="234"/>
      <c r="S110" s="230"/>
      <c r="T110" s="230"/>
      <c r="U110" s="230"/>
      <c r="V110" s="231"/>
    </row>
    <row r="111" spans="3:22" ht="14.25">
      <c r="C111" s="750"/>
      <c r="D111" s="751"/>
      <c r="E111" s="779"/>
      <c r="F111" s="234"/>
      <c r="G111" s="230"/>
      <c r="H111" s="230"/>
      <c r="I111" s="230"/>
      <c r="J111" s="231"/>
      <c r="K111" s="779"/>
      <c r="L111" s="234"/>
      <c r="M111" s="230"/>
      <c r="N111" s="230"/>
      <c r="O111" s="230"/>
      <c r="P111" s="231"/>
      <c r="Q111" s="779"/>
      <c r="R111" s="234"/>
      <c r="S111" s="230"/>
      <c r="T111" s="230"/>
      <c r="U111" s="230"/>
      <c r="V111" s="231"/>
    </row>
    <row r="112" spans="3:22" ht="14.25">
      <c r="C112" s="750"/>
      <c r="D112" s="751"/>
      <c r="E112" s="779"/>
      <c r="F112" s="234"/>
      <c r="G112" s="230"/>
      <c r="H112" s="230"/>
      <c r="I112" s="230"/>
      <c r="J112" s="231"/>
      <c r="K112" s="779"/>
      <c r="L112" s="234"/>
      <c r="M112" s="230"/>
      <c r="N112" s="230"/>
      <c r="O112" s="230"/>
      <c r="P112" s="231"/>
      <c r="Q112" s="779"/>
      <c r="R112" s="234"/>
      <c r="S112" s="230"/>
      <c r="T112" s="230"/>
      <c r="U112" s="230"/>
      <c r="V112" s="231"/>
    </row>
    <row r="113" spans="3:22" ht="14.25">
      <c r="C113" s="750"/>
      <c r="D113" s="751"/>
      <c r="E113" s="779"/>
      <c r="F113" s="234"/>
      <c r="G113" s="230"/>
      <c r="H113" s="230"/>
      <c r="I113" s="230"/>
      <c r="J113" s="231"/>
      <c r="K113" s="779"/>
      <c r="L113" s="234"/>
      <c r="M113" s="230"/>
      <c r="N113" s="230"/>
      <c r="O113" s="230"/>
      <c r="P113" s="231"/>
      <c r="Q113" s="779"/>
      <c r="R113" s="234"/>
      <c r="S113" s="230"/>
      <c r="T113" s="230"/>
      <c r="U113" s="230"/>
      <c r="V113" s="231"/>
    </row>
    <row r="114" spans="3:22" ht="14.25">
      <c r="C114" s="750"/>
      <c r="D114" s="751"/>
      <c r="E114" s="779"/>
      <c r="F114" s="234"/>
      <c r="G114" s="230"/>
      <c r="H114" s="230"/>
      <c r="I114" s="230"/>
      <c r="J114" s="231"/>
      <c r="K114" s="779"/>
      <c r="L114" s="234"/>
      <c r="M114" s="230"/>
      <c r="N114" s="230"/>
      <c r="O114" s="230"/>
      <c r="P114" s="231"/>
      <c r="Q114" s="779"/>
      <c r="R114" s="234"/>
      <c r="S114" s="230"/>
      <c r="T114" s="230"/>
      <c r="U114" s="230"/>
      <c r="V114" s="231"/>
    </row>
    <row r="115" spans="3:22" ht="14.25">
      <c r="C115" s="750"/>
      <c r="D115" s="751"/>
      <c r="E115" s="779"/>
      <c r="F115" s="234"/>
      <c r="G115" s="230"/>
      <c r="H115" s="230"/>
      <c r="I115" s="230"/>
      <c r="J115" s="231"/>
      <c r="K115" s="779"/>
      <c r="L115" s="234"/>
      <c r="M115" s="230"/>
      <c r="N115" s="230"/>
      <c r="O115" s="230"/>
      <c r="P115" s="231"/>
      <c r="Q115" s="779"/>
      <c r="R115" s="234"/>
      <c r="S115" s="230"/>
      <c r="T115" s="230"/>
      <c r="U115" s="230"/>
      <c r="V115" s="231"/>
    </row>
    <row r="116" spans="3:22" ht="14.25">
      <c r="C116" s="750"/>
      <c r="D116" s="751"/>
      <c r="E116" s="779"/>
      <c r="F116" s="234"/>
      <c r="G116" s="230"/>
      <c r="H116" s="230"/>
      <c r="I116" s="230"/>
      <c r="J116" s="231"/>
      <c r="K116" s="779"/>
      <c r="L116" s="234"/>
      <c r="M116" s="230"/>
      <c r="N116" s="230"/>
      <c r="O116" s="230"/>
      <c r="P116" s="231"/>
      <c r="Q116" s="779"/>
      <c r="R116" s="234"/>
      <c r="S116" s="230"/>
      <c r="T116" s="230"/>
      <c r="U116" s="230"/>
      <c r="V116" s="231"/>
    </row>
    <row r="117" spans="3:22" ht="14.25">
      <c r="C117" s="752"/>
      <c r="D117" s="753"/>
      <c r="E117" s="780"/>
      <c r="F117" s="235"/>
      <c r="G117" s="236"/>
      <c r="H117" s="236"/>
      <c r="I117" s="236"/>
      <c r="J117" s="237"/>
      <c r="K117" s="780"/>
      <c r="L117" s="235"/>
      <c r="M117" s="236"/>
      <c r="N117" s="236"/>
      <c r="O117" s="236"/>
      <c r="P117" s="237"/>
      <c r="Q117" s="780"/>
      <c r="R117" s="235"/>
      <c r="S117" s="236"/>
      <c r="T117" s="236"/>
      <c r="U117" s="236"/>
      <c r="V117" s="237"/>
    </row>
    <row r="118" spans="3:22">
      <c r="C118" s="748" t="s">
        <v>370</v>
      </c>
      <c r="D118" s="749"/>
      <c r="E118" s="768"/>
      <c r="F118" s="769"/>
      <c r="G118" s="772"/>
      <c r="H118" s="226"/>
      <c r="I118" s="226"/>
      <c r="J118" s="774"/>
      <c r="K118" s="768"/>
      <c r="L118" s="769"/>
      <c r="M118" s="772"/>
      <c r="N118" s="226"/>
      <c r="O118" s="226"/>
      <c r="P118" s="774"/>
      <c r="Q118" s="768"/>
      <c r="R118" s="769"/>
      <c r="S118" s="772"/>
      <c r="T118" s="226"/>
      <c r="U118" s="226"/>
      <c r="V118" s="774"/>
    </row>
    <row r="119" spans="3:22" ht="12.95" customHeight="1">
      <c r="C119" s="750"/>
      <c r="D119" s="751"/>
      <c r="E119" s="770"/>
      <c r="F119" s="771"/>
      <c r="G119" s="773"/>
      <c r="H119" s="776"/>
      <c r="I119" s="227"/>
      <c r="J119" s="775"/>
      <c r="K119" s="770"/>
      <c r="L119" s="771"/>
      <c r="M119" s="773"/>
      <c r="N119" s="776"/>
      <c r="O119" s="227"/>
      <c r="P119" s="775"/>
      <c r="Q119" s="770"/>
      <c r="R119" s="771"/>
      <c r="S119" s="773"/>
      <c r="T119" s="776"/>
      <c r="U119" s="227"/>
      <c r="V119" s="775"/>
    </row>
    <row r="120" spans="3:22">
      <c r="C120" s="750"/>
      <c r="D120" s="751"/>
      <c r="E120" s="770"/>
      <c r="F120" s="771"/>
      <c r="G120" s="773"/>
      <c r="H120" s="776"/>
      <c r="I120" s="228"/>
      <c r="J120" s="775"/>
      <c r="K120" s="770"/>
      <c r="L120" s="771"/>
      <c r="M120" s="773"/>
      <c r="N120" s="776"/>
      <c r="O120" s="228"/>
      <c r="P120" s="775"/>
      <c r="Q120" s="770"/>
      <c r="R120" s="771"/>
      <c r="S120" s="773"/>
      <c r="T120" s="776"/>
      <c r="U120" s="228"/>
      <c r="V120" s="775"/>
    </row>
    <row r="121" spans="3:22">
      <c r="C121" s="750"/>
      <c r="D121" s="751"/>
      <c r="E121" s="770"/>
      <c r="F121" s="771"/>
      <c r="G121" s="773"/>
      <c r="H121" s="776"/>
      <c r="I121" s="229"/>
      <c r="J121" s="775"/>
      <c r="K121" s="770"/>
      <c r="L121" s="771"/>
      <c r="M121" s="773"/>
      <c r="N121" s="776"/>
      <c r="O121" s="229"/>
      <c r="P121" s="775"/>
      <c r="Q121" s="770"/>
      <c r="R121" s="771"/>
      <c r="S121" s="773"/>
      <c r="T121" s="776"/>
      <c r="U121" s="229"/>
      <c r="V121" s="775"/>
    </row>
    <row r="122" spans="3:22" ht="14.25">
      <c r="C122" s="750"/>
      <c r="D122" s="751"/>
      <c r="E122" s="87"/>
      <c r="F122" s="31"/>
      <c r="G122" s="230"/>
      <c r="H122" s="230"/>
      <c r="I122" s="230"/>
      <c r="J122" s="231"/>
      <c r="K122" s="87"/>
      <c r="L122" s="31"/>
      <c r="M122" s="230"/>
      <c r="N122" s="230"/>
      <c r="O122" s="230"/>
      <c r="P122" s="231"/>
      <c r="Q122" s="87"/>
      <c r="R122" s="31"/>
      <c r="S122" s="230"/>
      <c r="T122" s="230"/>
      <c r="U122" s="230"/>
      <c r="V122" s="231"/>
    </row>
    <row r="123" spans="3:22" ht="14.25">
      <c r="C123" s="750"/>
      <c r="D123" s="751"/>
      <c r="E123" s="87"/>
      <c r="F123" s="31"/>
      <c r="G123" s="230"/>
      <c r="H123" s="230"/>
      <c r="I123" s="230"/>
      <c r="J123" s="231"/>
      <c r="K123" s="87"/>
      <c r="L123" s="31"/>
      <c r="M123" s="230"/>
      <c r="N123" s="230"/>
      <c r="O123" s="230"/>
      <c r="P123" s="231"/>
      <c r="Q123" s="87"/>
      <c r="R123" s="31"/>
      <c r="S123" s="230"/>
      <c r="T123" s="230"/>
      <c r="U123" s="230"/>
      <c r="V123" s="231"/>
    </row>
    <row r="124" spans="3:22" ht="14.25">
      <c r="C124" s="750"/>
      <c r="D124" s="751"/>
      <c r="E124" s="87"/>
      <c r="F124" s="31"/>
      <c r="G124" s="230"/>
      <c r="H124" s="230"/>
      <c r="I124" s="230"/>
      <c r="J124" s="231"/>
      <c r="K124" s="87"/>
      <c r="L124" s="31"/>
      <c r="M124" s="230"/>
      <c r="N124" s="230"/>
      <c r="O124" s="230"/>
      <c r="P124" s="231"/>
      <c r="Q124" s="87"/>
      <c r="R124" s="31"/>
      <c r="S124" s="230"/>
      <c r="T124" s="230"/>
      <c r="U124" s="230"/>
      <c r="V124" s="231"/>
    </row>
    <row r="125" spans="3:22" ht="14.25" customHeight="1">
      <c r="C125" s="750"/>
      <c r="D125" s="751"/>
      <c r="E125" s="777"/>
      <c r="F125" s="778"/>
      <c r="G125" s="232"/>
      <c r="H125" s="232"/>
      <c r="I125" s="232"/>
      <c r="J125" s="233"/>
      <c r="K125" s="777"/>
      <c r="L125" s="778"/>
      <c r="M125" s="232"/>
      <c r="N125" s="232"/>
      <c r="O125" s="232"/>
      <c r="P125" s="233"/>
      <c r="Q125" s="777"/>
      <c r="R125" s="778"/>
      <c r="S125" s="232"/>
      <c r="T125" s="232"/>
      <c r="U125" s="232"/>
      <c r="V125" s="233"/>
    </row>
    <row r="126" spans="3:22" ht="14.25" customHeight="1">
      <c r="C126" s="750"/>
      <c r="D126" s="751"/>
      <c r="E126" s="779"/>
      <c r="F126" s="234"/>
      <c r="G126" s="230"/>
      <c r="H126" s="230"/>
      <c r="I126" s="230"/>
      <c r="J126" s="231"/>
      <c r="K126" s="779"/>
      <c r="L126" s="234"/>
      <c r="M126" s="230"/>
      <c r="N126" s="230"/>
      <c r="O126" s="230"/>
      <c r="P126" s="231"/>
      <c r="Q126" s="779"/>
      <c r="R126" s="234"/>
      <c r="S126" s="230"/>
      <c r="T126" s="230"/>
      <c r="U126" s="230"/>
      <c r="V126" s="231"/>
    </row>
    <row r="127" spans="3:22" ht="14.25">
      <c r="C127" s="750"/>
      <c r="D127" s="751"/>
      <c r="E127" s="779"/>
      <c r="F127" s="234"/>
      <c r="G127" s="230"/>
      <c r="H127" s="230"/>
      <c r="I127" s="230"/>
      <c r="J127" s="231"/>
      <c r="K127" s="779"/>
      <c r="L127" s="234"/>
      <c r="M127" s="230"/>
      <c r="N127" s="230"/>
      <c r="O127" s="230"/>
      <c r="P127" s="231"/>
      <c r="Q127" s="779"/>
      <c r="R127" s="234"/>
      <c r="S127" s="230"/>
      <c r="T127" s="230"/>
      <c r="U127" s="230"/>
      <c r="V127" s="231"/>
    </row>
    <row r="128" spans="3:22" ht="14.25">
      <c r="C128" s="750"/>
      <c r="D128" s="751"/>
      <c r="E128" s="779"/>
      <c r="F128" s="234"/>
      <c r="G128" s="230"/>
      <c r="H128" s="230"/>
      <c r="I128" s="230"/>
      <c r="J128" s="231"/>
      <c r="K128" s="779"/>
      <c r="L128" s="234"/>
      <c r="M128" s="230"/>
      <c r="N128" s="230"/>
      <c r="O128" s="230"/>
      <c r="P128" s="231"/>
      <c r="Q128" s="779"/>
      <c r="R128" s="234"/>
      <c r="S128" s="230"/>
      <c r="T128" s="230"/>
      <c r="U128" s="230"/>
      <c r="V128" s="231"/>
    </row>
    <row r="129" spans="3:22" ht="14.25">
      <c r="C129" s="750"/>
      <c r="D129" s="751"/>
      <c r="E129" s="779"/>
      <c r="F129" s="234"/>
      <c r="G129" s="230"/>
      <c r="H129" s="230"/>
      <c r="I129" s="230"/>
      <c r="J129" s="231"/>
      <c r="K129" s="779"/>
      <c r="L129" s="234"/>
      <c r="M129" s="230"/>
      <c r="N129" s="230"/>
      <c r="O129" s="230"/>
      <c r="P129" s="231"/>
      <c r="Q129" s="779"/>
      <c r="R129" s="234"/>
      <c r="S129" s="230"/>
      <c r="T129" s="230"/>
      <c r="U129" s="230"/>
      <c r="V129" s="231"/>
    </row>
    <row r="130" spans="3:22" ht="14.25">
      <c r="C130" s="750"/>
      <c r="D130" s="751"/>
      <c r="E130" s="779"/>
      <c r="F130" s="234"/>
      <c r="G130" s="230"/>
      <c r="H130" s="230"/>
      <c r="I130" s="230"/>
      <c r="J130" s="231"/>
      <c r="K130" s="779"/>
      <c r="L130" s="234"/>
      <c r="M130" s="230"/>
      <c r="N130" s="230"/>
      <c r="O130" s="230"/>
      <c r="P130" s="231"/>
      <c r="Q130" s="779"/>
      <c r="R130" s="234"/>
      <c r="S130" s="230"/>
      <c r="T130" s="230"/>
      <c r="U130" s="230"/>
      <c r="V130" s="231"/>
    </row>
    <row r="131" spans="3:22" ht="14.25">
      <c r="C131" s="750"/>
      <c r="D131" s="751"/>
      <c r="E131" s="779"/>
      <c r="F131" s="234"/>
      <c r="G131" s="230"/>
      <c r="H131" s="230"/>
      <c r="I131" s="230"/>
      <c r="J131" s="231"/>
      <c r="K131" s="779"/>
      <c r="L131" s="234"/>
      <c r="M131" s="230"/>
      <c r="N131" s="230"/>
      <c r="O131" s="230"/>
      <c r="P131" s="231"/>
      <c r="Q131" s="779"/>
      <c r="R131" s="234"/>
      <c r="S131" s="230"/>
      <c r="T131" s="230"/>
      <c r="U131" s="230"/>
      <c r="V131" s="231"/>
    </row>
    <row r="132" spans="3:22" ht="14.25">
      <c r="C132" s="750"/>
      <c r="D132" s="751"/>
      <c r="E132" s="779"/>
      <c r="F132" s="234"/>
      <c r="G132" s="230"/>
      <c r="H132" s="230"/>
      <c r="I132" s="230"/>
      <c r="J132" s="231"/>
      <c r="K132" s="779"/>
      <c r="L132" s="234"/>
      <c r="M132" s="230"/>
      <c r="N132" s="230"/>
      <c r="O132" s="230"/>
      <c r="P132" s="231"/>
      <c r="Q132" s="779"/>
      <c r="R132" s="234"/>
      <c r="S132" s="230"/>
      <c r="T132" s="230"/>
      <c r="U132" s="230"/>
      <c r="V132" s="231"/>
    </row>
    <row r="133" spans="3:22" ht="14.25">
      <c r="C133" s="750"/>
      <c r="D133" s="751"/>
      <c r="E133" s="779"/>
      <c r="F133" s="234"/>
      <c r="G133" s="230"/>
      <c r="H133" s="230"/>
      <c r="I133" s="230"/>
      <c r="J133" s="231"/>
      <c r="K133" s="779"/>
      <c r="L133" s="234"/>
      <c r="M133" s="230"/>
      <c r="N133" s="230"/>
      <c r="O133" s="230"/>
      <c r="P133" s="231"/>
      <c r="Q133" s="779"/>
      <c r="R133" s="234"/>
      <c r="S133" s="230"/>
      <c r="T133" s="230"/>
      <c r="U133" s="230"/>
      <c r="V133" s="231"/>
    </row>
    <row r="134" spans="3:22" ht="14.25">
      <c r="C134" s="750"/>
      <c r="D134" s="751"/>
      <c r="E134" s="779"/>
      <c r="F134" s="234"/>
      <c r="G134" s="230"/>
      <c r="H134" s="230"/>
      <c r="I134" s="230"/>
      <c r="J134" s="231"/>
      <c r="K134" s="779"/>
      <c r="L134" s="234"/>
      <c r="M134" s="230"/>
      <c r="N134" s="230"/>
      <c r="O134" s="230"/>
      <c r="P134" s="231"/>
      <c r="Q134" s="779"/>
      <c r="R134" s="234"/>
      <c r="S134" s="230"/>
      <c r="T134" s="230"/>
      <c r="U134" s="230"/>
      <c r="V134" s="231"/>
    </row>
    <row r="135" spans="3:22" ht="14.25">
      <c r="C135" s="750"/>
      <c r="D135" s="751"/>
      <c r="E135" s="779"/>
      <c r="F135" s="234"/>
      <c r="G135" s="230"/>
      <c r="H135" s="230"/>
      <c r="I135" s="230"/>
      <c r="J135" s="231"/>
      <c r="K135" s="779"/>
      <c r="L135" s="234"/>
      <c r="M135" s="230"/>
      <c r="N135" s="230"/>
      <c r="O135" s="230"/>
      <c r="P135" s="231"/>
      <c r="Q135" s="779"/>
      <c r="R135" s="234"/>
      <c r="S135" s="230"/>
      <c r="T135" s="230"/>
      <c r="U135" s="230"/>
      <c r="V135" s="231"/>
    </row>
    <row r="136" spans="3:22" ht="14.25">
      <c r="C136" s="750"/>
      <c r="D136" s="751"/>
      <c r="E136" s="779"/>
      <c r="F136" s="234"/>
      <c r="G136" s="230"/>
      <c r="H136" s="230"/>
      <c r="I136" s="230"/>
      <c r="J136" s="231"/>
      <c r="K136" s="779"/>
      <c r="L136" s="234"/>
      <c r="M136" s="230"/>
      <c r="N136" s="230"/>
      <c r="O136" s="230"/>
      <c r="P136" s="231"/>
      <c r="Q136" s="779"/>
      <c r="R136" s="234"/>
      <c r="S136" s="230"/>
      <c r="T136" s="230"/>
      <c r="U136" s="230"/>
      <c r="V136" s="231"/>
    </row>
    <row r="137" spans="3:22" ht="14.25">
      <c r="C137" s="750"/>
      <c r="D137" s="751"/>
      <c r="E137" s="779"/>
      <c r="F137" s="234"/>
      <c r="G137" s="230"/>
      <c r="H137" s="230"/>
      <c r="I137" s="230"/>
      <c r="J137" s="231"/>
      <c r="K137" s="779"/>
      <c r="L137" s="234"/>
      <c r="M137" s="230"/>
      <c r="N137" s="230"/>
      <c r="O137" s="230"/>
      <c r="P137" s="231"/>
      <c r="Q137" s="779"/>
      <c r="R137" s="234"/>
      <c r="S137" s="230"/>
      <c r="T137" s="230"/>
      <c r="U137" s="230"/>
      <c r="V137" s="231"/>
    </row>
    <row r="138" spans="3:22" ht="14.25">
      <c r="C138" s="750"/>
      <c r="D138" s="751"/>
      <c r="E138" s="779"/>
      <c r="F138" s="234"/>
      <c r="G138" s="230"/>
      <c r="H138" s="230"/>
      <c r="I138" s="230"/>
      <c r="J138" s="231"/>
      <c r="K138" s="779"/>
      <c r="L138" s="234"/>
      <c r="M138" s="230"/>
      <c r="N138" s="230"/>
      <c r="O138" s="230"/>
      <c r="P138" s="231"/>
      <c r="Q138" s="779"/>
      <c r="R138" s="234"/>
      <c r="S138" s="230"/>
      <c r="T138" s="230"/>
      <c r="U138" s="230"/>
      <c r="V138" s="231"/>
    </row>
    <row r="139" spans="3:22" ht="14.25">
      <c r="C139" s="750"/>
      <c r="D139" s="751"/>
      <c r="E139" s="779"/>
      <c r="F139" s="234"/>
      <c r="G139" s="230"/>
      <c r="H139" s="230"/>
      <c r="I139" s="230"/>
      <c r="J139" s="231"/>
      <c r="K139" s="779"/>
      <c r="L139" s="234"/>
      <c r="M139" s="230"/>
      <c r="N139" s="230"/>
      <c r="O139" s="230"/>
      <c r="P139" s="231"/>
      <c r="Q139" s="779"/>
      <c r="R139" s="234"/>
      <c r="S139" s="230"/>
      <c r="T139" s="230"/>
      <c r="U139" s="230"/>
      <c r="V139" s="231"/>
    </row>
    <row r="140" spans="3:22" ht="14.25">
      <c r="C140" s="750"/>
      <c r="D140" s="751"/>
      <c r="E140" s="779"/>
      <c r="F140" s="234"/>
      <c r="G140" s="230"/>
      <c r="H140" s="230"/>
      <c r="I140" s="230"/>
      <c r="J140" s="231"/>
      <c r="K140" s="779"/>
      <c r="L140" s="234"/>
      <c r="M140" s="230"/>
      <c r="N140" s="230"/>
      <c r="O140" s="230"/>
      <c r="P140" s="231"/>
      <c r="Q140" s="779"/>
      <c r="R140" s="234"/>
      <c r="S140" s="230"/>
      <c r="T140" s="230"/>
      <c r="U140" s="230"/>
      <c r="V140" s="231"/>
    </row>
    <row r="141" spans="3:22" ht="14.25">
      <c r="C141" s="750"/>
      <c r="D141" s="751"/>
      <c r="E141" s="779"/>
      <c r="F141" s="234"/>
      <c r="G141" s="230"/>
      <c r="H141" s="230"/>
      <c r="I141" s="230"/>
      <c r="J141" s="231"/>
      <c r="K141" s="779"/>
      <c r="L141" s="234"/>
      <c r="M141" s="230"/>
      <c r="N141" s="230"/>
      <c r="O141" s="230"/>
      <c r="P141" s="231"/>
      <c r="Q141" s="779"/>
      <c r="R141" s="234"/>
      <c r="S141" s="230"/>
      <c r="T141" s="230"/>
      <c r="U141" s="230"/>
      <c r="V141" s="231"/>
    </row>
    <row r="142" spans="3:22" ht="14.25">
      <c r="C142" s="750"/>
      <c r="D142" s="751"/>
      <c r="E142" s="779"/>
      <c r="F142" s="234"/>
      <c r="G142" s="230"/>
      <c r="H142" s="230"/>
      <c r="I142" s="230"/>
      <c r="J142" s="231"/>
      <c r="K142" s="779"/>
      <c r="L142" s="234"/>
      <c r="M142" s="230"/>
      <c r="N142" s="230"/>
      <c r="O142" s="230"/>
      <c r="P142" s="231"/>
      <c r="Q142" s="779"/>
      <c r="R142" s="234"/>
      <c r="S142" s="230"/>
      <c r="T142" s="230"/>
      <c r="U142" s="230"/>
      <c r="V142" s="231"/>
    </row>
    <row r="143" spans="3:22" ht="14.25">
      <c r="C143" s="750"/>
      <c r="D143" s="751"/>
      <c r="E143" s="779"/>
      <c r="F143" s="234"/>
      <c r="G143" s="230"/>
      <c r="H143" s="230"/>
      <c r="I143" s="230"/>
      <c r="J143" s="231"/>
      <c r="K143" s="779"/>
      <c r="L143" s="234"/>
      <c r="M143" s="230"/>
      <c r="N143" s="230"/>
      <c r="O143" s="230"/>
      <c r="P143" s="231"/>
      <c r="Q143" s="779"/>
      <c r="R143" s="234"/>
      <c r="S143" s="230"/>
      <c r="T143" s="230"/>
      <c r="U143" s="230"/>
      <c r="V143" s="231"/>
    </row>
    <row r="144" spans="3:22" ht="14.25">
      <c r="C144" s="750"/>
      <c r="D144" s="751"/>
      <c r="E144" s="779"/>
      <c r="F144" s="234"/>
      <c r="G144" s="230"/>
      <c r="H144" s="230"/>
      <c r="I144" s="230"/>
      <c r="J144" s="231"/>
      <c r="K144" s="779"/>
      <c r="L144" s="234"/>
      <c r="M144" s="230"/>
      <c r="N144" s="230"/>
      <c r="O144" s="230"/>
      <c r="P144" s="231"/>
      <c r="Q144" s="779"/>
      <c r="R144" s="234"/>
      <c r="S144" s="230"/>
      <c r="T144" s="230"/>
      <c r="U144" s="230"/>
      <c r="V144" s="231"/>
    </row>
    <row r="145" spans="3:22" ht="14.25">
      <c r="C145" s="750"/>
      <c r="D145" s="751"/>
      <c r="E145" s="779"/>
      <c r="F145" s="234"/>
      <c r="G145" s="230"/>
      <c r="H145" s="230"/>
      <c r="I145" s="230"/>
      <c r="J145" s="231"/>
      <c r="K145" s="779"/>
      <c r="L145" s="234"/>
      <c r="M145" s="230"/>
      <c r="N145" s="230"/>
      <c r="O145" s="230"/>
      <c r="P145" s="231"/>
      <c r="Q145" s="779"/>
      <c r="R145" s="234"/>
      <c r="S145" s="230"/>
      <c r="T145" s="230"/>
      <c r="U145" s="230"/>
      <c r="V145" s="231"/>
    </row>
    <row r="146" spans="3:22" ht="14.25">
      <c r="C146" s="750"/>
      <c r="D146" s="751"/>
      <c r="E146" s="779"/>
      <c r="F146" s="234"/>
      <c r="G146" s="230"/>
      <c r="H146" s="230"/>
      <c r="I146" s="230"/>
      <c r="J146" s="231"/>
      <c r="K146" s="779"/>
      <c r="L146" s="234"/>
      <c r="M146" s="230"/>
      <c r="N146" s="230"/>
      <c r="O146" s="230"/>
      <c r="P146" s="231"/>
      <c r="Q146" s="779"/>
      <c r="R146" s="234"/>
      <c r="S146" s="230"/>
      <c r="T146" s="230"/>
      <c r="U146" s="230"/>
      <c r="V146" s="231"/>
    </row>
    <row r="147" spans="3:22" ht="14.25">
      <c r="C147" s="750"/>
      <c r="D147" s="751"/>
      <c r="E147" s="779"/>
      <c r="F147" s="234"/>
      <c r="G147" s="230"/>
      <c r="H147" s="230"/>
      <c r="I147" s="230"/>
      <c r="J147" s="231"/>
      <c r="K147" s="779"/>
      <c r="L147" s="234"/>
      <c r="M147" s="230"/>
      <c r="N147" s="230"/>
      <c r="O147" s="230"/>
      <c r="P147" s="231"/>
      <c r="Q147" s="779"/>
      <c r="R147" s="234"/>
      <c r="S147" s="230"/>
      <c r="T147" s="230"/>
      <c r="U147" s="230"/>
      <c r="V147" s="231"/>
    </row>
    <row r="148" spans="3:22" ht="14.25">
      <c r="C148" s="750"/>
      <c r="D148" s="751"/>
      <c r="E148" s="779"/>
      <c r="F148" s="234"/>
      <c r="G148" s="230"/>
      <c r="H148" s="230"/>
      <c r="I148" s="230"/>
      <c r="J148" s="231"/>
      <c r="K148" s="779"/>
      <c r="L148" s="234"/>
      <c r="M148" s="230"/>
      <c r="N148" s="230"/>
      <c r="O148" s="230"/>
      <c r="P148" s="231"/>
      <c r="Q148" s="779"/>
      <c r="R148" s="234"/>
      <c r="S148" s="230"/>
      <c r="T148" s="230"/>
      <c r="U148" s="230"/>
      <c r="V148" s="231"/>
    </row>
    <row r="149" spans="3:22" ht="14.25">
      <c r="C149" s="750"/>
      <c r="D149" s="751"/>
      <c r="E149" s="779"/>
      <c r="F149" s="234"/>
      <c r="G149" s="230"/>
      <c r="H149" s="230"/>
      <c r="I149" s="230"/>
      <c r="J149" s="231"/>
      <c r="K149" s="779"/>
      <c r="L149" s="234"/>
      <c r="M149" s="230"/>
      <c r="N149" s="230"/>
      <c r="O149" s="230"/>
      <c r="P149" s="231"/>
      <c r="Q149" s="779"/>
      <c r="R149" s="234"/>
      <c r="S149" s="230"/>
      <c r="T149" s="230"/>
      <c r="U149" s="230"/>
      <c r="V149" s="231"/>
    </row>
    <row r="150" spans="3:22" ht="14.25">
      <c r="C150" s="750"/>
      <c r="D150" s="751"/>
      <c r="E150" s="779"/>
      <c r="F150" s="234"/>
      <c r="G150" s="230"/>
      <c r="H150" s="230"/>
      <c r="I150" s="230"/>
      <c r="J150" s="231"/>
      <c r="K150" s="779"/>
      <c r="L150" s="234"/>
      <c r="M150" s="230"/>
      <c r="N150" s="230"/>
      <c r="O150" s="230"/>
      <c r="P150" s="231"/>
      <c r="Q150" s="779"/>
      <c r="R150" s="234"/>
      <c r="S150" s="230"/>
      <c r="T150" s="230"/>
      <c r="U150" s="230"/>
      <c r="V150" s="231"/>
    </row>
    <row r="151" spans="3:22" ht="14.25">
      <c r="C151" s="750"/>
      <c r="D151" s="751"/>
      <c r="E151" s="779"/>
      <c r="F151" s="234"/>
      <c r="G151" s="230"/>
      <c r="H151" s="230"/>
      <c r="I151" s="230"/>
      <c r="J151" s="231"/>
      <c r="K151" s="779"/>
      <c r="L151" s="234"/>
      <c r="M151" s="230"/>
      <c r="N151" s="230"/>
      <c r="O151" s="230"/>
      <c r="P151" s="231"/>
      <c r="Q151" s="779"/>
      <c r="R151" s="234"/>
      <c r="S151" s="230"/>
      <c r="T151" s="230"/>
      <c r="U151" s="230"/>
      <c r="V151" s="231"/>
    </row>
    <row r="152" spans="3:22" ht="14.25">
      <c r="C152" s="750"/>
      <c r="D152" s="751"/>
      <c r="E152" s="779"/>
      <c r="F152" s="234"/>
      <c r="G152" s="230"/>
      <c r="H152" s="230"/>
      <c r="I152" s="230"/>
      <c r="J152" s="231"/>
      <c r="K152" s="779"/>
      <c r="L152" s="234"/>
      <c r="M152" s="230"/>
      <c r="N152" s="230"/>
      <c r="O152" s="230"/>
      <c r="P152" s="231"/>
      <c r="Q152" s="779"/>
      <c r="R152" s="234"/>
      <c r="S152" s="230"/>
      <c r="T152" s="230"/>
      <c r="U152" s="230"/>
      <c r="V152" s="231"/>
    </row>
    <row r="153" spans="3:22" ht="14.25">
      <c r="C153" s="750"/>
      <c r="D153" s="751"/>
      <c r="E153" s="779"/>
      <c r="F153" s="234"/>
      <c r="G153" s="230"/>
      <c r="H153" s="230"/>
      <c r="I153" s="230"/>
      <c r="J153" s="231"/>
      <c r="K153" s="779"/>
      <c r="L153" s="234"/>
      <c r="M153" s="230"/>
      <c r="N153" s="230"/>
      <c r="O153" s="230"/>
      <c r="P153" s="231"/>
      <c r="Q153" s="779"/>
      <c r="R153" s="234"/>
      <c r="S153" s="230"/>
      <c r="T153" s="230"/>
      <c r="U153" s="230"/>
      <c r="V153" s="231"/>
    </row>
    <row r="154" spans="3:22" ht="14.25">
      <c r="C154" s="750"/>
      <c r="D154" s="751"/>
      <c r="E154" s="779"/>
      <c r="F154" s="234"/>
      <c r="G154" s="230"/>
      <c r="H154" s="230"/>
      <c r="I154" s="230"/>
      <c r="J154" s="231"/>
      <c r="K154" s="779"/>
      <c r="L154" s="234"/>
      <c r="M154" s="230"/>
      <c r="N154" s="230"/>
      <c r="O154" s="230"/>
      <c r="P154" s="231"/>
      <c r="Q154" s="779"/>
      <c r="R154" s="234"/>
      <c r="S154" s="230"/>
      <c r="T154" s="230"/>
      <c r="U154" s="230"/>
      <c r="V154" s="231"/>
    </row>
    <row r="155" spans="3:22" ht="14.25">
      <c r="C155" s="750"/>
      <c r="D155" s="751"/>
      <c r="E155" s="779"/>
      <c r="F155" s="234"/>
      <c r="G155" s="230"/>
      <c r="H155" s="230"/>
      <c r="I155" s="230"/>
      <c r="J155" s="231"/>
      <c r="K155" s="779"/>
      <c r="L155" s="234"/>
      <c r="M155" s="230"/>
      <c r="N155" s="230"/>
      <c r="O155" s="230"/>
      <c r="P155" s="231"/>
      <c r="Q155" s="779"/>
      <c r="R155" s="234"/>
      <c r="S155" s="230"/>
      <c r="T155" s="230"/>
      <c r="U155" s="230"/>
      <c r="V155" s="231"/>
    </row>
    <row r="156" spans="3:22" ht="14.25">
      <c r="C156" s="750"/>
      <c r="D156" s="751"/>
      <c r="E156" s="779"/>
      <c r="F156" s="234"/>
      <c r="G156" s="230"/>
      <c r="H156" s="230"/>
      <c r="I156" s="230"/>
      <c r="J156" s="231"/>
      <c r="K156" s="779"/>
      <c r="L156" s="234"/>
      <c r="M156" s="230"/>
      <c r="N156" s="230"/>
      <c r="O156" s="230"/>
      <c r="P156" s="231"/>
      <c r="Q156" s="779"/>
      <c r="R156" s="234"/>
      <c r="S156" s="230"/>
      <c r="T156" s="230"/>
      <c r="U156" s="230"/>
      <c r="V156" s="231"/>
    </row>
    <row r="157" spans="3:22" ht="14.25">
      <c r="C157" s="750"/>
      <c r="D157" s="751"/>
      <c r="E157" s="779"/>
      <c r="F157" s="234"/>
      <c r="G157" s="230"/>
      <c r="H157" s="230"/>
      <c r="I157" s="230"/>
      <c r="J157" s="231"/>
      <c r="K157" s="779"/>
      <c r="L157" s="234"/>
      <c r="M157" s="230"/>
      <c r="N157" s="230"/>
      <c r="O157" s="230"/>
      <c r="P157" s="231"/>
      <c r="Q157" s="779"/>
      <c r="R157" s="234"/>
      <c r="S157" s="230"/>
      <c r="T157" s="230"/>
      <c r="U157" s="230"/>
      <c r="V157" s="231"/>
    </row>
    <row r="158" spans="3:22" ht="14.25">
      <c r="C158" s="750"/>
      <c r="D158" s="751"/>
      <c r="E158" s="779"/>
      <c r="F158" s="234"/>
      <c r="G158" s="230"/>
      <c r="H158" s="230"/>
      <c r="I158" s="230"/>
      <c r="J158" s="231"/>
      <c r="K158" s="779"/>
      <c r="L158" s="234"/>
      <c r="M158" s="230"/>
      <c r="N158" s="230"/>
      <c r="O158" s="230"/>
      <c r="P158" s="231"/>
      <c r="Q158" s="779"/>
      <c r="R158" s="234"/>
      <c r="S158" s="230"/>
      <c r="T158" s="230"/>
      <c r="U158" s="230"/>
      <c r="V158" s="231"/>
    </row>
    <row r="159" spans="3:22" ht="14.25">
      <c r="C159" s="750"/>
      <c r="D159" s="751"/>
      <c r="E159" s="779"/>
      <c r="F159" s="234"/>
      <c r="G159" s="230"/>
      <c r="H159" s="230"/>
      <c r="I159" s="230"/>
      <c r="J159" s="231"/>
      <c r="K159" s="779"/>
      <c r="L159" s="234"/>
      <c r="M159" s="230"/>
      <c r="N159" s="230"/>
      <c r="O159" s="230"/>
      <c r="P159" s="231"/>
      <c r="Q159" s="779"/>
      <c r="R159" s="234"/>
      <c r="S159" s="230"/>
      <c r="T159" s="230"/>
      <c r="U159" s="230"/>
      <c r="V159" s="231"/>
    </row>
    <row r="160" spans="3:22" ht="14.25">
      <c r="C160" s="750"/>
      <c r="D160" s="751"/>
      <c r="E160" s="779"/>
      <c r="F160" s="234"/>
      <c r="G160" s="230"/>
      <c r="H160" s="230"/>
      <c r="I160" s="230"/>
      <c r="J160" s="231"/>
      <c r="K160" s="779"/>
      <c r="L160" s="234"/>
      <c r="M160" s="230"/>
      <c r="N160" s="230"/>
      <c r="O160" s="230"/>
      <c r="P160" s="231"/>
      <c r="Q160" s="779"/>
      <c r="R160" s="234"/>
      <c r="S160" s="230"/>
      <c r="T160" s="230"/>
      <c r="U160" s="230"/>
      <c r="V160" s="231"/>
    </row>
    <row r="161" spans="3:22" ht="14.25">
      <c r="C161" s="750"/>
      <c r="D161" s="751"/>
      <c r="E161" s="779"/>
      <c r="F161" s="234"/>
      <c r="G161" s="230"/>
      <c r="H161" s="230"/>
      <c r="I161" s="230"/>
      <c r="J161" s="231"/>
      <c r="K161" s="779"/>
      <c r="L161" s="234"/>
      <c r="M161" s="230"/>
      <c r="N161" s="230"/>
      <c r="O161" s="230"/>
      <c r="P161" s="231"/>
      <c r="Q161" s="779"/>
      <c r="R161" s="234"/>
      <c r="S161" s="230"/>
      <c r="T161" s="230"/>
      <c r="U161" s="230"/>
      <c r="V161" s="231"/>
    </row>
    <row r="162" spans="3:22" ht="14.25">
      <c r="C162" s="750"/>
      <c r="D162" s="751"/>
      <c r="E162" s="779"/>
      <c r="F162" s="234"/>
      <c r="G162" s="230"/>
      <c r="H162" s="230"/>
      <c r="I162" s="230"/>
      <c r="J162" s="231"/>
      <c r="K162" s="779"/>
      <c r="L162" s="234"/>
      <c r="M162" s="230"/>
      <c r="N162" s="230"/>
      <c r="O162" s="230"/>
      <c r="P162" s="231"/>
      <c r="Q162" s="779"/>
      <c r="R162" s="234"/>
      <c r="S162" s="230"/>
      <c r="T162" s="230"/>
      <c r="U162" s="230"/>
      <c r="V162" s="231"/>
    </row>
    <row r="163" spans="3:22" ht="14.25">
      <c r="C163" s="750"/>
      <c r="D163" s="751"/>
      <c r="E163" s="779"/>
      <c r="F163" s="234"/>
      <c r="G163" s="230"/>
      <c r="H163" s="230"/>
      <c r="I163" s="230"/>
      <c r="J163" s="231"/>
      <c r="K163" s="779"/>
      <c r="L163" s="234"/>
      <c r="M163" s="230"/>
      <c r="N163" s="230"/>
      <c r="O163" s="230"/>
      <c r="P163" s="231"/>
      <c r="Q163" s="779"/>
      <c r="R163" s="234"/>
      <c r="S163" s="230"/>
      <c r="T163" s="230"/>
      <c r="U163" s="230"/>
      <c r="V163" s="231"/>
    </row>
    <row r="164" spans="3:22" ht="14.25">
      <c r="C164" s="750"/>
      <c r="D164" s="751"/>
      <c r="E164" s="779"/>
      <c r="F164" s="234"/>
      <c r="G164" s="230"/>
      <c r="H164" s="230"/>
      <c r="I164" s="230"/>
      <c r="J164" s="231"/>
      <c r="K164" s="779"/>
      <c r="L164" s="234"/>
      <c r="M164" s="230"/>
      <c r="N164" s="230"/>
      <c r="O164" s="230"/>
      <c r="P164" s="231"/>
      <c r="Q164" s="779"/>
      <c r="R164" s="234"/>
      <c r="S164" s="230"/>
      <c r="T164" s="230"/>
      <c r="U164" s="230"/>
      <c r="V164" s="231"/>
    </row>
    <row r="165" spans="3:22" ht="14.25">
      <c r="C165" s="750"/>
      <c r="D165" s="751"/>
      <c r="E165" s="779"/>
      <c r="F165" s="234"/>
      <c r="G165" s="230"/>
      <c r="H165" s="230"/>
      <c r="I165" s="230"/>
      <c r="J165" s="231"/>
      <c r="K165" s="779"/>
      <c r="L165" s="234"/>
      <c r="M165" s="230"/>
      <c r="N165" s="230"/>
      <c r="O165" s="230"/>
      <c r="P165" s="231"/>
      <c r="Q165" s="779"/>
      <c r="R165" s="234"/>
      <c r="S165" s="230"/>
      <c r="T165" s="230"/>
      <c r="U165" s="230"/>
      <c r="V165" s="231"/>
    </row>
    <row r="166" spans="3:22" ht="14.25">
      <c r="C166" s="750"/>
      <c r="D166" s="751"/>
      <c r="E166" s="779"/>
      <c r="F166" s="234"/>
      <c r="G166" s="230"/>
      <c r="H166" s="230"/>
      <c r="I166" s="230"/>
      <c r="J166" s="231"/>
      <c r="K166" s="779"/>
      <c r="L166" s="234"/>
      <c r="M166" s="230"/>
      <c r="N166" s="230"/>
      <c r="O166" s="230"/>
      <c r="P166" s="231"/>
      <c r="Q166" s="779"/>
      <c r="R166" s="234"/>
      <c r="S166" s="230"/>
      <c r="T166" s="230"/>
      <c r="U166" s="230"/>
      <c r="V166" s="231"/>
    </row>
    <row r="167" spans="3:22" ht="14.25">
      <c r="C167" s="750"/>
      <c r="D167" s="751"/>
      <c r="E167" s="779"/>
      <c r="F167" s="234"/>
      <c r="G167" s="230"/>
      <c r="H167" s="230"/>
      <c r="I167" s="230"/>
      <c r="J167" s="231"/>
      <c r="K167" s="779"/>
      <c r="L167" s="234"/>
      <c r="M167" s="230"/>
      <c r="N167" s="230"/>
      <c r="O167" s="230"/>
      <c r="P167" s="231"/>
      <c r="Q167" s="779"/>
      <c r="R167" s="234"/>
      <c r="S167" s="230"/>
      <c r="T167" s="230"/>
      <c r="U167" s="230"/>
      <c r="V167" s="231"/>
    </row>
    <row r="168" spans="3:22" ht="14.25">
      <c r="C168" s="750"/>
      <c r="D168" s="751"/>
      <c r="E168" s="779"/>
      <c r="F168" s="234"/>
      <c r="G168" s="230"/>
      <c r="H168" s="230"/>
      <c r="I168" s="230"/>
      <c r="J168" s="231"/>
      <c r="K168" s="779"/>
      <c r="L168" s="234"/>
      <c r="M168" s="230"/>
      <c r="N168" s="230"/>
      <c r="O168" s="230"/>
      <c r="P168" s="231"/>
      <c r="Q168" s="779"/>
      <c r="R168" s="234"/>
      <c r="S168" s="230"/>
      <c r="T168" s="230"/>
      <c r="U168" s="230"/>
      <c r="V168" s="231"/>
    </row>
    <row r="169" spans="3:22" ht="14.25">
      <c r="C169" s="750"/>
      <c r="D169" s="751"/>
      <c r="E169" s="779"/>
      <c r="F169" s="234"/>
      <c r="G169" s="230"/>
      <c r="H169" s="230"/>
      <c r="I169" s="230"/>
      <c r="J169" s="231"/>
      <c r="K169" s="779"/>
      <c r="L169" s="234"/>
      <c r="M169" s="230"/>
      <c r="N169" s="230"/>
      <c r="O169" s="230"/>
      <c r="P169" s="231"/>
      <c r="Q169" s="779"/>
      <c r="R169" s="234"/>
      <c r="S169" s="230"/>
      <c r="T169" s="230"/>
      <c r="U169" s="230"/>
      <c r="V169" s="231"/>
    </row>
    <row r="170" spans="3:22" ht="14.25">
      <c r="C170" s="750"/>
      <c r="D170" s="751"/>
      <c r="E170" s="779"/>
      <c r="F170" s="234"/>
      <c r="G170" s="230"/>
      <c r="H170" s="230"/>
      <c r="I170" s="230"/>
      <c r="J170" s="231"/>
      <c r="K170" s="779"/>
      <c r="L170" s="234"/>
      <c r="M170" s="230"/>
      <c r="N170" s="230"/>
      <c r="O170" s="230"/>
      <c r="P170" s="231"/>
      <c r="Q170" s="779"/>
      <c r="R170" s="234"/>
      <c r="S170" s="230"/>
      <c r="T170" s="230"/>
      <c r="U170" s="230"/>
      <c r="V170" s="231"/>
    </row>
    <row r="171" spans="3:22" ht="14.25">
      <c r="C171" s="750"/>
      <c r="D171" s="751"/>
      <c r="E171" s="779"/>
      <c r="F171" s="234"/>
      <c r="G171" s="230"/>
      <c r="H171" s="230"/>
      <c r="I171" s="230"/>
      <c r="J171" s="231"/>
      <c r="K171" s="779"/>
      <c r="L171" s="234"/>
      <c r="M171" s="230"/>
      <c r="N171" s="230"/>
      <c r="O171" s="230"/>
      <c r="P171" s="231"/>
      <c r="Q171" s="779"/>
      <c r="R171" s="234"/>
      <c r="S171" s="230"/>
      <c r="T171" s="230"/>
      <c r="U171" s="230"/>
      <c r="V171" s="231"/>
    </row>
    <row r="172" spans="3:22" ht="14.25">
      <c r="C172" s="752"/>
      <c r="D172" s="753"/>
      <c r="E172" s="780"/>
      <c r="F172" s="235"/>
      <c r="G172" s="236"/>
      <c r="H172" s="236"/>
      <c r="I172" s="236"/>
      <c r="J172" s="237"/>
      <c r="K172" s="780"/>
      <c r="L172" s="235"/>
      <c r="M172" s="236"/>
      <c r="N172" s="236"/>
      <c r="O172" s="236"/>
      <c r="P172" s="237"/>
      <c r="Q172" s="780"/>
      <c r="R172" s="235"/>
      <c r="S172" s="236"/>
      <c r="T172" s="236"/>
      <c r="U172" s="236"/>
      <c r="V172" s="237"/>
    </row>
    <row r="173" spans="3:22">
      <c r="F173" s="225"/>
      <c r="G173" s="112"/>
      <c r="H173" s="112"/>
      <c r="I173" s="112"/>
      <c r="J173" s="112"/>
      <c r="L173" s="225"/>
      <c r="M173" s="112"/>
      <c r="N173" s="112"/>
      <c r="O173" s="112"/>
      <c r="P173" s="112"/>
      <c r="R173" s="225"/>
      <c r="S173" s="112"/>
      <c r="T173" s="112"/>
      <c r="U173" s="112"/>
      <c r="V173" s="112"/>
    </row>
    <row r="174" spans="3:22">
      <c r="C174" s="781"/>
      <c r="D174" s="781"/>
      <c r="E174" s="782"/>
      <c r="F174" s="782"/>
      <c r="G174" s="782"/>
      <c r="H174" s="783"/>
      <c r="K174" s="771"/>
      <c r="L174" s="771"/>
      <c r="M174" s="771"/>
      <c r="N174" s="771"/>
      <c r="O174" s="771"/>
      <c r="P174" s="771"/>
      <c r="Q174" s="771"/>
      <c r="R174" s="771"/>
      <c r="S174" s="771"/>
      <c r="T174" s="771"/>
      <c r="U174" s="771"/>
      <c r="V174" s="771"/>
    </row>
  </sheetData>
  <mergeCells count="65">
    <mergeCell ref="C174:D174"/>
    <mergeCell ref="E174:F174"/>
    <mergeCell ref="G174:H174"/>
    <mergeCell ref="K174:P174"/>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4"/>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V174"/>
  <sheetViews>
    <sheetView showGridLines="0" view="pageBreakPreview" zoomScale="75" zoomScaleNormal="75" zoomScaleSheetLayoutView="50" workbookViewId="0"/>
  </sheetViews>
  <sheetFormatPr defaultRowHeight="13.5"/>
  <cols>
    <col min="1" max="2" width="3.125" style="3" customWidth="1"/>
    <col min="3" max="4" width="17.5" style="3" customWidth="1"/>
    <col min="5" max="5" width="2.5" style="3" customWidth="1"/>
    <col min="6" max="6" width="25" style="3" customWidth="1"/>
    <col min="7" max="10" width="12.5" style="3" customWidth="1"/>
    <col min="11" max="11" width="2.5" style="3" customWidth="1"/>
    <col min="12" max="12" width="25" style="3" customWidth="1"/>
    <col min="13" max="16" width="12.5" style="3" customWidth="1"/>
    <col min="17" max="17" width="2.5" style="3" customWidth="1"/>
    <col min="18" max="18" width="25" style="3" customWidth="1"/>
    <col min="19" max="22" width="12.5" style="3" customWidth="1"/>
    <col min="23" max="23" width="3.125" style="3" customWidth="1"/>
    <col min="24" max="256" width="9" style="3"/>
    <col min="257" max="258" width="3.125" style="3" customWidth="1"/>
    <col min="259" max="260" width="17.5" style="3" customWidth="1"/>
    <col min="261" max="261" width="2.5" style="3" customWidth="1"/>
    <col min="262" max="262" width="25" style="3" customWidth="1"/>
    <col min="263" max="266" width="12.5" style="3" customWidth="1"/>
    <col min="267" max="267" width="2.5" style="3" customWidth="1"/>
    <col min="268" max="268" width="25" style="3" customWidth="1"/>
    <col min="269" max="272" width="12.5" style="3" customWidth="1"/>
    <col min="273" max="273" width="2.5" style="3" customWidth="1"/>
    <col min="274" max="274" width="25" style="3" customWidth="1"/>
    <col min="275" max="278" width="12.5" style="3" customWidth="1"/>
    <col min="279" max="279" width="3.125" style="3" customWidth="1"/>
    <col min="280" max="512" width="9" style="3"/>
    <col min="513" max="514" width="3.125" style="3" customWidth="1"/>
    <col min="515" max="516" width="17.5" style="3" customWidth="1"/>
    <col min="517" max="517" width="2.5" style="3" customWidth="1"/>
    <col min="518" max="518" width="25" style="3" customWidth="1"/>
    <col min="519" max="522" width="12.5" style="3" customWidth="1"/>
    <col min="523" max="523" width="2.5" style="3" customWidth="1"/>
    <col min="524" max="524" width="25" style="3" customWidth="1"/>
    <col min="525" max="528" width="12.5" style="3" customWidth="1"/>
    <col min="529" max="529" width="2.5" style="3" customWidth="1"/>
    <col min="530" max="530" width="25" style="3" customWidth="1"/>
    <col min="531" max="534" width="12.5" style="3" customWidth="1"/>
    <col min="535" max="535" width="3.125" style="3" customWidth="1"/>
    <col min="536" max="768" width="9" style="3"/>
    <col min="769" max="770" width="3.125" style="3" customWidth="1"/>
    <col min="771" max="772" width="17.5" style="3" customWidth="1"/>
    <col min="773" max="773" width="2.5" style="3" customWidth="1"/>
    <col min="774" max="774" width="25" style="3" customWidth="1"/>
    <col min="775" max="778" width="12.5" style="3" customWidth="1"/>
    <col min="779" max="779" width="2.5" style="3" customWidth="1"/>
    <col min="780" max="780" width="25" style="3" customWidth="1"/>
    <col min="781" max="784" width="12.5" style="3" customWidth="1"/>
    <col min="785" max="785" width="2.5" style="3" customWidth="1"/>
    <col min="786" max="786" width="25" style="3" customWidth="1"/>
    <col min="787" max="790" width="12.5" style="3" customWidth="1"/>
    <col min="791" max="791" width="3.125" style="3" customWidth="1"/>
    <col min="792" max="1024" width="9" style="3"/>
    <col min="1025" max="1026" width="3.125" style="3" customWidth="1"/>
    <col min="1027" max="1028" width="17.5" style="3" customWidth="1"/>
    <col min="1029" max="1029" width="2.5" style="3" customWidth="1"/>
    <col min="1030" max="1030" width="25" style="3" customWidth="1"/>
    <col min="1031" max="1034" width="12.5" style="3" customWidth="1"/>
    <col min="1035" max="1035" width="2.5" style="3" customWidth="1"/>
    <col min="1036" max="1036" width="25" style="3" customWidth="1"/>
    <col min="1037" max="1040" width="12.5" style="3" customWidth="1"/>
    <col min="1041" max="1041" width="2.5" style="3" customWidth="1"/>
    <col min="1042" max="1042" width="25" style="3" customWidth="1"/>
    <col min="1043" max="1046" width="12.5" style="3" customWidth="1"/>
    <col min="1047" max="1047" width="3.125" style="3" customWidth="1"/>
    <col min="1048" max="1280" width="9" style="3"/>
    <col min="1281" max="1282" width="3.125" style="3" customWidth="1"/>
    <col min="1283" max="1284" width="17.5" style="3" customWidth="1"/>
    <col min="1285" max="1285" width="2.5" style="3" customWidth="1"/>
    <col min="1286" max="1286" width="25" style="3" customWidth="1"/>
    <col min="1287" max="1290" width="12.5" style="3" customWidth="1"/>
    <col min="1291" max="1291" width="2.5" style="3" customWidth="1"/>
    <col min="1292" max="1292" width="25" style="3" customWidth="1"/>
    <col min="1293" max="1296" width="12.5" style="3" customWidth="1"/>
    <col min="1297" max="1297" width="2.5" style="3" customWidth="1"/>
    <col min="1298" max="1298" width="25" style="3" customWidth="1"/>
    <col min="1299" max="1302" width="12.5" style="3" customWidth="1"/>
    <col min="1303" max="1303" width="3.125" style="3" customWidth="1"/>
    <col min="1304" max="1536" width="9" style="3"/>
    <col min="1537" max="1538" width="3.125" style="3" customWidth="1"/>
    <col min="1539" max="1540" width="17.5" style="3" customWidth="1"/>
    <col min="1541" max="1541" width="2.5" style="3" customWidth="1"/>
    <col min="1542" max="1542" width="25" style="3" customWidth="1"/>
    <col min="1543" max="1546" width="12.5" style="3" customWidth="1"/>
    <col min="1547" max="1547" width="2.5" style="3" customWidth="1"/>
    <col min="1548" max="1548" width="25" style="3" customWidth="1"/>
    <col min="1549" max="1552" width="12.5" style="3" customWidth="1"/>
    <col min="1553" max="1553" width="2.5" style="3" customWidth="1"/>
    <col min="1554" max="1554" width="25" style="3" customWidth="1"/>
    <col min="1555" max="1558" width="12.5" style="3" customWidth="1"/>
    <col min="1559" max="1559" width="3.125" style="3" customWidth="1"/>
    <col min="1560" max="1792" width="9" style="3"/>
    <col min="1793" max="1794" width="3.125" style="3" customWidth="1"/>
    <col min="1795" max="1796" width="17.5" style="3" customWidth="1"/>
    <col min="1797" max="1797" width="2.5" style="3" customWidth="1"/>
    <col min="1798" max="1798" width="25" style="3" customWidth="1"/>
    <col min="1799" max="1802" width="12.5" style="3" customWidth="1"/>
    <col min="1803" max="1803" width="2.5" style="3" customWidth="1"/>
    <col min="1804" max="1804" width="25" style="3" customWidth="1"/>
    <col min="1805" max="1808" width="12.5" style="3" customWidth="1"/>
    <col min="1809" max="1809" width="2.5" style="3" customWidth="1"/>
    <col min="1810" max="1810" width="25" style="3" customWidth="1"/>
    <col min="1811" max="1814" width="12.5" style="3" customWidth="1"/>
    <col min="1815" max="1815" width="3.125" style="3" customWidth="1"/>
    <col min="1816" max="2048" width="9" style="3"/>
    <col min="2049" max="2050" width="3.125" style="3" customWidth="1"/>
    <col min="2051" max="2052" width="17.5" style="3" customWidth="1"/>
    <col min="2053" max="2053" width="2.5" style="3" customWidth="1"/>
    <col min="2054" max="2054" width="25" style="3" customWidth="1"/>
    <col min="2055" max="2058" width="12.5" style="3" customWidth="1"/>
    <col min="2059" max="2059" width="2.5" style="3" customWidth="1"/>
    <col min="2060" max="2060" width="25" style="3" customWidth="1"/>
    <col min="2061" max="2064" width="12.5" style="3" customWidth="1"/>
    <col min="2065" max="2065" width="2.5" style="3" customWidth="1"/>
    <col min="2066" max="2066" width="25" style="3" customWidth="1"/>
    <col min="2067" max="2070" width="12.5" style="3" customWidth="1"/>
    <col min="2071" max="2071" width="3.125" style="3" customWidth="1"/>
    <col min="2072" max="2304" width="9" style="3"/>
    <col min="2305" max="2306" width="3.125" style="3" customWidth="1"/>
    <col min="2307" max="2308" width="17.5" style="3" customWidth="1"/>
    <col min="2309" max="2309" width="2.5" style="3" customWidth="1"/>
    <col min="2310" max="2310" width="25" style="3" customWidth="1"/>
    <col min="2311" max="2314" width="12.5" style="3" customWidth="1"/>
    <col min="2315" max="2315" width="2.5" style="3" customWidth="1"/>
    <col min="2316" max="2316" width="25" style="3" customWidth="1"/>
    <col min="2317" max="2320" width="12.5" style="3" customWidth="1"/>
    <col min="2321" max="2321" width="2.5" style="3" customWidth="1"/>
    <col min="2322" max="2322" width="25" style="3" customWidth="1"/>
    <col min="2323" max="2326" width="12.5" style="3" customWidth="1"/>
    <col min="2327" max="2327" width="3.125" style="3" customWidth="1"/>
    <col min="2328" max="2560" width="9" style="3"/>
    <col min="2561" max="2562" width="3.125" style="3" customWidth="1"/>
    <col min="2563" max="2564" width="17.5" style="3" customWidth="1"/>
    <col min="2565" max="2565" width="2.5" style="3" customWidth="1"/>
    <col min="2566" max="2566" width="25" style="3" customWidth="1"/>
    <col min="2567" max="2570" width="12.5" style="3" customWidth="1"/>
    <col min="2571" max="2571" width="2.5" style="3" customWidth="1"/>
    <col min="2572" max="2572" width="25" style="3" customWidth="1"/>
    <col min="2573" max="2576" width="12.5" style="3" customWidth="1"/>
    <col min="2577" max="2577" width="2.5" style="3" customWidth="1"/>
    <col min="2578" max="2578" width="25" style="3" customWidth="1"/>
    <col min="2579" max="2582" width="12.5" style="3" customWidth="1"/>
    <col min="2583" max="2583" width="3.125" style="3" customWidth="1"/>
    <col min="2584" max="2816" width="9" style="3"/>
    <col min="2817" max="2818" width="3.125" style="3" customWidth="1"/>
    <col min="2819" max="2820" width="17.5" style="3" customWidth="1"/>
    <col min="2821" max="2821" width="2.5" style="3" customWidth="1"/>
    <col min="2822" max="2822" width="25" style="3" customWidth="1"/>
    <col min="2823" max="2826" width="12.5" style="3" customWidth="1"/>
    <col min="2827" max="2827" width="2.5" style="3" customWidth="1"/>
    <col min="2828" max="2828" width="25" style="3" customWidth="1"/>
    <col min="2829" max="2832" width="12.5" style="3" customWidth="1"/>
    <col min="2833" max="2833" width="2.5" style="3" customWidth="1"/>
    <col min="2834" max="2834" width="25" style="3" customWidth="1"/>
    <col min="2835" max="2838" width="12.5" style="3" customWidth="1"/>
    <col min="2839" max="2839" width="3.125" style="3" customWidth="1"/>
    <col min="2840" max="3072" width="9" style="3"/>
    <col min="3073" max="3074" width="3.125" style="3" customWidth="1"/>
    <col min="3075" max="3076" width="17.5" style="3" customWidth="1"/>
    <col min="3077" max="3077" width="2.5" style="3" customWidth="1"/>
    <col min="3078" max="3078" width="25" style="3" customWidth="1"/>
    <col min="3079" max="3082" width="12.5" style="3" customWidth="1"/>
    <col min="3083" max="3083" width="2.5" style="3" customWidth="1"/>
    <col min="3084" max="3084" width="25" style="3" customWidth="1"/>
    <col min="3085" max="3088" width="12.5" style="3" customWidth="1"/>
    <col min="3089" max="3089" width="2.5" style="3" customWidth="1"/>
    <col min="3090" max="3090" width="25" style="3" customWidth="1"/>
    <col min="3091" max="3094" width="12.5" style="3" customWidth="1"/>
    <col min="3095" max="3095" width="3.125" style="3" customWidth="1"/>
    <col min="3096" max="3328" width="9" style="3"/>
    <col min="3329" max="3330" width="3.125" style="3" customWidth="1"/>
    <col min="3331" max="3332" width="17.5" style="3" customWidth="1"/>
    <col min="3333" max="3333" width="2.5" style="3" customWidth="1"/>
    <col min="3334" max="3334" width="25" style="3" customWidth="1"/>
    <col min="3335" max="3338" width="12.5" style="3" customWidth="1"/>
    <col min="3339" max="3339" width="2.5" style="3" customWidth="1"/>
    <col min="3340" max="3340" width="25" style="3" customWidth="1"/>
    <col min="3341" max="3344" width="12.5" style="3" customWidth="1"/>
    <col min="3345" max="3345" width="2.5" style="3" customWidth="1"/>
    <col min="3346" max="3346" width="25" style="3" customWidth="1"/>
    <col min="3347" max="3350" width="12.5" style="3" customWidth="1"/>
    <col min="3351" max="3351" width="3.125" style="3" customWidth="1"/>
    <col min="3352" max="3584" width="9" style="3"/>
    <col min="3585" max="3586" width="3.125" style="3" customWidth="1"/>
    <col min="3587" max="3588" width="17.5" style="3" customWidth="1"/>
    <col min="3589" max="3589" width="2.5" style="3" customWidth="1"/>
    <col min="3590" max="3590" width="25" style="3" customWidth="1"/>
    <col min="3591" max="3594" width="12.5" style="3" customWidth="1"/>
    <col min="3595" max="3595" width="2.5" style="3" customWidth="1"/>
    <col min="3596" max="3596" width="25" style="3" customWidth="1"/>
    <col min="3597" max="3600" width="12.5" style="3" customWidth="1"/>
    <col min="3601" max="3601" width="2.5" style="3" customWidth="1"/>
    <col min="3602" max="3602" width="25" style="3" customWidth="1"/>
    <col min="3603" max="3606" width="12.5" style="3" customWidth="1"/>
    <col min="3607" max="3607" width="3.125" style="3" customWidth="1"/>
    <col min="3608" max="3840" width="9" style="3"/>
    <col min="3841" max="3842" width="3.125" style="3" customWidth="1"/>
    <col min="3843" max="3844" width="17.5" style="3" customWidth="1"/>
    <col min="3845" max="3845" width="2.5" style="3" customWidth="1"/>
    <col min="3846" max="3846" width="25" style="3" customWidth="1"/>
    <col min="3847" max="3850" width="12.5" style="3" customWidth="1"/>
    <col min="3851" max="3851" width="2.5" style="3" customWidth="1"/>
    <col min="3852" max="3852" width="25" style="3" customWidth="1"/>
    <col min="3853" max="3856" width="12.5" style="3" customWidth="1"/>
    <col min="3857" max="3857" width="2.5" style="3" customWidth="1"/>
    <col min="3858" max="3858" width="25" style="3" customWidth="1"/>
    <col min="3859" max="3862" width="12.5" style="3" customWidth="1"/>
    <col min="3863" max="3863" width="3.125" style="3" customWidth="1"/>
    <col min="3864" max="4096" width="9" style="3"/>
    <col min="4097" max="4098" width="3.125" style="3" customWidth="1"/>
    <col min="4099" max="4100" width="17.5" style="3" customWidth="1"/>
    <col min="4101" max="4101" width="2.5" style="3" customWidth="1"/>
    <col min="4102" max="4102" width="25" style="3" customWidth="1"/>
    <col min="4103" max="4106" width="12.5" style="3" customWidth="1"/>
    <col min="4107" max="4107" width="2.5" style="3" customWidth="1"/>
    <col min="4108" max="4108" width="25" style="3" customWidth="1"/>
    <col min="4109" max="4112" width="12.5" style="3" customWidth="1"/>
    <col min="4113" max="4113" width="2.5" style="3" customWidth="1"/>
    <col min="4114" max="4114" width="25" style="3" customWidth="1"/>
    <col min="4115" max="4118" width="12.5" style="3" customWidth="1"/>
    <col min="4119" max="4119" width="3.125" style="3" customWidth="1"/>
    <col min="4120" max="4352" width="9" style="3"/>
    <col min="4353" max="4354" width="3.125" style="3" customWidth="1"/>
    <col min="4355" max="4356" width="17.5" style="3" customWidth="1"/>
    <col min="4357" max="4357" width="2.5" style="3" customWidth="1"/>
    <col min="4358" max="4358" width="25" style="3" customWidth="1"/>
    <col min="4359" max="4362" width="12.5" style="3" customWidth="1"/>
    <col min="4363" max="4363" width="2.5" style="3" customWidth="1"/>
    <col min="4364" max="4364" width="25" style="3" customWidth="1"/>
    <col min="4365" max="4368" width="12.5" style="3" customWidth="1"/>
    <col min="4369" max="4369" width="2.5" style="3" customWidth="1"/>
    <col min="4370" max="4370" width="25" style="3" customWidth="1"/>
    <col min="4371" max="4374" width="12.5" style="3" customWidth="1"/>
    <col min="4375" max="4375" width="3.125" style="3" customWidth="1"/>
    <col min="4376" max="4608" width="9" style="3"/>
    <col min="4609" max="4610" width="3.125" style="3" customWidth="1"/>
    <col min="4611" max="4612" width="17.5" style="3" customWidth="1"/>
    <col min="4613" max="4613" width="2.5" style="3" customWidth="1"/>
    <col min="4614" max="4614" width="25" style="3" customWidth="1"/>
    <col min="4615" max="4618" width="12.5" style="3" customWidth="1"/>
    <col min="4619" max="4619" width="2.5" style="3" customWidth="1"/>
    <col min="4620" max="4620" width="25" style="3" customWidth="1"/>
    <col min="4621" max="4624" width="12.5" style="3" customWidth="1"/>
    <col min="4625" max="4625" width="2.5" style="3" customWidth="1"/>
    <col min="4626" max="4626" width="25" style="3" customWidth="1"/>
    <col min="4627" max="4630" width="12.5" style="3" customWidth="1"/>
    <col min="4631" max="4631" width="3.125" style="3" customWidth="1"/>
    <col min="4632" max="4864" width="9" style="3"/>
    <col min="4865" max="4866" width="3.125" style="3" customWidth="1"/>
    <col min="4867" max="4868" width="17.5" style="3" customWidth="1"/>
    <col min="4869" max="4869" width="2.5" style="3" customWidth="1"/>
    <col min="4870" max="4870" width="25" style="3" customWidth="1"/>
    <col min="4871" max="4874" width="12.5" style="3" customWidth="1"/>
    <col min="4875" max="4875" width="2.5" style="3" customWidth="1"/>
    <col min="4876" max="4876" width="25" style="3" customWidth="1"/>
    <col min="4877" max="4880" width="12.5" style="3" customWidth="1"/>
    <col min="4881" max="4881" width="2.5" style="3" customWidth="1"/>
    <col min="4882" max="4882" width="25" style="3" customWidth="1"/>
    <col min="4883" max="4886" width="12.5" style="3" customWidth="1"/>
    <col min="4887" max="4887" width="3.125" style="3" customWidth="1"/>
    <col min="4888" max="5120" width="9" style="3"/>
    <col min="5121" max="5122" width="3.125" style="3" customWidth="1"/>
    <col min="5123" max="5124" width="17.5" style="3" customWidth="1"/>
    <col min="5125" max="5125" width="2.5" style="3" customWidth="1"/>
    <col min="5126" max="5126" width="25" style="3" customWidth="1"/>
    <col min="5127" max="5130" width="12.5" style="3" customWidth="1"/>
    <col min="5131" max="5131" width="2.5" style="3" customWidth="1"/>
    <col min="5132" max="5132" width="25" style="3" customWidth="1"/>
    <col min="5133" max="5136" width="12.5" style="3" customWidth="1"/>
    <col min="5137" max="5137" width="2.5" style="3" customWidth="1"/>
    <col min="5138" max="5138" width="25" style="3" customWidth="1"/>
    <col min="5139" max="5142" width="12.5" style="3" customWidth="1"/>
    <col min="5143" max="5143" width="3.125" style="3" customWidth="1"/>
    <col min="5144" max="5376" width="9" style="3"/>
    <col min="5377" max="5378" width="3.125" style="3" customWidth="1"/>
    <col min="5379" max="5380" width="17.5" style="3" customWidth="1"/>
    <col min="5381" max="5381" width="2.5" style="3" customWidth="1"/>
    <col min="5382" max="5382" width="25" style="3" customWidth="1"/>
    <col min="5383" max="5386" width="12.5" style="3" customWidth="1"/>
    <col min="5387" max="5387" width="2.5" style="3" customWidth="1"/>
    <col min="5388" max="5388" width="25" style="3" customWidth="1"/>
    <col min="5389" max="5392" width="12.5" style="3" customWidth="1"/>
    <col min="5393" max="5393" width="2.5" style="3" customWidth="1"/>
    <col min="5394" max="5394" width="25" style="3" customWidth="1"/>
    <col min="5395" max="5398" width="12.5" style="3" customWidth="1"/>
    <col min="5399" max="5399" width="3.125" style="3" customWidth="1"/>
    <col min="5400" max="5632" width="9" style="3"/>
    <col min="5633" max="5634" width="3.125" style="3" customWidth="1"/>
    <col min="5635" max="5636" width="17.5" style="3" customWidth="1"/>
    <col min="5637" max="5637" width="2.5" style="3" customWidth="1"/>
    <col min="5638" max="5638" width="25" style="3" customWidth="1"/>
    <col min="5639" max="5642" width="12.5" style="3" customWidth="1"/>
    <col min="5643" max="5643" width="2.5" style="3" customWidth="1"/>
    <col min="5644" max="5644" width="25" style="3" customWidth="1"/>
    <col min="5645" max="5648" width="12.5" style="3" customWidth="1"/>
    <col min="5649" max="5649" width="2.5" style="3" customWidth="1"/>
    <col min="5650" max="5650" width="25" style="3" customWidth="1"/>
    <col min="5651" max="5654" width="12.5" style="3" customWidth="1"/>
    <col min="5655" max="5655" width="3.125" style="3" customWidth="1"/>
    <col min="5656" max="5888" width="9" style="3"/>
    <col min="5889" max="5890" width="3.125" style="3" customWidth="1"/>
    <col min="5891" max="5892" width="17.5" style="3" customWidth="1"/>
    <col min="5893" max="5893" width="2.5" style="3" customWidth="1"/>
    <col min="5894" max="5894" width="25" style="3" customWidth="1"/>
    <col min="5895" max="5898" width="12.5" style="3" customWidth="1"/>
    <col min="5899" max="5899" width="2.5" style="3" customWidth="1"/>
    <col min="5900" max="5900" width="25" style="3" customWidth="1"/>
    <col min="5901" max="5904" width="12.5" style="3" customWidth="1"/>
    <col min="5905" max="5905" width="2.5" style="3" customWidth="1"/>
    <col min="5906" max="5906" width="25" style="3" customWidth="1"/>
    <col min="5907" max="5910" width="12.5" style="3" customWidth="1"/>
    <col min="5911" max="5911" width="3.125" style="3" customWidth="1"/>
    <col min="5912" max="6144" width="9" style="3"/>
    <col min="6145" max="6146" width="3.125" style="3" customWidth="1"/>
    <col min="6147" max="6148" width="17.5" style="3" customWidth="1"/>
    <col min="6149" max="6149" width="2.5" style="3" customWidth="1"/>
    <col min="6150" max="6150" width="25" style="3" customWidth="1"/>
    <col min="6151" max="6154" width="12.5" style="3" customWidth="1"/>
    <col min="6155" max="6155" width="2.5" style="3" customWidth="1"/>
    <col min="6156" max="6156" width="25" style="3" customWidth="1"/>
    <col min="6157" max="6160" width="12.5" style="3" customWidth="1"/>
    <col min="6161" max="6161" width="2.5" style="3" customWidth="1"/>
    <col min="6162" max="6162" width="25" style="3" customWidth="1"/>
    <col min="6163" max="6166" width="12.5" style="3" customWidth="1"/>
    <col min="6167" max="6167" width="3.125" style="3" customWidth="1"/>
    <col min="6168" max="6400" width="9" style="3"/>
    <col min="6401" max="6402" width="3.125" style="3" customWidth="1"/>
    <col min="6403" max="6404" width="17.5" style="3" customWidth="1"/>
    <col min="6405" max="6405" width="2.5" style="3" customWidth="1"/>
    <col min="6406" max="6406" width="25" style="3" customWidth="1"/>
    <col min="6407" max="6410" width="12.5" style="3" customWidth="1"/>
    <col min="6411" max="6411" width="2.5" style="3" customWidth="1"/>
    <col min="6412" max="6412" width="25" style="3" customWidth="1"/>
    <col min="6413" max="6416" width="12.5" style="3" customWidth="1"/>
    <col min="6417" max="6417" width="2.5" style="3" customWidth="1"/>
    <col min="6418" max="6418" width="25" style="3" customWidth="1"/>
    <col min="6419" max="6422" width="12.5" style="3" customWidth="1"/>
    <col min="6423" max="6423" width="3.125" style="3" customWidth="1"/>
    <col min="6424" max="6656" width="9" style="3"/>
    <col min="6657" max="6658" width="3.125" style="3" customWidth="1"/>
    <col min="6659" max="6660" width="17.5" style="3" customWidth="1"/>
    <col min="6661" max="6661" width="2.5" style="3" customWidth="1"/>
    <col min="6662" max="6662" width="25" style="3" customWidth="1"/>
    <col min="6663" max="6666" width="12.5" style="3" customWidth="1"/>
    <col min="6667" max="6667" width="2.5" style="3" customWidth="1"/>
    <col min="6668" max="6668" width="25" style="3" customWidth="1"/>
    <col min="6669" max="6672" width="12.5" style="3" customWidth="1"/>
    <col min="6673" max="6673" width="2.5" style="3" customWidth="1"/>
    <col min="6674" max="6674" width="25" style="3" customWidth="1"/>
    <col min="6675" max="6678" width="12.5" style="3" customWidth="1"/>
    <col min="6679" max="6679" width="3.125" style="3" customWidth="1"/>
    <col min="6680" max="6912" width="9" style="3"/>
    <col min="6913" max="6914" width="3.125" style="3" customWidth="1"/>
    <col min="6915" max="6916" width="17.5" style="3" customWidth="1"/>
    <col min="6917" max="6917" width="2.5" style="3" customWidth="1"/>
    <col min="6918" max="6918" width="25" style="3" customWidth="1"/>
    <col min="6919" max="6922" width="12.5" style="3" customWidth="1"/>
    <col min="6923" max="6923" width="2.5" style="3" customWidth="1"/>
    <col min="6924" max="6924" width="25" style="3" customWidth="1"/>
    <col min="6925" max="6928" width="12.5" style="3" customWidth="1"/>
    <col min="6929" max="6929" width="2.5" style="3" customWidth="1"/>
    <col min="6930" max="6930" width="25" style="3" customWidth="1"/>
    <col min="6931" max="6934" width="12.5" style="3" customWidth="1"/>
    <col min="6935" max="6935" width="3.125" style="3" customWidth="1"/>
    <col min="6936" max="7168" width="9" style="3"/>
    <col min="7169" max="7170" width="3.125" style="3" customWidth="1"/>
    <col min="7171" max="7172" width="17.5" style="3" customWidth="1"/>
    <col min="7173" max="7173" width="2.5" style="3" customWidth="1"/>
    <col min="7174" max="7174" width="25" style="3" customWidth="1"/>
    <col min="7175" max="7178" width="12.5" style="3" customWidth="1"/>
    <col min="7179" max="7179" width="2.5" style="3" customWidth="1"/>
    <col min="7180" max="7180" width="25" style="3" customWidth="1"/>
    <col min="7181" max="7184" width="12.5" style="3" customWidth="1"/>
    <col min="7185" max="7185" width="2.5" style="3" customWidth="1"/>
    <col min="7186" max="7186" width="25" style="3" customWidth="1"/>
    <col min="7187" max="7190" width="12.5" style="3" customWidth="1"/>
    <col min="7191" max="7191" width="3.125" style="3" customWidth="1"/>
    <col min="7192" max="7424" width="9" style="3"/>
    <col min="7425" max="7426" width="3.125" style="3" customWidth="1"/>
    <col min="7427" max="7428" width="17.5" style="3" customWidth="1"/>
    <col min="7429" max="7429" width="2.5" style="3" customWidth="1"/>
    <col min="7430" max="7430" width="25" style="3" customWidth="1"/>
    <col min="7431" max="7434" width="12.5" style="3" customWidth="1"/>
    <col min="7435" max="7435" width="2.5" style="3" customWidth="1"/>
    <col min="7436" max="7436" width="25" style="3" customWidth="1"/>
    <col min="7437" max="7440" width="12.5" style="3" customWidth="1"/>
    <col min="7441" max="7441" width="2.5" style="3" customWidth="1"/>
    <col min="7442" max="7442" width="25" style="3" customWidth="1"/>
    <col min="7443" max="7446" width="12.5" style="3" customWidth="1"/>
    <col min="7447" max="7447" width="3.125" style="3" customWidth="1"/>
    <col min="7448" max="7680" width="9" style="3"/>
    <col min="7681" max="7682" width="3.125" style="3" customWidth="1"/>
    <col min="7683" max="7684" width="17.5" style="3" customWidth="1"/>
    <col min="7685" max="7685" width="2.5" style="3" customWidth="1"/>
    <col min="7686" max="7686" width="25" style="3" customWidth="1"/>
    <col min="7687" max="7690" width="12.5" style="3" customWidth="1"/>
    <col min="7691" max="7691" width="2.5" style="3" customWidth="1"/>
    <col min="7692" max="7692" width="25" style="3" customWidth="1"/>
    <col min="7693" max="7696" width="12.5" style="3" customWidth="1"/>
    <col min="7697" max="7697" width="2.5" style="3" customWidth="1"/>
    <col min="7698" max="7698" width="25" style="3" customWidth="1"/>
    <col min="7699" max="7702" width="12.5" style="3" customWidth="1"/>
    <col min="7703" max="7703" width="3.125" style="3" customWidth="1"/>
    <col min="7704" max="7936" width="9" style="3"/>
    <col min="7937" max="7938" width="3.125" style="3" customWidth="1"/>
    <col min="7939" max="7940" width="17.5" style="3" customWidth="1"/>
    <col min="7941" max="7941" width="2.5" style="3" customWidth="1"/>
    <col min="7942" max="7942" width="25" style="3" customWidth="1"/>
    <col min="7943" max="7946" width="12.5" style="3" customWidth="1"/>
    <col min="7947" max="7947" width="2.5" style="3" customWidth="1"/>
    <col min="7948" max="7948" width="25" style="3" customWidth="1"/>
    <col min="7949" max="7952" width="12.5" style="3" customWidth="1"/>
    <col min="7953" max="7953" width="2.5" style="3" customWidth="1"/>
    <col min="7954" max="7954" width="25" style="3" customWidth="1"/>
    <col min="7955" max="7958" width="12.5" style="3" customWidth="1"/>
    <col min="7959" max="7959" width="3.125" style="3" customWidth="1"/>
    <col min="7960" max="8192" width="9" style="3"/>
    <col min="8193" max="8194" width="3.125" style="3" customWidth="1"/>
    <col min="8195" max="8196" width="17.5" style="3" customWidth="1"/>
    <col min="8197" max="8197" width="2.5" style="3" customWidth="1"/>
    <col min="8198" max="8198" width="25" style="3" customWidth="1"/>
    <col min="8199" max="8202" width="12.5" style="3" customWidth="1"/>
    <col min="8203" max="8203" width="2.5" style="3" customWidth="1"/>
    <col min="8204" max="8204" width="25" style="3" customWidth="1"/>
    <col min="8205" max="8208" width="12.5" style="3" customWidth="1"/>
    <col min="8209" max="8209" width="2.5" style="3" customWidth="1"/>
    <col min="8210" max="8210" width="25" style="3" customWidth="1"/>
    <col min="8211" max="8214" width="12.5" style="3" customWidth="1"/>
    <col min="8215" max="8215" width="3.125" style="3" customWidth="1"/>
    <col min="8216" max="8448" width="9" style="3"/>
    <col min="8449" max="8450" width="3.125" style="3" customWidth="1"/>
    <col min="8451" max="8452" width="17.5" style="3" customWidth="1"/>
    <col min="8453" max="8453" width="2.5" style="3" customWidth="1"/>
    <col min="8454" max="8454" width="25" style="3" customWidth="1"/>
    <col min="8455" max="8458" width="12.5" style="3" customWidth="1"/>
    <col min="8459" max="8459" width="2.5" style="3" customWidth="1"/>
    <col min="8460" max="8460" width="25" style="3" customWidth="1"/>
    <col min="8461" max="8464" width="12.5" style="3" customWidth="1"/>
    <col min="8465" max="8465" width="2.5" style="3" customWidth="1"/>
    <col min="8466" max="8466" width="25" style="3" customWidth="1"/>
    <col min="8467" max="8470" width="12.5" style="3" customWidth="1"/>
    <col min="8471" max="8471" width="3.125" style="3" customWidth="1"/>
    <col min="8472" max="8704" width="9" style="3"/>
    <col min="8705" max="8706" width="3.125" style="3" customWidth="1"/>
    <col min="8707" max="8708" width="17.5" style="3" customWidth="1"/>
    <col min="8709" max="8709" width="2.5" style="3" customWidth="1"/>
    <col min="8710" max="8710" width="25" style="3" customWidth="1"/>
    <col min="8711" max="8714" width="12.5" style="3" customWidth="1"/>
    <col min="8715" max="8715" width="2.5" style="3" customWidth="1"/>
    <col min="8716" max="8716" width="25" style="3" customWidth="1"/>
    <col min="8717" max="8720" width="12.5" style="3" customWidth="1"/>
    <col min="8721" max="8721" width="2.5" style="3" customWidth="1"/>
    <col min="8722" max="8722" width="25" style="3" customWidth="1"/>
    <col min="8723" max="8726" width="12.5" style="3" customWidth="1"/>
    <col min="8727" max="8727" width="3.125" style="3" customWidth="1"/>
    <col min="8728" max="8960" width="9" style="3"/>
    <col min="8961" max="8962" width="3.125" style="3" customWidth="1"/>
    <col min="8963" max="8964" width="17.5" style="3" customWidth="1"/>
    <col min="8965" max="8965" width="2.5" style="3" customWidth="1"/>
    <col min="8966" max="8966" width="25" style="3" customWidth="1"/>
    <col min="8967" max="8970" width="12.5" style="3" customWidth="1"/>
    <col min="8971" max="8971" width="2.5" style="3" customWidth="1"/>
    <col min="8972" max="8972" width="25" style="3" customWidth="1"/>
    <col min="8973" max="8976" width="12.5" style="3" customWidth="1"/>
    <col min="8977" max="8977" width="2.5" style="3" customWidth="1"/>
    <col min="8978" max="8978" width="25" style="3" customWidth="1"/>
    <col min="8979" max="8982" width="12.5" style="3" customWidth="1"/>
    <col min="8983" max="8983" width="3.125" style="3" customWidth="1"/>
    <col min="8984" max="9216" width="9" style="3"/>
    <col min="9217" max="9218" width="3.125" style="3" customWidth="1"/>
    <col min="9219" max="9220" width="17.5" style="3" customWidth="1"/>
    <col min="9221" max="9221" width="2.5" style="3" customWidth="1"/>
    <col min="9222" max="9222" width="25" style="3" customWidth="1"/>
    <col min="9223" max="9226" width="12.5" style="3" customWidth="1"/>
    <col min="9227" max="9227" width="2.5" style="3" customWidth="1"/>
    <col min="9228" max="9228" width="25" style="3" customWidth="1"/>
    <col min="9229" max="9232" width="12.5" style="3" customWidth="1"/>
    <col min="9233" max="9233" width="2.5" style="3" customWidth="1"/>
    <col min="9234" max="9234" width="25" style="3" customWidth="1"/>
    <col min="9235" max="9238" width="12.5" style="3" customWidth="1"/>
    <col min="9239" max="9239" width="3.125" style="3" customWidth="1"/>
    <col min="9240" max="9472" width="9" style="3"/>
    <col min="9473" max="9474" width="3.125" style="3" customWidth="1"/>
    <col min="9475" max="9476" width="17.5" style="3" customWidth="1"/>
    <col min="9477" max="9477" width="2.5" style="3" customWidth="1"/>
    <col min="9478" max="9478" width="25" style="3" customWidth="1"/>
    <col min="9479" max="9482" width="12.5" style="3" customWidth="1"/>
    <col min="9483" max="9483" width="2.5" style="3" customWidth="1"/>
    <col min="9484" max="9484" width="25" style="3" customWidth="1"/>
    <col min="9485" max="9488" width="12.5" style="3" customWidth="1"/>
    <col min="9489" max="9489" width="2.5" style="3" customWidth="1"/>
    <col min="9490" max="9490" width="25" style="3" customWidth="1"/>
    <col min="9491" max="9494" width="12.5" style="3" customWidth="1"/>
    <col min="9495" max="9495" width="3.125" style="3" customWidth="1"/>
    <col min="9496" max="9728" width="9" style="3"/>
    <col min="9729" max="9730" width="3.125" style="3" customWidth="1"/>
    <col min="9731" max="9732" width="17.5" style="3" customWidth="1"/>
    <col min="9733" max="9733" width="2.5" style="3" customWidth="1"/>
    <col min="9734" max="9734" width="25" style="3" customWidth="1"/>
    <col min="9735" max="9738" width="12.5" style="3" customWidth="1"/>
    <col min="9739" max="9739" width="2.5" style="3" customWidth="1"/>
    <col min="9740" max="9740" width="25" style="3" customWidth="1"/>
    <col min="9741" max="9744" width="12.5" style="3" customWidth="1"/>
    <col min="9745" max="9745" width="2.5" style="3" customWidth="1"/>
    <col min="9746" max="9746" width="25" style="3" customWidth="1"/>
    <col min="9747" max="9750" width="12.5" style="3" customWidth="1"/>
    <col min="9751" max="9751" width="3.125" style="3" customWidth="1"/>
    <col min="9752" max="9984" width="9" style="3"/>
    <col min="9985" max="9986" width="3.125" style="3" customWidth="1"/>
    <col min="9987" max="9988" width="17.5" style="3" customWidth="1"/>
    <col min="9989" max="9989" width="2.5" style="3" customWidth="1"/>
    <col min="9990" max="9990" width="25" style="3" customWidth="1"/>
    <col min="9991" max="9994" width="12.5" style="3" customWidth="1"/>
    <col min="9995" max="9995" width="2.5" style="3" customWidth="1"/>
    <col min="9996" max="9996" width="25" style="3" customWidth="1"/>
    <col min="9997" max="10000" width="12.5" style="3" customWidth="1"/>
    <col min="10001" max="10001" width="2.5" style="3" customWidth="1"/>
    <col min="10002" max="10002" width="25" style="3" customWidth="1"/>
    <col min="10003" max="10006" width="12.5" style="3" customWidth="1"/>
    <col min="10007" max="10007" width="3.125" style="3" customWidth="1"/>
    <col min="10008" max="10240" width="9" style="3"/>
    <col min="10241" max="10242" width="3.125" style="3" customWidth="1"/>
    <col min="10243" max="10244" width="17.5" style="3" customWidth="1"/>
    <col min="10245" max="10245" width="2.5" style="3" customWidth="1"/>
    <col min="10246" max="10246" width="25" style="3" customWidth="1"/>
    <col min="10247" max="10250" width="12.5" style="3" customWidth="1"/>
    <col min="10251" max="10251" width="2.5" style="3" customWidth="1"/>
    <col min="10252" max="10252" width="25" style="3" customWidth="1"/>
    <col min="10253" max="10256" width="12.5" style="3" customWidth="1"/>
    <col min="10257" max="10257" width="2.5" style="3" customWidth="1"/>
    <col min="10258" max="10258" width="25" style="3" customWidth="1"/>
    <col min="10259" max="10262" width="12.5" style="3" customWidth="1"/>
    <col min="10263" max="10263" width="3.125" style="3" customWidth="1"/>
    <col min="10264" max="10496" width="9" style="3"/>
    <col min="10497" max="10498" width="3.125" style="3" customWidth="1"/>
    <col min="10499" max="10500" width="17.5" style="3" customWidth="1"/>
    <col min="10501" max="10501" width="2.5" style="3" customWidth="1"/>
    <col min="10502" max="10502" width="25" style="3" customWidth="1"/>
    <col min="10503" max="10506" width="12.5" style="3" customWidth="1"/>
    <col min="10507" max="10507" width="2.5" style="3" customWidth="1"/>
    <col min="10508" max="10508" width="25" style="3" customWidth="1"/>
    <col min="10509" max="10512" width="12.5" style="3" customWidth="1"/>
    <col min="10513" max="10513" width="2.5" style="3" customWidth="1"/>
    <col min="10514" max="10514" width="25" style="3" customWidth="1"/>
    <col min="10515" max="10518" width="12.5" style="3" customWidth="1"/>
    <col min="10519" max="10519" width="3.125" style="3" customWidth="1"/>
    <col min="10520" max="10752" width="9" style="3"/>
    <col min="10753" max="10754" width="3.125" style="3" customWidth="1"/>
    <col min="10755" max="10756" width="17.5" style="3" customWidth="1"/>
    <col min="10757" max="10757" width="2.5" style="3" customWidth="1"/>
    <col min="10758" max="10758" width="25" style="3" customWidth="1"/>
    <col min="10759" max="10762" width="12.5" style="3" customWidth="1"/>
    <col min="10763" max="10763" width="2.5" style="3" customWidth="1"/>
    <col min="10764" max="10764" width="25" style="3" customWidth="1"/>
    <col min="10765" max="10768" width="12.5" style="3" customWidth="1"/>
    <col min="10769" max="10769" width="2.5" style="3" customWidth="1"/>
    <col min="10770" max="10770" width="25" style="3" customWidth="1"/>
    <col min="10771" max="10774" width="12.5" style="3" customWidth="1"/>
    <col min="10775" max="10775" width="3.125" style="3" customWidth="1"/>
    <col min="10776" max="11008" width="9" style="3"/>
    <col min="11009" max="11010" width="3.125" style="3" customWidth="1"/>
    <col min="11011" max="11012" width="17.5" style="3" customWidth="1"/>
    <col min="11013" max="11013" width="2.5" style="3" customWidth="1"/>
    <col min="11014" max="11014" width="25" style="3" customWidth="1"/>
    <col min="11015" max="11018" width="12.5" style="3" customWidth="1"/>
    <col min="11019" max="11019" width="2.5" style="3" customWidth="1"/>
    <col min="11020" max="11020" width="25" style="3" customWidth="1"/>
    <col min="11021" max="11024" width="12.5" style="3" customWidth="1"/>
    <col min="11025" max="11025" width="2.5" style="3" customWidth="1"/>
    <col min="11026" max="11026" width="25" style="3" customWidth="1"/>
    <col min="11027" max="11030" width="12.5" style="3" customWidth="1"/>
    <col min="11031" max="11031" width="3.125" style="3" customWidth="1"/>
    <col min="11032" max="11264" width="9" style="3"/>
    <col min="11265" max="11266" width="3.125" style="3" customWidth="1"/>
    <col min="11267" max="11268" width="17.5" style="3" customWidth="1"/>
    <col min="11269" max="11269" width="2.5" style="3" customWidth="1"/>
    <col min="11270" max="11270" width="25" style="3" customWidth="1"/>
    <col min="11271" max="11274" width="12.5" style="3" customWidth="1"/>
    <col min="11275" max="11275" width="2.5" style="3" customWidth="1"/>
    <col min="11276" max="11276" width="25" style="3" customWidth="1"/>
    <col min="11277" max="11280" width="12.5" style="3" customWidth="1"/>
    <col min="11281" max="11281" width="2.5" style="3" customWidth="1"/>
    <col min="11282" max="11282" width="25" style="3" customWidth="1"/>
    <col min="11283" max="11286" width="12.5" style="3" customWidth="1"/>
    <col min="11287" max="11287" width="3.125" style="3" customWidth="1"/>
    <col min="11288" max="11520" width="9" style="3"/>
    <col min="11521" max="11522" width="3.125" style="3" customWidth="1"/>
    <col min="11523" max="11524" width="17.5" style="3" customWidth="1"/>
    <col min="11525" max="11525" width="2.5" style="3" customWidth="1"/>
    <col min="11526" max="11526" width="25" style="3" customWidth="1"/>
    <col min="11527" max="11530" width="12.5" style="3" customWidth="1"/>
    <col min="11531" max="11531" width="2.5" style="3" customWidth="1"/>
    <col min="11532" max="11532" width="25" style="3" customWidth="1"/>
    <col min="11533" max="11536" width="12.5" style="3" customWidth="1"/>
    <col min="11537" max="11537" width="2.5" style="3" customWidth="1"/>
    <col min="11538" max="11538" width="25" style="3" customWidth="1"/>
    <col min="11539" max="11542" width="12.5" style="3" customWidth="1"/>
    <col min="11543" max="11543" width="3.125" style="3" customWidth="1"/>
    <col min="11544" max="11776" width="9" style="3"/>
    <col min="11777" max="11778" width="3.125" style="3" customWidth="1"/>
    <col min="11779" max="11780" width="17.5" style="3" customWidth="1"/>
    <col min="11781" max="11781" width="2.5" style="3" customWidth="1"/>
    <col min="11782" max="11782" width="25" style="3" customWidth="1"/>
    <col min="11783" max="11786" width="12.5" style="3" customWidth="1"/>
    <col min="11787" max="11787" width="2.5" style="3" customWidth="1"/>
    <col min="11788" max="11788" width="25" style="3" customWidth="1"/>
    <col min="11789" max="11792" width="12.5" style="3" customWidth="1"/>
    <col min="11793" max="11793" width="2.5" style="3" customWidth="1"/>
    <col min="11794" max="11794" width="25" style="3" customWidth="1"/>
    <col min="11795" max="11798" width="12.5" style="3" customWidth="1"/>
    <col min="11799" max="11799" width="3.125" style="3" customWidth="1"/>
    <col min="11800" max="12032" width="9" style="3"/>
    <col min="12033" max="12034" width="3.125" style="3" customWidth="1"/>
    <col min="12035" max="12036" width="17.5" style="3" customWidth="1"/>
    <col min="12037" max="12037" width="2.5" style="3" customWidth="1"/>
    <col min="12038" max="12038" width="25" style="3" customWidth="1"/>
    <col min="12039" max="12042" width="12.5" style="3" customWidth="1"/>
    <col min="12043" max="12043" width="2.5" style="3" customWidth="1"/>
    <col min="12044" max="12044" width="25" style="3" customWidth="1"/>
    <col min="12045" max="12048" width="12.5" style="3" customWidth="1"/>
    <col min="12049" max="12049" width="2.5" style="3" customWidth="1"/>
    <col min="12050" max="12050" width="25" style="3" customWidth="1"/>
    <col min="12051" max="12054" width="12.5" style="3" customWidth="1"/>
    <col min="12055" max="12055" width="3.125" style="3" customWidth="1"/>
    <col min="12056" max="12288" width="9" style="3"/>
    <col min="12289" max="12290" width="3.125" style="3" customWidth="1"/>
    <col min="12291" max="12292" width="17.5" style="3" customWidth="1"/>
    <col min="12293" max="12293" width="2.5" style="3" customWidth="1"/>
    <col min="12294" max="12294" width="25" style="3" customWidth="1"/>
    <col min="12295" max="12298" width="12.5" style="3" customWidth="1"/>
    <col min="12299" max="12299" width="2.5" style="3" customWidth="1"/>
    <col min="12300" max="12300" width="25" style="3" customWidth="1"/>
    <col min="12301" max="12304" width="12.5" style="3" customWidth="1"/>
    <col min="12305" max="12305" width="2.5" style="3" customWidth="1"/>
    <col min="12306" max="12306" width="25" style="3" customWidth="1"/>
    <col min="12307" max="12310" width="12.5" style="3" customWidth="1"/>
    <col min="12311" max="12311" width="3.125" style="3" customWidth="1"/>
    <col min="12312" max="12544" width="9" style="3"/>
    <col min="12545" max="12546" width="3.125" style="3" customWidth="1"/>
    <col min="12547" max="12548" width="17.5" style="3" customWidth="1"/>
    <col min="12549" max="12549" width="2.5" style="3" customWidth="1"/>
    <col min="12550" max="12550" width="25" style="3" customWidth="1"/>
    <col min="12551" max="12554" width="12.5" style="3" customWidth="1"/>
    <col min="12555" max="12555" width="2.5" style="3" customWidth="1"/>
    <col min="12556" max="12556" width="25" style="3" customWidth="1"/>
    <col min="12557" max="12560" width="12.5" style="3" customWidth="1"/>
    <col min="12561" max="12561" width="2.5" style="3" customWidth="1"/>
    <col min="12562" max="12562" width="25" style="3" customWidth="1"/>
    <col min="12563" max="12566" width="12.5" style="3" customWidth="1"/>
    <col min="12567" max="12567" width="3.125" style="3" customWidth="1"/>
    <col min="12568" max="12800" width="9" style="3"/>
    <col min="12801" max="12802" width="3.125" style="3" customWidth="1"/>
    <col min="12803" max="12804" width="17.5" style="3" customWidth="1"/>
    <col min="12805" max="12805" width="2.5" style="3" customWidth="1"/>
    <col min="12806" max="12806" width="25" style="3" customWidth="1"/>
    <col min="12807" max="12810" width="12.5" style="3" customWidth="1"/>
    <col min="12811" max="12811" width="2.5" style="3" customWidth="1"/>
    <col min="12812" max="12812" width="25" style="3" customWidth="1"/>
    <col min="12813" max="12816" width="12.5" style="3" customWidth="1"/>
    <col min="12817" max="12817" width="2.5" style="3" customWidth="1"/>
    <col min="12818" max="12818" width="25" style="3" customWidth="1"/>
    <col min="12819" max="12822" width="12.5" style="3" customWidth="1"/>
    <col min="12823" max="12823" width="3.125" style="3" customWidth="1"/>
    <col min="12824" max="13056" width="9" style="3"/>
    <col min="13057" max="13058" width="3.125" style="3" customWidth="1"/>
    <col min="13059" max="13060" width="17.5" style="3" customWidth="1"/>
    <col min="13061" max="13061" width="2.5" style="3" customWidth="1"/>
    <col min="13062" max="13062" width="25" style="3" customWidth="1"/>
    <col min="13063" max="13066" width="12.5" style="3" customWidth="1"/>
    <col min="13067" max="13067" width="2.5" style="3" customWidth="1"/>
    <col min="13068" max="13068" width="25" style="3" customWidth="1"/>
    <col min="13069" max="13072" width="12.5" style="3" customWidth="1"/>
    <col min="13073" max="13073" width="2.5" style="3" customWidth="1"/>
    <col min="13074" max="13074" width="25" style="3" customWidth="1"/>
    <col min="13075" max="13078" width="12.5" style="3" customWidth="1"/>
    <col min="13079" max="13079" width="3.125" style="3" customWidth="1"/>
    <col min="13080" max="13312" width="9" style="3"/>
    <col min="13313" max="13314" width="3.125" style="3" customWidth="1"/>
    <col min="13315" max="13316" width="17.5" style="3" customWidth="1"/>
    <col min="13317" max="13317" width="2.5" style="3" customWidth="1"/>
    <col min="13318" max="13318" width="25" style="3" customWidth="1"/>
    <col min="13319" max="13322" width="12.5" style="3" customWidth="1"/>
    <col min="13323" max="13323" width="2.5" style="3" customWidth="1"/>
    <col min="13324" max="13324" width="25" style="3" customWidth="1"/>
    <col min="13325" max="13328" width="12.5" style="3" customWidth="1"/>
    <col min="13329" max="13329" width="2.5" style="3" customWidth="1"/>
    <col min="13330" max="13330" width="25" style="3" customWidth="1"/>
    <col min="13331" max="13334" width="12.5" style="3" customWidth="1"/>
    <col min="13335" max="13335" width="3.125" style="3" customWidth="1"/>
    <col min="13336" max="13568" width="9" style="3"/>
    <col min="13569" max="13570" width="3.125" style="3" customWidth="1"/>
    <col min="13571" max="13572" width="17.5" style="3" customWidth="1"/>
    <col min="13573" max="13573" width="2.5" style="3" customWidth="1"/>
    <col min="13574" max="13574" width="25" style="3" customWidth="1"/>
    <col min="13575" max="13578" width="12.5" style="3" customWidth="1"/>
    <col min="13579" max="13579" width="2.5" style="3" customWidth="1"/>
    <col min="13580" max="13580" width="25" style="3" customWidth="1"/>
    <col min="13581" max="13584" width="12.5" style="3" customWidth="1"/>
    <col min="13585" max="13585" width="2.5" style="3" customWidth="1"/>
    <col min="13586" max="13586" width="25" style="3" customWidth="1"/>
    <col min="13587" max="13590" width="12.5" style="3" customWidth="1"/>
    <col min="13591" max="13591" width="3.125" style="3" customWidth="1"/>
    <col min="13592" max="13824" width="9" style="3"/>
    <col min="13825" max="13826" width="3.125" style="3" customWidth="1"/>
    <col min="13827" max="13828" width="17.5" style="3" customWidth="1"/>
    <col min="13829" max="13829" width="2.5" style="3" customWidth="1"/>
    <col min="13830" max="13830" width="25" style="3" customWidth="1"/>
    <col min="13831" max="13834" width="12.5" style="3" customWidth="1"/>
    <col min="13835" max="13835" width="2.5" style="3" customWidth="1"/>
    <col min="13836" max="13836" width="25" style="3" customWidth="1"/>
    <col min="13837" max="13840" width="12.5" style="3" customWidth="1"/>
    <col min="13841" max="13841" width="2.5" style="3" customWidth="1"/>
    <col min="13842" max="13842" width="25" style="3" customWidth="1"/>
    <col min="13843" max="13846" width="12.5" style="3" customWidth="1"/>
    <col min="13847" max="13847" width="3.125" style="3" customWidth="1"/>
    <col min="13848" max="14080" width="9" style="3"/>
    <col min="14081" max="14082" width="3.125" style="3" customWidth="1"/>
    <col min="14083" max="14084" width="17.5" style="3" customWidth="1"/>
    <col min="14085" max="14085" width="2.5" style="3" customWidth="1"/>
    <col min="14086" max="14086" width="25" style="3" customWidth="1"/>
    <col min="14087" max="14090" width="12.5" style="3" customWidth="1"/>
    <col min="14091" max="14091" width="2.5" style="3" customWidth="1"/>
    <col min="14092" max="14092" width="25" style="3" customWidth="1"/>
    <col min="14093" max="14096" width="12.5" style="3" customWidth="1"/>
    <col min="14097" max="14097" width="2.5" style="3" customWidth="1"/>
    <col min="14098" max="14098" width="25" style="3" customWidth="1"/>
    <col min="14099" max="14102" width="12.5" style="3" customWidth="1"/>
    <col min="14103" max="14103" width="3.125" style="3" customWidth="1"/>
    <col min="14104" max="14336" width="9" style="3"/>
    <col min="14337" max="14338" width="3.125" style="3" customWidth="1"/>
    <col min="14339" max="14340" width="17.5" style="3" customWidth="1"/>
    <col min="14341" max="14341" width="2.5" style="3" customWidth="1"/>
    <col min="14342" max="14342" width="25" style="3" customWidth="1"/>
    <col min="14343" max="14346" width="12.5" style="3" customWidth="1"/>
    <col min="14347" max="14347" width="2.5" style="3" customWidth="1"/>
    <col min="14348" max="14348" width="25" style="3" customWidth="1"/>
    <col min="14349" max="14352" width="12.5" style="3" customWidth="1"/>
    <col min="14353" max="14353" width="2.5" style="3" customWidth="1"/>
    <col min="14354" max="14354" width="25" style="3" customWidth="1"/>
    <col min="14355" max="14358" width="12.5" style="3" customWidth="1"/>
    <col min="14359" max="14359" width="3.125" style="3" customWidth="1"/>
    <col min="14360" max="14592" width="9" style="3"/>
    <col min="14593" max="14594" width="3.125" style="3" customWidth="1"/>
    <col min="14595" max="14596" width="17.5" style="3" customWidth="1"/>
    <col min="14597" max="14597" width="2.5" style="3" customWidth="1"/>
    <col min="14598" max="14598" width="25" style="3" customWidth="1"/>
    <col min="14599" max="14602" width="12.5" style="3" customWidth="1"/>
    <col min="14603" max="14603" width="2.5" style="3" customWidth="1"/>
    <col min="14604" max="14604" width="25" style="3" customWidth="1"/>
    <col min="14605" max="14608" width="12.5" style="3" customWidth="1"/>
    <col min="14609" max="14609" width="2.5" style="3" customWidth="1"/>
    <col min="14610" max="14610" width="25" style="3" customWidth="1"/>
    <col min="14611" max="14614" width="12.5" style="3" customWidth="1"/>
    <col min="14615" max="14615" width="3.125" style="3" customWidth="1"/>
    <col min="14616" max="14848" width="9" style="3"/>
    <col min="14849" max="14850" width="3.125" style="3" customWidth="1"/>
    <col min="14851" max="14852" width="17.5" style="3" customWidth="1"/>
    <col min="14853" max="14853" width="2.5" style="3" customWidth="1"/>
    <col min="14854" max="14854" width="25" style="3" customWidth="1"/>
    <col min="14855" max="14858" width="12.5" style="3" customWidth="1"/>
    <col min="14859" max="14859" width="2.5" style="3" customWidth="1"/>
    <col min="14860" max="14860" width="25" style="3" customWidth="1"/>
    <col min="14861" max="14864" width="12.5" style="3" customWidth="1"/>
    <col min="14865" max="14865" width="2.5" style="3" customWidth="1"/>
    <col min="14866" max="14866" width="25" style="3" customWidth="1"/>
    <col min="14867" max="14870" width="12.5" style="3" customWidth="1"/>
    <col min="14871" max="14871" width="3.125" style="3" customWidth="1"/>
    <col min="14872" max="15104" width="9" style="3"/>
    <col min="15105" max="15106" width="3.125" style="3" customWidth="1"/>
    <col min="15107" max="15108" width="17.5" style="3" customWidth="1"/>
    <col min="15109" max="15109" width="2.5" style="3" customWidth="1"/>
    <col min="15110" max="15110" width="25" style="3" customWidth="1"/>
    <col min="15111" max="15114" width="12.5" style="3" customWidth="1"/>
    <col min="15115" max="15115" width="2.5" style="3" customWidth="1"/>
    <col min="15116" max="15116" width="25" style="3" customWidth="1"/>
    <col min="15117" max="15120" width="12.5" style="3" customWidth="1"/>
    <col min="15121" max="15121" width="2.5" style="3" customWidth="1"/>
    <col min="15122" max="15122" width="25" style="3" customWidth="1"/>
    <col min="15123" max="15126" width="12.5" style="3" customWidth="1"/>
    <col min="15127" max="15127" width="3.125" style="3" customWidth="1"/>
    <col min="15128" max="15360" width="9" style="3"/>
    <col min="15361" max="15362" width="3.125" style="3" customWidth="1"/>
    <col min="15363" max="15364" width="17.5" style="3" customWidth="1"/>
    <col min="15365" max="15365" width="2.5" style="3" customWidth="1"/>
    <col min="15366" max="15366" width="25" style="3" customWidth="1"/>
    <col min="15367" max="15370" width="12.5" style="3" customWidth="1"/>
    <col min="15371" max="15371" width="2.5" style="3" customWidth="1"/>
    <col min="15372" max="15372" width="25" style="3" customWidth="1"/>
    <col min="15373" max="15376" width="12.5" style="3" customWidth="1"/>
    <col min="15377" max="15377" width="2.5" style="3" customWidth="1"/>
    <col min="15378" max="15378" width="25" style="3" customWidth="1"/>
    <col min="15379" max="15382" width="12.5" style="3" customWidth="1"/>
    <col min="15383" max="15383" width="3.125" style="3" customWidth="1"/>
    <col min="15384" max="15616" width="9" style="3"/>
    <col min="15617" max="15618" width="3.125" style="3" customWidth="1"/>
    <col min="15619" max="15620" width="17.5" style="3" customWidth="1"/>
    <col min="15621" max="15621" width="2.5" style="3" customWidth="1"/>
    <col min="15622" max="15622" width="25" style="3" customWidth="1"/>
    <col min="15623" max="15626" width="12.5" style="3" customWidth="1"/>
    <col min="15627" max="15627" width="2.5" style="3" customWidth="1"/>
    <col min="15628" max="15628" width="25" style="3" customWidth="1"/>
    <col min="15629" max="15632" width="12.5" style="3" customWidth="1"/>
    <col min="15633" max="15633" width="2.5" style="3" customWidth="1"/>
    <col min="15634" max="15634" width="25" style="3" customWidth="1"/>
    <col min="15635" max="15638" width="12.5" style="3" customWidth="1"/>
    <col min="15639" max="15639" width="3.125" style="3" customWidth="1"/>
    <col min="15640" max="15872" width="9" style="3"/>
    <col min="15873" max="15874" width="3.125" style="3" customWidth="1"/>
    <col min="15875" max="15876" width="17.5" style="3" customWidth="1"/>
    <col min="15877" max="15877" width="2.5" style="3" customWidth="1"/>
    <col min="15878" max="15878" width="25" style="3" customWidth="1"/>
    <col min="15879" max="15882" width="12.5" style="3" customWidth="1"/>
    <col min="15883" max="15883" width="2.5" style="3" customWidth="1"/>
    <col min="15884" max="15884" width="25" style="3" customWidth="1"/>
    <col min="15885" max="15888" width="12.5" style="3" customWidth="1"/>
    <col min="15889" max="15889" width="2.5" style="3" customWidth="1"/>
    <col min="15890" max="15890" width="25" style="3" customWidth="1"/>
    <col min="15891" max="15894" width="12.5" style="3" customWidth="1"/>
    <col min="15895" max="15895" width="3.125" style="3" customWidth="1"/>
    <col min="15896" max="16128" width="9" style="3"/>
    <col min="16129" max="16130" width="3.125" style="3" customWidth="1"/>
    <col min="16131" max="16132" width="17.5" style="3" customWidth="1"/>
    <col min="16133" max="16133" width="2.5" style="3" customWidth="1"/>
    <col min="16134" max="16134" width="25" style="3" customWidth="1"/>
    <col min="16135" max="16138" width="12.5" style="3" customWidth="1"/>
    <col min="16139" max="16139" width="2.5" style="3" customWidth="1"/>
    <col min="16140" max="16140" width="25" style="3" customWidth="1"/>
    <col min="16141" max="16144" width="12.5" style="3" customWidth="1"/>
    <col min="16145" max="16145" width="2.5" style="3" customWidth="1"/>
    <col min="16146" max="16146" width="25" style="3" customWidth="1"/>
    <col min="16147" max="16150" width="12.5" style="3" customWidth="1"/>
    <col min="16151" max="16151" width="3.125" style="3" customWidth="1"/>
    <col min="16152" max="16384" width="9" style="3"/>
  </cols>
  <sheetData>
    <row r="2" spans="1:22" ht="18.75">
      <c r="C2" s="193" t="s">
        <v>26</v>
      </c>
      <c r="V2" s="194" t="s">
        <v>352</v>
      </c>
    </row>
    <row r="3" spans="1:22" ht="4.3499999999999996" customHeight="1">
      <c r="C3" s="195"/>
      <c r="D3" s="196"/>
      <c r="E3" s="743" t="s">
        <v>78</v>
      </c>
      <c r="F3" s="744"/>
      <c r="G3" s="744"/>
      <c r="H3" s="744"/>
      <c r="I3" s="744"/>
      <c r="J3" s="745"/>
      <c r="K3" s="743" t="s">
        <v>79</v>
      </c>
      <c r="L3" s="744"/>
      <c r="M3" s="744"/>
      <c r="N3" s="744"/>
      <c r="O3" s="744"/>
      <c r="P3" s="745"/>
      <c r="Q3" s="743" t="s">
        <v>353</v>
      </c>
      <c r="R3" s="744"/>
      <c r="S3" s="744"/>
      <c r="T3" s="744"/>
      <c r="U3" s="744"/>
      <c r="V3" s="745"/>
    </row>
    <row r="4" spans="1:22" ht="12.95" customHeight="1">
      <c r="C4" s="197"/>
      <c r="D4" s="198" t="s">
        <v>26</v>
      </c>
      <c r="E4" s="746"/>
      <c r="F4" s="736"/>
      <c r="G4" s="736"/>
      <c r="H4" s="736"/>
      <c r="I4" s="736"/>
      <c r="J4" s="747"/>
      <c r="K4" s="746"/>
      <c r="L4" s="736"/>
      <c r="M4" s="736"/>
      <c r="N4" s="736"/>
      <c r="O4" s="736"/>
      <c r="P4" s="747"/>
      <c r="Q4" s="746"/>
      <c r="R4" s="736"/>
      <c r="S4" s="736"/>
      <c r="T4" s="736"/>
      <c r="U4" s="736"/>
      <c r="V4" s="747"/>
    </row>
    <row r="5" spans="1:22" ht="12.95" customHeight="1">
      <c r="C5" s="197"/>
      <c r="D5" s="199"/>
      <c r="E5" s="746"/>
      <c r="F5" s="736"/>
      <c r="G5" s="736"/>
      <c r="H5" s="736"/>
      <c r="I5" s="736"/>
      <c r="J5" s="747"/>
      <c r="K5" s="746"/>
      <c r="L5" s="736"/>
      <c r="M5" s="736"/>
      <c r="N5" s="736"/>
      <c r="O5" s="736"/>
      <c r="P5" s="747"/>
      <c r="Q5" s="746"/>
      <c r="R5" s="736"/>
      <c r="S5" s="736"/>
      <c r="T5" s="736"/>
      <c r="U5" s="736"/>
      <c r="V5" s="747"/>
    </row>
    <row r="6" spans="1:22" ht="12.95" customHeight="1">
      <c r="A6" s="200"/>
      <c r="C6" s="201" t="s">
        <v>355</v>
      </c>
      <c r="D6" s="202"/>
      <c r="E6" s="746"/>
      <c r="F6" s="736"/>
      <c r="G6" s="736"/>
      <c r="H6" s="736"/>
      <c r="I6" s="736"/>
      <c r="J6" s="747"/>
      <c r="K6" s="746"/>
      <c r="L6" s="736"/>
      <c r="M6" s="736"/>
      <c r="N6" s="736"/>
      <c r="O6" s="736"/>
      <c r="P6" s="747"/>
      <c r="Q6" s="746"/>
      <c r="R6" s="736"/>
      <c r="S6" s="736"/>
      <c r="T6" s="736"/>
      <c r="U6" s="736"/>
      <c r="V6" s="747"/>
    </row>
    <row r="7" spans="1:22" ht="4.3499999999999996" customHeight="1">
      <c r="C7" s="203"/>
      <c r="D7" s="204"/>
      <c r="E7" s="746"/>
      <c r="F7" s="736"/>
      <c r="G7" s="736"/>
      <c r="H7" s="736"/>
      <c r="I7" s="736"/>
      <c r="J7" s="747"/>
      <c r="K7" s="746"/>
      <c r="L7" s="736"/>
      <c r="M7" s="736"/>
      <c r="N7" s="736"/>
      <c r="O7" s="736"/>
      <c r="P7" s="747"/>
      <c r="Q7" s="746"/>
      <c r="R7" s="736"/>
      <c r="S7" s="736"/>
      <c r="T7" s="736"/>
      <c r="U7" s="736"/>
      <c r="V7" s="747"/>
    </row>
    <row r="8" spans="1:22">
      <c r="C8" s="748" t="s">
        <v>78</v>
      </c>
      <c r="D8" s="749"/>
      <c r="E8" s="768"/>
      <c r="F8" s="769"/>
      <c r="G8" s="772"/>
      <c r="H8" s="226"/>
      <c r="I8" s="226"/>
      <c r="J8" s="774"/>
      <c r="K8" s="768"/>
      <c r="L8" s="769"/>
      <c r="M8" s="772"/>
      <c r="N8" s="226"/>
      <c r="O8" s="226"/>
      <c r="P8" s="774"/>
      <c r="Q8" s="768"/>
      <c r="R8" s="769"/>
      <c r="S8" s="772"/>
      <c r="T8" s="226"/>
      <c r="U8" s="226"/>
      <c r="V8" s="774"/>
    </row>
    <row r="9" spans="1:22" ht="12.95" customHeight="1">
      <c r="C9" s="750"/>
      <c r="D9" s="751"/>
      <c r="E9" s="770"/>
      <c r="F9" s="771"/>
      <c r="G9" s="773"/>
      <c r="H9" s="776"/>
      <c r="I9" s="227"/>
      <c r="J9" s="775"/>
      <c r="K9" s="770"/>
      <c r="L9" s="771"/>
      <c r="M9" s="773"/>
      <c r="N9" s="776"/>
      <c r="O9" s="227"/>
      <c r="P9" s="775"/>
      <c r="Q9" s="770"/>
      <c r="R9" s="771"/>
      <c r="S9" s="773"/>
      <c r="T9" s="776"/>
      <c r="U9" s="227"/>
      <c r="V9" s="775"/>
    </row>
    <row r="10" spans="1:22">
      <c r="C10" s="750"/>
      <c r="D10" s="751"/>
      <c r="E10" s="770"/>
      <c r="F10" s="771"/>
      <c r="G10" s="773"/>
      <c r="H10" s="776"/>
      <c r="I10" s="228"/>
      <c r="J10" s="775"/>
      <c r="K10" s="770"/>
      <c r="L10" s="771"/>
      <c r="M10" s="773"/>
      <c r="N10" s="776"/>
      <c r="O10" s="228"/>
      <c r="P10" s="775"/>
      <c r="Q10" s="770"/>
      <c r="R10" s="771"/>
      <c r="S10" s="773"/>
      <c r="T10" s="776"/>
      <c r="U10" s="228"/>
      <c r="V10" s="775"/>
    </row>
    <row r="11" spans="1:22">
      <c r="C11" s="750"/>
      <c r="D11" s="751"/>
      <c r="E11" s="770"/>
      <c r="F11" s="771"/>
      <c r="G11" s="773"/>
      <c r="H11" s="776"/>
      <c r="I11" s="229"/>
      <c r="J11" s="775"/>
      <c r="K11" s="770"/>
      <c r="L11" s="771"/>
      <c r="M11" s="773"/>
      <c r="N11" s="776"/>
      <c r="O11" s="229"/>
      <c r="P11" s="775"/>
      <c r="Q11" s="770"/>
      <c r="R11" s="771"/>
      <c r="S11" s="773"/>
      <c r="T11" s="776"/>
      <c r="U11" s="229"/>
      <c r="V11" s="775"/>
    </row>
    <row r="12" spans="1:22" ht="14.25" customHeight="1">
      <c r="C12" s="750"/>
      <c r="D12" s="751"/>
      <c r="E12" s="87"/>
      <c r="F12" s="31"/>
      <c r="G12" s="230"/>
      <c r="H12" s="230"/>
      <c r="I12" s="230"/>
      <c r="J12" s="231"/>
      <c r="K12" s="87"/>
      <c r="L12" s="31"/>
      <c r="M12" s="230"/>
      <c r="N12" s="230"/>
      <c r="O12" s="230"/>
      <c r="P12" s="231"/>
      <c r="Q12" s="87"/>
      <c r="R12" s="31"/>
      <c r="S12" s="230"/>
      <c r="T12" s="230"/>
      <c r="U12" s="230"/>
      <c r="V12" s="231"/>
    </row>
    <row r="13" spans="1:22" ht="14.25" customHeight="1">
      <c r="C13" s="750"/>
      <c r="D13" s="751"/>
      <c r="E13" s="87"/>
      <c r="F13" s="31"/>
      <c r="G13" s="230"/>
      <c r="H13" s="230"/>
      <c r="I13" s="230"/>
      <c r="J13" s="231"/>
      <c r="K13" s="87"/>
      <c r="L13" s="31"/>
      <c r="M13" s="230"/>
      <c r="N13" s="230"/>
      <c r="O13" s="230"/>
      <c r="P13" s="231"/>
      <c r="Q13" s="87"/>
      <c r="R13" s="31"/>
      <c r="S13" s="230"/>
      <c r="T13" s="230"/>
      <c r="U13" s="230"/>
      <c r="V13" s="231"/>
    </row>
    <row r="14" spans="1:22" ht="14.25" customHeight="1">
      <c r="C14" s="750"/>
      <c r="D14" s="751"/>
      <c r="E14" s="87"/>
      <c r="F14" s="31"/>
      <c r="G14" s="230"/>
      <c r="H14" s="230"/>
      <c r="I14" s="230"/>
      <c r="J14" s="231"/>
      <c r="K14" s="87"/>
      <c r="L14" s="31"/>
      <c r="M14" s="230"/>
      <c r="N14" s="230"/>
      <c r="O14" s="230"/>
      <c r="P14" s="231"/>
      <c r="Q14" s="87"/>
      <c r="R14" s="31"/>
      <c r="S14" s="230"/>
      <c r="T14" s="230"/>
      <c r="U14" s="230"/>
      <c r="V14" s="231"/>
    </row>
    <row r="15" spans="1:22" ht="14.25" customHeight="1">
      <c r="C15" s="750"/>
      <c r="D15" s="751"/>
      <c r="E15" s="777"/>
      <c r="F15" s="778"/>
      <c r="G15" s="232"/>
      <c r="H15" s="232"/>
      <c r="I15" s="232"/>
      <c r="J15" s="233"/>
      <c r="K15" s="777"/>
      <c r="L15" s="778"/>
      <c r="M15" s="232"/>
      <c r="N15" s="232"/>
      <c r="O15" s="232"/>
      <c r="P15" s="233"/>
      <c r="Q15" s="777"/>
      <c r="R15" s="778"/>
      <c r="S15" s="232"/>
      <c r="T15" s="232"/>
      <c r="U15" s="232"/>
      <c r="V15" s="233"/>
    </row>
    <row r="16" spans="1:22" ht="14.25" customHeight="1">
      <c r="C16" s="750"/>
      <c r="D16" s="751"/>
      <c r="E16" s="779"/>
      <c r="F16" s="234"/>
      <c r="G16" s="230"/>
      <c r="H16" s="230"/>
      <c r="I16" s="230"/>
      <c r="J16" s="231"/>
      <c r="K16" s="779"/>
      <c r="L16" s="234"/>
      <c r="M16" s="230"/>
      <c r="N16" s="230"/>
      <c r="O16" s="230"/>
      <c r="P16" s="231"/>
      <c r="Q16" s="779"/>
      <c r="R16" s="234"/>
      <c r="S16" s="230"/>
      <c r="T16" s="230"/>
      <c r="U16" s="230"/>
      <c r="V16" s="231"/>
    </row>
    <row r="17" spans="3:22" ht="14.25" customHeight="1">
      <c r="C17" s="750"/>
      <c r="D17" s="751"/>
      <c r="E17" s="779"/>
      <c r="F17" s="234"/>
      <c r="G17" s="230"/>
      <c r="H17" s="230"/>
      <c r="I17" s="230"/>
      <c r="J17" s="231"/>
      <c r="K17" s="779"/>
      <c r="L17" s="234"/>
      <c r="M17" s="230"/>
      <c r="N17" s="230"/>
      <c r="O17" s="230"/>
      <c r="P17" s="231"/>
      <c r="Q17" s="779"/>
      <c r="R17" s="234"/>
      <c r="S17" s="230"/>
      <c r="T17" s="230"/>
      <c r="U17" s="230"/>
      <c r="V17" s="231"/>
    </row>
    <row r="18" spans="3:22" ht="14.25" customHeight="1">
      <c r="C18" s="750"/>
      <c r="D18" s="751"/>
      <c r="E18" s="779"/>
      <c r="F18" s="234"/>
      <c r="G18" s="230"/>
      <c r="H18" s="230"/>
      <c r="I18" s="230"/>
      <c r="J18" s="231"/>
      <c r="K18" s="779"/>
      <c r="L18" s="234"/>
      <c r="M18" s="230"/>
      <c r="N18" s="230"/>
      <c r="O18" s="230"/>
      <c r="P18" s="231"/>
      <c r="Q18" s="779"/>
      <c r="R18" s="234"/>
      <c r="S18" s="230"/>
      <c r="T18" s="230"/>
      <c r="U18" s="230"/>
      <c r="V18" s="231"/>
    </row>
    <row r="19" spans="3:22" ht="14.25" customHeight="1">
      <c r="C19" s="750"/>
      <c r="D19" s="751"/>
      <c r="E19" s="779"/>
      <c r="F19" s="234"/>
      <c r="G19" s="230"/>
      <c r="H19" s="230"/>
      <c r="I19" s="230"/>
      <c r="J19" s="231"/>
      <c r="K19" s="779"/>
      <c r="L19" s="234"/>
      <c r="M19" s="230"/>
      <c r="N19" s="230"/>
      <c r="O19" s="230"/>
      <c r="P19" s="231"/>
      <c r="Q19" s="779"/>
      <c r="R19" s="234"/>
      <c r="S19" s="230"/>
      <c r="T19" s="230"/>
      <c r="U19" s="230"/>
      <c r="V19" s="231"/>
    </row>
    <row r="20" spans="3:22" ht="14.25" customHeight="1">
      <c r="C20" s="750"/>
      <c r="D20" s="751"/>
      <c r="E20" s="779"/>
      <c r="F20" s="234"/>
      <c r="G20" s="230"/>
      <c r="H20" s="230"/>
      <c r="I20" s="230"/>
      <c r="J20" s="231"/>
      <c r="K20" s="779"/>
      <c r="L20" s="234"/>
      <c r="M20" s="230"/>
      <c r="N20" s="230"/>
      <c r="O20" s="230"/>
      <c r="P20" s="231"/>
      <c r="Q20" s="779"/>
      <c r="R20" s="234"/>
      <c r="S20" s="230"/>
      <c r="T20" s="230"/>
      <c r="U20" s="230"/>
      <c r="V20" s="231"/>
    </row>
    <row r="21" spans="3:22" ht="14.25" customHeight="1">
      <c r="C21" s="750"/>
      <c r="D21" s="751"/>
      <c r="E21" s="779"/>
      <c r="F21" s="234"/>
      <c r="G21" s="230"/>
      <c r="H21" s="230"/>
      <c r="I21" s="230"/>
      <c r="J21" s="231"/>
      <c r="K21" s="779"/>
      <c r="L21" s="234"/>
      <c r="M21" s="230"/>
      <c r="N21" s="230"/>
      <c r="O21" s="230"/>
      <c r="P21" s="231"/>
      <c r="Q21" s="779"/>
      <c r="R21" s="234"/>
      <c r="S21" s="230"/>
      <c r="T21" s="230"/>
      <c r="U21" s="230"/>
      <c r="V21" s="231"/>
    </row>
    <row r="22" spans="3:22" ht="14.25" customHeight="1">
      <c r="C22" s="750"/>
      <c r="D22" s="751"/>
      <c r="E22" s="779"/>
      <c r="F22" s="234"/>
      <c r="G22" s="230"/>
      <c r="H22" s="230"/>
      <c r="I22" s="230"/>
      <c r="J22" s="231"/>
      <c r="K22" s="779"/>
      <c r="L22" s="234"/>
      <c r="M22" s="230"/>
      <c r="N22" s="230"/>
      <c r="O22" s="230"/>
      <c r="P22" s="231"/>
      <c r="Q22" s="779"/>
      <c r="R22" s="234"/>
      <c r="S22" s="230"/>
      <c r="T22" s="230"/>
      <c r="U22" s="230"/>
      <c r="V22" s="231"/>
    </row>
    <row r="23" spans="3:22" ht="14.25" customHeight="1">
      <c r="C23" s="750"/>
      <c r="D23" s="751"/>
      <c r="E23" s="779"/>
      <c r="F23" s="234"/>
      <c r="G23" s="230"/>
      <c r="H23" s="230"/>
      <c r="I23" s="230"/>
      <c r="J23" s="231"/>
      <c r="K23" s="779"/>
      <c r="L23" s="234"/>
      <c r="M23" s="230"/>
      <c r="N23" s="230"/>
      <c r="O23" s="230"/>
      <c r="P23" s="231"/>
      <c r="Q23" s="779"/>
      <c r="R23" s="234"/>
      <c r="S23" s="230"/>
      <c r="T23" s="230"/>
      <c r="U23" s="230"/>
      <c r="V23" s="231"/>
    </row>
    <row r="24" spans="3:22" ht="14.25" customHeight="1">
      <c r="C24" s="750"/>
      <c r="D24" s="751"/>
      <c r="E24" s="779"/>
      <c r="F24" s="234"/>
      <c r="G24" s="230"/>
      <c r="H24" s="230"/>
      <c r="I24" s="230"/>
      <c r="J24" s="231"/>
      <c r="K24" s="779"/>
      <c r="L24" s="234"/>
      <c r="M24" s="230"/>
      <c r="N24" s="230"/>
      <c r="O24" s="230"/>
      <c r="P24" s="231"/>
      <c r="Q24" s="779"/>
      <c r="R24" s="234"/>
      <c r="S24" s="230"/>
      <c r="T24" s="230"/>
      <c r="U24" s="230"/>
      <c r="V24" s="231"/>
    </row>
    <row r="25" spans="3:22" ht="14.25" customHeight="1">
      <c r="C25" s="750"/>
      <c r="D25" s="751"/>
      <c r="E25" s="779"/>
      <c r="F25" s="234"/>
      <c r="G25" s="230"/>
      <c r="H25" s="230"/>
      <c r="I25" s="230"/>
      <c r="J25" s="231"/>
      <c r="K25" s="779"/>
      <c r="L25" s="234"/>
      <c r="M25" s="230"/>
      <c r="N25" s="230"/>
      <c r="O25" s="230"/>
      <c r="P25" s="231"/>
      <c r="Q25" s="779"/>
      <c r="R25" s="234"/>
      <c r="S25" s="230"/>
      <c r="T25" s="230"/>
      <c r="U25" s="230"/>
      <c r="V25" s="231"/>
    </row>
    <row r="26" spans="3:22" ht="14.25" customHeight="1">
      <c r="C26" s="750"/>
      <c r="D26" s="751"/>
      <c r="E26" s="779"/>
      <c r="F26" s="234"/>
      <c r="G26" s="230"/>
      <c r="H26" s="230"/>
      <c r="I26" s="230"/>
      <c r="J26" s="231"/>
      <c r="K26" s="779"/>
      <c r="L26" s="234"/>
      <c r="M26" s="230"/>
      <c r="N26" s="230"/>
      <c r="O26" s="230"/>
      <c r="P26" s="231"/>
      <c r="Q26" s="779"/>
      <c r="R26" s="234"/>
      <c r="S26" s="230"/>
      <c r="T26" s="230"/>
      <c r="U26" s="230"/>
      <c r="V26" s="231"/>
    </row>
    <row r="27" spans="3:22" ht="14.25" customHeight="1">
      <c r="C27" s="750"/>
      <c r="D27" s="751"/>
      <c r="E27" s="779"/>
      <c r="F27" s="234"/>
      <c r="G27" s="230"/>
      <c r="H27" s="230"/>
      <c r="I27" s="230"/>
      <c r="J27" s="231"/>
      <c r="K27" s="779"/>
      <c r="L27" s="234"/>
      <c r="M27" s="230"/>
      <c r="N27" s="230"/>
      <c r="O27" s="230"/>
      <c r="P27" s="231"/>
      <c r="Q27" s="779"/>
      <c r="R27" s="234"/>
      <c r="S27" s="230"/>
      <c r="T27" s="230"/>
      <c r="U27" s="230"/>
      <c r="V27" s="231"/>
    </row>
    <row r="28" spans="3:22" ht="14.25" customHeight="1">
      <c r="C28" s="750"/>
      <c r="D28" s="751"/>
      <c r="E28" s="779"/>
      <c r="F28" s="234"/>
      <c r="G28" s="230"/>
      <c r="H28" s="230"/>
      <c r="I28" s="230"/>
      <c r="J28" s="231"/>
      <c r="K28" s="779"/>
      <c r="L28" s="234"/>
      <c r="M28" s="230"/>
      <c r="N28" s="230"/>
      <c r="O28" s="230"/>
      <c r="P28" s="231"/>
      <c r="Q28" s="779"/>
      <c r="R28" s="234"/>
      <c r="S28" s="230"/>
      <c r="T28" s="230"/>
      <c r="U28" s="230"/>
      <c r="V28" s="231"/>
    </row>
    <row r="29" spans="3:22" ht="14.25" customHeight="1">
      <c r="C29" s="750"/>
      <c r="D29" s="751"/>
      <c r="E29" s="779"/>
      <c r="F29" s="234"/>
      <c r="G29" s="230"/>
      <c r="H29" s="230"/>
      <c r="I29" s="230"/>
      <c r="J29" s="231"/>
      <c r="K29" s="779"/>
      <c r="L29" s="234"/>
      <c r="M29" s="230"/>
      <c r="N29" s="230"/>
      <c r="O29" s="230"/>
      <c r="P29" s="231"/>
      <c r="Q29" s="779"/>
      <c r="R29" s="234"/>
      <c r="S29" s="230"/>
      <c r="T29" s="230"/>
      <c r="U29" s="230"/>
      <c r="V29" s="231"/>
    </row>
    <row r="30" spans="3:22" ht="14.25" customHeight="1">
      <c r="C30" s="750"/>
      <c r="D30" s="751"/>
      <c r="E30" s="779"/>
      <c r="F30" s="234"/>
      <c r="G30" s="230"/>
      <c r="H30" s="230"/>
      <c r="I30" s="230"/>
      <c r="J30" s="231"/>
      <c r="K30" s="779"/>
      <c r="L30" s="234"/>
      <c r="M30" s="230"/>
      <c r="N30" s="230"/>
      <c r="O30" s="230"/>
      <c r="P30" s="231"/>
      <c r="Q30" s="779"/>
      <c r="R30" s="234"/>
      <c r="S30" s="230"/>
      <c r="T30" s="230"/>
      <c r="U30" s="230"/>
      <c r="V30" s="231"/>
    </row>
    <row r="31" spans="3:22" ht="14.25" customHeight="1">
      <c r="C31" s="750"/>
      <c r="D31" s="751"/>
      <c r="E31" s="779"/>
      <c r="F31" s="234"/>
      <c r="G31" s="230"/>
      <c r="H31" s="230"/>
      <c r="I31" s="230"/>
      <c r="J31" s="231"/>
      <c r="K31" s="779"/>
      <c r="L31" s="234"/>
      <c r="M31" s="230"/>
      <c r="N31" s="230"/>
      <c r="O31" s="230"/>
      <c r="P31" s="231"/>
      <c r="Q31" s="779"/>
      <c r="R31" s="234"/>
      <c r="S31" s="230"/>
      <c r="T31" s="230"/>
      <c r="U31" s="230"/>
      <c r="V31" s="231"/>
    </row>
    <row r="32" spans="3:22" ht="14.25" customHeight="1">
      <c r="C32" s="750"/>
      <c r="D32" s="751"/>
      <c r="E32" s="779"/>
      <c r="F32" s="234"/>
      <c r="G32" s="230"/>
      <c r="H32" s="230"/>
      <c r="I32" s="230"/>
      <c r="J32" s="231"/>
      <c r="K32" s="779"/>
      <c r="L32" s="234"/>
      <c r="M32" s="230"/>
      <c r="N32" s="230"/>
      <c r="O32" s="230"/>
      <c r="P32" s="231"/>
      <c r="Q32" s="779"/>
      <c r="R32" s="234"/>
      <c r="S32" s="230"/>
      <c r="T32" s="230"/>
      <c r="U32" s="230"/>
      <c r="V32" s="231"/>
    </row>
    <row r="33" spans="3:22" ht="14.25" customHeight="1">
      <c r="C33" s="750"/>
      <c r="D33" s="751"/>
      <c r="E33" s="779"/>
      <c r="F33" s="234"/>
      <c r="G33" s="230"/>
      <c r="H33" s="230"/>
      <c r="I33" s="230"/>
      <c r="J33" s="231"/>
      <c r="K33" s="779"/>
      <c r="L33" s="234"/>
      <c r="M33" s="230"/>
      <c r="N33" s="230"/>
      <c r="O33" s="230"/>
      <c r="P33" s="231"/>
      <c r="Q33" s="779"/>
      <c r="R33" s="234"/>
      <c r="S33" s="230"/>
      <c r="T33" s="230"/>
      <c r="U33" s="230"/>
      <c r="V33" s="231"/>
    </row>
    <row r="34" spans="3:22" ht="14.25" customHeight="1">
      <c r="C34" s="750"/>
      <c r="D34" s="751"/>
      <c r="E34" s="779"/>
      <c r="F34" s="234"/>
      <c r="G34" s="230"/>
      <c r="H34" s="230"/>
      <c r="I34" s="230"/>
      <c r="J34" s="231"/>
      <c r="K34" s="779"/>
      <c r="L34" s="234"/>
      <c r="M34" s="230"/>
      <c r="N34" s="230"/>
      <c r="O34" s="230"/>
      <c r="P34" s="231"/>
      <c r="Q34" s="779"/>
      <c r="R34" s="234"/>
      <c r="S34" s="230"/>
      <c r="T34" s="230"/>
      <c r="U34" s="230"/>
      <c r="V34" s="231"/>
    </row>
    <row r="35" spans="3:22" ht="14.25" customHeight="1">
      <c r="C35" s="750"/>
      <c r="D35" s="751"/>
      <c r="E35" s="779"/>
      <c r="F35" s="234"/>
      <c r="G35" s="230"/>
      <c r="H35" s="230"/>
      <c r="I35" s="230"/>
      <c r="J35" s="231"/>
      <c r="K35" s="779"/>
      <c r="L35" s="234"/>
      <c r="M35" s="230"/>
      <c r="N35" s="230"/>
      <c r="O35" s="230"/>
      <c r="P35" s="231"/>
      <c r="Q35" s="779"/>
      <c r="R35" s="234"/>
      <c r="S35" s="230"/>
      <c r="T35" s="230"/>
      <c r="U35" s="230"/>
      <c r="V35" s="231"/>
    </row>
    <row r="36" spans="3:22" ht="14.25" customHeight="1">
      <c r="C36" s="750"/>
      <c r="D36" s="751"/>
      <c r="E36" s="779"/>
      <c r="F36" s="234"/>
      <c r="G36" s="230"/>
      <c r="H36" s="230"/>
      <c r="I36" s="230"/>
      <c r="J36" s="231"/>
      <c r="K36" s="779"/>
      <c r="L36" s="234"/>
      <c r="M36" s="230"/>
      <c r="N36" s="230"/>
      <c r="O36" s="230"/>
      <c r="P36" s="231"/>
      <c r="Q36" s="779"/>
      <c r="R36" s="234"/>
      <c r="S36" s="230"/>
      <c r="T36" s="230"/>
      <c r="U36" s="230"/>
      <c r="V36" s="231"/>
    </row>
    <row r="37" spans="3:22" ht="14.25" customHeight="1">
      <c r="C37" s="750"/>
      <c r="D37" s="751"/>
      <c r="E37" s="779"/>
      <c r="F37" s="234"/>
      <c r="G37" s="230"/>
      <c r="H37" s="230"/>
      <c r="I37" s="230"/>
      <c r="J37" s="231"/>
      <c r="K37" s="779"/>
      <c r="L37" s="234"/>
      <c r="M37" s="230"/>
      <c r="N37" s="230"/>
      <c r="O37" s="230"/>
      <c r="P37" s="231"/>
      <c r="Q37" s="779"/>
      <c r="R37" s="234"/>
      <c r="S37" s="230"/>
      <c r="T37" s="230"/>
      <c r="U37" s="230"/>
      <c r="V37" s="231"/>
    </row>
    <row r="38" spans="3:22" ht="14.25" customHeight="1">
      <c r="C38" s="750"/>
      <c r="D38" s="751"/>
      <c r="E38" s="779"/>
      <c r="F38" s="234"/>
      <c r="G38" s="230"/>
      <c r="H38" s="230"/>
      <c r="I38" s="230"/>
      <c r="J38" s="231"/>
      <c r="K38" s="779"/>
      <c r="L38" s="234"/>
      <c r="M38" s="230"/>
      <c r="N38" s="230"/>
      <c r="O38" s="230"/>
      <c r="P38" s="231"/>
      <c r="Q38" s="779"/>
      <c r="R38" s="234"/>
      <c r="S38" s="230"/>
      <c r="T38" s="230"/>
      <c r="U38" s="230"/>
      <c r="V38" s="231"/>
    </row>
    <row r="39" spans="3:22" ht="14.25" customHeight="1">
      <c r="C39" s="750"/>
      <c r="D39" s="751"/>
      <c r="E39" s="779"/>
      <c r="F39" s="234"/>
      <c r="G39" s="230"/>
      <c r="H39" s="230"/>
      <c r="I39" s="230"/>
      <c r="J39" s="231"/>
      <c r="K39" s="779"/>
      <c r="L39" s="234"/>
      <c r="M39" s="230"/>
      <c r="N39" s="230"/>
      <c r="O39" s="230"/>
      <c r="P39" s="231"/>
      <c r="Q39" s="779"/>
      <c r="R39" s="234"/>
      <c r="S39" s="230"/>
      <c r="T39" s="230"/>
      <c r="U39" s="230"/>
      <c r="V39" s="231"/>
    </row>
    <row r="40" spans="3:22" ht="14.25" customHeight="1">
      <c r="C40" s="750"/>
      <c r="D40" s="751"/>
      <c r="E40" s="779"/>
      <c r="F40" s="234"/>
      <c r="G40" s="230"/>
      <c r="H40" s="230"/>
      <c r="I40" s="230"/>
      <c r="J40" s="231"/>
      <c r="K40" s="779"/>
      <c r="L40" s="234"/>
      <c r="M40" s="230"/>
      <c r="N40" s="230"/>
      <c r="O40" s="230"/>
      <c r="P40" s="231"/>
      <c r="Q40" s="779"/>
      <c r="R40" s="234"/>
      <c r="S40" s="230"/>
      <c r="T40" s="230"/>
      <c r="U40" s="230"/>
      <c r="V40" s="231"/>
    </row>
    <row r="41" spans="3:22" ht="14.25" customHeight="1">
      <c r="C41" s="750"/>
      <c r="D41" s="751"/>
      <c r="E41" s="779"/>
      <c r="F41" s="234"/>
      <c r="G41" s="230"/>
      <c r="H41" s="230"/>
      <c r="I41" s="230"/>
      <c r="J41" s="231"/>
      <c r="K41" s="779"/>
      <c r="L41" s="234"/>
      <c r="M41" s="230"/>
      <c r="N41" s="230"/>
      <c r="O41" s="230"/>
      <c r="P41" s="231"/>
      <c r="Q41" s="779"/>
      <c r="R41" s="234"/>
      <c r="S41" s="230"/>
      <c r="T41" s="230"/>
      <c r="U41" s="230"/>
      <c r="V41" s="231"/>
    </row>
    <row r="42" spans="3:22" ht="14.25" customHeight="1">
      <c r="C42" s="750"/>
      <c r="D42" s="751"/>
      <c r="E42" s="779"/>
      <c r="F42" s="234"/>
      <c r="G42" s="230"/>
      <c r="H42" s="230"/>
      <c r="I42" s="230"/>
      <c r="J42" s="231"/>
      <c r="K42" s="779"/>
      <c r="L42" s="234"/>
      <c r="M42" s="230"/>
      <c r="N42" s="230"/>
      <c r="O42" s="230"/>
      <c r="P42" s="231"/>
      <c r="Q42" s="779"/>
      <c r="R42" s="234"/>
      <c r="S42" s="230"/>
      <c r="T42" s="230"/>
      <c r="U42" s="230"/>
      <c r="V42" s="231"/>
    </row>
    <row r="43" spans="3:22" ht="14.25" customHeight="1">
      <c r="C43" s="750"/>
      <c r="D43" s="751"/>
      <c r="E43" s="779"/>
      <c r="F43" s="234"/>
      <c r="G43" s="230"/>
      <c r="H43" s="230"/>
      <c r="I43" s="230"/>
      <c r="J43" s="231"/>
      <c r="K43" s="779"/>
      <c r="L43" s="234"/>
      <c r="M43" s="230"/>
      <c r="N43" s="230"/>
      <c r="O43" s="230"/>
      <c r="P43" s="231"/>
      <c r="Q43" s="779"/>
      <c r="R43" s="234"/>
      <c r="S43" s="230"/>
      <c r="T43" s="230"/>
      <c r="U43" s="230"/>
      <c r="V43" s="231"/>
    </row>
    <row r="44" spans="3:22" ht="14.25" customHeight="1">
      <c r="C44" s="750"/>
      <c r="D44" s="751"/>
      <c r="E44" s="779"/>
      <c r="F44" s="234"/>
      <c r="G44" s="230"/>
      <c r="H44" s="230"/>
      <c r="I44" s="230"/>
      <c r="J44" s="231"/>
      <c r="K44" s="779"/>
      <c r="L44" s="234"/>
      <c r="M44" s="230"/>
      <c r="N44" s="230"/>
      <c r="O44" s="230"/>
      <c r="P44" s="231"/>
      <c r="Q44" s="779"/>
      <c r="R44" s="234"/>
      <c r="S44" s="230"/>
      <c r="T44" s="230"/>
      <c r="U44" s="230"/>
      <c r="V44" s="231"/>
    </row>
    <row r="45" spans="3:22" ht="14.25" customHeight="1">
      <c r="C45" s="750"/>
      <c r="D45" s="751"/>
      <c r="E45" s="779"/>
      <c r="F45" s="234"/>
      <c r="G45" s="230"/>
      <c r="H45" s="230"/>
      <c r="I45" s="230"/>
      <c r="J45" s="231"/>
      <c r="K45" s="779"/>
      <c r="L45" s="234"/>
      <c r="M45" s="230"/>
      <c r="N45" s="230"/>
      <c r="O45" s="230"/>
      <c r="P45" s="231"/>
      <c r="Q45" s="779"/>
      <c r="R45" s="234"/>
      <c r="S45" s="230"/>
      <c r="T45" s="230"/>
      <c r="U45" s="230"/>
      <c r="V45" s="231"/>
    </row>
    <row r="46" spans="3:22" ht="14.25" customHeight="1">
      <c r="C46" s="750"/>
      <c r="D46" s="751"/>
      <c r="E46" s="779"/>
      <c r="F46" s="234"/>
      <c r="G46" s="230"/>
      <c r="H46" s="230"/>
      <c r="I46" s="230"/>
      <c r="J46" s="231"/>
      <c r="K46" s="779"/>
      <c r="L46" s="234"/>
      <c r="M46" s="230"/>
      <c r="N46" s="230"/>
      <c r="O46" s="230"/>
      <c r="P46" s="231"/>
      <c r="Q46" s="779"/>
      <c r="R46" s="234"/>
      <c r="S46" s="230"/>
      <c r="T46" s="230"/>
      <c r="U46" s="230"/>
      <c r="V46" s="231"/>
    </row>
    <row r="47" spans="3:22" ht="14.25" customHeight="1">
      <c r="C47" s="750"/>
      <c r="D47" s="751"/>
      <c r="E47" s="779"/>
      <c r="F47" s="234"/>
      <c r="G47" s="230"/>
      <c r="H47" s="230"/>
      <c r="I47" s="230"/>
      <c r="J47" s="231"/>
      <c r="K47" s="779"/>
      <c r="L47" s="234"/>
      <c r="M47" s="230"/>
      <c r="N47" s="230"/>
      <c r="O47" s="230"/>
      <c r="P47" s="231"/>
      <c r="Q47" s="779"/>
      <c r="R47" s="234"/>
      <c r="S47" s="230"/>
      <c r="T47" s="230"/>
      <c r="U47" s="230"/>
      <c r="V47" s="231"/>
    </row>
    <row r="48" spans="3:22" ht="14.25" customHeight="1">
      <c r="C48" s="750"/>
      <c r="D48" s="751"/>
      <c r="E48" s="779"/>
      <c r="F48" s="234"/>
      <c r="G48" s="230"/>
      <c r="H48" s="230"/>
      <c r="I48" s="230"/>
      <c r="J48" s="231"/>
      <c r="K48" s="779"/>
      <c r="L48" s="234"/>
      <c r="M48" s="230"/>
      <c r="N48" s="230"/>
      <c r="O48" s="230"/>
      <c r="P48" s="231"/>
      <c r="Q48" s="779"/>
      <c r="R48" s="234"/>
      <c r="S48" s="230"/>
      <c r="T48" s="230"/>
      <c r="U48" s="230"/>
      <c r="V48" s="231"/>
    </row>
    <row r="49" spans="3:22" ht="14.25" customHeight="1">
      <c r="C49" s="750"/>
      <c r="D49" s="751"/>
      <c r="E49" s="779"/>
      <c r="F49" s="234"/>
      <c r="G49" s="230"/>
      <c r="H49" s="230"/>
      <c r="I49" s="230"/>
      <c r="J49" s="231"/>
      <c r="K49" s="779"/>
      <c r="L49" s="234"/>
      <c r="M49" s="230"/>
      <c r="N49" s="230"/>
      <c r="O49" s="230"/>
      <c r="P49" s="231"/>
      <c r="Q49" s="779"/>
      <c r="R49" s="234"/>
      <c r="S49" s="230"/>
      <c r="T49" s="230"/>
      <c r="U49" s="230"/>
      <c r="V49" s="231"/>
    </row>
    <row r="50" spans="3:22" ht="14.25" customHeight="1">
      <c r="C50" s="750"/>
      <c r="D50" s="751"/>
      <c r="E50" s="779"/>
      <c r="F50" s="234"/>
      <c r="G50" s="230"/>
      <c r="H50" s="230"/>
      <c r="I50" s="230"/>
      <c r="J50" s="231"/>
      <c r="K50" s="779"/>
      <c r="L50" s="234"/>
      <c r="M50" s="230"/>
      <c r="N50" s="230"/>
      <c r="O50" s="230"/>
      <c r="P50" s="231"/>
      <c r="Q50" s="779"/>
      <c r="R50" s="234"/>
      <c r="S50" s="230"/>
      <c r="T50" s="230"/>
      <c r="U50" s="230"/>
      <c r="V50" s="231"/>
    </row>
    <row r="51" spans="3:22" ht="14.25" customHeight="1">
      <c r="C51" s="750"/>
      <c r="D51" s="751"/>
      <c r="E51" s="779"/>
      <c r="F51" s="234"/>
      <c r="G51" s="230"/>
      <c r="H51" s="230"/>
      <c r="I51" s="230"/>
      <c r="J51" s="231"/>
      <c r="K51" s="779"/>
      <c r="L51" s="234"/>
      <c r="M51" s="230"/>
      <c r="N51" s="230"/>
      <c r="O51" s="230"/>
      <c r="P51" s="231"/>
      <c r="Q51" s="779"/>
      <c r="R51" s="234"/>
      <c r="S51" s="230"/>
      <c r="T51" s="230"/>
      <c r="U51" s="230"/>
      <c r="V51" s="231"/>
    </row>
    <row r="52" spans="3:22" ht="14.25" customHeight="1">
      <c r="C52" s="750"/>
      <c r="D52" s="751"/>
      <c r="E52" s="779"/>
      <c r="F52" s="234"/>
      <c r="G52" s="230"/>
      <c r="H52" s="230"/>
      <c r="I52" s="230"/>
      <c r="J52" s="231"/>
      <c r="K52" s="779"/>
      <c r="L52" s="234"/>
      <c r="M52" s="230"/>
      <c r="N52" s="230"/>
      <c r="O52" s="230"/>
      <c r="P52" s="231"/>
      <c r="Q52" s="779"/>
      <c r="R52" s="234"/>
      <c r="S52" s="230"/>
      <c r="T52" s="230"/>
      <c r="U52" s="230"/>
      <c r="V52" s="231"/>
    </row>
    <row r="53" spans="3:22" ht="14.25" customHeight="1">
      <c r="C53" s="750"/>
      <c r="D53" s="751"/>
      <c r="E53" s="779"/>
      <c r="F53" s="234"/>
      <c r="G53" s="230"/>
      <c r="H53" s="230"/>
      <c r="I53" s="230"/>
      <c r="J53" s="231"/>
      <c r="K53" s="779"/>
      <c r="L53" s="234"/>
      <c r="M53" s="230"/>
      <c r="N53" s="230"/>
      <c r="O53" s="230"/>
      <c r="P53" s="231"/>
      <c r="Q53" s="779"/>
      <c r="R53" s="234"/>
      <c r="S53" s="230"/>
      <c r="T53" s="230"/>
      <c r="U53" s="230"/>
      <c r="V53" s="231"/>
    </row>
    <row r="54" spans="3:22" ht="14.25" customHeight="1">
      <c r="C54" s="750"/>
      <c r="D54" s="751"/>
      <c r="E54" s="779"/>
      <c r="F54" s="234"/>
      <c r="G54" s="230"/>
      <c r="H54" s="230"/>
      <c r="I54" s="230"/>
      <c r="J54" s="231"/>
      <c r="K54" s="779"/>
      <c r="L54" s="234"/>
      <c r="M54" s="230"/>
      <c r="N54" s="230"/>
      <c r="O54" s="230"/>
      <c r="P54" s="231"/>
      <c r="Q54" s="779"/>
      <c r="R54" s="234"/>
      <c r="S54" s="230"/>
      <c r="T54" s="230"/>
      <c r="U54" s="230"/>
      <c r="V54" s="231"/>
    </row>
    <row r="55" spans="3:22" ht="14.25" customHeight="1">
      <c r="C55" s="750"/>
      <c r="D55" s="751"/>
      <c r="E55" s="779"/>
      <c r="F55" s="234"/>
      <c r="G55" s="230"/>
      <c r="H55" s="230"/>
      <c r="I55" s="230"/>
      <c r="J55" s="231"/>
      <c r="K55" s="779"/>
      <c r="L55" s="234"/>
      <c r="M55" s="230"/>
      <c r="N55" s="230"/>
      <c r="O55" s="230"/>
      <c r="P55" s="231"/>
      <c r="Q55" s="779"/>
      <c r="R55" s="234"/>
      <c r="S55" s="230"/>
      <c r="T55" s="230"/>
      <c r="U55" s="230"/>
      <c r="V55" s="231"/>
    </row>
    <row r="56" spans="3:22" ht="14.25" customHeight="1">
      <c r="C56" s="750"/>
      <c r="D56" s="751"/>
      <c r="E56" s="779"/>
      <c r="F56" s="234"/>
      <c r="G56" s="230"/>
      <c r="H56" s="230"/>
      <c r="I56" s="230"/>
      <c r="J56" s="231"/>
      <c r="K56" s="779"/>
      <c r="L56" s="234"/>
      <c r="M56" s="230"/>
      <c r="N56" s="230"/>
      <c r="O56" s="230"/>
      <c r="P56" s="231"/>
      <c r="Q56" s="779"/>
      <c r="R56" s="234"/>
      <c r="S56" s="230"/>
      <c r="T56" s="230"/>
      <c r="U56" s="230"/>
      <c r="V56" s="231"/>
    </row>
    <row r="57" spans="3:22" ht="14.25" customHeight="1">
      <c r="C57" s="750"/>
      <c r="D57" s="751"/>
      <c r="E57" s="779"/>
      <c r="F57" s="234"/>
      <c r="G57" s="230"/>
      <c r="H57" s="230"/>
      <c r="I57" s="230"/>
      <c r="J57" s="231"/>
      <c r="K57" s="779"/>
      <c r="L57" s="234"/>
      <c r="M57" s="230"/>
      <c r="N57" s="230"/>
      <c r="O57" s="230"/>
      <c r="P57" s="231"/>
      <c r="Q57" s="779"/>
      <c r="R57" s="234"/>
      <c r="S57" s="230"/>
      <c r="T57" s="230"/>
      <c r="U57" s="230"/>
      <c r="V57" s="231"/>
    </row>
    <row r="58" spans="3:22" ht="14.25" customHeight="1">
      <c r="C58" s="750"/>
      <c r="D58" s="751"/>
      <c r="E58" s="779"/>
      <c r="F58" s="234"/>
      <c r="G58" s="230"/>
      <c r="H58" s="230"/>
      <c r="I58" s="230"/>
      <c r="J58" s="231"/>
      <c r="K58" s="779"/>
      <c r="L58" s="234"/>
      <c r="M58" s="230"/>
      <c r="N58" s="230"/>
      <c r="O58" s="230"/>
      <c r="P58" s="231"/>
      <c r="Q58" s="779"/>
      <c r="R58" s="234"/>
      <c r="S58" s="230"/>
      <c r="T58" s="230"/>
      <c r="U58" s="230"/>
      <c r="V58" s="231"/>
    </row>
    <row r="59" spans="3:22" ht="14.25" customHeight="1">
      <c r="C59" s="750"/>
      <c r="D59" s="751"/>
      <c r="E59" s="779"/>
      <c r="F59" s="234"/>
      <c r="G59" s="230"/>
      <c r="H59" s="230"/>
      <c r="I59" s="230"/>
      <c r="J59" s="231"/>
      <c r="K59" s="779"/>
      <c r="L59" s="234"/>
      <c r="M59" s="230"/>
      <c r="N59" s="230"/>
      <c r="O59" s="230"/>
      <c r="P59" s="231"/>
      <c r="Q59" s="779"/>
      <c r="R59" s="234"/>
      <c r="S59" s="230"/>
      <c r="T59" s="230"/>
      <c r="U59" s="230"/>
      <c r="V59" s="231"/>
    </row>
    <row r="60" spans="3:22" ht="14.25" customHeight="1">
      <c r="C60" s="750"/>
      <c r="D60" s="751"/>
      <c r="E60" s="779"/>
      <c r="F60" s="234"/>
      <c r="G60" s="230"/>
      <c r="H60" s="230"/>
      <c r="I60" s="230"/>
      <c r="J60" s="231"/>
      <c r="K60" s="779"/>
      <c r="L60" s="234"/>
      <c r="M60" s="230"/>
      <c r="N60" s="230"/>
      <c r="O60" s="230"/>
      <c r="P60" s="231"/>
      <c r="Q60" s="779"/>
      <c r="R60" s="234"/>
      <c r="S60" s="230"/>
      <c r="T60" s="230"/>
      <c r="U60" s="230"/>
      <c r="V60" s="231"/>
    </row>
    <row r="61" spans="3:22" ht="14.25" customHeight="1">
      <c r="C61" s="750"/>
      <c r="D61" s="751"/>
      <c r="E61" s="779"/>
      <c r="F61" s="234"/>
      <c r="G61" s="230"/>
      <c r="H61" s="230"/>
      <c r="I61" s="230"/>
      <c r="J61" s="231"/>
      <c r="K61" s="779"/>
      <c r="L61" s="234"/>
      <c r="M61" s="230"/>
      <c r="N61" s="230"/>
      <c r="O61" s="230"/>
      <c r="P61" s="231"/>
      <c r="Q61" s="779"/>
      <c r="R61" s="234"/>
      <c r="S61" s="230"/>
      <c r="T61" s="230"/>
      <c r="U61" s="230"/>
      <c r="V61" s="231"/>
    </row>
    <row r="62" spans="3:22" ht="14.25" customHeight="1">
      <c r="C62" s="752"/>
      <c r="D62" s="753"/>
      <c r="E62" s="780"/>
      <c r="F62" s="235"/>
      <c r="G62" s="236"/>
      <c r="H62" s="236"/>
      <c r="I62" s="236"/>
      <c r="J62" s="237"/>
      <c r="K62" s="780"/>
      <c r="L62" s="235"/>
      <c r="M62" s="236"/>
      <c r="N62" s="236"/>
      <c r="O62" s="236"/>
      <c r="P62" s="237"/>
      <c r="Q62" s="780"/>
      <c r="R62" s="235"/>
      <c r="S62" s="236"/>
      <c r="T62" s="236"/>
      <c r="U62" s="236"/>
      <c r="V62" s="237"/>
    </row>
    <row r="63" spans="3:22">
      <c r="C63" s="748" t="s">
        <v>79</v>
      </c>
      <c r="D63" s="749"/>
      <c r="E63" s="768"/>
      <c r="F63" s="769"/>
      <c r="G63" s="772"/>
      <c r="H63" s="226"/>
      <c r="I63" s="226"/>
      <c r="J63" s="774"/>
      <c r="K63" s="768"/>
      <c r="L63" s="769"/>
      <c r="M63" s="772"/>
      <c r="N63" s="226"/>
      <c r="O63" s="226"/>
      <c r="P63" s="774"/>
      <c r="Q63" s="768"/>
      <c r="R63" s="769"/>
      <c r="S63" s="772"/>
      <c r="T63" s="226"/>
      <c r="U63" s="226"/>
      <c r="V63" s="774"/>
    </row>
    <row r="64" spans="3:22" ht="12.95" customHeight="1">
      <c r="C64" s="750"/>
      <c r="D64" s="751"/>
      <c r="E64" s="770"/>
      <c r="F64" s="771"/>
      <c r="G64" s="773"/>
      <c r="H64" s="776"/>
      <c r="I64" s="227"/>
      <c r="J64" s="775"/>
      <c r="K64" s="770"/>
      <c r="L64" s="771"/>
      <c r="M64" s="773"/>
      <c r="N64" s="776"/>
      <c r="O64" s="227"/>
      <c r="P64" s="775"/>
      <c r="Q64" s="770"/>
      <c r="R64" s="771"/>
      <c r="S64" s="773"/>
      <c r="T64" s="776"/>
      <c r="U64" s="227"/>
      <c r="V64" s="775"/>
    </row>
    <row r="65" spans="3:22">
      <c r="C65" s="750"/>
      <c r="D65" s="751"/>
      <c r="E65" s="770"/>
      <c r="F65" s="771"/>
      <c r="G65" s="773"/>
      <c r="H65" s="776"/>
      <c r="I65" s="228"/>
      <c r="J65" s="775"/>
      <c r="K65" s="770"/>
      <c r="L65" s="771"/>
      <c r="M65" s="773"/>
      <c r="N65" s="776"/>
      <c r="O65" s="228"/>
      <c r="P65" s="775"/>
      <c r="Q65" s="770"/>
      <c r="R65" s="771"/>
      <c r="S65" s="773"/>
      <c r="T65" s="776"/>
      <c r="U65" s="228"/>
      <c r="V65" s="775"/>
    </row>
    <row r="66" spans="3:22">
      <c r="C66" s="750"/>
      <c r="D66" s="751"/>
      <c r="E66" s="770"/>
      <c r="F66" s="771"/>
      <c r="G66" s="773"/>
      <c r="H66" s="776"/>
      <c r="I66" s="229"/>
      <c r="J66" s="775"/>
      <c r="K66" s="770"/>
      <c r="L66" s="771"/>
      <c r="M66" s="773"/>
      <c r="N66" s="776"/>
      <c r="O66" s="229"/>
      <c r="P66" s="775"/>
      <c r="Q66" s="770"/>
      <c r="R66" s="771"/>
      <c r="S66" s="773"/>
      <c r="T66" s="776"/>
      <c r="U66" s="229"/>
      <c r="V66" s="775"/>
    </row>
    <row r="67" spans="3:22" ht="14.25">
      <c r="C67" s="750"/>
      <c r="D67" s="751"/>
      <c r="E67" s="87"/>
      <c r="F67" s="31"/>
      <c r="G67" s="230"/>
      <c r="H67" s="230"/>
      <c r="I67" s="230"/>
      <c r="J67" s="231"/>
      <c r="K67" s="87"/>
      <c r="L67" s="31"/>
      <c r="M67" s="230"/>
      <c r="N67" s="230"/>
      <c r="O67" s="230"/>
      <c r="P67" s="231"/>
      <c r="Q67" s="87"/>
      <c r="R67" s="31"/>
      <c r="S67" s="230"/>
      <c r="T67" s="230"/>
      <c r="U67" s="230"/>
      <c r="V67" s="231"/>
    </row>
    <row r="68" spans="3:22" ht="14.25">
      <c r="C68" s="750"/>
      <c r="D68" s="751"/>
      <c r="E68" s="87"/>
      <c r="F68" s="31"/>
      <c r="G68" s="230"/>
      <c r="H68" s="230"/>
      <c r="I68" s="230"/>
      <c r="J68" s="231"/>
      <c r="K68" s="87"/>
      <c r="L68" s="31"/>
      <c r="M68" s="230"/>
      <c r="N68" s="230"/>
      <c r="O68" s="230"/>
      <c r="P68" s="231"/>
      <c r="Q68" s="87"/>
      <c r="R68" s="31"/>
      <c r="S68" s="230"/>
      <c r="T68" s="230"/>
      <c r="U68" s="230"/>
      <c r="V68" s="231"/>
    </row>
    <row r="69" spans="3:22" ht="14.25">
      <c r="C69" s="750"/>
      <c r="D69" s="751"/>
      <c r="E69" s="87"/>
      <c r="F69" s="31"/>
      <c r="G69" s="230"/>
      <c r="H69" s="230"/>
      <c r="I69" s="230"/>
      <c r="J69" s="231"/>
      <c r="K69" s="87"/>
      <c r="L69" s="31"/>
      <c r="M69" s="230"/>
      <c r="N69" s="230"/>
      <c r="O69" s="230"/>
      <c r="P69" s="231"/>
      <c r="Q69" s="87"/>
      <c r="R69" s="31"/>
      <c r="S69" s="230"/>
      <c r="T69" s="230"/>
      <c r="U69" s="230"/>
      <c r="V69" s="231"/>
    </row>
    <row r="70" spans="3:22" ht="14.25" customHeight="1">
      <c r="C70" s="750"/>
      <c r="D70" s="751"/>
      <c r="E70" s="777"/>
      <c r="F70" s="778"/>
      <c r="G70" s="232"/>
      <c r="H70" s="232"/>
      <c r="I70" s="232"/>
      <c r="J70" s="233"/>
      <c r="K70" s="777"/>
      <c r="L70" s="778"/>
      <c r="M70" s="232"/>
      <c r="N70" s="232"/>
      <c r="O70" s="232"/>
      <c r="P70" s="233"/>
      <c r="Q70" s="777"/>
      <c r="R70" s="778"/>
      <c r="S70" s="232"/>
      <c r="T70" s="232"/>
      <c r="U70" s="232"/>
      <c r="V70" s="233"/>
    </row>
    <row r="71" spans="3:22" ht="14.25" customHeight="1">
      <c r="C71" s="750"/>
      <c r="D71" s="751"/>
      <c r="E71" s="779"/>
      <c r="F71" s="234"/>
      <c r="G71" s="230"/>
      <c r="H71" s="230"/>
      <c r="I71" s="230"/>
      <c r="J71" s="231"/>
      <c r="K71" s="779"/>
      <c r="L71" s="234"/>
      <c r="M71" s="230"/>
      <c r="N71" s="230"/>
      <c r="O71" s="230"/>
      <c r="P71" s="231"/>
      <c r="Q71" s="779"/>
      <c r="R71" s="234"/>
      <c r="S71" s="230"/>
      <c r="T71" s="230"/>
      <c r="U71" s="230"/>
      <c r="V71" s="231"/>
    </row>
    <row r="72" spans="3:22" ht="14.25">
      <c r="C72" s="750"/>
      <c r="D72" s="751"/>
      <c r="E72" s="779"/>
      <c r="F72" s="234"/>
      <c r="G72" s="230"/>
      <c r="H72" s="230"/>
      <c r="I72" s="230"/>
      <c r="J72" s="231"/>
      <c r="K72" s="779"/>
      <c r="L72" s="234"/>
      <c r="M72" s="230"/>
      <c r="N72" s="230"/>
      <c r="O72" s="230"/>
      <c r="P72" s="231"/>
      <c r="Q72" s="779"/>
      <c r="R72" s="234"/>
      <c r="S72" s="230"/>
      <c r="T72" s="230"/>
      <c r="U72" s="230"/>
      <c r="V72" s="231"/>
    </row>
    <row r="73" spans="3:22" ht="14.25">
      <c r="C73" s="750"/>
      <c r="D73" s="751"/>
      <c r="E73" s="779"/>
      <c r="F73" s="234"/>
      <c r="G73" s="230"/>
      <c r="H73" s="230"/>
      <c r="I73" s="230"/>
      <c r="J73" s="231"/>
      <c r="K73" s="779"/>
      <c r="L73" s="234"/>
      <c r="M73" s="230"/>
      <c r="N73" s="230"/>
      <c r="O73" s="230"/>
      <c r="P73" s="231"/>
      <c r="Q73" s="779"/>
      <c r="R73" s="234"/>
      <c r="S73" s="230"/>
      <c r="T73" s="230"/>
      <c r="U73" s="230"/>
      <c r="V73" s="231"/>
    </row>
    <row r="74" spans="3:22" ht="14.25">
      <c r="C74" s="750"/>
      <c r="D74" s="751"/>
      <c r="E74" s="779"/>
      <c r="F74" s="234"/>
      <c r="G74" s="230"/>
      <c r="H74" s="230"/>
      <c r="I74" s="230"/>
      <c r="J74" s="231"/>
      <c r="K74" s="779"/>
      <c r="L74" s="234"/>
      <c r="M74" s="230"/>
      <c r="N74" s="230"/>
      <c r="O74" s="230"/>
      <c r="P74" s="231"/>
      <c r="Q74" s="779"/>
      <c r="R74" s="234"/>
      <c r="S74" s="230"/>
      <c r="T74" s="230"/>
      <c r="U74" s="230"/>
      <c r="V74" s="231"/>
    </row>
    <row r="75" spans="3:22" ht="14.25">
      <c r="C75" s="750"/>
      <c r="D75" s="751"/>
      <c r="E75" s="779"/>
      <c r="F75" s="234"/>
      <c r="G75" s="230"/>
      <c r="H75" s="230"/>
      <c r="I75" s="230"/>
      <c r="J75" s="231"/>
      <c r="K75" s="779"/>
      <c r="L75" s="234"/>
      <c r="M75" s="230"/>
      <c r="N75" s="230"/>
      <c r="O75" s="230"/>
      <c r="P75" s="231"/>
      <c r="Q75" s="779"/>
      <c r="R75" s="234"/>
      <c r="S75" s="230"/>
      <c r="T75" s="230"/>
      <c r="U75" s="230"/>
      <c r="V75" s="231"/>
    </row>
    <row r="76" spans="3:22" ht="14.25">
      <c r="C76" s="750"/>
      <c r="D76" s="751"/>
      <c r="E76" s="779"/>
      <c r="F76" s="234"/>
      <c r="G76" s="230"/>
      <c r="H76" s="230"/>
      <c r="I76" s="230"/>
      <c r="J76" s="231"/>
      <c r="K76" s="779"/>
      <c r="L76" s="234"/>
      <c r="M76" s="230"/>
      <c r="N76" s="230"/>
      <c r="O76" s="230"/>
      <c r="P76" s="231"/>
      <c r="Q76" s="779"/>
      <c r="R76" s="234"/>
      <c r="S76" s="230"/>
      <c r="T76" s="230"/>
      <c r="U76" s="230"/>
      <c r="V76" s="231"/>
    </row>
    <row r="77" spans="3:22" ht="14.25">
      <c r="C77" s="750"/>
      <c r="D77" s="751"/>
      <c r="E77" s="779"/>
      <c r="F77" s="234"/>
      <c r="G77" s="230"/>
      <c r="H77" s="230"/>
      <c r="I77" s="230"/>
      <c r="J77" s="231"/>
      <c r="K77" s="779"/>
      <c r="L77" s="234"/>
      <c r="M77" s="230"/>
      <c r="N77" s="230"/>
      <c r="O77" s="230"/>
      <c r="P77" s="231"/>
      <c r="Q77" s="779"/>
      <c r="R77" s="234"/>
      <c r="S77" s="230"/>
      <c r="T77" s="230"/>
      <c r="U77" s="230"/>
      <c r="V77" s="231"/>
    </row>
    <row r="78" spans="3:22" ht="14.25">
      <c r="C78" s="750"/>
      <c r="D78" s="751"/>
      <c r="E78" s="779"/>
      <c r="F78" s="234"/>
      <c r="G78" s="230"/>
      <c r="H78" s="230"/>
      <c r="I78" s="230"/>
      <c r="J78" s="231"/>
      <c r="K78" s="779"/>
      <c r="L78" s="234"/>
      <c r="M78" s="230"/>
      <c r="N78" s="230"/>
      <c r="O78" s="230"/>
      <c r="P78" s="231"/>
      <c r="Q78" s="779"/>
      <c r="R78" s="234"/>
      <c r="S78" s="230"/>
      <c r="T78" s="230"/>
      <c r="U78" s="230"/>
      <c r="V78" s="231"/>
    </row>
    <row r="79" spans="3:22" ht="14.25">
      <c r="C79" s="750"/>
      <c r="D79" s="751"/>
      <c r="E79" s="779"/>
      <c r="F79" s="234"/>
      <c r="G79" s="230"/>
      <c r="H79" s="230"/>
      <c r="I79" s="230"/>
      <c r="J79" s="231"/>
      <c r="K79" s="779"/>
      <c r="L79" s="234"/>
      <c r="M79" s="230"/>
      <c r="N79" s="230"/>
      <c r="O79" s="230"/>
      <c r="P79" s="231"/>
      <c r="Q79" s="779"/>
      <c r="R79" s="234"/>
      <c r="S79" s="230"/>
      <c r="T79" s="230"/>
      <c r="U79" s="230"/>
      <c r="V79" s="231"/>
    </row>
    <row r="80" spans="3:22" ht="14.25">
      <c r="C80" s="750"/>
      <c r="D80" s="751"/>
      <c r="E80" s="779"/>
      <c r="F80" s="234"/>
      <c r="G80" s="230"/>
      <c r="H80" s="230"/>
      <c r="I80" s="230"/>
      <c r="J80" s="231"/>
      <c r="K80" s="779"/>
      <c r="L80" s="234"/>
      <c r="M80" s="230"/>
      <c r="N80" s="230"/>
      <c r="O80" s="230"/>
      <c r="P80" s="231"/>
      <c r="Q80" s="779"/>
      <c r="R80" s="234"/>
      <c r="S80" s="230"/>
      <c r="T80" s="230"/>
      <c r="U80" s="230"/>
      <c r="V80" s="231"/>
    </row>
    <row r="81" spans="3:22" ht="14.25">
      <c r="C81" s="750"/>
      <c r="D81" s="751"/>
      <c r="E81" s="779"/>
      <c r="F81" s="234"/>
      <c r="G81" s="230"/>
      <c r="H81" s="230"/>
      <c r="I81" s="230"/>
      <c r="J81" s="231"/>
      <c r="K81" s="779"/>
      <c r="L81" s="234"/>
      <c r="M81" s="230"/>
      <c r="N81" s="230"/>
      <c r="O81" s="230"/>
      <c r="P81" s="231"/>
      <c r="Q81" s="779"/>
      <c r="R81" s="234"/>
      <c r="S81" s="230"/>
      <c r="T81" s="230"/>
      <c r="U81" s="230"/>
      <c r="V81" s="231"/>
    </row>
    <row r="82" spans="3:22" ht="14.25">
      <c r="C82" s="750"/>
      <c r="D82" s="751"/>
      <c r="E82" s="779"/>
      <c r="F82" s="234"/>
      <c r="G82" s="230"/>
      <c r="H82" s="230"/>
      <c r="I82" s="230"/>
      <c r="J82" s="231"/>
      <c r="K82" s="779"/>
      <c r="L82" s="234"/>
      <c r="M82" s="230"/>
      <c r="N82" s="230"/>
      <c r="O82" s="230"/>
      <c r="P82" s="231"/>
      <c r="Q82" s="779"/>
      <c r="R82" s="234"/>
      <c r="S82" s="230"/>
      <c r="T82" s="230"/>
      <c r="U82" s="230"/>
      <c r="V82" s="231"/>
    </row>
    <row r="83" spans="3:22" ht="14.25">
      <c r="C83" s="750"/>
      <c r="D83" s="751"/>
      <c r="E83" s="779"/>
      <c r="F83" s="234"/>
      <c r="G83" s="230"/>
      <c r="H83" s="230"/>
      <c r="I83" s="230"/>
      <c r="J83" s="231"/>
      <c r="K83" s="779"/>
      <c r="L83" s="234"/>
      <c r="M83" s="230"/>
      <c r="N83" s="230"/>
      <c r="O83" s="230"/>
      <c r="P83" s="231"/>
      <c r="Q83" s="779"/>
      <c r="R83" s="234"/>
      <c r="S83" s="230"/>
      <c r="T83" s="230"/>
      <c r="U83" s="230"/>
      <c r="V83" s="231"/>
    </row>
    <row r="84" spans="3:22" ht="14.25">
      <c r="C84" s="750"/>
      <c r="D84" s="751"/>
      <c r="E84" s="779"/>
      <c r="F84" s="234"/>
      <c r="G84" s="230"/>
      <c r="H84" s="230"/>
      <c r="I84" s="230"/>
      <c r="J84" s="231"/>
      <c r="K84" s="779"/>
      <c r="L84" s="234"/>
      <c r="M84" s="230"/>
      <c r="N84" s="230"/>
      <c r="O84" s="230"/>
      <c r="P84" s="231"/>
      <c r="Q84" s="779"/>
      <c r="R84" s="234"/>
      <c r="S84" s="230"/>
      <c r="T84" s="230"/>
      <c r="U84" s="230"/>
      <c r="V84" s="231"/>
    </row>
    <row r="85" spans="3:22" ht="14.25">
      <c r="C85" s="750"/>
      <c r="D85" s="751"/>
      <c r="E85" s="779"/>
      <c r="F85" s="234"/>
      <c r="G85" s="230"/>
      <c r="H85" s="230"/>
      <c r="I85" s="230"/>
      <c r="J85" s="231"/>
      <c r="K85" s="779"/>
      <c r="L85" s="234"/>
      <c r="M85" s="230"/>
      <c r="N85" s="230"/>
      <c r="O85" s="230"/>
      <c r="P85" s="231"/>
      <c r="Q85" s="779"/>
      <c r="R85" s="234"/>
      <c r="S85" s="230"/>
      <c r="T85" s="230"/>
      <c r="U85" s="230"/>
      <c r="V85" s="231"/>
    </row>
    <row r="86" spans="3:22" ht="14.25">
      <c r="C86" s="750"/>
      <c r="D86" s="751"/>
      <c r="E86" s="779"/>
      <c r="F86" s="234"/>
      <c r="G86" s="230"/>
      <c r="H86" s="230"/>
      <c r="I86" s="230"/>
      <c r="J86" s="231"/>
      <c r="K86" s="779"/>
      <c r="L86" s="234"/>
      <c r="M86" s="230"/>
      <c r="N86" s="230"/>
      <c r="O86" s="230"/>
      <c r="P86" s="231"/>
      <c r="Q86" s="779"/>
      <c r="R86" s="234"/>
      <c r="S86" s="230"/>
      <c r="T86" s="230"/>
      <c r="U86" s="230"/>
      <c r="V86" s="231"/>
    </row>
    <row r="87" spans="3:22" ht="14.25">
      <c r="C87" s="750"/>
      <c r="D87" s="751"/>
      <c r="E87" s="779"/>
      <c r="F87" s="234"/>
      <c r="G87" s="230"/>
      <c r="H87" s="230"/>
      <c r="I87" s="230"/>
      <c r="J87" s="231"/>
      <c r="K87" s="779"/>
      <c r="L87" s="234"/>
      <c r="M87" s="230"/>
      <c r="N87" s="230"/>
      <c r="O87" s="230"/>
      <c r="P87" s="231"/>
      <c r="Q87" s="779"/>
      <c r="R87" s="234"/>
      <c r="S87" s="230"/>
      <c r="T87" s="230"/>
      <c r="U87" s="230"/>
      <c r="V87" s="231"/>
    </row>
    <row r="88" spans="3:22" ht="14.25">
      <c r="C88" s="750"/>
      <c r="D88" s="751"/>
      <c r="E88" s="779"/>
      <c r="F88" s="234"/>
      <c r="G88" s="230"/>
      <c r="H88" s="230"/>
      <c r="I88" s="230"/>
      <c r="J88" s="231"/>
      <c r="K88" s="779"/>
      <c r="L88" s="234"/>
      <c r="M88" s="230"/>
      <c r="N88" s="230"/>
      <c r="O88" s="230"/>
      <c r="P88" s="231"/>
      <c r="Q88" s="779"/>
      <c r="R88" s="234"/>
      <c r="S88" s="230"/>
      <c r="T88" s="230"/>
      <c r="U88" s="230"/>
      <c r="V88" s="231"/>
    </row>
    <row r="89" spans="3:22" ht="14.25">
      <c r="C89" s="750"/>
      <c r="D89" s="751"/>
      <c r="E89" s="779"/>
      <c r="F89" s="234"/>
      <c r="G89" s="230"/>
      <c r="H89" s="230"/>
      <c r="I89" s="230"/>
      <c r="J89" s="231"/>
      <c r="K89" s="779"/>
      <c r="L89" s="234"/>
      <c r="M89" s="230"/>
      <c r="N89" s="230"/>
      <c r="O89" s="230"/>
      <c r="P89" s="231"/>
      <c r="Q89" s="779"/>
      <c r="R89" s="234"/>
      <c r="S89" s="230"/>
      <c r="T89" s="230"/>
      <c r="U89" s="230"/>
      <c r="V89" s="231"/>
    </row>
    <row r="90" spans="3:22" ht="14.25">
      <c r="C90" s="750"/>
      <c r="D90" s="751"/>
      <c r="E90" s="779"/>
      <c r="F90" s="234"/>
      <c r="G90" s="230"/>
      <c r="H90" s="230"/>
      <c r="I90" s="230"/>
      <c r="J90" s="231"/>
      <c r="K90" s="779"/>
      <c r="L90" s="234"/>
      <c r="M90" s="230"/>
      <c r="N90" s="230"/>
      <c r="O90" s="230"/>
      <c r="P90" s="231"/>
      <c r="Q90" s="779"/>
      <c r="R90" s="234"/>
      <c r="S90" s="230"/>
      <c r="T90" s="230"/>
      <c r="U90" s="230"/>
      <c r="V90" s="231"/>
    </row>
    <row r="91" spans="3:22" ht="14.25">
      <c r="C91" s="750"/>
      <c r="D91" s="751"/>
      <c r="E91" s="779"/>
      <c r="F91" s="234"/>
      <c r="G91" s="230"/>
      <c r="H91" s="230"/>
      <c r="I91" s="230"/>
      <c r="J91" s="231"/>
      <c r="K91" s="779"/>
      <c r="L91" s="234"/>
      <c r="M91" s="230"/>
      <c r="N91" s="230"/>
      <c r="O91" s="230"/>
      <c r="P91" s="231"/>
      <c r="Q91" s="779"/>
      <c r="R91" s="234"/>
      <c r="S91" s="230"/>
      <c r="T91" s="230"/>
      <c r="U91" s="230"/>
      <c r="V91" s="231"/>
    </row>
    <row r="92" spans="3:22" ht="14.25">
      <c r="C92" s="750"/>
      <c r="D92" s="751"/>
      <c r="E92" s="779"/>
      <c r="F92" s="234"/>
      <c r="G92" s="230"/>
      <c r="H92" s="230"/>
      <c r="I92" s="230"/>
      <c r="J92" s="231"/>
      <c r="K92" s="779"/>
      <c r="L92" s="234"/>
      <c r="M92" s="230"/>
      <c r="N92" s="230"/>
      <c r="O92" s="230"/>
      <c r="P92" s="231"/>
      <c r="Q92" s="779"/>
      <c r="R92" s="234"/>
      <c r="S92" s="230"/>
      <c r="T92" s="230"/>
      <c r="U92" s="230"/>
      <c r="V92" s="231"/>
    </row>
    <row r="93" spans="3:22" ht="14.25">
      <c r="C93" s="750"/>
      <c r="D93" s="751"/>
      <c r="E93" s="779"/>
      <c r="F93" s="234"/>
      <c r="G93" s="230"/>
      <c r="H93" s="230"/>
      <c r="I93" s="230"/>
      <c r="J93" s="231"/>
      <c r="K93" s="779"/>
      <c r="L93" s="234"/>
      <c r="M93" s="230"/>
      <c r="N93" s="230"/>
      <c r="O93" s="230"/>
      <c r="P93" s="231"/>
      <c r="Q93" s="779"/>
      <c r="R93" s="234"/>
      <c r="S93" s="230"/>
      <c r="T93" s="230"/>
      <c r="U93" s="230"/>
      <c r="V93" s="231"/>
    </row>
    <row r="94" spans="3:22" ht="14.25">
      <c r="C94" s="750"/>
      <c r="D94" s="751"/>
      <c r="E94" s="779"/>
      <c r="F94" s="234"/>
      <c r="G94" s="230"/>
      <c r="H94" s="230"/>
      <c r="I94" s="230"/>
      <c r="J94" s="231"/>
      <c r="K94" s="779"/>
      <c r="L94" s="234"/>
      <c r="M94" s="230"/>
      <c r="N94" s="230"/>
      <c r="O94" s="230"/>
      <c r="P94" s="231"/>
      <c r="Q94" s="779"/>
      <c r="R94" s="234"/>
      <c r="S94" s="230"/>
      <c r="T94" s="230"/>
      <c r="U94" s="230"/>
      <c r="V94" s="231"/>
    </row>
    <row r="95" spans="3:22" ht="14.25">
      <c r="C95" s="750"/>
      <c r="D95" s="751"/>
      <c r="E95" s="779"/>
      <c r="F95" s="234"/>
      <c r="G95" s="230"/>
      <c r="H95" s="230"/>
      <c r="I95" s="230"/>
      <c r="J95" s="231"/>
      <c r="K95" s="779"/>
      <c r="L95" s="234"/>
      <c r="M95" s="230"/>
      <c r="N95" s="230"/>
      <c r="O95" s="230"/>
      <c r="P95" s="231"/>
      <c r="Q95" s="779"/>
      <c r="R95" s="234"/>
      <c r="S95" s="230"/>
      <c r="T95" s="230"/>
      <c r="U95" s="230"/>
      <c r="V95" s="231"/>
    </row>
    <row r="96" spans="3:22" ht="14.25">
      <c r="C96" s="750"/>
      <c r="D96" s="751"/>
      <c r="E96" s="779"/>
      <c r="F96" s="234"/>
      <c r="G96" s="230"/>
      <c r="H96" s="230"/>
      <c r="I96" s="230"/>
      <c r="J96" s="231"/>
      <c r="K96" s="779"/>
      <c r="L96" s="234"/>
      <c r="M96" s="230"/>
      <c r="N96" s="230"/>
      <c r="O96" s="230"/>
      <c r="P96" s="231"/>
      <c r="Q96" s="779"/>
      <c r="R96" s="234"/>
      <c r="S96" s="230"/>
      <c r="T96" s="230"/>
      <c r="U96" s="230"/>
      <c r="V96" s="231"/>
    </row>
    <row r="97" spans="3:22" ht="14.25">
      <c r="C97" s="750"/>
      <c r="D97" s="751"/>
      <c r="E97" s="779"/>
      <c r="F97" s="234"/>
      <c r="G97" s="230"/>
      <c r="H97" s="230"/>
      <c r="I97" s="230"/>
      <c r="J97" s="231"/>
      <c r="K97" s="779"/>
      <c r="L97" s="234"/>
      <c r="M97" s="230"/>
      <c r="N97" s="230"/>
      <c r="O97" s="230"/>
      <c r="P97" s="231"/>
      <c r="Q97" s="779"/>
      <c r="R97" s="234"/>
      <c r="S97" s="230"/>
      <c r="T97" s="230"/>
      <c r="U97" s="230"/>
      <c r="V97" s="231"/>
    </row>
    <row r="98" spans="3:22" ht="14.25">
      <c r="C98" s="750"/>
      <c r="D98" s="751"/>
      <c r="E98" s="779"/>
      <c r="F98" s="234"/>
      <c r="G98" s="230"/>
      <c r="H98" s="230"/>
      <c r="I98" s="230"/>
      <c r="J98" s="231"/>
      <c r="K98" s="779"/>
      <c r="L98" s="234"/>
      <c r="M98" s="230"/>
      <c r="N98" s="230"/>
      <c r="O98" s="230"/>
      <c r="P98" s="231"/>
      <c r="Q98" s="779"/>
      <c r="R98" s="234"/>
      <c r="S98" s="230"/>
      <c r="T98" s="230"/>
      <c r="U98" s="230"/>
      <c r="V98" s="231"/>
    </row>
    <row r="99" spans="3:22" ht="14.25">
      <c r="C99" s="750"/>
      <c r="D99" s="751"/>
      <c r="E99" s="779"/>
      <c r="F99" s="234"/>
      <c r="G99" s="230"/>
      <c r="H99" s="230"/>
      <c r="I99" s="230"/>
      <c r="J99" s="231"/>
      <c r="K99" s="779"/>
      <c r="L99" s="234"/>
      <c r="M99" s="230"/>
      <c r="N99" s="230"/>
      <c r="O99" s="230"/>
      <c r="P99" s="231"/>
      <c r="Q99" s="779"/>
      <c r="R99" s="234"/>
      <c r="S99" s="230"/>
      <c r="T99" s="230"/>
      <c r="U99" s="230"/>
      <c r="V99" s="231"/>
    </row>
    <row r="100" spans="3:22" ht="14.25">
      <c r="C100" s="750"/>
      <c r="D100" s="751"/>
      <c r="E100" s="779"/>
      <c r="F100" s="234"/>
      <c r="G100" s="230"/>
      <c r="H100" s="230"/>
      <c r="I100" s="230"/>
      <c r="J100" s="231"/>
      <c r="K100" s="779"/>
      <c r="L100" s="234"/>
      <c r="M100" s="230"/>
      <c r="N100" s="230"/>
      <c r="O100" s="230"/>
      <c r="P100" s="231"/>
      <c r="Q100" s="779"/>
      <c r="R100" s="234"/>
      <c r="S100" s="230"/>
      <c r="T100" s="230"/>
      <c r="U100" s="230"/>
      <c r="V100" s="231"/>
    </row>
    <row r="101" spans="3:22" ht="14.25">
      <c r="C101" s="750"/>
      <c r="D101" s="751"/>
      <c r="E101" s="779"/>
      <c r="F101" s="234"/>
      <c r="G101" s="230"/>
      <c r="H101" s="230"/>
      <c r="I101" s="230"/>
      <c r="J101" s="231"/>
      <c r="K101" s="779"/>
      <c r="L101" s="234"/>
      <c r="M101" s="230"/>
      <c r="N101" s="230"/>
      <c r="O101" s="230"/>
      <c r="P101" s="231"/>
      <c r="Q101" s="779"/>
      <c r="R101" s="234"/>
      <c r="S101" s="230"/>
      <c r="T101" s="230"/>
      <c r="U101" s="230"/>
      <c r="V101" s="231"/>
    </row>
    <row r="102" spans="3:22" ht="14.25">
      <c r="C102" s="750"/>
      <c r="D102" s="751"/>
      <c r="E102" s="779"/>
      <c r="F102" s="234"/>
      <c r="G102" s="230"/>
      <c r="H102" s="230"/>
      <c r="I102" s="230"/>
      <c r="J102" s="231"/>
      <c r="K102" s="779"/>
      <c r="L102" s="234"/>
      <c r="M102" s="230"/>
      <c r="N102" s="230"/>
      <c r="O102" s="230"/>
      <c r="P102" s="231"/>
      <c r="Q102" s="779"/>
      <c r="R102" s="234"/>
      <c r="S102" s="230"/>
      <c r="T102" s="230"/>
      <c r="U102" s="230"/>
      <c r="V102" s="231"/>
    </row>
    <row r="103" spans="3:22" ht="14.25">
      <c r="C103" s="750"/>
      <c r="D103" s="751"/>
      <c r="E103" s="779"/>
      <c r="F103" s="234"/>
      <c r="G103" s="230"/>
      <c r="H103" s="230"/>
      <c r="I103" s="230"/>
      <c r="J103" s="231"/>
      <c r="K103" s="779"/>
      <c r="L103" s="234"/>
      <c r="M103" s="230"/>
      <c r="N103" s="230"/>
      <c r="O103" s="230"/>
      <c r="P103" s="231"/>
      <c r="Q103" s="779"/>
      <c r="R103" s="234"/>
      <c r="S103" s="230"/>
      <c r="T103" s="230"/>
      <c r="U103" s="230"/>
      <c r="V103" s="231"/>
    </row>
    <row r="104" spans="3:22" ht="14.25">
      <c r="C104" s="750"/>
      <c r="D104" s="751"/>
      <c r="E104" s="779"/>
      <c r="F104" s="234"/>
      <c r="G104" s="230"/>
      <c r="H104" s="230"/>
      <c r="I104" s="230"/>
      <c r="J104" s="231"/>
      <c r="K104" s="779"/>
      <c r="L104" s="234"/>
      <c r="M104" s="230"/>
      <c r="N104" s="230"/>
      <c r="O104" s="230"/>
      <c r="P104" s="231"/>
      <c r="Q104" s="779"/>
      <c r="R104" s="234"/>
      <c r="S104" s="230"/>
      <c r="T104" s="230"/>
      <c r="U104" s="230"/>
      <c r="V104" s="231"/>
    </row>
    <row r="105" spans="3:22" ht="14.25">
      <c r="C105" s="750"/>
      <c r="D105" s="751"/>
      <c r="E105" s="779"/>
      <c r="F105" s="234"/>
      <c r="G105" s="230"/>
      <c r="H105" s="230"/>
      <c r="I105" s="230"/>
      <c r="J105" s="231"/>
      <c r="K105" s="779"/>
      <c r="L105" s="234"/>
      <c r="M105" s="230"/>
      <c r="N105" s="230"/>
      <c r="O105" s="230"/>
      <c r="P105" s="231"/>
      <c r="Q105" s="779"/>
      <c r="R105" s="234"/>
      <c r="S105" s="230"/>
      <c r="T105" s="230"/>
      <c r="U105" s="230"/>
      <c r="V105" s="231"/>
    </row>
    <row r="106" spans="3:22" ht="14.25">
      <c r="C106" s="750"/>
      <c r="D106" s="751"/>
      <c r="E106" s="779"/>
      <c r="F106" s="234"/>
      <c r="G106" s="230"/>
      <c r="H106" s="230"/>
      <c r="I106" s="230"/>
      <c r="J106" s="231"/>
      <c r="K106" s="779"/>
      <c r="L106" s="234"/>
      <c r="M106" s="230"/>
      <c r="N106" s="230"/>
      <c r="O106" s="230"/>
      <c r="P106" s="231"/>
      <c r="Q106" s="779"/>
      <c r="R106" s="234"/>
      <c r="S106" s="230"/>
      <c r="T106" s="230"/>
      <c r="U106" s="230"/>
      <c r="V106" s="231"/>
    </row>
    <row r="107" spans="3:22" ht="14.25">
      <c r="C107" s="750"/>
      <c r="D107" s="751"/>
      <c r="E107" s="779"/>
      <c r="F107" s="234"/>
      <c r="G107" s="230"/>
      <c r="H107" s="230"/>
      <c r="I107" s="230"/>
      <c r="J107" s="231"/>
      <c r="K107" s="779"/>
      <c r="L107" s="234"/>
      <c r="M107" s="230"/>
      <c r="N107" s="230"/>
      <c r="O107" s="230"/>
      <c r="P107" s="231"/>
      <c r="Q107" s="779"/>
      <c r="R107" s="234"/>
      <c r="S107" s="230"/>
      <c r="T107" s="230"/>
      <c r="U107" s="230"/>
      <c r="V107" s="231"/>
    </row>
    <row r="108" spans="3:22" ht="14.25">
      <c r="C108" s="750"/>
      <c r="D108" s="751"/>
      <c r="E108" s="779"/>
      <c r="F108" s="234"/>
      <c r="G108" s="230"/>
      <c r="H108" s="230"/>
      <c r="I108" s="230"/>
      <c r="J108" s="231"/>
      <c r="K108" s="779"/>
      <c r="L108" s="234"/>
      <c r="M108" s="230"/>
      <c r="N108" s="230"/>
      <c r="O108" s="230"/>
      <c r="P108" s="231"/>
      <c r="Q108" s="779"/>
      <c r="R108" s="234"/>
      <c r="S108" s="230"/>
      <c r="T108" s="230"/>
      <c r="U108" s="230"/>
      <c r="V108" s="231"/>
    </row>
    <row r="109" spans="3:22" ht="14.25">
      <c r="C109" s="750"/>
      <c r="D109" s="751"/>
      <c r="E109" s="779"/>
      <c r="F109" s="234"/>
      <c r="G109" s="230"/>
      <c r="H109" s="230"/>
      <c r="I109" s="230"/>
      <c r="J109" s="231"/>
      <c r="K109" s="779"/>
      <c r="L109" s="234"/>
      <c r="M109" s="230"/>
      <c r="N109" s="230"/>
      <c r="O109" s="230"/>
      <c r="P109" s="231"/>
      <c r="Q109" s="779"/>
      <c r="R109" s="234"/>
      <c r="S109" s="230"/>
      <c r="T109" s="230"/>
      <c r="U109" s="230"/>
      <c r="V109" s="231"/>
    </row>
    <row r="110" spans="3:22" ht="14.25">
      <c r="C110" s="750"/>
      <c r="D110" s="751"/>
      <c r="E110" s="779"/>
      <c r="F110" s="234"/>
      <c r="G110" s="230"/>
      <c r="H110" s="230"/>
      <c r="I110" s="230"/>
      <c r="J110" s="231"/>
      <c r="K110" s="779"/>
      <c r="L110" s="234"/>
      <c r="M110" s="230"/>
      <c r="N110" s="230"/>
      <c r="O110" s="230"/>
      <c r="P110" s="231"/>
      <c r="Q110" s="779"/>
      <c r="R110" s="234"/>
      <c r="S110" s="230"/>
      <c r="T110" s="230"/>
      <c r="U110" s="230"/>
      <c r="V110" s="231"/>
    </row>
    <row r="111" spans="3:22" ht="14.25">
      <c r="C111" s="750"/>
      <c r="D111" s="751"/>
      <c r="E111" s="779"/>
      <c r="F111" s="234"/>
      <c r="G111" s="230"/>
      <c r="H111" s="230"/>
      <c r="I111" s="230"/>
      <c r="J111" s="231"/>
      <c r="K111" s="779"/>
      <c r="L111" s="234"/>
      <c r="M111" s="230"/>
      <c r="N111" s="230"/>
      <c r="O111" s="230"/>
      <c r="P111" s="231"/>
      <c r="Q111" s="779"/>
      <c r="R111" s="234"/>
      <c r="S111" s="230"/>
      <c r="T111" s="230"/>
      <c r="U111" s="230"/>
      <c r="V111" s="231"/>
    </row>
    <row r="112" spans="3:22" ht="14.25">
      <c r="C112" s="750"/>
      <c r="D112" s="751"/>
      <c r="E112" s="779"/>
      <c r="F112" s="234"/>
      <c r="G112" s="230"/>
      <c r="H112" s="230"/>
      <c r="I112" s="230"/>
      <c r="J112" s="231"/>
      <c r="K112" s="779"/>
      <c r="L112" s="234"/>
      <c r="M112" s="230"/>
      <c r="N112" s="230"/>
      <c r="O112" s="230"/>
      <c r="P112" s="231"/>
      <c r="Q112" s="779"/>
      <c r="R112" s="234"/>
      <c r="S112" s="230"/>
      <c r="T112" s="230"/>
      <c r="U112" s="230"/>
      <c r="V112" s="231"/>
    </row>
    <row r="113" spans="3:22" ht="14.25">
      <c r="C113" s="750"/>
      <c r="D113" s="751"/>
      <c r="E113" s="779"/>
      <c r="F113" s="234"/>
      <c r="G113" s="230"/>
      <c r="H113" s="230"/>
      <c r="I113" s="230"/>
      <c r="J113" s="231"/>
      <c r="K113" s="779"/>
      <c r="L113" s="234"/>
      <c r="M113" s="230"/>
      <c r="N113" s="230"/>
      <c r="O113" s="230"/>
      <c r="P113" s="231"/>
      <c r="Q113" s="779"/>
      <c r="R113" s="234"/>
      <c r="S113" s="230"/>
      <c r="T113" s="230"/>
      <c r="U113" s="230"/>
      <c r="V113" s="231"/>
    </row>
    <row r="114" spans="3:22" ht="14.25">
      <c r="C114" s="750"/>
      <c r="D114" s="751"/>
      <c r="E114" s="779"/>
      <c r="F114" s="234"/>
      <c r="G114" s="230"/>
      <c r="H114" s="230"/>
      <c r="I114" s="230"/>
      <c r="J114" s="231"/>
      <c r="K114" s="779"/>
      <c r="L114" s="234"/>
      <c r="M114" s="230"/>
      <c r="N114" s="230"/>
      <c r="O114" s="230"/>
      <c r="P114" s="231"/>
      <c r="Q114" s="779"/>
      <c r="R114" s="234"/>
      <c r="S114" s="230"/>
      <c r="T114" s="230"/>
      <c r="U114" s="230"/>
      <c r="V114" s="231"/>
    </row>
    <row r="115" spans="3:22" ht="14.25">
      <c r="C115" s="750"/>
      <c r="D115" s="751"/>
      <c r="E115" s="779"/>
      <c r="F115" s="234"/>
      <c r="G115" s="230"/>
      <c r="H115" s="230"/>
      <c r="I115" s="230"/>
      <c r="J115" s="231"/>
      <c r="K115" s="779"/>
      <c r="L115" s="234"/>
      <c r="M115" s="230"/>
      <c r="N115" s="230"/>
      <c r="O115" s="230"/>
      <c r="P115" s="231"/>
      <c r="Q115" s="779"/>
      <c r="R115" s="234"/>
      <c r="S115" s="230"/>
      <c r="T115" s="230"/>
      <c r="U115" s="230"/>
      <c r="V115" s="231"/>
    </row>
    <row r="116" spans="3:22" ht="14.25">
      <c r="C116" s="750"/>
      <c r="D116" s="751"/>
      <c r="E116" s="779"/>
      <c r="F116" s="234"/>
      <c r="G116" s="230"/>
      <c r="H116" s="230"/>
      <c r="I116" s="230"/>
      <c r="J116" s="231"/>
      <c r="K116" s="779"/>
      <c r="L116" s="234"/>
      <c r="M116" s="230"/>
      <c r="N116" s="230"/>
      <c r="O116" s="230"/>
      <c r="P116" s="231"/>
      <c r="Q116" s="779"/>
      <c r="R116" s="234"/>
      <c r="S116" s="230"/>
      <c r="T116" s="230"/>
      <c r="U116" s="230"/>
      <c r="V116" s="231"/>
    </row>
    <row r="117" spans="3:22" ht="14.25">
      <c r="C117" s="752"/>
      <c r="D117" s="753"/>
      <c r="E117" s="780"/>
      <c r="F117" s="235"/>
      <c r="G117" s="236"/>
      <c r="H117" s="236"/>
      <c r="I117" s="236"/>
      <c r="J117" s="237"/>
      <c r="K117" s="780"/>
      <c r="L117" s="235"/>
      <c r="M117" s="236"/>
      <c r="N117" s="236"/>
      <c r="O117" s="236"/>
      <c r="P117" s="237"/>
      <c r="Q117" s="780"/>
      <c r="R117" s="235"/>
      <c r="S117" s="236"/>
      <c r="T117" s="236"/>
      <c r="U117" s="236"/>
      <c r="V117" s="237"/>
    </row>
    <row r="118" spans="3:22">
      <c r="C118" s="748" t="s">
        <v>370</v>
      </c>
      <c r="D118" s="749"/>
      <c r="E118" s="768"/>
      <c r="F118" s="769"/>
      <c r="G118" s="772"/>
      <c r="H118" s="226"/>
      <c r="I118" s="226"/>
      <c r="J118" s="774"/>
      <c r="K118" s="768"/>
      <c r="L118" s="769"/>
      <c r="M118" s="772"/>
      <c r="N118" s="226"/>
      <c r="O118" s="226"/>
      <c r="P118" s="774"/>
      <c r="Q118" s="768"/>
      <c r="R118" s="769"/>
      <c r="S118" s="772"/>
      <c r="T118" s="226"/>
      <c r="U118" s="226"/>
      <c r="V118" s="774"/>
    </row>
    <row r="119" spans="3:22" ht="12.95" customHeight="1">
      <c r="C119" s="750"/>
      <c r="D119" s="751"/>
      <c r="E119" s="770"/>
      <c r="F119" s="771"/>
      <c r="G119" s="773"/>
      <c r="H119" s="776"/>
      <c r="I119" s="227"/>
      <c r="J119" s="775"/>
      <c r="K119" s="770"/>
      <c r="L119" s="771"/>
      <c r="M119" s="773"/>
      <c r="N119" s="776"/>
      <c r="O119" s="227"/>
      <c r="P119" s="775"/>
      <c r="Q119" s="770"/>
      <c r="R119" s="771"/>
      <c r="S119" s="773"/>
      <c r="T119" s="776"/>
      <c r="U119" s="227"/>
      <c r="V119" s="775"/>
    </row>
    <row r="120" spans="3:22">
      <c r="C120" s="750"/>
      <c r="D120" s="751"/>
      <c r="E120" s="770"/>
      <c r="F120" s="771"/>
      <c r="G120" s="773"/>
      <c r="H120" s="776"/>
      <c r="I120" s="228"/>
      <c r="J120" s="775"/>
      <c r="K120" s="770"/>
      <c r="L120" s="771"/>
      <c r="M120" s="773"/>
      <c r="N120" s="776"/>
      <c r="O120" s="228"/>
      <c r="P120" s="775"/>
      <c r="Q120" s="770"/>
      <c r="R120" s="771"/>
      <c r="S120" s="773"/>
      <c r="T120" s="776"/>
      <c r="U120" s="228"/>
      <c r="V120" s="775"/>
    </row>
    <row r="121" spans="3:22">
      <c r="C121" s="750"/>
      <c r="D121" s="751"/>
      <c r="E121" s="770"/>
      <c r="F121" s="771"/>
      <c r="G121" s="773"/>
      <c r="H121" s="776"/>
      <c r="I121" s="229"/>
      <c r="J121" s="775"/>
      <c r="K121" s="770"/>
      <c r="L121" s="771"/>
      <c r="M121" s="773"/>
      <c r="N121" s="776"/>
      <c r="O121" s="229"/>
      <c r="P121" s="775"/>
      <c r="Q121" s="770"/>
      <c r="R121" s="771"/>
      <c r="S121" s="773"/>
      <c r="T121" s="776"/>
      <c r="U121" s="229"/>
      <c r="V121" s="775"/>
    </row>
    <row r="122" spans="3:22" ht="14.25">
      <c r="C122" s="750"/>
      <c r="D122" s="751"/>
      <c r="E122" s="87"/>
      <c r="F122" s="31"/>
      <c r="G122" s="230"/>
      <c r="H122" s="230"/>
      <c r="I122" s="230"/>
      <c r="J122" s="231"/>
      <c r="K122" s="87"/>
      <c r="L122" s="31"/>
      <c r="M122" s="230"/>
      <c r="N122" s="230"/>
      <c r="O122" s="230"/>
      <c r="P122" s="231"/>
      <c r="Q122" s="87"/>
      <c r="R122" s="31"/>
      <c r="S122" s="230"/>
      <c r="T122" s="230"/>
      <c r="U122" s="230"/>
      <c r="V122" s="231"/>
    </row>
    <row r="123" spans="3:22" ht="14.25">
      <c r="C123" s="750"/>
      <c r="D123" s="751"/>
      <c r="E123" s="87"/>
      <c r="F123" s="31"/>
      <c r="G123" s="230"/>
      <c r="H123" s="230"/>
      <c r="I123" s="230"/>
      <c r="J123" s="231"/>
      <c r="K123" s="87"/>
      <c r="L123" s="31"/>
      <c r="M123" s="230"/>
      <c r="N123" s="230"/>
      <c r="O123" s="230"/>
      <c r="P123" s="231"/>
      <c r="Q123" s="87"/>
      <c r="R123" s="31"/>
      <c r="S123" s="230"/>
      <c r="T123" s="230"/>
      <c r="U123" s="230"/>
      <c r="V123" s="231"/>
    </row>
    <row r="124" spans="3:22" ht="14.25">
      <c r="C124" s="750"/>
      <c r="D124" s="751"/>
      <c r="E124" s="87"/>
      <c r="F124" s="31"/>
      <c r="G124" s="230"/>
      <c r="H124" s="230"/>
      <c r="I124" s="230"/>
      <c r="J124" s="231"/>
      <c r="K124" s="87"/>
      <c r="L124" s="31"/>
      <c r="M124" s="230"/>
      <c r="N124" s="230"/>
      <c r="O124" s="230"/>
      <c r="P124" s="231"/>
      <c r="Q124" s="87"/>
      <c r="R124" s="31"/>
      <c r="S124" s="230"/>
      <c r="T124" s="230"/>
      <c r="U124" s="230"/>
      <c r="V124" s="231"/>
    </row>
    <row r="125" spans="3:22" ht="14.25" customHeight="1">
      <c r="C125" s="750"/>
      <c r="D125" s="751"/>
      <c r="E125" s="777"/>
      <c r="F125" s="778"/>
      <c r="G125" s="232"/>
      <c r="H125" s="232"/>
      <c r="I125" s="232"/>
      <c r="J125" s="233"/>
      <c r="K125" s="777"/>
      <c r="L125" s="778"/>
      <c r="M125" s="232"/>
      <c r="N125" s="232"/>
      <c r="O125" s="232"/>
      <c r="P125" s="233"/>
      <c r="Q125" s="777"/>
      <c r="R125" s="778"/>
      <c r="S125" s="232"/>
      <c r="T125" s="232"/>
      <c r="U125" s="232"/>
      <c r="V125" s="233"/>
    </row>
    <row r="126" spans="3:22" ht="14.25" customHeight="1">
      <c r="C126" s="750"/>
      <c r="D126" s="751"/>
      <c r="E126" s="779"/>
      <c r="F126" s="234"/>
      <c r="G126" s="230"/>
      <c r="H126" s="230"/>
      <c r="I126" s="230"/>
      <c r="J126" s="231"/>
      <c r="K126" s="779"/>
      <c r="L126" s="234"/>
      <c r="M126" s="230"/>
      <c r="N126" s="230"/>
      <c r="O126" s="230"/>
      <c r="P126" s="231"/>
      <c r="Q126" s="779"/>
      <c r="R126" s="234"/>
      <c r="S126" s="230"/>
      <c r="T126" s="230"/>
      <c r="U126" s="230"/>
      <c r="V126" s="231"/>
    </row>
    <row r="127" spans="3:22" ht="14.25">
      <c r="C127" s="750"/>
      <c r="D127" s="751"/>
      <c r="E127" s="779"/>
      <c r="F127" s="234"/>
      <c r="G127" s="230"/>
      <c r="H127" s="230"/>
      <c r="I127" s="230"/>
      <c r="J127" s="231"/>
      <c r="K127" s="779"/>
      <c r="L127" s="234"/>
      <c r="M127" s="230"/>
      <c r="N127" s="230"/>
      <c r="O127" s="230"/>
      <c r="P127" s="231"/>
      <c r="Q127" s="779"/>
      <c r="R127" s="234"/>
      <c r="S127" s="230"/>
      <c r="T127" s="230"/>
      <c r="U127" s="230"/>
      <c r="V127" s="231"/>
    </row>
    <row r="128" spans="3:22" ht="14.25">
      <c r="C128" s="750"/>
      <c r="D128" s="751"/>
      <c r="E128" s="779"/>
      <c r="F128" s="234"/>
      <c r="G128" s="230"/>
      <c r="H128" s="230"/>
      <c r="I128" s="230"/>
      <c r="J128" s="231"/>
      <c r="K128" s="779"/>
      <c r="L128" s="234"/>
      <c r="M128" s="230"/>
      <c r="N128" s="230"/>
      <c r="O128" s="230"/>
      <c r="P128" s="231"/>
      <c r="Q128" s="779"/>
      <c r="R128" s="234"/>
      <c r="S128" s="230"/>
      <c r="T128" s="230"/>
      <c r="U128" s="230"/>
      <c r="V128" s="231"/>
    </row>
    <row r="129" spans="3:22" ht="14.25">
      <c r="C129" s="750"/>
      <c r="D129" s="751"/>
      <c r="E129" s="779"/>
      <c r="F129" s="234"/>
      <c r="G129" s="230"/>
      <c r="H129" s="230"/>
      <c r="I129" s="230"/>
      <c r="J129" s="231"/>
      <c r="K129" s="779"/>
      <c r="L129" s="234"/>
      <c r="M129" s="230"/>
      <c r="N129" s="230"/>
      <c r="O129" s="230"/>
      <c r="P129" s="231"/>
      <c r="Q129" s="779"/>
      <c r="R129" s="234"/>
      <c r="S129" s="230"/>
      <c r="T129" s="230"/>
      <c r="U129" s="230"/>
      <c r="V129" s="231"/>
    </row>
    <row r="130" spans="3:22" ht="14.25">
      <c r="C130" s="750"/>
      <c r="D130" s="751"/>
      <c r="E130" s="779"/>
      <c r="F130" s="234"/>
      <c r="G130" s="230"/>
      <c r="H130" s="230"/>
      <c r="I130" s="230"/>
      <c r="J130" s="231"/>
      <c r="K130" s="779"/>
      <c r="L130" s="234"/>
      <c r="M130" s="230"/>
      <c r="N130" s="230"/>
      <c r="O130" s="230"/>
      <c r="P130" s="231"/>
      <c r="Q130" s="779"/>
      <c r="R130" s="234"/>
      <c r="S130" s="230"/>
      <c r="T130" s="230"/>
      <c r="U130" s="230"/>
      <c r="V130" s="231"/>
    </row>
    <row r="131" spans="3:22" ht="14.25">
      <c r="C131" s="750"/>
      <c r="D131" s="751"/>
      <c r="E131" s="779"/>
      <c r="F131" s="234"/>
      <c r="G131" s="230"/>
      <c r="H131" s="230"/>
      <c r="I131" s="230"/>
      <c r="J131" s="231"/>
      <c r="K131" s="779"/>
      <c r="L131" s="234"/>
      <c r="M131" s="230"/>
      <c r="N131" s="230"/>
      <c r="O131" s="230"/>
      <c r="P131" s="231"/>
      <c r="Q131" s="779"/>
      <c r="R131" s="234"/>
      <c r="S131" s="230"/>
      <c r="T131" s="230"/>
      <c r="U131" s="230"/>
      <c r="V131" s="231"/>
    </row>
    <row r="132" spans="3:22" ht="14.25">
      <c r="C132" s="750"/>
      <c r="D132" s="751"/>
      <c r="E132" s="779"/>
      <c r="F132" s="234"/>
      <c r="G132" s="230"/>
      <c r="H132" s="230"/>
      <c r="I132" s="230"/>
      <c r="J132" s="231"/>
      <c r="K132" s="779"/>
      <c r="L132" s="234"/>
      <c r="M132" s="230"/>
      <c r="N132" s="230"/>
      <c r="O132" s="230"/>
      <c r="P132" s="231"/>
      <c r="Q132" s="779"/>
      <c r="R132" s="234"/>
      <c r="S132" s="230"/>
      <c r="T132" s="230"/>
      <c r="U132" s="230"/>
      <c r="V132" s="231"/>
    </row>
    <row r="133" spans="3:22" ht="14.25">
      <c r="C133" s="750"/>
      <c r="D133" s="751"/>
      <c r="E133" s="779"/>
      <c r="F133" s="234"/>
      <c r="G133" s="230"/>
      <c r="H133" s="230"/>
      <c r="I133" s="230"/>
      <c r="J133" s="231"/>
      <c r="K133" s="779"/>
      <c r="L133" s="234"/>
      <c r="M133" s="230"/>
      <c r="N133" s="230"/>
      <c r="O133" s="230"/>
      <c r="P133" s="231"/>
      <c r="Q133" s="779"/>
      <c r="R133" s="234"/>
      <c r="S133" s="230"/>
      <c r="T133" s="230"/>
      <c r="U133" s="230"/>
      <c r="V133" s="231"/>
    </row>
    <row r="134" spans="3:22" ht="14.25">
      <c r="C134" s="750"/>
      <c r="D134" s="751"/>
      <c r="E134" s="779"/>
      <c r="F134" s="234"/>
      <c r="G134" s="230"/>
      <c r="H134" s="230"/>
      <c r="I134" s="230"/>
      <c r="J134" s="231"/>
      <c r="K134" s="779"/>
      <c r="L134" s="234"/>
      <c r="M134" s="230"/>
      <c r="N134" s="230"/>
      <c r="O134" s="230"/>
      <c r="P134" s="231"/>
      <c r="Q134" s="779"/>
      <c r="R134" s="234"/>
      <c r="S134" s="230"/>
      <c r="T134" s="230"/>
      <c r="U134" s="230"/>
      <c r="V134" s="231"/>
    </row>
    <row r="135" spans="3:22" ht="14.25">
      <c r="C135" s="750"/>
      <c r="D135" s="751"/>
      <c r="E135" s="779"/>
      <c r="F135" s="234"/>
      <c r="G135" s="230"/>
      <c r="H135" s="230"/>
      <c r="I135" s="230"/>
      <c r="J135" s="231"/>
      <c r="K135" s="779"/>
      <c r="L135" s="234"/>
      <c r="M135" s="230"/>
      <c r="N135" s="230"/>
      <c r="O135" s="230"/>
      <c r="P135" s="231"/>
      <c r="Q135" s="779"/>
      <c r="R135" s="234"/>
      <c r="S135" s="230"/>
      <c r="T135" s="230"/>
      <c r="U135" s="230"/>
      <c r="V135" s="231"/>
    </row>
    <row r="136" spans="3:22" ht="14.25">
      <c r="C136" s="750"/>
      <c r="D136" s="751"/>
      <c r="E136" s="779"/>
      <c r="F136" s="234"/>
      <c r="G136" s="230"/>
      <c r="H136" s="230"/>
      <c r="I136" s="230"/>
      <c r="J136" s="231"/>
      <c r="K136" s="779"/>
      <c r="L136" s="234"/>
      <c r="M136" s="230"/>
      <c r="N136" s="230"/>
      <c r="O136" s="230"/>
      <c r="P136" s="231"/>
      <c r="Q136" s="779"/>
      <c r="R136" s="234"/>
      <c r="S136" s="230"/>
      <c r="T136" s="230"/>
      <c r="U136" s="230"/>
      <c r="V136" s="231"/>
    </row>
    <row r="137" spans="3:22" ht="14.25">
      <c r="C137" s="750"/>
      <c r="D137" s="751"/>
      <c r="E137" s="779"/>
      <c r="F137" s="234"/>
      <c r="G137" s="230"/>
      <c r="H137" s="230"/>
      <c r="I137" s="230"/>
      <c r="J137" s="231"/>
      <c r="K137" s="779"/>
      <c r="L137" s="234"/>
      <c r="M137" s="230"/>
      <c r="N137" s="230"/>
      <c r="O137" s="230"/>
      <c r="P137" s="231"/>
      <c r="Q137" s="779"/>
      <c r="R137" s="234"/>
      <c r="S137" s="230"/>
      <c r="T137" s="230"/>
      <c r="U137" s="230"/>
      <c r="V137" s="231"/>
    </row>
    <row r="138" spans="3:22" ht="14.25">
      <c r="C138" s="750"/>
      <c r="D138" s="751"/>
      <c r="E138" s="779"/>
      <c r="F138" s="234"/>
      <c r="G138" s="230"/>
      <c r="H138" s="230"/>
      <c r="I138" s="230"/>
      <c r="J138" s="231"/>
      <c r="K138" s="779"/>
      <c r="L138" s="234"/>
      <c r="M138" s="230"/>
      <c r="N138" s="230"/>
      <c r="O138" s="230"/>
      <c r="P138" s="231"/>
      <c r="Q138" s="779"/>
      <c r="R138" s="234"/>
      <c r="S138" s="230"/>
      <c r="T138" s="230"/>
      <c r="U138" s="230"/>
      <c r="V138" s="231"/>
    </row>
    <row r="139" spans="3:22" ht="14.25">
      <c r="C139" s="750"/>
      <c r="D139" s="751"/>
      <c r="E139" s="779"/>
      <c r="F139" s="234"/>
      <c r="G139" s="230"/>
      <c r="H139" s="230"/>
      <c r="I139" s="230"/>
      <c r="J139" s="231"/>
      <c r="K139" s="779"/>
      <c r="L139" s="234"/>
      <c r="M139" s="230"/>
      <c r="N139" s="230"/>
      <c r="O139" s="230"/>
      <c r="P139" s="231"/>
      <c r="Q139" s="779"/>
      <c r="R139" s="234"/>
      <c r="S139" s="230"/>
      <c r="T139" s="230"/>
      <c r="U139" s="230"/>
      <c r="V139" s="231"/>
    </row>
    <row r="140" spans="3:22" ht="14.25">
      <c r="C140" s="750"/>
      <c r="D140" s="751"/>
      <c r="E140" s="779"/>
      <c r="F140" s="234"/>
      <c r="G140" s="230"/>
      <c r="H140" s="230"/>
      <c r="I140" s="230"/>
      <c r="J140" s="231"/>
      <c r="K140" s="779"/>
      <c r="L140" s="234"/>
      <c r="M140" s="230"/>
      <c r="N140" s="230"/>
      <c r="O140" s="230"/>
      <c r="P140" s="231"/>
      <c r="Q140" s="779"/>
      <c r="R140" s="234"/>
      <c r="S140" s="230"/>
      <c r="T140" s="230"/>
      <c r="U140" s="230"/>
      <c r="V140" s="231"/>
    </row>
    <row r="141" spans="3:22" ht="14.25">
      <c r="C141" s="750"/>
      <c r="D141" s="751"/>
      <c r="E141" s="779"/>
      <c r="F141" s="234"/>
      <c r="G141" s="230"/>
      <c r="H141" s="230"/>
      <c r="I141" s="230"/>
      <c r="J141" s="231"/>
      <c r="K141" s="779"/>
      <c r="L141" s="234"/>
      <c r="M141" s="230"/>
      <c r="N141" s="230"/>
      <c r="O141" s="230"/>
      <c r="P141" s="231"/>
      <c r="Q141" s="779"/>
      <c r="R141" s="234"/>
      <c r="S141" s="230"/>
      <c r="T141" s="230"/>
      <c r="U141" s="230"/>
      <c r="V141" s="231"/>
    </row>
    <row r="142" spans="3:22" ht="14.25">
      <c r="C142" s="750"/>
      <c r="D142" s="751"/>
      <c r="E142" s="779"/>
      <c r="F142" s="234"/>
      <c r="G142" s="230"/>
      <c r="H142" s="230"/>
      <c r="I142" s="230"/>
      <c r="J142" s="231"/>
      <c r="K142" s="779"/>
      <c r="L142" s="234"/>
      <c r="M142" s="230"/>
      <c r="N142" s="230"/>
      <c r="O142" s="230"/>
      <c r="P142" s="231"/>
      <c r="Q142" s="779"/>
      <c r="R142" s="234"/>
      <c r="S142" s="230"/>
      <c r="T142" s="230"/>
      <c r="U142" s="230"/>
      <c r="V142" s="231"/>
    </row>
    <row r="143" spans="3:22" ht="14.25">
      <c r="C143" s="750"/>
      <c r="D143" s="751"/>
      <c r="E143" s="779"/>
      <c r="F143" s="234"/>
      <c r="G143" s="230"/>
      <c r="H143" s="230"/>
      <c r="I143" s="230"/>
      <c r="J143" s="231"/>
      <c r="K143" s="779"/>
      <c r="L143" s="234"/>
      <c r="M143" s="230"/>
      <c r="N143" s="230"/>
      <c r="O143" s="230"/>
      <c r="P143" s="231"/>
      <c r="Q143" s="779"/>
      <c r="R143" s="234"/>
      <c r="S143" s="230"/>
      <c r="T143" s="230"/>
      <c r="U143" s="230"/>
      <c r="V143" s="231"/>
    </row>
    <row r="144" spans="3:22" ht="14.25">
      <c r="C144" s="750"/>
      <c r="D144" s="751"/>
      <c r="E144" s="779"/>
      <c r="F144" s="234"/>
      <c r="G144" s="230"/>
      <c r="H144" s="230"/>
      <c r="I144" s="230"/>
      <c r="J144" s="231"/>
      <c r="K144" s="779"/>
      <c r="L144" s="234"/>
      <c r="M144" s="230"/>
      <c r="N144" s="230"/>
      <c r="O144" s="230"/>
      <c r="P144" s="231"/>
      <c r="Q144" s="779"/>
      <c r="R144" s="234"/>
      <c r="S144" s="230"/>
      <c r="T144" s="230"/>
      <c r="U144" s="230"/>
      <c r="V144" s="231"/>
    </row>
    <row r="145" spans="3:22" ht="14.25">
      <c r="C145" s="750"/>
      <c r="D145" s="751"/>
      <c r="E145" s="779"/>
      <c r="F145" s="234"/>
      <c r="G145" s="230"/>
      <c r="H145" s="230"/>
      <c r="I145" s="230"/>
      <c r="J145" s="231"/>
      <c r="K145" s="779"/>
      <c r="L145" s="234"/>
      <c r="M145" s="230"/>
      <c r="N145" s="230"/>
      <c r="O145" s="230"/>
      <c r="P145" s="231"/>
      <c r="Q145" s="779"/>
      <c r="R145" s="234"/>
      <c r="S145" s="230"/>
      <c r="T145" s="230"/>
      <c r="U145" s="230"/>
      <c r="V145" s="231"/>
    </row>
    <row r="146" spans="3:22" ht="14.25">
      <c r="C146" s="750"/>
      <c r="D146" s="751"/>
      <c r="E146" s="779"/>
      <c r="F146" s="234"/>
      <c r="G146" s="230"/>
      <c r="H146" s="230"/>
      <c r="I146" s="230"/>
      <c r="J146" s="231"/>
      <c r="K146" s="779"/>
      <c r="L146" s="234"/>
      <c r="M146" s="230"/>
      <c r="N146" s="230"/>
      <c r="O146" s="230"/>
      <c r="P146" s="231"/>
      <c r="Q146" s="779"/>
      <c r="R146" s="234"/>
      <c r="S146" s="230"/>
      <c r="T146" s="230"/>
      <c r="U146" s="230"/>
      <c r="V146" s="231"/>
    </row>
    <row r="147" spans="3:22" ht="14.25">
      <c r="C147" s="750"/>
      <c r="D147" s="751"/>
      <c r="E147" s="779"/>
      <c r="F147" s="234"/>
      <c r="G147" s="230"/>
      <c r="H147" s="230"/>
      <c r="I147" s="230"/>
      <c r="J147" s="231"/>
      <c r="K147" s="779"/>
      <c r="L147" s="234"/>
      <c r="M147" s="230"/>
      <c r="N147" s="230"/>
      <c r="O147" s="230"/>
      <c r="P147" s="231"/>
      <c r="Q147" s="779"/>
      <c r="R147" s="234"/>
      <c r="S147" s="230"/>
      <c r="T147" s="230"/>
      <c r="U147" s="230"/>
      <c r="V147" s="231"/>
    </row>
    <row r="148" spans="3:22" ht="14.25">
      <c r="C148" s="750"/>
      <c r="D148" s="751"/>
      <c r="E148" s="779"/>
      <c r="F148" s="234"/>
      <c r="G148" s="230"/>
      <c r="H148" s="230"/>
      <c r="I148" s="230"/>
      <c r="J148" s="231"/>
      <c r="K148" s="779"/>
      <c r="L148" s="234"/>
      <c r="M148" s="230"/>
      <c r="N148" s="230"/>
      <c r="O148" s="230"/>
      <c r="P148" s="231"/>
      <c r="Q148" s="779"/>
      <c r="R148" s="234"/>
      <c r="S148" s="230"/>
      <c r="T148" s="230"/>
      <c r="U148" s="230"/>
      <c r="V148" s="231"/>
    </row>
    <row r="149" spans="3:22" ht="14.25">
      <c r="C149" s="750"/>
      <c r="D149" s="751"/>
      <c r="E149" s="779"/>
      <c r="F149" s="234"/>
      <c r="G149" s="230"/>
      <c r="H149" s="230"/>
      <c r="I149" s="230"/>
      <c r="J149" s="231"/>
      <c r="K149" s="779"/>
      <c r="L149" s="234"/>
      <c r="M149" s="230"/>
      <c r="N149" s="230"/>
      <c r="O149" s="230"/>
      <c r="P149" s="231"/>
      <c r="Q149" s="779"/>
      <c r="R149" s="234"/>
      <c r="S149" s="230"/>
      <c r="T149" s="230"/>
      <c r="U149" s="230"/>
      <c r="V149" s="231"/>
    </row>
    <row r="150" spans="3:22" ht="14.25">
      <c r="C150" s="750"/>
      <c r="D150" s="751"/>
      <c r="E150" s="779"/>
      <c r="F150" s="234"/>
      <c r="G150" s="230"/>
      <c r="H150" s="230"/>
      <c r="I150" s="230"/>
      <c r="J150" s="231"/>
      <c r="K150" s="779"/>
      <c r="L150" s="234"/>
      <c r="M150" s="230"/>
      <c r="N150" s="230"/>
      <c r="O150" s="230"/>
      <c r="P150" s="231"/>
      <c r="Q150" s="779"/>
      <c r="R150" s="234"/>
      <c r="S150" s="230"/>
      <c r="T150" s="230"/>
      <c r="U150" s="230"/>
      <c r="V150" s="231"/>
    </row>
    <row r="151" spans="3:22" ht="14.25">
      <c r="C151" s="750"/>
      <c r="D151" s="751"/>
      <c r="E151" s="779"/>
      <c r="F151" s="234"/>
      <c r="G151" s="230"/>
      <c r="H151" s="230"/>
      <c r="I151" s="230"/>
      <c r="J151" s="231"/>
      <c r="K151" s="779"/>
      <c r="L151" s="234"/>
      <c r="M151" s="230"/>
      <c r="N151" s="230"/>
      <c r="O151" s="230"/>
      <c r="P151" s="231"/>
      <c r="Q151" s="779"/>
      <c r="R151" s="234"/>
      <c r="S151" s="230"/>
      <c r="T151" s="230"/>
      <c r="U151" s="230"/>
      <c r="V151" s="231"/>
    </row>
    <row r="152" spans="3:22" ht="14.25">
      <c r="C152" s="750"/>
      <c r="D152" s="751"/>
      <c r="E152" s="779"/>
      <c r="F152" s="234"/>
      <c r="G152" s="230"/>
      <c r="H152" s="230"/>
      <c r="I152" s="230"/>
      <c r="J152" s="231"/>
      <c r="K152" s="779"/>
      <c r="L152" s="234"/>
      <c r="M152" s="230"/>
      <c r="N152" s="230"/>
      <c r="O152" s="230"/>
      <c r="P152" s="231"/>
      <c r="Q152" s="779"/>
      <c r="R152" s="234"/>
      <c r="S152" s="230"/>
      <c r="T152" s="230"/>
      <c r="U152" s="230"/>
      <c r="V152" s="231"/>
    </row>
    <row r="153" spans="3:22" ht="14.25">
      <c r="C153" s="750"/>
      <c r="D153" s="751"/>
      <c r="E153" s="779"/>
      <c r="F153" s="234"/>
      <c r="G153" s="230"/>
      <c r="H153" s="230"/>
      <c r="I153" s="230"/>
      <c r="J153" s="231"/>
      <c r="K153" s="779"/>
      <c r="L153" s="234"/>
      <c r="M153" s="230"/>
      <c r="N153" s="230"/>
      <c r="O153" s="230"/>
      <c r="P153" s="231"/>
      <c r="Q153" s="779"/>
      <c r="R153" s="234"/>
      <c r="S153" s="230"/>
      <c r="T153" s="230"/>
      <c r="U153" s="230"/>
      <c r="V153" s="231"/>
    </row>
    <row r="154" spans="3:22" ht="14.25">
      <c r="C154" s="750"/>
      <c r="D154" s="751"/>
      <c r="E154" s="779"/>
      <c r="F154" s="234"/>
      <c r="G154" s="230"/>
      <c r="H154" s="230"/>
      <c r="I154" s="230"/>
      <c r="J154" s="231"/>
      <c r="K154" s="779"/>
      <c r="L154" s="234"/>
      <c r="M154" s="230"/>
      <c r="N154" s="230"/>
      <c r="O154" s="230"/>
      <c r="P154" s="231"/>
      <c r="Q154" s="779"/>
      <c r="R154" s="234"/>
      <c r="S154" s="230"/>
      <c r="T154" s="230"/>
      <c r="U154" s="230"/>
      <c r="V154" s="231"/>
    </row>
    <row r="155" spans="3:22" ht="14.25">
      <c r="C155" s="750"/>
      <c r="D155" s="751"/>
      <c r="E155" s="779"/>
      <c r="F155" s="234"/>
      <c r="G155" s="230"/>
      <c r="H155" s="230"/>
      <c r="I155" s="230"/>
      <c r="J155" s="231"/>
      <c r="K155" s="779"/>
      <c r="L155" s="234"/>
      <c r="M155" s="230"/>
      <c r="N155" s="230"/>
      <c r="O155" s="230"/>
      <c r="P155" s="231"/>
      <c r="Q155" s="779"/>
      <c r="R155" s="234"/>
      <c r="S155" s="230"/>
      <c r="T155" s="230"/>
      <c r="U155" s="230"/>
      <c r="V155" s="231"/>
    </row>
    <row r="156" spans="3:22" ht="14.25">
      <c r="C156" s="750"/>
      <c r="D156" s="751"/>
      <c r="E156" s="779"/>
      <c r="F156" s="234"/>
      <c r="G156" s="230"/>
      <c r="H156" s="230"/>
      <c r="I156" s="230"/>
      <c r="J156" s="231"/>
      <c r="K156" s="779"/>
      <c r="L156" s="234"/>
      <c r="M156" s="230"/>
      <c r="N156" s="230"/>
      <c r="O156" s="230"/>
      <c r="P156" s="231"/>
      <c r="Q156" s="779"/>
      <c r="R156" s="234"/>
      <c r="S156" s="230"/>
      <c r="T156" s="230"/>
      <c r="U156" s="230"/>
      <c r="V156" s="231"/>
    </row>
    <row r="157" spans="3:22" ht="14.25">
      <c r="C157" s="750"/>
      <c r="D157" s="751"/>
      <c r="E157" s="779"/>
      <c r="F157" s="234"/>
      <c r="G157" s="230"/>
      <c r="H157" s="230"/>
      <c r="I157" s="230"/>
      <c r="J157" s="231"/>
      <c r="K157" s="779"/>
      <c r="L157" s="234"/>
      <c r="M157" s="230"/>
      <c r="N157" s="230"/>
      <c r="O157" s="230"/>
      <c r="P157" s="231"/>
      <c r="Q157" s="779"/>
      <c r="R157" s="234"/>
      <c r="S157" s="230"/>
      <c r="T157" s="230"/>
      <c r="U157" s="230"/>
      <c r="V157" s="231"/>
    </row>
    <row r="158" spans="3:22" ht="14.25">
      <c r="C158" s="750"/>
      <c r="D158" s="751"/>
      <c r="E158" s="779"/>
      <c r="F158" s="234"/>
      <c r="G158" s="230"/>
      <c r="H158" s="230"/>
      <c r="I158" s="230"/>
      <c r="J158" s="231"/>
      <c r="K158" s="779"/>
      <c r="L158" s="234"/>
      <c r="M158" s="230"/>
      <c r="N158" s="230"/>
      <c r="O158" s="230"/>
      <c r="P158" s="231"/>
      <c r="Q158" s="779"/>
      <c r="R158" s="234"/>
      <c r="S158" s="230"/>
      <c r="T158" s="230"/>
      <c r="U158" s="230"/>
      <c r="V158" s="231"/>
    </row>
    <row r="159" spans="3:22" ht="14.25">
      <c r="C159" s="750"/>
      <c r="D159" s="751"/>
      <c r="E159" s="779"/>
      <c r="F159" s="234"/>
      <c r="G159" s="230"/>
      <c r="H159" s="230"/>
      <c r="I159" s="230"/>
      <c r="J159" s="231"/>
      <c r="K159" s="779"/>
      <c r="L159" s="234"/>
      <c r="M159" s="230"/>
      <c r="N159" s="230"/>
      <c r="O159" s="230"/>
      <c r="P159" s="231"/>
      <c r="Q159" s="779"/>
      <c r="R159" s="234"/>
      <c r="S159" s="230"/>
      <c r="T159" s="230"/>
      <c r="U159" s="230"/>
      <c r="V159" s="231"/>
    </row>
    <row r="160" spans="3:22" ht="14.25">
      <c r="C160" s="750"/>
      <c r="D160" s="751"/>
      <c r="E160" s="779"/>
      <c r="F160" s="234"/>
      <c r="G160" s="230"/>
      <c r="H160" s="230"/>
      <c r="I160" s="230"/>
      <c r="J160" s="231"/>
      <c r="K160" s="779"/>
      <c r="L160" s="234"/>
      <c r="M160" s="230"/>
      <c r="N160" s="230"/>
      <c r="O160" s="230"/>
      <c r="P160" s="231"/>
      <c r="Q160" s="779"/>
      <c r="R160" s="234"/>
      <c r="S160" s="230"/>
      <c r="T160" s="230"/>
      <c r="U160" s="230"/>
      <c r="V160" s="231"/>
    </row>
    <row r="161" spans="3:22" ht="14.25">
      <c r="C161" s="750"/>
      <c r="D161" s="751"/>
      <c r="E161" s="779"/>
      <c r="F161" s="234"/>
      <c r="G161" s="230"/>
      <c r="H161" s="230"/>
      <c r="I161" s="230"/>
      <c r="J161" s="231"/>
      <c r="K161" s="779"/>
      <c r="L161" s="234"/>
      <c r="M161" s="230"/>
      <c r="N161" s="230"/>
      <c r="O161" s="230"/>
      <c r="P161" s="231"/>
      <c r="Q161" s="779"/>
      <c r="R161" s="234"/>
      <c r="S161" s="230"/>
      <c r="T161" s="230"/>
      <c r="U161" s="230"/>
      <c r="V161" s="231"/>
    </row>
    <row r="162" spans="3:22" ht="14.25">
      <c r="C162" s="750"/>
      <c r="D162" s="751"/>
      <c r="E162" s="779"/>
      <c r="F162" s="234"/>
      <c r="G162" s="230"/>
      <c r="H162" s="230"/>
      <c r="I162" s="230"/>
      <c r="J162" s="231"/>
      <c r="K162" s="779"/>
      <c r="L162" s="234"/>
      <c r="M162" s="230"/>
      <c r="N162" s="230"/>
      <c r="O162" s="230"/>
      <c r="P162" s="231"/>
      <c r="Q162" s="779"/>
      <c r="R162" s="234"/>
      <c r="S162" s="230"/>
      <c r="T162" s="230"/>
      <c r="U162" s="230"/>
      <c r="V162" s="231"/>
    </row>
    <row r="163" spans="3:22" ht="14.25">
      <c r="C163" s="750"/>
      <c r="D163" s="751"/>
      <c r="E163" s="779"/>
      <c r="F163" s="234"/>
      <c r="G163" s="230"/>
      <c r="H163" s="230"/>
      <c r="I163" s="230"/>
      <c r="J163" s="231"/>
      <c r="K163" s="779"/>
      <c r="L163" s="234"/>
      <c r="M163" s="230"/>
      <c r="N163" s="230"/>
      <c r="O163" s="230"/>
      <c r="P163" s="231"/>
      <c r="Q163" s="779"/>
      <c r="R163" s="234"/>
      <c r="S163" s="230"/>
      <c r="T163" s="230"/>
      <c r="U163" s="230"/>
      <c r="V163" s="231"/>
    </row>
    <row r="164" spans="3:22" ht="14.25">
      <c r="C164" s="750"/>
      <c r="D164" s="751"/>
      <c r="E164" s="779"/>
      <c r="F164" s="234"/>
      <c r="G164" s="230"/>
      <c r="H164" s="230"/>
      <c r="I164" s="230"/>
      <c r="J164" s="231"/>
      <c r="K164" s="779"/>
      <c r="L164" s="234"/>
      <c r="M164" s="230"/>
      <c r="N164" s="230"/>
      <c r="O164" s="230"/>
      <c r="P164" s="231"/>
      <c r="Q164" s="779"/>
      <c r="R164" s="234"/>
      <c r="S164" s="230"/>
      <c r="T164" s="230"/>
      <c r="U164" s="230"/>
      <c r="V164" s="231"/>
    </row>
    <row r="165" spans="3:22" ht="14.25">
      <c r="C165" s="750"/>
      <c r="D165" s="751"/>
      <c r="E165" s="779"/>
      <c r="F165" s="234"/>
      <c r="G165" s="230"/>
      <c r="H165" s="230"/>
      <c r="I165" s="230"/>
      <c r="J165" s="231"/>
      <c r="K165" s="779"/>
      <c r="L165" s="234"/>
      <c r="M165" s="230"/>
      <c r="N165" s="230"/>
      <c r="O165" s="230"/>
      <c r="P165" s="231"/>
      <c r="Q165" s="779"/>
      <c r="R165" s="234"/>
      <c r="S165" s="230"/>
      <c r="T165" s="230"/>
      <c r="U165" s="230"/>
      <c r="V165" s="231"/>
    </row>
    <row r="166" spans="3:22" ht="14.25">
      <c r="C166" s="750"/>
      <c r="D166" s="751"/>
      <c r="E166" s="779"/>
      <c r="F166" s="234"/>
      <c r="G166" s="230"/>
      <c r="H166" s="230"/>
      <c r="I166" s="230"/>
      <c r="J166" s="231"/>
      <c r="K166" s="779"/>
      <c r="L166" s="234"/>
      <c r="M166" s="230"/>
      <c r="N166" s="230"/>
      <c r="O166" s="230"/>
      <c r="P166" s="231"/>
      <c r="Q166" s="779"/>
      <c r="R166" s="234"/>
      <c r="S166" s="230"/>
      <c r="T166" s="230"/>
      <c r="U166" s="230"/>
      <c r="V166" s="231"/>
    </row>
    <row r="167" spans="3:22" ht="14.25">
      <c r="C167" s="750"/>
      <c r="D167" s="751"/>
      <c r="E167" s="779"/>
      <c r="F167" s="234"/>
      <c r="G167" s="230"/>
      <c r="H167" s="230"/>
      <c r="I167" s="230"/>
      <c r="J167" s="231"/>
      <c r="K167" s="779"/>
      <c r="L167" s="234"/>
      <c r="M167" s="230"/>
      <c r="N167" s="230"/>
      <c r="O167" s="230"/>
      <c r="P167" s="231"/>
      <c r="Q167" s="779"/>
      <c r="R167" s="234"/>
      <c r="S167" s="230"/>
      <c r="T167" s="230"/>
      <c r="U167" s="230"/>
      <c r="V167" s="231"/>
    </row>
    <row r="168" spans="3:22" ht="14.25">
      <c r="C168" s="750"/>
      <c r="D168" s="751"/>
      <c r="E168" s="779"/>
      <c r="F168" s="234"/>
      <c r="G168" s="230"/>
      <c r="H168" s="230"/>
      <c r="I168" s="230"/>
      <c r="J168" s="231"/>
      <c r="K168" s="779"/>
      <c r="L168" s="234"/>
      <c r="M168" s="230"/>
      <c r="N168" s="230"/>
      <c r="O168" s="230"/>
      <c r="P168" s="231"/>
      <c r="Q168" s="779"/>
      <c r="R168" s="234"/>
      <c r="S168" s="230"/>
      <c r="T168" s="230"/>
      <c r="U168" s="230"/>
      <c r="V168" s="231"/>
    </row>
    <row r="169" spans="3:22" ht="14.25">
      <c r="C169" s="750"/>
      <c r="D169" s="751"/>
      <c r="E169" s="779"/>
      <c r="F169" s="234"/>
      <c r="G169" s="230"/>
      <c r="H169" s="230"/>
      <c r="I169" s="230"/>
      <c r="J169" s="231"/>
      <c r="K169" s="779"/>
      <c r="L169" s="234"/>
      <c r="M169" s="230"/>
      <c r="N169" s="230"/>
      <c r="O169" s="230"/>
      <c r="P169" s="231"/>
      <c r="Q169" s="779"/>
      <c r="R169" s="234"/>
      <c r="S169" s="230"/>
      <c r="T169" s="230"/>
      <c r="U169" s="230"/>
      <c r="V169" s="231"/>
    </row>
    <row r="170" spans="3:22" ht="14.25">
      <c r="C170" s="750"/>
      <c r="D170" s="751"/>
      <c r="E170" s="779"/>
      <c r="F170" s="234"/>
      <c r="G170" s="230"/>
      <c r="H170" s="230"/>
      <c r="I170" s="230"/>
      <c r="J170" s="231"/>
      <c r="K170" s="779"/>
      <c r="L170" s="234"/>
      <c r="M170" s="230"/>
      <c r="N170" s="230"/>
      <c r="O170" s="230"/>
      <c r="P170" s="231"/>
      <c r="Q170" s="779"/>
      <c r="R170" s="234"/>
      <c r="S170" s="230"/>
      <c r="T170" s="230"/>
      <c r="U170" s="230"/>
      <c r="V170" s="231"/>
    </row>
    <row r="171" spans="3:22" ht="14.25">
      <c r="C171" s="750"/>
      <c r="D171" s="751"/>
      <c r="E171" s="779"/>
      <c r="F171" s="234"/>
      <c r="G171" s="230"/>
      <c r="H171" s="230"/>
      <c r="I171" s="230"/>
      <c r="J171" s="231"/>
      <c r="K171" s="779"/>
      <c r="L171" s="234"/>
      <c r="M171" s="230"/>
      <c r="N171" s="230"/>
      <c r="O171" s="230"/>
      <c r="P171" s="231"/>
      <c r="Q171" s="779"/>
      <c r="R171" s="234"/>
      <c r="S171" s="230"/>
      <c r="T171" s="230"/>
      <c r="U171" s="230"/>
      <c r="V171" s="231"/>
    </row>
    <row r="172" spans="3:22" ht="14.25">
      <c r="C172" s="752"/>
      <c r="D172" s="753"/>
      <c r="E172" s="780"/>
      <c r="F172" s="235"/>
      <c r="G172" s="236"/>
      <c r="H172" s="236"/>
      <c r="I172" s="236"/>
      <c r="J172" s="237"/>
      <c r="K172" s="780"/>
      <c r="L172" s="235"/>
      <c r="M172" s="236"/>
      <c r="N172" s="236"/>
      <c r="O172" s="236"/>
      <c r="P172" s="237"/>
      <c r="Q172" s="780"/>
      <c r="R172" s="235"/>
      <c r="S172" s="236"/>
      <c r="T172" s="236"/>
      <c r="U172" s="236"/>
      <c r="V172" s="237"/>
    </row>
    <row r="173" spans="3:22">
      <c r="F173" s="225"/>
      <c r="G173" s="112"/>
      <c r="H173" s="112"/>
      <c r="I173" s="112"/>
      <c r="J173" s="112"/>
      <c r="L173" s="225"/>
      <c r="M173" s="112"/>
      <c r="N173" s="112"/>
      <c r="O173" s="112"/>
      <c r="P173" s="112"/>
      <c r="R173" s="225"/>
      <c r="S173" s="112"/>
      <c r="T173" s="112"/>
      <c r="U173" s="112"/>
      <c r="V173" s="112"/>
    </row>
    <row r="174" spans="3:22">
      <c r="C174" s="781"/>
      <c r="D174" s="781"/>
      <c r="E174" s="782"/>
      <c r="F174" s="782"/>
      <c r="G174" s="782"/>
      <c r="H174" s="783"/>
      <c r="K174" s="771"/>
      <c r="L174" s="771"/>
      <c r="M174" s="771"/>
      <c r="N174" s="771"/>
      <c r="O174" s="771"/>
      <c r="P174" s="771"/>
      <c r="Q174" s="771"/>
      <c r="R174" s="771"/>
      <c r="S174" s="771"/>
      <c r="T174" s="771"/>
      <c r="U174" s="771"/>
      <c r="V174" s="771"/>
    </row>
  </sheetData>
  <mergeCells count="65">
    <mergeCell ref="C174:D174"/>
    <mergeCell ref="E174:F174"/>
    <mergeCell ref="G174:H174"/>
    <mergeCell ref="K174:P174"/>
    <mergeCell ref="Q174:V174"/>
    <mergeCell ref="E125:F125"/>
    <mergeCell ref="K125:L125"/>
    <mergeCell ref="Q125:R125"/>
    <mergeCell ref="E126:E172"/>
    <mergeCell ref="K126:K172"/>
    <mergeCell ref="Q126:Q172"/>
    <mergeCell ref="Q118:R121"/>
    <mergeCell ref="S118:S121"/>
    <mergeCell ref="V118:V121"/>
    <mergeCell ref="H119:H121"/>
    <mergeCell ref="N119:N121"/>
    <mergeCell ref="T119:T121"/>
    <mergeCell ref="Q70:R70"/>
    <mergeCell ref="E71:E117"/>
    <mergeCell ref="K71:K117"/>
    <mergeCell ref="Q71:Q117"/>
    <mergeCell ref="C118:D172"/>
    <mergeCell ref="E118:F121"/>
    <mergeCell ref="G118:G121"/>
    <mergeCell ref="J118:J121"/>
    <mergeCell ref="K118:L121"/>
    <mergeCell ref="M118:M121"/>
    <mergeCell ref="C63:D117"/>
    <mergeCell ref="E63:F66"/>
    <mergeCell ref="G63:G66"/>
    <mergeCell ref="E70:F70"/>
    <mergeCell ref="K70:L70"/>
    <mergeCell ref="P118:P121"/>
    <mergeCell ref="P63:P66"/>
    <mergeCell ref="Q63:R66"/>
    <mergeCell ref="S63:S66"/>
    <mergeCell ref="V63:V66"/>
    <mergeCell ref="H64:H66"/>
    <mergeCell ref="N64:N66"/>
    <mergeCell ref="T64:T66"/>
    <mergeCell ref="J63:J66"/>
    <mergeCell ref="K63:L66"/>
    <mergeCell ref="M63:M66"/>
    <mergeCell ref="E15:F15"/>
    <mergeCell ref="K15:L15"/>
    <mergeCell ref="Q15:R15"/>
    <mergeCell ref="E16:E62"/>
    <mergeCell ref="K16:K62"/>
    <mergeCell ref="Q16:Q62"/>
    <mergeCell ref="E3:J7"/>
    <mergeCell ref="K3:P7"/>
    <mergeCell ref="Q3:V7"/>
    <mergeCell ref="C8:D62"/>
    <mergeCell ref="E8:F11"/>
    <mergeCell ref="G8:G11"/>
    <mergeCell ref="J8:J11"/>
    <mergeCell ref="K8:L11"/>
    <mergeCell ref="M8:M11"/>
    <mergeCell ref="P8:P11"/>
    <mergeCell ref="Q8:R11"/>
    <mergeCell ref="S8:S11"/>
    <mergeCell ref="V8:V11"/>
    <mergeCell ref="H9:H11"/>
    <mergeCell ref="N9:N11"/>
    <mergeCell ref="T9:T11"/>
  </mergeCells>
  <phoneticPr fontId="4"/>
  <pageMargins left="0.59055118110236227" right="0.59055118110236227" top="0.78740157480314965" bottom="0.78740157480314965" header="0.51181102362204722" footer="0.51181102362204722"/>
  <pageSetup paperSize="9" scale="49" fitToHeight="2" orientation="landscape" r:id="rId1"/>
  <headerFooter alignWithMargins="0"/>
  <rowBreaks count="2" manualBreakCount="2">
    <brk id="62" min="1" max="22" man="1"/>
    <brk id="117" min="1" max="2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CQ2015"/>
  <sheetViews>
    <sheetView showGridLines="0" view="pageBreakPreview" zoomScale="70" zoomScaleNormal="75" zoomScaleSheetLayoutView="70" workbookViewId="0"/>
  </sheetViews>
  <sheetFormatPr defaultRowHeight="12"/>
  <cols>
    <col min="1" max="1" width="2.625" style="112" customWidth="1"/>
    <col min="2" max="2" width="6.75" style="112" bestFit="1" customWidth="1"/>
    <col min="3" max="3" width="3.875" style="112" customWidth="1"/>
    <col min="4" max="4" width="30.5" style="112" bestFit="1" customWidth="1"/>
    <col min="5" max="93" width="10.875" style="112" customWidth="1"/>
    <col min="94" max="94" width="10.625" style="112" customWidth="1"/>
    <col min="95" max="95" width="1.625" style="112" customWidth="1"/>
    <col min="96" max="96" width="10.625" style="112" customWidth="1"/>
    <col min="97" max="97" width="1.625" style="112" customWidth="1"/>
    <col min="98" max="98" width="10.625" style="112" customWidth="1"/>
    <col min="99" max="99" width="1.625" style="112" customWidth="1"/>
    <col min="100" max="100" width="10.625" style="112" customWidth="1"/>
    <col min="101" max="101" width="1.625" style="112" customWidth="1"/>
    <col min="102" max="102" width="10.625" style="112" customWidth="1"/>
    <col min="103" max="262" width="9" style="112"/>
    <col min="263" max="263" width="2.625" style="112" customWidth="1"/>
    <col min="264" max="264" width="6.75" style="112" bestFit="1" customWidth="1"/>
    <col min="265" max="265" width="3.875" style="112" customWidth="1"/>
    <col min="266" max="266" width="30.5" style="112" bestFit="1" customWidth="1"/>
    <col min="267" max="349" width="10.875" style="112" customWidth="1"/>
    <col min="350" max="350" width="10.625" style="112" customWidth="1"/>
    <col min="351" max="351" width="1.625" style="112" customWidth="1"/>
    <col min="352" max="352" width="10.625" style="112" customWidth="1"/>
    <col min="353" max="353" width="1.625" style="112" customWidth="1"/>
    <col min="354" max="354" width="10.625" style="112" customWidth="1"/>
    <col min="355" max="355" width="1.625" style="112" customWidth="1"/>
    <col min="356" max="356" width="10.625" style="112" customWidth="1"/>
    <col min="357" max="357" width="1.625" style="112" customWidth="1"/>
    <col min="358" max="358" width="10.625" style="112" customWidth="1"/>
    <col min="359" max="518" width="9" style="112"/>
    <col min="519" max="519" width="2.625" style="112" customWidth="1"/>
    <col min="520" max="520" width="6.75" style="112" bestFit="1" customWidth="1"/>
    <col min="521" max="521" width="3.875" style="112" customWidth="1"/>
    <col min="522" max="522" width="30.5" style="112" bestFit="1" customWidth="1"/>
    <col min="523" max="605" width="10.875" style="112" customWidth="1"/>
    <col min="606" max="606" width="10.625" style="112" customWidth="1"/>
    <col min="607" max="607" width="1.625" style="112" customWidth="1"/>
    <col min="608" max="608" width="10.625" style="112" customWidth="1"/>
    <col min="609" max="609" width="1.625" style="112" customWidth="1"/>
    <col min="610" max="610" width="10.625" style="112" customWidth="1"/>
    <col min="611" max="611" width="1.625" style="112" customWidth="1"/>
    <col min="612" max="612" width="10.625" style="112" customWidth="1"/>
    <col min="613" max="613" width="1.625" style="112" customWidth="1"/>
    <col min="614" max="614" width="10.625" style="112" customWidth="1"/>
    <col min="615" max="774" width="9" style="112"/>
    <col min="775" max="775" width="2.625" style="112" customWidth="1"/>
    <col min="776" max="776" width="6.75" style="112" bestFit="1" customWidth="1"/>
    <col min="777" max="777" width="3.875" style="112" customWidth="1"/>
    <col min="778" max="778" width="30.5" style="112" bestFit="1" customWidth="1"/>
    <col min="779" max="861" width="10.875" style="112" customWidth="1"/>
    <col min="862" max="862" width="10.625" style="112" customWidth="1"/>
    <col min="863" max="863" width="1.625" style="112" customWidth="1"/>
    <col min="864" max="864" width="10.625" style="112" customWidth="1"/>
    <col min="865" max="865" width="1.625" style="112" customWidth="1"/>
    <col min="866" max="866" width="10.625" style="112" customWidth="1"/>
    <col min="867" max="867" width="1.625" style="112" customWidth="1"/>
    <col min="868" max="868" width="10.625" style="112" customWidth="1"/>
    <col min="869" max="869" width="1.625" style="112" customWidth="1"/>
    <col min="870" max="870" width="10.625" style="112" customWidth="1"/>
    <col min="871" max="1030" width="9" style="112"/>
    <col min="1031" max="1031" width="2.625" style="112" customWidth="1"/>
    <col min="1032" max="1032" width="6.75" style="112" bestFit="1" customWidth="1"/>
    <col min="1033" max="1033" width="3.875" style="112" customWidth="1"/>
    <col min="1034" max="1034" width="30.5" style="112" bestFit="1" customWidth="1"/>
    <col min="1035" max="1117" width="10.875" style="112" customWidth="1"/>
    <col min="1118" max="1118" width="10.625" style="112" customWidth="1"/>
    <col min="1119" max="1119" width="1.625" style="112" customWidth="1"/>
    <col min="1120" max="1120" width="10.625" style="112" customWidth="1"/>
    <col min="1121" max="1121" width="1.625" style="112" customWidth="1"/>
    <col min="1122" max="1122" width="10.625" style="112" customWidth="1"/>
    <col min="1123" max="1123" width="1.625" style="112" customWidth="1"/>
    <col min="1124" max="1124" width="10.625" style="112" customWidth="1"/>
    <col min="1125" max="1125" width="1.625" style="112" customWidth="1"/>
    <col min="1126" max="1126" width="10.625" style="112" customWidth="1"/>
    <col min="1127" max="1286" width="9" style="112"/>
    <col min="1287" max="1287" width="2.625" style="112" customWidth="1"/>
    <col min="1288" max="1288" width="6.75" style="112" bestFit="1" customWidth="1"/>
    <col min="1289" max="1289" width="3.875" style="112" customWidth="1"/>
    <col min="1290" max="1290" width="30.5" style="112" bestFit="1" customWidth="1"/>
    <col min="1291" max="1373" width="10.875" style="112" customWidth="1"/>
    <col min="1374" max="1374" width="10.625" style="112" customWidth="1"/>
    <col min="1375" max="1375" width="1.625" style="112" customWidth="1"/>
    <col min="1376" max="1376" width="10.625" style="112" customWidth="1"/>
    <col min="1377" max="1377" width="1.625" style="112" customWidth="1"/>
    <col min="1378" max="1378" width="10.625" style="112" customWidth="1"/>
    <col min="1379" max="1379" width="1.625" style="112" customWidth="1"/>
    <col min="1380" max="1380" width="10.625" style="112" customWidth="1"/>
    <col min="1381" max="1381" width="1.625" style="112" customWidth="1"/>
    <col min="1382" max="1382" width="10.625" style="112" customWidth="1"/>
    <col min="1383" max="1542" width="9" style="112"/>
    <col min="1543" max="1543" width="2.625" style="112" customWidth="1"/>
    <col min="1544" max="1544" width="6.75" style="112" bestFit="1" customWidth="1"/>
    <col min="1545" max="1545" width="3.875" style="112" customWidth="1"/>
    <col min="1546" max="1546" width="30.5" style="112" bestFit="1" customWidth="1"/>
    <col min="1547" max="1629" width="10.875" style="112" customWidth="1"/>
    <col min="1630" max="1630" width="10.625" style="112" customWidth="1"/>
    <col min="1631" max="1631" width="1.625" style="112" customWidth="1"/>
    <col min="1632" max="1632" width="10.625" style="112" customWidth="1"/>
    <col min="1633" max="1633" width="1.625" style="112" customWidth="1"/>
    <col min="1634" max="1634" width="10.625" style="112" customWidth="1"/>
    <col min="1635" max="1635" width="1.625" style="112" customWidth="1"/>
    <col min="1636" max="1636" width="10.625" style="112" customWidth="1"/>
    <col min="1637" max="1637" width="1.625" style="112" customWidth="1"/>
    <col min="1638" max="1638" width="10.625" style="112" customWidth="1"/>
    <col min="1639" max="1798" width="9" style="112"/>
    <col min="1799" max="1799" width="2.625" style="112" customWidth="1"/>
    <col min="1800" max="1800" width="6.75" style="112" bestFit="1" customWidth="1"/>
    <col min="1801" max="1801" width="3.875" style="112" customWidth="1"/>
    <col min="1802" max="1802" width="30.5" style="112" bestFit="1" customWidth="1"/>
    <col min="1803" max="1885" width="10.875" style="112" customWidth="1"/>
    <col min="1886" max="1886" width="10.625" style="112" customWidth="1"/>
    <col min="1887" max="1887" width="1.625" style="112" customWidth="1"/>
    <col min="1888" max="1888" width="10.625" style="112" customWidth="1"/>
    <col min="1889" max="1889" width="1.625" style="112" customWidth="1"/>
    <col min="1890" max="1890" width="10.625" style="112" customWidth="1"/>
    <col min="1891" max="1891" width="1.625" style="112" customWidth="1"/>
    <col min="1892" max="1892" width="10.625" style="112" customWidth="1"/>
    <col min="1893" max="1893" width="1.625" style="112" customWidth="1"/>
    <col min="1894" max="1894" width="10.625" style="112" customWidth="1"/>
    <col min="1895" max="2054" width="9" style="112"/>
    <col min="2055" max="2055" width="2.625" style="112" customWidth="1"/>
    <col min="2056" max="2056" width="6.75" style="112" bestFit="1" customWidth="1"/>
    <col min="2057" max="2057" width="3.875" style="112" customWidth="1"/>
    <col min="2058" max="2058" width="30.5" style="112" bestFit="1" customWidth="1"/>
    <col min="2059" max="2141" width="10.875" style="112" customWidth="1"/>
    <col min="2142" max="2142" width="10.625" style="112" customWidth="1"/>
    <col min="2143" max="2143" width="1.625" style="112" customWidth="1"/>
    <col min="2144" max="2144" width="10.625" style="112" customWidth="1"/>
    <col min="2145" max="2145" width="1.625" style="112" customWidth="1"/>
    <col min="2146" max="2146" width="10.625" style="112" customWidth="1"/>
    <col min="2147" max="2147" width="1.625" style="112" customWidth="1"/>
    <col min="2148" max="2148" width="10.625" style="112" customWidth="1"/>
    <col min="2149" max="2149" width="1.625" style="112" customWidth="1"/>
    <col min="2150" max="2150" width="10.625" style="112" customWidth="1"/>
    <col min="2151" max="2310" width="9" style="112"/>
    <col min="2311" max="2311" width="2.625" style="112" customWidth="1"/>
    <col min="2312" max="2312" width="6.75" style="112" bestFit="1" customWidth="1"/>
    <col min="2313" max="2313" width="3.875" style="112" customWidth="1"/>
    <col min="2314" max="2314" width="30.5" style="112" bestFit="1" customWidth="1"/>
    <col min="2315" max="2397" width="10.875" style="112" customWidth="1"/>
    <col min="2398" max="2398" width="10.625" style="112" customWidth="1"/>
    <col min="2399" max="2399" width="1.625" style="112" customWidth="1"/>
    <col min="2400" max="2400" width="10.625" style="112" customWidth="1"/>
    <col min="2401" max="2401" width="1.625" style="112" customWidth="1"/>
    <col min="2402" max="2402" width="10.625" style="112" customWidth="1"/>
    <col min="2403" max="2403" width="1.625" style="112" customWidth="1"/>
    <col min="2404" max="2404" width="10.625" style="112" customWidth="1"/>
    <col min="2405" max="2405" width="1.625" style="112" customWidth="1"/>
    <col min="2406" max="2406" width="10.625" style="112" customWidth="1"/>
    <col min="2407" max="2566" width="9" style="112"/>
    <col min="2567" max="2567" width="2.625" style="112" customWidth="1"/>
    <col min="2568" max="2568" width="6.75" style="112" bestFit="1" customWidth="1"/>
    <col min="2569" max="2569" width="3.875" style="112" customWidth="1"/>
    <col min="2570" max="2570" width="30.5" style="112" bestFit="1" customWidth="1"/>
    <col min="2571" max="2653" width="10.875" style="112" customWidth="1"/>
    <col min="2654" max="2654" width="10.625" style="112" customWidth="1"/>
    <col min="2655" max="2655" width="1.625" style="112" customWidth="1"/>
    <col min="2656" max="2656" width="10.625" style="112" customWidth="1"/>
    <col min="2657" max="2657" width="1.625" style="112" customWidth="1"/>
    <col min="2658" max="2658" width="10.625" style="112" customWidth="1"/>
    <col min="2659" max="2659" width="1.625" style="112" customWidth="1"/>
    <col min="2660" max="2660" width="10.625" style="112" customWidth="1"/>
    <col min="2661" max="2661" width="1.625" style="112" customWidth="1"/>
    <col min="2662" max="2662" width="10.625" style="112" customWidth="1"/>
    <col min="2663" max="2822" width="9" style="112"/>
    <col min="2823" max="2823" width="2.625" style="112" customWidth="1"/>
    <col min="2824" max="2824" width="6.75" style="112" bestFit="1" customWidth="1"/>
    <col min="2825" max="2825" width="3.875" style="112" customWidth="1"/>
    <col min="2826" max="2826" width="30.5" style="112" bestFit="1" customWidth="1"/>
    <col min="2827" max="2909" width="10.875" style="112" customWidth="1"/>
    <col min="2910" max="2910" width="10.625" style="112" customWidth="1"/>
    <col min="2911" max="2911" width="1.625" style="112" customWidth="1"/>
    <col min="2912" max="2912" width="10.625" style="112" customWidth="1"/>
    <col min="2913" max="2913" width="1.625" style="112" customWidth="1"/>
    <col min="2914" max="2914" width="10.625" style="112" customWidth="1"/>
    <col min="2915" max="2915" width="1.625" style="112" customWidth="1"/>
    <col min="2916" max="2916" width="10.625" style="112" customWidth="1"/>
    <col min="2917" max="2917" width="1.625" style="112" customWidth="1"/>
    <col min="2918" max="2918" width="10.625" style="112" customWidth="1"/>
    <col min="2919" max="3078" width="9" style="112"/>
    <col min="3079" max="3079" width="2.625" style="112" customWidth="1"/>
    <col min="3080" max="3080" width="6.75" style="112" bestFit="1" customWidth="1"/>
    <col min="3081" max="3081" width="3.875" style="112" customWidth="1"/>
    <col min="3082" max="3082" width="30.5" style="112" bestFit="1" customWidth="1"/>
    <col min="3083" max="3165" width="10.875" style="112" customWidth="1"/>
    <col min="3166" max="3166" width="10.625" style="112" customWidth="1"/>
    <col min="3167" max="3167" width="1.625" style="112" customWidth="1"/>
    <col min="3168" max="3168" width="10.625" style="112" customWidth="1"/>
    <col min="3169" max="3169" width="1.625" style="112" customWidth="1"/>
    <col min="3170" max="3170" width="10.625" style="112" customWidth="1"/>
    <col min="3171" max="3171" width="1.625" style="112" customWidth="1"/>
    <col min="3172" max="3172" width="10.625" style="112" customWidth="1"/>
    <col min="3173" max="3173" width="1.625" style="112" customWidth="1"/>
    <col min="3174" max="3174" width="10.625" style="112" customWidth="1"/>
    <col min="3175" max="3334" width="9" style="112"/>
    <col min="3335" max="3335" width="2.625" style="112" customWidth="1"/>
    <col min="3336" max="3336" width="6.75" style="112" bestFit="1" customWidth="1"/>
    <col min="3337" max="3337" width="3.875" style="112" customWidth="1"/>
    <col min="3338" max="3338" width="30.5" style="112" bestFit="1" customWidth="1"/>
    <col min="3339" max="3421" width="10.875" style="112" customWidth="1"/>
    <col min="3422" max="3422" width="10.625" style="112" customWidth="1"/>
    <col min="3423" max="3423" width="1.625" style="112" customWidth="1"/>
    <col min="3424" max="3424" width="10.625" style="112" customWidth="1"/>
    <col min="3425" max="3425" width="1.625" style="112" customWidth="1"/>
    <col min="3426" max="3426" width="10.625" style="112" customWidth="1"/>
    <col min="3427" max="3427" width="1.625" style="112" customWidth="1"/>
    <col min="3428" max="3428" width="10.625" style="112" customWidth="1"/>
    <col min="3429" max="3429" width="1.625" style="112" customWidth="1"/>
    <col min="3430" max="3430" width="10.625" style="112" customWidth="1"/>
    <col min="3431" max="3590" width="9" style="112"/>
    <col min="3591" max="3591" width="2.625" style="112" customWidth="1"/>
    <col min="3592" max="3592" width="6.75" style="112" bestFit="1" customWidth="1"/>
    <col min="3593" max="3593" width="3.875" style="112" customWidth="1"/>
    <col min="3594" max="3594" width="30.5" style="112" bestFit="1" customWidth="1"/>
    <col min="3595" max="3677" width="10.875" style="112" customWidth="1"/>
    <col min="3678" max="3678" width="10.625" style="112" customWidth="1"/>
    <col min="3679" max="3679" width="1.625" style="112" customWidth="1"/>
    <col min="3680" max="3680" width="10.625" style="112" customWidth="1"/>
    <col min="3681" max="3681" width="1.625" style="112" customWidth="1"/>
    <col min="3682" max="3682" width="10.625" style="112" customWidth="1"/>
    <col min="3683" max="3683" width="1.625" style="112" customWidth="1"/>
    <col min="3684" max="3684" width="10.625" style="112" customWidth="1"/>
    <col min="3685" max="3685" width="1.625" style="112" customWidth="1"/>
    <col min="3686" max="3686" width="10.625" style="112" customWidth="1"/>
    <col min="3687" max="3846" width="9" style="112"/>
    <col min="3847" max="3847" width="2.625" style="112" customWidth="1"/>
    <col min="3848" max="3848" width="6.75" style="112" bestFit="1" customWidth="1"/>
    <col min="3849" max="3849" width="3.875" style="112" customWidth="1"/>
    <col min="3850" max="3850" width="30.5" style="112" bestFit="1" customWidth="1"/>
    <col min="3851" max="3933" width="10.875" style="112" customWidth="1"/>
    <col min="3934" max="3934" width="10.625" style="112" customWidth="1"/>
    <col min="3935" max="3935" width="1.625" style="112" customWidth="1"/>
    <col min="3936" max="3936" width="10.625" style="112" customWidth="1"/>
    <col min="3937" max="3937" width="1.625" style="112" customWidth="1"/>
    <col min="3938" max="3938" width="10.625" style="112" customWidth="1"/>
    <col min="3939" max="3939" width="1.625" style="112" customWidth="1"/>
    <col min="3940" max="3940" width="10.625" style="112" customWidth="1"/>
    <col min="3941" max="3941" width="1.625" style="112" customWidth="1"/>
    <col min="3942" max="3942" width="10.625" style="112" customWidth="1"/>
    <col min="3943" max="4102" width="9" style="112"/>
    <col min="4103" max="4103" width="2.625" style="112" customWidth="1"/>
    <col min="4104" max="4104" width="6.75" style="112" bestFit="1" customWidth="1"/>
    <col min="4105" max="4105" width="3.875" style="112" customWidth="1"/>
    <col min="4106" max="4106" width="30.5" style="112" bestFit="1" customWidth="1"/>
    <col min="4107" max="4189" width="10.875" style="112" customWidth="1"/>
    <col min="4190" max="4190" width="10.625" style="112" customWidth="1"/>
    <col min="4191" max="4191" width="1.625" style="112" customWidth="1"/>
    <col min="4192" max="4192" width="10.625" style="112" customWidth="1"/>
    <col min="4193" max="4193" width="1.625" style="112" customWidth="1"/>
    <col min="4194" max="4194" width="10.625" style="112" customWidth="1"/>
    <col min="4195" max="4195" width="1.625" style="112" customWidth="1"/>
    <col min="4196" max="4196" width="10.625" style="112" customWidth="1"/>
    <col min="4197" max="4197" width="1.625" style="112" customWidth="1"/>
    <col min="4198" max="4198" width="10.625" style="112" customWidth="1"/>
    <col min="4199" max="4358" width="9" style="112"/>
    <col min="4359" max="4359" width="2.625" style="112" customWidth="1"/>
    <col min="4360" max="4360" width="6.75" style="112" bestFit="1" customWidth="1"/>
    <col min="4361" max="4361" width="3.875" style="112" customWidth="1"/>
    <col min="4362" max="4362" width="30.5" style="112" bestFit="1" customWidth="1"/>
    <col min="4363" max="4445" width="10.875" style="112" customWidth="1"/>
    <col min="4446" max="4446" width="10.625" style="112" customWidth="1"/>
    <col min="4447" max="4447" width="1.625" style="112" customWidth="1"/>
    <col min="4448" max="4448" width="10.625" style="112" customWidth="1"/>
    <col min="4449" max="4449" width="1.625" style="112" customWidth="1"/>
    <col min="4450" max="4450" width="10.625" style="112" customWidth="1"/>
    <col min="4451" max="4451" width="1.625" style="112" customWidth="1"/>
    <col min="4452" max="4452" width="10.625" style="112" customWidth="1"/>
    <col min="4453" max="4453" width="1.625" style="112" customWidth="1"/>
    <col min="4454" max="4454" width="10.625" style="112" customWidth="1"/>
    <col min="4455" max="4614" width="9" style="112"/>
    <col min="4615" max="4615" width="2.625" style="112" customWidth="1"/>
    <col min="4616" max="4616" width="6.75" style="112" bestFit="1" customWidth="1"/>
    <col min="4617" max="4617" width="3.875" style="112" customWidth="1"/>
    <col min="4618" max="4618" width="30.5" style="112" bestFit="1" customWidth="1"/>
    <col min="4619" max="4701" width="10.875" style="112" customWidth="1"/>
    <col min="4702" max="4702" width="10.625" style="112" customWidth="1"/>
    <col min="4703" max="4703" width="1.625" style="112" customWidth="1"/>
    <col min="4704" max="4704" width="10.625" style="112" customWidth="1"/>
    <col min="4705" max="4705" width="1.625" style="112" customWidth="1"/>
    <col min="4706" max="4706" width="10.625" style="112" customWidth="1"/>
    <col min="4707" max="4707" width="1.625" style="112" customWidth="1"/>
    <col min="4708" max="4708" width="10.625" style="112" customWidth="1"/>
    <col min="4709" max="4709" width="1.625" style="112" customWidth="1"/>
    <col min="4710" max="4710" width="10.625" style="112" customWidth="1"/>
    <col min="4711" max="4870" width="9" style="112"/>
    <col min="4871" max="4871" width="2.625" style="112" customWidth="1"/>
    <col min="4872" max="4872" width="6.75" style="112" bestFit="1" customWidth="1"/>
    <col min="4873" max="4873" width="3.875" style="112" customWidth="1"/>
    <col min="4874" max="4874" width="30.5" style="112" bestFit="1" customWidth="1"/>
    <col min="4875" max="4957" width="10.875" style="112" customWidth="1"/>
    <col min="4958" max="4958" width="10.625" style="112" customWidth="1"/>
    <col min="4959" max="4959" width="1.625" style="112" customWidth="1"/>
    <col min="4960" max="4960" width="10.625" style="112" customWidth="1"/>
    <col min="4961" max="4961" width="1.625" style="112" customWidth="1"/>
    <col min="4962" max="4962" width="10.625" style="112" customWidth="1"/>
    <col min="4963" max="4963" width="1.625" style="112" customWidth="1"/>
    <col min="4964" max="4964" width="10.625" style="112" customWidth="1"/>
    <col min="4965" max="4965" width="1.625" style="112" customWidth="1"/>
    <col min="4966" max="4966" width="10.625" style="112" customWidth="1"/>
    <col min="4967" max="5126" width="9" style="112"/>
    <col min="5127" max="5127" width="2.625" style="112" customWidth="1"/>
    <col min="5128" max="5128" width="6.75" style="112" bestFit="1" customWidth="1"/>
    <col min="5129" max="5129" width="3.875" style="112" customWidth="1"/>
    <col min="5130" max="5130" width="30.5" style="112" bestFit="1" customWidth="1"/>
    <col min="5131" max="5213" width="10.875" style="112" customWidth="1"/>
    <col min="5214" max="5214" width="10.625" style="112" customWidth="1"/>
    <col min="5215" max="5215" width="1.625" style="112" customWidth="1"/>
    <col min="5216" max="5216" width="10.625" style="112" customWidth="1"/>
    <col min="5217" max="5217" width="1.625" style="112" customWidth="1"/>
    <col min="5218" max="5218" width="10.625" style="112" customWidth="1"/>
    <col min="5219" max="5219" width="1.625" style="112" customWidth="1"/>
    <col min="5220" max="5220" width="10.625" style="112" customWidth="1"/>
    <col min="5221" max="5221" width="1.625" style="112" customWidth="1"/>
    <col min="5222" max="5222" width="10.625" style="112" customWidth="1"/>
    <col min="5223" max="5382" width="9" style="112"/>
    <col min="5383" max="5383" width="2.625" style="112" customWidth="1"/>
    <col min="5384" max="5384" width="6.75" style="112" bestFit="1" customWidth="1"/>
    <col min="5385" max="5385" width="3.875" style="112" customWidth="1"/>
    <col min="5386" max="5386" width="30.5" style="112" bestFit="1" customWidth="1"/>
    <col min="5387" max="5469" width="10.875" style="112" customWidth="1"/>
    <col min="5470" max="5470" width="10.625" style="112" customWidth="1"/>
    <col min="5471" max="5471" width="1.625" style="112" customWidth="1"/>
    <col min="5472" max="5472" width="10.625" style="112" customWidth="1"/>
    <col min="5473" max="5473" width="1.625" style="112" customWidth="1"/>
    <col min="5474" max="5474" width="10.625" style="112" customWidth="1"/>
    <col min="5475" max="5475" width="1.625" style="112" customWidth="1"/>
    <col min="5476" max="5476" width="10.625" style="112" customWidth="1"/>
    <col min="5477" max="5477" width="1.625" style="112" customWidth="1"/>
    <col min="5478" max="5478" width="10.625" style="112" customWidth="1"/>
    <col min="5479" max="5638" width="9" style="112"/>
    <col min="5639" max="5639" width="2.625" style="112" customWidth="1"/>
    <col min="5640" max="5640" width="6.75" style="112" bestFit="1" customWidth="1"/>
    <col min="5641" max="5641" width="3.875" style="112" customWidth="1"/>
    <col min="5642" max="5642" width="30.5" style="112" bestFit="1" customWidth="1"/>
    <col min="5643" max="5725" width="10.875" style="112" customWidth="1"/>
    <col min="5726" max="5726" width="10.625" style="112" customWidth="1"/>
    <col min="5727" max="5727" width="1.625" style="112" customWidth="1"/>
    <col min="5728" max="5728" width="10.625" style="112" customWidth="1"/>
    <col min="5729" max="5729" width="1.625" style="112" customWidth="1"/>
    <col min="5730" max="5730" width="10.625" style="112" customWidth="1"/>
    <col min="5731" max="5731" width="1.625" style="112" customWidth="1"/>
    <col min="5732" max="5732" width="10.625" style="112" customWidth="1"/>
    <col min="5733" max="5733" width="1.625" style="112" customWidth="1"/>
    <col min="5734" max="5734" width="10.625" style="112" customWidth="1"/>
    <col min="5735" max="5894" width="9" style="112"/>
    <col min="5895" max="5895" width="2.625" style="112" customWidth="1"/>
    <col min="5896" max="5896" width="6.75" style="112" bestFit="1" customWidth="1"/>
    <col min="5897" max="5897" width="3.875" style="112" customWidth="1"/>
    <col min="5898" max="5898" width="30.5" style="112" bestFit="1" customWidth="1"/>
    <col min="5899" max="5981" width="10.875" style="112" customWidth="1"/>
    <col min="5982" max="5982" width="10.625" style="112" customWidth="1"/>
    <col min="5983" max="5983" width="1.625" style="112" customWidth="1"/>
    <col min="5984" max="5984" width="10.625" style="112" customWidth="1"/>
    <col min="5985" max="5985" width="1.625" style="112" customWidth="1"/>
    <col min="5986" max="5986" width="10.625" style="112" customWidth="1"/>
    <col min="5987" max="5987" width="1.625" style="112" customWidth="1"/>
    <col min="5988" max="5988" width="10.625" style="112" customWidth="1"/>
    <col min="5989" max="5989" width="1.625" style="112" customWidth="1"/>
    <col min="5990" max="5990" width="10.625" style="112" customWidth="1"/>
    <col min="5991" max="6150" width="9" style="112"/>
    <col min="6151" max="6151" width="2.625" style="112" customWidth="1"/>
    <col min="6152" max="6152" width="6.75" style="112" bestFit="1" customWidth="1"/>
    <col min="6153" max="6153" width="3.875" style="112" customWidth="1"/>
    <col min="6154" max="6154" width="30.5" style="112" bestFit="1" customWidth="1"/>
    <col min="6155" max="6237" width="10.875" style="112" customWidth="1"/>
    <col min="6238" max="6238" width="10.625" style="112" customWidth="1"/>
    <col min="6239" max="6239" width="1.625" style="112" customWidth="1"/>
    <col min="6240" max="6240" width="10.625" style="112" customWidth="1"/>
    <col min="6241" max="6241" width="1.625" style="112" customWidth="1"/>
    <col min="6242" max="6242" width="10.625" style="112" customWidth="1"/>
    <col min="6243" max="6243" width="1.625" style="112" customWidth="1"/>
    <col min="6244" max="6244" width="10.625" style="112" customWidth="1"/>
    <col min="6245" max="6245" width="1.625" style="112" customWidth="1"/>
    <col min="6246" max="6246" width="10.625" style="112" customWidth="1"/>
    <col min="6247" max="6406" width="9" style="112"/>
    <col min="6407" max="6407" width="2.625" style="112" customWidth="1"/>
    <col min="6408" max="6408" width="6.75" style="112" bestFit="1" customWidth="1"/>
    <col min="6409" max="6409" width="3.875" style="112" customWidth="1"/>
    <col min="6410" max="6410" width="30.5" style="112" bestFit="1" customWidth="1"/>
    <col min="6411" max="6493" width="10.875" style="112" customWidth="1"/>
    <col min="6494" max="6494" width="10.625" style="112" customWidth="1"/>
    <col min="6495" max="6495" width="1.625" style="112" customWidth="1"/>
    <col min="6496" max="6496" width="10.625" style="112" customWidth="1"/>
    <col min="6497" max="6497" width="1.625" style="112" customWidth="1"/>
    <col min="6498" max="6498" width="10.625" style="112" customWidth="1"/>
    <col min="6499" max="6499" width="1.625" style="112" customWidth="1"/>
    <col min="6500" max="6500" width="10.625" style="112" customWidth="1"/>
    <col min="6501" max="6501" width="1.625" style="112" customWidth="1"/>
    <col min="6502" max="6502" width="10.625" style="112" customWidth="1"/>
    <col min="6503" max="6662" width="9" style="112"/>
    <col min="6663" max="6663" width="2.625" style="112" customWidth="1"/>
    <col min="6664" max="6664" width="6.75" style="112" bestFit="1" customWidth="1"/>
    <col min="6665" max="6665" width="3.875" style="112" customWidth="1"/>
    <col min="6666" max="6666" width="30.5" style="112" bestFit="1" customWidth="1"/>
    <col min="6667" max="6749" width="10.875" style="112" customWidth="1"/>
    <col min="6750" max="6750" width="10.625" style="112" customWidth="1"/>
    <col min="6751" max="6751" width="1.625" style="112" customWidth="1"/>
    <col min="6752" max="6752" width="10.625" style="112" customWidth="1"/>
    <col min="6753" max="6753" width="1.625" style="112" customWidth="1"/>
    <col min="6754" max="6754" width="10.625" style="112" customWidth="1"/>
    <col min="6755" max="6755" width="1.625" style="112" customWidth="1"/>
    <col min="6756" max="6756" width="10.625" style="112" customWidth="1"/>
    <col min="6757" max="6757" width="1.625" style="112" customWidth="1"/>
    <col min="6758" max="6758" width="10.625" style="112" customWidth="1"/>
    <col min="6759" max="6918" width="9" style="112"/>
    <col min="6919" max="6919" width="2.625" style="112" customWidth="1"/>
    <col min="6920" max="6920" width="6.75" style="112" bestFit="1" customWidth="1"/>
    <col min="6921" max="6921" width="3.875" style="112" customWidth="1"/>
    <col min="6922" max="6922" width="30.5" style="112" bestFit="1" customWidth="1"/>
    <col min="6923" max="7005" width="10.875" style="112" customWidth="1"/>
    <col min="7006" max="7006" width="10.625" style="112" customWidth="1"/>
    <col min="7007" max="7007" width="1.625" style="112" customWidth="1"/>
    <col min="7008" max="7008" width="10.625" style="112" customWidth="1"/>
    <col min="7009" max="7009" width="1.625" style="112" customWidth="1"/>
    <col min="7010" max="7010" width="10.625" style="112" customWidth="1"/>
    <col min="7011" max="7011" width="1.625" style="112" customWidth="1"/>
    <col min="7012" max="7012" width="10.625" style="112" customWidth="1"/>
    <col min="7013" max="7013" width="1.625" style="112" customWidth="1"/>
    <col min="7014" max="7014" width="10.625" style="112" customWidth="1"/>
    <col min="7015" max="7174" width="9" style="112"/>
    <col min="7175" max="7175" width="2.625" style="112" customWidth="1"/>
    <col min="7176" max="7176" width="6.75" style="112" bestFit="1" customWidth="1"/>
    <col min="7177" max="7177" width="3.875" style="112" customWidth="1"/>
    <col min="7178" max="7178" width="30.5" style="112" bestFit="1" customWidth="1"/>
    <col min="7179" max="7261" width="10.875" style="112" customWidth="1"/>
    <col min="7262" max="7262" width="10.625" style="112" customWidth="1"/>
    <col min="7263" max="7263" width="1.625" style="112" customWidth="1"/>
    <col min="7264" max="7264" width="10.625" style="112" customWidth="1"/>
    <col min="7265" max="7265" width="1.625" style="112" customWidth="1"/>
    <col min="7266" max="7266" width="10.625" style="112" customWidth="1"/>
    <col min="7267" max="7267" width="1.625" style="112" customWidth="1"/>
    <col min="7268" max="7268" width="10.625" style="112" customWidth="1"/>
    <col min="7269" max="7269" width="1.625" style="112" customWidth="1"/>
    <col min="7270" max="7270" width="10.625" style="112" customWidth="1"/>
    <col min="7271" max="7430" width="9" style="112"/>
    <col min="7431" max="7431" width="2.625" style="112" customWidth="1"/>
    <col min="7432" max="7432" width="6.75" style="112" bestFit="1" customWidth="1"/>
    <col min="7433" max="7433" width="3.875" style="112" customWidth="1"/>
    <col min="7434" max="7434" width="30.5" style="112" bestFit="1" customWidth="1"/>
    <col min="7435" max="7517" width="10.875" style="112" customWidth="1"/>
    <col min="7518" max="7518" width="10.625" style="112" customWidth="1"/>
    <col min="7519" max="7519" width="1.625" style="112" customWidth="1"/>
    <col min="7520" max="7520" width="10.625" style="112" customWidth="1"/>
    <col min="7521" max="7521" width="1.625" style="112" customWidth="1"/>
    <col min="7522" max="7522" width="10.625" style="112" customWidth="1"/>
    <col min="7523" max="7523" width="1.625" style="112" customWidth="1"/>
    <col min="7524" max="7524" width="10.625" style="112" customWidth="1"/>
    <col min="7525" max="7525" width="1.625" style="112" customWidth="1"/>
    <col min="7526" max="7526" width="10.625" style="112" customWidth="1"/>
    <col min="7527" max="7686" width="9" style="112"/>
    <col min="7687" max="7687" width="2.625" style="112" customWidth="1"/>
    <col min="7688" max="7688" width="6.75" style="112" bestFit="1" customWidth="1"/>
    <col min="7689" max="7689" width="3.875" style="112" customWidth="1"/>
    <col min="7690" max="7690" width="30.5" style="112" bestFit="1" customWidth="1"/>
    <col min="7691" max="7773" width="10.875" style="112" customWidth="1"/>
    <col min="7774" max="7774" width="10.625" style="112" customWidth="1"/>
    <col min="7775" max="7775" width="1.625" style="112" customWidth="1"/>
    <col min="7776" max="7776" width="10.625" style="112" customWidth="1"/>
    <col min="7777" max="7777" width="1.625" style="112" customWidth="1"/>
    <col min="7778" max="7778" width="10.625" style="112" customWidth="1"/>
    <col min="7779" max="7779" width="1.625" style="112" customWidth="1"/>
    <col min="7780" max="7780" width="10.625" style="112" customWidth="1"/>
    <col min="7781" max="7781" width="1.625" style="112" customWidth="1"/>
    <col min="7782" max="7782" width="10.625" style="112" customWidth="1"/>
    <col min="7783" max="7942" width="9" style="112"/>
    <col min="7943" max="7943" width="2.625" style="112" customWidth="1"/>
    <col min="7944" max="7944" width="6.75" style="112" bestFit="1" customWidth="1"/>
    <col min="7945" max="7945" width="3.875" style="112" customWidth="1"/>
    <col min="7946" max="7946" width="30.5" style="112" bestFit="1" customWidth="1"/>
    <col min="7947" max="8029" width="10.875" style="112" customWidth="1"/>
    <col min="8030" max="8030" width="10.625" style="112" customWidth="1"/>
    <col min="8031" max="8031" width="1.625" style="112" customWidth="1"/>
    <col min="8032" max="8032" width="10.625" style="112" customWidth="1"/>
    <col min="8033" max="8033" width="1.625" style="112" customWidth="1"/>
    <col min="8034" max="8034" width="10.625" style="112" customWidth="1"/>
    <col min="8035" max="8035" width="1.625" style="112" customWidth="1"/>
    <col min="8036" max="8036" width="10.625" style="112" customWidth="1"/>
    <col min="8037" max="8037" width="1.625" style="112" customWidth="1"/>
    <col min="8038" max="8038" width="10.625" style="112" customWidth="1"/>
    <col min="8039" max="8198" width="9" style="112"/>
    <col min="8199" max="8199" width="2.625" style="112" customWidth="1"/>
    <col min="8200" max="8200" width="6.75" style="112" bestFit="1" customWidth="1"/>
    <col min="8201" max="8201" width="3.875" style="112" customWidth="1"/>
    <col min="8202" max="8202" width="30.5" style="112" bestFit="1" customWidth="1"/>
    <col min="8203" max="8285" width="10.875" style="112" customWidth="1"/>
    <col min="8286" max="8286" width="10.625" style="112" customWidth="1"/>
    <col min="8287" max="8287" width="1.625" style="112" customWidth="1"/>
    <col min="8288" max="8288" width="10.625" style="112" customWidth="1"/>
    <col min="8289" max="8289" width="1.625" style="112" customWidth="1"/>
    <col min="8290" max="8290" width="10.625" style="112" customWidth="1"/>
    <col min="8291" max="8291" width="1.625" style="112" customWidth="1"/>
    <col min="8292" max="8292" width="10.625" style="112" customWidth="1"/>
    <col min="8293" max="8293" width="1.625" style="112" customWidth="1"/>
    <col min="8294" max="8294" width="10.625" style="112" customWidth="1"/>
    <col min="8295" max="8454" width="9" style="112"/>
    <col min="8455" max="8455" width="2.625" style="112" customWidth="1"/>
    <col min="8456" max="8456" width="6.75" style="112" bestFit="1" customWidth="1"/>
    <col min="8457" max="8457" width="3.875" style="112" customWidth="1"/>
    <col min="8458" max="8458" width="30.5" style="112" bestFit="1" customWidth="1"/>
    <col min="8459" max="8541" width="10.875" style="112" customWidth="1"/>
    <col min="8542" max="8542" width="10.625" style="112" customWidth="1"/>
    <col min="8543" max="8543" width="1.625" style="112" customWidth="1"/>
    <col min="8544" max="8544" width="10.625" style="112" customWidth="1"/>
    <col min="8545" max="8545" width="1.625" style="112" customWidth="1"/>
    <col min="8546" max="8546" width="10.625" style="112" customWidth="1"/>
    <col min="8547" max="8547" width="1.625" style="112" customWidth="1"/>
    <col min="8548" max="8548" width="10.625" style="112" customWidth="1"/>
    <col min="8549" max="8549" width="1.625" style="112" customWidth="1"/>
    <col min="8550" max="8550" width="10.625" style="112" customWidth="1"/>
    <col min="8551" max="8710" width="9" style="112"/>
    <col min="8711" max="8711" width="2.625" style="112" customWidth="1"/>
    <col min="8712" max="8712" width="6.75" style="112" bestFit="1" customWidth="1"/>
    <col min="8713" max="8713" width="3.875" style="112" customWidth="1"/>
    <col min="8714" max="8714" width="30.5" style="112" bestFit="1" customWidth="1"/>
    <col min="8715" max="8797" width="10.875" style="112" customWidth="1"/>
    <col min="8798" max="8798" width="10.625" style="112" customWidth="1"/>
    <col min="8799" max="8799" width="1.625" style="112" customWidth="1"/>
    <col min="8800" max="8800" width="10.625" style="112" customWidth="1"/>
    <col min="8801" max="8801" width="1.625" style="112" customWidth="1"/>
    <col min="8802" max="8802" width="10.625" style="112" customWidth="1"/>
    <col min="8803" max="8803" width="1.625" style="112" customWidth="1"/>
    <col min="8804" max="8804" width="10.625" style="112" customWidth="1"/>
    <col min="8805" max="8805" width="1.625" style="112" customWidth="1"/>
    <col min="8806" max="8806" width="10.625" style="112" customWidth="1"/>
    <col min="8807" max="8966" width="9" style="112"/>
    <col min="8967" max="8967" width="2.625" style="112" customWidth="1"/>
    <col min="8968" max="8968" width="6.75" style="112" bestFit="1" customWidth="1"/>
    <col min="8969" max="8969" width="3.875" style="112" customWidth="1"/>
    <col min="8970" max="8970" width="30.5" style="112" bestFit="1" customWidth="1"/>
    <col min="8971" max="9053" width="10.875" style="112" customWidth="1"/>
    <col min="9054" max="9054" width="10.625" style="112" customWidth="1"/>
    <col min="9055" max="9055" width="1.625" style="112" customWidth="1"/>
    <col min="9056" max="9056" width="10.625" style="112" customWidth="1"/>
    <col min="9057" max="9057" width="1.625" style="112" customWidth="1"/>
    <col min="9058" max="9058" width="10.625" style="112" customWidth="1"/>
    <col min="9059" max="9059" width="1.625" style="112" customWidth="1"/>
    <col min="9060" max="9060" width="10.625" style="112" customWidth="1"/>
    <col min="9061" max="9061" width="1.625" style="112" customWidth="1"/>
    <col min="9062" max="9062" width="10.625" style="112" customWidth="1"/>
    <col min="9063" max="9222" width="9" style="112"/>
    <col min="9223" max="9223" width="2.625" style="112" customWidth="1"/>
    <col min="9224" max="9224" width="6.75" style="112" bestFit="1" customWidth="1"/>
    <col min="9225" max="9225" width="3.875" style="112" customWidth="1"/>
    <col min="9226" max="9226" width="30.5" style="112" bestFit="1" customWidth="1"/>
    <col min="9227" max="9309" width="10.875" style="112" customWidth="1"/>
    <col min="9310" max="9310" width="10.625" style="112" customWidth="1"/>
    <col min="9311" max="9311" width="1.625" style="112" customWidth="1"/>
    <col min="9312" max="9312" width="10.625" style="112" customWidth="1"/>
    <col min="9313" max="9313" width="1.625" style="112" customWidth="1"/>
    <col min="9314" max="9314" width="10.625" style="112" customWidth="1"/>
    <col min="9315" max="9315" width="1.625" style="112" customWidth="1"/>
    <col min="9316" max="9316" width="10.625" style="112" customWidth="1"/>
    <col min="9317" max="9317" width="1.625" style="112" customWidth="1"/>
    <col min="9318" max="9318" width="10.625" style="112" customWidth="1"/>
    <col min="9319" max="9478" width="9" style="112"/>
    <col min="9479" max="9479" width="2.625" style="112" customWidth="1"/>
    <col min="9480" max="9480" width="6.75" style="112" bestFit="1" customWidth="1"/>
    <col min="9481" max="9481" width="3.875" style="112" customWidth="1"/>
    <col min="9482" max="9482" width="30.5" style="112" bestFit="1" customWidth="1"/>
    <col min="9483" max="9565" width="10.875" style="112" customWidth="1"/>
    <col min="9566" max="9566" width="10.625" style="112" customWidth="1"/>
    <col min="9567" max="9567" width="1.625" style="112" customWidth="1"/>
    <col min="9568" max="9568" width="10.625" style="112" customWidth="1"/>
    <col min="9569" max="9569" width="1.625" style="112" customWidth="1"/>
    <col min="9570" max="9570" width="10.625" style="112" customWidth="1"/>
    <col min="9571" max="9571" width="1.625" style="112" customWidth="1"/>
    <col min="9572" max="9572" width="10.625" style="112" customWidth="1"/>
    <col min="9573" max="9573" width="1.625" style="112" customWidth="1"/>
    <col min="9574" max="9574" width="10.625" style="112" customWidth="1"/>
    <col min="9575" max="9734" width="9" style="112"/>
    <col min="9735" max="9735" width="2.625" style="112" customWidth="1"/>
    <col min="9736" max="9736" width="6.75" style="112" bestFit="1" customWidth="1"/>
    <col min="9737" max="9737" width="3.875" style="112" customWidth="1"/>
    <col min="9738" max="9738" width="30.5" style="112" bestFit="1" customWidth="1"/>
    <col min="9739" max="9821" width="10.875" style="112" customWidth="1"/>
    <col min="9822" max="9822" width="10.625" style="112" customWidth="1"/>
    <col min="9823" max="9823" width="1.625" style="112" customWidth="1"/>
    <col min="9824" max="9824" width="10.625" style="112" customWidth="1"/>
    <col min="9825" max="9825" width="1.625" style="112" customWidth="1"/>
    <col min="9826" max="9826" width="10.625" style="112" customWidth="1"/>
    <col min="9827" max="9827" width="1.625" style="112" customWidth="1"/>
    <col min="9828" max="9828" width="10.625" style="112" customWidth="1"/>
    <col min="9829" max="9829" width="1.625" style="112" customWidth="1"/>
    <col min="9830" max="9830" width="10.625" style="112" customWidth="1"/>
    <col min="9831" max="9990" width="9" style="112"/>
    <col min="9991" max="9991" width="2.625" style="112" customWidth="1"/>
    <col min="9992" max="9992" width="6.75" style="112" bestFit="1" customWidth="1"/>
    <col min="9993" max="9993" width="3.875" style="112" customWidth="1"/>
    <col min="9994" max="9994" width="30.5" style="112" bestFit="1" customWidth="1"/>
    <col min="9995" max="10077" width="10.875" style="112" customWidth="1"/>
    <col min="10078" max="10078" width="10.625" style="112" customWidth="1"/>
    <col min="10079" max="10079" width="1.625" style="112" customWidth="1"/>
    <col min="10080" max="10080" width="10.625" style="112" customWidth="1"/>
    <col min="10081" max="10081" width="1.625" style="112" customWidth="1"/>
    <col min="10082" max="10082" width="10.625" style="112" customWidth="1"/>
    <col min="10083" max="10083" width="1.625" style="112" customWidth="1"/>
    <col min="10084" max="10084" width="10.625" style="112" customWidth="1"/>
    <col min="10085" max="10085" width="1.625" style="112" customWidth="1"/>
    <col min="10086" max="10086" width="10.625" style="112" customWidth="1"/>
    <col min="10087" max="10246" width="9" style="112"/>
    <col min="10247" max="10247" width="2.625" style="112" customWidth="1"/>
    <col min="10248" max="10248" width="6.75" style="112" bestFit="1" customWidth="1"/>
    <col min="10249" max="10249" width="3.875" style="112" customWidth="1"/>
    <col min="10250" max="10250" width="30.5" style="112" bestFit="1" customWidth="1"/>
    <col min="10251" max="10333" width="10.875" style="112" customWidth="1"/>
    <col min="10334" max="10334" width="10.625" style="112" customWidth="1"/>
    <col min="10335" max="10335" width="1.625" style="112" customWidth="1"/>
    <col min="10336" max="10336" width="10.625" style="112" customWidth="1"/>
    <col min="10337" max="10337" width="1.625" style="112" customWidth="1"/>
    <col min="10338" max="10338" width="10.625" style="112" customWidth="1"/>
    <col min="10339" max="10339" width="1.625" style="112" customWidth="1"/>
    <col min="10340" max="10340" width="10.625" style="112" customWidth="1"/>
    <col min="10341" max="10341" width="1.625" style="112" customWidth="1"/>
    <col min="10342" max="10342" width="10.625" style="112" customWidth="1"/>
    <col min="10343" max="10502" width="9" style="112"/>
    <col min="10503" max="10503" width="2.625" style="112" customWidth="1"/>
    <col min="10504" max="10504" width="6.75" style="112" bestFit="1" customWidth="1"/>
    <col min="10505" max="10505" width="3.875" style="112" customWidth="1"/>
    <col min="10506" max="10506" width="30.5" style="112" bestFit="1" customWidth="1"/>
    <col min="10507" max="10589" width="10.875" style="112" customWidth="1"/>
    <col min="10590" max="10590" width="10.625" style="112" customWidth="1"/>
    <col min="10591" max="10591" width="1.625" style="112" customWidth="1"/>
    <col min="10592" max="10592" width="10.625" style="112" customWidth="1"/>
    <col min="10593" max="10593" width="1.625" style="112" customWidth="1"/>
    <col min="10594" max="10594" width="10.625" style="112" customWidth="1"/>
    <col min="10595" max="10595" width="1.625" style="112" customWidth="1"/>
    <col min="10596" max="10596" width="10.625" style="112" customWidth="1"/>
    <col min="10597" max="10597" width="1.625" style="112" customWidth="1"/>
    <col min="10598" max="10598" width="10.625" style="112" customWidth="1"/>
    <col min="10599" max="10758" width="9" style="112"/>
    <col min="10759" max="10759" width="2.625" style="112" customWidth="1"/>
    <col min="10760" max="10760" width="6.75" style="112" bestFit="1" customWidth="1"/>
    <col min="10761" max="10761" width="3.875" style="112" customWidth="1"/>
    <col min="10762" max="10762" width="30.5" style="112" bestFit="1" customWidth="1"/>
    <col min="10763" max="10845" width="10.875" style="112" customWidth="1"/>
    <col min="10846" max="10846" width="10.625" style="112" customWidth="1"/>
    <col min="10847" max="10847" width="1.625" style="112" customWidth="1"/>
    <col min="10848" max="10848" width="10.625" style="112" customWidth="1"/>
    <col min="10849" max="10849" width="1.625" style="112" customWidth="1"/>
    <col min="10850" max="10850" width="10.625" style="112" customWidth="1"/>
    <col min="10851" max="10851" width="1.625" style="112" customWidth="1"/>
    <col min="10852" max="10852" width="10.625" style="112" customWidth="1"/>
    <col min="10853" max="10853" width="1.625" style="112" customWidth="1"/>
    <col min="10854" max="10854" width="10.625" style="112" customWidth="1"/>
    <col min="10855" max="11014" width="9" style="112"/>
    <col min="11015" max="11015" width="2.625" style="112" customWidth="1"/>
    <col min="11016" max="11016" width="6.75" style="112" bestFit="1" customWidth="1"/>
    <col min="11017" max="11017" width="3.875" style="112" customWidth="1"/>
    <col min="11018" max="11018" width="30.5" style="112" bestFit="1" customWidth="1"/>
    <col min="11019" max="11101" width="10.875" style="112" customWidth="1"/>
    <col min="11102" max="11102" width="10.625" style="112" customWidth="1"/>
    <col min="11103" max="11103" width="1.625" style="112" customWidth="1"/>
    <col min="11104" max="11104" width="10.625" style="112" customWidth="1"/>
    <col min="11105" max="11105" width="1.625" style="112" customWidth="1"/>
    <col min="11106" max="11106" width="10.625" style="112" customWidth="1"/>
    <col min="11107" max="11107" width="1.625" style="112" customWidth="1"/>
    <col min="11108" max="11108" width="10.625" style="112" customWidth="1"/>
    <col min="11109" max="11109" width="1.625" style="112" customWidth="1"/>
    <col min="11110" max="11110" width="10.625" style="112" customWidth="1"/>
    <col min="11111" max="11270" width="9" style="112"/>
    <col min="11271" max="11271" width="2.625" style="112" customWidth="1"/>
    <col min="11272" max="11272" width="6.75" style="112" bestFit="1" customWidth="1"/>
    <col min="11273" max="11273" width="3.875" style="112" customWidth="1"/>
    <col min="11274" max="11274" width="30.5" style="112" bestFit="1" customWidth="1"/>
    <col min="11275" max="11357" width="10.875" style="112" customWidth="1"/>
    <col min="11358" max="11358" width="10.625" style="112" customWidth="1"/>
    <col min="11359" max="11359" width="1.625" style="112" customWidth="1"/>
    <col min="11360" max="11360" width="10.625" style="112" customWidth="1"/>
    <col min="11361" max="11361" width="1.625" style="112" customWidth="1"/>
    <col min="11362" max="11362" width="10.625" style="112" customWidth="1"/>
    <col min="11363" max="11363" width="1.625" style="112" customWidth="1"/>
    <col min="11364" max="11364" width="10.625" style="112" customWidth="1"/>
    <col min="11365" max="11365" width="1.625" style="112" customWidth="1"/>
    <col min="11366" max="11366" width="10.625" style="112" customWidth="1"/>
    <col min="11367" max="11526" width="9" style="112"/>
    <col min="11527" max="11527" width="2.625" style="112" customWidth="1"/>
    <col min="11528" max="11528" width="6.75" style="112" bestFit="1" customWidth="1"/>
    <col min="11529" max="11529" width="3.875" style="112" customWidth="1"/>
    <col min="11530" max="11530" width="30.5" style="112" bestFit="1" customWidth="1"/>
    <col min="11531" max="11613" width="10.875" style="112" customWidth="1"/>
    <col min="11614" max="11614" width="10.625" style="112" customWidth="1"/>
    <col min="11615" max="11615" width="1.625" style="112" customWidth="1"/>
    <col min="11616" max="11616" width="10.625" style="112" customWidth="1"/>
    <col min="11617" max="11617" width="1.625" style="112" customWidth="1"/>
    <col min="11618" max="11618" width="10.625" style="112" customWidth="1"/>
    <col min="11619" max="11619" width="1.625" style="112" customWidth="1"/>
    <col min="11620" max="11620" width="10.625" style="112" customWidth="1"/>
    <col min="11621" max="11621" width="1.625" style="112" customWidth="1"/>
    <col min="11622" max="11622" width="10.625" style="112" customWidth="1"/>
    <col min="11623" max="11782" width="9" style="112"/>
    <col min="11783" max="11783" width="2.625" style="112" customWidth="1"/>
    <col min="11784" max="11784" width="6.75" style="112" bestFit="1" customWidth="1"/>
    <col min="11785" max="11785" width="3.875" style="112" customWidth="1"/>
    <col min="11786" max="11786" width="30.5" style="112" bestFit="1" customWidth="1"/>
    <col min="11787" max="11869" width="10.875" style="112" customWidth="1"/>
    <col min="11870" max="11870" width="10.625" style="112" customWidth="1"/>
    <col min="11871" max="11871" width="1.625" style="112" customWidth="1"/>
    <col min="11872" max="11872" width="10.625" style="112" customWidth="1"/>
    <col min="11873" max="11873" width="1.625" style="112" customWidth="1"/>
    <col min="11874" max="11874" width="10.625" style="112" customWidth="1"/>
    <col min="11875" max="11875" width="1.625" style="112" customWidth="1"/>
    <col min="11876" max="11876" width="10.625" style="112" customWidth="1"/>
    <col min="11877" max="11877" width="1.625" style="112" customWidth="1"/>
    <col min="11878" max="11878" width="10.625" style="112" customWidth="1"/>
    <col min="11879" max="12038" width="9" style="112"/>
    <col min="12039" max="12039" width="2.625" style="112" customWidth="1"/>
    <col min="12040" max="12040" width="6.75" style="112" bestFit="1" customWidth="1"/>
    <col min="12041" max="12041" width="3.875" style="112" customWidth="1"/>
    <col min="12042" max="12042" width="30.5" style="112" bestFit="1" customWidth="1"/>
    <col min="12043" max="12125" width="10.875" style="112" customWidth="1"/>
    <col min="12126" max="12126" width="10.625" style="112" customWidth="1"/>
    <col min="12127" max="12127" width="1.625" style="112" customWidth="1"/>
    <col min="12128" max="12128" width="10.625" style="112" customWidth="1"/>
    <col min="12129" max="12129" width="1.625" style="112" customWidth="1"/>
    <col min="12130" max="12130" width="10.625" style="112" customWidth="1"/>
    <col min="12131" max="12131" width="1.625" style="112" customWidth="1"/>
    <col min="12132" max="12132" width="10.625" style="112" customWidth="1"/>
    <col min="12133" max="12133" width="1.625" style="112" customWidth="1"/>
    <col min="12134" max="12134" width="10.625" style="112" customWidth="1"/>
    <col min="12135" max="12294" width="9" style="112"/>
    <col min="12295" max="12295" width="2.625" style="112" customWidth="1"/>
    <col min="12296" max="12296" width="6.75" style="112" bestFit="1" customWidth="1"/>
    <col min="12297" max="12297" width="3.875" style="112" customWidth="1"/>
    <col min="12298" max="12298" width="30.5" style="112" bestFit="1" customWidth="1"/>
    <col min="12299" max="12381" width="10.875" style="112" customWidth="1"/>
    <col min="12382" max="12382" width="10.625" style="112" customWidth="1"/>
    <col min="12383" max="12383" width="1.625" style="112" customWidth="1"/>
    <col min="12384" max="12384" width="10.625" style="112" customWidth="1"/>
    <col min="12385" max="12385" width="1.625" style="112" customWidth="1"/>
    <col min="12386" max="12386" width="10.625" style="112" customWidth="1"/>
    <col min="12387" max="12387" width="1.625" style="112" customWidth="1"/>
    <col min="12388" max="12388" width="10.625" style="112" customWidth="1"/>
    <col min="12389" max="12389" width="1.625" style="112" customWidth="1"/>
    <col min="12390" max="12390" width="10.625" style="112" customWidth="1"/>
    <col min="12391" max="12550" width="9" style="112"/>
    <col min="12551" max="12551" width="2.625" style="112" customWidth="1"/>
    <col min="12552" max="12552" width="6.75" style="112" bestFit="1" customWidth="1"/>
    <col min="12553" max="12553" width="3.875" style="112" customWidth="1"/>
    <col min="12554" max="12554" width="30.5" style="112" bestFit="1" customWidth="1"/>
    <col min="12555" max="12637" width="10.875" style="112" customWidth="1"/>
    <col min="12638" max="12638" width="10.625" style="112" customWidth="1"/>
    <col min="12639" max="12639" width="1.625" style="112" customWidth="1"/>
    <col min="12640" max="12640" width="10.625" style="112" customWidth="1"/>
    <col min="12641" max="12641" width="1.625" style="112" customWidth="1"/>
    <col min="12642" max="12642" width="10.625" style="112" customWidth="1"/>
    <col min="12643" max="12643" width="1.625" style="112" customWidth="1"/>
    <col min="12644" max="12644" width="10.625" style="112" customWidth="1"/>
    <col min="12645" max="12645" width="1.625" style="112" customWidth="1"/>
    <col min="12646" max="12646" width="10.625" style="112" customWidth="1"/>
    <col min="12647" max="12806" width="9" style="112"/>
    <col min="12807" max="12807" width="2.625" style="112" customWidth="1"/>
    <col min="12808" max="12808" width="6.75" style="112" bestFit="1" customWidth="1"/>
    <col min="12809" max="12809" width="3.875" style="112" customWidth="1"/>
    <col min="12810" max="12810" width="30.5" style="112" bestFit="1" customWidth="1"/>
    <col min="12811" max="12893" width="10.875" style="112" customWidth="1"/>
    <col min="12894" max="12894" width="10.625" style="112" customWidth="1"/>
    <col min="12895" max="12895" width="1.625" style="112" customWidth="1"/>
    <col min="12896" max="12896" width="10.625" style="112" customWidth="1"/>
    <col min="12897" max="12897" width="1.625" style="112" customWidth="1"/>
    <col min="12898" max="12898" width="10.625" style="112" customWidth="1"/>
    <col min="12899" max="12899" width="1.625" style="112" customWidth="1"/>
    <col min="12900" max="12900" width="10.625" style="112" customWidth="1"/>
    <col min="12901" max="12901" width="1.625" style="112" customWidth="1"/>
    <col min="12902" max="12902" width="10.625" style="112" customWidth="1"/>
    <col min="12903" max="13062" width="9" style="112"/>
    <col min="13063" max="13063" width="2.625" style="112" customWidth="1"/>
    <col min="13064" max="13064" width="6.75" style="112" bestFit="1" customWidth="1"/>
    <col min="13065" max="13065" width="3.875" style="112" customWidth="1"/>
    <col min="13066" max="13066" width="30.5" style="112" bestFit="1" customWidth="1"/>
    <col min="13067" max="13149" width="10.875" style="112" customWidth="1"/>
    <col min="13150" max="13150" width="10.625" style="112" customWidth="1"/>
    <col min="13151" max="13151" width="1.625" style="112" customWidth="1"/>
    <col min="13152" max="13152" width="10.625" style="112" customWidth="1"/>
    <col min="13153" max="13153" width="1.625" style="112" customWidth="1"/>
    <col min="13154" max="13154" width="10.625" style="112" customWidth="1"/>
    <col min="13155" max="13155" width="1.625" style="112" customWidth="1"/>
    <col min="13156" max="13156" width="10.625" style="112" customWidth="1"/>
    <col min="13157" max="13157" width="1.625" style="112" customWidth="1"/>
    <col min="13158" max="13158" width="10.625" style="112" customWidth="1"/>
    <col min="13159" max="13318" width="9" style="112"/>
    <col min="13319" max="13319" width="2.625" style="112" customWidth="1"/>
    <col min="13320" max="13320" width="6.75" style="112" bestFit="1" customWidth="1"/>
    <col min="13321" max="13321" width="3.875" style="112" customWidth="1"/>
    <col min="13322" max="13322" width="30.5" style="112" bestFit="1" customWidth="1"/>
    <col min="13323" max="13405" width="10.875" style="112" customWidth="1"/>
    <col min="13406" max="13406" width="10.625" style="112" customWidth="1"/>
    <col min="13407" max="13407" width="1.625" style="112" customWidth="1"/>
    <col min="13408" max="13408" width="10.625" style="112" customWidth="1"/>
    <col min="13409" max="13409" width="1.625" style="112" customWidth="1"/>
    <col min="13410" max="13410" width="10.625" style="112" customWidth="1"/>
    <col min="13411" max="13411" width="1.625" style="112" customWidth="1"/>
    <col min="13412" max="13412" width="10.625" style="112" customWidth="1"/>
    <col min="13413" max="13413" width="1.625" style="112" customWidth="1"/>
    <col min="13414" max="13414" width="10.625" style="112" customWidth="1"/>
    <col min="13415" max="13574" width="9" style="112"/>
    <col min="13575" max="13575" width="2.625" style="112" customWidth="1"/>
    <col min="13576" max="13576" width="6.75" style="112" bestFit="1" customWidth="1"/>
    <col min="13577" max="13577" width="3.875" style="112" customWidth="1"/>
    <col min="13578" max="13578" width="30.5" style="112" bestFit="1" customWidth="1"/>
    <col min="13579" max="13661" width="10.875" style="112" customWidth="1"/>
    <col min="13662" max="13662" width="10.625" style="112" customWidth="1"/>
    <col min="13663" max="13663" width="1.625" style="112" customWidth="1"/>
    <col min="13664" max="13664" width="10.625" style="112" customWidth="1"/>
    <col min="13665" max="13665" width="1.625" style="112" customWidth="1"/>
    <col min="13666" max="13666" width="10.625" style="112" customWidth="1"/>
    <col min="13667" max="13667" width="1.625" style="112" customWidth="1"/>
    <col min="13668" max="13668" width="10.625" style="112" customWidth="1"/>
    <col min="13669" max="13669" width="1.625" style="112" customWidth="1"/>
    <col min="13670" max="13670" width="10.625" style="112" customWidth="1"/>
    <col min="13671" max="13830" width="9" style="112"/>
    <col min="13831" max="13831" width="2.625" style="112" customWidth="1"/>
    <col min="13832" max="13832" width="6.75" style="112" bestFit="1" customWidth="1"/>
    <col min="13833" max="13833" width="3.875" style="112" customWidth="1"/>
    <col min="13834" max="13834" width="30.5" style="112" bestFit="1" customWidth="1"/>
    <col min="13835" max="13917" width="10.875" style="112" customWidth="1"/>
    <col min="13918" max="13918" width="10.625" style="112" customWidth="1"/>
    <col min="13919" max="13919" width="1.625" style="112" customWidth="1"/>
    <col min="13920" max="13920" width="10.625" style="112" customWidth="1"/>
    <col min="13921" max="13921" width="1.625" style="112" customWidth="1"/>
    <col min="13922" max="13922" width="10.625" style="112" customWidth="1"/>
    <col min="13923" max="13923" width="1.625" style="112" customWidth="1"/>
    <col min="13924" max="13924" width="10.625" style="112" customWidth="1"/>
    <col min="13925" max="13925" width="1.625" style="112" customWidth="1"/>
    <col min="13926" max="13926" width="10.625" style="112" customWidth="1"/>
    <col min="13927" max="14086" width="9" style="112"/>
    <col min="14087" max="14087" width="2.625" style="112" customWidth="1"/>
    <col min="14088" max="14088" width="6.75" style="112" bestFit="1" customWidth="1"/>
    <col min="14089" max="14089" width="3.875" style="112" customWidth="1"/>
    <col min="14090" max="14090" width="30.5" style="112" bestFit="1" customWidth="1"/>
    <col min="14091" max="14173" width="10.875" style="112" customWidth="1"/>
    <col min="14174" max="14174" width="10.625" style="112" customWidth="1"/>
    <col min="14175" max="14175" width="1.625" style="112" customWidth="1"/>
    <col min="14176" max="14176" width="10.625" style="112" customWidth="1"/>
    <col min="14177" max="14177" width="1.625" style="112" customWidth="1"/>
    <col min="14178" max="14178" width="10.625" style="112" customWidth="1"/>
    <col min="14179" max="14179" width="1.625" style="112" customWidth="1"/>
    <col min="14180" max="14180" width="10.625" style="112" customWidth="1"/>
    <col min="14181" max="14181" width="1.625" style="112" customWidth="1"/>
    <col min="14182" max="14182" width="10.625" style="112" customWidth="1"/>
    <col min="14183" max="14342" width="9" style="112"/>
    <col min="14343" max="14343" width="2.625" style="112" customWidth="1"/>
    <col min="14344" max="14344" width="6.75" style="112" bestFit="1" customWidth="1"/>
    <col min="14345" max="14345" width="3.875" style="112" customWidth="1"/>
    <col min="14346" max="14346" width="30.5" style="112" bestFit="1" customWidth="1"/>
    <col min="14347" max="14429" width="10.875" style="112" customWidth="1"/>
    <col min="14430" max="14430" width="10.625" style="112" customWidth="1"/>
    <col min="14431" max="14431" width="1.625" style="112" customWidth="1"/>
    <col min="14432" max="14432" width="10.625" style="112" customWidth="1"/>
    <col min="14433" max="14433" width="1.625" style="112" customWidth="1"/>
    <col min="14434" max="14434" width="10.625" style="112" customWidth="1"/>
    <col min="14435" max="14435" width="1.625" style="112" customWidth="1"/>
    <col min="14436" max="14436" width="10.625" style="112" customWidth="1"/>
    <col min="14437" max="14437" width="1.625" style="112" customWidth="1"/>
    <col min="14438" max="14438" width="10.625" style="112" customWidth="1"/>
    <col min="14439" max="14598" width="9" style="112"/>
    <col min="14599" max="14599" width="2.625" style="112" customWidth="1"/>
    <col min="14600" max="14600" width="6.75" style="112" bestFit="1" customWidth="1"/>
    <col min="14601" max="14601" width="3.875" style="112" customWidth="1"/>
    <col min="14602" max="14602" width="30.5" style="112" bestFit="1" customWidth="1"/>
    <col min="14603" max="14685" width="10.875" style="112" customWidth="1"/>
    <col min="14686" max="14686" width="10.625" style="112" customWidth="1"/>
    <col min="14687" max="14687" width="1.625" style="112" customWidth="1"/>
    <col min="14688" max="14688" width="10.625" style="112" customWidth="1"/>
    <col min="14689" max="14689" width="1.625" style="112" customWidth="1"/>
    <col min="14690" max="14690" width="10.625" style="112" customWidth="1"/>
    <col min="14691" max="14691" width="1.625" style="112" customWidth="1"/>
    <col min="14692" max="14692" width="10.625" style="112" customWidth="1"/>
    <col min="14693" max="14693" width="1.625" style="112" customWidth="1"/>
    <col min="14694" max="14694" width="10.625" style="112" customWidth="1"/>
    <col min="14695" max="14854" width="9" style="112"/>
    <col min="14855" max="14855" width="2.625" style="112" customWidth="1"/>
    <col min="14856" max="14856" width="6.75" style="112" bestFit="1" customWidth="1"/>
    <col min="14857" max="14857" width="3.875" style="112" customWidth="1"/>
    <col min="14858" max="14858" width="30.5" style="112" bestFit="1" customWidth="1"/>
    <col min="14859" max="14941" width="10.875" style="112" customWidth="1"/>
    <col min="14942" max="14942" width="10.625" style="112" customWidth="1"/>
    <col min="14943" max="14943" width="1.625" style="112" customWidth="1"/>
    <col min="14944" max="14944" width="10.625" style="112" customWidth="1"/>
    <col min="14945" max="14945" width="1.625" style="112" customWidth="1"/>
    <col min="14946" max="14946" width="10.625" style="112" customWidth="1"/>
    <col min="14947" max="14947" width="1.625" style="112" customWidth="1"/>
    <col min="14948" max="14948" width="10.625" style="112" customWidth="1"/>
    <col min="14949" max="14949" width="1.625" style="112" customWidth="1"/>
    <col min="14950" max="14950" width="10.625" style="112" customWidth="1"/>
    <col min="14951" max="15110" width="9" style="112"/>
    <col min="15111" max="15111" width="2.625" style="112" customWidth="1"/>
    <col min="15112" max="15112" width="6.75" style="112" bestFit="1" customWidth="1"/>
    <col min="15113" max="15113" width="3.875" style="112" customWidth="1"/>
    <col min="15114" max="15114" width="30.5" style="112" bestFit="1" customWidth="1"/>
    <col min="15115" max="15197" width="10.875" style="112" customWidth="1"/>
    <col min="15198" max="15198" width="10.625" style="112" customWidth="1"/>
    <col min="15199" max="15199" width="1.625" style="112" customWidth="1"/>
    <col min="15200" max="15200" width="10.625" style="112" customWidth="1"/>
    <col min="15201" max="15201" width="1.625" style="112" customWidth="1"/>
    <col min="15202" max="15202" width="10.625" style="112" customWidth="1"/>
    <col min="15203" max="15203" width="1.625" style="112" customWidth="1"/>
    <col min="15204" max="15204" width="10.625" style="112" customWidth="1"/>
    <col min="15205" max="15205" width="1.625" style="112" customWidth="1"/>
    <col min="15206" max="15206" width="10.625" style="112" customWidth="1"/>
    <col min="15207" max="15366" width="9" style="112"/>
    <col min="15367" max="15367" width="2.625" style="112" customWidth="1"/>
    <col min="15368" max="15368" width="6.75" style="112" bestFit="1" customWidth="1"/>
    <col min="15369" max="15369" width="3.875" style="112" customWidth="1"/>
    <col min="15370" max="15370" width="30.5" style="112" bestFit="1" customWidth="1"/>
    <col min="15371" max="15453" width="10.875" style="112" customWidth="1"/>
    <col min="15454" max="15454" width="10.625" style="112" customWidth="1"/>
    <col min="15455" max="15455" width="1.625" style="112" customWidth="1"/>
    <col min="15456" max="15456" width="10.625" style="112" customWidth="1"/>
    <col min="15457" max="15457" width="1.625" style="112" customWidth="1"/>
    <col min="15458" max="15458" width="10.625" style="112" customWidth="1"/>
    <col min="15459" max="15459" width="1.625" style="112" customWidth="1"/>
    <col min="15460" max="15460" width="10.625" style="112" customWidth="1"/>
    <col min="15461" max="15461" width="1.625" style="112" customWidth="1"/>
    <col min="15462" max="15462" width="10.625" style="112" customWidth="1"/>
    <col min="15463" max="15622" width="9" style="112"/>
    <col min="15623" max="15623" width="2.625" style="112" customWidth="1"/>
    <col min="15624" max="15624" width="6.75" style="112" bestFit="1" customWidth="1"/>
    <col min="15625" max="15625" width="3.875" style="112" customWidth="1"/>
    <col min="15626" max="15626" width="30.5" style="112" bestFit="1" customWidth="1"/>
    <col min="15627" max="15709" width="10.875" style="112" customWidth="1"/>
    <col min="15710" max="15710" width="10.625" style="112" customWidth="1"/>
    <col min="15711" max="15711" width="1.625" style="112" customWidth="1"/>
    <col min="15712" max="15712" width="10.625" style="112" customWidth="1"/>
    <col min="15713" max="15713" width="1.625" style="112" customWidth="1"/>
    <col min="15714" max="15714" width="10.625" style="112" customWidth="1"/>
    <col min="15715" max="15715" width="1.625" style="112" customWidth="1"/>
    <col min="15716" max="15716" width="10.625" style="112" customWidth="1"/>
    <col min="15717" max="15717" width="1.625" style="112" customWidth="1"/>
    <col min="15718" max="15718" width="10.625" style="112" customWidth="1"/>
    <col min="15719" max="15878" width="9" style="112"/>
    <col min="15879" max="15879" width="2.625" style="112" customWidth="1"/>
    <col min="15880" max="15880" width="6.75" style="112" bestFit="1" customWidth="1"/>
    <col min="15881" max="15881" width="3.875" style="112" customWidth="1"/>
    <col min="15882" max="15882" width="30.5" style="112" bestFit="1" customWidth="1"/>
    <col min="15883" max="15965" width="10.875" style="112" customWidth="1"/>
    <col min="15966" max="15966" width="10.625" style="112" customWidth="1"/>
    <col min="15967" max="15967" width="1.625" style="112" customWidth="1"/>
    <col min="15968" max="15968" width="10.625" style="112" customWidth="1"/>
    <col min="15969" max="15969" width="1.625" style="112" customWidth="1"/>
    <col min="15970" max="15970" width="10.625" style="112" customWidth="1"/>
    <col min="15971" max="15971" width="1.625" style="112" customWidth="1"/>
    <col min="15972" max="15972" width="10.625" style="112" customWidth="1"/>
    <col min="15973" max="15973" width="1.625" style="112" customWidth="1"/>
    <col min="15974" max="15974" width="10.625" style="112" customWidth="1"/>
    <col min="15975" max="16134" width="9" style="112"/>
    <col min="16135" max="16135" width="2.625" style="112" customWidth="1"/>
    <col min="16136" max="16136" width="6.75" style="112" bestFit="1" customWidth="1"/>
    <col min="16137" max="16137" width="3.875" style="112" customWidth="1"/>
    <col min="16138" max="16138" width="30.5" style="112" bestFit="1" customWidth="1"/>
    <col min="16139" max="16221" width="10.875" style="112" customWidth="1"/>
    <col min="16222" max="16222" width="10.625" style="112" customWidth="1"/>
    <col min="16223" max="16223" width="1.625" style="112" customWidth="1"/>
    <col min="16224" max="16224" width="10.625" style="112" customWidth="1"/>
    <col min="16225" max="16225" width="1.625" style="112" customWidth="1"/>
    <col min="16226" max="16226" width="10.625" style="112" customWidth="1"/>
    <col min="16227" max="16227" width="1.625" style="112" customWidth="1"/>
    <col min="16228" max="16228" width="10.625" style="112" customWidth="1"/>
    <col min="16229" max="16229" width="1.625" style="112" customWidth="1"/>
    <col min="16230" max="16230" width="10.625" style="112" customWidth="1"/>
    <col min="16231" max="16384" width="9" style="112"/>
  </cols>
  <sheetData>
    <row r="1" spans="2:6" ht="17.25">
      <c r="B1" s="32" t="s">
        <v>372</v>
      </c>
    </row>
    <row r="2" spans="2:6" ht="14.25">
      <c r="B2" s="43"/>
    </row>
    <row r="3" spans="2:6" ht="14.25">
      <c r="B3" s="28" t="s">
        <v>373</v>
      </c>
      <c r="D3" s="25"/>
    </row>
    <row r="4" spans="2:6" ht="35.65" customHeight="1">
      <c r="B4" s="239"/>
      <c r="C4" s="240" t="s">
        <v>374</v>
      </c>
      <c r="D4" s="241" t="s">
        <v>56</v>
      </c>
      <c r="F4" s="242" t="s">
        <v>375</v>
      </c>
    </row>
    <row r="5" spans="2:6">
      <c r="B5" s="243" t="s">
        <v>102</v>
      </c>
      <c r="C5" s="597">
        <f t="array" ref="C5:D46">+'入力 _県内外'!$U$6:$V$47</f>
        <v>1</v>
      </c>
      <c r="D5" s="244" t="str">
        <v>農業　　　　　</v>
      </c>
      <c r="F5" s="75">
        <f t="array" ref="F5:F46">+'入力 _県内外'!$W$6:$W$47</f>
        <v>0</v>
      </c>
    </row>
    <row r="6" spans="2:6">
      <c r="B6" s="245"/>
      <c r="C6" s="598">
        <v>2</v>
      </c>
      <c r="D6" s="246" t="str">
        <v>林業　　　　　</v>
      </c>
      <c r="F6" s="37">
        <v>0</v>
      </c>
    </row>
    <row r="7" spans="2:6">
      <c r="B7" s="245"/>
      <c r="C7" s="598">
        <v>3</v>
      </c>
      <c r="D7" s="246" t="str">
        <v>漁業　　　　</v>
      </c>
      <c r="F7" s="37">
        <v>0</v>
      </c>
    </row>
    <row r="8" spans="2:6">
      <c r="B8" s="245"/>
      <c r="C8" s="598">
        <v>4</v>
      </c>
      <c r="D8" s="246" t="str">
        <v>鉱業</v>
      </c>
      <c r="F8" s="37">
        <v>0</v>
      </c>
    </row>
    <row r="9" spans="2:6">
      <c r="B9" s="245"/>
      <c r="C9" s="598">
        <v>5</v>
      </c>
      <c r="D9" s="246" t="str">
        <v>飲食料品　　　　　　　</v>
      </c>
      <c r="F9" s="37">
        <v>0</v>
      </c>
    </row>
    <row r="10" spans="2:6">
      <c r="B10" s="245"/>
      <c r="C10" s="598">
        <v>6</v>
      </c>
      <c r="D10" s="246" t="str">
        <v>繊維製品　</v>
      </c>
      <c r="F10" s="37">
        <v>0</v>
      </c>
    </row>
    <row r="11" spans="2:6">
      <c r="B11" s="245"/>
      <c r="C11" s="598">
        <v>7</v>
      </c>
      <c r="D11" s="246" t="str">
        <v>パルプ・紙・木製品</v>
      </c>
      <c r="F11" s="37">
        <v>0</v>
      </c>
    </row>
    <row r="12" spans="2:6">
      <c r="B12" s="245"/>
      <c r="C12" s="598">
        <v>8</v>
      </c>
      <c r="D12" s="246" t="str">
        <v>化学製品  　　　  　</v>
      </c>
      <c r="F12" s="37">
        <v>0</v>
      </c>
    </row>
    <row r="13" spans="2:6">
      <c r="B13" s="245"/>
      <c r="C13" s="598">
        <v>9</v>
      </c>
      <c r="D13" s="246" t="str">
        <v>石油・石炭製品　　　</v>
      </c>
      <c r="F13" s="37">
        <v>0</v>
      </c>
    </row>
    <row r="14" spans="2:6">
      <c r="B14" s="245"/>
      <c r="C14" s="598">
        <v>10</v>
      </c>
      <c r="D14" s="246" t="str">
        <v>プラスチック・ゴム</v>
      </c>
      <c r="F14" s="37">
        <v>0</v>
      </c>
    </row>
    <row r="15" spans="2:6">
      <c r="B15" s="245"/>
      <c r="C15" s="598">
        <v>11</v>
      </c>
      <c r="D15" s="246" t="str">
        <v>窯業・土石製品　　</v>
      </c>
      <c r="F15" s="37">
        <v>0</v>
      </c>
    </row>
    <row r="16" spans="2:6">
      <c r="B16" s="245"/>
      <c r="C16" s="598">
        <v>12</v>
      </c>
      <c r="D16" s="246" t="str">
        <v>鉄鋼　　　　　　　　</v>
      </c>
      <c r="F16" s="37">
        <v>0</v>
      </c>
    </row>
    <row r="17" spans="2:6">
      <c r="B17" s="245"/>
      <c r="C17" s="598">
        <v>13</v>
      </c>
      <c r="D17" s="246" t="str">
        <v>非鉄金属　　　　　　</v>
      </c>
      <c r="F17" s="37">
        <v>0</v>
      </c>
    </row>
    <row r="18" spans="2:6">
      <c r="B18" s="245"/>
      <c r="C18" s="598">
        <v>14</v>
      </c>
      <c r="D18" s="246" t="str">
        <v>金属製品　　　　　　</v>
      </c>
      <c r="F18" s="37">
        <v>0</v>
      </c>
    </row>
    <row r="19" spans="2:6">
      <c r="B19" s="245"/>
      <c r="C19" s="598">
        <v>15</v>
      </c>
      <c r="D19" s="246" t="str">
        <v>はん用機械</v>
      </c>
      <c r="F19" s="37">
        <v>0</v>
      </c>
    </row>
    <row r="20" spans="2:6">
      <c r="B20" s="245"/>
      <c r="C20" s="598">
        <v>16</v>
      </c>
      <c r="D20" s="246" t="str">
        <v>生産用機械</v>
      </c>
      <c r="F20" s="37">
        <v>0</v>
      </c>
    </row>
    <row r="21" spans="2:6">
      <c r="B21" s="245"/>
      <c r="C21" s="598">
        <v>17</v>
      </c>
      <c r="D21" s="246" t="str">
        <v>業務用機械</v>
      </c>
      <c r="F21" s="37">
        <v>0</v>
      </c>
    </row>
    <row r="22" spans="2:6">
      <c r="B22" s="245"/>
      <c r="C22" s="598">
        <v>18</v>
      </c>
      <c r="D22" s="246" t="str">
        <v>電子部品</v>
      </c>
      <c r="F22" s="37">
        <v>0</v>
      </c>
    </row>
    <row r="23" spans="2:6">
      <c r="B23" s="245"/>
      <c r="C23" s="598">
        <v>19</v>
      </c>
      <c r="D23" s="246" t="str">
        <v>電気機械　　　　　　</v>
      </c>
      <c r="F23" s="37">
        <v>0</v>
      </c>
    </row>
    <row r="24" spans="2:6">
      <c r="B24" s="245"/>
      <c r="C24" s="598">
        <v>20</v>
      </c>
      <c r="D24" s="246" t="str">
        <v>情報・通信機器</v>
      </c>
      <c r="F24" s="37">
        <v>0</v>
      </c>
    </row>
    <row r="25" spans="2:6">
      <c r="B25" s="245"/>
      <c r="C25" s="598">
        <v>21</v>
      </c>
      <c r="D25" s="246" t="str">
        <v>輸送機械  　　　　　</v>
      </c>
      <c r="F25" s="37">
        <v>0</v>
      </c>
    </row>
    <row r="26" spans="2:6">
      <c r="B26" s="245"/>
      <c r="C26" s="598">
        <v>22</v>
      </c>
      <c r="D26" s="246" t="str">
        <v>その他の製造工業製品</v>
      </c>
      <c r="F26" s="37">
        <v>0</v>
      </c>
    </row>
    <row r="27" spans="2:6">
      <c r="B27" s="245"/>
      <c r="C27" s="598">
        <v>23</v>
      </c>
      <c r="D27" s="246" t="str">
        <v>建設　　　　　　　　</v>
      </c>
      <c r="F27" s="37">
        <v>0</v>
      </c>
    </row>
    <row r="28" spans="2:6">
      <c r="B28" s="245"/>
      <c r="C28" s="598">
        <v>24</v>
      </c>
      <c r="D28" s="246" t="str">
        <v>電力・ガス・熱供給</v>
      </c>
      <c r="F28" s="37">
        <v>0</v>
      </c>
    </row>
    <row r="29" spans="2:6">
      <c r="B29" s="245"/>
      <c r="C29" s="598">
        <v>25</v>
      </c>
      <c r="D29" s="246" t="str">
        <v>水道</v>
      </c>
      <c r="F29" s="37">
        <v>0</v>
      </c>
    </row>
    <row r="30" spans="2:6">
      <c r="B30" s="247"/>
      <c r="C30" s="598">
        <v>26</v>
      </c>
      <c r="D30" s="246" t="str">
        <v>廃棄物処理</v>
      </c>
      <c r="F30" s="37">
        <v>0</v>
      </c>
    </row>
    <row r="31" spans="2:6">
      <c r="B31" s="247"/>
      <c r="C31" s="598">
        <v>27</v>
      </c>
      <c r="D31" s="246" t="str">
        <v>商業　　　　　　　　</v>
      </c>
      <c r="F31" s="37">
        <v>0</v>
      </c>
    </row>
    <row r="32" spans="2:6">
      <c r="B32" s="247"/>
      <c r="C32" s="598">
        <v>28</v>
      </c>
      <c r="D32" s="246" t="str">
        <v>金融・保険　　　　　</v>
      </c>
      <c r="F32" s="37">
        <v>0</v>
      </c>
    </row>
    <row r="33" spans="2:6">
      <c r="B33" s="247"/>
      <c r="C33" s="598">
        <v>29</v>
      </c>
      <c r="D33" s="246" t="str">
        <v>不動産　　　　　　　</v>
      </c>
      <c r="F33" s="37">
        <v>0</v>
      </c>
    </row>
    <row r="34" spans="2:6">
      <c r="B34" s="247"/>
      <c r="C34" s="598">
        <v>30</v>
      </c>
      <c r="D34" s="246" t="str">
        <v>運輸・郵便　　　</v>
      </c>
      <c r="F34" s="37">
        <v>0</v>
      </c>
    </row>
    <row r="35" spans="2:6">
      <c r="B35" s="247"/>
      <c r="C35" s="598">
        <v>31</v>
      </c>
      <c r="D35" s="246" t="str">
        <v>情報通信</v>
      </c>
      <c r="F35" s="37">
        <v>0</v>
      </c>
    </row>
    <row r="36" spans="2:6">
      <c r="B36" s="247"/>
      <c r="C36" s="598">
        <v>32</v>
      </c>
      <c r="D36" s="246" t="str">
        <v>公務　　　　　　　　</v>
      </c>
      <c r="F36" s="37">
        <v>0</v>
      </c>
    </row>
    <row r="37" spans="2:6">
      <c r="B37" s="247"/>
      <c r="C37" s="598">
        <v>33</v>
      </c>
      <c r="D37" s="246" t="str">
        <v>教育・研究　　　　　</v>
      </c>
      <c r="F37" s="37">
        <v>0</v>
      </c>
    </row>
    <row r="38" spans="2:6">
      <c r="B38" s="247"/>
      <c r="C38" s="598">
        <v>34</v>
      </c>
      <c r="D38" s="246" t="str">
        <v>医療・福祉</v>
      </c>
      <c r="F38" s="37">
        <v>0</v>
      </c>
    </row>
    <row r="39" spans="2:6">
      <c r="B39" s="247"/>
      <c r="C39" s="598">
        <v>35</v>
      </c>
      <c r="D39" s="246" t="str">
        <v>その他の非営利団体サービス</v>
      </c>
      <c r="F39" s="37">
        <v>0</v>
      </c>
    </row>
    <row r="40" spans="2:6">
      <c r="B40" s="247"/>
      <c r="C40" s="598">
        <v>36</v>
      </c>
      <c r="D40" s="246" t="str">
        <v>対事業所サービス</v>
      </c>
      <c r="F40" s="37">
        <v>0</v>
      </c>
    </row>
    <row r="41" spans="2:6">
      <c r="B41" s="247"/>
      <c r="C41" s="598">
        <v>37</v>
      </c>
      <c r="D41" s="246" t="str">
        <v>宿泊業</v>
      </c>
      <c r="F41" s="37">
        <v>0</v>
      </c>
    </row>
    <row r="42" spans="2:6">
      <c r="B42" s="247"/>
      <c r="C42" s="598">
        <v>38</v>
      </c>
      <c r="D42" s="246" t="str">
        <v>飲食サービス</v>
      </c>
      <c r="F42" s="37">
        <v>0</v>
      </c>
    </row>
    <row r="43" spans="2:6">
      <c r="B43" s="247"/>
      <c r="C43" s="598">
        <v>39</v>
      </c>
      <c r="D43" s="246" t="str">
        <v>娯楽サービス</v>
      </c>
      <c r="F43" s="37">
        <v>0</v>
      </c>
    </row>
    <row r="44" spans="2:6">
      <c r="B44" s="248"/>
      <c r="C44" s="598">
        <v>40</v>
      </c>
      <c r="D44" s="246" t="str">
        <v>対個人サービス</v>
      </c>
      <c r="F44" s="37">
        <v>0</v>
      </c>
    </row>
    <row r="45" spans="2:6">
      <c r="B45" s="248"/>
      <c r="C45" s="598">
        <v>41</v>
      </c>
      <c r="D45" s="246" t="str">
        <v>事務用品</v>
      </c>
      <c r="F45" s="37">
        <v>0</v>
      </c>
    </row>
    <row r="46" spans="2:6">
      <c r="B46" s="248"/>
      <c r="C46" s="598">
        <v>42</v>
      </c>
      <c r="D46" s="246" t="str">
        <v>分類不明</v>
      </c>
      <c r="F46" s="41">
        <v>0</v>
      </c>
    </row>
    <row r="47" spans="2:6">
      <c r="B47" s="249" t="s">
        <v>79</v>
      </c>
      <c r="C47" s="597">
        <f t="array" ref="C47:D88">+'入力 _県内外'!$U$6:$V$47</f>
        <v>1</v>
      </c>
      <c r="D47" s="244" t="str">
        <v>農業　　　　　</v>
      </c>
      <c r="F47" s="37">
        <f t="array" ref="F47:F88">+'入力 _県内外'!$X$6:$X$47</f>
        <v>0</v>
      </c>
    </row>
    <row r="48" spans="2:6">
      <c r="B48" s="250"/>
      <c r="C48" s="598">
        <v>2</v>
      </c>
      <c r="D48" s="246" t="str">
        <v>林業　　　　　</v>
      </c>
      <c r="F48" s="37">
        <v>0</v>
      </c>
    </row>
    <row r="49" spans="2:6">
      <c r="B49" s="250"/>
      <c r="C49" s="598">
        <v>3</v>
      </c>
      <c r="D49" s="246" t="str">
        <v>漁業　　　　</v>
      </c>
      <c r="F49" s="37">
        <v>0</v>
      </c>
    </row>
    <row r="50" spans="2:6">
      <c r="B50" s="250"/>
      <c r="C50" s="598">
        <v>4</v>
      </c>
      <c r="D50" s="246" t="str">
        <v>鉱業</v>
      </c>
      <c r="F50" s="37">
        <v>0</v>
      </c>
    </row>
    <row r="51" spans="2:6">
      <c r="B51" s="250"/>
      <c r="C51" s="598">
        <v>5</v>
      </c>
      <c r="D51" s="246" t="str">
        <v>飲食料品　　　　　　　</v>
      </c>
      <c r="F51" s="37">
        <v>0</v>
      </c>
    </row>
    <row r="52" spans="2:6">
      <c r="B52" s="250"/>
      <c r="C52" s="598">
        <v>6</v>
      </c>
      <c r="D52" s="246" t="str">
        <v>繊維製品　</v>
      </c>
      <c r="F52" s="37">
        <v>0</v>
      </c>
    </row>
    <row r="53" spans="2:6">
      <c r="B53" s="250"/>
      <c r="C53" s="598">
        <v>7</v>
      </c>
      <c r="D53" s="246" t="str">
        <v>パルプ・紙・木製品</v>
      </c>
      <c r="F53" s="37">
        <v>0</v>
      </c>
    </row>
    <row r="54" spans="2:6">
      <c r="B54" s="250"/>
      <c r="C54" s="598">
        <v>8</v>
      </c>
      <c r="D54" s="246" t="str">
        <v>化学製品  　　　  　</v>
      </c>
      <c r="F54" s="37">
        <v>0</v>
      </c>
    </row>
    <row r="55" spans="2:6">
      <c r="B55" s="250"/>
      <c r="C55" s="598">
        <v>9</v>
      </c>
      <c r="D55" s="246" t="str">
        <v>石油・石炭製品　　　</v>
      </c>
      <c r="F55" s="37">
        <v>0</v>
      </c>
    </row>
    <row r="56" spans="2:6">
      <c r="B56" s="250"/>
      <c r="C56" s="598">
        <v>10</v>
      </c>
      <c r="D56" s="246" t="str">
        <v>プラスチック・ゴム</v>
      </c>
      <c r="F56" s="37">
        <v>0</v>
      </c>
    </row>
    <row r="57" spans="2:6">
      <c r="B57" s="250"/>
      <c r="C57" s="598">
        <v>11</v>
      </c>
      <c r="D57" s="246" t="str">
        <v>窯業・土石製品　　</v>
      </c>
      <c r="F57" s="37">
        <v>0</v>
      </c>
    </row>
    <row r="58" spans="2:6">
      <c r="B58" s="250"/>
      <c r="C58" s="598">
        <v>12</v>
      </c>
      <c r="D58" s="246" t="str">
        <v>鉄鋼　　　　　　　　</v>
      </c>
      <c r="F58" s="37">
        <v>0</v>
      </c>
    </row>
    <row r="59" spans="2:6">
      <c r="B59" s="250"/>
      <c r="C59" s="598">
        <v>13</v>
      </c>
      <c r="D59" s="246" t="str">
        <v>非鉄金属　　　　　　</v>
      </c>
      <c r="F59" s="37">
        <v>0</v>
      </c>
    </row>
    <row r="60" spans="2:6">
      <c r="B60" s="250"/>
      <c r="C60" s="598">
        <v>14</v>
      </c>
      <c r="D60" s="246" t="str">
        <v>金属製品　　　　　　</v>
      </c>
      <c r="F60" s="37">
        <v>0</v>
      </c>
    </row>
    <row r="61" spans="2:6">
      <c r="B61" s="250"/>
      <c r="C61" s="598">
        <v>15</v>
      </c>
      <c r="D61" s="246" t="str">
        <v>はん用機械</v>
      </c>
      <c r="F61" s="37">
        <v>0</v>
      </c>
    </row>
    <row r="62" spans="2:6">
      <c r="B62" s="250"/>
      <c r="C62" s="598">
        <v>16</v>
      </c>
      <c r="D62" s="246" t="str">
        <v>生産用機械</v>
      </c>
      <c r="F62" s="37">
        <v>0</v>
      </c>
    </row>
    <row r="63" spans="2:6">
      <c r="B63" s="250"/>
      <c r="C63" s="598">
        <v>17</v>
      </c>
      <c r="D63" s="246" t="str">
        <v>業務用機械</v>
      </c>
      <c r="F63" s="37">
        <v>0</v>
      </c>
    </row>
    <row r="64" spans="2:6">
      <c r="B64" s="250"/>
      <c r="C64" s="598">
        <v>18</v>
      </c>
      <c r="D64" s="246" t="str">
        <v>電子部品</v>
      </c>
      <c r="F64" s="37">
        <v>0</v>
      </c>
    </row>
    <row r="65" spans="2:6">
      <c r="B65" s="250"/>
      <c r="C65" s="598">
        <v>19</v>
      </c>
      <c r="D65" s="246" t="str">
        <v>電気機械　　　　　　</v>
      </c>
      <c r="F65" s="37">
        <v>0</v>
      </c>
    </row>
    <row r="66" spans="2:6">
      <c r="B66" s="250"/>
      <c r="C66" s="598">
        <v>20</v>
      </c>
      <c r="D66" s="246" t="str">
        <v>情報・通信機器</v>
      </c>
      <c r="F66" s="37">
        <v>0</v>
      </c>
    </row>
    <row r="67" spans="2:6">
      <c r="B67" s="250"/>
      <c r="C67" s="598">
        <v>21</v>
      </c>
      <c r="D67" s="246" t="str">
        <v>輸送機械  　　　　　</v>
      </c>
      <c r="F67" s="37">
        <v>0</v>
      </c>
    </row>
    <row r="68" spans="2:6">
      <c r="B68" s="250"/>
      <c r="C68" s="598">
        <v>22</v>
      </c>
      <c r="D68" s="246" t="str">
        <v>その他の製造工業製品</v>
      </c>
      <c r="F68" s="37">
        <v>0</v>
      </c>
    </row>
    <row r="69" spans="2:6">
      <c r="B69" s="250"/>
      <c r="C69" s="598">
        <v>23</v>
      </c>
      <c r="D69" s="246" t="str">
        <v>建設　　　　　　　　</v>
      </c>
      <c r="F69" s="37">
        <v>0</v>
      </c>
    </row>
    <row r="70" spans="2:6">
      <c r="B70" s="250"/>
      <c r="C70" s="598">
        <v>24</v>
      </c>
      <c r="D70" s="246" t="str">
        <v>電力・ガス・熱供給</v>
      </c>
      <c r="F70" s="37">
        <v>0</v>
      </c>
    </row>
    <row r="71" spans="2:6">
      <c r="B71" s="250"/>
      <c r="C71" s="598">
        <v>25</v>
      </c>
      <c r="D71" s="246" t="str">
        <v>水道</v>
      </c>
      <c r="F71" s="37">
        <v>0</v>
      </c>
    </row>
    <row r="72" spans="2:6">
      <c r="B72" s="251"/>
      <c r="C72" s="598">
        <v>26</v>
      </c>
      <c r="D72" s="246" t="str">
        <v>廃棄物処理</v>
      </c>
      <c r="F72" s="37">
        <v>0</v>
      </c>
    </row>
    <row r="73" spans="2:6">
      <c r="B73" s="251"/>
      <c r="C73" s="598">
        <v>27</v>
      </c>
      <c r="D73" s="246" t="str">
        <v>商業　　　　　　　　</v>
      </c>
      <c r="F73" s="37">
        <v>0</v>
      </c>
    </row>
    <row r="74" spans="2:6">
      <c r="B74" s="251"/>
      <c r="C74" s="598">
        <v>28</v>
      </c>
      <c r="D74" s="246" t="str">
        <v>金融・保険　　　　　</v>
      </c>
      <c r="F74" s="37">
        <v>0</v>
      </c>
    </row>
    <row r="75" spans="2:6">
      <c r="B75" s="251"/>
      <c r="C75" s="598">
        <v>29</v>
      </c>
      <c r="D75" s="246" t="str">
        <v>不動産　　　　　　　</v>
      </c>
      <c r="F75" s="37">
        <v>0</v>
      </c>
    </row>
    <row r="76" spans="2:6">
      <c r="B76" s="251"/>
      <c r="C76" s="598">
        <v>30</v>
      </c>
      <c r="D76" s="246" t="str">
        <v>運輸・郵便　　　</v>
      </c>
      <c r="F76" s="37">
        <v>0</v>
      </c>
    </row>
    <row r="77" spans="2:6">
      <c r="B77" s="251"/>
      <c r="C77" s="598">
        <v>31</v>
      </c>
      <c r="D77" s="246" t="str">
        <v>情報通信</v>
      </c>
      <c r="F77" s="37">
        <v>0</v>
      </c>
    </row>
    <row r="78" spans="2:6">
      <c r="B78" s="251"/>
      <c r="C78" s="598">
        <v>32</v>
      </c>
      <c r="D78" s="246" t="str">
        <v>公務　　　　　　　　</v>
      </c>
      <c r="F78" s="37">
        <v>0</v>
      </c>
    </row>
    <row r="79" spans="2:6">
      <c r="B79" s="251"/>
      <c r="C79" s="598">
        <v>33</v>
      </c>
      <c r="D79" s="246" t="str">
        <v>教育・研究　　　　　</v>
      </c>
      <c r="F79" s="37">
        <v>0</v>
      </c>
    </row>
    <row r="80" spans="2:6">
      <c r="B80" s="251"/>
      <c r="C80" s="598">
        <v>34</v>
      </c>
      <c r="D80" s="246" t="str">
        <v>医療・福祉</v>
      </c>
      <c r="F80" s="37">
        <v>0</v>
      </c>
    </row>
    <row r="81" spans="2:10">
      <c r="B81" s="251"/>
      <c r="C81" s="598">
        <v>35</v>
      </c>
      <c r="D81" s="246" t="str">
        <v>その他の非営利団体サービス</v>
      </c>
      <c r="F81" s="37">
        <v>0</v>
      </c>
    </row>
    <row r="82" spans="2:10">
      <c r="B82" s="251"/>
      <c r="C82" s="598">
        <v>36</v>
      </c>
      <c r="D82" s="246" t="str">
        <v>対事業所サービス</v>
      </c>
      <c r="F82" s="37">
        <v>0</v>
      </c>
    </row>
    <row r="83" spans="2:10">
      <c r="B83" s="251"/>
      <c r="C83" s="598">
        <v>37</v>
      </c>
      <c r="D83" s="246" t="str">
        <v>宿泊業</v>
      </c>
      <c r="F83" s="37">
        <v>0</v>
      </c>
    </row>
    <row r="84" spans="2:10">
      <c r="B84" s="251"/>
      <c r="C84" s="598">
        <v>38</v>
      </c>
      <c r="D84" s="246" t="str">
        <v>飲食サービス</v>
      </c>
      <c r="F84" s="37">
        <v>0</v>
      </c>
    </row>
    <row r="85" spans="2:10">
      <c r="B85" s="251"/>
      <c r="C85" s="598">
        <v>39</v>
      </c>
      <c r="D85" s="246" t="str">
        <v>娯楽サービス</v>
      </c>
      <c r="F85" s="37">
        <v>0</v>
      </c>
    </row>
    <row r="86" spans="2:10">
      <c r="B86" s="252"/>
      <c r="C86" s="598">
        <v>40</v>
      </c>
      <c r="D86" s="246" t="str">
        <v>対個人サービス</v>
      </c>
      <c r="F86" s="37">
        <v>0</v>
      </c>
    </row>
    <row r="87" spans="2:10">
      <c r="B87" s="252"/>
      <c r="C87" s="598">
        <v>41</v>
      </c>
      <c r="D87" s="246" t="str">
        <v>事務用品</v>
      </c>
      <c r="F87" s="37">
        <v>0</v>
      </c>
    </row>
    <row r="88" spans="2:10">
      <c r="B88" s="252"/>
      <c r="C88" s="598">
        <v>42</v>
      </c>
      <c r="D88" s="246" t="str">
        <v>分類不明</v>
      </c>
      <c r="F88" s="37">
        <v>0</v>
      </c>
    </row>
    <row r="89" spans="2:10">
      <c r="B89" s="172" t="s">
        <v>376</v>
      </c>
      <c r="C89" s="253"/>
      <c r="D89" s="244"/>
      <c r="F89" s="75">
        <f>SUM(F5:F46)</f>
        <v>0</v>
      </c>
    </row>
    <row r="90" spans="2:10">
      <c r="B90" s="173" t="s">
        <v>377</v>
      </c>
      <c r="C90" s="95"/>
      <c r="D90" s="246"/>
      <c r="F90" s="37">
        <f>SUM(F47:F88)</f>
        <v>0</v>
      </c>
    </row>
    <row r="91" spans="2:10">
      <c r="B91" s="254" t="s">
        <v>90</v>
      </c>
      <c r="C91" s="255"/>
      <c r="D91" s="256"/>
      <c r="F91" s="41">
        <f>SUM(F5:F88)</f>
        <v>0</v>
      </c>
    </row>
    <row r="92" spans="2:10" ht="14.25">
      <c r="B92" s="43"/>
    </row>
    <row r="93" spans="2:10" ht="17.25">
      <c r="B93" s="257" t="s">
        <v>378</v>
      </c>
    </row>
    <row r="94" spans="2:10" ht="14.25">
      <c r="B94" s="43"/>
    </row>
    <row r="95" spans="2:10" ht="14.25">
      <c r="B95" s="28" t="s">
        <v>379</v>
      </c>
      <c r="D95" s="25"/>
    </row>
    <row r="96" spans="2:10" ht="64.150000000000006" customHeight="1" thickBot="1">
      <c r="B96" s="239"/>
      <c r="C96" s="240" t="s">
        <v>380</v>
      </c>
      <c r="D96" s="241" t="s">
        <v>56</v>
      </c>
      <c r="F96" s="242" t="s">
        <v>381</v>
      </c>
      <c r="H96" s="242" t="s">
        <v>382</v>
      </c>
      <c r="J96" s="258" t="s">
        <v>383</v>
      </c>
    </row>
    <row r="97" spans="2:10">
      <c r="B97" s="243" t="s">
        <v>102</v>
      </c>
      <c r="C97" s="597">
        <f t="array" ref="C97:D138">+$C$5:$D$46</f>
        <v>1</v>
      </c>
      <c r="D97" s="244" t="str">
        <v>農業　　　　　</v>
      </c>
      <c r="F97" s="37">
        <f t="array" ref="F97:F138">+$F$5:$F$46</f>
        <v>0</v>
      </c>
      <c r="G97" s="259"/>
      <c r="H97" s="260">
        <f t="array" ref="H97:H138">+係数!$H$3:$H$44</f>
        <v>0.49061117631127493</v>
      </c>
      <c r="I97" s="261"/>
      <c r="J97" s="262">
        <f>+F97*H97</f>
        <v>0</v>
      </c>
    </row>
    <row r="98" spans="2:10">
      <c r="B98" s="245"/>
      <c r="C98" s="598">
        <v>2</v>
      </c>
      <c r="D98" s="246" t="str">
        <v>林業　　　　　</v>
      </c>
      <c r="F98" s="37">
        <v>0</v>
      </c>
      <c r="G98" s="259"/>
      <c r="H98" s="263">
        <v>0.54981753081319229</v>
      </c>
      <c r="I98" s="261"/>
      <c r="J98" s="264">
        <f t="shared" ref="J98:J138" si="0">+F98*H98</f>
        <v>0</v>
      </c>
    </row>
    <row r="99" spans="2:10">
      <c r="B99" s="245"/>
      <c r="C99" s="598">
        <v>3</v>
      </c>
      <c r="D99" s="246" t="str">
        <v>漁業　　　　</v>
      </c>
      <c r="F99" s="37">
        <v>0</v>
      </c>
      <c r="G99" s="259"/>
      <c r="H99" s="263">
        <v>0.48448183946410739</v>
      </c>
      <c r="I99" s="261"/>
      <c r="J99" s="264">
        <f t="shared" si="0"/>
        <v>0</v>
      </c>
    </row>
    <row r="100" spans="2:10">
      <c r="B100" s="245"/>
      <c r="C100" s="598">
        <v>4</v>
      </c>
      <c r="D100" s="246" t="str">
        <v>鉱業</v>
      </c>
      <c r="F100" s="37">
        <v>0</v>
      </c>
      <c r="G100" s="259"/>
      <c r="H100" s="263">
        <v>8.8134595005980865E-3</v>
      </c>
      <c r="I100" s="261"/>
      <c r="J100" s="264">
        <f t="shared" si="0"/>
        <v>0</v>
      </c>
    </row>
    <row r="101" spans="2:10">
      <c r="B101" s="245"/>
      <c r="C101" s="598">
        <v>5</v>
      </c>
      <c r="D101" s="246" t="str">
        <v>飲食料品　　　　　　　</v>
      </c>
      <c r="F101" s="37">
        <v>0</v>
      </c>
      <c r="G101" s="259"/>
      <c r="H101" s="263">
        <v>0.17636971922057434</v>
      </c>
      <c r="I101" s="261"/>
      <c r="J101" s="264">
        <f t="shared" si="0"/>
        <v>0</v>
      </c>
    </row>
    <row r="102" spans="2:10">
      <c r="B102" s="245"/>
      <c r="C102" s="598">
        <v>6</v>
      </c>
      <c r="D102" s="246" t="str">
        <v>繊維製品　</v>
      </c>
      <c r="F102" s="37">
        <v>0</v>
      </c>
      <c r="G102" s="259"/>
      <c r="H102" s="263">
        <v>0.12426229508196673</v>
      </c>
      <c r="I102" s="261"/>
      <c r="J102" s="264">
        <f t="shared" si="0"/>
        <v>0</v>
      </c>
    </row>
    <row r="103" spans="2:10">
      <c r="B103" s="245"/>
      <c r="C103" s="598">
        <v>7</v>
      </c>
      <c r="D103" s="246" t="str">
        <v>パルプ・紙・木製品</v>
      </c>
      <c r="F103" s="37">
        <v>0</v>
      </c>
      <c r="G103" s="259"/>
      <c r="H103" s="263">
        <v>0.12857897110424224</v>
      </c>
      <c r="I103" s="261"/>
      <c r="J103" s="264">
        <f t="shared" si="0"/>
        <v>0</v>
      </c>
    </row>
    <row r="104" spans="2:10">
      <c r="B104" s="245"/>
      <c r="C104" s="598">
        <v>8</v>
      </c>
      <c r="D104" s="246" t="str">
        <v>化学製品  　　　  　</v>
      </c>
      <c r="F104" s="37">
        <v>0</v>
      </c>
      <c r="G104" s="259"/>
      <c r="H104" s="263">
        <v>0.26617688467938005</v>
      </c>
      <c r="I104" s="261"/>
      <c r="J104" s="264">
        <f t="shared" si="0"/>
        <v>0</v>
      </c>
    </row>
    <row r="105" spans="2:10">
      <c r="B105" s="245"/>
      <c r="C105" s="598">
        <v>9</v>
      </c>
      <c r="D105" s="246" t="str">
        <v>石油・石炭製品　　　</v>
      </c>
      <c r="F105" s="37">
        <v>0</v>
      </c>
      <c r="G105" s="259"/>
      <c r="H105" s="263">
        <v>0.50266192070181182</v>
      </c>
      <c r="I105" s="261"/>
      <c r="J105" s="264">
        <f t="shared" si="0"/>
        <v>0</v>
      </c>
    </row>
    <row r="106" spans="2:10">
      <c r="B106" s="245"/>
      <c r="C106" s="598">
        <v>10</v>
      </c>
      <c r="D106" s="246" t="str">
        <v>プラスチック・ゴム</v>
      </c>
      <c r="F106" s="37">
        <v>0</v>
      </c>
      <c r="G106" s="259"/>
      <c r="H106" s="263">
        <v>0.22395966987574778</v>
      </c>
      <c r="I106" s="261"/>
      <c r="J106" s="264">
        <f t="shared" si="0"/>
        <v>0</v>
      </c>
    </row>
    <row r="107" spans="2:10">
      <c r="B107" s="245"/>
      <c r="C107" s="598">
        <v>11</v>
      </c>
      <c r="D107" s="246" t="str">
        <v>窯業・土石製品　　</v>
      </c>
      <c r="F107" s="37">
        <v>0</v>
      </c>
      <c r="G107" s="259"/>
      <c r="H107" s="263">
        <v>0.19566529936448424</v>
      </c>
      <c r="I107" s="261"/>
      <c r="J107" s="264">
        <f t="shared" si="0"/>
        <v>0</v>
      </c>
    </row>
    <row r="108" spans="2:10">
      <c r="B108" s="245"/>
      <c r="C108" s="598">
        <v>12</v>
      </c>
      <c r="D108" s="246" t="str">
        <v>鉄鋼　　　　　　　　</v>
      </c>
      <c r="F108" s="37">
        <v>0</v>
      </c>
      <c r="G108" s="259"/>
      <c r="H108" s="263">
        <v>0.11042998970497697</v>
      </c>
      <c r="I108" s="261"/>
      <c r="J108" s="264">
        <f t="shared" si="0"/>
        <v>0</v>
      </c>
    </row>
    <row r="109" spans="2:10">
      <c r="B109" s="245"/>
      <c r="C109" s="598">
        <v>13</v>
      </c>
      <c r="D109" s="246" t="str">
        <v>非鉄金属　　　　　　</v>
      </c>
      <c r="F109" s="37">
        <v>0</v>
      </c>
      <c r="G109" s="259"/>
      <c r="H109" s="263">
        <v>0.1794396936539438</v>
      </c>
      <c r="I109" s="261"/>
      <c r="J109" s="264">
        <f t="shared" si="0"/>
        <v>0</v>
      </c>
    </row>
    <row r="110" spans="2:10">
      <c r="B110" s="245"/>
      <c r="C110" s="598">
        <v>14</v>
      </c>
      <c r="D110" s="246" t="str">
        <v>金属製品　　　　　　</v>
      </c>
      <c r="F110" s="37">
        <v>0</v>
      </c>
      <c r="G110" s="259"/>
      <c r="H110" s="263">
        <v>0.17414728535113966</v>
      </c>
      <c r="I110" s="261"/>
      <c r="J110" s="264">
        <f t="shared" si="0"/>
        <v>0</v>
      </c>
    </row>
    <row r="111" spans="2:10">
      <c r="B111" s="245"/>
      <c r="C111" s="598">
        <v>15</v>
      </c>
      <c r="D111" s="246" t="str">
        <v>はん用機械</v>
      </c>
      <c r="F111" s="37">
        <v>0</v>
      </c>
      <c r="G111" s="259"/>
      <c r="H111" s="263">
        <v>0.18188440792004612</v>
      </c>
      <c r="I111" s="261"/>
      <c r="J111" s="264">
        <f t="shared" si="0"/>
        <v>0</v>
      </c>
    </row>
    <row r="112" spans="2:10">
      <c r="B112" s="245"/>
      <c r="C112" s="598">
        <v>16</v>
      </c>
      <c r="D112" s="246" t="str">
        <v>生産用機械</v>
      </c>
      <c r="F112" s="37">
        <v>0</v>
      </c>
      <c r="G112" s="259"/>
      <c r="H112" s="263">
        <v>0.18616851234046677</v>
      </c>
      <c r="I112" s="261"/>
      <c r="J112" s="264">
        <f t="shared" si="0"/>
        <v>0</v>
      </c>
    </row>
    <row r="113" spans="2:10">
      <c r="B113" s="245"/>
      <c r="C113" s="598">
        <v>17</v>
      </c>
      <c r="D113" s="246" t="str">
        <v>業務用機械</v>
      </c>
      <c r="F113" s="37">
        <v>0</v>
      </c>
      <c r="G113" s="259"/>
      <c r="H113" s="263">
        <v>0.20783309015291623</v>
      </c>
      <c r="I113" s="261"/>
      <c r="J113" s="264">
        <f t="shared" si="0"/>
        <v>0</v>
      </c>
    </row>
    <row r="114" spans="2:10">
      <c r="B114" s="245"/>
      <c r="C114" s="598">
        <v>18</v>
      </c>
      <c r="D114" s="246" t="str">
        <v>電子部品</v>
      </c>
      <c r="F114" s="37">
        <v>0</v>
      </c>
      <c r="G114" s="259"/>
      <c r="H114" s="263">
        <v>0.20082660653466267</v>
      </c>
      <c r="I114" s="261"/>
      <c r="J114" s="264">
        <f t="shared" si="0"/>
        <v>0</v>
      </c>
    </row>
    <row r="115" spans="2:10">
      <c r="B115" s="245"/>
      <c r="C115" s="598">
        <v>19</v>
      </c>
      <c r="D115" s="246" t="str">
        <v>電気機械　　　　　　</v>
      </c>
      <c r="F115" s="37">
        <v>0</v>
      </c>
      <c r="G115" s="259"/>
      <c r="H115" s="263">
        <v>0.18296241617062656</v>
      </c>
      <c r="I115" s="261"/>
      <c r="J115" s="264">
        <f t="shared" si="0"/>
        <v>0</v>
      </c>
    </row>
    <row r="116" spans="2:10">
      <c r="B116" s="245"/>
      <c r="C116" s="598">
        <v>20</v>
      </c>
      <c r="D116" s="246" t="str">
        <v>情報・通信機器</v>
      </c>
      <c r="F116" s="37">
        <v>0</v>
      </c>
      <c r="G116" s="259"/>
      <c r="H116" s="263">
        <v>0.13955446568381194</v>
      </c>
      <c r="I116" s="261"/>
      <c r="J116" s="264">
        <f t="shared" si="0"/>
        <v>0</v>
      </c>
    </row>
    <row r="117" spans="2:10">
      <c r="B117" s="245"/>
      <c r="C117" s="598">
        <v>21</v>
      </c>
      <c r="D117" s="246" t="str">
        <v>輸送機械  　　　　　</v>
      </c>
      <c r="F117" s="37">
        <v>0</v>
      </c>
      <c r="G117" s="259"/>
      <c r="H117" s="263">
        <v>0.30590332812092896</v>
      </c>
      <c r="I117" s="261"/>
      <c r="J117" s="264">
        <f t="shared" si="0"/>
        <v>0</v>
      </c>
    </row>
    <row r="118" spans="2:10">
      <c r="B118" s="245"/>
      <c r="C118" s="598">
        <v>22</v>
      </c>
      <c r="D118" s="246" t="str">
        <v>その他の製造工業製品</v>
      </c>
      <c r="F118" s="37">
        <v>0</v>
      </c>
      <c r="G118" s="259"/>
      <c r="H118" s="263">
        <v>0.25334844365630593</v>
      </c>
      <c r="I118" s="261"/>
      <c r="J118" s="264">
        <f t="shared" si="0"/>
        <v>0</v>
      </c>
    </row>
    <row r="119" spans="2:10">
      <c r="B119" s="245"/>
      <c r="C119" s="598">
        <v>23</v>
      </c>
      <c r="D119" s="246" t="str">
        <v>建設　　　　　　　　</v>
      </c>
      <c r="F119" s="37">
        <v>0</v>
      </c>
      <c r="G119" s="259"/>
      <c r="H119" s="263">
        <v>1</v>
      </c>
      <c r="I119" s="261"/>
      <c r="J119" s="264">
        <f t="shared" si="0"/>
        <v>0</v>
      </c>
    </row>
    <row r="120" spans="2:10">
      <c r="B120" s="245"/>
      <c r="C120" s="598">
        <v>24</v>
      </c>
      <c r="D120" s="246" t="str">
        <v>電力・ガス・熱供給</v>
      </c>
      <c r="F120" s="37">
        <v>0</v>
      </c>
      <c r="G120" s="259"/>
      <c r="H120" s="263">
        <v>0.84653779494247838</v>
      </c>
      <c r="I120" s="261"/>
      <c r="J120" s="264">
        <f t="shared" si="0"/>
        <v>0</v>
      </c>
    </row>
    <row r="121" spans="2:10">
      <c r="B121" s="245"/>
      <c r="C121" s="598">
        <v>25</v>
      </c>
      <c r="D121" s="246" t="str">
        <v>水道</v>
      </c>
      <c r="F121" s="37">
        <v>0</v>
      </c>
      <c r="G121" s="259"/>
      <c r="H121" s="263">
        <v>0.96296621968198126</v>
      </c>
      <c r="I121" s="261"/>
      <c r="J121" s="264">
        <f t="shared" si="0"/>
        <v>0</v>
      </c>
    </row>
    <row r="122" spans="2:10">
      <c r="B122" s="247"/>
      <c r="C122" s="598">
        <v>26</v>
      </c>
      <c r="D122" s="246" t="str">
        <v>廃棄物処理</v>
      </c>
      <c r="F122" s="37">
        <v>0</v>
      </c>
      <c r="G122" s="259"/>
      <c r="H122" s="263">
        <v>0.99994626352367988</v>
      </c>
      <c r="I122" s="261"/>
      <c r="J122" s="264">
        <f t="shared" si="0"/>
        <v>0</v>
      </c>
    </row>
    <row r="123" spans="2:10">
      <c r="B123" s="247"/>
      <c r="C123" s="598">
        <v>27</v>
      </c>
      <c r="D123" s="246" t="str">
        <v>商業　　　　　　　　</v>
      </c>
      <c r="F123" s="37">
        <v>0</v>
      </c>
      <c r="G123" s="259"/>
      <c r="H123" s="263">
        <v>0.26891012551389848</v>
      </c>
      <c r="I123" s="261"/>
      <c r="J123" s="264">
        <f t="shared" si="0"/>
        <v>0</v>
      </c>
    </row>
    <row r="124" spans="2:10">
      <c r="B124" s="247"/>
      <c r="C124" s="598">
        <v>28</v>
      </c>
      <c r="D124" s="246" t="str">
        <v>金融・保険　　　　　</v>
      </c>
      <c r="F124" s="37">
        <v>0</v>
      </c>
      <c r="G124" s="259"/>
      <c r="H124" s="263">
        <v>0.90270203192629672</v>
      </c>
      <c r="I124" s="261"/>
      <c r="J124" s="264">
        <f t="shared" si="0"/>
        <v>0</v>
      </c>
    </row>
    <row r="125" spans="2:10">
      <c r="B125" s="247"/>
      <c r="C125" s="598">
        <v>29</v>
      </c>
      <c r="D125" s="246" t="str">
        <v>不動産　　　　　　　</v>
      </c>
      <c r="F125" s="37">
        <v>0</v>
      </c>
      <c r="G125" s="259"/>
      <c r="H125" s="263">
        <v>0.95332395045344853</v>
      </c>
      <c r="I125" s="261"/>
      <c r="J125" s="264">
        <f t="shared" si="0"/>
        <v>0</v>
      </c>
    </row>
    <row r="126" spans="2:10">
      <c r="B126" s="247"/>
      <c r="C126" s="598">
        <v>30</v>
      </c>
      <c r="D126" s="246" t="str">
        <v>運輸・郵便　　　</v>
      </c>
      <c r="F126" s="37">
        <v>0</v>
      </c>
      <c r="G126" s="259"/>
      <c r="H126" s="263">
        <v>0.67365145005178073</v>
      </c>
      <c r="I126" s="261"/>
      <c r="J126" s="264">
        <f t="shared" si="0"/>
        <v>0</v>
      </c>
    </row>
    <row r="127" spans="2:10">
      <c r="B127" s="247"/>
      <c r="C127" s="598">
        <v>31</v>
      </c>
      <c r="D127" s="246" t="str">
        <v>情報通信</v>
      </c>
      <c r="F127" s="37">
        <v>0</v>
      </c>
      <c r="G127" s="259"/>
      <c r="H127" s="263">
        <v>0.57225374469537804</v>
      </c>
      <c r="I127" s="261"/>
      <c r="J127" s="264">
        <f t="shared" si="0"/>
        <v>0</v>
      </c>
    </row>
    <row r="128" spans="2:10">
      <c r="B128" s="247"/>
      <c r="C128" s="598">
        <v>32</v>
      </c>
      <c r="D128" s="246" t="str">
        <v>公務　　　　　　　　</v>
      </c>
      <c r="F128" s="37">
        <v>0</v>
      </c>
      <c r="G128" s="259"/>
      <c r="H128" s="263">
        <v>1</v>
      </c>
      <c r="I128" s="261"/>
      <c r="J128" s="264">
        <f t="shared" si="0"/>
        <v>0</v>
      </c>
    </row>
    <row r="129" spans="2:10">
      <c r="B129" s="247"/>
      <c r="C129" s="598">
        <v>33</v>
      </c>
      <c r="D129" s="246" t="str">
        <v>教育・研究　　　　　</v>
      </c>
      <c r="F129" s="37">
        <v>0</v>
      </c>
      <c r="G129" s="259"/>
      <c r="H129" s="263">
        <v>0.50790280471026616</v>
      </c>
      <c r="I129" s="261"/>
      <c r="J129" s="264">
        <f t="shared" si="0"/>
        <v>0</v>
      </c>
    </row>
    <row r="130" spans="2:10">
      <c r="B130" s="247"/>
      <c r="C130" s="598">
        <v>34</v>
      </c>
      <c r="D130" s="246" t="str">
        <v>医療・福祉</v>
      </c>
      <c r="F130" s="37">
        <v>0</v>
      </c>
      <c r="G130" s="259"/>
      <c r="H130" s="263">
        <v>0.99574070201499409</v>
      </c>
      <c r="I130" s="261"/>
      <c r="J130" s="264">
        <f t="shared" si="0"/>
        <v>0</v>
      </c>
    </row>
    <row r="131" spans="2:10">
      <c r="B131" s="247"/>
      <c r="C131" s="598">
        <v>35</v>
      </c>
      <c r="D131" s="246" t="str">
        <v>その他の非営利団体サービス</v>
      </c>
      <c r="F131" s="37">
        <v>0</v>
      </c>
      <c r="G131" s="259"/>
      <c r="H131" s="263">
        <v>0.95252203382605261</v>
      </c>
      <c r="I131" s="261"/>
      <c r="J131" s="264">
        <f t="shared" si="0"/>
        <v>0</v>
      </c>
    </row>
    <row r="132" spans="2:10">
      <c r="B132" s="247"/>
      <c r="C132" s="598">
        <v>36</v>
      </c>
      <c r="D132" s="246" t="str">
        <v>対事業所サービス</v>
      </c>
      <c r="F132" s="37">
        <v>0</v>
      </c>
      <c r="G132" s="259"/>
      <c r="H132" s="263">
        <v>0.62517795852600633</v>
      </c>
      <c r="I132" s="261"/>
      <c r="J132" s="264">
        <f t="shared" si="0"/>
        <v>0</v>
      </c>
    </row>
    <row r="133" spans="2:10">
      <c r="B133" s="247"/>
      <c r="C133" s="598">
        <v>37</v>
      </c>
      <c r="D133" s="246" t="str">
        <v>宿泊業</v>
      </c>
      <c r="F133" s="37">
        <v>0</v>
      </c>
      <c r="G133" s="259"/>
      <c r="H133" s="263">
        <v>0.44384976230204898</v>
      </c>
      <c r="I133" s="261"/>
      <c r="J133" s="264">
        <f t="shared" si="0"/>
        <v>0</v>
      </c>
    </row>
    <row r="134" spans="2:10">
      <c r="B134" s="247"/>
      <c r="C134" s="598">
        <v>38</v>
      </c>
      <c r="D134" s="246" t="str">
        <v>飲食サービス</v>
      </c>
      <c r="F134" s="37">
        <v>0</v>
      </c>
      <c r="G134" s="259"/>
      <c r="H134" s="263">
        <v>0.95798697979716452</v>
      </c>
      <c r="I134" s="261"/>
      <c r="J134" s="264">
        <f t="shared" si="0"/>
        <v>0</v>
      </c>
    </row>
    <row r="135" spans="2:10">
      <c r="B135" s="247"/>
      <c r="C135" s="598">
        <v>39</v>
      </c>
      <c r="D135" s="246" t="str">
        <v>娯楽サービス</v>
      </c>
      <c r="F135" s="37">
        <v>0</v>
      </c>
      <c r="G135" s="259"/>
      <c r="H135" s="263">
        <v>0.83286855456802544</v>
      </c>
      <c r="I135" s="261"/>
      <c r="J135" s="264">
        <f t="shared" si="0"/>
        <v>0</v>
      </c>
    </row>
    <row r="136" spans="2:10">
      <c r="B136" s="248"/>
      <c r="C136" s="598">
        <v>40</v>
      </c>
      <c r="D136" s="246" t="str">
        <v>対個人サービス</v>
      </c>
      <c r="F136" s="37">
        <v>0</v>
      </c>
      <c r="G136" s="259"/>
      <c r="H136" s="263">
        <v>0.8892439639002393</v>
      </c>
      <c r="I136" s="261"/>
      <c r="J136" s="264">
        <f t="shared" si="0"/>
        <v>0</v>
      </c>
    </row>
    <row r="137" spans="2:10">
      <c r="B137" s="248"/>
      <c r="C137" s="598">
        <v>41</v>
      </c>
      <c r="D137" s="246" t="str">
        <v>事務用品</v>
      </c>
      <c r="F137" s="37">
        <v>0</v>
      </c>
      <c r="G137" s="259"/>
      <c r="H137" s="263">
        <v>1</v>
      </c>
      <c r="I137" s="261"/>
      <c r="J137" s="264">
        <f t="shared" si="0"/>
        <v>0</v>
      </c>
    </row>
    <row r="138" spans="2:10" ht="12.75" thickBot="1">
      <c r="B138" s="248"/>
      <c r="C138" s="598">
        <v>42</v>
      </c>
      <c r="D138" s="246" t="str">
        <v>分類不明</v>
      </c>
      <c r="F138" s="37">
        <v>0</v>
      </c>
      <c r="G138" s="259"/>
      <c r="H138" s="265">
        <v>0.99298276913013095</v>
      </c>
      <c r="I138" s="261"/>
      <c r="J138" s="266">
        <f t="shared" si="0"/>
        <v>0</v>
      </c>
    </row>
    <row r="139" spans="2:10">
      <c r="B139" s="267" t="s">
        <v>90</v>
      </c>
      <c r="C139" s="135"/>
      <c r="D139" s="268"/>
      <c r="F139" s="269">
        <f>SUM(F97:F138)</f>
        <v>0</v>
      </c>
      <c r="J139" s="270">
        <f>SUM(J97:J138)</f>
        <v>0</v>
      </c>
    </row>
    <row r="140" spans="2:10" ht="14.25">
      <c r="B140" s="43"/>
    </row>
    <row r="141" spans="2:10" ht="14.25">
      <c r="B141" s="28" t="s">
        <v>384</v>
      </c>
      <c r="D141" s="25"/>
    </row>
    <row r="142" spans="2:10" ht="49.9" customHeight="1" thickBot="1">
      <c r="B142" s="239"/>
      <c r="C142" s="240" t="s">
        <v>385</v>
      </c>
      <c r="D142" s="241" t="s">
        <v>56</v>
      </c>
      <c r="F142" s="242" t="s">
        <v>381</v>
      </c>
      <c r="H142" s="242" t="s">
        <v>386</v>
      </c>
      <c r="J142" s="258" t="s">
        <v>384</v>
      </c>
    </row>
    <row r="143" spans="2:10">
      <c r="B143" s="243" t="s">
        <v>102</v>
      </c>
      <c r="C143" s="597">
        <f t="array" ref="C143:D184">+$C$5:$D$46</f>
        <v>1</v>
      </c>
      <c r="D143" s="244" t="str">
        <v>農業　　　　　</v>
      </c>
      <c r="F143" s="37">
        <f t="array" ref="F143:F184">+$F$5:$F$46</f>
        <v>0</v>
      </c>
      <c r="G143" s="259"/>
      <c r="H143" s="260">
        <f t="array" ref="H143:H184">+係数!$E$3:$E$44</f>
        <v>0.24390306813345575</v>
      </c>
      <c r="I143" s="261"/>
      <c r="J143" s="262">
        <f>F143*H143</f>
        <v>0</v>
      </c>
    </row>
    <row r="144" spans="2:10">
      <c r="B144" s="245"/>
      <c r="C144" s="598">
        <v>2</v>
      </c>
      <c r="D144" s="246" t="str">
        <v>林業　　　　　</v>
      </c>
      <c r="F144" s="37">
        <v>0</v>
      </c>
      <c r="G144" s="259"/>
      <c r="H144" s="263">
        <v>0.24395785994629238</v>
      </c>
      <c r="I144" s="261"/>
      <c r="J144" s="264">
        <f t="shared" ref="J144:J184" si="1">F144*H144</f>
        <v>0</v>
      </c>
    </row>
    <row r="145" spans="2:10">
      <c r="B145" s="245"/>
      <c r="C145" s="598">
        <v>3</v>
      </c>
      <c r="D145" s="246" t="str">
        <v>漁業　　　　</v>
      </c>
      <c r="F145" s="37">
        <v>0</v>
      </c>
      <c r="G145" s="259"/>
      <c r="H145" s="263">
        <v>0.42648865401107966</v>
      </c>
      <c r="I145" s="261"/>
      <c r="J145" s="264">
        <f t="shared" si="1"/>
        <v>0</v>
      </c>
    </row>
    <row r="146" spans="2:10">
      <c r="B146" s="245"/>
      <c r="C146" s="598">
        <v>4</v>
      </c>
      <c r="D146" s="246" t="str">
        <v>鉱業</v>
      </c>
      <c r="F146" s="37">
        <v>0</v>
      </c>
      <c r="G146" s="259"/>
      <c r="H146" s="263">
        <v>0.14628061640298873</v>
      </c>
      <c r="I146" s="261"/>
      <c r="J146" s="264">
        <f t="shared" si="1"/>
        <v>0</v>
      </c>
    </row>
    <row r="147" spans="2:10">
      <c r="B147" s="245"/>
      <c r="C147" s="598">
        <v>5</v>
      </c>
      <c r="D147" s="246" t="str">
        <v>飲食料品　　　　　　　</v>
      </c>
      <c r="F147" s="37">
        <v>0</v>
      </c>
      <c r="G147" s="259"/>
      <c r="H147" s="263">
        <v>0.69706624298387476</v>
      </c>
      <c r="I147" s="261"/>
      <c r="J147" s="264">
        <f t="shared" si="1"/>
        <v>0</v>
      </c>
    </row>
    <row r="148" spans="2:10">
      <c r="B148" s="245"/>
      <c r="C148" s="598">
        <v>6</v>
      </c>
      <c r="D148" s="246" t="str">
        <v>繊維製品　</v>
      </c>
      <c r="F148" s="37">
        <v>0</v>
      </c>
      <c r="G148" s="259"/>
      <c r="H148" s="263">
        <v>0.39283060109289641</v>
      </c>
      <c r="I148" s="261"/>
      <c r="J148" s="264">
        <f t="shared" si="1"/>
        <v>0</v>
      </c>
    </row>
    <row r="149" spans="2:10">
      <c r="B149" s="245"/>
      <c r="C149" s="598">
        <v>7</v>
      </c>
      <c r="D149" s="246" t="str">
        <v>パルプ・紙・木製品</v>
      </c>
      <c r="F149" s="37">
        <v>0</v>
      </c>
      <c r="G149" s="259"/>
      <c r="H149" s="263">
        <v>0.71993554277166105</v>
      </c>
      <c r="I149" s="261"/>
      <c r="J149" s="264">
        <f t="shared" si="1"/>
        <v>0</v>
      </c>
    </row>
    <row r="150" spans="2:10">
      <c r="B150" s="245"/>
      <c r="C150" s="598">
        <v>8</v>
      </c>
      <c r="D150" s="246" t="str">
        <v>化学製品  　　　  　</v>
      </c>
      <c r="F150" s="37">
        <v>0</v>
      </c>
      <c r="G150" s="259"/>
      <c r="H150" s="263">
        <v>0.58084116216562176</v>
      </c>
      <c r="I150" s="261"/>
      <c r="J150" s="264">
        <f t="shared" si="1"/>
        <v>0</v>
      </c>
    </row>
    <row r="151" spans="2:10">
      <c r="B151" s="245"/>
      <c r="C151" s="598">
        <v>9</v>
      </c>
      <c r="D151" s="246" t="str">
        <v>石油・石炭製品　　　</v>
      </c>
      <c r="F151" s="37">
        <v>0</v>
      </c>
      <c r="G151" s="259"/>
      <c r="H151" s="263">
        <v>0.30791291277445343</v>
      </c>
      <c r="I151" s="261"/>
      <c r="J151" s="264">
        <f t="shared" si="1"/>
        <v>0</v>
      </c>
    </row>
    <row r="152" spans="2:10">
      <c r="B152" s="245"/>
      <c r="C152" s="598">
        <v>10</v>
      </c>
      <c r="D152" s="246" t="str">
        <v>プラスチック・ゴム</v>
      </c>
      <c r="F152" s="37">
        <v>0</v>
      </c>
      <c r="G152" s="259"/>
      <c r="H152" s="263">
        <v>0.70478106228046244</v>
      </c>
      <c r="I152" s="261"/>
      <c r="J152" s="264">
        <f t="shared" si="1"/>
        <v>0</v>
      </c>
    </row>
    <row r="153" spans="2:10">
      <c r="B153" s="245"/>
      <c r="C153" s="598">
        <v>11</v>
      </c>
      <c r="D153" s="246" t="str">
        <v>窯業・土石製品　　</v>
      </c>
      <c r="F153" s="37">
        <v>0</v>
      </c>
      <c r="G153" s="259"/>
      <c r="H153" s="263">
        <v>0.70768780694274169</v>
      </c>
      <c r="I153" s="261"/>
      <c r="J153" s="264">
        <f t="shared" si="1"/>
        <v>0</v>
      </c>
    </row>
    <row r="154" spans="2:10">
      <c r="B154" s="245"/>
      <c r="C154" s="598">
        <v>12</v>
      </c>
      <c r="D154" s="246" t="str">
        <v>鉄鋼　　　　　　　　</v>
      </c>
      <c r="F154" s="37">
        <v>0</v>
      </c>
      <c r="G154" s="259"/>
      <c r="H154" s="263">
        <v>0.83979509316581635</v>
      </c>
      <c r="I154" s="261"/>
      <c r="J154" s="264">
        <f t="shared" si="1"/>
        <v>0</v>
      </c>
    </row>
    <row r="155" spans="2:10">
      <c r="B155" s="245"/>
      <c r="C155" s="598">
        <v>13</v>
      </c>
      <c r="D155" s="246" t="str">
        <v>非鉄金属　　　　　　</v>
      </c>
      <c r="F155" s="37">
        <v>0</v>
      </c>
      <c r="G155" s="259"/>
      <c r="H155" s="263">
        <v>0.53554730828162411</v>
      </c>
      <c r="I155" s="261"/>
      <c r="J155" s="264">
        <f t="shared" si="1"/>
        <v>0</v>
      </c>
    </row>
    <row r="156" spans="2:10">
      <c r="B156" s="245"/>
      <c r="C156" s="598">
        <v>14</v>
      </c>
      <c r="D156" s="246" t="str">
        <v>金属製品　　　　　　</v>
      </c>
      <c r="F156" s="37">
        <v>0</v>
      </c>
      <c r="G156" s="259"/>
      <c r="H156" s="263">
        <v>0.76666065940736849</v>
      </c>
      <c r="I156" s="261"/>
      <c r="J156" s="264">
        <f t="shared" si="1"/>
        <v>0</v>
      </c>
    </row>
    <row r="157" spans="2:10">
      <c r="B157" s="245"/>
      <c r="C157" s="598">
        <v>15</v>
      </c>
      <c r="D157" s="246" t="str">
        <v>はん用機械</v>
      </c>
      <c r="F157" s="37">
        <v>0</v>
      </c>
      <c r="G157" s="259"/>
      <c r="H157" s="263">
        <v>0.70346481570912933</v>
      </c>
      <c r="I157" s="261"/>
      <c r="J157" s="264">
        <f t="shared" si="1"/>
        <v>0</v>
      </c>
    </row>
    <row r="158" spans="2:10">
      <c r="B158" s="245"/>
      <c r="C158" s="598">
        <v>16</v>
      </c>
      <c r="D158" s="246" t="str">
        <v>生産用機械</v>
      </c>
      <c r="F158" s="37">
        <v>0</v>
      </c>
      <c r="G158" s="259"/>
      <c r="H158" s="263">
        <v>0.73314097887653029</v>
      </c>
      <c r="I158" s="261"/>
      <c r="J158" s="264">
        <f t="shared" si="1"/>
        <v>0</v>
      </c>
    </row>
    <row r="159" spans="2:10">
      <c r="B159" s="245"/>
      <c r="C159" s="598">
        <v>17</v>
      </c>
      <c r="D159" s="246" t="str">
        <v>業務用機械</v>
      </c>
      <c r="F159" s="37">
        <v>0</v>
      </c>
      <c r="G159" s="259"/>
      <c r="H159" s="263">
        <v>0.71626781248683591</v>
      </c>
      <c r="I159" s="261"/>
      <c r="J159" s="264">
        <f t="shared" si="1"/>
        <v>0</v>
      </c>
    </row>
    <row r="160" spans="2:10">
      <c r="B160" s="245"/>
      <c r="C160" s="598">
        <v>18</v>
      </c>
      <c r="D160" s="246" t="str">
        <v>電子部品</v>
      </c>
      <c r="F160" s="37">
        <v>0</v>
      </c>
      <c r="G160" s="259"/>
      <c r="H160" s="263">
        <v>0.35498262656337531</v>
      </c>
      <c r="I160" s="261"/>
      <c r="J160" s="264">
        <f t="shared" si="1"/>
        <v>0</v>
      </c>
    </row>
    <row r="161" spans="2:10">
      <c r="B161" s="245"/>
      <c r="C161" s="598">
        <v>19</v>
      </c>
      <c r="D161" s="246" t="str">
        <v>電気機械　　　　　　</v>
      </c>
      <c r="F161" s="37">
        <v>0</v>
      </c>
      <c r="G161" s="259"/>
      <c r="H161" s="263">
        <v>0.70291969656515574</v>
      </c>
      <c r="I161" s="261"/>
      <c r="J161" s="264">
        <f t="shared" si="1"/>
        <v>0</v>
      </c>
    </row>
    <row r="162" spans="2:10">
      <c r="B162" s="245"/>
      <c r="C162" s="598">
        <v>20</v>
      </c>
      <c r="D162" s="246" t="str">
        <v>情報・通信機器</v>
      </c>
      <c r="F162" s="37">
        <v>0</v>
      </c>
      <c r="G162" s="259"/>
      <c r="H162" s="263">
        <v>0.65652298086487271</v>
      </c>
      <c r="I162" s="261"/>
      <c r="J162" s="264">
        <f t="shared" si="1"/>
        <v>0</v>
      </c>
    </row>
    <row r="163" spans="2:10">
      <c r="B163" s="245"/>
      <c r="C163" s="598">
        <v>21</v>
      </c>
      <c r="D163" s="246" t="str">
        <v>輸送機械  　　　　　</v>
      </c>
      <c r="F163" s="37">
        <v>0</v>
      </c>
      <c r="G163" s="259"/>
      <c r="H163" s="263">
        <v>0.6506911505904277</v>
      </c>
      <c r="I163" s="261"/>
      <c r="J163" s="264">
        <f t="shared" si="1"/>
        <v>0</v>
      </c>
    </row>
    <row r="164" spans="2:10">
      <c r="B164" s="245"/>
      <c r="C164" s="598">
        <v>22</v>
      </c>
      <c r="D164" s="246" t="str">
        <v>その他の製造工業製品</v>
      </c>
      <c r="F164" s="37">
        <v>0</v>
      </c>
      <c r="G164" s="259"/>
      <c r="H164" s="263">
        <v>0.60786950317962751</v>
      </c>
      <c r="I164" s="261"/>
      <c r="J164" s="264">
        <f t="shared" si="1"/>
        <v>0</v>
      </c>
    </row>
    <row r="165" spans="2:10">
      <c r="B165" s="245"/>
      <c r="C165" s="598">
        <v>23</v>
      </c>
      <c r="D165" s="246" t="str">
        <v>建設　　　　　　　　</v>
      </c>
      <c r="F165" s="37">
        <v>0</v>
      </c>
      <c r="G165" s="259"/>
      <c r="H165" s="263">
        <v>0</v>
      </c>
      <c r="I165" s="261"/>
      <c r="J165" s="264">
        <f t="shared" si="1"/>
        <v>0</v>
      </c>
    </row>
    <row r="166" spans="2:10">
      <c r="B166" s="245"/>
      <c r="C166" s="598">
        <v>24</v>
      </c>
      <c r="D166" s="246" t="str">
        <v>電力・ガス・熱供給</v>
      </c>
      <c r="F166" s="37">
        <v>0</v>
      </c>
      <c r="G166" s="259"/>
      <c r="H166" s="263">
        <v>0.15344344064303961</v>
      </c>
      <c r="I166" s="261"/>
      <c r="J166" s="264">
        <f t="shared" si="1"/>
        <v>0</v>
      </c>
    </row>
    <row r="167" spans="2:10">
      <c r="B167" s="245"/>
      <c r="C167" s="598">
        <v>25</v>
      </c>
      <c r="D167" s="246" t="str">
        <v>水道</v>
      </c>
      <c r="F167" s="37">
        <v>0</v>
      </c>
      <c r="G167" s="259"/>
      <c r="H167" s="263">
        <v>3.6843262255440837E-2</v>
      </c>
      <c r="I167" s="261"/>
      <c r="J167" s="264">
        <f t="shared" si="1"/>
        <v>0</v>
      </c>
    </row>
    <row r="168" spans="2:10">
      <c r="B168" s="247"/>
      <c r="C168" s="598">
        <v>26</v>
      </c>
      <c r="D168" s="246" t="str">
        <v>廃棄物処理</v>
      </c>
      <c r="F168" s="37">
        <v>0</v>
      </c>
      <c r="G168" s="259"/>
      <c r="H168" s="263">
        <v>0</v>
      </c>
      <c r="I168" s="261"/>
      <c r="J168" s="264">
        <f t="shared" si="1"/>
        <v>0</v>
      </c>
    </row>
    <row r="169" spans="2:10">
      <c r="B169" s="247"/>
      <c r="C169" s="598">
        <v>27</v>
      </c>
      <c r="D169" s="246" t="str">
        <v>商業　　　　　　　　</v>
      </c>
      <c r="F169" s="37">
        <v>0</v>
      </c>
      <c r="G169" s="259"/>
      <c r="H169" s="263">
        <v>0.7225337705122078</v>
      </c>
      <c r="I169" s="261"/>
      <c r="J169" s="264">
        <f t="shared" si="1"/>
        <v>0</v>
      </c>
    </row>
    <row r="170" spans="2:10">
      <c r="B170" s="247"/>
      <c r="C170" s="598">
        <v>28</v>
      </c>
      <c r="D170" s="246" t="str">
        <v>金融・保険　　　　　</v>
      </c>
      <c r="F170" s="37">
        <v>0</v>
      </c>
      <c r="G170" s="259"/>
      <c r="H170" s="263">
        <v>7.5724931481057689E-2</v>
      </c>
      <c r="I170" s="261"/>
      <c r="J170" s="264">
        <f t="shared" si="1"/>
        <v>0</v>
      </c>
    </row>
    <row r="171" spans="2:10">
      <c r="B171" s="247"/>
      <c r="C171" s="598">
        <v>29</v>
      </c>
      <c r="D171" s="246" t="str">
        <v>不動産　　　　　　　</v>
      </c>
      <c r="F171" s="37">
        <v>0</v>
      </c>
      <c r="G171" s="259"/>
      <c r="H171" s="263">
        <v>4.6656473259822667E-2</v>
      </c>
      <c r="I171" s="261"/>
      <c r="J171" s="264">
        <f t="shared" si="1"/>
        <v>0</v>
      </c>
    </row>
    <row r="172" spans="2:10">
      <c r="B172" s="247"/>
      <c r="C172" s="598">
        <v>30</v>
      </c>
      <c r="D172" s="246" t="str">
        <v>運輸・郵便　　　</v>
      </c>
      <c r="F172" s="37">
        <v>0</v>
      </c>
      <c r="G172" s="259"/>
      <c r="H172" s="263">
        <v>0.27129030061743253</v>
      </c>
      <c r="I172" s="261"/>
      <c r="J172" s="264">
        <f t="shared" si="1"/>
        <v>0</v>
      </c>
    </row>
    <row r="173" spans="2:10">
      <c r="B173" s="247"/>
      <c r="C173" s="598">
        <v>31</v>
      </c>
      <c r="D173" s="246" t="str">
        <v>情報通信</v>
      </c>
      <c r="F173" s="37">
        <v>0</v>
      </c>
      <c r="G173" s="259"/>
      <c r="H173" s="263">
        <v>0.40792572159052709</v>
      </c>
      <c r="I173" s="261"/>
      <c r="J173" s="264">
        <f t="shared" si="1"/>
        <v>0</v>
      </c>
    </row>
    <row r="174" spans="2:10">
      <c r="B174" s="247"/>
      <c r="C174" s="598">
        <v>32</v>
      </c>
      <c r="D174" s="246" t="str">
        <v>公務　　　　　　　　</v>
      </c>
      <c r="F174" s="37">
        <v>0</v>
      </c>
      <c r="G174" s="259"/>
      <c r="H174" s="263">
        <v>0</v>
      </c>
      <c r="I174" s="261"/>
      <c r="J174" s="264">
        <f t="shared" si="1"/>
        <v>0</v>
      </c>
    </row>
    <row r="175" spans="2:10">
      <c r="B175" s="247"/>
      <c r="C175" s="598">
        <v>33</v>
      </c>
      <c r="D175" s="246" t="str">
        <v>教育・研究　　　　　</v>
      </c>
      <c r="F175" s="37">
        <v>0</v>
      </c>
      <c r="G175" s="259"/>
      <c r="H175" s="263">
        <v>0.49004024526319256</v>
      </c>
      <c r="I175" s="261"/>
      <c r="J175" s="264">
        <f t="shared" si="1"/>
        <v>0</v>
      </c>
    </row>
    <row r="176" spans="2:10">
      <c r="B176" s="247"/>
      <c r="C176" s="598">
        <v>34</v>
      </c>
      <c r="D176" s="246" t="str">
        <v>医療・福祉</v>
      </c>
      <c r="F176" s="37">
        <v>0</v>
      </c>
      <c r="G176" s="259"/>
      <c r="H176" s="263">
        <v>4.2592979850059288E-3</v>
      </c>
      <c r="I176" s="261"/>
      <c r="J176" s="264">
        <f t="shared" si="1"/>
        <v>0</v>
      </c>
    </row>
    <row r="177" spans="2:10">
      <c r="B177" s="247"/>
      <c r="C177" s="598">
        <v>35</v>
      </c>
      <c r="D177" s="246" t="str">
        <v>その他の非営利団体サービス</v>
      </c>
      <c r="F177" s="37">
        <v>0</v>
      </c>
      <c r="G177" s="259"/>
      <c r="H177" s="263">
        <v>4.0817196508690999E-2</v>
      </c>
      <c r="I177" s="261"/>
      <c r="J177" s="264">
        <f t="shared" si="1"/>
        <v>0</v>
      </c>
    </row>
    <row r="178" spans="2:10">
      <c r="B178" s="247"/>
      <c r="C178" s="598">
        <v>36</v>
      </c>
      <c r="D178" s="246" t="str">
        <v>対事業所サービス</v>
      </c>
      <c r="F178" s="37">
        <v>0</v>
      </c>
      <c r="G178" s="259"/>
      <c r="H178" s="263">
        <v>0.35617750604231313</v>
      </c>
      <c r="I178" s="261"/>
      <c r="J178" s="264">
        <f t="shared" si="1"/>
        <v>0</v>
      </c>
    </row>
    <row r="179" spans="2:10">
      <c r="B179" s="247"/>
      <c r="C179" s="598">
        <v>37</v>
      </c>
      <c r="D179" s="246" t="str">
        <v>宿泊業</v>
      </c>
      <c r="F179" s="37">
        <v>0</v>
      </c>
      <c r="G179" s="259"/>
      <c r="H179" s="263">
        <v>0.49617479457230163</v>
      </c>
      <c r="I179" s="261"/>
      <c r="J179" s="264">
        <f t="shared" si="1"/>
        <v>0</v>
      </c>
    </row>
    <row r="180" spans="2:10">
      <c r="B180" s="247"/>
      <c r="C180" s="598">
        <v>38</v>
      </c>
      <c r="D180" s="246" t="str">
        <v>飲食サービス</v>
      </c>
      <c r="F180" s="37">
        <v>0</v>
      </c>
      <c r="G180" s="259"/>
      <c r="H180" s="263">
        <v>2.7365292013020293E-2</v>
      </c>
      <c r="I180" s="261"/>
      <c r="J180" s="264">
        <f t="shared" si="1"/>
        <v>0</v>
      </c>
    </row>
    <row r="181" spans="2:10">
      <c r="B181" s="247"/>
      <c r="C181" s="598">
        <v>39</v>
      </c>
      <c r="D181" s="246" t="str">
        <v>娯楽サービス</v>
      </c>
      <c r="F181" s="37">
        <v>0</v>
      </c>
      <c r="G181" s="259"/>
      <c r="H181" s="263">
        <v>0.1502104998020943</v>
      </c>
      <c r="I181" s="261"/>
      <c r="J181" s="264">
        <f t="shared" si="1"/>
        <v>0</v>
      </c>
    </row>
    <row r="182" spans="2:10">
      <c r="B182" s="248"/>
      <c r="C182" s="598">
        <v>40</v>
      </c>
      <c r="D182" s="246" t="str">
        <v>対個人サービス</v>
      </c>
      <c r="F182" s="37">
        <v>0</v>
      </c>
      <c r="G182" s="259"/>
      <c r="H182" s="263">
        <v>0.10976449263921088</v>
      </c>
      <c r="I182" s="261"/>
      <c r="J182" s="264">
        <f t="shared" si="1"/>
        <v>0</v>
      </c>
    </row>
    <row r="183" spans="2:10">
      <c r="B183" s="248"/>
      <c r="C183" s="598">
        <v>41</v>
      </c>
      <c r="D183" s="246" t="str">
        <v>事務用品</v>
      </c>
      <c r="F183" s="37">
        <v>0</v>
      </c>
      <c r="G183" s="259"/>
      <c r="H183" s="263">
        <v>0</v>
      </c>
      <c r="I183" s="261"/>
      <c r="J183" s="264">
        <f t="shared" si="1"/>
        <v>0</v>
      </c>
    </row>
    <row r="184" spans="2:10" ht="12.75" thickBot="1">
      <c r="B184" s="248"/>
      <c r="C184" s="598">
        <v>42</v>
      </c>
      <c r="D184" s="246" t="str">
        <v>分類不明</v>
      </c>
      <c r="F184" s="37">
        <v>0</v>
      </c>
      <c r="G184" s="259"/>
      <c r="H184" s="265">
        <v>4.9061148030864015E-4</v>
      </c>
      <c r="I184" s="261"/>
      <c r="J184" s="266">
        <f t="shared" si="1"/>
        <v>0</v>
      </c>
    </row>
    <row r="185" spans="2:10">
      <c r="B185" s="267" t="s">
        <v>90</v>
      </c>
      <c r="C185" s="135"/>
      <c r="D185" s="268"/>
      <c r="F185" s="269">
        <f>SUM(F143:F184)</f>
        <v>0</v>
      </c>
      <c r="J185" s="270">
        <f>SUM(J143:J184)</f>
        <v>0</v>
      </c>
    </row>
    <row r="186" spans="2:10" ht="14.25" hidden="1">
      <c r="B186" s="43"/>
    </row>
    <row r="187" spans="2:10" ht="14.25">
      <c r="B187" s="28" t="s">
        <v>387</v>
      </c>
      <c r="D187" s="25"/>
    </row>
    <row r="188" spans="2:10" ht="35.65" customHeight="1" thickBot="1">
      <c r="B188" s="239"/>
      <c r="C188" s="240" t="s">
        <v>388</v>
      </c>
      <c r="D188" s="241" t="s">
        <v>56</v>
      </c>
      <c r="F188" s="242" t="s">
        <v>381</v>
      </c>
      <c r="H188" s="242" t="s">
        <v>389</v>
      </c>
      <c r="J188" s="242" t="s">
        <v>387</v>
      </c>
    </row>
    <row r="189" spans="2:10">
      <c r="B189" s="243" t="s">
        <v>102</v>
      </c>
      <c r="C189" s="597">
        <f t="array" ref="C189:D230">+$C$5:$D$46</f>
        <v>1</v>
      </c>
      <c r="D189" s="244" t="str">
        <v>農業　　　　　</v>
      </c>
      <c r="F189" s="37">
        <f t="array" ref="F189:F230">+$F$5:$F$46</f>
        <v>0</v>
      </c>
      <c r="G189" s="259"/>
      <c r="H189" s="260">
        <f t="array" ref="H189:H230">+係数!$F$3:$F$44</f>
        <v>0.26548575555526932</v>
      </c>
      <c r="I189" s="259"/>
      <c r="J189" s="262">
        <f>F189*H189</f>
        <v>0</v>
      </c>
    </row>
    <row r="190" spans="2:10">
      <c r="B190" s="245"/>
      <c r="C190" s="598">
        <v>2</v>
      </c>
      <c r="D190" s="246" t="str">
        <v>林業　　　　　</v>
      </c>
      <c r="F190" s="37">
        <v>0</v>
      </c>
      <c r="G190" s="259"/>
      <c r="H190" s="263">
        <v>0.20622460924051528</v>
      </c>
      <c r="I190" s="259"/>
      <c r="J190" s="264">
        <f t="shared" ref="J190:J230" si="2">F190*H190</f>
        <v>0</v>
      </c>
    </row>
    <row r="191" spans="2:10">
      <c r="B191" s="245"/>
      <c r="C191" s="598">
        <v>3</v>
      </c>
      <c r="D191" s="246" t="str">
        <v>漁業　　　　</v>
      </c>
      <c r="F191" s="37">
        <v>0</v>
      </c>
      <c r="G191" s="259"/>
      <c r="H191" s="263">
        <v>8.9029506524812896E-2</v>
      </c>
      <c r="I191" s="259"/>
      <c r="J191" s="264">
        <f t="shared" si="2"/>
        <v>0</v>
      </c>
    </row>
    <row r="192" spans="2:10">
      <c r="B192" s="245"/>
      <c r="C192" s="598">
        <v>4</v>
      </c>
      <c r="D192" s="246" t="str">
        <v>鉱業</v>
      </c>
      <c r="F192" s="37">
        <v>0</v>
      </c>
      <c r="G192" s="259"/>
      <c r="H192" s="263">
        <v>0.84490592409641319</v>
      </c>
      <c r="I192" s="259"/>
      <c r="J192" s="264">
        <f t="shared" si="2"/>
        <v>0</v>
      </c>
    </row>
    <row r="193" spans="2:10">
      <c r="B193" s="245"/>
      <c r="C193" s="598">
        <v>5</v>
      </c>
      <c r="D193" s="246" t="str">
        <v>飲食料品　　　　　　　</v>
      </c>
      <c r="F193" s="37">
        <v>0</v>
      </c>
      <c r="G193" s="259"/>
      <c r="H193" s="263">
        <v>0.12656403779555089</v>
      </c>
      <c r="I193" s="259"/>
      <c r="J193" s="264">
        <f t="shared" si="2"/>
        <v>0</v>
      </c>
    </row>
    <row r="194" spans="2:10">
      <c r="B194" s="245"/>
      <c r="C194" s="598">
        <v>6</v>
      </c>
      <c r="D194" s="246" t="str">
        <v>繊維製品　</v>
      </c>
      <c r="F194" s="37">
        <v>0</v>
      </c>
      <c r="G194" s="259"/>
      <c r="H194" s="263">
        <v>0.48290710382513691</v>
      </c>
      <c r="I194" s="259"/>
      <c r="J194" s="264">
        <f t="shared" si="2"/>
        <v>0</v>
      </c>
    </row>
    <row r="195" spans="2:10">
      <c r="B195" s="245"/>
      <c r="C195" s="598">
        <v>7</v>
      </c>
      <c r="D195" s="246" t="str">
        <v>パルプ・紙・木製品</v>
      </c>
      <c r="F195" s="37">
        <v>0</v>
      </c>
      <c r="G195" s="259"/>
      <c r="H195" s="263">
        <v>0.15148548612409671</v>
      </c>
      <c r="I195" s="259"/>
      <c r="J195" s="264">
        <f t="shared" si="2"/>
        <v>0</v>
      </c>
    </row>
    <row r="196" spans="2:10">
      <c r="B196" s="245"/>
      <c r="C196" s="598">
        <v>8</v>
      </c>
      <c r="D196" s="246" t="str">
        <v>化学製品  　　　  　</v>
      </c>
      <c r="F196" s="37">
        <v>0</v>
      </c>
      <c r="G196" s="259"/>
      <c r="H196" s="263">
        <v>0.15298195315499818</v>
      </c>
      <c r="I196" s="259"/>
      <c r="J196" s="264">
        <f t="shared" si="2"/>
        <v>0</v>
      </c>
    </row>
    <row r="197" spans="2:10">
      <c r="B197" s="245"/>
      <c r="C197" s="598">
        <v>9</v>
      </c>
      <c r="D197" s="246" t="str">
        <v>石油・石炭製品　　　</v>
      </c>
      <c r="F197" s="37">
        <v>0</v>
      </c>
      <c r="G197" s="259"/>
      <c r="H197" s="263">
        <v>0.18942516652373473</v>
      </c>
      <c r="I197" s="259"/>
      <c r="J197" s="264">
        <f t="shared" si="2"/>
        <v>0</v>
      </c>
    </row>
    <row r="198" spans="2:10">
      <c r="B198" s="245"/>
      <c r="C198" s="598">
        <v>10</v>
      </c>
      <c r="D198" s="246" t="str">
        <v>プラスチック・ゴム</v>
      </c>
      <c r="F198" s="37">
        <v>0</v>
      </c>
      <c r="G198" s="259"/>
      <c r="H198" s="263">
        <v>7.1259267843789789E-2</v>
      </c>
      <c r="I198" s="259"/>
      <c r="J198" s="264">
        <f t="shared" si="2"/>
        <v>0</v>
      </c>
    </row>
    <row r="199" spans="2:10">
      <c r="B199" s="245"/>
      <c r="C199" s="598">
        <v>11</v>
      </c>
      <c r="D199" s="246" t="str">
        <v>窯業・土石製品　　</v>
      </c>
      <c r="F199" s="37">
        <v>0</v>
      </c>
      <c r="G199" s="259"/>
      <c r="H199" s="263">
        <v>9.6646893692774086E-2</v>
      </c>
      <c r="I199" s="259"/>
      <c r="J199" s="264">
        <f t="shared" si="2"/>
        <v>0</v>
      </c>
    </row>
    <row r="200" spans="2:10">
      <c r="B200" s="245"/>
      <c r="C200" s="598">
        <v>12</v>
      </c>
      <c r="D200" s="246" t="str">
        <v>鉄鋼　　　　　　　　</v>
      </c>
      <c r="F200" s="37">
        <v>0</v>
      </c>
      <c r="G200" s="259"/>
      <c r="H200" s="263">
        <v>4.9774917129206682E-2</v>
      </c>
      <c r="I200" s="259"/>
      <c r="J200" s="264">
        <f t="shared" si="2"/>
        <v>0</v>
      </c>
    </row>
    <row r="201" spans="2:10">
      <c r="B201" s="245"/>
      <c r="C201" s="598">
        <v>13</v>
      </c>
      <c r="D201" s="246" t="str">
        <v>非鉄金属　　　　　　</v>
      </c>
      <c r="F201" s="37">
        <v>0</v>
      </c>
      <c r="G201" s="259"/>
      <c r="H201" s="263">
        <v>0.28501299806443209</v>
      </c>
      <c r="I201" s="259"/>
      <c r="J201" s="264">
        <f t="shared" si="2"/>
        <v>0</v>
      </c>
    </row>
    <row r="202" spans="2:10">
      <c r="B202" s="245"/>
      <c r="C202" s="598">
        <v>14</v>
      </c>
      <c r="D202" s="246" t="str">
        <v>金属製品　　　　　　</v>
      </c>
      <c r="F202" s="37">
        <v>0</v>
      </c>
      <c r="G202" s="259"/>
      <c r="H202" s="263">
        <v>5.9192055241491848E-2</v>
      </c>
      <c r="I202" s="259"/>
      <c r="J202" s="264">
        <f t="shared" si="2"/>
        <v>0</v>
      </c>
    </row>
    <row r="203" spans="2:10">
      <c r="B203" s="245"/>
      <c r="C203" s="598">
        <v>15</v>
      </c>
      <c r="D203" s="246" t="str">
        <v>はん用機械</v>
      </c>
      <c r="F203" s="37">
        <v>0</v>
      </c>
      <c r="G203" s="259"/>
      <c r="H203" s="263">
        <v>0.11465077637082455</v>
      </c>
      <c r="I203" s="259"/>
      <c r="J203" s="264">
        <f t="shared" si="2"/>
        <v>0</v>
      </c>
    </row>
    <row r="204" spans="2:10">
      <c r="B204" s="245"/>
      <c r="C204" s="598">
        <v>16</v>
      </c>
      <c r="D204" s="246" t="str">
        <v>生産用機械</v>
      </c>
      <c r="F204" s="37">
        <v>0</v>
      </c>
      <c r="G204" s="259"/>
      <c r="H204" s="263">
        <v>8.0690508783002921E-2</v>
      </c>
      <c r="I204" s="259"/>
      <c r="J204" s="264">
        <f t="shared" si="2"/>
        <v>0</v>
      </c>
    </row>
    <row r="205" spans="2:10">
      <c r="B205" s="245"/>
      <c r="C205" s="598">
        <v>17</v>
      </c>
      <c r="D205" s="246" t="str">
        <v>業務用機械</v>
      </c>
      <c r="F205" s="37">
        <v>0</v>
      </c>
      <c r="G205" s="259"/>
      <c r="H205" s="263">
        <v>7.5899097360247872E-2</v>
      </c>
      <c r="I205" s="259"/>
      <c r="J205" s="264">
        <f t="shared" si="2"/>
        <v>0</v>
      </c>
    </row>
    <row r="206" spans="2:10">
      <c r="B206" s="245"/>
      <c r="C206" s="598">
        <v>18</v>
      </c>
      <c r="D206" s="246" t="str">
        <v>電子部品</v>
      </c>
      <c r="F206" s="37">
        <v>0</v>
      </c>
      <c r="G206" s="259"/>
      <c r="H206" s="263">
        <v>0.44419076690196202</v>
      </c>
      <c r="I206" s="259"/>
      <c r="J206" s="264">
        <f t="shared" si="2"/>
        <v>0</v>
      </c>
    </row>
    <row r="207" spans="2:10">
      <c r="B207" s="245"/>
      <c r="C207" s="598">
        <v>19</v>
      </c>
      <c r="D207" s="246" t="str">
        <v>電気機械　　　　　　</v>
      </c>
      <c r="F207" s="37">
        <v>0</v>
      </c>
      <c r="G207" s="259"/>
      <c r="H207" s="263">
        <v>0.1141178872642177</v>
      </c>
      <c r="I207" s="259"/>
      <c r="J207" s="264">
        <f t="shared" si="2"/>
        <v>0</v>
      </c>
    </row>
    <row r="208" spans="2:10">
      <c r="B208" s="245"/>
      <c r="C208" s="598">
        <v>20</v>
      </c>
      <c r="D208" s="246" t="str">
        <v>情報・通信機器</v>
      </c>
      <c r="F208" s="37">
        <v>0</v>
      </c>
      <c r="G208" s="259"/>
      <c r="H208" s="263">
        <v>0.20392255345131535</v>
      </c>
      <c r="I208" s="259"/>
      <c r="J208" s="264">
        <f t="shared" si="2"/>
        <v>0</v>
      </c>
    </row>
    <row r="209" spans="2:10">
      <c r="B209" s="245"/>
      <c r="C209" s="598">
        <v>21</v>
      </c>
      <c r="D209" s="246" t="str">
        <v>輸送機械  　　　　　</v>
      </c>
      <c r="F209" s="37">
        <v>0</v>
      </c>
      <c r="G209" s="259"/>
      <c r="H209" s="263">
        <v>4.3405521288643355E-2</v>
      </c>
      <c r="I209" s="259"/>
      <c r="J209" s="264">
        <f t="shared" si="2"/>
        <v>0</v>
      </c>
    </row>
    <row r="210" spans="2:10">
      <c r="B210" s="245"/>
      <c r="C210" s="598">
        <v>22</v>
      </c>
      <c r="D210" s="246" t="str">
        <v>その他の製造工業製品</v>
      </c>
      <c r="F210" s="37">
        <v>0</v>
      </c>
      <c r="G210" s="259"/>
      <c r="H210" s="263">
        <v>0.13878205316406655</v>
      </c>
      <c r="I210" s="259"/>
      <c r="J210" s="264">
        <f t="shared" si="2"/>
        <v>0</v>
      </c>
    </row>
    <row r="211" spans="2:10">
      <c r="B211" s="245"/>
      <c r="C211" s="598">
        <v>23</v>
      </c>
      <c r="D211" s="246" t="str">
        <v>建設　　　　　　　　</v>
      </c>
      <c r="F211" s="37">
        <v>0</v>
      </c>
      <c r="G211" s="259"/>
      <c r="H211" s="263">
        <v>0</v>
      </c>
      <c r="I211" s="259"/>
      <c r="J211" s="264">
        <f t="shared" si="2"/>
        <v>0</v>
      </c>
    </row>
    <row r="212" spans="2:10">
      <c r="B212" s="245"/>
      <c r="C212" s="598">
        <v>24</v>
      </c>
      <c r="D212" s="246" t="str">
        <v>電力・ガス・熱供給</v>
      </c>
      <c r="F212" s="37">
        <v>0</v>
      </c>
      <c r="G212" s="259"/>
      <c r="H212" s="263">
        <v>1.8764414482033949E-5</v>
      </c>
      <c r="I212" s="259"/>
      <c r="J212" s="264">
        <f t="shared" si="2"/>
        <v>0</v>
      </c>
    </row>
    <row r="213" spans="2:10">
      <c r="B213" s="245"/>
      <c r="C213" s="598">
        <v>25</v>
      </c>
      <c r="D213" s="246" t="str">
        <v>水道</v>
      </c>
      <c r="F213" s="37">
        <v>0</v>
      </c>
      <c r="G213" s="259"/>
      <c r="H213" s="263">
        <v>1.9051806257785634E-4</v>
      </c>
      <c r="I213" s="259"/>
      <c r="J213" s="264">
        <f t="shared" si="2"/>
        <v>0</v>
      </c>
    </row>
    <row r="214" spans="2:10">
      <c r="B214" s="247"/>
      <c r="C214" s="598">
        <v>26</v>
      </c>
      <c r="D214" s="246" t="str">
        <v>廃棄物処理</v>
      </c>
      <c r="F214" s="37">
        <v>0</v>
      </c>
      <c r="G214" s="259"/>
      <c r="H214" s="263">
        <v>5.3736476320126179E-5</v>
      </c>
      <c r="I214" s="259"/>
      <c r="J214" s="264">
        <f t="shared" si="2"/>
        <v>0</v>
      </c>
    </row>
    <row r="215" spans="2:10">
      <c r="B215" s="247"/>
      <c r="C215" s="598">
        <v>27</v>
      </c>
      <c r="D215" s="246" t="str">
        <v>商業　　　　　　　　</v>
      </c>
      <c r="F215" s="37">
        <v>0</v>
      </c>
      <c r="G215" s="259"/>
      <c r="H215" s="263">
        <v>8.5561039738937389E-3</v>
      </c>
      <c r="I215" s="259"/>
      <c r="J215" s="264">
        <f t="shared" si="2"/>
        <v>0</v>
      </c>
    </row>
    <row r="216" spans="2:10">
      <c r="B216" s="247"/>
      <c r="C216" s="598">
        <v>28</v>
      </c>
      <c r="D216" s="246" t="str">
        <v>金融・保険　　　　　</v>
      </c>
      <c r="F216" s="37">
        <v>0</v>
      </c>
      <c r="G216" s="259"/>
      <c r="H216" s="263">
        <v>2.1573036592645572E-2</v>
      </c>
      <c r="I216" s="259"/>
      <c r="J216" s="264">
        <f t="shared" si="2"/>
        <v>0</v>
      </c>
    </row>
    <row r="217" spans="2:10">
      <c r="B217" s="247"/>
      <c r="C217" s="598">
        <v>29</v>
      </c>
      <c r="D217" s="246" t="str">
        <v>不動産　　　　　　　</v>
      </c>
      <c r="F217" s="37">
        <v>0</v>
      </c>
      <c r="G217" s="259"/>
      <c r="H217" s="263">
        <v>1.9576286728720065E-5</v>
      </c>
      <c r="I217" s="259"/>
      <c r="J217" s="264">
        <f t="shared" si="2"/>
        <v>0</v>
      </c>
    </row>
    <row r="218" spans="2:10">
      <c r="B218" s="247"/>
      <c r="C218" s="598">
        <v>30</v>
      </c>
      <c r="D218" s="246" t="str">
        <v>運輸・郵便　　　</v>
      </c>
      <c r="F218" s="37">
        <v>0</v>
      </c>
      <c r="G218" s="259"/>
      <c r="H218" s="263">
        <v>5.5058249330786763E-2</v>
      </c>
      <c r="I218" s="259"/>
      <c r="J218" s="264">
        <f t="shared" si="2"/>
        <v>0</v>
      </c>
    </row>
    <row r="219" spans="2:10">
      <c r="B219" s="247"/>
      <c r="C219" s="598">
        <v>31</v>
      </c>
      <c r="D219" s="246" t="str">
        <v>情報通信</v>
      </c>
      <c r="F219" s="37">
        <v>0</v>
      </c>
      <c r="G219" s="259"/>
      <c r="H219" s="263">
        <v>1.982053371409492E-2</v>
      </c>
      <c r="I219" s="259"/>
      <c r="J219" s="264">
        <f t="shared" si="2"/>
        <v>0</v>
      </c>
    </row>
    <row r="220" spans="2:10">
      <c r="B220" s="247"/>
      <c r="C220" s="598">
        <v>32</v>
      </c>
      <c r="D220" s="246" t="str">
        <v>公務　　　　　　　　</v>
      </c>
      <c r="F220" s="37">
        <v>0</v>
      </c>
      <c r="G220" s="259"/>
      <c r="H220" s="263">
        <v>0</v>
      </c>
      <c r="I220" s="259"/>
      <c r="J220" s="264">
        <f t="shared" si="2"/>
        <v>0</v>
      </c>
    </row>
    <row r="221" spans="2:10">
      <c r="B221" s="247"/>
      <c r="C221" s="598">
        <v>33</v>
      </c>
      <c r="D221" s="246" t="str">
        <v>教育・研究　　　　　</v>
      </c>
      <c r="F221" s="37">
        <v>0</v>
      </c>
      <c r="G221" s="259"/>
      <c r="H221" s="263">
        <v>2.0569500265412927E-3</v>
      </c>
      <c r="I221" s="259"/>
      <c r="J221" s="264">
        <f t="shared" si="2"/>
        <v>0</v>
      </c>
    </row>
    <row r="222" spans="2:10">
      <c r="B222" s="247"/>
      <c r="C222" s="598">
        <v>34</v>
      </c>
      <c r="D222" s="246" t="str">
        <v>医療・福祉</v>
      </c>
      <c r="F222" s="37">
        <v>0</v>
      </c>
      <c r="G222" s="259"/>
      <c r="H222" s="263">
        <v>0</v>
      </c>
      <c r="I222" s="259"/>
      <c r="J222" s="264">
        <f t="shared" si="2"/>
        <v>0</v>
      </c>
    </row>
    <row r="223" spans="2:10">
      <c r="B223" s="247"/>
      <c r="C223" s="598">
        <v>35</v>
      </c>
      <c r="D223" s="246" t="str">
        <v>その他の非営利団体サービス</v>
      </c>
      <c r="F223" s="37">
        <v>0</v>
      </c>
      <c r="G223" s="259"/>
      <c r="H223" s="263">
        <v>6.6607696652563652E-3</v>
      </c>
      <c r="I223" s="259"/>
      <c r="J223" s="264">
        <f t="shared" si="2"/>
        <v>0</v>
      </c>
    </row>
    <row r="224" spans="2:10">
      <c r="B224" s="247"/>
      <c r="C224" s="598">
        <v>36</v>
      </c>
      <c r="D224" s="246" t="str">
        <v>対事業所サービス</v>
      </c>
      <c r="F224" s="37">
        <v>0</v>
      </c>
      <c r="G224" s="259"/>
      <c r="H224" s="263">
        <v>1.8644535431680501E-2</v>
      </c>
      <c r="I224" s="259"/>
      <c r="J224" s="264">
        <f t="shared" si="2"/>
        <v>0</v>
      </c>
    </row>
    <row r="225" spans="2:18">
      <c r="B225" s="247"/>
      <c r="C225" s="598">
        <v>37</v>
      </c>
      <c r="D225" s="246" t="str">
        <v>宿泊業</v>
      </c>
      <c r="F225" s="37">
        <v>0</v>
      </c>
      <c r="G225" s="259"/>
      <c r="H225" s="263">
        <v>5.9975443125649404E-2</v>
      </c>
      <c r="I225" s="259"/>
      <c r="J225" s="264">
        <f t="shared" si="2"/>
        <v>0</v>
      </c>
    </row>
    <row r="226" spans="2:18">
      <c r="B226" s="247"/>
      <c r="C226" s="598">
        <v>38</v>
      </c>
      <c r="D226" s="246" t="str">
        <v>飲食サービス</v>
      </c>
      <c r="F226" s="37">
        <v>0</v>
      </c>
      <c r="G226" s="259"/>
      <c r="H226" s="263">
        <v>1.4647728189815237E-2</v>
      </c>
      <c r="I226" s="259"/>
      <c r="J226" s="264">
        <f t="shared" si="2"/>
        <v>0</v>
      </c>
    </row>
    <row r="227" spans="2:18">
      <c r="B227" s="247"/>
      <c r="C227" s="598">
        <v>39</v>
      </c>
      <c r="D227" s="246" t="str">
        <v>娯楽サービス</v>
      </c>
      <c r="F227" s="37">
        <v>0</v>
      </c>
      <c r="G227" s="259"/>
      <c r="H227" s="263">
        <v>1.6920945629880189E-2</v>
      </c>
      <c r="I227" s="259"/>
      <c r="J227" s="264">
        <f t="shared" si="2"/>
        <v>0</v>
      </c>
    </row>
    <row r="228" spans="2:18">
      <c r="B228" s="248"/>
      <c r="C228" s="598">
        <v>40</v>
      </c>
      <c r="D228" s="246" t="str">
        <v>対個人サービス</v>
      </c>
      <c r="F228" s="37">
        <v>0</v>
      </c>
      <c r="G228" s="259"/>
      <c r="H228" s="263">
        <v>9.9154346054983362E-4</v>
      </c>
      <c r="I228" s="259"/>
      <c r="J228" s="264">
        <f t="shared" si="2"/>
        <v>0</v>
      </c>
    </row>
    <row r="229" spans="2:18">
      <c r="B229" s="248"/>
      <c r="C229" s="598">
        <v>41</v>
      </c>
      <c r="D229" s="246" t="str">
        <v>事務用品</v>
      </c>
      <c r="F229" s="37">
        <v>0</v>
      </c>
      <c r="G229" s="259"/>
      <c r="H229" s="263">
        <v>0</v>
      </c>
      <c r="I229" s="259"/>
      <c r="J229" s="264">
        <f t="shared" si="2"/>
        <v>0</v>
      </c>
    </row>
    <row r="230" spans="2:18" ht="12.75" thickBot="1">
      <c r="B230" s="248"/>
      <c r="C230" s="598">
        <v>42</v>
      </c>
      <c r="D230" s="246" t="str">
        <v>分類不明</v>
      </c>
      <c r="F230" s="37">
        <v>0</v>
      </c>
      <c r="G230" s="259"/>
      <c r="H230" s="265">
        <v>6.5266193895603961E-3</v>
      </c>
      <c r="I230" s="259"/>
      <c r="J230" s="266">
        <f t="shared" si="2"/>
        <v>0</v>
      </c>
    </row>
    <row r="231" spans="2:18">
      <c r="B231" s="267" t="s">
        <v>90</v>
      </c>
      <c r="C231" s="135"/>
      <c r="D231" s="268"/>
      <c r="F231" s="269">
        <f>SUM(F189:F230)</f>
        <v>0</v>
      </c>
      <c r="J231" s="269">
        <f>SUM(J189:J230)</f>
        <v>0</v>
      </c>
    </row>
    <row r="232" spans="2:18" ht="14.25">
      <c r="B232" s="43"/>
    </row>
    <row r="233" spans="2:18" ht="14.25">
      <c r="B233" s="28" t="s">
        <v>390</v>
      </c>
      <c r="D233" s="25"/>
    </row>
    <row r="234" spans="2:18" ht="36.75" thickBot="1">
      <c r="B234" s="239"/>
      <c r="C234" s="240" t="s">
        <v>385</v>
      </c>
      <c r="D234" s="241" t="s">
        <v>56</v>
      </c>
      <c r="F234" s="258" t="s">
        <v>391</v>
      </c>
      <c r="H234" s="242" t="s">
        <v>392</v>
      </c>
      <c r="I234" s="273"/>
      <c r="J234" s="242" t="s">
        <v>40</v>
      </c>
      <c r="K234" s="273"/>
      <c r="L234" s="242" t="s">
        <v>192</v>
      </c>
      <c r="M234" s="273"/>
      <c r="N234" s="242" t="s">
        <v>20</v>
      </c>
      <c r="P234" s="242" t="s">
        <v>393</v>
      </c>
      <c r="R234" s="242" t="s">
        <v>394</v>
      </c>
    </row>
    <row r="235" spans="2:18">
      <c r="B235" s="274" t="s">
        <v>102</v>
      </c>
      <c r="C235" s="597">
        <f t="array" ref="C235:D276">+$C$5:$D$46</f>
        <v>1</v>
      </c>
      <c r="D235" s="244" t="str">
        <v>農業　　　　　</v>
      </c>
      <c r="E235" s="259"/>
      <c r="F235" s="262">
        <f>J97</f>
        <v>0</v>
      </c>
      <c r="H235" s="260">
        <f t="array" ref="H235:H276">+係数!$J$3:$J$44</f>
        <v>0.56924773200807521</v>
      </c>
      <c r="I235" s="259"/>
      <c r="J235" s="271">
        <f>$F235*H235</f>
        <v>0</v>
      </c>
      <c r="L235" s="260">
        <f t="array" ref="L235:L276">+係数!$K$3:$K$44</f>
        <v>0.10213462832496947</v>
      </c>
      <c r="M235" s="259"/>
      <c r="N235" s="271">
        <f>$F235*L235</f>
        <v>0</v>
      </c>
      <c r="P235" s="260">
        <f t="array" ref="P235:P276">+係数!$L$3:$L$44</f>
        <v>4.6429999999999999E-2</v>
      </c>
      <c r="Q235" s="259"/>
      <c r="R235" s="557">
        <f>$F235*P235*100</f>
        <v>0</v>
      </c>
    </row>
    <row r="236" spans="2:18">
      <c r="B236" s="277"/>
      <c r="C236" s="598">
        <v>2</v>
      </c>
      <c r="D236" s="246" t="str">
        <v>林業　　　　　</v>
      </c>
      <c r="E236" s="259"/>
      <c r="F236" s="264">
        <f t="shared" ref="F236:F276" si="3">J98</f>
        <v>0</v>
      </c>
      <c r="H236" s="263">
        <v>0.69155545329038259</v>
      </c>
      <c r="I236" s="259"/>
      <c r="J236" s="272">
        <f t="shared" ref="J236:J302" si="4">$F236*H236</f>
        <v>0</v>
      </c>
      <c r="L236" s="263">
        <v>0.26323055683387042</v>
      </c>
      <c r="M236" s="259"/>
      <c r="N236" s="272">
        <f t="shared" ref="N236:N302" si="5">$F236*L236</f>
        <v>0</v>
      </c>
      <c r="P236" s="263">
        <v>0.112287</v>
      </c>
      <c r="Q236" s="259"/>
      <c r="R236" s="558">
        <f t="shared" ref="R236:R299" si="6">$F236*P236*100</f>
        <v>0</v>
      </c>
    </row>
    <row r="237" spans="2:18">
      <c r="B237" s="277"/>
      <c r="C237" s="598">
        <v>3</v>
      </c>
      <c r="D237" s="246" t="str">
        <v>漁業　　　　</v>
      </c>
      <c r="E237" s="259"/>
      <c r="F237" s="264">
        <f t="shared" si="3"/>
        <v>0</v>
      </c>
      <c r="H237" s="263">
        <v>0.53219145756312469</v>
      </c>
      <c r="I237" s="259"/>
      <c r="J237" s="272">
        <f t="shared" si="4"/>
        <v>0</v>
      </c>
      <c r="L237" s="263">
        <v>0.20604892629591767</v>
      </c>
      <c r="M237" s="259"/>
      <c r="N237" s="272">
        <f t="shared" si="5"/>
        <v>0</v>
      </c>
      <c r="P237" s="263">
        <v>2.3559E-2</v>
      </c>
      <c r="Q237" s="259"/>
      <c r="R237" s="558">
        <f t="shared" si="6"/>
        <v>0</v>
      </c>
    </row>
    <row r="238" spans="2:18">
      <c r="B238" s="277"/>
      <c r="C238" s="598">
        <v>4</v>
      </c>
      <c r="D238" s="246" t="str">
        <v>鉱業</v>
      </c>
      <c r="E238" s="259"/>
      <c r="F238" s="264">
        <f t="shared" si="3"/>
        <v>0</v>
      </c>
      <c r="H238" s="263">
        <v>0.367452791960451</v>
      </c>
      <c r="I238" s="259"/>
      <c r="J238" s="272">
        <f t="shared" si="4"/>
        <v>0</v>
      </c>
      <c r="L238" s="263">
        <v>0.19734176189318442</v>
      </c>
      <c r="M238" s="259"/>
      <c r="N238" s="272">
        <f t="shared" si="5"/>
        <v>0</v>
      </c>
      <c r="P238" s="263">
        <v>7.3668999999999998E-2</v>
      </c>
      <c r="Q238" s="259"/>
      <c r="R238" s="558">
        <f t="shared" si="6"/>
        <v>0</v>
      </c>
    </row>
    <row r="239" spans="2:18">
      <c r="B239" s="277"/>
      <c r="C239" s="598">
        <v>5</v>
      </c>
      <c r="D239" s="246" t="str">
        <v>飲食料品　　　　　　　</v>
      </c>
      <c r="E239" s="259"/>
      <c r="F239" s="264">
        <f t="shared" si="3"/>
        <v>0</v>
      </c>
      <c r="H239" s="263">
        <v>0.36638550416486604</v>
      </c>
      <c r="I239" s="259"/>
      <c r="J239" s="272">
        <f t="shared" si="4"/>
        <v>0</v>
      </c>
      <c r="L239" s="263">
        <v>0.1416580020327817</v>
      </c>
      <c r="M239" s="259"/>
      <c r="N239" s="272">
        <f t="shared" si="5"/>
        <v>0</v>
      </c>
      <c r="P239" s="263">
        <v>4.2768E-2</v>
      </c>
      <c r="Q239" s="259"/>
      <c r="R239" s="558">
        <f t="shared" si="6"/>
        <v>0</v>
      </c>
    </row>
    <row r="240" spans="2:18">
      <c r="B240" s="277"/>
      <c r="C240" s="598">
        <v>6</v>
      </c>
      <c r="D240" s="246" t="str">
        <v>繊維製品　</v>
      </c>
      <c r="E240" s="259"/>
      <c r="F240" s="264">
        <f t="shared" si="3"/>
        <v>0</v>
      </c>
      <c r="H240" s="263">
        <v>0.31248016250872901</v>
      </c>
      <c r="I240" s="259"/>
      <c r="J240" s="272">
        <f t="shared" si="4"/>
        <v>0</v>
      </c>
      <c r="L240" s="263">
        <v>0.39982860407541487</v>
      </c>
      <c r="M240" s="259"/>
      <c r="N240" s="272">
        <f t="shared" si="5"/>
        <v>0</v>
      </c>
      <c r="P240" s="263">
        <v>8.8236999999999996E-2</v>
      </c>
      <c r="Q240" s="259"/>
      <c r="R240" s="558">
        <f t="shared" si="6"/>
        <v>0</v>
      </c>
    </row>
    <row r="241" spans="2:18">
      <c r="B241" s="277"/>
      <c r="C241" s="598">
        <v>7</v>
      </c>
      <c r="D241" s="246" t="str">
        <v>パルプ・紙・木製品</v>
      </c>
      <c r="E241" s="259"/>
      <c r="F241" s="264">
        <f t="shared" si="3"/>
        <v>0</v>
      </c>
      <c r="H241" s="263">
        <v>0.28199373195199079</v>
      </c>
      <c r="I241" s="259"/>
      <c r="J241" s="272">
        <f t="shared" si="4"/>
        <v>0</v>
      </c>
      <c r="L241" s="263">
        <v>0.16197703540489139</v>
      </c>
      <c r="M241" s="259"/>
      <c r="N241" s="272">
        <f t="shared" si="5"/>
        <v>0</v>
      </c>
      <c r="P241" s="263">
        <v>5.076E-2</v>
      </c>
      <c r="Q241" s="259"/>
      <c r="R241" s="558">
        <f t="shared" si="6"/>
        <v>0</v>
      </c>
    </row>
    <row r="242" spans="2:18">
      <c r="B242" s="277"/>
      <c r="C242" s="598">
        <v>8</v>
      </c>
      <c r="D242" s="246" t="str">
        <v>化学製品  　　　  　</v>
      </c>
      <c r="E242" s="259"/>
      <c r="F242" s="264">
        <f t="shared" si="3"/>
        <v>0</v>
      </c>
      <c r="H242" s="263">
        <v>0.2111755821872201</v>
      </c>
      <c r="I242" s="259"/>
      <c r="J242" s="272">
        <f t="shared" si="4"/>
        <v>0</v>
      </c>
      <c r="L242" s="263">
        <v>8.7418758486434878E-2</v>
      </c>
      <c r="M242" s="259"/>
      <c r="N242" s="272">
        <f t="shared" si="5"/>
        <v>0</v>
      </c>
      <c r="P242" s="263">
        <v>8.5000000000000006E-3</v>
      </c>
      <c r="Q242" s="259"/>
      <c r="R242" s="558">
        <f t="shared" si="6"/>
        <v>0</v>
      </c>
    </row>
    <row r="243" spans="2:18">
      <c r="B243" s="277"/>
      <c r="C243" s="598">
        <v>9</v>
      </c>
      <c r="D243" s="246" t="str">
        <v>石油・石炭製品　　　</v>
      </c>
      <c r="E243" s="259"/>
      <c r="F243" s="264">
        <f t="shared" si="3"/>
        <v>0</v>
      </c>
      <c r="H243" s="263">
        <v>0.21082724488936963</v>
      </c>
      <c r="I243" s="259"/>
      <c r="J243" s="272">
        <f t="shared" si="4"/>
        <v>0</v>
      </c>
      <c r="L243" s="263">
        <v>8.1096652385288983E-3</v>
      </c>
      <c r="M243" s="259"/>
      <c r="N243" s="272">
        <f t="shared" si="5"/>
        <v>0</v>
      </c>
      <c r="P243" s="263">
        <v>1.3550000000000001E-3</v>
      </c>
      <c r="Q243" s="259"/>
      <c r="R243" s="558">
        <f t="shared" si="6"/>
        <v>0</v>
      </c>
    </row>
    <row r="244" spans="2:18">
      <c r="B244" s="277"/>
      <c r="C244" s="598">
        <v>10</v>
      </c>
      <c r="D244" s="246" t="str">
        <v>プラスチック・ゴム</v>
      </c>
      <c r="E244" s="259"/>
      <c r="F244" s="264">
        <f t="shared" si="3"/>
        <v>0</v>
      </c>
      <c r="H244" s="263">
        <v>0.27856643794400021</v>
      </c>
      <c r="I244" s="259"/>
      <c r="J244" s="272">
        <f t="shared" si="4"/>
        <v>0</v>
      </c>
      <c r="L244" s="263">
        <v>0.20111305415436578</v>
      </c>
      <c r="M244" s="259"/>
      <c r="N244" s="272">
        <f t="shared" si="5"/>
        <v>0</v>
      </c>
      <c r="P244" s="263">
        <v>3.7609999999999998E-2</v>
      </c>
      <c r="Q244" s="259"/>
      <c r="R244" s="558">
        <f t="shared" si="6"/>
        <v>0</v>
      </c>
    </row>
    <row r="245" spans="2:18">
      <c r="B245" s="277"/>
      <c r="C245" s="598">
        <v>11</v>
      </c>
      <c r="D245" s="246" t="str">
        <v>窯業・土石製品　　</v>
      </c>
      <c r="E245" s="259"/>
      <c r="F245" s="264">
        <f t="shared" si="3"/>
        <v>0</v>
      </c>
      <c r="H245" s="263">
        <v>0.44724064993750645</v>
      </c>
      <c r="I245" s="259"/>
      <c r="J245" s="272">
        <f t="shared" si="4"/>
        <v>0</v>
      </c>
      <c r="L245" s="263">
        <v>0.19592266769220926</v>
      </c>
      <c r="M245" s="259"/>
      <c r="N245" s="272">
        <f t="shared" si="5"/>
        <v>0</v>
      </c>
      <c r="P245" s="263">
        <v>3.4644000000000001E-2</v>
      </c>
      <c r="Q245" s="259"/>
      <c r="R245" s="558">
        <f t="shared" si="6"/>
        <v>0</v>
      </c>
    </row>
    <row r="246" spans="2:18">
      <c r="B246" s="277"/>
      <c r="C246" s="598">
        <v>12</v>
      </c>
      <c r="D246" s="246" t="str">
        <v>鉄鋼　　　　　　　　</v>
      </c>
      <c r="E246" s="259"/>
      <c r="F246" s="264">
        <f t="shared" si="3"/>
        <v>0</v>
      </c>
      <c r="H246" s="263">
        <v>0.29327907995309371</v>
      </c>
      <c r="I246" s="259"/>
      <c r="J246" s="272">
        <f t="shared" si="4"/>
        <v>0</v>
      </c>
      <c r="L246" s="263">
        <v>0.12057248618940658</v>
      </c>
      <c r="M246" s="259"/>
      <c r="N246" s="272">
        <f t="shared" si="5"/>
        <v>0</v>
      </c>
      <c r="P246" s="263">
        <v>3.7059000000000002E-2</v>
      </c>
      <c r="Q246" s="259"/>
      <c r="R246" s="558">
        <f t="shared" si="6"/>
        <v>0</v>
      </c>
    </row>
    <row r="247" spans="2:18">
      <c r="B247" s="277"/>
      <c r="C247" s="598">
        <v>13</v>
      </c>
      <c r="D247" s="246" t="str">
        <v>非鉄金属　　　　　　</v>
      </c>
      <c r="E247" s="259"/>
      <c r="F247" s="264">
        <f t="shared" si="3"/>
        <v>0</v>
      </c>
      <c r="H247" s="263">
        <v>0.2825954440792125</v>
      </c>
      <c r="I247" s="259"/>
      <c r="J247" s="272">
        <f t="shared" si="4"/>
        <v>0</v>
      </c>
      <c r="L247" s="263">
        <v>8.8661724146656309E-2</v>
      </c>
      <c r="M247" s="259"/>
      <c r="N247" s="272">
        <f t="shared" si="5"/>
        <v>0</v>
      </c>
      <c r="P247" s="263">
        <v>8.1910000000000004E-3</v>
      </c>
      <c r="Q247" s="259"/>
      <c r="R247" s="558">
        <f t="shared" si="6"/>
        <v>0</v>
      </c>
    </row>
    <row r="248" spans="2:18">
      <c r="B248" s="277"/>
      <c r="C248" s="598">
        <v>14</v>
      </c>
      <c r="D248" s="246" t="str">
        <v>金属製品　　　　　　</v>
      </c>
      <c r="E248" s="259"/>
      <c r="F248" s="264">
        <f t="shared" si="3"/>
        <v>0</v>
      </c>
      <c r="H248" s="263">
        <v>0.30697815166737313</v>
      </c>
      <c r="I248" s="259"/>
      <c r="J248" s="272">
        <f t="shared" si="4"/>
        <v>0</v>
      </c>
      <c r="L248" s="263">
        <v>0.27079828118380472</v>
      </c>
      <c r="M248" s="259"/>
      <c r="N248" s="272">
        <f t="shared" si="5"/>
        <v>0</v>
      </c>
      <c r="P248" s="263">
        <v>6.3325999999999993E-2</v>
      </c>
      <c r="Q248" s="259"/>
      <c r="R248" s="558">
        <f t="shared" si="6"/>
        <v>0</v>
      </c>
    </row>
    <row r="249" spans="2:18">
      <c r="B249" s="277"/>
      <c r="C249" s="598">
        <v>15</v>
      </c>
      <c r="D249" s="246" t="str">
        <v>はん用機械</v>
      </c>
      <c r="E249" s="259"/>
      <c r="F249" s="264">
        <f t="shared" si="3"/>
        <v>0</v>
      </c>
      <c r="H249" s="263">
        <v>0.34364629010460407</v>
      </c>
      <c r="I249" s="259"/>
      <c r="J249" s="272">
        <f t="shared" si="4"/>
        <v>0</v>
      </c>
      <c r="L249" s="263">
        <v>0.20985200094230089</v>
      </c>
      <c r="M249" s="259"/>
      <c r="N249" s="272">
        <f t="shared" si="5"/>
        <v>0</v>
      </c>
      <c r="P249" s="263">
        <v>4.4027999999999998E-2</v>
      </c>
      <c r="Q249" s="259"/>
      <c r="R249" s="558">
        <f t="shared" si="6"/>
        <v>0</v>
      </c>
    </row>
    <row r="250" spans="2:18">
      <c r="B250" s="277"/>
      <c r="C250" s="598">
        <v>16</v>
      </c>
      <c r="D250" s="246" t="str">
        <v>生産用機械</v>
      </c>
      <c r="E250" s="259"/>
      <c r="F250" s="264">
        <f t="shared" si="3"/>
        <v>0</v>
      </c>
      <c r="H250" s="263">
        <v>0.40141059496326853</v>
      </c>
      <c r="I250" s="259"/>
      <c r="J250" s="272">
        <f t="shared" si="4"/>
        <v>0</v>
      </c>
      <c r="L250" s="263">
        <v>0.27448472870405771</v>
      </c>
      <c r="M250" s="259"/>
      <c r="N250" s="272">
        <f t="shared" si="5"/>
        <v>0</v>
      </c>
      <c r="P250" s="263">
        <v>5.1773E-2</v>
      </c>
      <c r="Q250" s="259"/>
      <c r="R250" s="558">
        <f t="shared" si="6"/>
        <v>0</v>
      </c>
    </row>
    <row r="251" spans="2:18">
      <c r="B251" s="277"/>
      <c r="C251" s="598">
        <v>17</v>
      </c>
      <c r="D251" s="246" t="str">
        <v>業務用機械</v>
      </c>
      <c r="E251" s="259"/>
      <c r="F251" s="264">
        <f t="shared" si="3"/>
        <v>0</v>
      </c>
      <c r="H251" s="263">
        <v>0.14137719063368598</v>
      </c>
      <c r="I251" s="259"/>
      <c r="J251" s="272">
        <f t="shared" si="4"/>
        <v>0</v>
      </c>
      <c r="L251" s="263">
        <v>0.14919879470363542</v>
      </c>
      <c r="M251" s="259"/>
      <c r="N251" s="272">
        <f t="shared" si="5"/>
        <v>0</v>
      </c>
      <c r="P251" s="263">
        <v>1.6990000000000002E-2</v>
      </c>
      <c r="Q251" s="259"/>
      <c r="R251" s="558">
        <f t="shared" si="6"/>
        <v>0</v>
      </c>
    </row>
    <row r="252" spans="2:18">
      <c r="B252" s="277"/>
      <c r="C252" s="598">
        <v>18</v>
      </c>
      <c r="D252" s="246" t="str">
        <v>電子部品</v>
      </c>
      <c r="E252" s="259"/>
      <c r="F252" s="264">
        <f t="shared" si="3"/>
        <v>0</v>
      </c>
      <c r="H252" s="263">
        <v>0.33587000313353371</v>
      </c>
      <c r="I252" s="259"/>
      <c r="J252" s="272">
        <f t="shared" si="4"/>
        <v>0</v>
      </c>
      <c r="L252" s="263">
        <v>0.14815345360132523</v>
      </c>
      <c r="M252" s="259"/>
      <c r="N252" s="272">
        <f t="shared" si="5"/>
        <v>0</v>
      </c>
      <c r="P252" s="263">
        <v>1.0186000000000001E-2</v>
      </c>
      <c r="Q252" s="259"/>
      <c r="R252" s="558">
        <f t="shared" si="6"/>
        <v>0</v>
      </c>
    </row>
    <row r="253" spans="2:18">
      <c r="B253" s="277"/>
      <c r="C253" s="598">
        <v>19</v>
      </c>
      <c r="D253" s="246" t="str">
        <v>電気機械　　　　　　</v>
      </c>
      <c r="E253" s="259"/>
      <c r="F253" s="264">
        <f t="shared" si="3"/>
        <v>0</v>
      </c>
      <c r="H253" s="263">
        <v>0.21136318439087198</v>
      </c>
      <c r="I253" s="259"/>
      <c r="J253" s="272">
        <f t="shared" si="4"/>
        <v>0</v>
      </c>
      <c r="L253" s="263">
        <v>0.17137060283822667</v>
      </c>
      <c r="M253" s="259"/>
      <c r="N253" s="272">
        <f t="shared" si="5"/>
        <v>0</v>
      </c>
      <c r="P253" s="263">
        <v>4.0231999999999997E-2</v>
      </c>
      <c r="Q253" s="259"/>
      <c r="R253" s="558">
        <f t="shared" si="6"/>
        <v>0</v>
      </c>
    </row>
    <row r="254" spans="2:18">
      <c r="B254" s="277"/>
      <c r="C254" s="598">
        <v>20</v>
      </c>
      <c r="D254" s="246" t="str">
        <v>情報・通信機器</v>
      </c>
      <c r="E254" s="259"/>
      <c r="F254" s="264">
        <f t="shared" si="3"/>
        <v>0</v>
      </c>
      <c r="H254" s="263">
        <v>0.32736431179952236</v>
      </c>
      <c r="I254" s="259"/>
      <c r="J254" s="272">
        <f t="shared" si="4"/>
        <v>0</v>
      </c>
      <c r="L254" s="263">
        <v>0.1698463669563032</v>
      </c>
      <c r="M254" s="259"/>
      <c r="N254" s="272">
        <f t="shared" si="5"/>
        <v>0</v>
      </c>
      <c r="P254" s="263">
        <v>1.4449999999999999E-2</v>
      </c>
      <c r="Q254" s="259"/>
      <c r="R254" s="558">
        <f t="shared" si="6"/>
        <v>0</v>
      </c>
    </row>
    <row r="255" spans="2:18">
      <c r="B255" s="277"/>
      <c r="C255" s="598">
        <v>21</v>
      </c>
      <c r="D255" s="246" t="str">
        <v>輸送機械  　　　　　</v>
      </c>
      <c r="E255" s="259"/>
      <c r="F255" s="264">
        <f t="shared" si="3"/>
        <v>0</v>
      </c>
      <c r="H255" s="263">
        <v>0.17231967218062039</v>
      </c>
      <c r="I255" s="259"/>
      <c r="J255" s="272">
        <f t="shared" si="4"/>
        <v>0</v>
      </c>
      <c r="L255" s="263">
        <v>0.12534467045117437</v>
      </c>
      <c r="M255" s="259"/>
      <c r="N255" s="272">
        <f t="shared" si="5"/>
        <v>0</v>
      </c>
      <c r="P255" s="263">
        <v>1.6730999999999999E-2</v>
      </c>
      <c r="Q255" s="259"/>
      <c r="R255" s="558">
        <f t="shared" si="6"/>
        <v>0</v>
      </c>
    </row>
    <row r="256" spans="2:18">
      <c r="B256" s="277"/>
      <c r="C256" s="598">
        <v>22</v>
      </c>
      <c r="D256" s="246" t="str">
        <v>その他の製造工業製品</v>
      </c>
      <c r="E256" s="259"/>
      <c r="F256" s="264">
        <f t="shared" si="3"/>
        <v>0</v>
      </c>
      <c r="H256" s="263">
        <v>0.32430776051480381</v>
      </c>
      <c r="I256" s="259"/>
      <c r="J256" s="272">
        <f t="shared" si="4"/>
        <v>0</v>
      </c>
      <c r="L256" s="263">
        <v>0.2314071678652232</v>
      </c>
      <c r="M256" s="259"/>
      <c r="N256" s="272">
        <f t="shared" si="5"/>
        <v>0</v>
      </c>
      <c r="P256" s="263">
        <v>4.6427000000000003E-2</v>
      </c>
      <c r="Q256" s="259"/>
      <c r="R256" s="558">
        <f t="shared" si="6"/>
        <v>0</v>
      </c>
    </row>
    <row r="257" spans="2:18">
      <c r="B257" s="277"/>
      <c r="C257" s="598">
        <v>23</v>
      </c>
      <c r="D257" s="246" t="str">
        <v>建設　　　　　　　　</v>
      </c>
      <c r="E257" s="259"/>
      <c r="F257" s="264">
        <f t="shared" si="3"/>
        <v>0</v>
      </c>
      <c r="H257" s="263">
        <v>0.49728374364167438</v>
      </c>
      <c r="I257" s="259"/>
      <c r="J257" s="272">
        <f t="shared" si="4"/>
        <v>0</v>
      </c>
      <c r="L257" s="263">
        <v>0.37890127540216306</v>
      </c>
      <c r="M257" s="259"/>
      <c r="N257" s="272">
        <f t="shared" si="5"/>
        <v>0</v>
      </c>
      <c r="P257" s="263">
        <v>0.10488</v>
      </c>
      <c r="Q257" s="259"/>
      <c r="R257" s="558">
        <f t="shared" si="6"/>
        <v>0</v>
      </c>
    </row>
    <row r="258" spans="2:18">
      <c r="B258" s="277"/>
      <c r="C258" s="598">
        <v>24</v>
      </c>
      <c r="D258" s="246" t="str">
        <v>電力・ガス・熱供給</v>
      </c>
      <c r="E258" s="259"/>
      <c r="F258" s="264">
        <f t="shared" si="3"/>
        <v>0</v>
      </c>
      <c r="H258" s="263">
        <v>0.1649785813086756</v>
      </c>
      <c r="I258" s="259"/>
      <c r="J258" s="272">
        <f t="shared" si="4"/>
        <v>0</v>
      </c>
      <c r="L258" s="263">
        <v>0.1140168172072476</v>
      </c>
      <c r="M258" s="259"/>
      <c r="N258" s="272">
        <f t="shared" si="5"/>
        <v>0</v>
      </c>
      <c r="P258" s="263">
        <v>4.1479999999999998E-3</v>
      </c>
      <c r="Q258" s="259"/>
      <c r="R258" s="558">
        <f t="shared" si="6"/>
        <v>0</v>
      </c>
    </row>
    <row r="259" spans="2:18">
      <c r="B259" s="277"/>
      <c r="C259" s="598">
        <v>25</v>
      </c>
      <c r="D259" s="246" t="str">
        <v>水道</v>
      </c>
      <c r="E259" s="259"/>
      <c r="F259" s="264">
        <f t="shared" si="3"/>
        <v>0</v>
      </c>
      <c r="H259" s="263">
        <v>0.6496823379923764</v>
      </c>
      <c r="I259" s="259"/>
      <c r="J259" s="272">
        <f t="shared" si="4"/>
        <v>0</v>
      </c>
      <c r="L259" s="263">
        <v>0.14594098545813927</v>
      </c>
      <c r="M259" s="259"/>
      <c r="N259" s="272">
        <f t="shared" si="5"/>
        <v>0</v>
      </c>
      <c r="P259" s="263">
        <v>3.4264999999999997E-2</v>
      </c>
      <c r="Q259" s="259"/>
      <c r="R259" s="558">
        <f t="shared" si="6"/>
        <v>0</v>
      </c>
    </row>
    <row r="260" spans="2:18">
      <c r="B260" s="277"/>
      <c r="C260" s="598">
        <v>26</v>
      </c>
      <c r="D260" s="246" t="str">
        <v>廃棄物処理</v>
      </c>
      <c r="E260" s="259"/>
      <c r="F260" s="264">
        <f t="shared" si="3"/>
        <v>0</v>
      </c>
      <c r="H260" s="263">
        <v>0.84810461923799463</v>
      </c>
      <c r="I260" s="259"/>
      <c r="J260" s="272">
        <f t="shared" si="4"/>
        <v>0</v>
      </c>
      <c r="L260" s="263">
        <v>0.53583642406435161</v>
      </c>
      <c r="M260" s="259"/>
      <c r="N260" s="272">
        <f t="shared" si="5"/>
        <v>0</v>
      </c>
      <c r="P260" s="263">
        <v>7.6189000000000007E-2</v>
      </c>
      <c r="Q260" s="259"/>
      <c r="R260" s="558">
        <f t="shared" si="6"/>
        <v>0</v>
      </c>
    </row>
    <row r="261" spans="2:18">
      <c r="B261" s="277"/>
      <c r="C261" s="598">
        <v>27</v>
      </c>
      <c r="D261" s="246" t="str">
        <v>商業　　　　　　　　</v>
      </c>
      <c r="E261" s="259"/>
      <c r="F261" s="264">
        <f t="shared" si="3"/>
        <v>0</v>
      </c>
      <c r="H261" s="263">
        <v>0.75458958813974952</v>
      </c>
      <c r="I261" s="259"/>
      <c r="J261" s="272">
        <f t="shared" si="4"/>
        <v>0</v>
      </c>
      <c r="L261" s="263">
        <v>0.45603746159178171</v>
      </c>
      <c r="M261" s="259"/>
      <c r="N261" s="272">
        <f t="shared" si="5"/>
        <v>0</v>
      </c>
      <c r="P261" s="263">
        <v>0.16450600000000001</v>
      </c>
      <c r="Q261" s="259"/>
      <c r="R261" s="558">
        <f t="shared" si="6"/>
        <v>0</v>
      </c>
    </row>
    <row r="262" spans="2:18">
      <c r="B262" s="277"/>
      <c r="C262" s="598">
        <v>28</v>
      </c>
      <c r="D262" s="246" t="str">
        <v>金融・保険　　　　　</v>
      </c>
      <c r="E262" s="259"/>
      <c r="F262" s="264">
        <f t="shared" si="3"/>
        <v>0</v>
      </c>
      <c r="H262" s="263">
        <v>0.710201138766275</v>
      </c>
      <c r="I262" s="259"/>
      <c r="J262" s="272">
        <f t="shared" si="4"/>
        <v>0</v>
      </c>
      <c r="L262" s="263">
        <v>0.31237712823175945</v>
      </c>
      <c r="M262" s="259"/>
      <c r="N262" s="272">
        <f t="shared" si="5"/>
        <v>0</v>
      </c>
      <c r="P262" s="263">
        <v>4.0304E-2</v>
      </c>
      <c r="Q262" s="259"/>
      <c r="R262" s="558">
        <f t="shared" si="6"/>
        <v>0</v>
      </c>
    </row>
    <row r="263" spans="2:18">
      <c r="B263" s="277"/>
      <c r="C263" s="598">
        <v>29</v>
      </c>
      <c r="D263" s="246" t="str">
        <v>不動産　　　　　　　</v>
      </c>
      <c r="E263" s="259"/>
      <c r="F263" s="264">
        <f t="shared" si="3"/>
        <v>0</v>
      </c>
      <c r="H263" s="263">
        <v>0.89424536443004587</v>
      </c>
      <c r="I263" s="259"/>
      <c r="J263" s="272">
        <f t="shared" si="4"/>
        <v>0</v>
      </c>
      <c r="L263" s="263">
        <v>3.9324338518635996E-2</v>
      </c>
      <c r="M263" s="259"/>
      <c r="N263" s="272">
        <f t="shared" si="5"/>
        <v>0</v>
      </c>
      <c r="P263" s="263">
        <v>4.6090000000000002E-3</v>
      </c>
      <c r="Q263" s="259"/>
      <c r="R263" s="558">
        <f t="shared" si="6"/>
        <v>0</v>
      </c>
    </row>
    <row r="264" spans="2:18">
      <c r="B264" s="277"/>
      <c r="C264" s="598">
        <v>30</v>
      </c>
      <c r="D264" s="246" t="str">
        <v>運輸・郵便　　　</v>
      </c>
      <c r="E264" s="259"/>
      <c r="F264" s="264">
        <f t="shared" si="3"/>
        <v>0</v>
      </c>
      <c r="H264" s="263">
        <v>0.72123903101779596</v>
      </c>
      <c r="I264" s="259"/>
      <c r="J264" s="272">
        <f t="shared" si="4"/>
        <v>0</v>
      </c>
      <c r="L264" s="263">
        <v>0.44791090350097024</v>
      </c>
      <c r="M264" s="259"/>
      <c r="N264" s="272">
        <f t="shared" si="5"/>
        <v>0</v>
      </c>
      <c r="P264" s="263">
        <v>8.7373999999999993E-2</v>
      </c>
      <c r="Q264" s="259"/>
      <c r="R264" s="558">
        <f t="shared" si="6"/>
        <v>0</v>
      </c>
    </row>
    <row r="265" spans="2:18">
      <c r="B265" s="277"/>
      <c r="C265" s="598">
        <v>31</v>
      </c>
      <c r="D265" s="246" t="str">
        <v>情報通信</v>
      </c>
      <c r="E265" s="259"/>
      <c r="F265" s="264">
        <f t="shared" si="3"/>
        <v>0</v>
      </c>
      <c r="H265" s="263">
        <v>0.59629862368930164</v>
      </c>
      <c r="I265" s="259"/>
      <c r="J265" s="272">
        <f t="shared" si="4"/>
        <v>0</v>
      </c>
      <c r="L265" s="263">
        <v>0.16960534259909574</v>
      </c>
      <c r="M265" s="259"/>
      <c r="N265" s="272">
        <f t="shared" si="5"/>
        <v>0</v>
      </c>
      <c r="P265" s="263">
        <v>4.7018999999999998E-2</v>
      </c>
      <c r="Q265" s="259"/>
      <c r="R265" s="558">
        <f t="shared" si="6"/>
        <v>0</v>
      </c>
    </row>
    <row r="266" spans="2:18">
      <c r="B266" s="277"/>
      <c r="C266" s="598">
        <v>32</v>
      </c>
      <c r="D266" s="246" t="str">
        <v>公務　　　　　　　　</v>
      </c>
      <c r="E266" s="259"/>
      <c r="F266" s="264">
        <f t="shared" si="3"/>
        <v>0</v>
      </c>
      <c r="H266" s="263">
        <v>0.71200581883763636</v>
      </c>
      <c r="I266" s="259"/>
      <c r="J266" s="272">
        <f t="shared" si="4"/>
        <v>0</v>
      </c>
      <c r="L266" s="263">
        <v>0.38588081165979382</v>
      </c>
      <c r="M266" s="259"/>
      <c r="N266" s="272">
        <f t="shared" si="5"/>
        <v>0</v>
      </c>
      <c r="P266" s="263">
        <v>5.3838999999999998E-2</v>
      </c>
      <c r="Q266" s="259"/>
      <c r="R266" s="558">
        <f t="shared" si="6"/>
        <v>0</v>
      </c>
    </row>
    <row r="267" spans="2:18">
      <c r="B267" s="277"/>
      <c r="C267" s="598">
        <v>33</v>
      </c>
      <c r="D267" s="246" t="str">
        <v>教育・研究　　　　　</v>
      </c>
      <c r="E267" s="259"/>
      <c r="F267" s="264">
        <f t="shared" si="3"/>
        <v>0</v>
      </c>
      <c r="H267" s="263">
        <v>0.79645739047423914</v>
      </c>
      <c r="I267" s="259"/>
      <c r="J267" s="272">
        <f t="shared" si="4"/>
        <v>0</v>
      </c>
      <c r="L267" s="263">
        <v>0.67167886604507754</v>
      </c>
      <c r="M267" s="259"/>
      <c r="N267" s="272">
        <f t="shared" si="5"/>
        <v>0</v>
      </c>
      <c r="P267" s="263">
        <v>9.8073999999999995E-2</v>
      </c>
      <c r="Q267" s="259"/>
      <c r="R267" s="558">
        <f t="shared" si="6"/>
        <v>0</v>
      </c>
    </row>
    <row r="268" spans="2:18">
      <c r="B268" s="277"/>
      <c r="C268" s="598">
        <v>34</v>
      </c>
      <c r="D268" s="246" t="str">
        <v>医療・福祉</v>
      </c>
      <c r="E268" s="259"/>
      <c r="F268" s="264">
        <f t="shared" si="3"/>
        <v>0</v>
      </c>
      <c r="H268" s="263">
        <v>0.62834506533650503</v>
      </c>
      <c r="I268" s="259"/>
      <c r="J268" s="272">
        <f t="shared" si="4"/>
        <v>0</v>
      </c>
      <c r="L268" s="263">
        <v>0.49103007308829361</v>
      </c>
      <c r="M268" s="259"/>
      <c r="N268" s="272">
        <f t="shared" si="5"/>
        <v>0</v>
      </c>
      <c r="P268" s="263">
        <v>0.10319399999999999</v>
      </c>
      <c r="Q268" s="259"/>
      <c r="R268" s="558">
        <f t="shared" si="6"/>
        <v>0</v>
      </c>
    </row>
    <row r="269" spans="2:18">
      <c r="B269" s="277"/>
      <c r="C269" s="598">
        <v>35</v>
      </c>
      <c r="D269" s="246" t="str">
        <v>その他の非営利団体サービス</v>
      </c>
      <c r="E269" s="259"/>
      <c r="F269" s="264">
        <f t="shared" si="3"/>
        <v>0</v>
      </c>
      <c r="H269" s="263">
        <v>0.71936977109610611</v>
      </c>
      <c r="I269" s="259"/>
      <c r="J269" s="272">
        <f t="shared" si="4"/>
        <v>0</v>
      </c>
      <c r="L269" s="263">
        <v>0.62658725102985557</v>
      </c>
      <c r="M269" s="259"/>
      <c r="N269" s="272">
        <f t="shared" si="5"/>
        <v>0</v>
      </c>
      <c r="P269" s="263">
        <v>9.3026999999999999E-2</v>
      </c>
      <c r="Q269" s="259"/>
      <c r="R269" s="558">
        <f t="shared" si="6"/>
        <v>0</v>
      </c>
    </row>
    <row r="270" spans="2:18">
      <c r="B270" s="277"/>
      <c r="C270" s="598">
        <v>36</v>
      </c>
      <c r="D270" s="246" t="str">
        <v>対事業所サービス</v>
      </c>
      <c r="E270" s="259"/>
      <c r="F270" s="264">
        <f t="shared" si="3"/>
        <v>0</v>
      </c>
      <c r="H270" s="263">
        <v>0.65161794215947699</v>
      </c>
      <c r="I270" s="259"/>
      <c r="J270" s="272">
        <f t="shared" si="4"/>
        <v>0</v>
      </c>
      <c r="L270" s="263">
        <v>0.37153415843509074</v>
      </c>
      <c r="M270" s="259"/>
      <c r="N270" s="272">
        <f t="shared" si="5"/>
        <v>0</v>
      </c>
      <c r="P270" s="263">
        <v>0.113093</v>
      </c>
      <c r="Q270" s="259"/>
      <c r="R270" s="558">
        <f t="shared" si="6"/>
        <v>0</v>
      </c>
    </row>
    <row r="271" spans="2:18">
      <c r="B271" s="277"/>
      <c r="C271" s="598">
        <v>37</v>
      </c>
      <c r="D271" s="246" t="str">
        <v>宿泊業</v>
      </c>
      <c r="E271" s="259"/>
      <c r="F271" s="264">
        <f t="shared" si="3"/>
        <v>0</v>
      </c>
      <c r="H271" s="263">
        <v>0.53155285560454335</v>
      </c>
      <c r="I271" s="259"/>
      <c r="J271" s="272">
        <f t="shared" si="4"/>
        <v>0</v>
      </c>
      <c r="L271" s="263">
        <v>0.30544098823625043</v>
      </c>
      <c r="M271" s="259"/>
      <c r="N271" s="272">
        <f t="shared" si="5"/>
        <v>0</v>
      </c>
      <c r="P271" s="263">
        <v>8.5841000000000001E-2</v>
      </c>
      <c r="Q271" s="259"/>
      <c r="R271" s="558">
        <f t="shared" si="6"/>
        <v>0</v>
      </c>
    </row>
    <row r="272" spans="2:18">
      <c r="B272" s="277"/>
      <c r="C272" s="598">
        <v>38</v>
      </c>
      <c r="D272" s="246" t="str">
        <v>飲食サービス</v>
      </c>
      <c r="E272" s="259"/>
      <c r="F272" s="264">
        <f t="shared" si="3"/>
        <v>0</v>
      </c>
      <c r="H272" s="263">
        <v>0.47444225882550645</v>
      </c>
      <c r="I272" s="259"/>
      <c r="J272" s="272">
        <f t="shared" si="4"/>
        <v>0</v>
      </c>
      <c r="L272" s="263">
        <v>0.31816972692208106</v>
      </c>
      <c r="M272" s="259"/>
      <c r="N272" s="272">
        <f t="shared" si="5"/>
        <v>0</v>
      </c>
      <c r="P272" s="263">
        <v>0.20375799999999999</v>
      </c>
      <c r="Q272" s="259"/>
      <c r="R272" s="558">
        <f t="shared" si="6"/>
        <v>0</v>
      </c>
    </row>
    <row r="273" spans="2:18">
      <c r="B273" s="277"/>
      <c r="C273" s="598">
        <v>39</v>
      </c>
      <c r="D273" s="246" t="str">
        <v>娯楽サービス</v>
      </c>
      <c r="E273" s="259"/>
      <c r="F273" s="264">
        <f t="shared" si="3"/>
        <v>0</v>
      </c>
      <c r="H273" s="263">
        <v>0.77297337595169135</v>
      </c>
      <c r="I273" s="259"/>
      <c r="J273" s="272">
        <f t="shared" si="4"/>
        <v>0</v>
      </c>
      <c r="L273" s="263">
        <v>0.2619817536273753</v>
      </c>
      <c r="M273" s="259"/>
      <c r="N273" s="272">
        <f t="shared" si="5"/>
        <v>0</v>
      </c>
      <c r="P273" s="263">
        <v>0.10233100000000001</v>
      </c>
      <c r="Q273" s="259"/>
      <c r="R273" s="558">
        <f t="shared" si="6"/>
        <v>0</v>
      </c>
    </row>
    <row r="274" spans="2:18">
      <c r="B274" s="277"/>
      <c r="C274" s="598">
        <v>40</v>
      </c>
      <c r="D274" s="246" t="str">
        <v>対個人サービス</v>
      </c>
      <c r="E274" s="259"/>
      <c r="F274" s="264">
        <f t="shared" si="3"/>
        <v>0</v>
      </c>
      <c r="H274" s="263">
        <v>0.77179526334786386</v>
      </c>
      <c r="I274" s="259"/>
      <c r="J274" s="272">
        <f t="shared" si="4"/>
        <v>0</v>
      </c>
      <c r="L274" s="263">
        <v>0.2845531276897022</v>
      </c>
      <c r="M274" s="259"/>
      <c r="N274" s="272">
        <f t="shared" si="5"/>
        <v>0</v>
      </c>
      <c r="P274" s="263">
        <v>7.6859999999999998E-2</v>
      </c>
      <c r="Q274" s="259"/>
      <c r="R274" s="558">
        <f t="shared" si="6"/>
        <v>0</v>
      </c>
    </row>
    <row r="275" spans="2:18">
      <c r="B275" s="277"/>
      <c r="C275" s="598">
        <v>41</v>
      </c>
      <c r="D275" s="246" t="str">
        <v>事務用品</v>
      </c>
      <c r="E275" s="259"/>
      <c r="F275" s="264">
        <f t="shared" si="3"/>
        <v>0</v>
      </c>
      <c r="H275" s="263">
        <v>0</v>
      </c>
      <c r="I275" s="259"/>
      <c r="J275" s="272">
        <f t="shared" si="4"/>
        <v>0</v>
      </c>
      <c r="L275" s="263">
        <v>0</v>
      </c>
      <c r="M275" s="259"/>
      <c r="N275" s="272">
        <f t="shared" si="5"/>
        <v>0</v>
      </c>
      <c r="P275" s="263">
        <v>0</v>
      </c>
      <c r="Q275" s="259"/>
      <c r="R275" s="558">
        <f t="shared" si="6"/>
        <v>0</v>
      </c>
    </row>
    <row r="276" spans="2:18" ht="12.75" thickBot="1">
      <c r="B276" s="277"/>
      <c r="C276" s="598">
        <v>42</v>
      </c>
      <c r="D276" s="246" t="str">
        <v>分類不明</v>
      </c>
      <c r="E276" s="259"/>
      <c r="F276" s="266">
        <f t="shared" si="3"/>
        <v>0</v>
      </c>
      <c r="H276" s="265">
        <v>0.39233412635474552</v>
      </c>
      <c r="I276" s="259"/>
      <c r="J276" s="270">
        <f t="shared" si="4"/>
        <v>0</v>
      </c>
      <c r="L276" s="265">
        <v>3.0652920962199359E-2</v>
      </c>
      <c r="M276" s="259"/>
      <c r="N276" s="270">
        <f t="shared" si="5"/>
        <v>0</v>
      </c>
      <c r="P276" s="265">
        <v>5.3080000000000002E-3</v>
      </c>
      <c r="Q276" s="259"/>
      <c r="R276" s="559">
        <f t="shared" si="6"/>
        <v>0</v>
      </c>
    </row>
    <row r="277" spans="2:18">
      <c r="B277" s="282" t="s">
        <v>79</v>
      </c>
      <c r="C277" s="597">
        <f t="array" ref="C277:D318">+$C$5:$D$46</f>
        <v>1</v>
      </c>
      <c r="D277" s="244" t="str">
        <v>農業　　　　　</v>
      </c>
      <c r="E277" s="259"/>
      <c r="F277" s="262">
        <f>J143</f>
        <v>0</v>
      </c>
      <c r="H277" s="283">
        <f t="array" ref="H277:H318">+係数!$J$46:$J$87</f>
        <v>0.46526646538932237</v>
      </c>
      <c r="I277" s="259"/>
      <c r="J277" s="271">
        <f t="shared" si="4"/>
        <v>0</v>
      </c>
      <c r="L277" s="283">
        <f t="array" ref="L277:L318">+係数!$K$46:$K$87</f>
        <v>9.2257075000358235E-2</v>
      </c>
      <c r="M277" s="259"/>
      <c r="N277" s="271">
        <f t="shared" si="5"/>
        <v>0</v>
      </c>
      <c r="P277" s="283">
        <f t="array" ref="P277:P318">+係数!$L$46:$L$87</f>
        <v>3.8321000000000001E-2</v>
      </c>
      <c r="Q277" s="259"/>
      <c r="R277" s="557">
        <f t="shared" si="6"/>
        <v>0</v>
      </c>
    </row>
    <row r="278" spans="2:18">
      <c r="B278" s="284"/>
      <c r="C278" s="598">
        <v>2</v>
      </c>
      <c r="D278" s="246" t="str">
        <v>林業　　　　　</v>
      </c>
      <c r="E278" s="259"/>
      <c r="F278" s="264">
        <f t="shared" ref="F278:F318" si="7">J144</f>
        <v>0</v>
      </c>
      <c r="H278" s="285">
        <v>0.66840796084760723</v>
      </c>
      <c r="I278" s="259"/>
      <c r="J278" s="272">
        <f t="shared" si="4"/>
        <v>0</v>
      </c>
      <c r="L278" s="285">
        <v>0.21480625875101383</v>
      </c>
      <c r="M278" s="259"/>
      <c r="N278" s="272">
        <f t="shared" si="5"/>
        <v>0</v>
      </c>
      <c r="P278" s="285">
        <v>9.0574000000000002E-2</v>
      </c>
      <c r="Q278" s="259"/>
      <c r="R278" s="558">
        <f t="shared" si="6"/>
        <v>0</v>
      </c>
    </row>
    <row r="279" spans="2:18">
      <c r="B279" s="284"/>
      <c r="C279" s="598">
        <v>3</v>
      </c>
      <c r="D279" s="246" t="str">
        <v>漁業　　　　</v>
      </c>
      <c r="E279" s="259"/>
      <c r="F279" s="264">
        <f t="shared" si="7"/>
        <v>0</v>
      </c>
      <c r="H279" s="285">
        <v>0.51182813572796626</v>
      </c>
      <c r="I279" s="259"/>
      <c r="J279" s="272">
        <f t="shared" si="4"/>
        <v>0</v>
      </c>
      <c r="L279" s="285">
        <v>0.19301412929570352</v>
      </c>
      <c r="M279" s="259"/>
      <c r="N279" s="272">
        <f t="shared" si="5"/>
        <v>0</v>
      </c>
      <c r="P279" s="285">
        <v>0.10439</v>
      </c>
      <c r="Q279" s="259"/>
      <c r="R279" s="558">
        <f t="shared" si="6"/>
        <v>0</v>
      </c>
    </row>
    <row r="280" spans="2:18">
      <c r="B280" s="284"/>
      <c r="C280" s="598">
        <v>4</v>
      </c>
      <c r="D280" s="246" t="str">
        <v>鉱業</v>
      </c>
      <c r="E280" s="259"/>
      <c r="F280" s="264">
        <f t="shared" si="7"/>
        <v>0</v>
      </c>
      <c r="H280" s="285">
        <v>0.4488544635727581</v>
      </c>
      <c r="I280" s="259"/>
      <c r="J280" s="272">
        <f t="shared" si="4"/>
        <v>0</v>
      </c>
      <c r="L280" s="285">
        <v>0.18875235574293034</v>
      </c>
      <c r="M280" s="259"/>
      <c r="N280" s="272">
        <f t="shared" si="5"/>
        <v>0</v>
      </c>
      <c r="P280" s="285">
        <v>6.9598999999999994E-2</v>
      </c>
      <c r="Q280" s="259"/>
      <c r="R280" s="558">
        <f t="shared" si="6"/>
        <v>0</v>
      </c>
    </row>
    <row r="281" spans="2:18">
      <c r="B281" s="284"/>
      <c r="C281" s="598">
        <v>5</v>
      </c>
      <c r="D281" s="246" t="str">
        <v>飲食料品　　　　　　　</v>
      </c>
      <c r="E281" s="259"/>
      <c r="F281" s="264">
        <f t="shared" si="7"/>
        <v>0</v>
      </c>
      <c r="H281" s="285">
        <v>0.36469910008551054</v>
      </c>
      <c r="I281" s="259"/>
      <c r="J281" s="272">
        <f t="shared" si="4"/>
        <v>0</v>
      </c>
      <c r="L281" s="285">
        <v>0.13327565265612043</v>
      </c>
      <c r="M281" s="259"/>
      <c r="N281" s="272">
        <f t="shared" si="5"/>
        <v>0</v>
      </c>
      <c r="P281" s="285">
        <v>6.2389E-2</v>
      </c>
      <c r="Q281" s="259"/>
      <c r="R281" s="558">
        <f t="shared" si="6"/>
        <v>0</v>
      </c>
    </row>
    <row r="282" spans="2:18">
      <c r="B282" s="284"/>
      <c r="C282" s="598">
        <v>6</v>
      </c>
      <c r="D282" s="246" t="str">
        <v>繊維製品　</v>
      </c>
      <c r="E282" s="259"/>
      <c r="F282" s="264">
        <f t="shared" si="7"/>
        <v>0</v>
      </c>
      <c r="H282" s="285">
        <v>0.33928693964671464</v>
      </c>
      <c r="I282" s="259"/>
      <c r="J282" s="272">
        <f t="shared" si="4"/>
        <v>0</v>
      </c>
      <c r="L282" s="285">
        <v>0.31683067299577838</v>
      </c>
      <c r="M282" s="259"/>
      <c r="N282" s="272">
        <f t="shared" si="5"/>
        <v>0</v>
      </c>
      <c r="P282" s="285">
        <v>0.138325</v>
      </c>
      <c r="Q282" s="259"/>
      <c r="R282" s="558">
        <f t="shared" si="6"/>
        <v>0</v>
      </c>
    </row>
    <row r="283" spans="2:18">
      <c r="B283" s="284"/>
      <c r="C283" s="598">
        <v>7</v>
      </c>
      <c r="D283" s="246" t="str">
        <v>パルプ・紙・木製品</v>
      </c>
      <c r="E283" s="259"/>
      <c r="F283" s="264">
        <f t="shared" si="7"/>
        <v>0</v>
      </c>
      <c r="H283" s="285">
        <v>0.31382000783532432</v>
      </c>
      <c r="I283" s="259"/>
      <c r="J283" s="272">
        <f t="shared" si="4"/>
        <v>0</v>
      </c>
      <c r="L283" s="285">
        <v>0.18190759829563885</v>
      </c>
      <c r="M283" s="259"/>
      <c r="N283" s="272">
        <f t="shared" si="5"/>
        <v>0</v>
      </c>
      <c r="P283" s="285">
        <v>7.2328000000000003E-2</v>
      </c>
      <c r="Q283" s="259"/>
      <c r="R283" s="558">
        <f t="shared" si="6"/>
        <v>0</v>
      </c>
    </row>
    <row r="284" spans="2:18">
      <c r="B284" s="284"/>
      <c r="C284" s="598">
        <v>8</v>
      </c>
      <c r="D284" s="246" t="str">
        <v>化学製品  　　　  　</v>
      </c>
      <c r="E284" s="259"/>
      <c r="F284" s="264">
        <f t="shared" si="7"/>
        <v>0</v>
      </c>
      <c r="H284" s="285">
        <v>0.24912627968044185</v>
      </c>
      <c r="I284" s="259"/>
      <c r="J284" s="272">
        <f t="shared" si="4"/>
        <v>0</v>
      </c>
      <c r="L284" s="285">
        <v>8.7448393249086945E-2</v>
      </c>
      <c r="M284" s="259"/>
      <c r="N284" s="272">
        <f t="shared" si="5"/>
        <v>0</v>
      </c>
      <c r="P284" s="285">
        <v>2.3737000000000001E-2</v>
      </c>
      <c r="Q284" s="259"/>
      <c r="R284" s="558">
        <f t="shared" si="6"/>
        <v>0</v>
      </c>
    </row>
    <row r="285" spans="2:18">
      <c r="B285" s="284"/>
      <c r="C285" s="598">
        <v>9</v>
      </c>
      <c r="D285" s="246" t="str">
        <v>石油・石炭製品　　　</v>
      </c>
      <c r="E285" s="259"/>
      <c r="F285" s="264">
        <f t="shared" si="7"/>
        <v>0</v>
      </c>
      <c r="H285" s="285">
        <v>0.22322200833512137</v>
      </c>
      <c r="I285" s="259"/>
      <c r="J285" s="272">
        <f t="shared" si="4"/>
        <v>0</v>
      </c>
      <c r="L285" s="285">
        <v>1.1571389535993576E-2</v>
      </c>
      <c r="M285" s="259"/>
      <c r="N285" s="272">
        <f t="shared" si="5"/>
        <v>0</v>
      </c>
      <c r="P285" s="285">
        <v>2.614E-3</v>
      </c>
      <c r="Q285" s="259"/>
      <c r="R285" s="558">
        <f t="shared" si="6"/>
        <v>0</v>
      </c>
    </row>
    <row r="286" spans="2:18">
      <c r="B286" s="284"/>
      <c r="C286" s="598">
        <v>10</v>
      </c>
      <c r="D286" s="246" t="str">
        <v>プラスチック・ゴム</v>
      </c>
      <c r="E286" s="259"/>
      <c r="F286" s="264">
        <f t="shared" si="7"/>
        <v>0</v>
      </c>
      <c r="H286" s="285">
        <v>0.31232800928408477</v>
      </c>
      <c r="I286" s="259"/>
      <c r="J286" s="272">
        <f t="shared" si="4"/>
        <v>0</v>
      </c>
      <c r="L286" s="285">
        <v>0.21046011346301033</v>
      </c>
      <c r="M286" s="259"/>
      <c r="N286" s="272">
        <f t="shared" si="5"/>
        <v>0</v>
      </c>
      <c r="P286" s="285">
        <v>7.8898999999999997E-2</v>
      </c>
      <c r="Q286" s="259"/>
      <c r="R286" s="558">
        <f t="shared" si="6"/>
        <v>0</v>
      </c>
    </row>
    <row r="287" spans="2:18">
      <c r="B287" s="284"/>
      <c r="C287" s="598">
        <v>11</v>
      </c>
      <c r="D287" s="246" t="str">
        <v>窯業・土石製品　　</v>
      </c>
      <c r="E287" s="259"/>
      <c r="F287" s="264">
        <f t="shared" si="7"/>
        <v>0</v>
      </c>
      <c r="H287" s="285">
        <v>0.43831030722993902</v>
      </c>
      <c r="I287" s="259"/>
      <c r="J287" s="272">
        <f t="shared" si="4"/>
        <v>0</v>
      </c>
      <c r="L287" s="285">
        <v>0.21529585730466586</v>
      </c>
      <c r="M287" s="259"/>
      <c r="N287" s="272">
        <f t="shared" si="5"/>
        <v>0</v>
      </c>
      <c r="P287" s="285">
        <v>7.6244999999999993E-2</v>
      </c>
      <c r="Q287" s="259"/>
      <c r="R287" s="558">
        <f t="shared" si="6"/>
        <v>0</v>
      </c>
    </row>
    <row r="288" spans="2:18">
      <c r="B288" s="284"/>
      <c r="C288" s="598">
        <v>12</v>
      </c>
      <c r="D288" s="246" t="str">
        <v>鉄鋼　　　　　　　　</v>
      </c>
      <c r="E288" s="259"/>
      <c r="F288" s="264">
        <f t="shared" si="7"/>
        <v>0</v>
      </c>
      <c r="H288" s="285">
        <v>0.1871809311524556</v>
      </c>
      <c r="I288" s="259"/>
      <c r="J288" s="272">
        <f t="shared" si="4"/>
        <v>0</v>
      </c>
      <c r="L288" s="285">
        <v>5.0625160336827124E-2</v>
      </c>
      <c r="M288" s="259"/>
      <c r="N288" s="272">
        <f t="shared" si="5"/>
        <v>0</v>
      </c>
      <c r="P288" s="285">
        <v>1.4852000000000001E-2</v>
      </c>
      <c r="Q288" s="259"/>
      <c r="R288" s="558">
        <f t="shared" si="6"/>
        <v>0</v>
      </c>
    </row>
    <row r="289" spans="2:18">
      <c r="B289" s="284"/>
      <c r="C289" s="598">
        <v>13</v>
      </c>
      <c r="D289" s="246" t="str">
        <v>非鉄金属　　　　　　</v>
      </c>
      <c r="E289" s="259"/>
      <c r="F289" s="264">
        <f t="shared" si="7"/>
        <v>0</v>
      </c>
      <c r="H289" s="285">
        <v>0.23065261337450582</v>
      </c>
      <c r="I289" s="259"/>
      <c r="J289" s="272">
        <f t="shared" si="4"/>
        <v>0</v>
      </c>
      <c r="L289" s="285">
        <v>9.9674168556048659E-2</v>
      </c>
      <c r="M289" s="259"/>
      <c r="N289" s="272">
        <f t="shared" si="5"/>
        <v>0</v>
      </c>
      <c r="P289" s="285">
        <v>2.8282999999999999E-2</v>
      </c>
      <c r="Q289" s="259"/>
      <c r="R289" s="558">
        <f t="shared" si="6"/>
        <v>0</v>
      </c>
    </row>
    <row r="290" spans="2:18">
      <c r="B290" s="284"/>
      <c r="C290" s="598">
        <v>14</v>
      </c>
      <c r="D290" s="246" t="str">
        <v>金属製品　　　　　　</v>
      </c>
      <c r="E290" s="259"/>
      <c r="F290" s="264">
        <f t="shared" si="7"/>
        <v>0</v>
      </c>
      <c r="H290" s="285">
        <v>0.37806810702576027</v>
      </c>
      <c r="I290" s="259"/>
      <c r="J290" s="272">
        <f t="shared" si="4"/>
        <v>0</v>
      </c>
      <c r="L290" s="285">
        <v>0.2975756861368265</v>
      </c>
      <c r="M290" s="259"/>
      <c r="N290" s="272">
        <f t="shared" si="5"/>
        <v>0</v>
      </c>
      <c r="P290" s="285">
        <v>0.121685</v>
      </c>
      <c r="Q290" s="259"/>
      <c r="R290" s="558">
        <f t="shared" si="6"/>
        <v>0</v>
      </c>
    </row>
    <row r="291" spans="2:18">
      <c r="B291" s="284"/>
      <c r="C291" s="598">
        <v>15</v>
      </c>
      <c r="D291" s="246" t="str">
        <v>はん用機械</v>
      </c>
      <c r="E291" s="259"/>
      <c r="F291" s="264">
        <f t="shared" si="7"/>
        <v>0</v>
      </c>
      <c r="H291" s="285">
        <v>0.38205326456738903</v>
      </c>
      <c r="I291" s="259"/>
      <c r="J291" s="272">
        <f t="shared" si="4"/>
        <v>0</v>
      </c>
      <c r="L291" s="285">
        <v>0.22703629813870238</v>
      </c>
      <c r="M291" s="259"/>
      <c r="N291" s="272">
        <f t="shared" si="5"/>
        <v>0</v>
      </c>
      <c r="P291" s="285">
        <v>6.2937000000000007E-2</v>
      </c>
      <c r="Q291" s="259"/>
      <c r="R291" s="558">
        <f t="shared" si="6"/>
        <v>0</v>
      </c>
    </row>
    <row r="292" spans="2:18">
      <c r="B292" s="284"/>
      <c r="C292" s="598">
        <v>16</v>
      </c>
      <c r="D292" s="246" t="str">
        <v>生産用機械</v>
      </c>
      <c r="E292" s="259"/>
      <c r="F292" s="264">
        <f t="shared" si="7"/>
        <v>0</v>
      </c>
      <c r="H292" s="285">
        <v>0.40666124577872914</v>
      </c>
      <c r="I292" s="259"/>
      <c r="J292" s="272">
        <f t="shared" si="4"/>
        <v>0</v>
      </c>
      <c r="L292" s="285">
        <v>0.24859447293713771</v>
      </c>
      <c r="M292" s="259"/>
      <c r="N292" s="272">
        <f t="shared" si="5"/>
        <v>0</v>
      </c>
      <c r="P292" s="285">
        <v>7.7682000000000001E-2</v>
      </c>
      <c r="Q292" s="259"/>
      <c r="R292" s="558">
        <f t="shared" si="6"/>
        <v>0</v>
      </c>
    </row>
    <row r="293" spans="2:18">
      <c r="B293" s="284"/>
      <c r="C293" s="598">
        <v>17</v>
      </c>
      <c r="D293" s="246" t="str">
        <v>業務用機械</v>
      </c>
      <c r="E293" s="259"/>
      <c r="F293" s="264">
        <f t="shared" si="7"/>
        <v>0</v>
      </c>
      <c r="H293" s="285">
        <v>0.32798738513798226</v>
      </c>
      <c r="I293" s="259"/>
      <c r="J293" s="272">
        <f t="shared" si="4"/>
        <v>0</v>
      </c>
      <c r="L293" s="285">
        <v>0.20294177103804983</v>
      </c>
      <c r="M293" s="259"/>
      <c r="N293" s="272">
        <f t="shared" si="5"/>
        <v>0</v>
      </c>
      <c r="P293" s="285">
        <v>7.0429000000000005E-2</v>
      </c>
      <c r="Q293" s="259"/>
      <c r="R293" s="558">
        <f t="shared" si="6"/>
        <v>0</v>
      </c>
    </row>
    <row r="294" spans="2:18">
      <c r="B294" s="284"/>
      <c r="C294" s="598">
        <v>18</v>
      </c>
      <c r="D294" s="246" t="str">
        <v>電子部品</v>
      </c>
      <c r="E294" s="259"/>
      <c r="F294" s="264">
        <f t="shared" si="7"/>
        <v>0</v>
      </c>
      <c r="H294" s="285">
        <v>0.27215075885482687</v>
      </c>
      <c r="I294" s="259"/>
      <c r="J294" s="272">
        <f t="shared" si="4"/>
        <v>0</v>
      </c>
      <c r="L294" s="285">
        <v>0.22163791003403188</v>
      </c>
      <c r="M294" s="259"/>
      <c r="N294" s="272">
        <f t="shared" si="5"/>
        <v>0</v>
      </c>
      <c r="P294" s="285">
        <v>7.3471999999999996E-2</v>
      </c>
      <c r="Q294" s="259"/>
      <c r="R294" s="558">
        <f t="shared" si="6"/>
        <v>0</v>
      </c>
    </row>
    <row r="295" spans="2:18">
      <c r="B295" s="284"/>
      <c r="C295" s="598">
        <v>19</v>
      </c>
      <c r="D295" s="246" t="str">
        <v>電気機械　　　　　　</v>
      </c>
      <c r="E295" s="259"/>
      <c r="F295" s="264">
        <f t="shared" si="7"/>
        <v>0</v>
      </c>
      <c r="H295" s="285">
        <v>0.30672580972270214</v>
      </c>
      <c r="I295" s="259"/>
      <c r="J295" s="272">
        <f t="shared" si="4"/>
        <v>0</v>
      </c>
      <c r="L295" s="285">
        <v>0.19988914102796024</v>
      </c>
      <c r="M295" s="259"/>
      <c r="N295" s="272">
        <f t="shared" si="5"/>
        <v>0</v>
      </c>
      <c r="P295" s="285">
        <v>5.9097999999999998E-2</v>
      </c>
      <c r="Q295" s="259"/>
      <c r="R295" s="558">
        <f t="shared" si="6"/>
        <v>0</v>
      </c>
    </row>
    <row r="296" spans="2:18">
      <c r="B296" s="284"/>
      <c r="C296" s="598">
        <v>20</v>
      </c>
      <c r="D296" s="246" t="str">
        <v>情報・通信機器</v>
      </c>
      <c r="E296" s="259"/>
      <c r="F296" s="264">
        <f t="shared" si="7"/>
        <v>0</v>
      </c>
      <c r="H296" s="285">
        <v>0.26601266464392281</v>
      </c>
      <c r="I296" s="259"/>
      <c r="J296" s="272">
        <f t="shared" si="4"/>
        <v>0</v>
      </c>
      <c r="L296" s="285">
        <v>0.16387018707694961</v>
      </c>
      <c r="M296" s="259"/>
      <c r="N296" s="272">
        <f t="shared" si="5"/>
        <v>0</v>
      </c>
      <c r="P296" s="285">
        <v>5.5413999999999998E-2</v>
      </c>
      <c r="Q296" s="259"/>
      <c r="R296" s="558">
        <f t="shared" si="6"/>
        <v>0</v>
      </c>
    </row>
    <row r="297" spans="2:18">
      <c r="B297" s="284"/>
      <c r="C297" s="598">
        <v>21</v>
      </c>
      <c r="D297" s="246" t="str">
        <v>輸送機械  　　　　　</v>
      </c>
      <c r="E297" s="259"/>
      <c r="F297" s="264">
        <f t="shared" si="7"/>
        <v>0</v>
      </c>
      <c r="H297" s="285">
        <v>0.20072876842457094</v>
      </c>
      <c r="I297" s="259"/>
      <c r="J297" s="272">
        <f t="shared" si="4"/>
        <v>0</v>
      </c>
      <c r="L297" s="285">
        <v>0.14164800278264839</v>
      </c>
      <c r="M297" s="259"/>
      <c r="N297" s="272">
        <f t="shared" si="5"/>
        <v>0</v>
      </c>
      <c r="P297" s="285">
        <v>3.8995000000000002E-2</v>
      </c>
      <c r="Q297" s="259"/>
      <c r="R297" s="558">
        <f t="shared" si="6"/>
        <v>0</v>
      </c>
    </row>
    <row r="298" spans="2:18">
      <c r="B298" s="284"/>
      <c r="C298" s="598">
        <v>22</v>
      </c>
      <c r="D298" s="246" t="str">
        <v>その他の製造工業製品</v>
      </c>
      <c r="E298" s="259"/>
      <c r="F298" s="264">
        <f t="shared" si="7"/>
        <v>0</v>
      </c>
      <c r="H298" s="285">
        <v>0.42709223382976236</v>
      </c>
      <c r="I298" s="259"/>
      <c r="J298" s="272">
        <f t="shared" si="4"/>
        <v>0</v>
      </c>
      <c r="L298" s="285">
        <v>0.27283739869245882</v>
      </c>
      <c r="M298" s="259"/>
      <c r="N298" s="272">
        <f t="shared" si="5"/>
        <v>0</v>
      </c>
      <c r="P298" s="285">
        <v>0.116953</v>
      </c>
      <c r="Q298" s="259"/>
      <c r="R298" s="558">
        <f t="shared" si="6"/>
        <v>0</v>
      </c>
    </row>
    <row r="299" spans="2:18">
      <c r="B299" s="284"/>
      <c r="C299" s="598">
        <v>23</v>
      </c>
      <c r="D299" s="246" t="str">
        <v>建設　　　　　　　　</v>
      </c>
      <c r="E299" s="259"/>
      <c r="F299" s="264">
        <f t="shared" si="7"/>
        <v>0</v>
      </c>
      <c r="H299" s="285">
        <v>0.45093348694724278</v>
      </c>
      <c r="I299" s="259"/>
      <c r="J299" s="272">
        <f t="shared" si="4"/>
        <v>0</v>
      </c>
      <c r="L299" s="285">
        <v>0.3501929653184887</v>
      </c>
      <c r="M299" s="259"/>
      <c r="N299" s="272">
        <f t="shared" si="5"/>
        <v>0</v>
      </c>
      <c r="P299" s="285">
        <v>0.16181999999999999</v>
      </c>
      <c r="Q299" s="259"/>
      <c r="R299" s="558">
        <f t="shared" si="6"/>
        <v>0</v>
      </c>
    </row>
    <row r="300" spans="2:18">
      <c r="B300" s="284"/>
      <c r="C300" s="598">
        <v>24</v>
      </c>
      <c r="D300" s="246" t="str">
        <v>電力・ガス・熱供給</v>
      </c>
      <c r="E300" s="259"/>
      <c r="F300" s="264">
        <f t="shared" si="7"/>
        <v>0</v>
      </c>
      <c r="H300" s="285">
        <v>0.22707188532180705</v>
      </c>
      <c r="I300" s="259"/>
      <c r="J300" s="272">
        <f t="shared" si="4"/>
        <v>0</v>
      </c>
      <c r="L300" s="285">
        <v>8.9531415119947971E-2</v>
      </c>
      <c r="M300" s="259"/>
      <c r="N300" s="272">
        <f t="shared" si="5"/>
        <v>0</v>
      </c>
      <c r="P300" s="285">
        <v>1.9297000000000002E-2</v>
      </c>
      <c r="Q300" s="259"/>
      <c r="R300" s="558">
        <f t="shared" ref="R300:R318" si="8">$F300*P300*100</f>
        <v>0</v>
      </c>
    </row>
    <row r="301" spans="2:18">
      <c r="B301" s="284"/>
      <c r="C301" s="598">
        <v>25</v>
      </c>
      <c r="D301" s="246" t="str">
        <v>水道</v>
      </c>
      <c r="E301" s="259"/>
      <c r="F301" s="264">
        <f t="shared" si="7"/>
        <v>0</v>
      </c>
      <c r="H301" s="285">
        <v>0.47698231872551622</v>
      </c>
      <c r="I301" s="259"/>
      <c r="J301" s="272">
        <f t="shared" si="4"/>
        <v>0</v>
      </c>
      <c r="L301" s="285">
        <v>0.12767412458176414</v>
      </c>
      <c r="M301" s="259"/>
      <c r="N301" s="272">
        <f t="shared" si="5"/>
        <v>0</v>
      </c>
      <c r="P301" s="285">
        <v>3.3208000000000001E-2</v>
      </c>
      <c r="Q301" s="259"/>
      <c r="R301" s="558">
        <f t="shared" si="8"/>
        <v>0</v>
      </c>
    </row>
    <row r="302" spans="2:18">
      <c r="B302" s="284"/>
      <c r="C302" s="598">
        <v>26</v>
      </c>
      <c r="D302" s="246" t="str">
        <v>廃棄物処理</v>
      </c>
      <c r="E302" s="259"/>
      <c r="F302" s="264">
        <f t="shared" si="7"/>
        <v>0</v>
      </c>
      <c r="H302" s="285">
        <v>0.72423358536479421</v>
      </c>
      <c r="I302" s="259"/>
      <c r="J302" s="272">
        <f t="shared" si="4"/>
        <v>0</v>
      </c>
      <c r="L302" s="285">
        <v>0.48222146178247099</v>
      </c>
      <c r="M302" s="259"/>
      <c r="N302" s="272">
        <f t="shared" si="5"/>
        <v>0</v>
      </c>
      <c r="P302" s="285">
        <v>0.153831</v>
      </c>
      <c r="Q302" s="259"/>
      <c r="R302" s="558">
        <f t="shared" si="8"/>
        <v>0</v>
      </c>
    </row>
    <row r="303" spans="2:18">
      <c r="B303" s="284"/>
      <c r="C303" s="598">
        <v>27</v>
      </c>
      <c r="D303" s="246" t="str">
        <v>商業　　　　　　　　</v>
      </c>
      <c r="E303" s="259"/>
      <c r="F303" s="264">
        <f t="shared" si="7"/>
        <v>0</v>
      </c>
      <c r="H303" s="285">
        <v>0.68397298691473174</v>
      </c>
      <c r="I303" s="259"/>
      <c r="J303" s="272">
        <f t="shared" ref="J303:J315" si="9">$F303*H303</f>
        <v>0</v>
      </c>
      <c r="L303" s="285">
        <v>0.39474771690408444</v>
      </c>
      <c r="M303" s="259"/>
      <c r="N303" s="272">
        <f t="shared" ref="N303:N318" si="10">$F303*L303</f>
        <v>0</v>
      </c>
      <c r="P303" s="285">
        <v>0.154308</v>
      </c>
      <c r="Q303" s="259"/>
      <c r="R303" s="558">
        <f t="shared" si="8"/>
        <v>0</v>
      </c>
    </row>
    <row r="304" spans="2:18">
      <c r="B304" s="284"/>
      <c r="C304" s="598">
        <v>28</v>
      </c>
      <c r="D304" s="246" t="str">
        <v>金融・保険　　　　　</v>
      </c>
      <c r="E304" s="259"/>
      <c r="F304" s="264">
        <f t="shared" si="7"/>
        <v>0</v>
      </c>
      <c r="H304" s="285">
        <v>0.65727360909975463</v>
      </c>
      <c r="I304" s="259"/>
      <c r="J304" s="272">
        <f t="shared" si="9"/>
        <v>0</v>
      </c>
      <c r="L304" s="285">
        <v>0.30639705830566066</v>
      </c>
      <c r="M304" s="259"/>
      <c r="N304" s="272">
        <f t="shared" si="10"/>
        <v>0</v>
      </c>
      <c r="P304" s="285">
        <v>9.0554999999999997E-2</v>
      </c>
      <c r="Q304" s="259"/>
      <c r="R304" s="558">
        <f t="shared" si="8"/>
        <v>0</v>
      </c>
    </row>
    <row r="305" spans="2:18">
      <c r="B305" s="284"/>
      <c r="C305" s="598">
        <v>29</v>
      </c>
      <c r="D305" s="246" t="str">
        <v>不動産　　　　　　　</v>
      </c>
      <c r="E305" s="259"/>
      <c r="F305" s="264">
        <f t="shared" si="7"/>
        <v>0</v>
      </c>
      <c r="H305" s="285">
        <v>0.80482208906729924</v>
      </c>
      <c r="I305" s="259"/>
      <c r="J305" s="272">
        <f t="shared" si="9"/>
        <v>0</v>
      </c>
      <c r="L305" s="285">
        <v>5.5680196330048289E-2</v>
      </c>
      <c r="M305" s="259"/>
      <c r="N305" s="272">
        <f t="shared" si="10"/>
        <v>0</v>
      </c>
      <c r="P305" s="285">
        <v>1.2448000000000001E-2</v>
      </c>
      <c r="Q305" s="259"/>
      <c r="R305" s="558">
        <f t="shared" si="8"/>
        <v>0</v>
      </c>
    </row>
    <row r="306" spans="2:18">
      <c r="B306" s="284"/>
      <c r="C306" s="598">
        <v>30</v>
      </c>
      <c r="D306" s="246" t="str">
        <v>運輸・郵便　　　</v>
      </c>
      <c r="E306" s="259"/>
      <c r="F306" s="264">
        <f t="shared" si="7"/>
        <v>0</v>
      </c>
      <c r="H306" s="285">
        <v>0.61555693564385727</v>
      </c>
      <c r="I306" s="259"/>
      <c r="J306" s="272">
        <f t="shared" si="9"/>
        <v>0</v>
      </c>
      <c r="L306" s="285">
        <v>0.35747176796945435</v>
      </c>
      <c r="M306" s="259"/>
      <c r="N306" s="272">
        <f t="shared" si="10"/>
        <v>0</v>
      </c>
      <c r="P306" s="285">
        <v>0.137713</v>
      </c>
      <c r="Q306" s="259"/>
      <c r="R306" s="558">
        <f t="shared" si="8"/>
        <v>0</v>
      </c>
    </row>
    <row r="307" spans="2:18">
      <c r="B307" s="284"/>
      <c r="C307" s="598">
        <v>31</v>
      </c>
      <c r="D307" s="246" t="str">
        <v>情報通信</v>
      </c>
      <c r="E307" s="259"/>
      <c r="F307" s="264">
        <f t="shared" si="7"/>
        <v>0</v>
      </c>
      <c r="H307" s="285">
        <v>0.52507670835309561</v>
      </c>
      <c r="I307" s="259"/>
      <c r="J307" s="272">
        <f t="shared" si="9"/>
        <v>0</v>
      </c>
      <c r="L307" s="285">
        <v>0.23110713390356399</v>
      </c>
      <c r="M307" s="259"/>
      <c r="N307" s="272">
        <f t="shared" si="10"/>
        <v>0</v>
      </c>
      <c r="P307" s="285">
        <v>6.2087000000000003E-2</v>
      </c>
      <c r="Q307" s="259"/>
      <c r="R307" s="558">
        <f t="shared" si="8"/>
        <v>0</v>
      </c>
    </row>
    <row r="308" spans="2:18">
      <c r="B308" s="284"/>
      <c r="C308" s="598">
        <v>32</v>
      </c>
      <c r="D308" s="246" t="str">
        <v>公務　　　　　　　　</v>
      </c>
      <c r="E308" s="259"/>
      <c r="F308" s="264">
        <f t="shared" si="7"/>
        <v>0</v>
      </c>
      <c r="H308" s="285">
        <v>0.68311624629122281</v>
      </c>
      <c r="I308" s="259"/>
      <c r="J308" s="272">
        <f t="shared" si="9"/>
        <v>0</v>
      </c>
      <c r="L308" s="285">
        <v>0.36779093626230436</v>
      </c>
      <c r="M308" s="259"/>
      <c r="N308" s="272">
        <f t="shared" si="10"/>
        <v>0</v>
      </c>
      <c r="P308" s="285">
        <v>8.1502000000000005E-2</v>
      </c>
      <c r="Q308" s="259"/>
      <c r="R308" s="558">
        <f t="shared" si="8"/>
        <v>0</v>
      </c>
    </row>
    <row r="309" spans="2:18">
      <c r="B309" s="284"/>
      <c r="C309" s="598">
        <v>33</v>
      </c>
      <c r="D309" s="246" t="str">
        <v>教育・研究　　　　　</v>
      </c>
      <c r="E309" s="259"/>
      <c r="F309" s="264">
        <f t="shared" si="7"/>
        <v>0</v>
      </c>
      <c r="H309" s="285">
        <v>0.75520402549041332</v>
      </c>
      <c r="I309" s="259"/>
      <c r="J309" s="272">
        <f t="shared" si="9"/>
        <v>0</v>
      </c>
      <c r="L309" s="285">
        <v>0.62915693426597918</v>
      </c>
      <c r="M309" s="259"/>
      <c r="N309" s="272">
        <f t="shared" si="10"/>
        <v>0</v>
      </c>
      <c r="P309" s="285">
        <v>0.14119899999999999</v>
      </c>
      <c r="Q309" s="259"/>
      <c r="R309" s="558">
        <f t="shared" si="8"/>
        <v>0</v>
      </c>
    </row>
    <row r="310" spans="2:18">
      <c r="B310" s="284"/>
      <c r="C310" s="598">
        <v>34</v>
      </c>
      <c r="D310" s="246" t="str">
        <v>医療・福祉</v>
      </c>
      <c r="E310" s="259"/>
      <c r="F310" s="264">
        <f t="shared" si="7"/>
        <v>0</v>
      </c>
      <c r="H310" s="285">
        <v>0.59179866064568187</v>
      </c>
      <c r="I310" s="259"/>
      <c r="J310" s="272">
        <f t="shared" si="9"/>
        <v>0</v>
      </c>
      <c r="L310" s="285">
        <v>0.47136425072776117</v>
      </c>
      <c r="M310" s="259"/>
      <c r="N310" s="272">
        <f t="shared" si="10"/>
        <v>0</v>
      </c>
      <c r="P310" s="285">
        <v>0.15636800000000001</v>
      </c>
      <c r="Q310" s="259"/>
      <c r="R310" s="558">
        <f t="shared" si="8"/>
        <v>0</v>
      </c>
    </row>
    <row r="311" spans="2:18">
      <c r="B311" s="284"/>
      <c r="C311" s="598">
        <v>35</v>
      </c>
      <c r="D311" s="246" t="str">
        <v>その他の非営利団体サービス</v>
      </c>
      <c r="E311" s="259"/>
      <c r="F311" s="264">
        <f t="shared" si="7"/>
        <v>0</v>
      </c>
      <c r="H311" s="285">
        <v>0.58330740366091538</v>
      </c>
      <c r="I311" s="259"/>
      <c r="J311" s="272">
        <f t="shared" si="9"/>
        <v>0</v>
      </c>
      <c r="L311" s="285">
        <v>0.50106538418309743</v>
      </c>
      <c r="M311" s="259"/>
      <c r="N311" s="272">
        <f t="shared" si="10"/>
        <v>0</v>
      </c>
      <c r="P311" s="285">
        <v>0.139543</v>
      </c>
      <c r="Q311" s="259"/>
      <c r="R311" s="558">
        <f t="shared" si="8"/>
        <v>0</v>
      </c>
    </row>
    <row r="312" spans="2:18">
      <c r="B312" s="284"/>
      <c r="C312" s="598">
        <v>36</v>
      </c>
      <c r="D312" s="246" t="str">
        <v>対事業所サービス</v>
      </c>
      <c r="E312" s="259"/>
      <c r="F312" s="264">
        <f t="shared" si="7"/>
        <v>0</v>
      </c>
      <c r="H312" s="285">
        <v>0.61341682234205031</v>
      </c>
      <c r="I312" s="259"/>
      <c r="J312" s="272">
        <f t="shared" si="9"/>
        <v>0</v>
      </c>
      <c r="L312" s="285">
        <v>0.34417857134523627</v>
      </c>
      <c r="M312" s="259"/>
      <c r="N312" s="272">
        <f t="shared" si="10"/>
        <v>0</v>
      </c>
      <c r="P312" s="285">
        <v>0.11727</v>
      </c>
      <c r="Q312" s="259"/>
      <c r="R312" s="558">
        <f t="shared" si="8"/>
        <v>0</v>
      </c>
    </row>
    <row r="313" spans="2:18">
      <c r="B313" s="284"/>
      <c r="C313" s="598">
        <v>37</v>
      </c>
      <c r="D313" s="246" t="str">
        <v>宿泊業</v>
      </c>
      <c r="E313" s="259"/>
      <c r="F313" s="264">
        <f t="shared" si="7"/>
        <v>0</v>
      </c>
      <c r="H313" s="285">
        <v>0.47649638852957504</v>
      </c>
      <c r="I313" s="259"/>
      <c r="J313" s="272">
        <f t="shared" si="9"/>
        <v>0</v>
      </c>
      <c r="L313" s="285">
        <v>0.27322684843468026</v>
      </c>
      <c r="M313" s="259"/>
      <c r="N313" s="272">
        <f t="shared" si="10"/>
        <v>0</v>
      </c>
      <c r="P313" s="285">
        <v>0.12593199999999999</v>
      </c>
      <c r="Q313" s="259"/>
      <c r="R313" s="558">
        <f t="shared" si="8"/>
        <v>0</v>
      </c>
    </row>
    <row r="314" spans="2:18">
      <c r="B314" s="284"/>
      <c r="C314" s="598">
        <v>38</v>
      </c>
      <c r="D314" s="246" t="str">
        <v>飲食サービス</v>
      </c>
      <c r="E314" s="259"/>
      <c r="F314" s="264">
        <f t="shared" si="7"/>
        <v>0</v>
      </c>
      <c r="H314" s="285">
        <v>0.43014706706850458</v>
      </c>
      <c r="I314" s="259"/>
      <c r="J314" s="272">
        <f t="shared" si="9"/>
        <v>0</v>
      </c>
      <c r="L314" s="285">
        <v>0.2954770336756985</v>
      </c>
      <c r="M314" s="259"/>
      <c r="N314" s="272">
        <f t="shared" si="10"/>
        <v>0</v>
      </c>
      <c r="P314" s="285">
        <v>0.181724</v>
      </c>
      <c r="Q314" s="259"/>
      <c r="R314" s="558">
        <f t="shared" si="8"/>
        <v>0</v>
      </c>
    </row>
    <row r="315" spans="2:18">
      <c r="B315" s="284"/>
      <c r="C315" s="598">
        <v>39</v>
      </c>
      <c r="D315" s="246" t="str">
        <v>娯楽サービス</v>
      </c>
      <c r="E315" s="259"/>
      <c r="F315" s="264">
        <f t="shared" si="7"/>
        <v>0</v>
      </c>
      <c r="H315" s="285">
        <v>0.69372067700062279</v>
      </c>
      <c r="I315" s="259"/>
      <c r="J315" s="272">
        <f t="shared" si="9"/>
        <v>0</v>
      </c>
      <c r="L315" s="285">
        <v>0.23171023916787242</v>
      </c>
      <c r="M315" s="259"/>
      <c r="N315" s="272">
        <f t="shared" si="10"/>
        <v>0</v>
      </c>
      <c r="P315" s="285">
        <v>9.5653000000000002E-2</v>
      </c>
      <c r="Q315" s="259"/>
      <c r="R315" s="558">
        <f t="shared" si="8"/>
        <v>0</v>
      </c>
    </row>
    <row r="316" spans="2:18">
      <c r="B316" s="284"/>
      <c r="C316" s="598">
        <v>40</v>
      </c>
      <c r="D316" s="246" t="str">
        <v>対個人サービス</v>
      </c>
      <c r="E316" s="259"/>
      <c r="F316" s="264">
        <f t="shared" si="7"/>
        <v>0</v>
      </c>
      <c r="H316" s="285">
        <v>0.69771635293066547</v>
      </c>
      <c r="I316" s="259"/>
      <c r="J316" s="272">
        <f t="shared" ref="J316:J318" si="11">$F316*H316</f>
        <v>0</v>
      </c>
      <c r="L316" s="285">
        <v>0.29684809602828538</v>
      </c>
      <c r="M316" s="259"/>
      <c r="N316" s="272">
        <f t="shared" si="10"/>
        <v>0</v>
      </c>
      <c r="P316" s="285">
        <v>0.135876</v>
      </c>
      <c r="Q316" s="259"/>
      <c r="R316" s="558">
        <f t="shared" si="8"/>
        <v>0</v>
      </c>
    </row>
    <row r="317" spans="2:18">
      <c r="B317" s="284"/>
      <c r="C317" s="598">
        <v>41</v>
      </c>
      <c r="D317" s="246" t="str">
        <v>事務用品</v>
      </c>
      <c r="E317" s="259"/>
      <c r="F317" s="264">
        <f t="shared" si="7"/>
        <v>0</v>
      </c>
      <c r="H317" s="285">
        <v>0</v>
      </c>
      <c r="I317" s="259"/>
      <c r="J317" s="272">
        <f t="shared" si="11"/>
        <v>0</v>
      </c>
      <c r="L317" s="285">
        <v>0</v>
      </c>
      <c r="M317" s="259"/>
      <c r="N317" s="272">
        <f t="shared" si="10"/>
        <v>0</v>
      </c>
      <c r="P317" s="285">
        <v>0</v>
      </c>
      <c r="Q317" s="259"/>
      <c r="R317" s="558">
        <f t="shared" si="8"/>
        <v>0</v>
      </c>
    </row>
    <row r="318" spans="2:18" ht="12.75" thickBot="1">
      <c r="B318" s="286"/>
      <c r="C318" s="598">
        <v>42</v>
      </c>
      <c r="D318" s="246" t="str">
        <v>分類不明</v>
      </c>
      <c r="E318" s="259"/>
      <c r="F318" s="264">
        <f t="shared" si="7"/>
        <v>0</v>
      </c>
      <c r="H318" s="287">
        <v>0.39905649246292524</v>
      </c>
      <c r="I318" s="259"/>
      <c r="J318" s="270">
        <f t="shared" si="11"/>
        <v>0</v>
      </c>
      <c r="L318" s="287">
        <v>3.5770490469312639E-2</v>
      </c>
      <c r="M318" s="259"/>
      <c r="N318" s="270">
        <f t="shared" si="10"/>
        <v>0</v>
      </c>
      <c r="P318" s="287">
        <v>1.2728E-2</v>
      </c>
      <c r="Q318" s="259"/>
      <c r="R318" s="559">
        <f t="shared" si="8"/>
        <v>0</v>
      </c>
    </row>
    <row r="319" spans="2:18">
      <c r="B319" s="172" t="s">
        <v>376</v>
      </c>
      <c r="C319" s="288"/>
      <c r="D319" s="289"/>
      <c r="F319" s="290">
        <f>SUM(F235:F276)</f>
        <v>0</v>
      </c>
      <c r="J319" s="271">
        <f>SUM(J235:J276)</f>
        <v>0</v>
      </c>
      <c r="N319" s="275">
        <f>SUM(N235:N276)</f>
        <v>0</v>
      </c>
      <c r="R319" s="276">
        <f>SUM(R235:R276)</f>
        <v>0</v>
      </c>
    </row>
    <row r="320" spans="2:18">
      <c r="B320" s="173" t="s">
        <v>377</v>
      </c>
      <c r="D320" s="291"/>
      <c r="F320" s="272">
        <f>SUM(F277:F318)</f>
        <v>0</v>
      </c>
      <c r="J320" s="272">
        <f>SUM(J277:J318)</f>
        <v>0</v>
      </c>
      <c r="N320" s="278">
        <f>SUM(N277:N318)</f>
        <v>0</v>
      </c>
      <c r="R320" s="279">
        <f>SUM(R277:R318)</f>
        <v>0</v>
      </c>
    </row>
    <row r="321" spans="2:88">
      <c r="B321" s="254" t="s">
        <v>90</v>
      </c>
      <c r="C321" s="292"/>
      <c r="D321" s="293"/>
      <c r="F321" s="270">
        <f>SUM(F235:F318)</f>
        <v>0</v>
      </c>
      <c r="J321" s="270">
        <f>SUM(J235:J318)</f>
        <v>0</v>
      </c>
      <c r="N321" s="280">
        <f>SUM(N235:N318)</f>
        <v>0</v>
      </c>
      <c r="R321" s="281">
        <f>SUM(R235:R318)</f>
        <v>0</v>
      </c>
    </row>
    <row r="322" spans="2:88" ht="14.25">
      <c r="B322" s="43"/>
    </row>
    <row r="323" spans="2:88" ht="13.5">
      <c r="B323" s="3" t="s">
        <v>420</v>
      </c>
    </row>
    <row r="324" spans="2:88">
      <c r="B324" s="467"/>
      <c r="C324" s="468"/>
      <c r="D324" s="585"/>
      <c r="E324" s="614" t="s">
        <v>102</v>
      </c>
      <c r="F324" s="616"/>
      <c r="G324" s="616"/>
      <c r="H324" s="616"/>
      <c r="I324" s="616"/>
      <c r="J324" s="616"/>
      <c r="K324" s="616"/>
      <c r="L324" s="616"/>
      <c r="M324" s="616"/>
      <c r="N324" s="616"/>
      <c r="O324" s="616"/>
      <c r="P324" s="616"/>
      <c r="Q324" s="616"/>
      <c r="R324" s="616"/>
      <c r="S324" s="616"/>
      <c r="T324" s="616"/>
      <c r="U324" s="616"/>
      <c r="V324" s="616"/>
      <c r="W324" s="616"/>
      <c r="X324" s="616"/>
      <c r="Y324" s="616"/>
      <c r="Z324" s="616"/>
      <c r="AA324" s="616"/>
      <c r="AB324" s="616"/>
      <c r="AC324" s="616"/>
      <c r="AD324" s="616"/>
      <c r="AE324" s="616"/>
      <c r="AF324" s="616"/>
      <c r="AG324" s="616"/>
      <c r="AH324" s="616"/>
      <c r="AI324" s="616"/>
      <c r="AJ324" s="616"/>
      <c r="AK324" s="616"/>
      <c r="AL324" s="616"/>
      <c r="AM324" s="616"/>
      <c r="AN324" s="616"/>
      <c r="AO324" s="616"/>
      <c r="AP324" s="616"/>
      <c r="AQ324" s="616"/>
      <c r="AR324" s="616"/>
      <c r="AS324" s="616"/>
      <c r="AT324" s="617"/>
      <c r="AU324" s="618" t="s">
        <v>79</v>
      </c>
      <c r="AV324" s="615"/>
      <c r="AW324" s="615"/>
      <c r="AX324" s="615"/>
      <c r="AY324" s="615"/>
      <c r="AZ324" s="615"/>
      <c r="BA324" s="615"/>
      <c r="BB324" s="615"/>
      <c r="BC324" s="615"/>
      <c r="BD324" s="615"/>
      <c r="BE324" s="615"/>
      <c r="BF324" s="615"/>
      <c r="BG324" s="615"/>
      <c r="BH324" s="615"/>
      <c r="BI324" s="615"/>
      <c r="BJ324" s="615"/>
      <c r="BK324" s="615"/>
      <c r="BL324" s="615"/>
      <c r="BM324" s="615"/>
      <c r="BN324" s="615"/>
      <c r="BO324" s="615"/>
      <c r="BP324" s="615"/>
      <c r="BQ324" s="615"/>
      <c r="BR324" s="615"/>
      <c r="BS324" s="615"/>
      <c r="BT324" s="615"/>
      <c r="BU324" s="615"/>
      <c r="BV324" s="615"/>
      <c r="BW324" s="615"/>
      <c r="BX324" s="615"/>
      <c r="BY324" s="615"/>
      <c r="BZ324" s="615"/>
      <c r="CA324" s="615"/>
      <c r="CB324" s="615"/>
      <c r="CC324" s="615"/>
      <c r="CD324" s="615"/>
      <c r="CE324" s="615"/>
      <c r="CF324" s="615"/>
      <c r="CG324" s="615"/>
      <c r="CH324" s="615"/>
      <c r="CI324" s="615"/>
      <c r="CJ324" s="619"/>
    </row>
    <row r="325" spans="2:88">
      <c r="B325" s="476"/>
      <c r="C325" s="466"/>
      <c r="D325" s="497"/>
      <c r="E325" s="586">
        <v>1</v>
      </c>
      <c r="F325" s="587">
        <v>2</v>
      </c>
      <c r="G325" s="587">
        <v>3</v>
      </c>
      <c r="H325" s="587">
        <v>4</v>
      </c>
      <c r="I325" s="587">
        <v>5</v>
      </c>
      <c r="J325" s="587">
        <v>6</v>
      </c>
      <c r="K325" s="587">
        <v>7</v>
      </c>
      <c r="L325" s="587">
        <v>8</v>
      </c>
      <c r="M325" s="587">
        <v>9</v>
      </c>
      <c r="N325" s="587">
        <v>10</v>
      </c>
      <c r="O325" s="587">
        <v>11</v>
      </c>
      <c r="P325" s="587">
        <v>12</v>
      </c>
      <c r="Q325" s="587">
        <v>13</v>
      </c>
      <c r="R325" s="587">
        <v>14</v>
      </c>
      <c r="S325" s="587">
        <v>15</v>
      </c>
      <c r="T325" s="587">
        <v>16</v>
      </c>
      <c r="U325" s="587">
        <v>17</v>
      </c>
      <c r="V325" s="587">
        <v>18</v>
      </c>
      <c r="W325" s="587">
        <v>19</v>
      </c>
      <c r="X325" s="587">
        <v>20</v>
      </c>
      <c r="Y325" s="587">
        <v>21</v>
      </c>
      <c r="Z325" s="587">
        <v>22</v>
      </c>
      <c r="AA325" s="587">
        <v>23</v>
      </c>
      <c r="AB325" s="587">
        <v>24</v>
      </c>
      <c r="AC325" s="587">
        <v>25</v>
      </c>
      <c r="AD325" s="587">
        <v>26</v>
      </c>
      <c r="AE325" s="587">
        <v>27</v>
      </c>
      <c r="AF325" s="587">
        <v>28</v>
      </c>
      <c r="AG325" s="587">
        <v>29</v>
      </c>
      <c r="AH325" s="587">
        <v>30</v>
      </c>
      <c r="AI325" s="587">
        <v>31</v>
      </c>
      <c r="AJ325" s="587">
        <v>32</v>
      </c>
      <c r="AK325" s="587">
        <v>33</v>
      </c>
      <c r="AL325" s="587">
        <v>34</v>
      </c>
      <c r="AM325" s="587">
        <v>35</v>
      </c>
      <c r="AN325" s="587">
        <v>36</v>
      </c>
      <c r="AO325" s="587">
        <v>37</v>
      </c>
      <c r="AP325" s="587">
        <v>38</v>
      </c>
      <c r="AQ325" s="587">
        <v>39</v>
      </c>
      <c r="AR325" s="587">
        <v>40</v>
      </c>
      <c r="AS325" s="587">
        <v>41</v>
      </c>
      <c r="AT325" s="587">
        <v>42</v>
      </c>
      <c r="AU325" s="586">
        <v>1</v>
      </c>
      <c r="AV325" s="587">
        <v>2</v>
      </c>
      <c r="AW325" s="587">
        <v>3</v>
      </c>
      <c r="AX325" s="587">
        <v>4</v>
      </c>
      <c r="AY325" s="587">
        <v>5</v>
      </c>
      <c r="AZ325" s="587">
        <v>6</v>
      </c>
      <c r="BA325" s="587">
        <v>7</v>
      </c>
      <c r="BB325" s="587">
        <v>8</v>
      </c>
      <c r="BC325" s="587">
        <v>9</v>
      </c>
      <c r="BD325" s="587">
        <v>10</v>
      </c>
      <c r="BE325" s="587">
        <v>11</v>
      </c>
      <c r="BF325" s="587">
        <v>12</v>
      </c>
      <c r="BG325" s="587">
        <v>13</v>
      </c>
      <c r="BH325" s="587">
        <v>14</v>
      </c>
      <c r="BI325" s="587">
        <v>15</v>
      </c>
      <c r="BJ325" s="587">
        <v>16</v>
      </c>
      <c r="BK325" s="587">
        <v>17</v>
      </c>
      <c r="BL325" s="587">
        <v>18</v>
      </c>
      <c r="BM325" s="587">
        <v>19</v>
      </c>
      <c r="BN325" s="587">
        <v>20</v>
      </c>
      <c r="BO325" s="587">
        <v>21</v>
      </c>
      <c r="BP325" s="587">
        <v>22</v>
      </c>
      <c r="BQ325" s="587">
        <v>23</v>
      </c>
      <c r="BR325" s="587">
        <v>24</v>
      </c>
      <c r="BS325" s="587">
        <v>25</v>
      </c>
      <c r="BT325" s="587">
        <v>26</v>
      </c>
      <c r="BU325" s="587">
        <v>27</v>
      </c>
      <c r="BV325" s="587">
        <v>28</v>
      </c>
      <c r="BW325" s="587">
        <v>29</v>
      </c>
      <c r="BX325" s="587">
        <v>30</v>
      </c>
      <c r="BY325" s="587">
        <v>31</v>
      </c>
      <c r="BZ325" s="587">
        <v>32</v>
      </c>
      <c r="CA325" s="587">
        <v>33</v>
      </c>
      <c r="CB325" s="587">
        <v>34</v>
      </c>
      <c r="CC325" s="587">
        <v>35</v>
      </c>
      <c r="CD325" s="587">
        <v>36</v>
      </c>
      <c r="CE325" s="587">
        <v>37</v>
      </c>
      <c r="CF325" s="587">
        <v>38</v>
      </c>
      <c r="CG325" s="587">
        <v>39</v>
      </c>
      <c r="CH325" s="587">
        <v>40</v>
      </c>
      <c r="CI325" s="587">
        <v>41</v>
      </c>
      <c r="CJ325" s="588">
        <v>42</v>
      </c>
    </row>
    <row r="326" spans="2:88" ht="22.5">
      <c r="B326" s="475"/>
      <c r="C326" s="498"/>
      <c r="D326" s="469"/>
      <c r="E326" s="470" t="s">
        <v>67</v>
      </c>
      <c r="F326" s="471" t="s">
        <v>563</v>
      </c>
      <c r="G326" s="471" t="s">
        <v>633</v>
      </c>
      <c r="H326" s="471" t="s">
        <v>652</v>
      </c>
      <c r="I326" s="471" t="s">
        <v>653</v>
      </c>
      <c r="J326" s="471" t="s">
        <v>68</v>
      </c>
      <c r="K326" s="471" t="s">
        <v>69</v>
      </c>
      <c r="L326" s="471" t="s">
        <v>70</v>
      </c>
      <c r="M326" s="471" t="s">
        <v>71</v>
      </c>
      <c r="N326" s="471" t="s">
        <v>564</v>
      </c>
      <c r="O326" s="471" t="s">
        <v>72</v>
      </c>
      <c r="P326" s="471" t="s">
        <v>73</v>
      </c>
      <c r="Q326" s="471" t="s">
        <v>74</v>
      </c>
      <c r="R326" s="471" t="s">
        <v>75</v>
      </c>
      <c r="S326" s="471" t="s">
        <v>654</v>
      </c>
      <c r="T326" s="471" t="s">
        <v>655</v>
      </c>
      <c r="U326" s="471" t="s">
        <v>656</v>
      </c>
      <c r="V326" s="471" t="s">
        <v>657</v>
      </c>
      <c r="W326" s="471" t="s">
        <v>76</v>
      </c>
      <c r="X326" s="471" t="s">
        <v>658</v>
      </c>
      <c r="Y326" s="471" t="s">
        <v>77</v>
      </c>
      <c r="Z326" s="471" t="s">
        <v>81</v>
      </c>
      <c r="AA326" s="471" t="s">
        <v>82</v>
      </c>
      <c r="AB326" s="471" t="s">
        <v>565</v>
      </c>
      <c r="AC326" s="471" t="s">
        <v>566</v>
      </c>
      <c r="AD326" s="471" t="s">
        <v>567</v>
      </c>
      <c r="AE326" s="471" t="s">
        <v>83</v>
      </c>
      <c r="AF326" s="471" t="s">
        <v>84</v>
      </c>
      <c r="AG326" s="471" t="s">
        <v>85</v>
      </c>
      <c r="AH326" s="471" t="s">
        <v>641</v>
      </c>
      <c r="AI326" s="471" t="s">
        <v>659</v>
      </c>
      <c r="AJ326" s="471" t="s">
        <v>86</v>
      </c>
      <c r="AK326" s="471" t="s">
        <v>87</v>
      </c>
      <c r="AL326" s="471" t="s">
        <v>660</v>
      </c>
      <c r="AM326" s="471" t="s">
        <v>661</v>
      </c>
      <c r="AN326" s="471" t="s">
        <v>88</v>
      </c>
      <c r="AO326" s="471" t="s">
        <v>645</v>
      </c>
      <c r="AP326" s="471" t="s">
        <v>646</v>
      </c>
      <c r="AQ326" s="471" t="s">
        <v>647</v>
      </c>
      <c r="AR326" s="471" t="s">
        <v>648</v>
      </c>
      <c r="AS326" s="471" t="s">
        <v>662</v>
      </c>
      <c r="AT326" s="471" t="s">
        <v>663</v>
      </c>
      <c r="AU326" s="470" t="s">
        <v>67</v>
      </c>
      <c r="AV326" s="471" t="s">
        <v>563</v>
      </c>
      <c r="AW326" s="471" t="s">
        <v>633</v>
      </c>
      <c r="AX326" s="471" t="s">
        <v>652</v>
      </c>
      <c r="AY326" s="471" t="s">
        <v>653</v>
      </c>
      <c r="AZ326" s="471" t="s">
        <v>68</v>
      </c>
      <c r="BA326" s="471" t="s">
        <v>69</v>
      </c>
      <c r="BB326" s="471" t="s">
        <v>70</v>
      </c>
      <c r="BC326" s="471" t="s">
        <v>71</v>
      </c>
      <c r="BD326" s="471" t="s">
        <v>564</v>
      </c>
      <c r="BE326" s="471" t="s">
        <v>72</v>
      </c>
      <c r="BF326" s="471" t="s">
        <v>73</v>
      </c>
      <c r="BG326" s="471" t="s">
        <v>74</v>
      </c>
      <c r="BH326" s="471" t="s">
        <v>75</v>
      </c>
      <c r="BI326" s="471" t="s">
        <v>654</v>
      </c>
      <c r="BJ326" s="471" t="s">
        <v>655</v>
      </c>
      <c r="BK326" s="471" t="s">
        <v>656</v>
      </c>
      <c r="BL326" s="471" t="s">
        <v>657</v>
      </c>
      <c r="BM326" s="471" t="s">
        <v>76</v>
      </c>
      <c r="BN326" s="471" t="s">
        <v>658</v>
      </c>
      <c r="BO326" s="471" t="s">
        <v>77</v>
      </c>
      <c r="BP326" s="471" t="s">
        <v>81</v>
      </c>
      <c r="BQ326" s="471" t="s">
        <v>82</v>
      </c>
      <c r="BR326" s="471" t="s">
        <v>565</v>
      </c>
      <c r="BS326" s="471" t="s">
        <v>566</v>
      </c>
      <c r="BT326" s="471" t="s">
        <v>567</v>
      </c>
      <c r="BU326" s="471" t="s">
        <v>83</v>
      </c>
      <c r="BV326" s="471" t="s">
        <v>84</v>
      </c>
      <c r="BW326" s="471" t="s">
        <v>85</v>
      </c>
      <c r="BX326" s="471" t="s">
        <v>641</v>
      </c>
      <c r="BY326" s="471" t="s">
        <v>659</v>
      </c>
      <c r="BZ326" s="471" t="s">
        <v>86</v>
      </c>
      <c r="CA326" s="471" t="s">
        <v>87</v>
      </c>
      <c r="CB326" s="471" t="s">
        <v>660</v>
      </c>
      <c r="CC326" s="471" t="s">
        <v>661</v>
      </c>
      <c r="CD326" s="471" t="s">
        <v>88</v>
      </c>
      <c r="CE326" s="471" t="s">
        <v>645</v>
      </c>
      <c r="CF326" s="471" t="s">
        <v>646</v>
      </c>
      <c r="CG326" s="471" t="s">
        <v>647</v>
      </c>
      <c r="CH326" s="471" t="s">
        <v>648</v>
      </c>
      <c r="CI326" s="471" t="s">
        <v>662</v>
      </c>
      <c r="CJ326" s="496" t="s">
        <v>663</v>
      </c>
    </row>
    <row r="327" spans="2:88">
      <c r="B327" s="274" t="s">
        <v>102</v>
      </c>
      <c r="C327" s="586">
        <v>1</v>
      </c>
      <c r="D327" s="472" t="s">
        <v>67</v>
      </c>
      <c r="E327" s="478">
        <v>7.67256072421722E-2</v>
      </c>
      <c r="F327" s="479">
        <v>1.2909360388101011E-3</v>
      </c>
      <c r="G327" s="479">
        <v>0</v>
      </c>
      <c r="H327" s="479">
        <v>0</v>
      </c>
      <c r="I327" s="479">
        <v>9.1286708948206147E-2</v>
      </c>
      <c r="J327" s="479">
        <v>1.1490551700958893E-2</v>
      </c>
      <c r="K327" s="479">
        <v>1.0237643915876208E-5</v>
      </c>
      <c r="L327" s="479">
        <v>5.9314333538839303E-4</v>
      </c>
      <c r="M327" s="479">
        <v>0</v>
      </c>
      <c r="N327" s="479">
        <v>3.901494935149738E-2</v>
      </c>
      <c r="O327" s="479">
        <v>4.015611080695244E-4</v>
      </c>
      <c r="P327" s="479">
        <v>0</v>
      </c>
      <c r="Q327" s="479">
        <v>2.1164971351149723E-4</v>
      </c>
      <c r="R327" s="479">
        <v>0</v>
      </c>
      <c r="S327" s="479">
        <v>0</v>
      </c>
      <c r="T327" s="479">
        <v>0</v>
      </c>
      <c r="U327" s="479">
        <v>0</v>
      </c>
      <c r="V327" s="479">
        <v>0</v>
      </c>
      <c r="W327" s="479">
        <v>0</v>
      </c>
      <c r="X327" s="479">
        <v>0</v>
      </c>
      <c r="Y327" s="479">
        <v>0</v>
      </c>
      <c r="Z327" s="479">
        <v>1.0645602642387153E-3</v>
      </c>
      <c r="AA327" s="479">
        <v>8.4740465074456376E-4</v>
      </c>
      <c r="AB327" s="479">
        <v>0</v>
      </c>
      <c r="AC327" s="479">
        <v>0</v>
      </c>
      <c r="AD327" s="479">
        <v>0</v>
      </c>
      <c r="AE327" s="479">
        <v>1.0157578749180307E-4</v>
      </c>
      <c r="AF327" s="479">
        <v>0</v>
      </c>
      <c r="AG327" s="479">
        <v>4.6220040200014371E-6</v>
      </c>
      <c r="AH327" s="479">
        <v>0</v>
      </c>
      <c r="AI327" s="479">
        <v>0</v>
      </c>
      <c r="AJ327" s="479">
        <v>1.8962410013623855E-5</v>
      </c>
      <c r="AK327" s="479">
        <v>6.0709065793642747E-4</v>
      </c>
      <c r="AL327" s="479">
        <v>1.2271281538317488E-3</v>
      </c>
      <c r="AM327" s="479">
        <v>7.6244556329637845E-4</v>
      </c>
      <c r="AN327" s="479">
        <v>3.7938731205168372E-6</v>
      </c>
      <c r="AO327" s="479">
        <v>1.3587415227739132E-2</v>
      </c>
      <c r="AP327" s="479">
        <v>1.8874091051142142E-2</v>
      </c>
      <c r="AQ327" s="479">
        <v>1.3579616679876986E-3</v>
      </c>
      <c r="AR327" s="479">
        <v>2.6041927642860025E-3</v>
      </c>
      <c r="AS327" s="479">
        <v>0</v>
      </c>
      <c r="AT327" s="480">
        <v>0</v>
      </c>
      <c r="AU327" s="478">
        <v>3.482233488909123E-4</v>
      </c>
      <c r="AV327" s="479">
        <v>1.3673389400376979E-5</v>
      </c>
      <c r="AW327" s="479">
        <v>0</v>
      </c>
      <c r="AX327" s="479">
        <v>0</v>
      </c>
      <c r="AY327" s="479">
        <v>7.3834584215580381E-4</v>
      </c>
      <c r="AZ327" s="479">
        <v>4.4311633392862922E-5</v>
      </c>
      <c r="BA327" s="479">
        <v>6.671021490201074E-7</v>
      </c>
      <c r="BB327" s="479">
        <v>3.9431783251013075E-6</v>
      </c>
      <c r="BC327" s="479">
        <v>0</v>
      </c>
      <c r="BD327" s="479">
        <v>9.6770383995586613E-5</v>
      </c>
      <c r="BE327" s="479">
        <v>1.220946710905337E-6</v>
      </c>
      <c r="BF327" s="479">
        <v>0</v>
      </c>
      <c r="BG327" s="479">
        <v>3.0181030638546556E-7</v>
      </c>
      <c r="BH327" s="479">
        <v>0</v>
      </c>
      <c r="BI327" s="479">
        <v>0</v>
      </c>
      <c r="BJ327" s="479">
        <v>0</v>
      </c>
      <c r="BK327" s="479">
        <v>0</v>
      </c>
      <c r="BL327" s="479">
        <v>0</v>
      </c>
      <c r="BM327" s="479">
        <v>0</v>
      </c>
      <c r="BN327" s="479">
        <v>0</v>
      </c>
      <c r="BO327" s="479">
        <v>0</v>
      </c>
      <c r="BP327" s="479">
        <v>7.330982546497142E-6</v>
      </c>
      <c r="BQ327" s="479">
        <v>4.4761894173266994E-6</v>
      </c>
      <c r="BR327" s="479">
        <v>0</v>
      </c>
      <c r="BS327" s="479">
        <v>0</v>
      </c>
      <c r="BT327" s="479">
        <v>0</v>
      </c>
      <c r="BU327" s="479">
        <v>3.9446602697018216E-7</v>
      </c>
      <c r="BV327" s="479">
        <v>0</v>
      </c>
      <c r="BW327" s="479">
        <v>1.0250305866644111E-8</v>
      </c>
      <c r="BX327" s="479">
        <v>2.1298463962577181E-7</v>
      </c>
      <c r="BY327" s="479">
        <v>0</v>
      </c>
      <c r="BZ327" s="479">
        <v>1.450017495416825E-7</v>
      </c>
      <c r="CA327" s="479">
        <v>2.321639655413651E-6</v>
      </c>
      <c r="CB327" s="479">
        <v>7.3965118980872884E-6</v>
      </c>
      <c r="CC327" s="479">
        <v>7.2980844163802567E-6</v>
      </c>
      <c r="CD327" s="479">
        <v>5.1655170418107423E-8</v>
      </c>
      <c r="CE327" s="479">
        <v>8.7139342380213177E-5</v>
      </c>
      <c r="CF327" s="479">
        <v>1.1464328311181771E-4</v>
      </c>
      <c r="CG327" s="479">
        <v>1.2157465185231175E-5</v>
      </c>
      <c r="CH327" s="479">
        <v>1.4888277293750245E-5</v>
      </c>
      <c r="CI327" s="479">
        <v>0</v>
      </c>
      <c r="CJ327" s="480">
        <v>0</v>
      </c>
    </row>
    <row r="328" spans="2:88">
      <c r="B328" s="277"/>
      <c r="C328" s="589">
        <v>2</v>
      </c>
      <c r="D328" s="473" t="s">
        <v>563</v>
      </c>
      <c r="E328" s="481">
        <v>3.0646961014605436E-5</v>
      </c>
      <c r="F328" s="482">
        <v>0.10776992769518408</v>
      </c>
      <c r="G328" s="482">
        <v>8.920500354602076E-5</v>
      </c>
      <c r="H328" s="482">
        <v>0</v>
      </c>
      <c r="I328" s="482">
        <v>4.1218695206420415E-4</v>
      </c>
      <c r="J328" s="482">
        <v>0</v>
      </c>
      <c r="K328" s="482">
        <v>4.6188836759771625E-2</v>
      </c>
      <c r="L328" s="482">
        <v>4.7497363920959512E-5</v>
      </c>
      <c r="M328" s="482">
        <v>0</v>
      </c>
      <c r="N328" s="482">
        <v>0</v>
      </c>
      <c r="O328" s="482">
        <v>0</v>
      </c>
      <c r="P328" s="482">
        <v>0</v>
      </c>
      <c r="Q328" s="482">
        <v>0</v>
      </c>
      <c r="R328" s="482">
        <v>0</v>
      </c>
      <c r="S328" s="482">
        <v>0</v>
      </c>
      <c r="T328" s="482">
        <v>0</v>
      </c>
      <c r="U328" s="482">
        <v>0</v>
      </c>
      <c r="V328" s="482">
        <v>0</v>
      </c>
      <c r="W328" s="482">
        <v>0</v>
      </c>
      <c r="X328" s="482">
        <v>0</v>
      </c>
      <c r="Y328" s="482">
        <v>0</v>
      </c>
      <c r="Z328" s="482">
        <v>1.3308952191271384E-4</v>
      </c>
      <c r="AA328" s="482">
        <v>1.5511443097472929E-5</v>
      </c>
      <c r="AB328" s="482">
        <v>0</v>
      </c>
      <c r="AC328" s="482">
        <v>0</v>
      </c>
      <c r="AD328" s="482">
        <v>0</v>
      </c>
      <c r="AE328" s="482">
        <v>0</v>
      </c>
      <c r="AF328" s="482">
        <v>0</v>
      </c>
      <c r="AG328" s="482">
        <v>0</v>
      </c>
      <c r="AH328" s="482">
        <v>0</v>
      </c>
      <c r="AI328" s="482">
        <v>0</v>
      </c>
      <c r="AJ328" s="482">
        <v>3.2158526747457211E-6</v>
      </c>
      <c r="AK328" s="482">
        <v>0</v>
      </c>
      <c r="AL328" s="482">
        <v>4.0041905594724723E-5</v>
      </c>
      <c r="AM328" s="482">
        <v>0</v>
      </c>
      <c r="AN328" s="482">
        <v>0</v>
      </c>
      <c r="AO328" s="482">
        <v>1.1827799180018908E-3</v>
      </c>
      <c r="AP328" s="482">
        <v>1.5004091388016016E-3</v>
      </c>
      <c r="AQ328" s="482">
        <v>0</v>
      </c>
      <c r="AR328" s="482">
        <v>5.7725959550980923E-5</v>
      </c>
      <c r="AS328" s="482">
        <v>0</v>
      </c>
      <c r="AT328" s="483">
        <v>0</v>
      </c>
      <c r="AU328" s="481">
        <v>1.0489390338731519E-7</v>
      </c>
      <c r="AV328" s="482">
        <v>8.6392543366838796E-5</v>
      </c>
      <c r="AW328" s="482">
        <v>1.1737216167301908E-7</v>
      </c>
      <c r="AX328" s="482">
        <v>7.7578291251546741E-8</v>
      </c>
      <c r="AY328" s="482">
        <v>3.639161299151412E-7</v>
      </c>
      <c r="AZ328" s="482">
        <v>5.1204952834281689E-9</v>
      </c>
      <c r="BA328" s="482">
        <v>2.0319140194508539E-5</v>
      </c>
      <c r="BB328" s="482">
        <v>9.7369470190123865E-8</v>
      </c>
      <c r="BC328" s="482">
        <v>0</v>
      </c>
      <c r="BD328" s="482">
        <v>0</v>
      </c>
      <c r="BE328" s="482">
        <v>1.249370650706751E-10</v>
      </c>
      <c r="BF328" s="482">
        <v>5.0850322584548909E-11</v>
      </c>
      <c r="BG328" s="482">
        <v>0</v>
      </c>
      <c r="BH328" s="482">
        <v>0</v>
      </c>
      <c r="BI328" s="482">
        <v>0</v>
      </c>
      <c r="BJ328" s="482">
        <v>0</v>
      </c>
      <c r="BK328" s="482">
        <v>0</v>
      </c>
      <c r="BL328" s="482">
        <v>0</v>
      </c>
      <c r="BM328" s="482">
        <v>0</v>
      </c>
      <c r="BN328" s="482">
        <v>0</v>
      </c>
      <c r="BO328" s="482">
        <v>8.9058610894483995E-11</v>
      </c>
      <c r="BP328" s="482">
        <v>1.5036395721849581E-7</v>
      </c>
      <c r="BQ328" s="482">
        <v>2.0186961143754737E-8</v>
      </c>
      <c r="BR328" s="482">
        <v>0</v>
      </c>
      <c r="BS328" s="482">
        <v>0</v>
      </c>
      <c r="BT328" s="482">
        <v>0</v>
      </c>
      <c r="BU328" s="482">
        <v>0</v>
      </c>
      <c r="BV328" s="482">
        <v>0</v>
      </c>
      <c r="BW328" s="482">
        <v>0</v>
      </c>
      <c r="BX328" s="482">
        <v>0</v>
      </c>
      <c r="BY328" s="482">
        <v>0</v>
      </c>
      <c r="BZ328" s="482">
        <v>3.2574349994801223E-9</v>
      </c>
      <c r="CA328" s="482">
        <v>0</v>
      </c>
      <c r="CB328" s="482">
        <v>4.5468320128362897E-8</v>
      </c>
      <c r="CC328" s="482">
        <v>0</v>
      </c>
      <c r="CD328" s="482">
        <v>0</v>
      </c>
      <c r="CE328" s="482">
        <v>1.345693440637941E-6</v>
      </c>
      <c r="CF328" s="482">
        <v>1.5525917503167928E-6</v>
      </c>
      <c r="CG328" s="482">
        <v>0</v>
      </c>
      <c r="CH328" s="482">
        <v>5.8752910621095665E-8</v>
      </c>
      <c r="CI328" s="482">
        <v>0</v>
      </c>
      <c r="CJ328" s="483">
        <v>0</v>
      </c>
    </row>
    <row r="329" spans="2:88">
      <c r="B329" s="277"/>
      <c r="C329" s="589">
        <v>3</v>
      </c>
      <c r="D329" s="473" t="s">
        <v>633</v>
      </c>
      <c r="E329" s="481">
        <v>0</v>
      </c>
      <c r="F329" s="482">
        <v>0</v>
      </c>
      <c r="G329" s="482">
        <v>1.7255117483082009E-2</v>
      </c>
      <c r="H329" s="482">
        <v>0</v>
      </c>
      <c r="I329" s="482">
        <v>2.7964759415517803E-2</v>
      </c>
      <c r="J329" s="482">
        <v>0</v>
      </c>
      <c r="K329" s="482">
        <v>0</v>
      </c>
      <c r="L329" s="482">
        <v>1.0568648399600692E-5</v>
      </c>
      <c r="M329" s="482">
        <v>0</v>
      </c>
      <c r="N329" s="482">
        <v>0</v>
      </c>
      <c r="O329" s="482">
        <v>0</v>
      </c>
      <c r="P329" s="482">
        <v>0</v>
      </c>
      <c r="Q329" s="482">
        <v>0</v>
      </c>
      <c r="R329" s="482">
        <v>0</v>
      </c>
      <c r="S329" s="482">
        <v>0</v>
      </c>
      <c r="T329" s="482">
        <v>0</v>
      </c>
      <c r="U329" s="482">
        <v>0</v>
      </c>
      <c r="V329" s="482">
        <v>0</v>
      </c>
      <c r="W329" s="482">
        <v>0</v>
      </c>
      <c r="X329" s="482">
        <v>0</v>
      </c>
      <c r="Y329" s="482">
        <v>0</v>
      </c>
      <c r="Z329" s="482">
        <v>6.4836224786290319E-3</v>
      </c>
      <c r="AA329" s="482">
        <v>0</v>
      </c>
      <c r="AB329" s="482">
        <v>0</v>
      </c>
      <c r="AC329" s="482">
        <v>0</v>
      </c>
      <c r="AD329" s="482">
        <v>0</v>
      </c>
      <c r="AE329" s="482">
        <v>0</v>
      </c>
      <c r="AF329" s="482">
        <v>0</v>
      </c>
      <c r="AG329" s="482">
        <v>0</v>
      </c>
      <c r="AH329" s="482">
        <v>0</v>
      </c>
      <c r="AI329" s="482">
        <v>0</v>
      </c>
      <c r="AJ329" s="482">
        <v>3.6591139051966211E-6</v>
      </c>
      <c r="AK329" s="482">
        <v>0</v>
      </c>
      <c r="AL329" s="482">
        <v>2.3816047141636261E-4</v>
      </c>
      <c r="AM329" s="482">
        <v>0</v>
      </c>
      <c r="AN329" s="482">
        <v>0</v>
      </c>
      <c r="AO329" s="482">
        <v>3.0936150207853427E-3</v>
      </c>
      <c r="AP329" s="482">
        <v>5.1547806137594949E-3</v>
      </c>
      <c r="AQ329" s="482">
        <v>0</v>
      </c>
      <c r="AR329" s="482">
        <v>1.6321153810735514E-4</v>
      </c>
      <c r="AS329" s="482">
        <v>0</v>
      </c>
      <c r="AT329" s="483">
        <v>0</v>
      </c>
      <c r="AU329" s="481">
        <v>0</v>
      </c>
      <c r="AV329" s="482">
        <v>0</v>
      </c>
      <c r="AW329" s="482">
        <v>7.0728972977848444E-4</v>
      </c>
      <c r="AX329" s="482">
        <v>0</v>
      </c>
      <c r="AY329" s="482">
        <v>4.7322773719838258E-4</v>
      </c>
      <c r="AZ329" s="482">
        <v>1.6554809965879283E-8</v>
      </c>
      <c r="BA329" s="482">
        <v>0</v>
      </c>
      <c r="BB329" s="482">
        <v>5.7002576325745928E-7</v>
      </c>
      <c r="BC329" s="482">
        <v>0</v>
      </c>
      <c r="BD329" s="482">
        <v>0</v>
      </c>
      <c r="BE329" s="482">
        <v>0</v>
      </c>
      <c r="BF329" s="482">
        <v>0</v>
      </c>
      <c r="BG329" s="482">
        <v>0</v>
      </c>
      <c r="BH329" s="482">
        <v>0</v>
      </c>
      <c r="BI329" s="482">
        <v>0</v>
      </c>
      <c r="BJ329" s="482">
        <v>0</v>
      </c>
      <c r="BK329" s="482">
        <v>0</v>
      </c>
      <c r="BL329" s="482">
        <v>0</v>
      </c>
      <c r="BM329" s="482">
        <v>0</v>
      </c>
      <c r="BN329" s="482">
        <v>0</v>
      </c>
      <c r="BO329" s="482">
        <v>0</v>
      </c>
      <c r="BP329" s="482">
        <v>6.3462673773300156E-5</v>
      </c>
      <c r="BQ329" s="482">
        <v>0</v>
      </c>
      <c r="BR329" s="482">
        <v>0</v>
      </c>
      <c r="BS329" s="482">
        <v>0</v>
      </c>
      <c r="BT329" s="482">
        <v>0</v>
      </c>
      <c r="BU329" s="482">
        <v>0</v>
      </c>
      <c r="BV329" s="482">
        <v>0</v>
      </c>
      <c r="BW329" s="482">
        <v>0</v>
      </c>
      <c r="BX329" s="482">
        <v>9.1841206061448245E-8</v>
      </c>
      <c r="BY329" s="482">
        <v>0</v>
      </c>
      <c r="BZ329" s="482">
        <v>1.1678773791708708E-7</v>
      </c>
      <c r="CA329" s="482">
        <v>0</v>
      </c>
      <c r="CB329" s="482">
        <v>8.1388941725740992E-6</v>
      </c>
      <c r="CC329" s="482">
        <v>0</v>
      </c>
      <c r="CD329" s="482">
        <v>0</v>
      </c>
      <c r="CE329" s="482">
        <v>1.1057781755375009E-4</v>
      </c>
      <c r="CF329" s="482">
        <v>1.7205859720395333E-4</v>
      </c>
      <c r="CG329" s="482">
        <v>5.0660329886866728E-7</v>
      </c>
      <c r="CH329" s="482">
        <v>4.7475102099413305E-6</v>
      </c>
      <c r="CI329" s="482">
        <v>0</v>
      </c>
      <c r="CJ329" s="483">
        <v>0</v>
      </c>
    </row>
    <row r="330" spans="2:88">
      <c r="B330" s="277"/>
      <c r="C330" s="589">
        <v>4</v>
      </c>
      <c r="D330" s="473" t="s">
        <v>652</v>
      </c>
      <c r="E330" s="481">
        <v>0</v>
      </c>
      <c r="F330" s="482">
        <v>8.6920661138397163E-5</v>
      </c>
      <c r="G330" s="482">
        <v>0</v>
      </c>
      <c r="H330" s="482">
        <v>1.1633660220183113E-3</v>
      </c>
      <c r="I330" s="482">
        <v>9.6556404039318294E-5</v>
      </c>
      <c r="J330" s="482">
        <v>0</v>
      </c>
      <c r="K330" s="482">
        <v>4.1428448252650079E-3</v>
      </c>
      <c r="L330" s="482">
        <v>5.0687565201419241E-3</v>
      </c>
      <c r="M330" s="482">
        <v>0.5865666745946424</v>
      </c>
      <c r="N330" s="482">
        <v>1.4325191280656008E-4</v>
      </c>
      <c r="O330" s="482">
        <v>4.7526342690459203E-2</v>
      </c>
      <c r="P330" s="482">
        <v>2.8653370643514264E-4</v>
      </c>
      <c r="Q330" s="482">
        <v>4.624129504527414E-2</v>
      </c>
      <c r="R330" s="482">
        <v>1.5001909860834565E-4</v>
      </c>
      <c r="S330" s="482">
        <v>3.0568996647003732E-5</v>
      </c>
      <c r="T330" s="482">
        <v>3.4011472687427635E-5</v>
      </c>
      <c r="U330" s="482">
        <v>0</v>
      </c>
      <c r="V330" s="482">
        <v>1.1003656000604262E-5</v>
      </c>
      <c r="W330" s="482">
        <v>2.1015053719118375E-5</v>
      </c>
      <c r="X330" s="482">
        <v>0</v>
      </c>
      <c r="Y330" s="482">
        <v>6.0337482560827603E-5</v>
      </c>
      <c r="Z330" s="482">
        <v>7.3492946546104805E-3</v>
      </c>
      <c r="AA330" s="482">
        <v>5.2347792481757909E-3</v>
      </c>
      <c r="AB330" s="482">
        <v>0.35615280160071755</v>
      </c>
      <c r="AC330" s="482">
        <v>0</v>
      </c>
      <c r="AD330" s="482">
        <v>0</v>
      </c>
      <c r="AE330" s="482">
        <v>0</v>
      </c>
      <c r="AF330" s="482">
        <v>0</v>
      </c>
      <c r="AG330" s="482">
        <v>0</v>
      </c>
      <c r="AH330" s="482">
        <v>0</v>
      </c>
      <c r="AI330" s="482">
        <v>0</v>
      </c>
      <c r="AJ330" s="482">
        <v>3.2136078563450911E-6</v>
      </c>
      <c r="AK330" s="482">
        <v>2.3503100123397066E-5</v>
      </c>
      <c r="AL330" s="482">
        <v>0</v>
      </c>
      <c r="AM330" s="482">
        <v>0</v>
      </c>
      <c r="AN330" s="482">
        <v>0</v>
      </c>
      <c r="AO330" s="482">
        <v>-3.8375139001957925E-5</v>
      </c>
      <c r="AP330" s="482">
        <v>-2.1155016320691821E-5</v>
      </c>
      <c r="AQ330" s="482">
        <v>0</v>
      </c>
      <c r="AR330" s="482">
        <v>1.0488302560109748E-5</v>
      </c>
      <c r="AS330" s="482">
        <v>0</v>
      </c>
      <c r="AT330" s="483">
        <v>6.3908169103035596E-5</v>
      </c>
      <c r="AU330" s="481">
        <v>0</v>
      </c>
      <c r="AV330" s="482">
        <v>1.4391646818144017E-6</v>
      </c>
      <c r="AW330" s="482">
        <v>0</v>
      </c>
      <c r="AX330" s="482">
        <v>9.7579609051122983E-6</v>
      </c>
      <c r="AY330" s="482">
        <v>1.5072811626060088E-8</v>
      </c>
      <c r="AZ330" s="482">
        <v>9.0282971916010615E-9</v>
      </c>
      <c r="BA330" s="482">
        <v>4.8183894351236696E-6</v>
      </c>
      <c r="BB330" s="482">
        <v>4.0760024310071791E-6</v>
      </c>
      <c r="BC330" s="482">
        <v>2.605374208030005E-6</v>
      </c>
      <c r="BD330" s="482">
        <v>3.7270834381137554E-7</v>
      </c>
      <c r="BE330" s="482">
        <v>2.7990617773615252E-4</v>
      </c>
      <c r="BF330" s="482">
        <v>-2.8882869085040218E-6</v>
      </c>
      <c r="BG330" s="482">
        <v>1.0681739235368141E-6</v>
      </c>
      <c r="BH330" s="482">
        <v>2.4949014697748999E-7</v>
      </c>
      <c r="BI330" s="482">
        <v>4.704073378738833E-8</v>
      </c>
      <c r="BJ330" s="482">
        <v>2.0691764031856429E-7</v>
      </c>
      <c r="BK330" s="482">
        <v>2.4801182645634622E-7</v>
      </c>
      <c r="BL330" s="482">
        <v>0</v>
      </c>
      <c r="BM330" s="482">
        <v>0</v>
      </c>
      <c r="BN330" s="482">
        <v>0</v>
      </c>
      <c r="BO330" s="482">
        <v>0</v>
      </c>
      <c r="BP330" s="482">
        <v>3.2235226160132773E-6</v>
      </c>
      <c r="BQ330" s="482">
        <v>3.7195919958749247E-5</v>
      </c>
      <c r="BR330" s="482">
        <v>-5.0042101845718241E-8</v>
      </c>
      <c r="BS330" s="482">
        <v>0</v>
      </c>
      <c r="BT330" s="482">
        <v>0</v>
      </c>
      <c r="BU330" s="482">
        <v>0</v>
      </c>
      <c r="BV330" s="482">
        <v>0</v>
      </c>
      <c r="BW330" s="482">
        <v>0</v>
      </c>
      <c r="BX330" s="482">
        <v>0</v>
      </c>
      <c r="BY330" s="482">
        <v>0</v>
      </c>
      <c r="BZ330" s="482">
        <v>4.4070146693518936E-8</v>
      </c>
      <c r="CA330" s="482">
        <v>0</v>
      </c>
      <c r="CB330" s="482">
        <v>0</v>
      </c>
      <c r="CC330" s="482">
        <v>0</v>
      </c>
      <c r="CD330" s="482">
        <v>0</v>
      </c>
      <c r="CE330" s="482">
        <v>-3.2787514426098727E-7</v>
      </c>
      <c r="CF330" s="482">
        <v>-1.8884754436700936E-7</v>
      </c>
      <c r="CG330" s="482">
        <v>1.6780621344279912E-7</v>
      </c>
      <c r="CH330" s="482">
        <v>1.9862719113565677E-7</v>
      </c>
      <c r="CI330" s="482">
        <v>0</v>
      </c>
      <c r="CJ330" s="483">
        <v>5.455577897177664E-7</v>
      </c>
    </row>
    <row r="331" spans="2:88">
      <c r="B331" s="277"/>
      <c r="C331" s="589">
        <v>5</v>
      </c>
      <c r="D331" s="473" t="s">
        <v>653</v>
      </c>
      <c r="E331" s="481">
        <v>1.1488211896663108E-2</v>
      </c>
      <c r="F331" s="482">
        <v>2.9981904099816723E-3</v>
      </c>
      <c r="G331" s="482">
        <v>1.9347995607724378E-2</v>
      </c>
      <c r="H331" s="482">
        <v>0</v>
      </c>
      <c r="I331" s="482">
        <v>5.7509335923492708E-2</v>
      </c>
      <c r="J331" s="482">
        <v>1.8008892899212445E-3</v>
      </c>
      <c r="K331" s="482">
        <v>6.5687338651087255E-4</v>
      </c>
      <c r="L331" s="482">
        <v>2.2694284272607901E-3</v>
      </c>
      <c r="M331" s="482">
        <v>1.4425402062625981E-6</v>
      </c>
      <c r="N331" s="482">
        <v>3.3306494631883148E-6</v>
      </c>
      <c r="O331" s="482">
        <v>1.1497005829880966E-4</v>
      </c>
      <c r="P331" s="482">
        <v>4.6606599224723083E-6</v>
      </c>
      <c r="Q331" s="482">
        <v>0</v>
      </c>
      <c r="R331" s="482">
        <v>0</v>
      </c>
      <c r="S331" s="482">
        <v>0</v>
      </c>
      <c r="T331" s="482">
        <v>0</v>
      </c>
      <c r="U331" s="482">
        <v>0</v>
      </c>
      <c r="V331" s="482">
        <v>0</v>
      </c>
      <c r="W331" s="482">
        <v>0</v>
      </c>
      <c r="X331" s="482">
        <v>0</v>
      </c>
      <c r="Y331" s="482">
        <v>0</v>
      </c>
      <c r="Z331" s="482">
        <v>4.9036648754267615E-4</v>
      </c>
      <c r="AA331" s="482">
        <v>7.2284159605441244E-7</v>
      </c>
      <c r="AB331" s="482">
        <v>0</v>
      </c>
      <c r="AC331" s="482">
        <v>0</v>
      </c>
      <c r="AD331" s="482">
        <v>0</v>
      </c>
      <c r="AE331" s="482">
        <v>1.5010771416149318E-5</v>
      </c>
      <c r="AF331" s="482">
        <v>0</v>
      </c>
      <c r="AG331" s="482">
        <v>0</v>
      </c>
      <c r="AH331" s="482">
        <v>0</v>
      </c>
      <c r="AI331" s="482">
        <v>0</v>
      </c>
      <c r="AJ331" s="482">
        <v>9.5749885412744134E-5</v>
      </c>
      <c r="AK331" s="482">
        <v>1.0577576757381458E-4</v>
      </c>
      <c r="AL331" s="482">
        <v>2.0442515852103068E-3</v>
      </c>
      <c r="AM331" s="482">
        <v>2.6967891181737917E-4</v>
      </c>
      <c r="AN331" s="482">
        <v>1.3139079024940948E-6</v>
      </c>
      <c r="AO331" s="482">
        <v>2.8143654906325692E-2</v>
      </c>
      <c r="AP331" s="482">
        <v>6.2606805657063461E-2</v>
      </c>
      <c r="AQ331" s="482">
        <v>1.0641066325449235E-4</v>
      </c>
      <c r="AR331" s="482">
        <v>1.450048956960698E-3</v>
      </c>
      <c r="AS331" s="482">
        <v>0</v>
      </c>
      <c r="AT331" s="483">
        <v>2.1982850021187033E-4</v>
      </c>
      <c r="AU331" s="481">
        <v>2.6643493451385916E-4</v>
      </c>
      <c r="AV331" s="482">
        <v>1.8713430234985556E-4</v>
      </c>
      <c r="AW331" s="482">
        <v>6.5716133078898666E-4</v>
      </c>
      <c r="AX331" s="482">
        <v>0</v>
      </c>
      <c r="AY331" s="482">
        <v>1.9298729072224421E-3</v>
      </c>
      <c r="AZ331" s="482">
        <v>2.3561217115719866E-5</v>
      </c>
      <c r="BA331" s="482">
        <v>1.8025123260138103E-5</v>
      </c>
      <c r="BB331" s="482">
        <v>6.2859388388496686E-5</v>
      </c>
      <c r="BC331" s="482">
        <v>3.4581166613837554E-8</v>
      </c>
      <c r="BD331" s="482">
        <v>1.5306326436217824E-7</v>
      </c>
      <c r="BE331" s="482">
        <v>5.1484788488799481E-6</v>
      </c>
      <c r="BF331" s="482">
        <v>7.8965962963133187E-9</v>
      </c>
      <c r="BG331" s="482">
        <v>0</v>
      </c>
      <c r="BH331" s="482">
        <v>0</v>
      </c>
      <c r="BI331" s="482">
        <v>0</v>
      </c>
      <c r="BJ331" s="482">
        <v>0</v>
      </c>
      <c r="BK331" s="482">
        <v>0</v>
      </c>
      <c r="BL331" s="482">
        <v>0</v>
      </c>
      <c r="BM331" s="482">
        <v>0</v>
      </c>
      <c r="BN331" s="482">
        <v>0</v>
      </c>
      <c r="BO331" s="482">
        <v>0</v>
      </c>
      <c r="BP331" s="482">
        <v>2.3536156427272522E-5</v>
      </c>
      <c r="BQ331" s="482">
        <v>2.3461805668956489E-8</v>
      </c>
      <c r="BR331" s="482">
        <v>0</v>
      </c>
      <c r="BS331" s="482">
        <v>0</v>
      </c>
      <c r="BT331" s="482">
        <v>0</v>
      </c>
      <c r="BU331" s="482">
        <v>1.3779942890208102E-6</v>
      </c>
      <c r="BV331" s="482">
        <v>0</v>
      </c>
      <c r="BW331" s="482">
        <v>0</v>
      </c>
      <c r="BX331" s="482">
        <v>2.7434128024283199E-6</v>
      </c>
      <c r="BY331" s="482">
        <v>2.9486666158758733E-9</v>
      </c>
      <c r="BZ331" s="482">
        <v>3.8850633152421814E-6</v>
      </c>
      <c r="CA331" s="482">
        <v>3.0394955590286445E-6</v>
      </c>
      <c r="CB331" s="482">
        <v>7.5619626246698035E-5</v>
      </c>
      <c r="CC331" s="482">
        <v>1.4625893745830414E-5</v>
      </c>
      <c r="CD331" s="482">
        <v>8.2582040692051558E-8</v>
      </c>
      <c r="CE331" s="482">
        <v>1.191083474013147E-3</v>
      </c>
      <c r="CF331" s="482">
        <v>2.6430948275724775E-3</v>
      </c>
      <c r="CG331" s="482">
        <v>2.4988058329397704E-6</v>
      </c>
      <c r="CH331" s="482">
        <v>4.7788257024253684E-5</v>
      </c>
      <c r="CI331" s="482">
        <v>0</v>
      </c>
      <c r="CJ331" s="483">
        <v>1.475052355247511E-5</v>
      </c>
    </row>
    <row r="332" spans="2:88">
      <c r="B332" s="277"/>
      <c r="C332" s="589">
        <v>6</v>
      </c>
      <c r="D332" s="473" t="s">
        <v>68</v>
      </c>
      <c r="E332" s="481">
        <v>1.3711479475908906E-3</v>
      </c>
      <c r="F332" s="482">
        <v>5.4218379310499022E-4</v>
      </c>
      <c r="G332" s="482">
        <v>6.4435867306419439E-3</v>
      </c>
      <c r="H332" s="482">
        <v>3.409368186961153E-3</v>
      </c>
      <c r="I332" s="482">
        <v>5.9047429771748154E-4</v>
      </c>
      <c r="J332" s="482">
        <v>7.1314416678156092E-2</v>
      </c>
      <c r="K332" s="482">
        <v>1.8193968583298155E-3</v>
      </c>
      <c r="L332" s="482">
        <v>4.4553136510036784E-4</v>
      </c>
      <c r="M332" s="482">
        <v>6.898604158949714E-6</v>
      </c>
      <c r="N332" s="482">
        <v>1.7734334367490155E-3</v>
      </c>
      <c r="O332" s="482">
        <v>2.5985608609052141E-3</v>
      </c>
      <c r="P332" s="482">
        <v>6.0780812015835955E-4</v>
      </c>
      <c r="Q332" s="482">
        <v>7.8129835836298874E-4</v>
      </c>
      <c r="R332" s="482">
        <v>8.0371125942643772E-4</v>
      </c>
      <c r="S332" s="482">
        <v>8.1944188137707003E-4</v>
      </c>
      <c r="T332" s="482">
        <v>6.4857493188184942E-4</v>
      </c>
      <c r="U332" s="482">
        <v>7.0958361626599859E-4</v>
      </c>
      <c r="V332" s="482">
        <v>1.5497919584838108E-3</v>
      </c>
      <c r="W332" s="482">
        <v>1.0965098867641177E-3</v>
      </c>
      <c r="X332" s="482">
        <v>1.1421400017225848E-3</v>
      </c>
      <c r="Y332" s="482">
        <v>9.1868102304193801E-4</v>
      </c>
      <c r="Z332" s="482">
        <v>1.4178563094468914E-3</v>
      </c>
      <c r="AA332" s="482">
        <v>1.3736688701464304E-3</v>
      </c>
      <c r="AB332" s="482">
        <v>5.825065532299733E-5</v>
      </c>
      <c r="AC332" s="482">
        <v>2.6235097832061528E-4</v>
      </c>
      <c r="AD332" s="482">
        <v>7.7434695193236809E-4</v>
      </c>
      <c r="AE332" s="482">
        <v>2.1290328356401368E-3</v>
      </c>
      <c r="AF332" s="482">
        <v>8.4965764895953517E-4</v>
      </c>
      <c r="AG332" s="482">
        <v>5.0541315667123674E-6</v>
      </c>
      <c r="AH332" s="482">
        <v>9.6784020972988144E-4</v>
      </c>
      <c r="AI332" s="482">
        <v>3.1981554072327788E-4</v>
      </c>
      <c r="AJ332" s="482">
        <v>2.6568320738103134E-3</v>
      </c>
      <c r="AK332" s="482">
        <v>2.5931874742160413E-4</v>
      </c>
      <c r="AL332" s="482">
        <v>1.8684788004574078E-3</v>
      </c>
      <c r="AM332" s="482">
        <v>1.1656827218737438E-2</v>
      </c>
      <c r="AN332" s="482">
        <v>1.0403653013113696E-3</v>
      </c>
      <c r="AO332" s="482">
        <v>5.2536078370739054E-3</v>
      </c>
      <c r="AP332" s="482">
        <v>3.9510191382546536E-4</v>
      </c>
      <c r="AQ332" s="482">
        <v>1.9573886701469792E-3</v>
      </c>
      <c r="AR332" s="482">
        <v>3.0494522673799184E-3</v>
      </c>
      <c r="AS332" s="482">
        <v>4.9922562979021791E-3</v>
      </c>
      <c r="AT332" s="483">
        <v>3.7391461336303662E-4</v>
      </c>
      <c r="AU332" s="481">
        <v>6.9899861424563076E-6</v>
      </c>
      <c r="AV332" s="482">
        <v>1.9244369429127823E-5</v>
      </c>
      <c r="AW332" s="482">
        <v>8.6411385067845269E-5</v>
      </c>
      <c r="AX332" s="482">
        <v>9.9865932161629973E-6</v>
      </c>
      <c r="AY332" s="482">
        <v>2.3692702986581272E-6</v>
      </c>
      <c r="AZ332" s="482">
        <v>1.4870268357880126E-3</v>
      </c>
      <c r="BA332" s="482">
        <v>2.6323104775572013E-5</v>
      </c>
      <c r="BB332" s="482">
        <v>2.8380799332328171E-6</v>
      </c>
      <c r="BC332" s="482">
        <v>5.9043634948776452E-8</v>
      </c>
      <c r="BD332" s="482">
        <v>2.0599179519421589E-5</v>
      </c>
      <c r="BE332" s="482">
        <v>1.1097947990605831E-5</v>
      </c>
      <c r="BF332" s="482">
        <v>7.2395426028684788E-7</v>
      </c>
      <c r="BG332" s="482">
        <v>3.8461371297971078E-6</v>
      </c>
      <c r="BH332" s="482">
        <v>3.619784562987901E-6</v>
      </c>
      <c r="BI332" s="482">
        <v>2.7613100544097119E-6</v>
      </c>
      <c r="BJ332" s="482">
        <v>4.9260753561878466E-6</v>
      </c>
      <c r="BK332" s="482">
        <v>3.4938277596634232E-6</v>
      </c>
      <c r="BL332" s="482">
        <v>1.3321924657173429E-5</v>
      </c>
      <c r="BM332" s="482">
        <v>7.7044706227492176E-6</v>
      </c>
      <c r="BN332" s="482">
        <v>3.9376010570850507E-6</v>
      </c>
      <c r="BO332" s="482">
        <v>6.5690326165073929E-6</v>
      </c>
      <c r="BP332" s="482">
        <v>1.8002688830857793E-5</v>
      </c>
      <c r="BQ332" s="482">
        <v>8.4860549040187836E-6</v>
      </c>
      <c r="BR332" s="482">
        <v>3.8155865727487303E-7</v>
      </c>
      <c r="BS332" s="482">
        <v>2.0599600977566962E-6</v>
      </c>
      <c r="BT332" s="482">
        <v>4.8809168143417578E-6</v>
      </c>
      <c r="BU332" s="482">
        <v>9.8802163904135751E-6</v>
      </c>
      <c r="BV332" s="482">
        <v>3.710079412345064E-6</v>
      </c>
      <c r="BW332" s="482">
        <v>8.1810798023505322E-8</v>
      </c>
      <c r="BX332" s="482">
        <v>6.3626847176950105E-6</v>
      </c>
      <c r="BY332" s="482">
        <v>2.9317122503973063E-6</v>
      </c>
      <c r="BZ332" s="482">
        <v>8.6197831793525268E-6</v>
      </c>
      <c r="CA332" s="482">
        <v>1.1822119698812719E-6</v>
      </c>
      <c r="CB332" s="482">
        <v>7.4809168577926969E-6</v>
      </c>
      <c r="CC332" s="482">
        <v>5.02441759542389E-5</v>
      </c>
      <c r="CD332" s="482">
        <v>5.9795037635707497E-6</v>
      </c>
      <c r="CE332" s="482">
        <v>2.2423468284345043E-5</v>
      </c>
      <c r="CF332" s="482">
        <v>1.4211599808269902E-6</v>
      </c>
      <c r="CG332" s="482">
        <v>2.1211574078348614E-5</v>
      </c>
      <c r="CH332" s="482">
        <v>1.3404567237162956E-5</v>
      </c>
      <c r="CI332" s="482">
        <v>9.0021216167967042E-5</v>
      </c>
      <c r="CJ332" s="483">
        <v>2.2216795393218215E-6</v>
      </c>
    </row>
    <row r="333" spans="2:88">
      <c r="B333" s="277"/>
      <c r="C333" s="589">
        <v>7</v>
      </c>
      <c r="D333" s="473" t="s">
        <v>69</v>
      </c>
      <c r="E333" s="481">
        <v>2.3751087707986895E-3</v>
      </c>
      <c r="F333" s="482">
        <v>1.0209789456361669E-3</v>
      </c>
      <c r="G333" s="482">
        <v>1.0489682494917484E-3</v>
      </c>
      <c r="H333" s="482">
        <v>7.7052470277164185E-4</v>
      </c>
      <c r="I333" s="482">
        <v>2.789593025496469E-3</v>
      </c>
      <c r="J333" s="482">
        <v>1.8068552700103153E-3</v>
      </c>
      <c r="K333" s="482">
        <v>7.1109966386224008E-2</v>
      </c>
      <c r="L333" s="482">
        <v>2.0064083582760884E-3</v>
      </c>
      <c r="M333" s="482">
        <v>2.0801221954241678E-6</v>
      </c>
      <c r="N333" s="482">
        <v>1.3852947541404547E-3</v>
      </c>
      <c r="O333" s="482">
        <v>4.4630597771826751E-3</v>
      </c>
      <c r="P333" s="482">
        <v>2.9644684805012108E-4</v>
      </c>
      <c r="Q333" s="482">
        <v>2.1273911064374979E-3</v>
      </c>
      <c r="R333" s="482">
        <v>1.1823437310364974E-3</v>
      </c>
      <c r="S333" s="482">
        <v>9.2636091623237858E-4</v>
      </c>
      <c r="T333" s="482">
        <v>3.7563626058512221E-4</v>
      </c>
      <c r="U333" s="482">
        <v>1.3550915105316225E-3</v>
      </c>
      <c r="V333" s="482">
        <v>1.0412935726955793E-3</v>
      </c>
      <c r="W333" s="482">
        <v>1.345410189952887E-3</v>
      </c>
      <c r="X333" s="482">
        <v>8.7077800695723926E-4</v>
      </c>
      <c r="Y333" s="482">
        <v>4.2315790355691111E-4</v>
      </c>
      <c r="Z333" s="482">
        <v>2.6624094390093622E-2</v>
      </c>
      <c r="AA333" s="482">
        <v>1.8487174957741145E-2</v>
      </c>
      <c r="AB333" s="482">
        <v>4.0627910459437359E-4</v>
      </c>
      <c r="AC333" s="482">
        <v>4.7609137109163739E-4</v>
      </c>
      <c r="AD333" s="482">
        <v>6.89542608053027E-4</v>
      </c>
      <c r="AE333" s="482">
        <v>1.0085538937705167E-3</v>
      </c>
      <c r="AF333" s="482">
        <v>1.1292604338616515E-3</v>
      </c>
      <c r="AG333" s="482">
        <v>9.4602861315286929E-5</v>
      </c>
      <c r="AH333" s="482">
        <v>1.1516393129395741E-3</v>
      </c>
      <c r="AI333" s="482">
        <v>4.2753414127029502E-3</v>
      </c>
      <c r="AJ333" s="482">
        <v>4.5032021875766946E-4</v>
      </c>
      <c r="AK333" s="482">
        <v>1.2829280356908435E-3</v>
      </c>
      <c r="AL333" s="482">
        <v>1.3315055893400906E-3</v>
      </c>
      <c r="AM333" s="482">
        <v>3.6677625501681859E-3</v>
      </c>
      <c r="AN333" s="482">
        <v>6.0601103631545015E-4</v>
      </c>
      <c r="AO333" s="482">
        <v>1.5081356231793251E-3</v>
      </c>
      <c r="AP333" s="482">
        <v>1.6620115035135348E-3</v>
      </c>
      <c r="AQ333" s="482">
        <v>1.6861946817408166E-3</v>
      </c>
      <c r="AR333" s="482">
        <v>9.7508447736340074E-4</v>
      </c>
      <c r="AS333" s="482">
        <v>6.9609098745629913E-2</v>
      </c>
      <c r="AT333" s="483">
        <v>4.638985104425943E-4</v>
      </c>
      <c r="AU333" s="481">
        <v>2.1022303172025944E-4</v>
      </c>
      <c r="AV333" s="482">
        <v>9.7826386665337005E-5</v>
      </c>
      <c r="AW333" s="482">
        <v>3.7239474904858359E-5</v>
      </c>
      <c r="AX333" s="482">
        <v>2.9067466600175806E-5</v>
      </c>
      <c r="AY333" s="482">
        <v>1.2657782534609283E-4</v>
      </c>
      <c r="AZ333" s="482">
        <v>6.1894080310765634E-5</v>
      </c>
      <c r="BA333" s="482">
        <v>2.5577579026213682E-3</v>
      </c>
      <c r="BB333" s="482">
        <v>1.137151460964982E-4</v>
      </c>
      <c r="BC333" s="482">
        <v>1.805042890372095E-7</v>
      </c>
      <c r="BD333" s="482">
        <v>5.7517325321714498E-5</v>
      </c>
      <c r="BE333" s="482">
        <v>2.0224371174644689E-4</v>
      </c>
      <c r="BF333" s="482">
        <v>3.2106908324994824E-6</v>
      </c>
      <c r="BG333" s="482">
        <v>2.4401566978001385E-5</v>
      </c>
      <c r="BH333" s="482">
        <v>3.6460710450593842E-5</v>
      </c>
      <c r="BI333" s="482">
        <v>1.480847810015962E-5</v>
      </c>
      <c r="BJ333" s="482">
        <v>1.1549859942976683E-5</v>
      </c>
      <c r="BK333" s="482">
        <v>4.7180359381028604E-5</v>
      </c>
      <c r="BL333" s="482">
        <v>6.1879137741312505E-5</v>
      </c>
      <c r="BM333" s="482">
        <v>6.300717449998277E-5</v>
      </c>
      <c r="BN333" s="482">
        <v>6.3605607353527766E-5</v>
      </c>
      <c r="BO333" s="482">
        <v>1.6674539746393047E-5</v>
      </c>
      <c r="BP333" s="482">
        <v>7.3602747112579527E-4</v>
      </c>
      <c r="BQ333" s="482">
        <v>5.232161446730271E-4</v>
      </c>
      <c r="BR333" s="482">
        <v>2.0338895259304506E-5</v>
      </c>
      <c r="BS333" s="482">
        <v>2.4502757253249445E-5</v>
      </c>
      <c r="BT333" s="482">
        <v>4.4098412373215548E-5</v>
      </c>
      <c r="BU333" s="482">
        <v>7.5397590757268567E-5</v>
      </c>
      <c r="BV333" s="482">
        <v>4.6194282388329563E-5</v>
      </c>
      <c r="BW333" s="482">
        <v>5.0837138291901921E-6</v>
      </c>
      <c r="BX333" s="482">
        <v>5.9038224162432654E-5</v>
      </c>
      <c r="BY333" s="482">
        <v>1.3163031624978717E-4</v>
      </c>
      <c r="BZ333" s="482">
        <v>1.5871654365901398E-5</v>
      </c>
      <c r="CA333" s="482">
        <v>5.9223170516196803E-5</v>
      </c>
      <c r="CB333" s="482">
        <v>5.8396639283240631E-5</v>
      </c>
      <c r="CC333" s="482">
        <v>1.9700485191279134E-4</v>
      </c>
      <c r="CD333" s="482">
        <v>3.3516614386834616E-5</v>
      </c>
      <c r="CE333" s="482">
        <v>5.898885809784114E-5</v>
      </c>
      <c r="CF333" s="482">
        <v>6.857113830092848E-5</v>
      </c>
      <c r="CG333" s="482">
        <v>8.0930751320921858E-5</v>
      </c>
      <c r="CH333" s="482">
        <v>5.0536811866835511E-5</v>
      </c>
      <c r="CI333" s="482">
        <v>3.5269152269587593E-3</v>
      </c>
      <c r="CJ333" s="483">
        <v>1.8015420578868898E-5</v>
      </c>
    </row>
    <row r="334" spans="2:88">
      <c r="B334" s="277"/>
      <c r="C334" s="589">
        <v>8</v>
      </c>
      <c r="D334" s="473" t="s">
        <v>70</v>
      </c>
      <c r="E334" s="481">
        <v>1.5705181524204272E-2</v>
      </c>
      <c r="F334" s="482">
        <v>1.213317048792341E-4</v>
      </c>
      <c r="G334" s="482">
        <v>3.32003189922542E-3</v>
      </c>
      <c r="H334" s="482">
        <v>5.132164579979912E-3</v>
      </c>
      <c r="I334" s="482">
        <v>4.9342292674179229E-3</v>
      </c>
      <c r="J334" s="482">
        <v>2.5304627961283941E-2</v>
      </c>
      <c r="K334" s="482">
        <v>1.5601434838872769E-2</v>
      </c>
      <c r="L334" s="482">
        <v>0.17315338810111383</v>
      </c>
      <c r="M334" s="482">
        <v>4.7562080393746391E-4</v>
      </c>
      <c r="N334" s="482">
        <v>0.10745088701919836</v>
      </c>
      <c r="O334" s="482">
        <v>1.5574208710946167E-2</v>
      </c>
      <c r="P334" s="482">
        <v>1.6829876900427145E-3</v>
      </c>
      <c r="Q334" s="482">
        <v>1.2030896816749563E-2</v>
      </c>
      <c r="R334" s="482">
        <v>3.4539402725956556E-3</v>
      </c>
      <c r="S334" s="482">
        <v>1.8006837123599544E-3</v>
      </c>
      <c r="T334" s="482">
        <v>1.5201141425129877E-3</v>
      </c>
      <c r="U334" s="482">
        <v>9.1115290465571073E-3</v>
      </c>
      <c r="V334" s="482">
        <v>1.6900970875918419E-2</v>
      </c>
      <c r="W334" s="482">
        <v>6.5240719528254698E-3</v>
      </c>
      <c r="X334" s="482">
        <v>1.4817407030943304E-3</v>
      </c>
      <c r="Y334" s="482">
        <v>4.0569457578509228E-3</v>
      </c>
      <c r="Z334" s="482">
        <v>1.2204219916444542E-2</v>
      </c>
      <c r="AA334" s="482">
        <v>1.6311315565509165E-3</v>
      </c>
      <c r="AB334" s="482">
        <v>2.6999613604679508E-4</v>
      </c>
      <c r="AC334" s="482">
        <v>4.4596325340409476E-3</v>
      </c>
      <c r="AD334" s="482">
        <v>4.0288338213788971E-3</v>
      </c>
      <c r="AE334" s="482">
        <v>4.5461156350775624E-6</v>
      </c>
      <c r="AF334" s="482">
        <v>5.7048869360820828E-6</v>
      </c>
      <c r="AG334" s="482">
        <v>1.1222260396219319E-5</v>
      </c>
      <c r="AH334" s="482">
        <v>1.5551134877550554E-4</v>
      </c>
      <c r="AI334" s="482">
        <v>5.2184361509573349E-4</v>
      </c>
      <c r="AJ334" s="482">
        <v>3.8021759653947442E-4</v>
      </c>
      <c r="AK334" s="482">
        <v>1.6934738348140153E-3</v>
      </c>
      <c r="AL334" s="482">
        <v>4.7710172995570392E-2</v>
      </c>
      <c r="AM334" s="482">
        <v>5.3745199582637729E-4</v>
      </c>
      <c r="AN334" s="482">
        <v>1.6026130313025006E-3</v>
      </c>
      <c r="AO334" s="482">
        <v>1.0471429798501871E-3</v>
      </c>
      <c r="AP334" s="482">
        <v>7.7513073802228734E-4</v>
      </c>
      <c r="AQ334" s="482">
        <v>9.5541562890538907E-4</v>
      </c>
      <c r="AR334" s="482">
        <v>4.1394202891343254E-3</v>
      </c>
      <c r="AS334" s="482">
        <v>5.5378084369712291E-3</v>
      </c>
      <c r="AT334" s="483">
        <v>5.2459315071615347E-3</v>
      </c>
      <c r="AU334" s="481">
        <v>1.1051907616410315E-3</v>
      </c>
      <c r="AV334" s="482">
        <v>2.4876026276595954E-5</v>
      </c>
      <c r="AW334" s="482">
        <v>2.1883785149697256E-4</v>
      </c>
      <c r="AX334" s="482">
        <v>3.3465008893076545E-4</v>
      </c>
      <c r="AY334" s="482">
        <v>3.5808380569664138E-4</v>
      </c>
      <c r="AZ334" s="482">
        <v>2.5340686705668113E-3</v>
      </c>
      <c r="BA334" s="482">
        <v>1.3453744022213381E-3</v>
      </c>
      <c r="BB334" s="482">
        <v>1.1470257793483207E-2</v>
      </c>
      <c r="BC334" s="482">
        <v>4.9688464607335293E-5</v>
      </c>
      <c r="BD334" s="482">
        <v>1.1555237038868722E-2</v>
      </c>
      <c r="BE334" s="482">
        <v>1.242600936381847E-3</v>
      </c>
      <c r="BF334" s="482">
        <v>9.2647779142283836E-5</v>
      </c>
      <c r="BG334" s="482">
        <v>4.2465333020725573E-4</v>
      </c>
      <c r="BH334" s="482">
        <v>2.3521133864104523E-4</v>
      </c>
      <c r="BI334" s="482">
        <v>1.2977295105924398E-4</v>
      </c>
      <c r="BJ334" s="482">
        <v>1.120207977104898E-4</v>
      </c>
      <c r="BK334" s="482">
        <v>5.5491442008113545E-4</v>
      </c>
      <c r="BL334" s="482">
        <v>6.3582872020953921E-4</v>
      </c>
      <c r="BM334" s="482">
        <v>5.3817168765991907E-4</v>
      </c>
      <c r="BN334" s="482">
        <v>3.559238474382061E-4</v>
      </c>
      <c r="BO334" s="482">
        <v>3.243698135304931E-4</v>
      </c>
      <c r="BP334" s="482">
        <v>9.4870467387847177E-4</v>
      </c>
      <c r="BQ334" s="482">
        <v>1.3643987758492449E-4</v>
      </c>
      <c r="BR334" s="482">
        <v>2.3030759070772731E-5</v>
      </c>
      <c r="BS334" s="482">
        <v>3.6364737686795366E-4</v>
      </c>
      <c r="BT334" s="482">
        <v>3.9784567816336582E-4</v>
      </c>
      <c r="BU334" s="482">
        <v>3.1322613131094818E-7</v>
      </c>
      <c r="BV334" s="482">
        <v>6.8954470954657533E-7</v>
      </c>
      <c r="BW334" s="482">
        <v>6.9116921031994378E-7</v>
      </c>
      <c r="BX334" s="482">
        <v>1.612983147707021E-5</v>
      </c>
      <c r="BY334" s="482">
        <v>4.2610459782249288E-5</v>
      </c>
      <c r="BZ334" s="482">
        <v>2.371499796846227E-5</v>
      </c>
      <c r="CA334" s="482">
        <v>1.8901802280701298E-4</v>
      </c>
      <c r="CB334" s="482">
        <v>2.4214844608421273E-3</v>
      </c>
      <c r="CC334" s="482">
        <v>5.5409392020679154E-5</v>
      </c>
      <c r="CD334" s="482">
        <v>1.1196774441270191E-4</v>
      </c>
      <c r="CE334" s="482">
        <v>8.401445606180571E-5</v>
      </c>
      <c r="CF334" s="482">
        <v>6.389098903657028E-5</v>
      </c>
      <c r="CG334" s="482">
        <v>9.1883507287865307E-5</v>
      </c>
      <c r="CH334" s="482">
        <v>4.5323536690852463E-4</v>
      </c>
      <c r="CI334" s="482">
        <v>4.0471623346475616E-4</v>
      </c>
      <c r="CJ334" s="483">
        <v>4.0466630013892915E-4</v>
      </c>
    </row>
    <row r="335" spans="2:88">
      <c r="B335" s="277"/>
      <c r="C335" s="589">
        <v>9</v>
      </c>
      <c r="D335" s="473" t="s">
        <v>71</v>
      </c>
      <c r="E335" s="481">
        <v>1.1962231649272577E-2</v>
      </c>
      <c r="F335" s="482">
        <v>2.0234011335837316E-2</v>
      </c>
      <c r="G335" s="482">
        <v>7.7351998551248038E-2</v>
      </c>
      <c r="H335" s="482">
        <v>0.13045659337733842</v>
      </c>
      <c r="I335" s="482">
        <v>4.4866933264226536E-3</v>
      </c>
      <c r="J335" s="482">
        <v>5.5822391459118366E-3</v>
      </c>
      <c r="K335" s="482">
        <v>5.0217460617164198E-3</v>
      </c>
      <c r="L335" s="482">
        <v>3.7863018332708089E-2</v>
      </c>
      <c r="M335" s="482">
        <v>4.3075280076548282E-2</v>
      </c>
      <c r="N335" s="482">
        <v>2.4401994447027738E-3</v>
      </c>
      <c r="O335" s="482">
        <v>2.435517494440384E-2</v>
      </c>
      <c r="P335" s="482">
        <v>6.6472318431182783E-3</v>
      </c>
      <c r="Q335" s="482">
        <v>2.6547126207780583E-3</v>
      </c>
      <c r="R335" s="482">
        <v>5.3886958554524829E-3</v>
      </c>
      <c r="S335" s="482">
        <v>3.4219702428246027E-3</v>
      </c>
      <c r="T335" s="482">
        <v>2.161390846423385E-3</v>
      </c>
      <c r="U335" s="482">
        <v>1.8869152091037472E-3</v>
      </c>
      <c r="V335" s="482">
        <v>2.084825087999129E-3</v>
      </c>
      <c r="W335" s="482">
        <v>1.7777067597662809E-3</v>
      </c>
      <c r="X335" s="482">
        <v>6.9266414973306759E-4</v>
      </c>
      <c r="Y335" s="482">
        <v>1.365822683079599E-3</v>
      </c>
      <c r="Z335" s="482">
        <v>-1.4880696984901489E-2</v>
      </c>
      <c r="AA335" s="482">
        <v>1.0734002185812129E-2</v>
      </c>
      <c r="AB335" s="482">
        <v>4.6695936621692739E-2</v>
      </c>
      <c r="AC335" s="482">
        <v>8.9249985255342029E-3</v>
      </c>
      <c r="AD335" s="482">
        <v>8.6595053970359454E-3</v>
      </c>
      <c r="AE335" s="482">
        <v>7.7797064609164621E-3</v>
      </c>
      <c r="AF335" s="482">
        <v>1.6473147187425906E-3</v>
      </c>
      <c r="AG335" s="482">
        <v>2.3202721506354737E-4</v>
      </c>
      <c r="AH335" s="482">
        <v>3.5101602599002892E-2</v>
      </c>
      <c r="AI335" s="482">
        <v>1.9429299362369054E-3</v>
      </c>
      <c r="AJ335" s="482">
        <v>8.9004273650621236E-3</v>
      </c>
      <c r="AK335" s="482">
        <v>5.076458296378099E-3</v>
      </c>
      <c r="AL335" s="482">
        <v>3.3345689254910371E-3</v>
      </c>
      <c r="AM335" s="482">
        <v>3.6707489516824587E-3</v>
      </c>
      <c r="AN335" s="482">
        <v>3.1508579308492692E-3</v>
      </c>
      <c r="AO335" s="482">
        <v>6.7878262108112351E-3</v>
      </c>
      <c r="AP335" s="482">
        <v>3.5678127846422289E-3</v>
      </c>
      <c r="AQ335" s="482">
        <v>8.7476458596907058E-3</v>
      </c>
      <c r="AR335" s="482">
        <v>7.1548499095598532E-3</v>
      </c>
      <c r="AS335" s="482">
        <v>0</v>
      </c>
      <c r="AT335" s="483">
        <v>2.561931721675827E-2</v>
      </c>
      <c r="AU335" s="481">
        <v>6.33677124541418E-4</v>
      </c>
      <c r="AV335" s="482">
        <v>8.6333637988888188E-4</v>
      </c>
      <c r="AW335" s="482">
        <v>2.4504102964464517E-3</v>
      </c>
      <c r="AX335" s="482">
        <v>3.3142723319858898E-3</v>
      </c>
      <c r="AY335" s="482">
        <v>1.7887553300327292E-4</v>
      </c>
      <c r="AZ335" s="482">
        <v>3.0595891588840489E-4</v>
      </c>
      <c r="BA335" s="482">
        <v>2.1731882285508814E-4</v>
      </c>
      <c r="BB335" s="482">
        <v>2.2159787022498116E-3</v>
      </c>
      <c r="BC335" s="482">
        <v>1.5734033691949501E-3</v>
      </c>
      <c r="BD335" s="482">
        <v>7.0939209612356355E-5</v>
      </c>
      <c r="BE335" s="482">
        <v>8.3500168529032181E-4</v>
      </c>
      <c r="BF335" s="482">
        <v>1.1159906843884839E-4</v>
      </c>
      <c r="BG335" s="482">
        <v>1.223935410209541E-4</v>
      </c>
      <c r="BH335" s="482">
        <v>1.6309725678387071E-4</v>
      </c>
      <c r="BI335" s="482">
        <v>8.4727359209871162E-5</v>
      </c>
      <c r="BJ335" s="482">
        <v>7.5814776801563465E-5</v>
      </c>
      <c r="BK335" s="482">
        <v>9.1410174303095782E-5</v>
      </c>
      <c r="BL335" s="482">
        <v>7.1479715683657043E-5</v>
      </c>
      <c r="BM335" s="482">
        <v>5.5159607522320751E-5</v>
      </c>
      <c r="BN335" s="482">
        <v>2.787008935883248E-5</v>
      </c>
      <c r="BO335" s="482">
        <v>7.2471522986781707E-5</v>
      </c>
      <c r="BP335" s="482">
        <v>2.0958804645755544E-4</v>
      </c>
      <c r="BQ335" s="482">
        <v>3.2063917336428561E-4</v>
      </c>
      <c r="BR335" s="482">
        <v>1.5464344517733854E-3</v>
      </c>
      <c r="BS335" s="482">
        <v>5.0415023994104672E-4</v>
      </c>
      <c r="BT335" s="482">
        <v>5.8244345168734723E-4</v>
      </c>
      <c r="BU335" s="482">
        <v>4.0439536819655386E-4</v>
      </c>
      <c r="BV335" s="482">
        <v>7.5943559586659834E-5</v>
      </c>
      <c r="BW335" s="482">
        <v>3.4176242957542105E-5</v>
      </c>
      <c r="BX335" s="482">
        <v>1.6678033695775633E-3</v>
      </c>
      <c r="BY335" s="482">
        <v>1.0543840766329393E-4</v>
      </c>
      <c r="BZ335" s="482">
        <v>3.7743779735721129E-4</v>
      </c>
      <c r="CA335" s="482">
        <v>2.3225723667644305E-4</v>
      </c>
      <c r="CB335" s="482">
        <v>1.311344171724703E-4</v>
      </c>
      <c r="CC335" s="482">
        <v>2.0207446431710032E-4</v>
      </c>
      <c r="CD335" s="482">
        <v>1.2980636350660692E-4</v>
      </c>
      <c r="CE335" s="482">
        <v>2.8438533787203141E-4</v>
      </c>
      <c r="CF335" s="482">
        <v>1.4018221756865968E-4</v>
      </c>
      <c r="CG335" s="482">
        <v>4.7802691358553827E-4</v>
      </c>
      <c r="CH335" s="482">
        <v>3.7874828095965315E-4</v>
      </c>
      <c r="CI335" s="482">
        <v>0</v>
      </c>
      <c r="CJ335" s="483">
        <v>9.4475597926124233E-4</v>
      </c>
    </row>
    <row r="336" spans="2:88">
      <c r="B336" s="277"/>
      <c r="C336" s="589">
        <v>10</v>
      </c>
      <c r="D336" s="473" t="s">
        <v>564</v>
      </c>
      <c r="E336" s="481">
        <v>1.9715479017665656E-3</v>
      </c>
      <c r="F336" s="482">
        <v>3.7403117416843776E-3</v>
      </c>
      <c r="G336" s="482">
        <v>5.4127124505454916E-3</v>
      </c>
      <c r="H336" s="482">
        <v>2.3771470898559829E-3</v>
      </c>
      <c r="I336" s="482">
        <v>6.8718953186721618E-3</v>
      </c>
      <c r="J336" s="482">
        <v>4.0477746433427364E-3</v>
      </c>
      <c r="K336" s="482">
        <v>7.0465222086725969E-3</v>
      </c>
      <c r="L336" s="482">
        <v>4.2820213905148691E-3</v>
      </c>
      <c r="M336" s="482">
        <v>3.578002115186385E-5</v>
      </c>
      <c r="N336" s="482">
        <v>5.2897454719983673E-2</v>
      </c>
      <c r="O336" s="482">
        <v>4.8851498741989512E-3</v>
      </c>
      <c r="P336" s="482">
        <v>1.4929556595107824E-4</v>
      </c>
      <c r="Q336" s="482">
        <v>6.1470739929448568E-3</v>
      </c>
      <c r="R336" s="482">
        <v>1.5082893536174959E-3</v>
      </c>
      <c r="S336" s="482">
        <v>2.8260771491876615E-3</v>
      </c>
      <c r="T336" s="482">
        <v>3.2592667983749441E-3</v>
      </c>
      <c r="U336" s="482">
        <v>1.3567304960436658E-2</v>
      </c>
      <c r="V336" s="482">
        <v>5.5579063364567778E-3</v>
      </c>
      <c r="W336" s="482">
        <v>1.7093075743869861E-2</v>
      </c>
      <c r="X336" s="482">
        <v>8.0526531598158028E-3</v>
      </c>
      <c r="Y336" s="482">
        <v>1.1696260713652349E-2</v>
      </c>
      <c r="Z336" s="482">
        <v>1.5998557363338838E-2</v>
      </c>
      <c r="AA336" s="482">
        <v>3.4949669568165704E-3</v>
      </c>
      <c r="AB336" s="482">
        <v>3.8769611078541691E-6</v>
      </c>
      <c r="AC336" s="482">
        <v>7.2824964453301567E-3</v>
      </c>
      <c r="AD336" s="482">
        <v>1.6993410116945898E-3</v>
      </c>
      <c r="AE336" s="482">
        <v>1.8023807784750124E-3</v>
      </c>
      <c r="AF336" s="482">
        <v>8.5220245238286385E-4</v>
      </c>
      <c r="AG336" s="482">
        <v>1.3376660113575416E-4</v>
      </c>
      <c r="AH336" s="482">
        <v>5.1604086939123018E-4</v>
      </c>
      <c r="AI336" s="482">
        <v>2.8952413542690004E-4</v>
      </c>
      <c r="AJ336" s="482">
        <v>5.0436976577427316E-4</v>
      </c>
      <c r="AK336" s="482">
        <v>8.0163336848783687E-4</v>
      </c>
      <c r="AL336" s="482">
        <v>5.1903774068486714E-4</v>
      </c>
      <c r="AM336" s="482">
        <v>1.383003926597462E-3</v>
      </c>
      <c r="AN336" s="482">
        <v>4.2317088663504469E-3</v>
      </c>
      <c r="AO336" s="482">
        <v>8.0227379963058163E-4</v>
      </c>
      <c r="AP336" s="482">
        <v>2.5233776351080405E-4</v>
      </c>
      <c r="AQ336" s="482">
        <v>1.8534010128154167E-3</v>
      </c>
      <c r="AR336" s="482">
        <v>6.3729672472185412E-4</v>
      </c>
      <c r="AS336" s="482">
        <v>1.4759642969774485E-2</v>
      </c>
      <c r="AT336" s="483">
        <v>2.5191770055071928E-3</v>
      </c>
      <c r="AU336" s="481">
        <v>2.5051858554780081E-4</v>
      </c>
      <c r="AV336" s="482">
        <v>5.6582118105699209E-4</v>
      </c>
      <c r="AW336" s="482">
        <v>5.0566922372413366E-4</v>
      </c>
      <c r="AX336" s="482">
        <v>4.1566939382476313E-4</v>
      </c>
      <c r="AY336" s="482">
        <v>4.5863210595607513E-4</v>
      </c>
      <c r="AZ336" s="482">
        <v>3.502948556389492E-4</v>
      </c>
      <c r="BA336" s="482">
        <v>5.0449493786449133E-4</v>
      </c>
      <c r="BB336" s="482">
        <v>4.4176377664362069E-4</v>
      </c>
      <c r="BC336" s="482">
        <v>3.3184026070780444E-6</v>
      </c>
      <c r="BD336" s="482">
        <v>5.0411900891690689E-3</v>
      </c>
      <c r="BE336" s="482">
        <v>2.4518268638181037E-4</v>
      </c>
      <c r="BF336" s="482">
        <v>3.0848787668478551E-5</v>
      </c>
      <c r="BG336" s="482">
        <v>1.4166093975257434E-4</v>
      </c>
      <c r="BH336" s="482">
        <v>1.5657136154325734E-4</v>
      </c>
      <c r="BI336" s="482">
        <v>5.0548461907434544E-4</v>
      </c>
      <c r="BJ336" s="482">
        <v>9.5529983612614928E-4</v>
      </c>
      <c r="BK336" s="482">
        <v>1.225886479514094E-3</v>
      </c>
      <c r="BL336" s="482">
        <v>5.6938875348301165E-4</v>
      </c>
      <c r="BM336" s="482">
        <v>1.036591676979163E-3</v>
      </c>
      <c r="BN336" s="482">
        <v>1.1238225661697589E-3</v>
      </c>
      <c r="BO336" s="482">
        <v>1.217297929623243E-3</v>
      </c>
      <c r="BP336" s="482">
        <v>1.4213558578191567E-3</v>
      </c>
      <c r="BQ336" s="482">
        <v>3.4859867107221091E-4</v>
      </c>
      <c r="BR336" s="482">
        <v>9.8531700910060453E-7</v>
      </c>
      <c r="BS336" s="482">
        <v>7.9330020470871161E-4</v>
      </c>
      <c r="BT336" s="482">
        <v>5.165801511797265E-4</v>
      </c>
      <c r="BU336" s="482">
        <v>1.2784153815847835E-4</v>
      </c>
      <c r="BV336" s="482">
        <v>6.9198021919658184E-5</v>
      </c>
      <c r="BW336" s="482">
        <v>1.4539239801917711E-5</v>
      </c>
      <c r="BX336" s="482">
        <v>7.3845980480338055E-5</v>
      </c>
      <c r="BY336" s="482">
        <v>9.1041409993794501E-5</v>
      </c>
      <c r="BZ336" s="482">
        <v>7.806283973591695E-5</v>
      </c>
      <c r="CA336" s="482">
        <v>9.9582100222749014E-5</v>
      </c>
      <c r="CB336" s="482">
        <v>7.7699345767891033E-5</v>
      </c>
      <c r="CC336" s="482">
        <v>2.8174771999930768E-4</v>
      </c>
      <c r="CD336" s="482">
        <v>4.6383494063881569E-4</v>
      </c>
      <c r="CE336" s="482">
        <v>1.0753839754864269E-4</v>
      </c>
      <c r="CF336" s="482">
        <v>2.4419310560223386E-5</v>
      </c>
      <c r="CG336" s="482">
        <v>2.0889222882357022E-4</v>
      </c>
      <c r="CH336" s="482">
        <v>7.9614074764924788E-5</v>
      </c>
      <c r="CI336" s="482">
        <v>1.4662835778547142E-3</v>
      </c>
      <c r="CJ336" s="483">
        <v>2.1752209139405435E-4</v>
      </c>
    </row>
    <row r="337" spans="2:88">
      <c r="B337" s="277"/>
      <c r="C337" s="589">
        <v>11</v>
      </c>
      <c r="D337" s="473" t="s">
        <v>72</v>
      </c>
      <c r="E337" s="481">
        <v>9.6375879103663452E-4</v>
      </c>
      <c r="F337" s="482">
        <v>6.4370505790808455E-5</v>
      </c>
      <c r="G337" s="482">
        <v>3.0244415776736621E-5</v>
      </c>
      <c r="H337" s="482">
        <v>0</v>
      </c>
      <c r="I337" s="482">
        <v>4.0036404506043157E-4</v>
      </c>
      <c r="J337" s="482">
        <v>7.103515982145723E-5</v>
      </c>
      <c r="K337" s="482">
        <v>1.5385020905606677E-3</v>
      </c>
      <c r="L337" s="482">
        <v>1.1168672980162281E-3</v>
      </c>
      <c r="M337" s="482">
        <v>3.4467949854912119E-5</v>
      </c>
      <c r="N337" s="482">
        <v>5.4577806316255116E-4</v>
      </c>
      <c r="O337" s="482">
        <v>2.4303727694007345E-2</v>
      </c>
      <c r="P337" s="482">
        <v>3.4161302670718853E-3</v>
      </c>
      <c r="Q337" s="482">
        <v>2.1812516452577621E-3</v>
      </c>
      <c r="R337" s="482">
        <v>1.3478862212326825E-3</v>
      </c>
      <c r="S337" s="482">
        <v>3.7633483344120433E-3</v>
      </c>
      <c r="T337" s="482">
        <v>1.7627351295429632E-3</v>
      </c>
      <c r="U337" s="482">
        <v>1.6152921198306681E-3</v>
      </c>
      <c r="V337" s="482">
        <v>7.2548267378060955E-3</v>
      </c>
      <c r="W337" s="482">
        <v>2.3460124255095132E-3</v>
      </c>
      <c r="X337" s="482">
        <v>5.8190714646805751E-4</v>
      </c>
      <c r="Y337" s="482">
        <v>1.6985115264298472E-3</v>
      </c>
      <c r="Z337" s="482">
        <v>1.6454804464467144E-3</v>
      </c>
      <c r="AA337" s="482">
        <v>2.3342355449352918E-2</v>
      </c>
      <c r="AB337" s="482">
        <v>1.8680520928026773E-5</v>
      </c>
      <c r="AC337" s="482">
        <v>1.125664400217439E-3</v>
      </c>
      <c r="AD337" s="482">
        <v>1.2116327685963655E-4</v>
      </c>
      <c r="AE337" s="482">
        <v>5.1565298829011231E-5</v>
      </c>
      <c r="AF337" s="482">
        <v>2.2957494938509515E-6</v>
      </c>
      <c r="AG337" s="482">
        <v>4.6441019185523278E-5</v>
      </c>
      <c r="AH337" s="482">
        <v>8.4827318856518482E-6</v>
      </c>
      <c r="AI337" s="482">
        <v>1.1843950078538821E-6</v>
      </c>
      <c r="AJ337" s="482">
        <v>5.8097228801344146E-5</v>
      </c>
      <c r="AK337" s="482">
        <v>4.1184256312834457E-4</v>
      </c>
      <c r="AL337" s="482">
        <v>1.7976502591395186E-4</v>
      </c>
      <c r="AM337" s="482">
        <v>6.3811017975974241E-5</v>
      </c>
      <c r="AN337" s="482">
        <v>2.7025495786839375E-4</v>
      </c>
      <c r="AO337" s="482">
        <v>5.1296524826612499E-4</v>
      </c>
      <c r="AP337" s="482">
        <v>4.442666825852429E-4</v>
      </c>
      <c r="AQ337" s="482">
        <v>2.7048615194632717E-4</v>
      </c>
      <c r="AR337" s="482">
        <v>1.5268029470347775E-4</v>
      </c>
      <c r="AS337" s="482">
        <v>2.0753720282636833E-3</v>
      </c>
      <c r="AT337" s="483">
        <v>2.5812433911659711E-3</v>
      </c>
      <c r="AU337" s="481">
        <v>5.7920963351992661E-5</v>
      </c>
      <c r="AV337" s="482">
        <v>5.1240452224167168E-5</v>
      </c>
      <c r="AW337" s="482">
        <v>1.3009954398808209E-6</v>
      </c>
      <c r="AX337" s="482">
        <v>1.3877656105587831E-5</v>
      </c>
      <c r="AY337" s="482">
        <v>1.5392743084803226E-4</v>
      </c>
      <c r="AZ337" s="482">
        <v>4.0993116138606611E-5</v>
      </c>
      <c r="BA337" s="482">
        <v>2.7947579102822497E-4</v>
      </c>
      <c r="BB337" s="482">
        <v>2.7872118176025859E-4</v>
      </c>
      <c r="BC337" s="482">
        <v>5.9699013375140392E-6</v>
      </c>
      <c r="BD337" s="482">
        <v>2.5852624520306057E-4</v>
      </c>
      <c r="BE337" s="482">
        <v>2.9648603092856493E-3</v>
      </c>
      <c r="BF337" s="482">
        <v>9.1643694427261222E-5</v>
      </c>
      <c r="BG337" s="482">
        <v>1.9733530565804253E-4</v>
      </c>
      <c r="BH337" s="482">
        <v>1.1553528226929953E-4</v>
      </c>
      <c r="BI337" s="482">
        <v>1.8778069724770434E-4</v>
      </c>
      <c r="BJ337" s="482">
        <v>9.5153320018146343E-5</v>
      </c>
      <c r="BK337" s="482">
        <v>1.4335219060877941E-3</v>
      </c>
      <c r="BL337" s="482">
        <v>1.1875648391022383E-3</v>
      </c>
      <c r="BM337" s="482">
        <v>3.3947676882354634E-4</v>
      </c>
      <c r="BN337" s="482">
        <v>8.4841819869667284E-5</v>
      </c>
      <c r="BO337" s="482">
        <v>4.2475128206774005E-4</v>
      </c>
      <c r="BP337" s="482">
        <v>2.3418018880700983E-4</v>
      </c>
      <c r="BQ337" s="482">
        <v>1.4266301911263646E-3</v>
      </c>
      <c r="BR337" s="482">
        <v>1.0713293576867352E-6</v>
      </c>
      <c r="BS337" s="482">
        <v>8.3439380999519381E-5</v>
      </c>
      <c r="BT337" s="482">
        <v>1.2915506434328487E-5</v>
      </c>
      <c r="BU337" s="482">
        <v>6.0486790676962329E-6</v>
      </c>
      <c r="BV337" s="482">
        <v>4.4851762547712276E-7</v>
      </c>
      <c r="BW337" s="482">
        <v>1.9118219720779649E-6</v>
      </c>
      <c r="BX337" s="482">
        <v>1.0879586313812622E-6</v>
      </c>
      <c r="BY337" s="482">
        <v>2.5250155552477126E-7</v>
      </c>
      <c r="BZ337" s="482">
        <v>6.6660563631057485E-6</v>
      </c>
      <c r="CA337" s="482">
        <v>8.6873106460515852E-5</v>
      </c>
      <c r="CB337" s="482">
        <v>2.5000983161757252E-5</v>
      </c>
      <c r="CC337" s="482">
        <v>1.4196659274722433E-5</v>
      </c>
      <c r="CD337" s="482">
        <v>7.1552565445522431E-5</v>
      </c>
      <c r="CE337" s="482">
        <v>5.4711249023459417E-5</v>
      </c>
      <c r="CF337" s="482">
        <v>2.8661280424165441E-5</v>
      </c>
      <c r="CG337" s="482">
        <v>4.9921255449815921E-5</v>
      </c>
      <c r="CH337" s="482">
        <v>1.4330262559131687E-5</v>
      </c>
      <c r="CI337" s="482">
        <v>1.1182507819666432E-4</v>
      </c>
      <c r="CJ337" s="483">
        <v>2.2528096765953628E-4</v>
      </c>
    </row>
    <row r="338" spans="2:88">
      <c r="B338" s="277"/>
      <c r="C338" s="589">
        <v>12</v>
      </c>
      <c r="D338" s="473" t="s">
        <v>73</v>
      </c>
      <c r="E338" s="481">
        <v>8.2712863419883092E-7</v>
      </c>
      <c r="F338" s="482">
        <v>0</v>
      </c>
      <c r="G338" s="482">
        <v>6.91420440891011E-5</v>
      </c>
      <c r="H338" s="482">
        <v>7.1165826139768886E-5</v>
      </c>
      <c r="I338" s="482">
        <v>0</v>
      </c>
      <c r="J338" s="482">
        <v>9.714705355410714E-6</v>
      </c>
      <c r="K338" s="482">
        <v>7.0975795047259526E-3</v>
      </c>
      <c r="L338" s="482">
        <v>4.409956182598073E-5</v>
      </c>
      <c r="M338" s="482">
        <v>0</v>
      </c>
      <c r="N338" s="482">
        <v>1.3077734016445883E-4</v>
      </c>
      <c r="O338" s="482">
        <v>9.3225494184160382E-4</v>
      </c>
      <c r="P338" s="482">
        <v>6.4512824983523398E-2</v>
      </c>
      <c r="Q338" s="482">
        <v>1.90066491526417E-4</v>
      </c>
      <c r="R338" s="482">
        <v>4.8041868785344749E-2</v>
      </c>
      <c r="S338" s="482">
        <v>1.8992219863601282E-2</v>
      </c>
      <c r="T338" s="482">
        <v>2.0667967848584993E-2</v>
      </c>
      <c r="U338" s="482">
        <v>7.0114119572239793E-3</v>
      </c>
      <c r="V338" s="482">
        <v>3.1801897315953998E-4</v>
      </c>
      <c r="W338" s="482">
        <v>6.6595139110969025E-3</v>
      </c>
      <c r="X338" s="482">
        <v>7.7839738164117613E-4</v>
      </c>
      <c r="Y338" s="482">
        <v>8.8665018873211841E-3</v>
      </c>
      <c r="Z338" s="482">
        <v>3.8758254240603134E-2</v>
      </c>
      <c r="AA338" s="482">
        <v>1.90119141827935E-3</v>
      </c>
      <c r="AB338" s="482">
        <v>0</v>
      </c>
      <c r="AC338" s="482">
        <v>9.8714147395084545E-5</v>
      </c>
      <c r="AD338" s="482">
        <v>0</v>
      </c>
      <c r="AE338" s="482">
        <v>0</v>
      </c>
      <c r="AF338" s="482">
        <v>0</v>
      </c>
      <c r="AG338" s="482">
        <v>0</v>
      </c>
      <c r="AH338" s="482">
        <v>1.2235943842860543E-5</v>
      </c>
      <c r="AI338" s="482">
        <v>0</v>
      </c>
      <c r="AJ338" s="482">
        <v>5.957892267885352E-6</v>
      </c>
      <c r="AK338" s="482">
        <v>0</v>
      </c>
      <c r="AL338" s="482">
        <v>8.8590895867476079E-7</v>
      </c>
      <c r="AM338" s="482">
        <v>0</v>
      </c>
      <c r="AN338" s="482">
        <v>6.1906957901443455E-5</v>
      </c>
      <c r="AO338" s="482">
        <v>1.1215057717324306E-5</v>
      </c>
      <c r="AP338" s="482">
        <v>1.030418543610541E-5</v>
      </c>
      <c r="AQ338" s="482">
        <v>3.4293111530812017E-6</v>
      </c>
      <c r="AR338" s="482">
        <v>1.4820353817505403E-5</v>
      </c>
      <c r="AS338" s="482">
        <v>1.4713364140817625E-5</v>
      </c>
      <c r="AT338" s="483">
        <v>2.2021504528812958E-3</v>
      </c>
      <c r="AU338" s="481">
        <v>0</v>
      </c>
      <c r="AV338" s="482">
        <v>0</v>
      </c>
      <c r="AW338" s="482">
        <v>2.7905483158812516E-6</v>
      </c>
      <c r="AX338" s="482">
        <v>7.8752663098073023E-6</v>
      </c>
      <c r="AY338" s="482">
        <v>0</v>
      </c>
      <c r="AZ338" s="482">
        <v>0</v>
      </c>
      <c r="BA338" s="482">
        <v>7.6876149847524414E-6</v>
      </c>
      <c r="BB338" s="482">
        <v>2.5424655054322814E-8</v>
      </c>
      <c r="BC338" s="482">
        <v>0</v>
      </c>
      <c r="BD338" s="482">
        <v>4.843821502361543E-8</v>
      </c>
      <c r="BE338" s="482">
        <v>8.4167811711994009E-6</v>
      </c>
      <c r="BF338" s="482">
        <v>6.5095362245088773E-6</v>
      </c>
      <c r="BG338" s="482">
        <v>3.4949319160030757E-7</v>
      </c>
      <c r="BH338" s="482">
        <v>2.4738115677490379E-4</v>
      </c>
      <c r="BI338" s="482">
        <v>5.9126099545172834E-4</v>
      </c>
      <c r="BJ338" s="482">
        <v>4.652029421162058E-4</v>
      </c>
      <c r="BK338" s="482">
        <v>9.0405613110403416E-5</v>
      </c>
      <c r="BL338" s="482">
        <v>7.0627630844993266E-6</v>
      </c>
      <c r="BM338" s="482">
        <v>1.2476339400365166E-4</v>
      </c>
      <c r="BN338" s="482">
        <v>2.3343874396944688E-5</v>
      </c>
      <c r="BO338" s="482">
        <v>2.4909441240936192E-4</v>
      </c>
      <c r="BP338" s="482">
        <v>9.8248279109163382E-6</v>
      </c>
      <c r="BQ338" s="482">
        <v>2.6502423934311634E-5</v>
      </c>
      <c r="BR338" s="482">
        <v>0</v>
      </c>
      <c r="BS338" s="482">
        <v>5.8002501368939024E-6</v>
      </c>
      <c r="BT338" s="482">
        <v>0</v>
      </c>
      <c r="BU338" s="482">
        <v>0</v>
      </c>
      <c r="BV338" s="482">
        <v>0</v>
      </c>
      <c r="BW338" s="482">
        <v>0</v>
      </c>
      <c r="BX338" s="482">
        <v>5.7294994553878599E-9</v>
      </c>
      <c r="BY338" s="482">
        <v>0</v>
      </c>
      <c r="BZ338" s="482">
        <v>5.1735605475792347E-8</v>
      </c>
      <c r="CA338" s="482">
        <v>0</v>
      </c>
      <c r="CB338" s="482">
        <v>4.3800354688645862E-8</v>
      </c>
      <c r="CC338" s="482">
        <v>6.7092565645790956E-8</v>
      </c>
      <c r="CD338" s="482">
        <v>1.1124564356717761E-7</v>
      </c>
      <c r="CE338" s="482">
        <v>4.1248589386180736E-7</v>
      </c>
      <c r="CF338" s="482">
        <v>4.6210437098952984E-7</v>
      </c>
      <c r="CG338" s="482">
        <v>5.0256127047583731E-8</v>
      </c>
      <c r="CH338" s="482">
        <v>3.3150615389522468E-7</v>
      </c>
      <c r="CI338" s="482">
        <v>4.2104188995173817E-7</v>
      </c>
      <c r="CJ338" s="483">
        <v>4.3869640434419489E-5</v>
      </c>
    </row>
    <row r="339" spans="2:88">
      <c r="B339" s="277"/>
      <c r="C339" s="589">
        <v>13</v>
      </c>
      <c r="D339" s="473" t="s">
        <v>74</v>
      </c>
      <c r="E339" s="481">
        <v>0</v>
      </c>
      <c r="F339" s="482">
        <v>0</v>
      </c>
      <c r="G339" s="482">
        <v>0</v>
      </c>
      <c r="H339" s="482">
        <v>3.1497809443332836E-5</v>
      </c>
      <c r="I339" s="482">
        <v>9.0582576969866003E-4</v>
      </c>
      <c r="J339" s="482">
        <v>1.2335792252944981E-5</v>
      </c>
      <c r="K339" s="482">
        <v>2.8687532569359234E-3</v>
      </c>
      <c r="L339" s="482">
        <v>3.1291273098083953E-3</v>
      </c>
      <c r="M339" s="482">
        <v>4.6737889649672102E-6</v>
      </c>
      <c r="N339" s="482">
        <v>1.0446339304723046E-3</v>
      </c>
      <c r="O339" s="482">
        <v>3.4578633972814662E-3</v>
      </c>
      <c r="P339" s="482">
        <v>1.4255131432751498E-3</v>
      </c>
      <c r="Q339" s="482">
        <v>0.20737997731066699</v>
      </c>
      <c r="R339" s="482">
        <v>4.1359647025890123E-2</v>
      </c>
      <c r="S339" s="482">
        <v>7.2387273853045898E-3</v>
      </c>
      <c r="T339" s="482">
        <v>7.3299209289481616E-3</v>
      </c>
      <c r="U339" s="482">
        <v>6.1208919535187126E-3</v>
      </c>
      <c r="V339" s="482">
        <v>1.0702087901679534E-2</v>
      </c>
      <c r="W339" s="482">
        <v>4.0239413664667018E-2</v>
      </c>
      <c r="X339" s="482">
        <v>5.4300771178764059E-3</v>
      </c>
      <c r="Y339" s="482">
        <v>7.7180333249601265E-3</v>
      </c>
      <c r="Z339" s="482">
        <v>7.7894970894794066E-2</v>
      </c>
      <c r="AA339" s="482">
        <v>3.5998093120323733E-3</v>
      </c>
      <c r="AB339" s="482">
        <v>9.9700267820286941E-5</v>
      </c>
      <c r="AC339" s="482">
        <v>9.5237203735223296E-5</v>
      </c>
      <c r="AD339" s="482">
        <v>0</v>
      </c>
      <c r="AE339" s="482">
        <v>4.0208513508445527E-6</v>
      </c>
      <c r="AF339" s="482">
        <v>0</v>
      </c>
      <c r="AG339" s="482">
        <v>0</v>
      </c>
      <c r="AH339" s="482">
        <v>7.4851112094316082E-6</v>
      </c>
      <c r="AI339" s="482">
        <v>3.5312234864903821E-5</v>
      </c>
      <c r="AJ339" s="482">
        <v>6.3646010598831729E-5</v>
      </c>
      <c r="AK339" s="482">
        <v>1.6925177079887861E-5</v>
      </c>
      <c r="AL339" s="482">
        <v>5.436038221832744E-4</v>
      </c>
      <c r="AM339" s="482">
        <v>5.776872414849004E-5</v>
      </c>
      <c r="AN339" s="482">
        <v>3.4757165488333948E-4</v>
      </c>
      <c r="AO339" s="482">
        <v>2.6058023393003415E-4</v>
      </c>
      <c r="AP339" s="482">
        <v>1.4147323806645116E-4</v>
      </c>
      <c r="AQ339" s="482">
        <v>0</v>
      </c>
      <c r="AR339" s="482">
        <v>1.5742816892119326E-4</v>
      </c>
      <c r="AS339" s="482">
        <v>3.7294131771263968E-4</v>
      </c>
      <c r="AT339" s="483">
        <v>3.6321823528698556E-3</v>
      </c>
      <c r="AU339" s="481">
        <v>0</v>
      </c>
      <c r="AV339" s="482">
        <v>0</v>
      </c>
      <c r="AW339" s="482">
        <v>0</v>
      </c>
      <c r="AX339" s="482">
        <v>4.503189811297413E-5</v>
      </c>
      <c r="AY339" s="482">
        <v>8.2225134031918017E-5</v>
      </c>
      <c r="AZ339" s="482">
        <v>3.261327791779038E-7</v>
      </c>
      <c r="BA339" s="482">
        <v>1.2184702483847539E-4</v>
      </c>
      <c r="BB339" s="482">
        <v>8.2263364862615918E-5</v>
      </c>
      <c r="BC339" s="482">
        <v>4.4246591842079107E-7</v>
      </c>
      <c r="BD339" s="482">
        <v>1.0358594697482214E-4</v>
      </c>
      <c r="BE339" s="482">
        <v>1.5710713161321886E-4</v>
      </c>
      <c r="BF339" s="482">
        <v>8.8622921604016835E-5</v>
      </c>
      <c r="BG339" s="482">
        <v>5.7732041007377095E-3</v>
      </c>
      <c r="BH339" s="482">
        <v>2.833227326985798E-3</v>
      </c>
      <c r="BI339" s="482">
        <v>1.9577142083231115E-3</v>
      </c>
      <c r="BJ339" s="482">
        <v>9.0206335032973792E-4</v>
      </c>
      <c r="BK339" s="482">
        <v>1.3428588512253783E-3</v>
      </c>
      <c r="BL339" s="482">
        <v>2.1320128582123523E-3</v>
      </c>
      <c r="BM339" s="482">
        <v>2.5995229709879931E-3</v>
      </c>
      <c r="BN339" s="482">
        <v>1.8604412807022943E-3</v>
      </c>
      <c r="BO339" s="482">
        <v>1.0035653726995662E-3</v>
      </c>
      <c r="BP339" s="482">
        <v>3.800019307313862E-4</v>
      </c>
      <c r="BQ339" s="482">
        <v>5.0987657082758543E-4</v>
      </c>
      <c r="BR339" s="482">
        <v>2.7315393014367959E-5</v>
      </c>
      <c r="BS339" s="482">
        <v>1.3960308791898288E-5</v>
      </c>
      <c r="BT339" s="482">
        <v>2.8292623657091515E-7</v>
      </c>
      <c r="BU339" s="482">
        <v>7.1424598762440435E-7</v>
      </c>
      <c r="BV339" s="482">
        <v>0</v>
      </c>
      <c r="BW339" s="482">
        <v>0</v>
      </c>
      <c r="BX339" s="482">
        <v>8.2771832017013186E-7</v>
      </c>
      <c r="BY339" s="482">
        <v>2.4867591785673456E-6</v>
      </c>
      <c r="BZ339" s="482">
        <v>1.0428022749317981E-5</v>
      </c>
      <c r="CA339" s="482">
        <v>2.2746398071404045E-6</v>
      </c>
      <c r="CB339" s="482">
        <v>7.065491301654093E-5</v>
      </c>
      <c r="CC339" s="482">
        <v>9.486559769261629E-6</v>
      </c>
      <c r="CD339" s="482">
        <v>2.5816212068852765E-5</v>
      </c>
      <c r="CE339" s="482">
        <v>3.6018194815462827E-5</v>
      </c>
      <c r="CF339" s="482">
        <v>1.8136501527953235E-5</v>
      </c>
      <c r="CG339" s="482">
        <v>0</v>
      </c>
      <c r="CH339" s="482">
        <v>2.517317911834698E-5</v>
      </c>
      <c r="CI339" s="482">
        <v>4.5020522259927029E-5</v>
      </c>
      <c r="CJ339" s="483">
        <v>3.0281035780590674E-4</v>
      </c>
    </row>
    <row r="340" spans="2:88">
      <c r="B340" s="277"/>
      <c r="C340" s="589">
        <v>14</v>
      </c>
      <c r="D340" s="473" t="s">
        <v>75</v>
      </c>
      <c r="E340" s="481">
        <v>2.7542032886628074E-4</v>
      </c>
      <c r="F340" s="482">
        <v>9.3802866004608987E-5</v>
      </c>
      <c r="G340" s="482">
        <v>4.7604988178577269E-4</v>
      </c>
      <c r="H340" s="482">
        <v>7.0923552055132382E-3</v>
      </c>
      <c r="I340" s="482">
        <v>3.8413296011245331E-3</v>
      </c>
      <c r="J340" s="482">
        <v>8.194923567431139E-4</v>
      </c>
      <c r="K340" s="482">
        <v>7.0959803170678919E-3</v>
      </c>
      <c r="L340" s="482">
        <v>2.3202577221613585E-3</v>
      </c>
      <c r="M340" s="482">
        <v>9.8346444302915433E-5</v>
      </c>
      <c r="N340" s="482">
        <v>2.6666655832732924E-3</v>
      </c>
      <c r="O340" s="482">
        <v>3.372841475051827E-3</v>
      </c>
      <c r="P340" s="482">
        <v>2.0366931983201455E-3</v>
      </c>
      <c r="Q340" s="482">
        <v>8.164641826582024E-4</v>
      </c>
      <c r="R340" s="482">
        <v>1.5342209342278824E-2</v>
      </c>
      <c r="S340" s="482">
        <v>1.4402381060418504E-2</v>
      </c>
      <c r="T340" s="482">
        <v>8.3443504636960143E-3</v>
      </c>
      <c r="U340" s="482">
        <v>1.6773266855508832E-2</v>
      </c>
      <c r="V340" s="482">
        <v>4.0325174361983442E-3</v>
      </c>
      <c r="W340" s="482">
        <v>9.4984780201921339E-3</v>
      </c>
      <c r="X340" s="482">
        <v>4.4673847196174911E-3</v>
      </c>
      <c r="Y340" s="482">
        <v>2.2088729229058088E-3</v>
      </c>
      <c r="Z340" s="482">
        <v>3.3966976407875681E-3</v>
      </c>
      <c r="AA340" s="482">
        <v>7.8519318728374806E-3</v>
      </c>
      <c r="AB340" s="482">
        <v>1.053706232865936E-4</v>
      </c>
      <c r="AC340" s="482">
        <v>2.0720063819874409E-4</v>
      </c>
      <c r="AD340" s="482">
        <v>2.2908906038503306E-5</v>
      </c>
      <c r="AE340" s="482">
        <v>4.9169976469063629E-4</v>
      </c>
      <c r="AF340" s="482">
        <v>2.5202916506301509E-5</v>
      </c>
      <c r="AG340" s="482">
        <v>9.2262362149969564E-5</v>
      </c>
      <c r="AH340" s="482">
        <v>3.9805610139801513E-4</v>
      </c>
      <c r="AI340" s="482">
        <v>1.1134469580751361E-4</v>
      </c>
      <c r="AJ340" s="482">
        <v>1.1034194760173005E-3</v>
      </c>
      <c r="AK340" s="482">
        <v>3.3958942419769375E-5</v>
      </c>
      <c r="AL340" s="482">
        <v>8.9635736588243814E-5</v>
      </c>
      <c r="AM340" s="482">
        <v>4.3282292399884328E-4</v>
      </c>
      <c r="AN340" s="482">
        <v>4.9879968612474813E-4</v>
      </c>
      <c r="AO340" s="482">
        <v>2.0430712339100914E-4</v>
      </c>
      <c r="AP340" s="482">
        <v>7.1058463356283468E-4</v>
      </c>
      <c r="AQ340" s="482">
        <v>2.7859358253370016E-5</v>
      </c>
      <c r="AR340" s="482">
        <v>8.4701945280264473E-4</v>
      </c>
      <c r="AS340" s="482">
        <v>8.6930765003351759E-5</v>
      </c>
      <c r="AT340" s="483">
        <v>9.627824852780168E-4</v>
      </c>
      <c r="AU340" s="481">
        <v>1.4184976954363934E-5</v>
      </c>
      <c r="AV340" s="482">
        <v>7.6041673824794677E-6</v>
      </c>
      <c r="AW340" s="482">
        <v>2.7355770736560729E-5</v>
      </c>
      <c r="AX340" s="482">
        <v>2.7918576206534615E-4</v>
      </c>
      <c r="AY340" s="482">
        <v>1.6705953843672985E-4</v>
      </c>
      <c r="AZ340" s="482">
        <v>2.9009666360212746E-5</v>
      </c>
      <c r="BA340" s="482">
        <v>1.4697737736889342E-4</v>
      </c>
      <c r="BB340" s="482">
        <v>1.0288527628531464E-4</v>
      </c>
      <c r="BC340" s="482">
        <v>5.8791465722805061E-6</v>
      </c>
      <c r="BD340" s="482">
        <v>8.4001618438362774E-5</v>
      </c>
      <c r="BE340" s="482">
        <v>1.3602496758929769E-4</v>
      </c>
      <c r="BF340" s="482">
        <v>7.77285335307073E-6</v>
      </c>
      <c r="BG340" s="482">
        <v>1.9228738145242652E-5</v>
      </c>
      <c r="BH340" s="482">
        <v>1.0056091609437763E-3</v>
      </c>
      <c r="BI340" s="482">
        <v>4.3806191407218096E-4</v>
      </c>
      <c r="BJ340" s="482">
        <v>4.0707900763019625E-4</v>
      </c>
      <c r="BK340" s="482">
        <v>4.7323876454297446E-4</v>
      </c>
      <c r="BL340" s="482">
        <v>2.5883914628767795E-4</v>
      </c>
      <c r="BM340" s="482">
        <v>3.2509832081438608E-4</v>
      </c>
      <c r="BN340" s="482">
        <v>2.8077597900597225E-4</v>
      </c>
      <c r="BO340" s="482">
        <v>1.4756837240006919E-4</v>
      </c>
      <c r="BP340" s="482">
        <v>1.7622087043568153E-4</v>
      </c>
      <c r="BQ340" s="482">
        <v>2.5843761035308538E-3</v>
      </c>
      <c r="BR340" s="482">
        <v>7.3761021915850156E-6</v>
      </c>
      <c r="BS340" s="482">
        <v>1.2382056540030105E-5</v>
      </c>
      <c r="BT340" s="482">
        <v>1.9821532157805109E-6</v>
      </c>
      <c r="BU340" s="482">
        <v>3.9899635310172517E-5</v>
      </c>
      <c r="BV340" s="482">
        <v>1.2346657192285207E-6</v>
      </c>
      <c r="BW340" s="482">
        <v>4.5393537964493711E-6</v>
      </c>
      <c r="BX340" s="482">
        <v>2.1616445764434399E-5</v>
      </c>
      <c r="BY340" s="482">
        <v>4.4234073549653542E-6</v>
      </c>
      <c r="BZ340" s="482">
        <v>6.2903158310882582E-5</v>
      </c>
      <c r="CA340" s="482">
        <v>1.7236316321766732E-6</v>
      </c>
      <c r="CB340" s="482">
        <v>4.0917016730428613E-6</v>
      </c>
      <c r="CC340" s="482">
        <v>2.7360507555381027E-5</v>
      </c>
      <c r="CD340" s="482">
        <v>1.6395959731371437E-5</v>
      </c>
      <c r="CE340" s="482">
        <v>1.0479391162718909E-5</v>
      </c>
      <c r="CF340" s="482">
        <v>3.3899195944507759E-5</v>
      </c>
      <c r="CG340" s="482">
        <v>1.9460056052539112E-6</v>
      </c>
      <c r="CH340" s="482">
        <v>5.4213535577030307E-5</v>
      </c>
      <c r="CI340" s="482">
        <v>4.3969111365139431E-6</v>
      </c>
      <c r="CJ340" s="483">
        <v>7.4996217200353851E-5</v>
      </c>
    </row>
    <row r="341" spans="2:88">
      <c r="B341" s="277"/>
      <c r="C341" s="589">
        <v>15</v>
      </c>
      <c r="D341" s="473" t="s">
        <v>654</v>
      </c>
      <c r="E341" s="481">
        <v>0</v>
      </c>
      <c r="F341" s="482">
        <v>0</v>
      </c>
      <c r="G341" s="482">
        <v>0</v>
      </c>
      <c r="H341" s="482">
        <v>9.4340330314707601E-4</v>
      </c>
      <c r="I341" s="482">
        <v>0</v>
      </c>
      <c r="J341" s="482">
        <v>0</v>
      </c>
      <c r="K341" s="482">
        <v>2.6485357958773973E-4</v>
      </c>
      <c r="L341" s="482">
        <v>3.6565445198672896E-6</v>
      </c>
      <c r="M341" s="482">
        <v>0</v>
      </c>
      <c r="N341" s="482">
        <v>8.6385685963905003E-5</v>
      </c>
      <c r="O341" s="482">
        <v>8.8718805133737827E-4</v>
      </c>
      <c r="P341" s="482">
        <v>4.1527359425490198E-4</v>
      </c>
      <c r="Q341" s="482">
        <v>0</v>
      </c>
      <c r="R341" s="482">
        <v>2.2192131015085043E-4</v>
      </c>
      <c r="S341" s="482">
        <v>3.6062976086252752E-2</v>
      </c>
      <c r="T341" s="482">
        <v>1.0863591590384412E-2</v>
      </c>
      <c r="U341" s="482">
        <v>8.2246633449371848E-3</v>
      </c>
      <c r="V341" s="482">
        <v>6.3279996513060756E-4</v>
      </c>
      <c r="W341" s="482">
        <v>3.7598488666337813E-3</v>
      </c>
      <c r="X341" s="482">
        <v>1.2661647572809547E-3</v>
      </c>
      <c r="Y341" s="482">
        <v>2.0802042637291214E-3</v>
      </c>
      <c r="Z341" s="482">
        <v>4.1742085596088602E-5</v>
      </c>
      <c r="AA341" s="482">
        <v>1.6406567033874625E-3</v>
      </c>
      <c r="AB341" s="482">
        <v>0</v>
      </c>
      <c r="AC341" s="482">
        <v>1.0477081060887305E-3</v>
      </c>
      <c r="AD341" s="482">
        <v>0</v>
      </c>
      <c r="AE341" s="482">
        <v>1.5053762915936109E-6</v>
      </c>
      <c r="AF341" s="482">
        <v>0</v>
      </c>
      <c r="AG341" s="482">
        <v>0</v>
      </c>
      <c r="AH341" s="482">
        <v>8.6618676455311586E-6</v>
      </c>
      <c r="AI341" s="482">
        <v>0</v>
      </c>
      <c r="AJ341" s="482">
        <v>7.1795215062712227E-5</v>
      </c>
      <c r="AK341" s="482">
        <v>0</v>
      </c>
      <c r="AL341" s="482">
        <v>0</v>
      </c>
      <c r="AM341" s="482">
        <v>0</v>
      </c>
      <c r="AN341" s="482">
        <v>3.7464128747996331E-3</v>
      </c>
      <c r="AO341" s="482">
        <v>0</v>
      </c>
      <c r="AP341" s="482">
        <v>0</v>
      </c>
      <c r="AQ341" s="482">
        <v>0</v>
      </c>
      <c r="AR341" s="482">
        <v>2.0199928779346832E-5</v>
      </c>
      <c r="AS341" s="482">
        <v>0</v>
      </c>
      <c r="AT341" s="483">
        <v>0</v>
      </c>
      <c r="AU341" s="481">
        <v>0</v>
      </c>
      <c r="AV341" s="482">
        <v>1.8945007704141822E-7</v>
      </c>
      <c r="AW341" s="482">
        <v>0</v>
      </c>
      <c r="AX341" s="482">
        <v>6.0740398548120102E-5</v>
      </c>
      <c r="AY341" s="482">
        <v>0</v>
      </c>
      <c r="AZ341" s="482">
        <v>0</v>
      </c>
      <c r="BA341" s="482">
        <v>2.8374510143446786E-5</v>
      </c>
      <c r="BB341" s="482">
        <v>4.7908008685663657E-7</v>
      </c>
      <c r="BC341" s="482">
        <v>0</v>
      </c>
      <c r="BD341" s="482">
        <v>8.5650752814952542E-6</v>
      </c>
      <c r="BE341" s="482">
        <v>4.9344442234991107E-5</v>
      </c>
      <c r="BF341" s="482">
        <v>2.5194028163431966E-6</v>
      </c>
      <c r="BG341" s="482">
        <v>4.2952955602662578E-7</v>
      </c>
      <c r="BH341" s="482">
        <v>2.3022857620828213E-5</v>
      </c>
      <c r="BI341" s="482">
        <v>3.4190808401791525E-3</v>
      </c>
      <c r="BJ341" s="482">
        <v>9.8286935812803627E-4</v>
      </c>
      <c r="BK341" s="482">
        <v>3.7641795757963433E-4</v>
      </c>
      <c r="BL341" s="482">
        <v>5.3521484488661908E-5</v>
      </c>
      <c r="BM341" s="482">
        <v>3.1547134199709205E-4</v>
      </c>
      <c r="BN341" s="482">
        <v>6.4784228086426328E-5</v>
      </c>
      <c r="BO341" s="482">
        <v>2.0622486820777374E-4</v>
      </c>
      <c r="BP341" s="482">
        <v>1.1580124350629793E-5</v>
      </c>
      <c r="BQ341" s="482">
        <v>1.4520224171499921E-4</v>
      </c>
      <c r="BR341" s="482">
        <v>0</v>
      </c>
      <c r="BS341" s="482">
        <v>1.2549484326600507E-4</v>
      </c>
      <c r="BT341" s="482">
        <v>0</v>
      </c>
      <c r="BU341" s="482">
        <v>1.0143433544492604E-7</v>
      </c>
      <c r="BV341" s="482">
        <v>0</v>
      </c>
      <c r="BW341" s="482">
        <v>0</v>
      </c>
      <c r="BX341" s="482">
        <v>2.023616094259451E-6</v>
      </c>
      <c r="BY341" s="482">
        <v>1.4583959083191411E-7</v>
      </c>
      <c r="BZ341" s="482">
        <v>8.0599767318165545E-6</v>
      </c>
      <c r="CA341" s="482">
        <v>0</v>
      </c>
      <c r="CB341" s="482">
        <v>4.8892291683377217E-9</v>
      </c>
      <c r="CC341" s="482">
        <v>0</v>
      </c>
      <c r="CD341" s="482">
        <v>1.8227136163577205E-4</v>
      </c>
      <c r="CE341" s="482">
        <v>0</v>
      </c>
      <c r="CF341" s="482">
        <v>0</v>
      </c>
      <c r="CG341" s="482">
        <v>0</v>
      </c>
      <c r="CH341" s="482">
        <v>7.4231792203293748E-7</v>
      </c>
      <c r="CI341" s="482">
        <v>0</v>
      </c>
      <c r="CJ341" s="483">
        <v>0</v>
      </c>
    </row>
    <row r="342" spans="2:88">
      <c r="B342" s="277"/>
      <c r="C342" s="589">
        <v>16</v>
      </c>
      <c r="D342" s="473" t="s">
        <v>655</v>
      </c>
      <c r="E342" s="481">
        <v>0</v>
      </c>
      <c r="F342" s="482">
        <v>0</v>
      </c>
      <c r="G342" s="482">
        <v>0</v>
      </c>
      <c r="H342" s="482">
        <v>5.1464617257007759E-4</v>
      </c>
      <c r="I342" s="482">
        <v>0</v>
      </c>
      <c r="J342" s="482">
        <v>0</v>
      </c>
      <c r="K342" s="482">
        <v>5.0695842130264057E-5</v>
      </c>
      <c r="L342" s="482">
        <v>0</v>
      </c>
      <c r="M342" s="482">
        <v>2.3141076337561527E-6</v>
      </c>
      <c r="N342" s="482">
        <v>5.3964223165604624E-4</v>
      </c>
      <c r="O342" s="482">
        <v>2.5121147743407718E-4</v>
      </c>
      <c r="P342" s="482">
        <v>3.0653982120053253E-4</v>
      </c>
      <c r="Q342" s="482">
        <v>1.7041777506624877E-5</v>
      </c>
      <c r="R342" s="482">
        <v>1.2810867928225681E-4</v>
      </c>
      <c r="S342" s="482">
        <v>1.0968141182380914E-3</v>
      </c>
      <c r="T342" s="482">
        <v>3.8294446599259041E-2</v>
      </c>
      <c r="U342" s="482">
        <v>5.3784026358023906E-4</v>
      </c>
      <c r="V342" s="482">
        <v>9.0402523723289037E-4</v>
      </c>
      <c r="W342" s="482">
        <v>2.6900713663579868E-4</v>
      </c>
      <c r="X342" s="482">
        <v>2.1657864407150751E-4</v>
      </c>
      <c r="Y342" s="482">
        <v>2.1031097873876092E-4</v>
      </c>
      <c r="Z342" s="482">
        <v>1.2075624722472674E-5</v>
      </c>
      <c r="AA342" s="482">
        <v>1.473462990469796E-5</v>
      </c>
      <c r="AB342" s="482">
        <v>7.7131327688513261E-7</v>
      </c>
      <c r="AC342" s="482">
        <v>2.9884790452925713E-5</v>
      </c>
      <c r="AD342" s="482">
        <v>0</v>
      </c>
      <c r="AE342" s="482">
        <v>6.8434512945662347E-7</v>
      </c>
      <c r="AF342" s="482">
        <v>0</v>
      </c>
      <c r="AG342" s="482">
        <v>0</v>
      </c>
      <c r="AH342" s="482">
        <v>1.0654929055931462E-5</v>
      </c>
      <c r="AI342" s="482">
        <v>0</v>
      </c>
      <c r="AJ342" s="482">
        <v>3.9390877532356421E-6</v>
      </c>
      <c r="AK342" s="482">
        <v>0</v>
      </c>
      <c r="AL342" s="482">
        <v>0</v>
      </c>
      <c r="AM342" s="482">
        <v>0</v>
      </c>
      <c r="AN342" s="482">
        <v>5.12166679361777E-3</v>
      </c>
      <c r="AO342" s="482">
        <v>0</v>
      </c>
      <c r="AP342" s="482">
        <v>0</v>
      </c>
      <c r="AQ342" s="482">
        <v>0</v>
      </c>
      <c r="AR342" s="482">
        <v>1.2856062722520872E-5</v>
      </c>
      <c r="AS342" s="482">
        <v>0</v>
      </c>
      <c r="AT342" s="483">
        <v>0</v>
      </c>
      <c r="AU342" s="481">
        <v>0</v>
      </c>
      <c r="AV342" s="482">
        <v>7.9711444980006588E-7</v>
      </c>
      <c r="AW342" s="482">
        <v>0</v>
      </c>
      <c r="AX342" s="482">
        <v>2.1681106419973302E-5</v>
      </c>
      <c r="AY342" s="482">
        <v>0</v>
      </c>
      <c r="AZ342" s="482">
        <v>0</v>
      </c>
      <c r="BA342" s="482">
        <v>1.0362481660297416E-6</v>
      </c>
      <c r="BB342" s="482">
        <v>0</v>
      </c>
      <c r="BC342" s="482">
        <v>1.4417599602803077E-7</v>
      </c>
      <c r="BD342" s="482">
        <v>3.3083414379739555E-5</v>
      </c>
      <c r="BE342" s="482">
        <v>1.1447421226406102E-5</v>
      </c>
      <c r="BF342" s="482">
        <v>1.3495112000729021E-6</v>
      </c>
      <c r="BG342" s="482">
        <v>1.1717614073065436E-6</v>
      </c>
      <c r="BH342" s="482">
        <v>6.5892275351273336E-6</v>
      </c>
      <c r="BI342" s="482">
        <v>4.9760410814472038E-5</v>
      </c>
      <c r="BJ342" s="482">
        <v>1.7985599904249423E-3</v>
      </c>
      <c r="BK342" s="482">
        <v>2.3423099584339319E-5</v>
      </c>
      <c r="BL342" s="482">
        <v>3.793516837149308E-5</v>
      </c>
      <c r="BM342" s="482">
        <v>2.7904300493439758E-5</v>
      </c>
      <c r="BN342" s="482">
        <v>1.2254487306346454E-5</v>
      </c>
      <c r="BO342" s="482">
        <v>1.3067329817409163E-5</v>
      </c>
      <c r="BP342" s="482">
        <v>1.4248725386296695E-6</v>
      </c>
      <c r="BQ342" s="482">
        <v>7.9428768720146306E-7</v>
      </c>
      <c r="BR342" s="482">
        <v>8.1519224982590957E-8</v>
      </c>
      <c r="BS342" s="482">
        <v>2.057786640382381E-6</v>
      </c>
      <c r="BT342" s="482">
        <v>0</v>
      </c>
      <c r="BU342" s="482">
        <v>4.6811224056657518E-8</v>
      </c>
      <c r="BV342" s="482">
        <v>0</v>
      </c>
      <c r="BW342" s="482">
        <v>0</v>
      </c>
      <c r="BX342" s="482">
        <v>7.104103363382712E-7</v>
      </c>
      <c r="BY342" s="482">
        <v>2.7864986760518908E-8</v>
      </c>
      <c r="BZ342" s="482">
        <v>2.2299484306914217E-7</v>
      </c>
      <c r="CA342" s="482">
        <v>0</v>
      </c>
      <c r="CB342" s="482">
        <v>0</v>
      </c>
      <c r="CC342" s="482">
        <v>0</v>
      </c>
      <c r="CD342" s="482">
        <v>1.5275803768642193E-4</v>
      </c>
      <c r="CE342" s="482">
        <v>0</v>
      </c>
      <c r="CF342" s="482">
        <v>0</v>
      </c>
      <c r="CG342" s="482">
        <v>1.2308824228980809E-8</v>
      </c>
      <c r="CH342" s="482">
        <v>4.7831905560589783E-7</v>
      </c>
      <c r="CI342" s="482">
        <v>0</v>
      </c>
      <c r="CJ342" s="483">
        <v>0</v>
      </c>
    </row>
    <row r="343" spans="2:88">
      <c r="B343" s="277"/>
      <c r="C343" s="589">
        <v>17</v>
      </c>
      <c r="D343" s="473" t="s">
        <v>656</v>
      </c>
      <c r="E343" s="481">
        <v>8.7407121201099746E-5</v>
      </c>
      <c r="F343" s="482">
        <v>0</v>
      </c>
      <c r="G343" s="482">
        <v>5.5793521440920635E-6</v>
      </c>
      <c r="H343" s="482">
        <v>0</v>
      </c>
      <c r="I343" s="482">
        <v>0</v>
      </c>
      <c r="J343" s="482">
        <v>0</v>
      </c>
      <c r="K343" s="482">
        <v>0</v>
      </c>
      <c r="L343" s="482">
        <v>0</v>
      </c>
      <c r="M343" s="482">
        <v>0</v>
      </c>
      <c r="N343" s="482">
        <v>0</v>
      </c>
      <c r="O343" s="482">
        <v>0</v>
      </c>
      <c r="P343" s="482">
        <v>0</v>
      </c>
      <c r="Q343" s="482">
        <v>0</v>
      </c>
      <c r="R343" s="482">
        <v>3.434257885751618E-6</v>
      </c>
      <c r="S343" s="482">
        <v>2.7907658351993036E-4</v>
      </c>
      <c r="T343" s="482">
        <v>1.748195028331002E-3</v>
      </c>
      <c r="U343" s="482">
        <v>4.0914199296346473E-2</v>
      </c>
      <c r="V343" s="482">
        <v>3.240269261645694E-4</v>
      </c>
      <c r="W343" s="482">
        <v>-2.3456784111027939E-5</v>
      </c>
      <c r="X343" s="482">
        <v>1.7864325351427333E-4</v>
      </c>
      <c r="Y343" s="482">
        <v>1.2039784718637568E-4</v>
      </c>
      <c r="Z343" s="482">
        <v>6.2893364266728349E-5</v>
      </c>
      <c r="AA343" s="482">
        <v>4.0331252668911053E-5</v>
      </c>
      <c r="AB343" s="482">
        <v>0</v>
      </c>
      <c r="AC343" s="482">
        <v>1.6022657926379708E-5</v>
      </c>
      <c r="AD343" s="482">
        <v>6.8330334577180622E-6</v>
      </c>
      <c r="AE343" s="482">
        <v>1.3905888299678307E-4</v>
      </c>
      <c r="AF343" s="482">
        <v>2.631043577574921E-6</v>
      </c>
      <c r="AG343" s="482">
        <v>0</v>
      </c>
      <c r="AH343" s="482">
        <v>4.4707416836771765E-6</v>
      </c>
      <c r="AI343" s="482">
        <v>1.0487606373835414E-5</v>
      </c>
      <c r="AJ343" s="482">
        <v>2.2036505507796907E-3</v>
      </c>
      <c r="AK343" s="482">
        <v>0</v>
      </c>
      <c r="AL343" s="482">
        <v>2.408694679464557E-3</v>
      </c>
      <c r="AM343" s="482">
        <v>0</v>
      </c>
      <c r="AN343" s="482">
        <v>2.8582062262392698E-3</v>
      </c>
      <c r="AO343" s="482">
        <v>8.6466978777922049E-6</v>
      </c>
      <c r="AP343" s="482">
        <v>0</v>
      </c>
      <c r="AQ343" s="482">
        <v>5.6845242500390934E-4</v>
      </c>
      <c r="AR343" s="482">
        <v>3.7417768618957873E-5</v>
      </c>
      <c r="AS343" s="482">
        <v>7.1693178212077031E-3</v>
      </c>
      <c r="AT343" s="483">
        <v>0</v>
      </c>
      <c r="AU343" s="481">
        <v>8.6620907620898852E-6</v>
      </c>
      <c r="AV343" s="482">
        <v>1.1210675397901011E-6</v>
      </c>
      <c r="AW343" s="482">
        <v>2.4859446844683417E-7</v>
      </c>
      <c r="AX343" s="482">
        <v>0</v>
      </c>
      <c r="AY343" s="482">
        <v>8.1833184712819337E-9</v>
      </c>
      <c r="AZ343" s="482">
        <v>0</v>
      </c>
      <c r="BA343" s="482">
        <v>0</v>
      </c>
      <c r="BB343" s="482">
        <v>2.6018644051605653E-8</v>
      </c>
      <c r="BC343" s="482">
        <v>0</v>
      </c>
      <c r="BD343" s="482">
        <v>0</v>
      </c>
      <c r="BE343" s="482">
        <v>0</v>
      </c>
      <c r="BF343" s="482">
        <v>0</v>
      </c>
      <c r="BG343" s="482">
        <v>0</v>
      </c>
      <c r="BH343" s="482">
        <v>5.1043694228240924E-7</v>
      </c>
      <c r="BI343" s="482">
        <v>7.7375048156607673E-5</v>
      </c>
      <c r="BJ343" s="482">
        <v>1.5998145054872822E-4</v>
      </c>
      <c r="BK343" s="482">
        <v>2.3296521691127821E-3</v>
      </c>
      <c r="BL343" s="482">
        <v>2.4887104613178446E-6</v>
      </c>
      <c r="BM343" s="482">
        <v>2.3877614215845518E-5</v>
      </c>
      <c r="BN343" s="482">
        <v>2.8250857354613332E-5</v>
      </c>
      <c r="BO343" s="482">
        <v>1.1915807094384495E-5</v>
      </c>
      <c r="BP343" s="482">
        <v>3.4766991500002285E-6</v>
      </c>
      <c r="BQ343" s="482">
        <v>4.5994325913379887E-6</v>
      </c>
      <c r="BR343" s="482">
        <v>0</v>
      </c>
      <c r="BS343" s="482">
        <v>2.2183743261194707E-6</v>
      </c>
      <c r="BT343" s="482">
        <v>9.8865999891910646E-7</v>
      </c>
      <c r="BU343" s="482">
        <v>3.673999305746352E-5</v>
      </c>
      <c r="BV343" s="482">
        <v>4.1915176953206221E-7</v>
      </c>
      <c r="BW343" s="482">
        <v>0</v>
      </c>
      <c r="BX343" s="482">
        <v>9.1327539835507803E-7</v>
      </c>
      <c r="BY343" s="482">
        <v>4.4288325962302785E-6</v>
      </c>
      <c r="BZ343" s="482">
        <v>3.1524562267145923E-4</v>
      </c>
      <c r="CA343" s="482">
        <v>0</v>
      </c>
      <c r="CB343" s="482">
        <v>2.6132185931317158E-4</v>
      </c>
      <c r="CC343" s="482">
        <v>0</v>
      </c>
      <c r="CD343" s="482">
        <v>1.8123620542266129E-4</v>
      </c>
      <c r="CE343" s="482">
        <v>8.951345076403398E-7</v>
      </c>
      <c r="CF343" s="482">
        <v>0</v>
      </c>
      <c r="CG343" s="482">
        <v>1.0928464745699307E-4</v>
      </c>
      <c r="CH343" s="482">
        <v>8.2134330707629555E-6</v>
      </c>
      <c r="CI343" s="482">
        <v>7.2412635618950905E-4</v>
      </c>
      <c r="CJ343" s="483">
        <v>0</v>
      </c>
    </row>
    <row r="344" spans="2:88">
      <c r="B344" s="277"/>
      <c r="C344" s="589">
        <v>18</v>
      </c>
      <c r="D344" s="473" t="s">
        <v>657</v>
      </c>
      <c r="E344" s="481">
        <v>0</v>
      </c>
      <c r="F344" s="482">
        <v>0</v>
      </c>
      <c r="G344" s="482">
        <v>0</v>
      </c>
      <c r="H344" s="482">
        <v>0</v>
      </c>
      <c r="I344" s="482">
        <v>0</v>
      </c>
      <c r="J344" s="482">
        <v>0</v>
      </c>
      <c r="K344" s="482">
        <v>4.6036576713217539E-6</v>
      </c>
      <c r="L344" s="482">
        <v>8.4531715259326044E-7</v>
      </c>
      <c r="M344" s="482">
        <v>0</v>
      </c>
      <c r="N344" s="482">
        <v>0</v>
      </c>
      <c r="O344" s="482">
        <v>0</v>
      </c>
      <c r="P344" s="482">
        <v>0</v>
      </c>
      <c r="Q344" s="482">
        <v>2.0891967410690399E-4</v>
      </c>
      <c r="R344" s="482">
        <v>1.7384333170214025E-4</v>
      </c>
      <c r="S344" s="482">
        <v>6.3547704399561083E-4</v>
      </c>
      <c r="T344" s="482">
        <v>4.4245912399848248E-3</v>
      </c>
      <c r="U344" s="482">
        <v>0.14270009061514977</v>
      </c>
      <c r="V344" s="482">
        <v>0.14244952844066772</v>
      </c>
      <c r="W344" s="482">
        <v>4.9150643652461815E-2</v>
      </c>
      <c r="X344" s="482">
        <v>0.19289381112210513</v>
      </c>
      <c r="Y344" s="482">
        <v>4.1087179047394288E-3</v>
      </c>
      <c r="Z344" s="482">
        <v>1.2223673339159719E-3</v>
      </c>
      <c r="AA344" s="482">
        <v>7.3451491626259422E-5</v>
      </c>
      <c r="AB344" s="482">
        <v>1.4708919870590367E-6</v>
      </c>
      <c r="AC344" s="482">
        <v>4.7491834305493318E-6</v>
      </c>
      <c r="AD344" s="482">
        <v>0</v>
      </c>
      <c r="AE344" s="482">
        <v>7.3952493567059942E-6</v>
      </c>
      <c r="AF344" s="482">
        <v>7.7985242030910236E-6</v>
      </c>
      <c r="AG344" s="482">
        <v>0</v>
      </c>
      <c r="AH344" s="482">
        <v>0</v>
      </c>
      <c r="AI344" s="482">
        <v>1.2019807056750899E-4</v>
      </c>
      <c r="AJ344" s="482">
        <v>5.5301361774794523E-4</v>
      </c>
      <c r="AK344" s="482">
        <v>2.3680901568850525E-4</v>
      </c>
      <c r="AL344" s="482">
        <v>8.0980832952759617E-7</v>
      </c>
      <c r="AM344" s="482">
        <v>0</v>
      </c>
      <c r="AN344" s="482">
        <v>9.3269548057935778E-3</v>
      </c>
      <c r="AO344" s="482">
        <v>0</v>
      </c>
      <c r="AP344" s="482">
        <v>0</v>
      </c>
      <c r="AQ344" s="482">
        <v>0</v>
      </c>
      <c r="AR344" s="482">
        <v>2.5683922080155893E-5</v>
      </c>
      <c r="AS344" s="482">
        <v>9.629819610101148E-3</v>
      </c>
      <c r="AT344" s="483">
        <v>0</v>
      </c>
      <c r="AU344" s="481">
        <v>0</v>
      </c>
      <c r="AV344" s="482">
        <v>0</v>
      </c>
      <c r="AW344" s="482">
        <v>6.7416762072928634E-8</v>
      </c>
      <c r="AX344" s="482">
        <v>3.7430211629194114E-7</v>
      </c>
      <c r="AY344" s="482">
        <v>1.7119914925117648E-8</v>
      </c>
      <c r="AZ344" s="482">
        <v>1.2031910314866301E-8</v>
      </c>
      <c r="BA344" s="482">
        <v>1.4640705673888173E-7</v>
      </c>
      <c r="BB344" s="482">
        <v>4.9896289181965509E-8</v>
      </c>
      <c r="BC344" s="482">
        <v>4.9244409417960408E-9</v>
      </c>
      <c r="BD344" s="482">
        <v>1.2884675116575492E-8</v>
      </c>
      <c r="BE344" s="482">
        <v>1.5070004477033775E-8</v>
      </c>
      <c r="BF344" s="482">
        <v>9.6385219165196134E-9</v>
      </c>
      <c r="BG344" s="482">
        <v>2.1346972373615231E-6</v>
      </c>
      <c r="BH344" s="482">
        <v>8.8001959617880831E-5</v>
      </c>
      <c r="BI344" s="482">
        <v>2.3618555118032868E-4</v>
      </c>
      <c r="BJ344" s="482">
        <v>5.2037605485598436E-4</v>
      </c>
      <c r="BK344" s="482">
        <v>1.3503428322132499E-2</v>
      </c>
      <c r="BL344" s="482">
        <v>9.8571069446862034E-3</v>
      </c>
      <c r="BM344" s="482">
        <v>1.3245197021834562E-2</v>
      </c>
      <c r="BN344" s="482">
        <v>2.9352032403174935E-2</v>
      </c>
      <c r="BO344" s="482">
        <v>5.3887553890497335E-4</v>
      </c>
      <c r="BP344" s="482">
        <v>7.397512589599896E-4</v>
      </c>
      <c r="BQ344" s="482">
        <v>3.595760158851546E-6</v>
      </c>
      <c r="BR344" s="482">
        <v>7.6050624174683535E-8</v>
      </c>
      <c r="BS344" s="482">
        <v>1.6595993224553805E-7</v>
      </c>
      <c r="BT344" s="482">
        <v>0</v>
      </c>
      <c r="BU344" s="482">
        <v>3.0028334011469512E-7</v>
      </c>
      <c r="BV344" s="482">
        <v>4.4107376928544616E-7</v>
      </c>
      <c r="BW344" s="482">
        <v>0</v>
      </c>
      <c r="BX344" s="482">
        <v>1.5799116869627413E-7</v>
      </c>
      <c r="BY344" s="482">
        <v>1.2308724707270638E-5</v>
      </c>
      <c r="BZ344" s="482">
        <v>3.063465213496922E-5</v>
      </c>
      <c r="CA344" s="482">
        <v>1.4943306551219355E-5</v>
      </c>
      <c r="CB344" s="482">
        <v>4.8869991591773752E-8</v>
      </c>
      <c r="CC344" s="482">
        <v>0</v>
      </c>
      <c r="CD344" s="482">
        <v>4.873442891347621E-4</v>
      </c>
      <c r="CE344" s="482">
        <v>8.9174596735559464E-9</v>
      </c>
      <c r="CF344" s="482">
        <v>0</v>
      </c>
      <c r="CG344" s="482">
        <v>6.0359907381742742E-9</v>
      </c>
      <c r="CH344" s="482">
        <v>5.2305883445154509E-7</v>
      </c>
      <c r="CI344" s="482">
        <v>3.824250759614061E-4</v>
      </c>
      <c r="CJ344" s="483">
        <v>0</v>
      </c>
    </row>
    <row r="345" spans="2:88">
      <c r="B345" s="277"/>
      <c r="C345" s="589">
        <v>19</v>
      </c>
      <c r="D345" s="473" t="s">
        <v>76</v>
      </c>
      <c r="E345" s="481">
        <v>1.4871386937947439E-5</v>
      </c>
      <c r="F345" s="482">
        <v>0</v>
      </c>
      <c r="G345" s="482">
        <v>5.8957695593720653E-4</v>
      </c>
      <c r="H345" s="482">
        <v>9.6818248210140125E-5</v>
      </c>
      <c r="I345" s="482">
        <v>0</v>
      </c>
      <c r="J345" s="482">
        <v>0</v>
      </c>
      <c r="K345" s="482">
        <v>8.9342150406046666E-5</v>
      </c>
      <c r="L345" s="482">
        <v>1.8593796693960036E-6</v>
      </c>
      <c r="M345" s="482">
        <v>0</v>
      </c>
      <c r="N345" s="482">
        <v>7.5269197861765152E-6</v>
      </c>
      <c r="O345" s="482">
        <v>1.6240826296407125E-5</v>
      </c>
      <c r="P345" s="482">
        <v>0</v>
      </c>
      <c r="Q345" s="482">
        <v>2.4518642047375641E-5</v>
      </c>
      <c r="R345" s="482">
        <v>1.9545076495340591E-4</v>
      </c>
      <c r="S345" s="482">
        <v>7.240482543000666E-4</v>
      </c>
      <c r="T345" s="482">
        <v>5.6982335031870489E-3</v>
      </c>
      <c r="U345" s="482">
        <v>4.8242316020152866E-3</v>
      </c>
      <c r="V345" s="482">
        <v>8.9451023051476761E-3</v>
      </c>
      <c r="W345" s="482">
        <v>2.8463360633981027E-2</v>
      </c>
      <c r="X345" s="482">
        <v>4.8570117409032472E-3</v>
      </c>
      <c r="Y345" s="482">
        <v>6.12738998135771E-3</v>
      </c>
      <c r="Z345" s="482">
        <v>4.4204090195348162E-4</v>
      </c>
      <c r="AA345" s="482">
        <v>2.2380293842725256E-3</v>
      </c>
      <c r="AB345" s="482">
        <v>2.4265566907859394E-6</v>
      </c>
      <c r="AC345" s="482">
        <v>4.700887460354352E-5</v>
      </c>
      <c r="AD345" s="482">
        <v>0</v>
      </c>
      <c r="AE345" s="482">
        <v>9.1141732942927664E-5</v>
      </c>
      <c r="AF345" s="482">
        <v>1.2865364180209506E-6</v>
      </c>
      <c r="AG345" s="482">
        <v>1.7144032653241971E-6</v>
      </c>
      <c r="AH345" s="482">
        <v>4.5745033898729659E-5</v>
      </c>
      <c r="AI345" s="482">
        <v>3.2917244316716621E-5</v>
      </c>
      <c r="AJ345" s="482">
        <v>4.5472607373713312E-4</v>
      </c>
      <c r="AK345" s="482">
        <v>3.1064434032552742E-4</v>
      </c>
      <c r="AL345" s="482">
        <v>3.8563771166542086E-5</v>
      </c>
      <c r="AM345" s="482">
        <v>2.3213913019425812E-6</v>
      </c>
      <c r="AN345" s="482">
        <v>2.6828768299858819E-3</v>
      </c>
      <c r="AO345" s="482">
        <v>5.6374546891935139E-5</v>
      </c>
      <c r="AP345" s="482">
        <v>2.3308146053418425E-5</v>
      </c>
      <c r="AQ345" s="482">
        <v>5.7535324043580713E-4</v>
      </c>
      <c r="AR345" s="482">
        <v>4.7988170045837608E-5</v>
      </c>
      <c r="AS345" s="482">
        <v>0</v>
      </c>
      <c r="AT345" s="483">
        <v>5.9466927460045233E-4</v>
      </c>
      <c r="AU345" s="481">
        <v>1.904323673134585E-6</v>
      </c>
      <c r="AV345" s="482">
        <v>5.3643456823623049E-7</v>
      </c>
      <c r="AW345" s="482">
        <v>4.7839807802996532E-5</v>
      </c>
      <c r="AX345" s="482">
        <v>1.6427852741611936E-5</v>
      </c>
      <c r="AY345" s="482">
        <v>6.6868880682329511E-8</v>
      </c>
      <c r="AZ345" s="482">
        <v>5.7156789595861158E-8</v>
      </c>
      <c r="BA345" s="482">
        <v>4.0653795353735475E-6</v>
      </c>
      <c r="BB345" s="482">
        <v>1.1612026899457836E-7</v>
      </c>
      <c r="BC345" s="482">
        <v>5.0128348121502561E-9</v>
      </c>
      <c r="BD345" s="482">
        <v>7.7045824180020008E-7</v>
      </c>
      <c r="BE345" s="482">
        <v>1.6745989461856974E-6</v>
      </c>
      <c r="BF345" s="482">
        <v>2.9137281864833733E-8</v>
      </c>
      <c r="BG345" s="482">
        <v>9.8357745446665073E-7</v>
      </c>
      <c r="BH345" s="482">
        <v>3.36511405775549E-5</v>
      </c>
      <c r="BI345" s="482">
        <v>1.0738951544636073E-3</v>
      </c>
      <c r="BJ345" s="482">
        <v>7.4967304624104242E-4</v>
      </c>
      <c r="BK345" s="482">
        <v>6.4137545157721585E-4</v>
      </c>
      <c r="BL345" s="482">
        <v>6.1798745997341945E-4</v>
      </c>
      <c r="BM345" s="482">
        <v>3.5726793244792577E-3</v>
      </c>
      <c r="BN345" s="482">
        <v>7.9310152615622747E-4</v>
      </c>
      <c r="BO345" s="482">
        <v>1.2349579688664585E-3</v>
      </c>
      <c r="BP345" s="482">
        <v>3.6749683554000617E-5</v>
      </c>
      <c r="BQ345" s="482">
        <v>2.1958309710908491E-4</v>
      </c>
      <c r="BR345" s="482">
        <v>1.3740741617949129E-7</v>
      </c>
      <c r="BS345" s="482">
        <v>3.3928566085525114E-6</v>
      </c>
      <c r="BT345" s="482">
        <v>2.4087188939675911E-7</v>
      </c>
      <c r="BU345" s="482">
        <v>8.3251043762825625E-6</v>
      </c>
      <c r="BV345" s="482">
        <v>1.44631611737137E-7</v>
      </c>
      <c r="BW345" s="482">
        <v>4.6159426048535384E-7</v>
      </c>
      <c r="BX345" s="482">
        <v>5.2434727308953704E-6</v>
      </c>
      <c r="BY345" s="482">
        <v>5.101471177658941E-6</v>
      </c>
      <c r="BZ345" s="482">
        <v>1.3486556993476885E-5</v>
      </c>
      <c r="CA345" s="482">
        <v>1.5692538265229827E-5</v>
      </c>
      <c r="CB345" s="482">
        <v>1.391572183079304E-6</v>
      </c>
      <c r="CC345" s="482">
        <v>1.013561374514413E-7</v>
      </c>
      <c r="CD345" s="482">
        <v>2.083919805317153E-4</v>
      </c>
      <c r="CE345" s="482">
        <v>3.9491099100245535E-6</v>
      </c>
      <c r="CF345" s="482">
        <v>1.4957242597498727E-6</v>
      </c>
      <c r="CG345" s="482">
        <v>1.8929509568602755E-5</v>
      </c>
      <c r="CH345" s="482">
        <v>2.5529436133509396E-6</v>
      </c>
      <c r="CI345" s="482">
        <v>0</v>
      </c>
      <c r="CJ345" s="483">
        <v>4.7287763057207938E-5</v>
      </c>
    </row>
    <row r="346" spans="2:88">
      <c r="B346" s="277"/>
      <c r="C346" s="589">
        <v>20</v>
      </c>
      <c r="D346" s="473" t="s">
        <v>658</v>
      </c>
      <c r="E346" s="481">
        <v>2.7322941506450273E-6</v>
      </c>
      <c r="F346" s="482">
        <v>3.8773617878464433E-5</v>
      </c>
      <c r="G346" s="482">
        <v>1.3254947164304708E-5</v>
      </c>
      <c r="H346" s="482">
        <v>0</v>
      </c>
      <c r="I346" s="482">
        <v>7.2183665950047767E-6</v>
      </c>
      <c r="J346" s="482">
        <v>0</v>
      </c>
      <c r="K346" s="482">
        <v>2.3061783150146641E-6</v>
      </c>
      <c r="L346" s="482">
        <v>9.880668503620294E-6</v>
      </c>
      <c r="M346" s="482">
        <v>1.1053336625435073E-6</v>
      </c>
      <c r="N346" s="482">
        <v>1.4972206571687148E-5</v>
      </c>
      <c r="O346" s="482">
        <v>8.1006702865015962E-6</v>
      </c>
      <c r="P346" s="482">
        <v>0</v>
      </c>
      <c r="Q346" s="482">
        <v>3.1009547200417076E-6</v>
      </c>
      <c r="R346" s="482">
        <v>2.3116644968401288E-5</v>
      </c>
      <c r="S346" s="482">
        <v>7.5214995294196589E-5</v>
      </c>
      <c r="T346" s="482">
        <v>2.2605979682106917E-4</v>
      </c>
      <c r="U346" s="482">
        <v>4.7026736777701593E-5</v>
      </c>
      <c r="V346" s="482">
        <v>1.9424039527149927E-5</v>
      </c>
      <c r="W346" s="482">
        <v>2.4097997625175408E-5</v>
      </c>
      <c r="X346" s="482">
        <v>7.5668229428691646E-3</v>
      </c>
      <c r="Y346" s="482">
        <v>2.9959702412369516E-3</v>
      </c>
      <c r="Z346" s="482">
        <v>2.6367647717062687E-5</v>
      </c>
      <c r="AA346" s="482">
        <v>6.326788825673107E-4</v>
      </c>
      <c r="AB346" s="482">
        <v>8.3508043082155086E-6</v>
      </c>
      <c r="AC346" s="482">
        <v>4.758157371164942E-6</v>
      </c>
      <c r="AD346" s="482">
        <v>4.0583339747557012E-6</v>
      </c>
      <c r="AE346" s="482">
        <v>1.0677998196870507E-4</v>
      </c>
      <c r="AF346" s="482">
        <v>5.4692820723072319E-5</v>
      </c>
      <c r="AG346" s="482">
        <v>6.9411579007991594E-6</v>
      </c>
      <c r="AH346" s="482">
        <v>5.1335825823708966E-5</v>
      </c>
      <c r="AI346" s="482">
        <v>5.9635311511670131E-5</v>
      </c>
      <c r="AJ346" s="482">
        <v>5.3183889445681826E-4</v>
      </c>
      <c r="AK346" s="482">
        <v>3.2846585658591234E-5</v>
      </c>
      <c r="AL346" s="482">
        <v>1.3792754899499754E-5</v>
      </c>
      <c r="AM346" s="482">
        <v>2.5047161062951614E-5</v>
      </c>
      <c r="AN346" s="482">
        <v>7.2359766786588876E-4</v>
      </c>
      <c r="AO346" s="482">
        <v>6.8473615189177554E-6</v>
      </c>
      <c r="AP346" s="482">
        <v>1.026256534135311E-4</v>
      </c>
      <c r="AQ346" s="482">
        <v>3.4547178266461718E-5</v>
      </c>
      <c r="AR346" s="482">
        <v>9.3572559235808881E-6</v>
      </c>
      <c r="AS346" s="482">
        <v>0</v>
      </c>
      <c r="AT346" s="483">
        <v>0</v>
      </c>
      <c r="AU346" s="481">
        <v>1.0527222230205218E-7</v>
      </c>
      <c r="AV346" s="482">
        <v>1.1136806971580813E-6</v>
      </c>
      <c r="AW346" s="482">
        <v>9.3950823740379266E-7</v>
      </c>
      <c r="AX346" s="482">
        <v>3.9742544813697098E-7</v>
      </c>
      <c r="AY346" s="482">
        <v>3.7801699058824615E-7</v>
      </c>
      <c r="AZ346" s="482">
        <v>3.1858174672576728E-7</v>
      </c>
      <c r="BA346" s="482">
        <v>2.2103284735633876E-7</v>
      </c>
      <c r="BB346" s="482">
        <v>8.5970048822055602E-7</v>
      </c>
      <c r="BC346" s="482">
        <v>7.058689718702222E-8</v>
      </c>
      <c r="BD346" s="482">
        <v>4.010141733388512E-7</v>
      </c>
      <c r="BE346" s="482">
        <v>3.4202109631702754E-7</v>
      </c>
      <c r="BF346" s="482">
        <v>1.770591839998924E-8</v>
      </c>
      <c r="BG346" s="482">
        <v>8.6103526383703214E-8</v>
      </c>
      <c r="BH346" s="482">
        <v>1.2363677315206659E-6</v>
      </c>
      <c r="BI346" s="482">
        <v>1.3931823605175312E-5</v>
      </c>
      <c r="BJ346" s="482">
        <v>4.6988709538207182E-6</v>
      </c>
      <c r="BK346" s="482">
        <v>1.9327577768099817E-6</v>
      </c>
      <c r="BL346" s="482">
        <v>1.5995934683316824E-6</v>
      </c>
      <c r="BM346" s="482">
        <v>1.2545790889265752E-6</v>
      </c>
      <c r="BN346" s="482">
        <v>1.930301117948265E-4</v>
      </c>
      <c r="BO346" s="482">
        <v>1.2341435377551585E-4</v>
      </c>
      <c r="BP346" s="482">
        <v>1.4416580158247403E-6</v>
      </c>
      <c r="BQ346" s="482">
        <v>3.6074030546563773E-5</v>
      </c>
      <c r="BR346" s="482">
        <v>4.5020054031263461E-7</v>
      </c>
      <c r="BS346" s="482">
        <v>3.0974848245678912E-7</v>
      </c>
      <c r="BT346" s="482">
        <v>5.2957183413332519E-7</v>
      </c>
      <c r="BU346" s="482">
        <v>9.0537792831176156E-6</v>
      </c>
      <c r="BV346" s="482">
        <v>4.0593032799546315E-6</v>
      </c>
      <c r="BW346" s="482">
        <v>1.56412414539171E-6</v>
      </c>
      <c r="BX346" s="482">
        <v>3.1679859254802313E-6</v>
      </c>
      <c r="BY346" s="482">
        <v>6.6859015200006863E-6</v>
      </c>
      <c r="BZ346" s="482">
        <v>4.1537178922946736E-5</v>
      </c>
      <c r="CA346" s="482">
        <v>2.5782373830729142E-6</v>
      </c>
      <c r="CB346" s="482">
        <v>7.5008526287253608E-7</v>
      </c>
      <c r="CC346" s="482">
        <v>1.9334546925862617E-6</v>
      </c>
      <c r="CD346" s="482">
        <v>1.8254125335683718E-5</v>
      </c>
      <c r="CE346" s="482">
        <v>3.4796205535182831E-7</v>
      </c>
      <c r="CF346" s="482">
        <v>5.8841707335027301E-6</v>
      </c>
      <c r="CG346" s="482">
        <v>3.9850198568394427E-6</v>
      </c>
      <c r="CH346" s="482">
        <v>5.8528838206521235E-7</v>
      </c>
      <c r="CI346" s="482">
        <v>0</v>
      </c>
      <c r="CJ346" s="483">
        <v>0</v>
      </c>
    </row>
    <row r="347" spans="2:88">
      <c r="B347" s="277"/>
      <c r="C347" s="589">
        <v>21</v>
      </c>
      <c r="D347" s="473" t="s">
        <v>77</v>
      </c>
      <c r="E347" s="481">
        <v>0</v>
      </c>
      <c r="F347" s="482">
        <v>0</v>
      </c>
      <c r="G347" s="482">
        <v>-1.2446807108077305E-4</v>
      </c>
      <c r="H347" s="482">
        <v>3.3007496873221445E-5</v>
      </c>
      <c r="I347" s="482">
        <v>0</v>
      </c>
      <c r="J347" s="482">
        <v>0</v>
      </c>
      <c r="K347" s="482">
        <v>0</v>
      </c>
      <c r="L347" s="482">
        <v>0</v>
      </c>
      <c r="M347" s="482">
        <v>0</v>
      </c>
      <c r="N347" s="482">
        <v>0</v>
      </c>
      <c r="O347" s="482">
        <v>0</v>
      </c>
      <c r="P347" s="482">
        <v>0</v>
      </c>
      <c r="Q347" s="482">
        <v>0</v>
      </c>
      <c r="R347" s="482">
        <v>0</v>
      </c>
      <c r="S347" s="482">
        <v>0</v>
      </c>
      <c r="T347" s="482">
        <v>1.1566203928315414E-4</v>
      </c>
      <c r="U347" s="482">
        <v>0</v>
      </c>
      <c r="V347" s="482">
        <v>0</v>
      </c>
      <c r="W347" s="482">
        <v>0</v>
      </c>
      <c r="X347" s="482">
        <v>0</v>
      </c>
      <c r="Y347" s="482">
        <v>0.19384804238459233</v>
      </c>
      <c r="Z347" s="482">
        <v>0</v>
      </c>
      <c r="AA347" s="482">
        <v>0</v>
      </c>
      <c r="AB347" s="482">
        <v>5.9709179821220702E-7</v>
      </c>
      <c r="AC347" s="482">
        <v>0</v>
      </c>
      <c r="AD347" s="482">
        <v>0</v>
      </c>
      <c r="AE347" s="482">
        <v>2.1190708169587115E-6</v>
      </c>
      <c r="AF347" s="482">
        <v>0</v>
      </c>
      <c r="AG347" s="482">
        <v>0</v>
      </c>
      <c r="AH347" s="482">
        <v>3.4184594302514716E-3</v>
      </c>
      <c r="AI347" s="482">
        <v>0</v>
      </c>
      <c r="AJ347" s="482">
        <v>2.1861378942867999E-3</v>
      </c>
      <c r="AK347" s="482">
        <v>-1.602515097872736E-7</v>
      </c>
      <c r="AL347" s="482">
        <v>0</v>
      </c>
      <c r="AM347" s="482">
        <v>0</v>
      </c>
      <c r="AN347" s="482">
        <v>1.8890695761334102E-2</v>
      </c>
      <c r="AO347" s="482">
        <v>4.1615487128225431E-6</v>
      </c>
      <c r="AP347" s="482">
        <v>0</v>
      </c>
      <c r="AQ347" s="482">
        <v>3.3834406185877717E-6</v>
      </c>
      <c r="AR347" s="482">
        <v>1.28527883335243E-4</v>
      </c>
      <c r="AS347" s="482">
        <v>0</v>
      </c>
      <c r="AT347" s="483">
        <v>0</v>
      </c>
      <c r="AU347" s="481">
        <v>2.2455359856107278E-7</v>
      </c>
      <c r="AV347" s="482">
        <v>2.5821358842463829E-7</v>
      </c>
      <c r="AW347" s="482">
        <v>1.5399878640186481E-3</v>
      </c>
      <c r="AX347" s="482">
        <v>2.8649229687639384E-6</v>
      </c>
      <c r="AY347" s="482">
        <v>2.9080541141219911E-8</v>
      </c>
      <c r="AZ347" s="482">
        <v>1.7031551872452468E-8</v>
      </c>
      <c r="BA347" s="482">
        <v>2.8496028973122019E-8</v>
      </c>
      <c r="BB347" s="482">
        <v>4.2805930240935037E-9</v>
      </c>
      <c r="BC347" s="482">
        <v>2.9874440721686272E-9</v>
      </c>
      <c r="BD347" s="482">
        <v>4.5596668954661516E-9</v>
      </c>
      <c r="BE347" s="482">
        <v>1.0970779280228116E-7</v>
      </c>
      <c r="BF347" s="482">
        <v>1.3953717044655284E-8</v>
      </c>
      <c r="BG347" s="482">
        <v>6.5594758167552146E-9</v>
      </c>
      <c r="BH347" s="482">
        <v>5.439432121176147E-8</v>
      </c>
      <c r="BI347" s="482">
        <v>1.5406357779096114E-8</v>
      </c>
      <c r="BJ347" s="482">
        <v>1.8732850165641028E-5</v>
      </c>
      <c r="BK347" s="482">
        <v>4.1282225641057637E-8</v>
      </c>
      <c r="BL347" s="482">
        <v>4.8694928534242312E-9</v>
      </c>
      <c r="BM347" s="482">
        <v>5.8159488295345929E-9</v>
      </c>
      <c r="BN347" s="482">
        <v>3.6539600991578024E-9</v>
      </c>
      <c r="BO347" s="482">
        <v>1.1999934758582095E-2</v>
      </c>
      <c r="BP347" s="482">
        <v>9.8137435251691397E-8</v>
      </c>
      <c r="BQ347" s="482">
        <v>9.6623185907880883E-8</v>
      </c>
      <c r="BR347" s="482">
        <v>1.9322167888796032E-8</v>
      </c>
      <c r="BS347" s="482">
        <v>3.1462709527871811E-8</v>
      </c>
      <c r="BT347" s="482">
        <v>1.6137381522574708E-7</v>
      </c>
      <c r="BU347" s="482">
        <v>1.8155957771879607E-7</v>
      </c>
      <c r="BV347" s="482">
        <v>3.1277273466892813E-8</v>
      </c>
      <c r="BW347" s="482">
        <v>6.4474513715940567E-9</v>
      </c>
      <c r="BX347" s="482">
        <v>1.2630771215095283E-4</v>
      </c>
      <c r="BY347" s="482">
        <v>4.074251254892291E-8</v>
      </c>
      <c r="BZ347" s="482">
        <v>1.5632100911770267E-4</v>
      </c>
      <c r="CA347" s="482">
        <v>1.9801315485044369E-6</v>
      </c>
      <c r="CB347" s="482">
        <v>2.5227402414560014E-8</v>
      </c>
      <c r="CC347" s="482">
        <v>4.4634251529478342E-8</v>
      </c>
      <c r="CD347" s="482">
        <v>8.4313055957583054E-4</v>
      </c>
      <c r="CE347" s="482">
        <v>8.8360635275937982E-8</v>
      </c>
      <c r="CF347" s="482">
        <v>5.6656166258959407E-9</v>
      </c>
      <c r="CG347" s="482">
        <v>5.6533563160233909E-7</v>
      </c>
      <c r="CH347" s="482">
        <v>7.1921764909873249E-7</v>
      </c>
      <c r="CI347" s="482">
        <v>0</v>
      </c>
      <c r="CJ347" s="483">
        <v>8.0584155198841668E-8</v>
      </c>
    </row>
    <row r="348" spans="2:88">
      <c r="B348" s="277"/>
      <c r="C348" s="589">
        <v>22</v>
      </c>
      <c r="D348" s="473" t="s">
        <v>81</v>
      </c>
      <c r="E348" s="481">
        <v>1.2390230214383315E-3</v>
      </c>
      <c r="F348" s="482">
        <v>3.0123967638512905E-3</v>
      </c>
      <c r="G348" s="482">
        <v>2.6075567059087638E-3</v>
      </c>
      <c r="H348" s="482">
        <v>3.6994768479955693E-3</v>
      </c>
      <c r="I348" s="482">
        <v>7.0452726074343307E-4</v>
      </c>
      <c r="J348" s="482">
        <v>1.2374817725389543E-2</v>
      </c>
      <c r="K348" s="482">
        <v>3.79898635042399E-3</v>
      </c>
      <c r="L348" s="482">
        <v>8.6751915445380562E-4</v>
      </c>
      <c r="M348" s="482">
        <v>4.0516963059643029E-5</v>
      </c>
      <c r="N348" s="482">
        <v>7.9150975438952199E-3</v>
      </c>
      <c r="O348" s="482">
        <v>7.3367685963776968E-3</v>
      </c>
      <c r="P348" s="482">
        <v>1.6933345326516237E-2</v>
      </c>
      <c r="Q348" s="482">
        <v>1.1056503925294824E-2</v>
      </c>
      <c r="R348" s="482">
        <v>1.7322563329937935E-4</v>
      </c>
      <c r="S348" s="482">
        <v>8.2370104038053508E-5</v>
      </c>
      <c r="T348" s="482">
        <v>1.2616177928779109E-3</v>
      </c>
      <c r="U348" s="482">
        <v>4.4931027196097747E-4</v>
      </c>
      <c r="V348" s="482">
        <v>9.9556445662676483E-4</v>
      </c>
      <c r="W348" s="482">
        <v>5.4729266073748079E-4</v>
      </c>
      <c r="X348" s="482">
        <v>1.9111292979365245E-3</v>
      </c>
      <c r="Y348" s="482">
        <v>6.0813678161513753E-4</v>
      </c>
      <c r="Z348" s="482">
        <v>1.1869986461790648E-2</v>
      </c>
      <c r="AA348" s="482">
        <v>1.411639893099329E-3</v>
      </c>
      <c r="AB348" s="482">
        <v>3.0951148489209673E-3</v>
      </c>
      <c r="AC348" s="482">
        <v>2.2879159739701947E-4</v>
      </c>
      <c r="AD348" s="482">
        <v>3.7379813127073875E-4</v>
      </c>
      <c r="AE348" s="482">
        <v>3.142878092927068E-4</v>
      </c>
      <c r="AF348" s="482">
        <v>4.9352439770601944E-4</v>
      </c>
      <c r="AG348" s="482">
        <v>2.15382794365202E-6</v>
      </c>
      <c r="AH348" s="482">
        <v>1.4717857333192621E-4</v>
      </c>
      <c r="AI348" s="482">
        <v>2.4780174779040808E-3</v>
      </c>
      <c r="AJ348" s="482">
        <v>1.1564454272757624E-3</v>
      </c>
      <c r="AK348" s="482">
        <v>2.6535607263402047E-3</v>
      </c>
      <c r="AL348" s="482">
        <v>6.1463546834878346E-4</v>
      </c>
      <c r="AM348" s="482">
        <v>2.9224822989164837E-3</v>
      </c>
      <c r="AN348" s="482">
        <v>2.5108992381765189E-3</v>
      </c>
      <c r="AO348" s="482">
        <v>1.2801534228554935E-3</v>
      </c>
      <c r="AP348" s="482">
        <v>1.3418325364569789E-3</v>
      </c>
      <c r="AQ348" s="482">
        <v>2.3468925716032254E-3</v>
      </c>
      <c r="AR348" s="482">
        <v>3.356741475208621E-3</v>
      </c>
      <c r="AS348" s="482">
        <v>8.6020969983654258E-2</v>
      </c>
      <c r="AT348" s="483">
        <v>1.2896837785840195E-3</v>
      </c>
      <c r="AU348" s="481">
        <v>1.7309776477745789E-5</v>
      </c>
      <c r="AV348" s="482">
        <v>3.8438469835264553E-5</v>
      </c>
      <c r="AW348" s="482">
        <v>6.5288950686249507E-5</v>
      </c>
      <c r="AX348" s="482">
        <v>2.2626720531535512E-5</v>
      </c>
      <c r="AY348" s="482">
        <v>7.8093761311828045E-5</v>
      </c>
      <c r="AZ348" s="482">
        <v>1.256255020080572E-4</v>
      </c>
      <c r="BA348" s="482">
        <v>1.8966620817203474E-4</v>
      </c>
      <c r="BB348" s="482">
        <v>4.558452921926472E-5</v>
      </c>
      <c r="BC348" s="482">
        <v>6.6731609102216658E-5</v>
      </c>
      <c r="BD348" s="482">
        <v>3.1527288688567272E-4</v>
      </c>
      <c r="BE348" s="482">
        <v>2.6889451603702734E-4</v>
      </c>
      <c r="BF348" s="482">
        <v>3.3511354670318983E-4</v>
      </c>
      <c r="BG348" s="482">
        <v>6.272810310472063E-4</v>
      </c>
      <c r="BH348" s="482">
        <v>2.0039527205001717E-5</v>
      </c>
      <c r="BI348" s="482">
        <v>1.0002483486253392E-5</v>
      </c>
      <c r="BJ348" s="482">
        <v>2.0190367390232082E-5</v>
      </c>
      <c r="BK348" s="482">
        <v>4.2765092116487948E-5</v>
      </c>
      <c r="BL348" s="482">
        <v>4.3721101362640182E-5</v>
      </c>
      <c r="BM348" s="482">
        <v>3.0965776384573011E-5</v>
      </c>
      <c r="BN348" s="482">
        <v>6.3713295072415196E-5</v>
      </c>
      <c r="BO348" s="482">
        <v>2.0376830049771456E-5</v>
      </c>
      <c r="BP348" s="482">
        <v>3.9183416670285538E-4</v>
      </c>
      <c r="BQ348" s="482">
        <v>3.1729605557459415E-5</v>
      </c>
      <c r="BR348" s="482">
        <v>1.8752250309270638E-4</v>
      </c>
      <c r="BS348" s="482">
        <v>2.0489595440117477E-5</v>
      </c>
      <c r="BT348" s="482">
        <v>3.3515215245375241E-5</v>
      </c>
      <c r="BU348" s="482">
        <v>4.5206476612958668E-5</v>
      </c>
      <c r="BV348" s="482">
        <v>1.2277805510949936E-4</v>
      </c>
      <c r="BW348" s="482">
        <v>4.3555364662692397E-7</v>
      </c>
      <c r="BX348" s="482">
        <v>1.8393466670789955E-5</v>
      </c>
      <c r="BY348" s="482">
        <v>1.653112174873293E-4</v>
      </c>
      <c r="BZ348" s="482">
        <v>7.3481390766200468E-5</v>
      </c>
      <c r="CA348" s="482">
        <v>1.4500372248277418E-4</v>
      </c>
      <c r="CB348" s="482">
        <v>3.3221478688266054E-5</v>
      </c>
      <c r="CC348" s="482">
        <v>3.1113519461421839E-4</v>
      </c>
      <c r="CD348" s="482">
        <v>8.109864982330869E-5</v>
      </c>
      <c r="CE348" s="482">
        <v>2.0878818662944275E-5</v>
      </c>
      <c r="CF348" s="482">
        <v>2.4815059886734608E-5</v>
      </c>
      <c r="CG348" s="482">
        <v>1.3766584952789495E-4</v>
      </c>
      <c r="CH348" s="482">
        <v>8.1369726477770288E-5</v>
      </c>
      <c r="CI348" s="482">
        <v>1.4116582144016541E-3</v>
      </c>
      <c r="CJ348" s="483">
        <v>4.8296835446664795E-6</v>
      </c>
    </row>
    <row r="349" spans="2:88">
      <c r="B349" s="277"/>
      <c r="C349" s="589">
        <v>23</v>
      </c>
      <c r="D349" s="473" t="s">
        <v>82</v>
      </c>
      <c r="E349" s="481">
        <v>2.1484105815301486E-3</v>
      </c>
      <c r="F349" s="482">
        <v>1.2655315232397608E-3</v>
      </c>
      <c r="G349" s="482">
        <v>9.2425076693148755E-4</v>
      </c>
      <c r="H349" s="482">
        <v>7.1318583353594273E-3</v>
      </c>
      <c r="I349" s="482">
        <v>5.0624827194099538E-4</v>
      </c>
      <c r="J349" s="482">
        <v>2.2535390084428338E-3</v>
      </c>
      <c r="K349" s="482">
        <v>3.2366667122856476E-3</v>
      </c>
      <c r="L349" s="482">
        <v>4.4470802476426494E-3</v>
      </c>
      <c r="M349" s="482">
        <v>1.8475780875052265E-4</v>
      </c>
      <c r="N349" s="482">
        <v>2.4938713364323238E-3</v>
      </c>
      <c r="O349" s="482">
        <v>5.3480434573598716E-3</v>
      </c>
      <c r="P349" s="482">
        <v>3.8570762514305089E-3</v>
      </c>
      <c r="Q349" s="482">
        <v>2.4704932475484802E-3</v>
      </c>
      <c r="R349" s="482">
        <v>4.8498053218745613E-3</v>
      </c>
      <c r="S349" s="482">
        <v>2.1201763920631828E-3</v>
      </c>
      <c r="T349" s="482">
        <v>1.3895578327326615E-3</v>
      </c>
      <c r="U349" s="482">
        <v>5.6191851804361919E-4</v>
      </c>
      <c r="V349" s="482">
        <v>2.456466269752453E-3</v>
      </c>
      <c r="W349" s="482">
        <v>2.006555941126129E-3</v>
      </c>
      <c r="X349" s="482">
        <v>1.2278050623347179E-3</v>
      </c>
      <c r="Y349" s="482">
        <v>3.9324582878531611E-4</v>
      </c>
      <c r="Z349" s="482">
        <v>1.0822863625398525E-3</v>
      </c>
      <c r="AA349" s="482">
        <v>5.8032776795095939E-4</v>
      </c>
      <c r="AB349" s="482">
        <v>1.6000979473328965E-2</v>
      </c>
      <c r="AC349" s="482">
        <v>1.9299731752082407E-2</v>
      </c>
      <c r="AD349" s="482">
        <v>1.6136024276287206E-3</v>
      </c>
      <c r="AE349" s="482">
        <v>2.4894215748145518E-3</v>
      </c>
      <c r="AF349" s="482">
        <v>2.2001001520827908E-3</v>
      </c>
      <c r="AG349" s="482">
        <v>1.8642168806213232E-2</v>
      </c>
      <c r="AH349" s="482">
        <v>3.1567557725034764E-3</v>
      </c>
      <c r="AI349" s="482">
        <v>2.9417563055237207E-3</v>
      </c>
      <c r="AJ349" s="482">
        <v>8.7516509037701227E-3</v>
      </c>
      <c r="AK349" s="482">
        <v>4.1683639171625139E-3</v>
      </c>
      <c r="AL349" s="482">
        <v>1.9764653769487775E-3</v>
      </c>
      <c r="AM349" s="482">
        <v>1.1254087569541706E-3</v>
      </c>
      <c r="AN349" s="482">
        <v>1.2526985425756888E-3</v>
      </c>
      <c r="AO349" s="482">
        <v>1.6152298908957911E-3</v>
      </c>
      <c r="AP349" s="482">
        <v>9.8352852232714812E-4</v>
      </c>
      <c r="AQ349" s="482">
        <v>3.2709278811656017E-3</v>
      </c>
      <c r="AR349" s="482">
        <v>1.9851736679901144E-3</v>
      </c>
      <c r="AS349" s="482">
        <v>0</v>
      </c>
      <c r="AT349" s="483">
        <v>1.1630980703145619E-4</v>
      </c>
      <c r="AU349" s="481">
        <v>0</v>
      </c>
      <c r="AV349" s="482">
        <v>0</v>
      </c>
      <c r="AW349" s="482">
        <v>0</v>
      </c>
      <c r="AX349" s="482">
        <v>0</v>
      </c>
      <c r="AY349" s="482">
        <v>0</v>
      </c>
      <c r="AZ349" s="482">
        <v>0</v>
      </c>
      <c r="BA349" s="482">
        <v>0</v>
      </c>
      <c r="BB349" s="482">
        <v>0</v>
      </c>
      <c r="BC349" s="482">
        <v>0</v>
      </c>
      <c r="BD349" s="482">
        <v>0</v>
      </c>
      <c r="BE349" s="482">
        <v>0</v>
      </c>
      <c r="BF349" s="482">
        <v>0</v>
      </c>
      <c r="BG349" s="482">
        <v>0</v>
      </c>
      <c r="BH349" s="482">
        <v>0</v>
      </c>
      <c r="BI349" s="482">
        <v>0</v>
      </c>
      <c r="BJ349" s="482">
        <v>0</v>
      </c>
      <c r="BK349" s="482">
        <v>0</v>
      </c>
      <c r="BL349" s="482">
        <v>0</v>
      </c>
      <c r="BM349" s="482">
        <v>0</v>
      </c>
      <c r="BN349" s="482">
        <v>0</v>
      </c>
      <c r="BO349" s="482">
        <v>0</v>
      </c>
      <c r="BP349" s="482">
        <v>0</v>
      </c>
      <c r="BQ349" s="482">
        <v>0</v>
      </c>
      <c r="BR349" s="482">
        <v>0</v>
      </c>
      <c r="BS349" s="482">
        <v>0</v>
      </c>
      <c r="BT349" s="482">
        <v>0</v>
      </c>
      <c r="BU349" s="482">
        <v>0</v>
      </c>
      <c r="BV349" s="482">
        <v>0</v>
      </c>
      <c r="BW349" s="482">
        <v>0</v>
      </c>
      <c r="BX349" s="482">
        <v>0</v>
      </c>
      <c r="BY349" s="482">
        <v>0</v>
      </c>
      <c r="BZ349" s="482">
        <v>0</v>
      </c>
      <c r="CA349" s="482">
        <v>0</v>
      </c>
      <c r="CB349" s="482">
        <v>0</v>
      </c>
      <c r="CC349" s="482">
        <v>0</v>
      </c>
      <c r="CD349" s="482">
        <v>0</v>
      </c>
      <c r="CE349" s="482">
        <v>0</v>
      </c>
      <c r="CF349" s="482">
        <v>0</v>
      </c>
      <c r="CG349" s="482">
        <v>0</v>
      </c>
      <c r="CH349" s="482">
        <v>0</v>
      </c>
      <c r="CI349" s="482">
        <v>0</v>
      </c>
      <c r="CJ349" s="483">
        <v>0</v>
      </c>
    </row>
    <row r="350" spans="2:88">
      <c r="B350" s="277"/>
      <c r="C350" s="589">
        <v>24</v>
      </c>
      <c r="D350" s="473" t="s">
        <v>565</v>
      </c>
      <c r="E350" s="481">
        <v>9.4939407955699513E-3</v>
      </c>
      <c r="F350" s="482">
        <v>4.2249562918877433E-3</v>
      </c>
      <c r="G350" s="482">
        <v>3.5088198443538939E-3</v>
      </c>
      <c r="H350" s="482">
        <v>2.214344066755139E-2</v>
      </c>
      <c r="I350" s="482">
        <v>1.0309445534304426E-2</v>
      </c>
      <c r="J350" s="482">
        <v>1.7485879113415287E-2</v>
      </c>
      <c r="K350" s="482">
        <v>3.3308831622332814E-2</v>
      </c>
      <c r="L350" s="482">
        <v>2.8452476187264857E-2</v>
      </c>
      <c r="M350" s="482">
        <v>4.5641986642843526E-3</v>
      </c>
      <c r="N350" s="482">
        <v>1.9200211593026775E-2</v>
      </c>
      <c r="O350" s="482">
        <v>4.1908679608252446E-2</v>
      </c>
      <c r="P350" s="482">
        <v>5.2811267705589859E-2</v>
      </c>
      <c r="Q350" s="482">
        <v>1.9107906301726745E-2</v>
      </c>
      <c r="R350" s="482">
        <v>1.6699989056355637E-2</v>
      </c>
      <c r="S350" s="482">
        <v>1.875632858932301E-2</v>
      </c>
      <c r="T350" s="482">
        <v>8.5097370501138591E-3</v>
      </c>
      <c r="U350" s="482">
        <v>6.8271773702701299E-3</v>
      </c>
      <c r="V350" s="482">
        <v>2.7501213383815743E-2</v>
      </c>
      <c r="W350" s="482">
        <v>9.1155813843740163E-3</v>
      </c>
      <c r="X350" s="482">
        <v>4.842633146443823E-3</v>
      </c>
      <c r="Y350" s="482">
        <v>7.6978557297469096E-3</v>
      </c>
      <c r="Z350" s="482">
        <v>5.9835208593988845E-3</v>
      </c>
      <c r="AA350" s="482">
        <v>3.586298238830497E-3</v>
      </c>
      <c r="AB350" s="482">
        <v>0.10422690987967435</v>
      </c>
      <c r="AC350" s="482">
        <v>2.2926295513643512E-2</v>
      </c>
      <c r="AD350" s="482">
        <v>2.0599995132627238E-2</v>
      </c>
      <c r="AE350" s="482">
        <v>2.1660114631500513E-2</v>
      </c>
      <c r="AF350" s="482">
        <v>3.164022792840756E-3</v>
      </c>
      <c r="AG350" s="482">
        <v>5.4691216904720905E-4</v>
      </c>
      <c r="AH350" s="482">
        <v>7.8421859576448677E-3</v>
      </c>
      <c r="AI350" s="482">
        <v>6.5018177561200459E-3</v>
      </c>
      <c r="AJ350" s="482">
        <v>8.1333857968950724E-3</v>
      </c>
      <c r="AK350" s="482">
        <v>1.6015682161341815E-2</v>
      </c>
      <c r="AL350" s="482">
        <v>8.112820750546465E-3</v>
      </c>
      <c r="AM350" s="482">
        <v>2.0619337627893614E-3</v>
      </c>
      <c r="AN350" s="482">
        <v>3.7979963240473993E-3</v>
      </c>
      <c r="AO350" s="482">
        <v>3.397235931727282E-2</v>
      </c>
      <c r="AP350" s="482">
        <v>2.033715167694285E-2</v>
      </c>
      <c r="AQ350" s="482">
        <v>1.9771455196901922E-2</v>
      </c>
      <c r="AR350" s="482">
        <v>1.9280994905418486E-2</v>
      </c>
      <c r="AS350" s="482">
        <v>0</v>
      </c>
      <c r="AT350" s="483">
        <v>8.450164459849625E-3</v>
      </c>
      <c r="AU350" s="481">
        <v>1.1067513389078345E-4</v>
      </c>
      <c r="AV350" s="482">
        <v>9.9352514554000692E-5</v>
      </c>
      <c r="AW350" s="482">
        <v>6.7634877985502752E-5</v>
      </c>
      <c r="AX350" s="482">
        <v>3.9055535602914687E-4</v>
      </c>
      <c r="AY350" s="482">
        <v>1.0838524239966336E-4</v>
      </c>
      <c r="AZ350" s="482">
        <v>2.3177363503231477E-4</v>
      </c>
      <c r="BA350" s="482">
        <v>4.042919934466846E-4</v>
      </c>
      <c r="BB350" s="482">
        <v>2.4278187403994344E-4</v>
      </c>
      <c r="BC350" s="482">
        <v>6.2867112389240445E-5</v>
      </c>
      <c r="BD350" s="482">
        <v>1.8699728798994412E-4</v>
      </c>
      <c r="BE350" s="482">
        <v>4.6007354439761328E-4</v>
      </c>
      <c r="BF350" s="482">
        <v>2.7829881697152679E-4</v>
      </c>
      <c r="BG350" s="482">
        <v>2.7071134322147932E-4</v>
      </c>
      <c r="BH350" s="482">
        <v>1.6934981339095827E-4</v>
      </c>
      <c r="BI350" s="482">
        <v>1.097967319698722E-4</v>
      </c>
      <c r="BJ350" s="482">
        <v>8.6688824632715853E-5</v>
      </c>
      <c r="BK350" s="482">
        <v>7.9309395104770254E-5</v>
      </c>
      <c r="BL350" s="482">
        <v>2.6427177949531574E-4</v>
      </c>
      <c r="BM350" s="482">
        <v>8.413207610949738E-5</v>
      </c>
      <c r="BN350" s="482">
        <v>4.6551140991854831E-5</v>
      </c>
      <c r="BO350" s="482">
        <v>9.0300622583959687E-5</v>
      </c>
      <c r="BP350" s="482">
        <v>1.344296154021103E-4</v>
      </c>
      <c r="BQ350" s="482">
        <v>4.1292479521498339E-5</v>
      </c>
      <c r="BR350" s="482">
        <v>1.1128736971787437E-3</v>
      </c>
      <c r="BS350" s="482">
        <v>4.2074574657678275E-4</v>
      </c>
      <c r="BT350" s="482">
        <v>4.3137548698314213E-4</v>
      </c>
      <c r="BU350" s="482">
        <v>1.8017109751367817E-4</v>
      </c>
      <c r="BV350" s="482">
        <v>3.6642581989775802E-5</v>
      </c>
      <c r="BW350" s="482">
        <v>5.4114451162287621E-5</v>
      </c>
      <c r="BX350" s="482">
        <v>1.2075714227723371E-4</v>
      </c>
      <c r="BY350" s="482">
        <v>6.4982106987476044E-5</v>
      </c>
      <c r="BZ350" s="482">
        <v>8.4702066455013899E-5</v>
      </c>
      <c r="CA350" s="482">
        <v>1.6081864307774401E-4</v>
      </c>
      <c r="CB350" s="482">
        <v>8.9800449799482668E-5</v>
      </c>
      <c r="CC350" s="482">
        <v>2.8549534966358197E-5</v>
      </c>
      <c r="CD350" s="482">
        <v>5.4020454935443268E-5</v>
      </c>
      <c r="CE350" s="482">
        <v>3.3243424682943655E-4</v>
      </c>
      <c r="CF350" s="482">
        <v>1.7548139871212764E-4</v>
      </c>
      <c r="CG350" s="482">
        <v>2.9052534618518835E-4</v>
      </c>
      <c r="CH350" s="482">
        <v>2.4812905052646586E-4</v>
      </c>
      <c r="CI350" s="482">
        <v>0</v>
      </c>
      <c r="CJ350" s="483">
        <v>1.0383823353435218E-4</v>
      </c>
    </row>
    <row r="351" spans="2:88">
      <c r="B351" s="277"/>
      <c r="C351" s="589">
        <v>25</v>
      </c>
      <c r="D351" s="473" t="s">
        <v>566</v>
      </c>
      <c r="E351" s="481">
        <v>1.3040217857211071E-3</v>
      </c>
      <c r="F351" s="482">
        <v>3.3242869457359326E-4</v>
      </c>
      <c r="G351" s="482">
        <v>3.4092702901364824E-4</v>
      </c>
      <c r="H351" s="482">
        <v>6.0885181573932757E-3</v>
      </c>
      <c r="I351" s="482">
        <v>2.1679287608068606E-3</v>
      </c>
      <c r="J351" s="482">
        <v>1.0088291863635628E-3</v>
      </c>
      <c r="K351" s="482">
        <v>1.7531353394740097E-3</v>
      </c>
      <c r="L351" s="482">
        <v>2.7930986290793853E-3</v>
      </c>
      <c r="M351" s="482">
        <v>2.3902257594804791E-4</v>
      </c>
      <c r="N351" s="482">
        <v>1.0988856470650545E-3</v>
      </c>
      <c r="O351" s="482">
        <v>1.4623449812725829E-3</v>
      </c>
      <c r="P351" s="482">
        <v>5.4431779920290481E-4</v>
      </c>
      <c r="Q351" s="482">
        <v>6.292086681636554E-4</v>
      </c>
      <c r="R351" s="482">
        <v>8.316308252227638E-4</v>
      </c>
      <c r="S351" s="482">
        <v>8.2399000133543808E-4</v>
      </c>
      <c r="T351" s="482">
        <v>7.1983612958604183E-4</v>
      </c>
      <c r="U351" s="482">
        <v>5.01260092127293E-4</v>
      </c>
      <c r="V351" s="482">
        <v>4.4511345052555594E-3</v>
      </c>
      <c r="W351" s="482">
        <v>6.3703546860765473E-4</v>
      </c>
      <c r="X351" s="482">
        <v>3.3960947811166955E-4</v>
      </c>
      <c r="Y351" s="482">
        <v>2.8216753271290764E-4</v>
      </c>
      <c r="Z351" s="482">
        <v>6.0911991577218734E-4</v>
      </c>
      <c r="AA351" s="482">
        <v>8.1301323607596749E-4</v>
      </c>
      <c r="AB351" s="482">
        <v>5.0678938601566453E-4</v>
      </c>
      <c r="AC351" s="482">
        <v>7.3919525997168223E-2</v>
      </c>
      <c r="AD351" s="482">
        <v>6.0194396571627813E-3</v>
      </c>
      <c r="AE351" s="482">
        <v>3.242192900233142E-3</v>
      </c>
      <c r="AF351" s="482">
        <v>1.4536310607582506E-3</v>
      </c>
      <c r="AG351" s="482">
        <v>7.1412682727451518E-5</v>
      </c>
      <c r="AH351" s="482">
        <v>1.649229439092259E-3</v>
      </c>
      <c r="AI351" s="482">
        <v>3.0796236208518236E-3</v>
      </c>
      <c r="AJ351" s="482">
        <v>3.6687042182330012E-3</v>
      </c>
      <c r="AK351" s="482">
        <v>8.9634710660084389E-3</v>
      </c>
      <c r="AL351" s="482">
        <v>5.0338798367873805E-3</v>
      </c>
      <c r="AM351" s="482">
        <v>1.6054657475038808E-3</v>
      </c>
      <c r="AN351" s="482">
        <v>1.1137338845949815E-3</v>
      </c>
      <c r="AO351" s="482">
        <v>1.1408610051099709E-2</v>
      </c>
      <c r="AP351" s="482">
        <v>9.8032935722777298E-3</v>
      </c>
      <c r="AQ351" s="482">
        <v>3.9941174393231518E-3</v>
      </c>
      <c r="AR351" s="482">
        <v>8.0425740310596378E-3</v>
      </c>
      <c r="AS351" s="482">
        <v>0</v>
      </c>
      <c r="AT351" s="483">
        <v>3.4014734380828251E-3</v>
      </c>
      <c r="AU351" s="481">
        <v>1.7087066209703759E-6</v>
      </c>
      <c r="AV351" s="482">
        <v>5.2929095071334452E-7</v>
      </c>
      <c r="AW351" s="482">
        <v>5.2420514381598042E-7</v>
      </c>
      <c r="AX351" s="482">
        <v>5.9032104384075216E-6</v>
      </c>
      <c r="AY351" s="482">
        <v>2.8345691230220506E-6</v>
      </c>
      <c r="AZ351" s="482">
        <v>1.6286353629078009E-6</v>
      </c>
      <c r="BA351" s="482">
        <v>2.7836537989479171E-6</v>
      </c>
      <c r="BB351" s="482">
        <v>3.0104949278881324E-6</v>
      </c>
      <c r="BC351" s="482">
        <v>5.5485010407294629E-7</v>
      </c>
      <c r="BD351" s="482">
        <v>1.4047168900645642E-6</v>
      </c>
      <c r="BE351" s="482">
        <v>1.6871079344034256E-6</v>
      </c>
      <c r="BF351" s="482">
        <v>1.1087733230349947E-6</v>
      </c>
      <c r="BG351" s="482">
        <v>1.1299704097832032E-6</v>
      </c>
      <c r="BH351" s="482">
        <v>8.9726273344991795E-7</v>
      </c>
      <c r="BI351" s="482">
        <v>7.8004954173626261E-7</v>
      </c>
      <c r="BJ351" s="482">
        <v>7.6951348233105107E-7</v>
      </c>
      <c r="BK351" s="482">
        <v>8.2473843609432178E-7</v>
      </c>
      <c r="BL351" s="482">
        <v>1.7799448753757078E-6</v>
      </c>
      <c r="BM351" s="482">
        <v>7.3410726887624615E-7</v>
      </c>
      <c r="BN351" s="482">
        <v>2.8291409393610556E-7</v>
      </c>
      <c r="BO351" s="482">
        <v>4.143297358742447E-7</v>
      </c>
      <c r="BP351" s="482">
        <v>1.138361068367204E-6</v>
      </c>
      <c r="BQ351" s="482">
        <v>1.0867021611568345E-6</v>
      </c>
      <c r="BR351" s="482">
        <v>1.079177702089114E-6</v>
      </c>
      <c r="BS351" s="482">
        <v>1.0714427260983204E-4</v>
      </c>
      <c r="BT351" s="482">
        <v>1.2637426460217906E-5</v>
      </c>
      <c r="BU351" s="482">
        <v>3.3947630579791513E-6</v>
      </c>
      <c r="BV351" s="482">
        <v>1.8994296414713311E-6</v>
      </c>
      <c r="BW351" s="482">
        <v>6.6371711024949855E-7</v>
      </c>
      <c r="BX351" s="482">
        <v>3.0596343825752284E-6</v>
      </c>
      <c r="BY351" s="482">
        <v>2.4493572318608321E-6</v>
      </c>
      <c r="BZ351" s="482">
        <v>4.3938152316704732E-6</v>
      </c>
      <c r="CA351" s="482">
        <v>1.0750609367837128E-5</v>
      </c>
      <c r="CB351" s="482">
        <v>6.2296134115512568E-6</v>
      </c>
      <c r="CC351" s="482">
        <v>2.9397943336728125E-6</v>
      </c>
      <c r="CD351" s="482">
        <v>1.0521549933878392E-6</v>
      </c>
      <c r="CE351" s="482">
        <v>1.5073168547693014E-5</v>
      </c>
      <c r="CF351" s="482">
        <v>1.2470377402225822E-5</v>
      </c>
      <c r="CG351" s="482">
        <v>6.3532022145088739E-6</v>
      </c>
      <c r="CH351" s="482">
        <v>1.2347329891739377E-5</v>
      </c>
      <c r="CI351" s="482">
        <v>0</v>
      </c>
      <c r="CJ351" s="483">
        <v>3.9558051713864127E-6</v>
      </c>
    </row>
    <row r="352" spans="2:88">
      <c r="B352" s="277"/>
      <c r="C352" s="589">
        <v>26</v>
      </c>
      <c r="D352" s="473" t="s">
        <v>567</v>
      </c>
      <c r="E352" s="481">
        <v>2.3510908250707333E-4</v>
      </c>
      <c r="F352" s="482">
        <v>0</v>
      </c>
      <c r="G352" s="482">
        <v>0</v>
      </c>
      <c r="H352" s="482">
        <v>1.2156576707999013E-3</v>
      </c>
      <c r="I352" s="482">
        <v>6.8732938459681249E-4</v>
      </c>
      <c r="J352" s="482">
        <v>9.5219958103218071E-5</v>
      </c>
      <c r="K352" s="482">
        <v>2.3265680384294268E-4</v>
      </c>
      <c r="L352" s="482">
        <v>1.3687189912691819E-3</v>
      </c>
      <c r="M352" s="482">
        <v>0</v>
      </c>
      <c r="N352" s="482">
        <v>1.0500510890241371E-4</v>
      </c>
      <c r="O352" s="482">
        <v>1.722590776527894E-3</v>
      </c>
      <c r="P352" s="482">
        <v>1.412848443747437E-5</v>
      </c>
      <c r="Q352" s="482">
        <v>5.2906279975433064E-4</v>
      </c>
      <c r="R352" s="482">
        <v>8.0695596037846275E-5</v>
      </c>
      <c r="S352" s="482">
        <v>2.4384094957451832E-4</v>
      </c>
      <c r="T352" s="482">
        <v>1.1072173965997312E-5</v>
      </c>
      <c r="U352" s="482">
        <v>7.9196569657154353E-5</v>
      </c>
      <c r="V352" s="482">
        <v>6.4741035856573728E-4</v>
      </c>
      <c r="W352" s="482">
        <v>2.9718478860776717E-4</v>
      </c>
      <c r="X352" s="482">
        <v>1.8889308651303373E-4</v>
      </c>
      <c r="Y352" s="482">
        <v>5.989222185750388E-5</v>
      </c>
      <c r="Z352" s="482">
        <v>1.4343554202335412E-4</v>
      </c>
      <c r="AA352" s="482">
        <v>1.5534026111818603E-3</v>
      </c>
      <c r="AB352" s="482">
        <v>9.3195721217403521E-3</v>
      </c>
      <c r="AC352" s="482">
        <v>1.2000564732457906E-3</v>
      </c>
      <c r="AD352" s="482">
        <v>0</v>
      </c>
      <c r="AE352" s="482">
        <v>1.0578425185445706E-3</v>
      </c>
      <c r="AF352" s="482">
        <v>2.0215883378463507E-3</v>
      </c>
      <c r="AG352" s="482">
        <v>3.0893501860818572E-6</v>
      </c>
      <c r="AH352" s="482">
        <v>2.8713696433198569E-3</v>
      </c>
      <c r="AI352" s="482">
        <v>3.6995280868418767E-3</v>
      </c>
      <c r="AJ352" s="482">
        <v>2.3373181879084711E-2</v>
      </c>
      <c r="AK352" s="482">
        <v>3.6960493006494869E-3</v>
      </c>
      <c r="AL352" s="482">
        <v>2.551831059154333E-3</v>
      </c>
      <c r="AM352" s="482">
        <v>2.1234127489701413E-5</v>
      </c>
      <c r="AN352" s="482">
        <v>3.2796695986462063E-4</v>
      </c>
      <c r="AO352" s="482">
        <v>3.1329364676242921E-2</v>
      </c>
      <c r="AP352" s="482">
        <v>1.048630410281891E-2</v>
      </c>
      <c r="AQ352" s="482">
        <v>6.9518866078334537E-3</v>
      </c>
      <c r="AR352" s="482">
        <v>7.5172835050115218E-3</v>
      </c>
      <c r="AS352" s="482">
        <v>0</v>
      </c>
      <c r="AT352" s="483">
        <v>2.8125826063970343E-3</v>
      </c>
      <c r="AU352" s="481">
        <v>2.1594382424614937E-6</v>
      </c>
      <c r="AV352" s="482">
        <v>0</v>
      </c>
      <c r="AW352" s="482">
        <v>9.5535102168036568E-8</v>
      </c>
      <c r="AX352" s="482">
        <v>1.1963848181727666E-5</v>
      </c>
      <c r="AY352" s="482">
        <v>3.9161861544227171E-6</v>
      </c>
      <c r="AZ352" s="482">
        <v>1.0631120110528776E-6</v>
      </c>
      <c r="BA352" s="482">
        <v>4.0798759007711921E-6</v>
      </c>
      <c r="BB352" s="482">
        <v>1.2132664409125074E-5</v>
      </c>
      <c r="BC352" s="482">
        <v>1.4615741749040164E-7</v>
      </c>
      <c r="BD352" s="482">
        <v>4.7869772676246049E-7</v>
      </c>
      <c r="BE352" s="482">
        <v>1.4401869452111559E-5</v>
      </c>
      <c r="BF352" s="482">
        <v>6.1253208552858274E-7</v>
      </c>
      <c r="BG352" s="482">
        <v>1.0078608244964304E-6</v>
      </c>
      <c r="BH352" s="482">
        <v>4.5102267270577292E-7</v>
      </c>
      <c r="BI352" s="482">
        <v>1.5962475156145615E-6</v>
      </c>
      <c r="BJ352" s="482">
        <v>1.5434871854983019E-7</v>
      </c>
      <c r="BK352" s="482">
        <v>2.7476797994113222E-6</v>
      </c>
      <c r="BL352" s="482">
        <v>3.6683070776075219E-6</v>
      </c>
      <c r="BM352" s="482">
        <v>1.3006773936035846E-6</v>
      </c>
      <c r="BN352" s="482">
        <v>7.2265081111360518E-7</v>
      </c>
      <c r="BO352" s="482">
        <v>2.2428183229435533E-6</v>
      </c>
      <c r="BP352" s="482">
        <v>2.0309303369860758E-6</v>
      </c>
      <c r="BQ352" s="482">
        <v>1.0264793210275824E-5</v>
      </c>
      <c r="BR352" s="482">
        <v>1.0678200160602743E-4</v>
      </c>
      <c r="BS352" s="482">
        <v>1.0700639367559104E-5</v>
      </c>
      <c r="BT352" s="482">
        <v>0</v>
      </c>
      <c r="BU352" s="482">
        <v>9.2595041974794443E-6</v>
      </c>
      <c r="BV352" s="482">
        <v>1.6491436637505908E-5</v>
      </c>
      <c r="BW352" s="482">
        <v>1.1734664355370036E-7</v>
      </c>
      <c r="BX352" s="482">
        <v>2.7334530910637291E-5</v>
      </c>
      <c r="BY352" s="482">
        <v>1.8185319495001706E-5</v>
      </c>
      <c r="BZ352" s="482">
        <v>1.5833392921667811E-4</v>
      </c>
      <c r="CA352" s="482">
        <v>2.472565715785665E-5</v>
      </c>
      <c r="CB352" s="482">
        <v>1.9716311405614649E-5</v>
      </c>
      <c r="CC352" s="482">
        <v>1.8969648676534217E-7</v>
      </c>
      <c r="CD352" s="482">
        <v>1.7819023600230363E-6</v>
      </c>
      <c r="CE352" s="482">
        <v>2.5679189496317521E-4</v>
      </c>
      <c r="CF352" s="482">
        <v>8.2548208718687729E-5</v>
      </c>
      <c r="CG352" s="482">
        <v>6.0318539654760644E-5</v>
      </c>
      <c r="CH352" s="482">
        <v>7.0286052855094011E-5</v>
      </c>
      <c r="CI352" s="482">
        <v>0</v>
      </c>
      <c r="CJ352" s="483">
        <v>2.7310603232304722E-5</v>
      </c>
    </row>
    <row r="353" spans="2:88">
      <c r="B353" s="277"/>
      <c r="C353" s="589">
        <v>27</v>
      </c>
      <c r="D353" s="473" t="s">
        <v>83</v>
      </c>
      <c r="E353" s="481">
        <v>1.2570077021555309E-2</v>
      </c>
      <c r="F353" s="482">
        <v>5.0436797352820147E-3</v>
      </c>
      <c r="G353" s="482">
        <v>1.4535712171703708E-2</v>
      </c>
      <c r="H353" s="482">
        <v>1.4571530651437714E-2</v>
      </c>
      <c r="I353" s="482">
        <v>2.4745387706791463E-2</v>
      </c>
      <c r="J353" s="482">
        <v>3.352738956579783E-2</v>
      </c>
      <c r="K353" s="482">
        <v>2.7289425860679929E-2</v>
      </c>
      <c r="L353" s="482">
        <v>1.5054734141700325E-2</v>
      </c>
      <c r="M353" s="482">
        <v>1.8127454326219393E-3</v>
      </c>
      <c r="N353" s="482">
        <v>2.4991425323342021E-2</v>
      </c>
      <c r="O353" s="482">
        <v>1.3656339516580986E-2</v>
      </c>
      <c r="P353" s="482">
        <v>2.1933392022834463E-2</v>
      </c>
      <c r="Q353" s="482">
        <v>1.53792259253144E-2</v>
      </c>
      <c r="R353" s="482">
        <v>2.2174236347171455E-2</v>
      </c>
      <c r="S353" s="482">
        <v>1.9762908067798624E-2</v>
      </c>
      <c r="T353" s="482">
        <v>1.4419156500760715E-2</v>
      </c>
      <c r="U353" s="482">
        <v>2.044244581360714E-2</v>
      </c>
      <c r="V353" s="482">
        <v>1.592738630770997E-2</v>
      </c>
      <c r="W353" s="482">
        <v>2.0927160924738425E-2</v>
      </c>
      <c r="X353" s="482">
        <v>1.2414526046721164E-2</v>
      </c>
      <c r="Y353" s="482">
        <v>1.1228275270402004E-2</v>
      </c>
      <c r="Z353" s="482">
        <v>2.2667065605343914E-2</v>
      </c>
      <c r="AA353" s="482">
        <v>1.7921758429296664E-2</v>
      </c>
      <c r="AB353" s="482">
        <v>4.435687234667105E-3</v>
      </c>
      <c r="AC353" s="482">
        <v>4.2542471442008015E-3</v>
      </c>
      <c r="AD353" s="482">
        <v>2.7765333642930908E-3</v>
      </c>
      <c r="AE353" s="482">
        <v>3.8279023890374522E-3</v>
      </c>
      <c r="AF353" s="482">
        <v>1.8628802083642008E-3</v>
      </c>
      <c r="AG353" s="482">
        <v>2.3115566376297658E-4</v>
      </c>
      <c r="AH353" s="482">
        <v>2.7884783793918457E-3</v>
      </c>
      <c r="AI353" s="482">
        <v>3.6316182096059252E-3</v>
      </c>
      <c r="AJ353" s="482">
        <v>3.6562988660207613E-3</v>
      </c>
      <c r="AK353" s="482">
        <v>4.0722995368862903E-3</v>
      </c>
      <c r="AL353" s="482">
        <v>1.2983643811734995E-2</v>
      </c>
      <c r="AM353" s="482">
        <v>8.2307793475696854E-3</v>
      </c>
      <c r="AN353" s="482">
        <v>7.8438036889434039E-3</v>
      </c>
      <c r="AO353" s="482">
        <v>1.8552619135787513E-2</v>
      </c>
      <c r="AP353" s="482">
        <v>3.0930473784088235E-2</v>
      </c>
      <c r="AQ353" s="482">
        <v>4.7860849582225529E-3</v>
      </c>
      <c r="AR353" s="482">
        <v>7.5496822305588188E-3</v>
      </c>
      <c r="AS353" s="482">
        <v>6.5641824792262313E-2</v>
      </c>
      <c r="AT353" s="483">
        <v>4.559159615374367E-3</v>
      </c>
      <c r="AU353" s="481">
        <v>2.7621146667027919E-4</v>
      </c>
      <c r="AV353" s="482">
        <v>1.3646319996329215E-4</v>
      </c>
      <c r="AW353" s="482">
        <v>2.8548712259282821E-4</v>
      </c>
      <c r="AX353" s="482">
        <v>1.8293254071896731E-4</v>
      </c>
      <c r="AY353" s="482">
        <v>3.6231081042301181E-4</v>
      </c>
      <c r="AZ353" s="482">
        <v>4.9704378681461039E-4</v>
      </c>
      <c r="BA353" s="482">
        <v>4.8333925934892602E-4</v>
      </c>
      <c r="BB353" s="482">
        <v>2.2750605221202503E-4</v>
      </c>
      <c r="BC353" s="482">
        <v>3.7373940300764467E-5</v>
      </c>
      <c r="BD353" s="482">
        <v>3.8554940720817766E-4</v>
      </c>
      <c r="BE353" s="482">
        <v>2.3483918331991806E-4</v>
      </c>
      <c r="BF353" s="482">
        <v>1.4888862557395962E-4</v>
      </c>
      <c r="BG353" s="482">
        <v>2.4809713635112166E-4</v>
      </c>
      <c r="BH353" s="482">
        <v>3.2757264627799308E-4</v>
      </c>
      <c r="BI353" s="482">
        <v>2.7576621944767221E-4</v>
      </c>
      <c r="BJ353" s="482">
        <v>2.3742923670799331E-4</v>
      </c>
      <c r="BK353" s="482">
        <v>2.8360319292665827E-4</v>
      </c>
      <c r="BL353" s="482">
        <v>2.3709026576758242E-4</v>
      </c>
      <c r="BM353" s="482">
        <v>2.8358183695824238E-4</v>
      </c>
      <c r="BN353" s="482">
        <v>2.4258293218995514E-4</v>
      </c>
      <c r="BO353" s="482">
        <v>2.1710469753745884E-4</v>
      </c>
      <c r="BP353" s="482">
        <v>4.1219029589726768E-4</v>
      </c>
      <c r="BQ353" s="482">
        <v>3.3623559126088806E-4</v>
      </c>
      <c r="BR353" s="482">
        <v>6.8629050421456164E-5</v>
      </c>
      <c r="BS353" s="482">
        <v>9.8727492860350437E-5</v>
      </c>
      <c r="BT353" s="482">
        <v>8.2439175353344842E-5</v>
      </c>
      <c r="BU353" s="482">
        <v>1.1228001448708905E-4</v>
      </c>
      <c r="BV353" s="482">
        <v>3.4953254906212317E-5</v>
      </c>
      <c r="BW353" s="482">
        <v>8.3315103033035846E-6</v>
      </c>
      <c r="BX353" s="482">
        <v>5.4923365655863243E-5</v>
      </c>
      <c r="BY353" s="482">
        <v>7.21717396181871E-5</v>
      </c>
      <c r="BZ353" s="482">
        <v>6.4386442135014557E-5</v>
      </c>
      <c r="CA353" s="482">
        <v>8.4833264521502351E-5</v>
      </c>
      <c r="CB353" s="482">
        <v>2.3608583830205524E-4</v>
      </c>
      <c r="CC353" s="482">
        <v>1.9972875131235918E-4</v>
      </c>
      <c r="CD353" s="482">
        <v>1.0491751231207074E-4</v>
      </c>
      <c r="CE353" s="482">
        <v>3.4651020213732528E-4</v>
      </c>
      <c r="CF353" s="482">
        <v>5.5734228081744705E-4</v>
      </c>
      <c r="CG353" s="482">
        <v>1.1842896459824907E-4</v>
      </c>
      <c r="CH353" s="482">
        <v>1.6636434043182851E-4</v>
      </c>
      <c r="CI353" s="482">
        <v>1.0989048440516232E-3</v>
      </c>
      <c r="CJ353" s="483">
        <v>7.4871403123583257E-5</v>
      </c>
    </row>
    <row r="354" spans="2:88">
      <c r="B354" s="277"/>
      <c r="C354" s="589">
        <v>28</v>
      </c>
      <c r="D354" s="473" t="s">
        <v>84</v>
      </c>
      <c r="E354" s="481">
        <v>4.2486964729603512E-3</v>
      </c>
      <c r="F354" s="482">
        <v>4.3597880590516133E-3</v>
      </c>
      <c r="G354" s="482">
        <v>9.3968813502771451E-3</v>
      </c>
      <c r="H354" s="482">
        <v>5.0637000268968752E-2</v>
      </c>
      <c r="I354" s="482">
        <v>4.7547124529813073E-3</v>
      </c>
      <c r="J354" s="482">
        <v>1.8188616215379365E-2</v>
      </c>
      <c r="K354" s="482">
        <v>8.8229188888853359E-3</v>
      </c>
      <c r="L354" s="482">
        <v>6.2905243699129931E-3</v>
      </c>
      <c r="M354" s="482">
        <v>2.5099722974809037E-3</v>
      </c>
      <c r="N354" s="482">
        <v>3.3147538673980151E-3</v>
      </c>
      <c r="O354" s="482">
        <v>8.8160550994439493E-3</v>
      </c>
      <c r="P354" s="482">
        <v>5.7588452113883186E-3</v>
      </c>
      <c r="Q354" s="482">
        <v>6.3272290310844538E-3</v>
      </c>
      <c r="R354" s="482">
        <v>1.1553205278588144E-2</v>
      </c>
      <c r="S354" s="482">
        <v>7.2005757298002895E-3</v>
      </c>
      <c r="T354" s="482">
        <v>5.7615924396557071E-3</v>
      </c>
      <c r="U354" s="482">
        <v>6.2672641854144822E-3</v>
      </c>
      <c r="V354" s="482">
        <v>5.4123610009684494E-3</v>
      </c>
      <c r="W354" s="482">
        <v>4.3494519829842598E-3</v>
      </c>
      <c r="X354" s="482">
        <v>3.8235028335029939E-3</v>
      </c>
      <c r="Y354" s="482">
        <v>3.602059793398762E-3</v>
      </c>
      <c r="Z354" s="482">
        <v>1.3793711211051468E-2</v>
      </c>
      <c r="AA354" s="482">
        <v>1.3065518874477319E-2</v>
      </c>
      <c r="AB354" s="482">
        <v>1.9682252367514887E-2</v>
      </c>
      <c r="AC354" s="482">
        <v>1.9704296956990007E-3</v>
      </c>
      <c r="AD354" s="482">
        <v>4.7190962508071813E-3</v>
      </c>
      <c r="AE354" s="482">
        <v>1.1340798386735407E-2</v>
      </c>
      <c r="AF354" s="482">
        <v>3.9870697633285615E-2</v>
      </c>
      <c r="AG354" s="482">
        <v>6.4892984803026077E-2</v>
      </c>
      <c r="AH354" s="482">
        <v>1.3463867262319913E-2</v>
      </c>
      <c r="AI354" s="482">
        <v>5.2586159623531819E-3</v>
      </c>
      <c r="AJ354" s="482">
        <v>3.6635100717332315E-2</v>
      </c>
      <c r="AK354" s="482">
        <v>1.6191565386380301E-3</v>
      </c>
      <c r="AL354" s="482">
        <v>5.1065781444119031E-3</v>
      </c>
      <c r="AM354" s="482">
        <v>3.4993469383982519E-2</v>
      </c>
      <c r="AN354" s="482">
        <v>8.1267417012812985E-3</v>
      </c>
      <c r="AO354" s="482">
        <v>1.491038835417291E-2</v>
      </c>
      <c r="AP354" s="482">
        <v>4.040585639014084E-3</v>
      </c>
      <c r="AQ354" s="482">
        <v>6.7010782255704331E-3</v>
      </c>
      <c r="AR354" s="482">
        <v>2.3994146904661967E-3</v>
      </c>
      <c r="AS354" s="482">
        <v>0</v>
      </c>
      <c r="AT354" s="483">
        <v>4.7691909430319281E-3</v>
      </c>
      <c r="AU354" s="481">
        <v>1.1737103761205949E-6</v>
      </c>
      <c r="AV354" s="482">
        <v>1.3803057524740014E-6</v>
      </c>
      <c r="AW354" s="482">
        <v>1.9304194250190115E-6</v>
      </c>
      <c r="AX354" s="482">
        <v>8.1583179812975807E-6</v>
      </c>
      <c r="AY354" s="482">
        <v>9.7414315230904755E-7</v>
      </c>
      <c r="AZ354" s="482">
        <v>3.4489469639033483E-6</v>
      </c>
      <c r="BA354" s="482">
        <v>1.7681665708690312E-6</v>
      </c>
      <c r="BB354" s="482">
        <v>1.2127403813226659E-6</v>
      </c>
      <c r="BC354" s="482">
        <v>5.271034486801319E-7</v>
      </c>
      <c r="BD354" s="482">
        <v>5.8415262042588872E-7</v>
      </c>
      <c r="BE354" s="482">
        <v>1.9917758237685174E-6</v>
      </c>
      <c r="BF354" s="482">
        <v>6.9310093103375624E-7</v>
      </c>
      <c r="BG354" s="482">
        <v>1.4327871257674657E-6</v>
      </c>
      <c r="BH354" s="482">
        <v>2.0059132182865059E-6</v>
      </c>
      <c r="BI354" s="482">
        <v>1.215979333773841E-6</v>
      </c>
      <c r="BJ354" s="482">
        <v>1.2546992730686817E-6</v>
      </c>
      <c r="BK354" s="482">
        <v>1.9026878985604018E-6</v>
      </c>
      <c r="BL354" s="482">
        <v>1.1087425832911918E-6</v>
      </c>
      <c r="BM354" s="482">
        <v>9.4601543367844502E-7</v>
      </c>
      <c r="BN354" s="482">
        <v>1.0217040204688442E-6</v>
      </c>
      <c r="BO354" s="482">
        <v>8.9543219064573368E-7</v>
      </c>
      <c r="BP354" s="482">
        <v>2.4059420431079246E-6</v>
      </c>
      <c r="BQ354" s="482">
        <v>2.7206043742557263E-6</v>
      </c>
      <c r="BR354" s="482">
        <v>3.6316228772868921E-6</v>
      </c>
      <c r="BS354" s="482">
        <v>7.7190280183819635E-7</v>
      </c>
      <c r="BT354" s="482">
        <v>1.8437292971267111E-6</v>
      </c>
      <c r="BU354" s="482">
        <v>3.4885623987530615E-6</v>
      </c>
      <c r="BV354" s="482">
        <v>1.2154135347937204E-5</v>
      </c>
      <c r="BW354" s="482">
        <v>1.4551571426357768E-5</v>
      </c>
      <c r="BX354" s="482">
        <v>3.3385146769037322E-6</v>
      </c>
      <c r="BY354" s="482">
        <v>9.8225288325016035E-7</v>
      </c>
      <c r="BZ354" s="482">
        <v>8.0235423353806967E-6</v>
      </c>
      <c r="CA354" s="482">
        <v>4.4862374826725011E-7</v>
      </c>
      <c r="CB354" s="482">
        <v>1.1482849367693703E-6</v>
      </c>
      <c r="CC354" s="482">
        <v>1.203259077289141E-5</v>
      </c>
      <c r="CD354" s="482">
        <v>2.2360951709555435E-6</v>
      </c>
      <c r="CE354" s="482">
        <v>3.4620156238588131E-6</v>
      </c>
      <c r="CF354" s="482">
        <v>9.5927672749317565E-7</v>
      </c>
      <c r="CG354" s="482">
        <v>1.8460211533828214E-6</v>
      </c>
      <c r="CH354" s="482">
        <v>8.5227478709728395E-7</v>
      </c>
      <c r="CI354" s="482">
        <v>0</v>
      </c>
      <c r="CJ354" s="483">
        <v>9.8710730477608173E-7</v>
      </c>
    </row>
    <row r="355" spans="2:88">
      <c r="B355" s="277"/>
      <c r="C355" s="589">
        <v>29</v>
      </c>
      <c r="D355" s="473" t="s">
        <v>85</v>
      </c>
      <c r="E355" s="481">
        <v>1.5675431624349806E-3</v>
      </c>
      <c r="F355" s="482">
        <v>3.9960707166243132E-4</v>
      </c>
      <c r="G355" s="482">
        <v>7.3995779696583747E-4</v>
      </c>
      <c r="H355" s="482">
        <v>4.1286145647446747E-3</v>
      </c>
      <c r="I355" s="482">
        <v>1.2906168322322012E-3</v>
      </c>
      <c r="J355" s="482">
        <v>2.4988907652353019E-3</v>
      </c>
      <c r="K355" s="482">
        <v>1.7033618985281419E-3</v>
      </c>
      <c r="L355" s="482">
        <v>1.6016678093232568E-3</v>
      </c>
      <c r="M355" s="482">
        <v>1.3416943518784386E-4</v>
      </c>
      <c r="N355" s="482">
        <v>1.852840286226563E-3</v>
      </c>
      <c r="O355" s="482">
        <v>1.6581405345815052E-3</v>
      </c>
      <c r="P355" s="482">
        <v>1.5376413846274839E-3</v>
      </c>
      <c r="Q355" s="482">
        <v>7.2839733566609842E-4</v>
      </c>
      <c r="R355" s="482">
        <v>2.5249173373868938E-3</v>
      </c>
      <c r="S355" s="482">
        <v>1.4857572626295122E-3</v>
      </c>
      <c r="T355" s="482">
        <v>1.5030636786295417E-3</v>
      </c>
      <c r="U355" s="482">
        <v>9.7369640650774394E-4</v>
      </c>
      <c r="V355" s="482">
        <v>1.1421686228357737E-3</v>
      </c>
      <c r="W355" s="482">
        <v>1.6854698316315861E-3</v>
      </c>
      <c r="X355" s="482">
        <v>6.925482587300868E-4</v>
      </c>
      <c r="Y355" s="482">
        <v>4.625548266644384E-4</v>
      </c>
      <c r="Z355" s="482">
        <v>1.2832599712069963E-3</v>
      </c>
      <c r="AA355" s="482">
        <v>2.5035081380202985E-3</v>
      </c>
      <c r="AB355" s="482">
        <v>3.8897877065316787E-3</v>
      </c>
      <c r="AC355" s="482">
        <v>7.6009406094582435E-4</v>
      </c>
      <c r="AD355" s="482">
        <v>9.2016837666269449E-4</v>
      </c>
      <c r="AE355" s="482">
        <v>1.1977389863155207E-2</v>
      </c>
      <c r="AF355" s="482">
        <v>9.8844070593477537E-3</v>
      </c>
      <c r="AG355" s="482">
        <v>3.0778655327983098E-3</v>
      </c>
      <c r="AH355" s="482">
        <v>1.1572759493188181E-2</v>
      </c>
      <c r="AI355" s="482">
        <v>6.3571797015027709E-3</v>
      </c>
      <c r="AJ355" s="482">
        <v>8.5197700449236532E-4</v>
      </c>
      <c r="AK355" s="482">
        <v>3.3881147024193087E-3</v>
      </c>
      <c r="AL355" s="482">
        <v>1.0937213266372476E-2</v>
      </c>
      <c r="AM355" s="482">
        <v>8.0330717282191648E-3</v>
      </c>
      <c r="AN355" s="482">
        <v>2.8772481996068252E-3</v>
      </c>
      <c r="AO355" s="482">
        <v>7.3863263198047854E-3</v>
      </c>
      <c r="AP355" s="482">
        <v>6.1089924436734059E-3</v>
      </c>
      <c r="AQ355" s="482">
        <v>4.0729814888186425E-3</v>
      </c>
      <c r="AR355" s="482">
        <v>1.5679108673455348E-2</v>
      </c>
      <c r="AS355" s="482">
        <v>0</v>
      </c>
      <c r="AT355" s="483">
        <v>2.2966145510918533E-2</v>
      </c>
      <c r="AU355" s="481">
        <v>9.4343969141857614E-6</v>
      </c>
      <c r="AV355" s="482">
        <v>4.2969423855400947E-6</v>
      </c>
      <c r="AW355" s="482">
        <v>3.8271071527501322E-6</v>
      </c>
      <c r="AX355" s="482">
        <v>4.0777510529221416E-5</v>
      </c>
      <c r="AY355" s="482">
        <v>9.3966681597289349E-6</v>
      </c>
      <c r="AZ355" s="482">
        <v>1.4041543543034468E-5</v>
      </c>
      <c r="BA355" s="482">
        <v>9.6606372805363023E-6</v>
      </c>
      <c r="BB355" s="482">
        <v>9.9606100599137522E-6</v>
      </c>
      <c r="BC355" s="482">
        <v>1.0207844628740668E-6</v>
      </c>
      <c r="BD355" s="482">
        <v>1.2812541787333635E-5</v>
      </c>
      <c r="BE355" s="482">
        <v>1.2129897437863274E-5</v>
      </c>
      <c r="BF355" s="482">
        <v>4.4160307133923233E-6</v>
      </c>
      <c r="BG355" s="482">
        <v>3.9502950551301717E-6</v>
      </c>
      <c r="BH355" s="482">
        <v>1.4889779134731704E-5</v>
      </c>
      <c r="BI355" s="482">
        <v>1.1437840969068809E-5</v>
      </c>
      <c r="BJ355" s="482">
        <v>1.1227184646646715E-5</v>
      </c>
      <c r="BK355" s="482">
        <v>8.2907492161726091E-6</v>
      </c>
      <c r="BL355" s="482">
        <v>6.4245550135387194E-6</v>
      </c>
      <c r="BM355" s="482">
        <v>1.03311806411787E-5</v>
      </c>
      <c r="BN355" s="482">
        <v>1.0193030854067889E-5</v>
      </c>
      <c r="BO355" s="482">
        <v>3.6980374811986397E-6</v>
      </c>
      <c r="BP355" s="482">
        <v>1.2609903080356372E-5</v>
      </c>
      <c r="BQ355" s="482">
        <v>1.8407360211171334E-5</v>
      </c>
      <c r="BR355" s="482">
        <v>3.0137956125123044E-5</v>
      </c>
      <c r="BS355" s="482">
        <v>7.0324638471114431E-6</v>
      </c>
      <c r="BT355" s="482">
        <v>1.0205851021868005E-5</v>
      </c>
      <c r="BU355" s="482">
        <v>1.3023596700327908E-4</v>
      </c>
      <c r="BV355" s="482">
        <v>7.4741480379117745E-5</v>
      </c>
      <c r="BW355" s="482">
        <v>8.3483593678251213E-5</v>
      </c>
      <c r="BX355" s="482">
        <v>8.6880449733087029E-5</v>
      </c>
      <c r="BY355" s="482">
        <v>9.9997251852786874E-5</v>
      </c>
      <c r="BZ355" s="482">
        <v>6.6158171623970057E-6</v>
      </c>
      <c r="CA355" s="482">
        <v>3.1431985613459349E-5</v>
      </c>
      <c r="CB355" s="482">
        <v>7.1149151503206688E-5</v>
      </c>
      <c r="CC355" s="482">
        <v>7.5594706694038068E-5</v>
      </c>
      <c r="CD355" s="482">
        <v>3.1780286288364045E-5</v>
      </c>
      <c r="CE355" s="482">
        <v>5.3478929369515745E-5</v>
      </c>
      <c r="CF355" s="482">
        <v>4.5667971159798482E-5</v>
      </c>
      <c r="CG355" s="482">
        <v>3.6399617845756925E-5</v>
      </c>
      <c r="CH355" s="482">
        <v>1.1647656280027699E-4</v>
      </c>
      <c r="CI355" s="482">
        <v>0</v>
      </c>
      <c r="CJ355" s="483">
        <v>1.4662434484493211E-4</v>
      </c>
    </row>
    <row r="356" spans="2:88">
      <c r="B356" s="277"/>
      <c r="C356" s="589">
        <v>30</v>
      </c>
      <c r="D356" s="473" t="s">
        <v>641</v>
      </c>
      <c r="E356" s="481">
        <v>1.957910635809957E-2</v>
      </c>
      <c r="F356" s="482">
        <v>1.9684373284686738E-2</v>
      </c>
      <c r="G356" s="482">
        <v>1.5895478182754327E-2</v>
      </c>
      <c r="H356" s="482">
        <v>2.723043221843114E-2</v>
      </c>
      <c r="I356" s="482">
        <v>2.0402143212580558E-2</v>
      </c>
      <c r="J356" s="482">
        <v>1.5360208667165068E-2</v>
      </c>
      <c r="K356" s="482">
        <v>2.5662802072120891E-2</v>
      </c>
      <c r="L356" s="482">
        <v>1.643458763246625E-2</v>
      </c>
      <c r="M356" s="482">
        <v>1.135390104252487E-2</v>
      </c>
      <c r="N356" s="482">
        <v>1.342638751783155E-2</v>
      </c>
      <c r="O356" s="482">
        <v>2.6781603929997348E-2</v>
      </c>
      <c r="P356" s="482">
        <v>3.514828116243824E-2</v>
      </c>
      <c r="Q356" s="482">
        <v>1.6802597225335461E-2</v>
      </c>
      <c r="R356" s="482">
        <v>1.8676418420229011E-2</v>
      </c>
      <c r="S356" s="482">
        <v>1.4270202163008091E-2</v>
      </c>
      <c r="T356" s="482">
        <v>1.0848481487715486E-2</v>
      </c>
      <c r="U356" s="482">
        <v>1.3191828932036026E-2</v>
      </c>
      <c r="V356" s="482">
        <v>1.5780240324698078E-2</v>
      </c>
      <c r="W356" s="482">
        <v>1.6449949430787036E-2</v>
      </c>
      <c r="X356" s="482">
        <v>8.9862290205346175E-3</v>
      </c>
      <c r="Y356" s="482">
        <v>1.2403091252048037E-2</v>
      </c>
      <c r="Z356" s="482">
        <v>1.5229883506336642E-2</v>
      </c>
      <c r="AA356" s="482">
        <v>2.1272714122075712E-2</v>
      </c>
      <c r="AB356" s="482">
        <v>2.9838538990287419E-2</v>
      </c>
      <c r="AC356" s="482">
        <v>5.6722276975095659E-3</v>
      </c>
      <c r="AD356" s="482">
        <v>1.5231451841966826E-2</v>
      </c>
      <c r="AE356" s="482">
        <v>7.9988377504519523E-3</v>
      </c>
      <c r="AF356" s="482">
        <v>1.6631675595973044E-2</v>
      </c>
      <c r="AG356" s="482">
        <v>2.354328330569739E-4</v>
      </c>
      <c r="AH356" s="482">
        <v>5.2358939180171989E-2</v>
      </c>
      <c r="AI356" s="482">
        <v>1.1784446244345341E-2</v>
      </c>
      <c r="AJ356" s="482">
        <v>1.518975658445367E-2</v>
      </c>
      <c r="AK356" s="482">
        <v>8.5050926737687861E-3</v>
      </c>
      <c r="AL356" s="482">
        <v>7.6960380489493685E-3</v>
      </c>
      <c r="AM356" s="482">
        <v>1.1810835300775461E-2</v>
      </c>
      <c r="AN356" s="482">
        <v>5.9036368606181959E-3</v>
      </c>
      <c r="AO356" s="482">
        <v>4.2492697954506581E-2</v>
      </c>
      <c r="AP356" s="482">
        <v>1.6901546162921305E-2</v>
      </c>
      <c r="AQ356" s="482">
        <v>8.4354666521863804E-3</v>
      </c>
      <c r="AR356" s="482">
        <v>1.2157884489768627E-2</v>
      </c>
      <c r="AS356" s="482">
        <v>4.0253004404403908E-2</v>
      </c>
      <c r="AT356" s="483">
        <v>5.3099153765724424E-2</v>
      </c>
      <c r="AU356" s="481">
        <v>1.0869589406686449E-4</v>
      </c>
      <c r="AV356" s="482">
        <v>5.0545482121065962E-5</v>
      </c>
      <c r="AW356" s="482">
        <v>8.8130778260694508E-5</v>
      </c>
      <c r="AX356" s="482">
        <v>1.0150666139305041E-4</v>
      </c>
      <c r="AY356" s="482">
        <v>7.6269261510146326E-5</v>
      </c>
      <c r="AZ356" s="482">
        <v>5.1122134071868404E-5</v>
      </c>
      <c r="BA356" s="482">
        <v>1.159481256028817E-4</v>
      </c>
      <c r="BB356" s="482">
        <v>8.5230655051208313E-5</v>
      </c>
      <c r="BC356" s="482">
        <v>2.212887975935146E-4</v>
      </c>
      <c r="BD356" s="482">
        <v>5.6029234553667763E-5</v>
      </c>
      <c r="BE356" s="482">
        <v>1.8985873125185954E-4</v>
      </c>
      <c r="BF356" s="482">
        <v>1.1060579878668842E-4</v>
      </c>
      <c r="BG356" s="482">
        <v>2.0728101808753491E-4</v>
      </c>
      <c r="BH356" s="482">
        <v>9.9280505721812746E-5</v>
      </c>
      <c r="BI356" s="482">
        <v>6.7713480963040967E-5</v>
      </c>
      <c r="BJ356" s="482">
        <v>6.1908382534929735E-5</v>
      </c>
      <c r="BK356" s="482">
        <v>5.9813509204656242E-5</v>
      </c>
      <c r="BL356" s="482">
        <v>6.0756374398177709E-5</v>
      </c>
      <c r="BM356" s="482">
        <v>5.9085855929377255E-5</v>
      </c>
      <c r="BN356" s="482">
        <v>6.6127812881317365E-5</v>
      </c>
      <c r="BO356" s="482">
        <v>6.9456027956153011E-5</v>
      </c>
      <c r="BP356" s="482">
        <v>4.4376252435838939E-4</v>
      </c>
      <c r="BQ356" s="482">
        <v>8.278042866790013E-5</v>
      </c>
      <c r="BR356" s="482">
        <v>2.0004910072117521E-4</v>
      </c>
      <c r="BS356" s="482">
        <v>3.4480895397480961E-5</v>
      </c>
      <c r="BT356" s="482">
        <v>1.5254816379260046E-4</v>
      </c>
      <c r="BU356" s="482">
        <v>6.8633150476811694E-5</v>
      </c>
      <c r="BV356" s="482">
        <v>1.0547466950667193E-4</v>
      </c>
      <c r="BW356" s="482">
        <v>3.0511210774664373E-6</v>
      </c>
      <c r="BX356" s="482">
        <v>1.1229075358643043E-3</v>
      </c>
      <c r="BY356" s="482">
        <v>3.5868233533279523E-5</v>
      </c>
      <c r="BZ356" s="482">
        <v>8.0677119804403445E-5</v>
      </c>
      <c r="CA356" s="482">
        <v>5.9402419694695248E-5</v>
      </c>
      <c r="CB356" s="482">
        <v>3.1245550318982973E-5</v>
      </c>
      <c r="CC356" s="482">
        <v>6.8851657060286478E-5</v>
      </c>
      <c r="CD356" s="482">
        <v>2.743385644557512E-5</v>
      </c>
      <c r="CE356" s="482">
        <v>7.159424783139029E-5</v>
      </c>
      <c r="CF356" s="482">
        <v>5.7003061715069059E-5</v>
      </c>
      <c r="CG356" s="482">
        <v>3.9275891958484855E-5</v>
      </c>
      <c r="CH356" s="482">
        <v>4.8299918012739475E-5</v>
      </c>
      <c r="CI356" s="482">
        <v>1.4264921172268385E-4</v>
      </c>
      <c r="CJ356" s="483">
        <v>1.3915597367470249E-4</v>
      </c>
    </row>
    <row r="357" spans="2:88">
      <c r="B357" s="277"/>
      <c r="C357" s="589">
        <v>31</v>
      </c>
      <c r="D357" s="473" t="s">
        <v>659</v>
      </c>
      <c r="E357" s="481">
        <v>1.3001770997874979E-3</v>
      </c>
      <c r="F357" s="482">
        <v>9.7945042991992386E-4</v>
      </c>
      <c r="G357" s="482">
        <v>4.5699938368600878E-3</v>
      </c>
      <c r="H357" s="482">
        <v>3.8512443228732951E-3</v>
      </c>
      <c r="I357" s="482">
        <v>2.6007022265383413E-3</v>
      </c>
      <c r="J357" s="482">
        <v>4.3211795689018194E-3</v>
      </c>
      <c r="K357" s="482">
        <v>3.0538015158273401E-3</v>
      </c>
      <c r="L357" s="482">
        <v>4.4094330003126066E-3</v>
      </c>
      <c r="M357" s="482">
        <v>2.5014977736035574E-4</v>
      </c>
      <c r="N357" s="482">
        <v>3.1646467106285787E-3</v>
      </c>
      <c r="O357" s="482">
        <v>2.5526138174799943E-3</v>
      </c>
      <c r="P357" s="482">
        <v>1.780541151826405E-3</v>
      </c>
      <c r="Q357" s="482">
        <v>1.5436939902397074E-3</v>
      </c>
      <c r="R357" s="482">
        <v>3.3704498962299993E-3</v>
      </c>
      <c r="S357" s="482">
        <v>2.9556962172972981E-3</v>
      </c>
      <c r="T357" s="482">
        <v>3.9311970264092385E-3</v>
      </c>
      <c r="U357" s="482">
        <v>2.5656803213499626E-3</v>
      </c>
      <c r="V357" s="482">
        <v>2.847754788964743E-3</v>
      </c>
      <c r="W357" s="482">
        <v>4.448997337917167E-3</v>
      </c>
      <c r="X357" s="482">
        <v>7.1503831606193986E-3</v>
      </c>
      <c r="Y357" s="482">
        <v>1.1445626114449949E-3</v>
      </c>
      <c r="Z357" s="482">
        <v>2.7212914109027942E-3</v>
      </c>
      <c r="AA357" s="482">
        <v>4.8978011648890332E-3</v>
      </c>
      <c r="AB357" s="482">
        <v>3.4779494092874266E-3</v>
      </c>
      <c r="AC357" s="482">
        <v>1.0128213227774989E-2</v>
      </c>
      <c r="AD357" s="482">
        <v>3.3184768770102486E-3</v>
      </c>
      <c r="AE357" s="482">
        <v>1.4684283495198401E-2</v>
      </c>
      <c r="AF357" s="482">
        <v>2.0287181047211954E-2</v>
      </c>
      <c r="AG357" s="482">
        <v>3.9157581109960623E-4</v>
      </c>
      <c r="AH357" s="482">
        <v>5.5828393365293244E-3</v>
      </c>
      <c r="AI357" s="482">
        <v>0.1032404111390966</v>
      </c>
      <c r="AJ357" s="482">
        <v>1.2977460469952708E-2</v>
      </c>
      <c r="AK357" s="482">
        <v>1.0229837255564738E-2</v>
      </c>
      <c r="AL357" s="482">
        <v>6.2604769344586191E-3</v>
      </c>
      <c r="AM357" s="482">
        <v>2.3316332819023126E-2</v>
      </c>
      <c r="AN357" s="482">
        <v>1.1766686104538192E-2</v>
      </c>
      <c r="AO357" s="482">
        <v>9.405818131004922E-3</v>
      </c>
      <c r="AP357" s="482">
        <v>1.1566270711889032E-2</v>
      </c>
      <c r="AQ357" s="482">
        <v>2.6311263789839206E-2</v>
      </c>
      <c r="AR357" s="482">
        <v>6.9401924479069897E-3</v>
      </c>
      <c r="AS357" s="482">
        <v>0</v>
      </c>
      <c r="AT357" s="483">
        <v>3.0425302907240357E-2</v>
      </c>
      <c r="AU357" s="481">
        <v>4.3413720409958861E-6</v>
      </c>
      <c r="AV357" s="482">
        <v>4.4738872640335612E-6</v>
      </c>
      <c r="AW357" s="482">
        <v>1.9734013525192974E-5</v>
      </c>
      <c r="AX357" s="482">
        <v>3.1210020242807899E-5</v>
      </c>
      <c r="AY357" s="482">
        <v>7.7794232513542709E-6</v>
      </c>
      <c r="AZ357" s="482">
        <v>1.3197483980318251E-5</v>
      </c>
      <c r="BA357" s="482">
        <v>8.7418580265304291E-6</v>
      </c>
      <c r="BB357" s="482">
        <v>2.4379848693260077E-5</v>
      </c>
      <c r="BC357" s="482">
        <v>9.794762448508625E-7</v>
      </c>
      <c r="BD357" s="482">
        <v>9.5542280341907194E-6</v>
      </c>
      <c r="BE357" s="482">
        <v>8.4999046974611122E-6</v>
      </c>
      <c r="BF357" s="482">
        <v>2.5625091854522383E-6</v>
      </c>
      <c r="BG357" s="482">
        <v>5.0042234463348067E-6</v>
      </c>
      <c r="BH357" s="482">
        <v>1.104669267335061E-5</v>
      </c>
      <c r="BI357" s="482">
        <v>1.0176679341726291E-5</v>
      </c>
      <c r="BJ357" s="482">
        <v>1.2905863983927583E-5</v>
      </c>
      <c r="BK357" s="482">
        <v>1.0616536328122331E-5</v>
      </c>
      <c r="BL357" s="482">
        <v>1.0021253380693844E-5</v>
      </c>
      <c r="BM357" s="482">
        <v>1.3943504433660659E-5</v>
      </c>
      <c r="BN357" s="482">
        <v>1.6406978931272766E-5</v>
      </c>
      <c r="BO357" s="482">
        <v>3.9762867411139552E-6</v>
      </c>
      <c r="BP357" s="482">
        <v>1.1437194676430313E-5</v>
      </c>
      <c r="BQ357" s="482">
        <v>2.6158261268773007E-5</v>
      </c>
      <c r="BR357" s="482">
        <v>8.4529156235069946E-6</v>
      </c>
      <c r="BS357" s="482">
        <v>4.7395536478534356E-5</v>
      </c>
      <c r="BT357" s="482">
        <v>2.4851376788778122E-5</v>
      </c>
      <c r="BU357" s="482">
        <v>8.1712418157886592E-5</v>
      </c>
      <c r="BV357" s="482">
        <v>8.583343585234383E-5</v>
      </c>
      <c r="BW357" s="482">
        <v>7.9133070396265426E-6</v>
      </c>
      <c r="BX357" s="482">
        <v>2.7004752839812335E-5</v>
      </c>
      <c r="BY357" s="482">
        <v>4.0331167463370952E-4</v>
      </c>
      <c r="BZ357" s="482">
        <v>4.9713157985658393E-5</v>
      </c>
      <c r="CA357" s="482">
        <v>4.6605921603292777E-5</v>
      </c>
      <c r="CB357" s="482">
        <v>2.4482333723277173E-5</v>
      </c>
      <c r="CC357" s="482">
        <v>1.2149178632044947E-4</v>
      </c>
      <c r="CD357" s="482">
        <v>6.907859379912885E-5</v>
      </c>
      <c r="CE357" s="482">
        <v>3.6617599509672217E-5</v>
      </c>
      <c r="CF357" s="482">
        <v>3.8118143437976771E-5</v>
      </c>
      <c r="CG357" s="482">
        <v>5.0727720267338005E-5</v>
      </c>
      <c r="CH357" s="482">
        <v>3.0570575562581936E-5</v>
      </c>
      <c r="CI357" s="482">
        <v>0</v>
      </c>
      <c r="CJ357" s="483">
        <v>1.4799555580389238E-4</v>
      </c>
    </row>
    <row r="358" spans="2:88">
      <c r="B358" s="277"/>
      <c r="C358" s="589">
        <v>32</v>
      </c>
      <c r="D358" s="473" t="s">
        <v>86</v>
      </c>
      <c r="E358" s="481">
        <v>0</v>
      </c>
      <c r="F358" s="482">
        <v>0</v>
      </c>
      <c r="G358" s="482">
        <v>0</v>
      </c>
      <c r="H358" s="482">
        <v>0</v>
      </c>
      <c r="I358" s="482">
        <v>0</v>
      </c>
      <c r="J358" s="482">
        <v>0</v>
      </c>
      <c r="K358" s="482">
        <v>0</v>
      </c>
      <c r="L358" s="482">
        <v>0</v>
      </c>
      <c r="M358" s="482">
        <v>0</v>
      </c>
      <c r="N358" s="482">
        <v>0</v>
      </c>
      <c r="O358" s="482">
        <v>0</v>
      </c>
      <c r="P358" s="482">
        <v>0</v>
      </c>
      <c r="Q358" s="482">
        <v>0</v>
      </c>
      <c r="R358" s="482">
        <v>0</v>
      </c>
      <c r="S358" s="482">
        <v>0</v>
      </c>
      <c r="T358" s="482">
        <v>0</v>
      </c>
      <c r="U358" s="482">
        <v>0</v>
      </c>
      <c r="V358" s="482">
        <v>0</v>
      </c>
      <c r="W358" s="482">
        <v>0</v>
      </c>
      <c r="X358" s="482">
        <v>0</v>
      </c>
      <c r="Y358" s="482">
        <v>0</v>
      </c>
      <c r="Z358" s="482">
        <v>0</v>
      </c>
      <c r="AA358" s="482">
        <v>0</v>
      </c>
      <c r="AB358" s="482">
        <v>0</v>
      </c>
      <c r="AC358" s="482">
        <v>0</v>
      </c>
      <c r="AD358" s="482">
        <v>0</v>
      </c>
      <c r="AE358" s="482">
        <v>0</v>
      </c>
      <c r="AF358" s="482">
        <v>0</v>
      </c>
      <c r="AG358" s="482">
        <v>0</v>
      </c>
      <c r="AH358" s="482">
        <v>0</v>
      </c>
      <c r="AI358" s="482">
        <v>0</v>
      </c>
      <c r="AJ358" s="482">
        <v>0</v>
      </c>
      <c r="AK358" s="482">
        <v>0</v>
      </c>
      <c r="AL358" s="482">
        <v>0</v>
      </c>
      <c r="AM358" s="482">
        <v>0</v>
      </c>
      <c r="AN358" s="482">
        <v>0</v>
      </c>
      <c r="AO358" s="482">
        <v>0</v>
      </c>
      <c r="AP358" s="482">
        <v>0</v>
      </c>
      <c r="AQ358" s="482">
        <v>0</v>
      </c>
      <c r="AR358" s="482">
        <v>0</v>
      </c>
      <c r="AS358" s="482">
        <v>0</v>
      </c>
      <c r="AT358" s="483">
        <v>0.23105471847739836</v>
      </c>
      <c r="AU358" s="481">
        <v>0</v>
      </c>
      <c r="AV358" s="482">
        <v>0</v>
      </c>
      <c r="AW358" s="482">
        <v>0</v>
      </c>
      <c r="AX358" s="482">
        <v>0</v>
      </c>
      <c r="AY358" s="482">
        <v>0</v>
      </c>
      <c r="AZ358" s="482">
        <v>0</v>
      </c>
      <c r="BA358" s="482">
        <v>0</v>
      </c>
      <c r="BB358" s="482">
        <v>0</v>
      </c>
      <c r="BC358" s="482">
        <v>0</v>
      </c>
      <c r="BD358" s="482">
        <v>0</v>
      </c>
      <c r="BE358" s="482">
        <v>0</v>
      </c>
      <c r="BF358" s="482">
        <v>0</v>
      </c>
      <c r="BG358" s="482">
        <v>0</v>
      </c>
      <c r="BH358" s="482">
        <v>0</v>
      </c>
      <c r="BI358" s="482">
        <v>0</v>
      </c>
      <c r="BJ358" s="482">
        <v>0</v>
      </c>
      <c r="BK358" s="482">
        <v>0</v>
      </c>
      <c r="BL358" s="482">
        <v>0</v>
      </c>
      <c r="BM358" s="482">
        <v>0</v>
      </c>
      <c r="BN358" s="482">
        <v>0</v>
      </c>
      <c r="BO358" s="482">
        <v>0</v>
      </c>
      <c r="BP358" s="482">
        <v>0</v>
      </c>
      <c r="BQ358" s="482">
        <v>0</v>
      </c>
      <c r="BR358" s="482">
        <v>0</v>
      </c>
      <c r="BS358" s="482">
        <v>0</v>
      </c>
      <c r="BT358" s="482">
        <v>0</v>
      </c>
      <c r="BU358" s="482">
        <v>0</v>
      </c>
      <c r="BV358" s="482">
        <v>0</v>
      </c>
      <c r="BW358" s="482">
        <v>0</v>
      </c>
      <c r="BX358" s="482">
        <v>0</v>
      </c>
      <c r="BY358" s="482">
        <v>0</v>
      </c>
      <c r="BZ358" s="482">
        <v>0</v>
      </c>
      <c r="CA358" s="482">
        <v>0</v>
      </c>
      <c r="CB358" s="482">
        <v>0</v>
      </c>
      <c r="CC358" s="482">
        <v>0</v>
      </c>
      <c r="CD358" s="482">
        <v>0</v>
      </c>
      <c r="CE358" s="482">
        <v>0</v>
      </c>
      <c r="CF358" s="482">
        <v>0</v>
      </c>
      <c r="CG358" s="482">
        <v>0</v>
      </c>
      <c r="CH358" s="482">
        <v>0</v>
      </c>
      <c r="CI358" s="482">
        <v>0</v>
      </c>
      <c r="CJ358" s="483">
        <v>0</v>
      </c>
    </row>
    <row r="359" spans="2:88">
      <c r="B359" s="277"/>
      <c r="C359" s="589">
        <v>33</v>
      </c>
      <c r="D359" s="473" t="s">
        <v>87</v>
      </c>
      <c r="E359" s="481">
        <v>1.6624754170444203E-4</v>
      </c>
      <c r="F359" s="482">
        <v>5.2175598603164148E-4</v>
      </c>
      <c r="G359" s="482">
        <v>3.9596982332664121E-4</v>
      </c>
      <c r="H359" s="482">
        <v>6.0521535926528363E-4</v>
      </c>
      <c r="I359" s="482">
        <v>1.3152752553462264E-3</v>
      </c>
      <c r="J359" s="482">
        <v>2.7406957945272908E-3</v>
      </c>
      <c r="K359" s="482">
        <v>1.7783441755091244E-3</v>
      </c>
      <c r="L359" s="482">
        <v>1.3490612751866636E-2</v>
      </c>
      <c r="M359" s="482">
        <v>3.8333301188452513E-4</v>
      </c>
      <c r="N359" s="482">
        <v>5.0136695203935929E-3</v>
      </c>
      <c r="O359" s="482">
        <v>5.2145257084421064E-3</v>
      </c>
      <c r="P359" s="482">
        <v>2.0085033170132121E-3</v>
      </c>
      <c r="Q359" s="482">
        <v>3.612470301343811E-3</v>
      </c>
      <c r="R359" s="482">
        <v>2.5403221750986745E-3</v>
      </c>
      <c r="S359" s="482">
        <v>4.1060364621619055E-3</v>
      </c>
      <c r="T359" s="482">
        <v>5.4373106867182568E-3</v>
      </c>
      <c r="U359" s="482">
        <v>1.583342272832015E-2</v>
      </c>
      <c r="V359" s="482">
        <v>1.2108466985853135E-2</v>
      </c>
      <c r="W359" s="482">
        <v>1.2418507592617659E-2</v>
      </c>
      <c r="X359" s="482">
        <v>1.0846499069240696E-2</v>
      </c>
      <c r="Y359" s="482">
        <v>8.1862084165196178E-3</v>
      </c>
      <c r="Z359" s="482">
        <v>3.2837651614438762E-3</v>
      </c>
      <c r="AA359" s="482">
        <v>5.2960047449783195E-4</v>
      </c>
      <c r="AB359" s="482">
        <v>1.7398991158146145E-3</v>
      </c>
      <c r="AC359" s="482">
        <v>1.5163767229085773E-4</v>
      </c>
      <c r="AD359" s="482">
        <v>1.5026885932626404E-4</v>
      </c>
      <c r="AE359" s="482">
        <v>6.6327831722031035E-4</v>
      </c>
      <c r="AF359" s="482">
        <v>3.7050522689956026E-4</v>
      </c>
      <c r="AG359" s="482">
        <v>9.8850707499930891E-7</v>
      </c>
      <c r="AH359" s="482">
        <v>1.1825773710012473E-3</v>
      </c>
      <c r="AI359" s="482">
        <v>7.2258838499816413E-3</v>
      </c>
      <c r="AJ359" s="482">
        <v>7.4025512117489837E-5</v>
      </c>
      <c r="AK359" s="482">
        <v>4.7599898860860751E-4</v>
      </c>
      <c r="AL359" s="482">
        <v>6.9918896988182817E-4</v>
      </c>
      <c r="AM359" s="482">
        <v>0</v>
      </c>
      <c r="AN359" s="482">
        <v>5.0485692413019796E-4</v>
      </c>
      <c r="AO359" s="482">
        <v>3.315507638797012E-4</v>
      </c>
      <c r="AP359" s="482">
        <v>3.2254162476151431E-4</v>
      </c>
      <c r="AQ359" s="482">
        <v>4.5424152375988993E-4</v>
      </c>
      <c r="AR359" s="482">
        <v>6.8717554912757267E-4</v>
      </c>
      <c r="AS359" s="482">
        <v>0</v>
      </c>
      <c r="AT359" s="483">
        <v>4.9900061870443574E-3</v>
      </c>
      <c r="AU359" s="481">
        <v>6.4282906848149863E-7</v>
      </c>
      <c r="AV359" s="482">
        <v>1.0864499740943874E-5</v>
      </c>
      <c r="AW359" s="482">
        <v>3.6980607770420625E-6</v>
      </c>
      <c r="AX359" s="482">
        <v>1.5739339725641085E-5</v>
      </c>
      <c r="AY359" s="482">
        <v>1.1742196109831621E-5</v>
      </c>
      <c r="AZ359" s="482">
        <v>3.0244370081923847E-5</v>
      </c>
      <c r="BA359" s="482">
        <v>1.3262517598513586E-5</v>
      </c>
      <c r="BB359" s="482">
        <v>1.5353821446305343E-4</v>
      </c>
      <c r="BC359" s="482">
        <v>3.8069559307801399E-6</v>
      </c>
      <c r="BD359" s="482">
        <v>4.5771581291255825E-5</v>
      </c>
      <c r="BE359" s="482">
        <v>3.7440157600139028E-5</v>
      </c>
      <c r="BF359" s="482">
        <v>1.2501663783180432E-5</v>
      </c>
      <c r="BG359" s="482">
        <v>3.0897678162712712E-5</v>
      </c>
      <c r="BH359" s="482">
        <v>1.565236192400219E-5</v>
      </c>
      <c r="BI359" s="482">
        <v>4.9720807157527148E-5</v>
      </c>
      <c r="BJ359" s="482">
        <v>6.7620691976250449E-5</v>
      </c>
      <c r="BK359" s="482">
        <v>1.2329352756658413E-4</v>
      </c>
      <c r="BL359" s="482">
        <v>1.3197337485983682E-4</v>
      </c>
      <c r="BM359" s="482">
        <v>1.0692657577889201E-4</v>
      </c>
      <c r="BN359" s="482">
        <v>1.3749798740647103E-4</v>
      </c>
      <c r="BO359" s="482">
        <v>7.6481023312953851E-5</v>
      </c>
      <c r="BP359" s="482">
        <v>2.9163295897951481E-5</v>
      </c>
      <c r="BQ359" s="482">
        <v>3.0302384053770712E-6</v>
      </c>
      <c r="BR359" s="482">
        <v>1.1844990763672395E-5</v>
      </c>
      <c r="BS359" s="482">
        <v>3.8079074614061118E-8</v>
      </c>
      <c r="BT359" s="482">
        <v>2.4208695829767111E-8</v>
      </c>
      <c r="BU359" s="482">
        <v>5.7447564719278973E-6</v>
      </c>
      <c r="BV359" s="482">
        <v>8.2433094060646627E-7</v>
      </c>
      <c r="BW359" s="482">
        <v>1.7533497202314465E-10</v>
      </c>
      <c r="BX359" s="482">
        <v>3.5312755942156251E-6</v>
      </c>
      <c r="BY359" s="482">
        <v>2.5763200175059299E-5</v>
      </c>
      <c r="BZ359" s="482">
        <v>3.0093197453527659E-7</v>
      </c>
      <c r="CA359" s="482">
        <v>5.1066018527825829E-6</v>
      </c>
      <c r="CB359" s="482">
        <v>5.8715304381746956E-6</v>
      </c>
      <c r="CC359" s="482">
        <v>1.6936806446135414E-10</v>
      </c>
      <c r="CD359" s="482">
        <v>3.3017983099954814E-6</v>
      </c>
      <c r="CE359" s="482">
        <v>3.795708763803413E-8</v>
      </c>
      <c r="CF359" s="482">
        <v>3.4741759394784567E-8</v>
      </c>
      <c r="CG359" s="482">
        <v>3.7447306531458459E-7</v>
      </c>
      <c r="CH359" s="482">
        <v>3.2985014388361487E-7</v>
      </c>
      <c r="CI359" s="482">
        <v>0</v>
      </c>
      <c r="CJ359" s="483">
        <v>4.7632661180744412E-5</v>
      </c>
    </row>
    <row r="360" spans="2:88">
      <c r="B360" s="277"/>
      <c r="C360" s="589">
        <v>34</v>
      </c>
      <c r="D360" s="473" t="s">
        <v>660</v>
      </c>
      <c r="E360" s="481">
        <v>9.7286516899478749E-5</v>
      </c>
      <c r="F360" s="482">
        <v>0</v>
      </c>
      <c r="G360" s="482">
        <v>0</v>
      </c>
      <c r="H360" s="482">
        <v>0</v>
      </c>
      <c r="I360" s="482">
        <v>0</v>
      </c>
      <c r="J360" s="482">
        <v>0</v>
      </c>
      <c r="K360" s="482">
        <v>0</v>
      </c>
      <c r="L360" s="482">
        <v>1.6752986429243347E-6</v>
      </c>
      <c r="M360" s="482">
        <v>0</v>
      </c>
      <c r="N360" s="482">
        <v>0</v>
      </c>
      <c r="O360" s="482">
        <v>0</v>
      </c>
      <c r="P360" s="482">
        <v>0</v>
      </c>
      <c r="Q360" s="482">
        <v>0</v>
      </c>
      <c r="R360" s="482">
        <v>0</v>
      </c>
      <c r="S360" s="482">
        <v>0</v>
      </c>
      <c r="T360" s="482">
        <v>0</v>
      </c>
      <c r="U360" s="482">
        <v>0</v>
      </c>
      <c r="V360" s="482">
        <v>0</v>
      </c>
      <c r="W360" s="482">
        <v>0</v>
      </c>
      <c r="X360" s="482">
        <v>0</v>
      </c>
      <c r="Y360" s="482">
        <v>0</v>
      </c>
      <c r="Z360" s="482">
        <v>0</v>
      </c>
      <c r="AA360" s="482">
        <v>0</v>
      </c>
      <c r="AB360" s="482">
        <v>0</v>
      </c>
      <c r="AC360" s="482">
        <v>5.6473245799802325E-5</v>
      </c>
      <c r="AD360" s="482">
        <v>0</v>
      </c>
      <c r="AE360" s="482">
        <v>3.8796180386720322E-6</v>
      </c>
      <c r="AF360" s="482">
        <v>2.782002299788561E-5</v>
      </c>
      <c r="AG360" s="482">
        <v>0</v>
      </c>
      <c r="AH360" s="482">
        <v>2.4336608562284214E-4</v>
      </c>
      <c r="AI360" s="482">
        <v>1.694205202134082E-4</v>
      </c>
      <c r="AJ360" s="482">
        <v>6.3803044255918219E-6</v>
      </c>
      <c r="AK360" s="482">
        <v>4.9980382699790338E-6</v>
      </c>
      <c r="AL360" s="482">
        <v>2.2864556982689674E-2</v>
      </c>
      <c r="AM360" s="482">
        <v>0</v>
      </c>
      <c r="AN360" s="482">
        <v>3.3811026790167079E-6</v>
      </c>
      <c r="AO360" s="482">
        <v>0</v>
      </c>
      <c r="AP360" s="482">
        <v>1.7500507514717916E-5</v>
      </c>
      <c r="AQ360" s="482">
        <v>9.3188828523236647E-6</v>
      </c>
      <c r="AR360" s="482">
        <v>6.9411666712940657E-6</v>
      </c>
      <c r="AS360" s="482">
        <v>0</v>
      </c>
      <c r="AT360" s="483">
        <v>8.2474226804123835E-4</v>
      </c>
      <c r="AU360" s="481">
        <v>0</v>
      </c>
      <c r="AV360" s="482">
        <v>0</v>
      </c>
      <c r="AW360" s="482">
        <v>0</v>
      </c>
      <c r="AX360" s="482">
        <v>0</v>
      </c>
      <c r="AY360" s="482">
        <v>0</v>
      </c>
      <c r="AZ360" s="482">
        <v>0</v>
      </c>
      <c r="BA360" s="482">
        <v>0</v>
      </c>
      <c r="BB360" s="482">
        <v>0</v>
      </c>
      <c r="BC360" s="482">
        <v>0</v>
      </c>
      <c r="BD360" s="482">
        <v>0</v>
      </c>
      <c r="BE360" s="482">
        <v>0</v>
      </c>
      <c r="BF360" s="482">
        <v>0</v>
      </c>
      <c r="BG360" s="482">
        <v>0</v>
      </c>
      <c r="BH360" s="482">
        <v>0</v>
      </c>
      <c r="BI360" s="482">
        <v>0</v>
      </c>
      <c r="BJ360" s="482">
        <v>0</v>
      </c>
      <c r="BK360" s="482">
        <v>0</v>
      </c>
      <c r="BL360" s="482">
        <v>0</v>
      </c>
      <c r="BM360" s="482">
        <v>0</v>
      </c>
      <c r="BN360" s="482">
        <v>0</v>
      </c>
      <c r="BO360" s="482">
        <v>0</v>
      </c>
      <c r="BP360" s="482">
        <v>0</v>
      </c>
      <c r="BQ360" s="482">
        <v>0</v>
      </c>
      <c r="BR360" s="482">
        <v>0</v>
      </c>
      <c r="BS360" s="482">
        <v>0</v>
      </c>
      <c r="BT360" s="482">
        <v>0</v>
      </c>
      <c r="BU360" s="482">
        <v>0</v>
      </c>
      <c r="BV360" s="482">
        <v>0</v>
      </c>
      <c r="BW360" s="482">
        <v>0</v>
      </c>
      <c r="BX360" s="482">
        <v>0</v>
      </c>
      <c r="BY360" s="482">
        <v>0</v>
      </c>
      <c r="BZ360" s="482">
        <v>0</v>
      </c>
      <c r="CA360" s="482">
        <v>0</v>
      </c>
      <c r="CB360" s="482">
        <v>1.177286996090847E-6</v>
      </c>
      <c r="CC360" s="482">
        <v>0</v>
      </c>
      <c r="CD360" s="482">
        <v>0</v>
      </c>
      <c r="CE360" s="482">
        <v>0</v>
      </c>
      <c r="CF360" s="482">
        <v>0</v>
      </c>
      <c r="CG360" s="482">
        <v>0</v>
      </c>
      <c r="CH360" s="482">
        <v>0</v>
      </c>
      <c r="CI360" s="482">
        <v>0</v>
      </c>
      <c r="CJ360" s="483">
        <v>0</v>
      </c>
    </row>
    <row r="361" spans="2:88">
      <c r="B361" s="277"/>
      <c r="C361" s="589">
        <v>35</v>
      </c>
      <c r="D361" s="473" t="s">
        <v>661</v>
      </c>
      <c r="E361" s="481">
        <v>1.321970348638574E-4</v>
      </c>
      <c r="F361" s="482">
        <v>1.1035237039706709E-4</v>
      </c>
      <c r="G361" s="482">
        <v>5.3757393808507633E-3</v>
      </c>
      <c r="H361" s="482">
        <v>2.4098117277113625E-3</v>
      </c>
      <c r="I361" s="482">
        <v>8.2362624924484811E-4</v>
      </c>
      <c r="J361" s="482">
        <v>1.2786668490647822E-3</v>
      </c>
      <c r="K361" s="482">
        <v>8.2044266676985591E-4</v>
      </c>
      <c r="L361" s="482">
        <v>1.4743469429624085E-3</v>
      </c>
      <c r="M361" s="482">
        <v>1.1534802618973997E-4</v>
      </c>
      <c r="N361" s="482">
        <v>7.9606822956323174E-4</v>
      </c>
      <c r="O361" s="482">
        <v>1.3064535188405135E-3</v>
      </c>
      <c r="P361" s="482">
        <v>6.7758996559100096E-4</v>
      </c>
      <c r="Q361" s="482">
        <v>3.4198926357023748E-4</v>
      </c>
      <c r="R361" s="482">
        <v>9.0173129663085716E-4</v>
      </c>
      <c r="S361" s="482">
        <v>2.8859406306870638E-3</v>
      </c>
      <c r="T361" s="482">
        <v>1.7682697710972221E-3</v>
      </c>
      <c r="U361" s="482">
        <v>2.6515049043762851E-3</v>
      </c>
      <c r="V361" s="482">
        <v>8.9632217301047928E-4</v>
      </c>
      <c r="W361" s="482">
        <v>6.579830329201022E-4</v>
      </c>
      <c r="X361" s="482">
        <v>2.9593223379344077E-4</v>
      </c>
      <c r="Y361" s="482">
        <v>2.2845436662630883E-4</v>
      </c>
      <c r="Z361" s="482">
        <v>6.3162142896108439E-4</v>
      </c>
      <c r="AA361" s="482">
        <v>8.4480022641323185E-4</v>
      </c>
      <c r="AB361" s="482">
        <v>1.4134351300494387E-3</v>
      </c>
      <c r="AC361" s="482">
        <v>7.8137579784623018E-3</v>
      </c>
      <c r="AD361" s="482">
        <v>1.1550296270547004E-3</v>
      </c>
      <c r="AE361" s="482">
        <v>5.2717891179792633E-4</v>
      </c>
      <c r="AF361" s="482">
        <v>2.8018712034919907E-3</v>
      </c>
      <c r="AG361" s="482">
        <v>4.9387526207539822E-5</v>
      </c>
      <c r="AH361" s="482">
        <v>1.1822771601066595E-3</v>
      </c>
      <c r="AI361" s="482">
        <v>1.116854260524757E-3</v>
      </c>
      <c r="AJ361" s="482">
        <v>2.0399594286890509E-6</v>
      </c>
      <c r="AK361" s="482">
        <v>9.1805719689314709E-4</v>
      </c>
      <c r="AL361" s="482">
        <v>1.1233892984354886E-3</v>
      </c>
      <c r="AM361" s="482">
        <v>0</v>
      </c>
      <c r="AN361" s="482">
        <v>1.6231693210488809E-3</v>
      </c>
      <c r="AO361" s="482">
        <v>1.2862119309702809E-3</v>
      </c>
      <c r="AP361" s="482">
        <v>1.1381034013410714E-3</v>
      </c>
      <c r="AQ361" s="482">
        <v>5.6759552341088034E-3</v>
      </c>
      <c r="AR361" s="482">
        <v>1.0719134808708406E-3</v>
      </c>
      <c r="AS361" s="482">
        <v>0</v>
      </c>
      <c r="AT361" s="483">
        <v>1.977696502043933E-3</v>
      </c>
      <c r="AU361" s="481">
        <v>7.7042554858922107E-8</v>
      </c>
      <c r="AV361" s="482">
        <v>8.8042818024873987E-8</v>
      </c>
      <c r="AW361" s="482">
        <v>6.2568221030360042E-6</v>
      </c>
      <c r="AX361" s="482">
        <v>3.0192128435624755E-6</v>
      </c>
      <c r="AY361" s="482">
        <v>8.9988628227793529E-7</v>
      </c>
      <c r="AZ361" s="482">
        <v>1.2136713956896782E-6</v>
      </c>
      <c r="BA361" s="482">
        <v>7.1969303258307556E-7</v>
      </c>
      <c r="BB361" s="482">
        <v>1.7350792660136627E-6</v>
      </c>
      <c r="BC361" s="482">
        <v>1.4099593547470355E-7</v>
      </c>
      <c r="BD361" s="482">
        <v>5.4899184544250919E-7</v>
      </c>
      <c r="BE361" s="482">
        <v>1.1469330096468814E-6</v>
      </c>
      <c r="BF361" s="482">
        <v>6.627441527321128E-7</v>
      </c>
      <c r="BG361" s="482">
        <v>3.5569243831930006E-7</v>
      </c>
      <c r="BH361" s="482">
        <v>8.3521998030961406E-7</v>
      </c>
      <c r="BI361" s="482">
        <v>2.0333199255051118E-6</v>
      </c>
      <c r="BJ361" s="482">
        <v>1.7325948293124022E-6</v>
      </c>
      <c r="BK361" s="482">
        <v>1.4187365317183012E-6</v>
      </c>
      <c r="BL361" s="482">
        <v>7.4295930184513907E-7</v>
      </c>
      <c r="BM361" s="482">
        <v>5.9163947106087288E-7</v>
      </c>
      <c r="BN361" s="482">
        <v>6.8467462173615097E-7</v>
      </c>
      <c r="BO361" s="482">
        <v>2.5833116233864562E-7</v>
      </c>
      <c r="BP361" s="482">
        <v>8.0745175752475228E-7</v>
      </c>
      <c r="BQ361" s="482">
        <v>1.0164279166755708E-6</v>
      </c>
      <c r="BR361" s="482">
        <v>1.6149358137781823E-6</v>
      </c>
      <c r="BS361" s="482">
        <v>9.1557867178009032E-6</v>
      </c>
      <c r="BT361" s="482">
        <v>2.0087332186844906E-6</v>
      </c>
      <c r="BU361" s="482">
        <v>5.2121110519964517E-7</v>
      </c>
      <c r="BV361" s="482">
        <v>2.5334657768801806E-6</v>
      </c>
      <c r="BW361" s="482">
        <v>3.1281942009324692E-7</v>
      </c>
      <c r="BX361" s="482">
        <v>1.4593754514035635E-6</v>
      </c>
      <c r="BY361" s="482">
        <v>1.2981142591646842E-6</v>
      </c>
      <c r="BZ361" s="482">
        <v>3.1601559061831527E-9</v>
      </c>
      <c r="CA361" s="482">
        <v>1.4383310298499985E-6</v>
      </c>
      <c r="CB361" s="482">
        <v>1.0953383425851345E-6</v>
      </c>
      <c r="CC361" s="482">
        <v>0</v>
      </c>
      <c r="CD361" s="482">
        <v>2.0496039947545087E-6</v>
      </c>
      <c r="CE361" s="482">
        <v>1.3797080164655612E-6</v>
      </c>
      <c r="CF361" s="482">
        <v>1.4388041885103626E-6</v>
      </c>
      <c r="CG361" s="482">
        <v>1.1600543083538607E-5</v>
      </c>
      <c r="CH361" s="482">
        <v>1.8781986312484528E-6</v>
      </c>
      <c r="CI361" s="482">
        <v>0</v>
      </c>
      <c r="CJ361" s="483">
        <v>1.8725556097325612E-6</v>
      </c>
    </row>
    <row r="362" spans="2:88">
      <c r="B362" s="277"/>
      <c r="C362" s="589">
        <v>36</v>
      </c>
      <c r="D362" s="473" t="s">
        <v>88</v>
      </c>
      <c r="E362" s="481">
        <v>1.8970217014335204E-2</v>
      </c>
      <c r="F362" s="482">
        <v>2.6592012500510378E-2</v>
      </c>
      <c r="G362" s="482">
        <v>1.3024142851900899E-2</v>
      </c>
      <c r="H362" s="482">
        <v>0.11316046476911491</v>
      </c>
      <c r="I362" s="482">
        <v>1.7920037980193378E-2</v>
      </c>
      <c r="J362" s="482">
        <v>2.3636413502129833E-2</v>
      </c>
      <c r="K362" s="482">
        <v>1.9124921899975857E-2</v>
      </c>
      <c r="L362" s="482">
        <v>2.2209570891127371E-2</v>
      </c>
      <c r="M362" s="482">
        <v>2.4197527887092995E-3</v>
      </c>
      <c r="N362" s="482">
        <v>2.4325685866106332E-2</v>
      </c>
      <c r="O362" s="482">
        <v>4.1924516758566059E-2</v>
      </c>
      <c r="P362" s="482">
        <v>1.3836952621691195E-2</v>
      </c>
      <c r="Q362" s="482">
        <v>1.2353558493693673E-2</v>
      </c>
      <c r="R362" s="482">
        <v>2.5529162778746315E-2</v>
      </c>
      <c r="S362" s="482">
        <v>2.4118287390903E-2</v>
      </c>
      <c r="T362" s="482">
        <v>2.2781958552157956E-2</v>
      </c>
      <c r="U362" s="482">
        <v>2.6930495209987096E-2</v>
      </c>
      <c r="V362" s="482">
        <v>3.708194944035844E-2</v>
      </c>
      <c r="W362" s="482">
        <v>2.7214790860621032E-2</v>
      </c>
      <c r="X362" s="482">
        <v>2.1056769555177081E-2</v>
      </c>
      <c r="Y362" s="482">
        <v>1.4665856336523609E-2</v>
      </c>
      <c r="Z362" s="482">
        <v>1.9339260700163566E-2</v>
      </c>
      <c r="AA362" s="482">
        <v>6.4174339453348161E-2</v>
      </c>
      <c r="AB362" s="482">
        <v>5.7314643231267851E-2</v>
      </c>
      <c r="AC362" s="482">
        <v>7.0413584471823887E-2</v>
      </c>
      <c r="AD362" s="482">
        <v>2.5452368417207303E-2</v>
      </c>
      <c r="AE362" s="482">
        <v>4.3875109109480635E-2</v>
      </c>
      <c r="AF362" s="482">
        <v>5.4136776721547854E-2</v>
      </c>
      <c r="AG362" s="482">
        <v>3.8292873452992673E-3</v>
      </c>
      <c r="AH362" s="482">
        <v>2.7292979781187159E-2</v>
      </c>
      <c r="AI362" s="482">
        <v>6.300253986204031E-2</v>
      </c>
      <c r="AJ362" s="482">
        <v>5.3416607229895406E-2</v>
      </c>
      <c r="AK362" s="482">
        <v>3.508405349917762E-2</v>
      </c>
      <c r="AL362" s="482">
        <v>3.2179108909835059E-2</v>
      </c>
      <c r="AM362" s="482">
        <v>3.6532914957375276E-2</v>
      </c>
      <c r="AN362" s="482">
        <v>6.1938248360721468E-2</v>
      </c>
      <c r="AO362" s="482">
        <v>1.7437533470568256E-2</v>
      </c>
      <c r="AP362" s="482">
        <v>1.3867341747890713E-2</v>
      </c>
      <c r="AQ362" s="482">
        <v>2.1993558404447573E-2</v>
      </c>
      <c r="AR362" s="482">
        <v>2.0309726331971974E-2</v>
      </c>
      <c r="AS362" s="482">
        <v>0</v>
      </c>
      <c r="AT362" s="483">
        <v>3.9961595780216179E-2</v>
      </c>
      <c r="AU362" s="481">
        <v>7.1261781107089277E-6</v>
      </c>
      <c r="AV362" s="482">
        <v>6.655920960525422E-6</v>
      </c>
      <c r="AW362" s="482">
        <v>5.2319091363933781E-6</v>
      </c>
      <c r="AX362" s="482">
        <v>3.8865556800586792E-5</v>
      </c>
      <c r="AY362" s="482">
        <v>8.5992269653735382E-6</v>
      </c>
      <c r="AZ362" s="482">
        <v>9.2944856338329989E-6</v>
      </c>
      <c r="BA362" s="482">
        <v>6.9867154414538716E-6</v>
      </c>
      <c r="BB362" s="482">
        <v>9.60166992966072E-6</v>
      </c>
      <c r="BC362" s="482">
        <v>1.1351460837207096E-6</v>
      </c>
      <c r="BD362" s="482">
        <v>1.0644345083945828E-5</v>
      </c>
      <c r="BE362" s="482">
        <v>1.6602534875387093E-5</v>
      </c>
      <c r="BF362" s="482">
        <v>2.8289811645644456E-6</v>
      </c>
      <c r="BG362" s="482">
        <v>4.8190920770513566E-6</v>
      </c>
      <c r="BH362" s="482">
        <v>9.1275408801746052E-6</v>
      </c>
      <c r="BI362" s="482">
        <v>1.2964297703819194E-5</v>
      </c>
      <c r="BJ362" s="482">
        <v>1.2447892651726216E-5</v>
      </c>
      <c r="BK362" s="482">
        <v>9.5970578942412502E-6</v>
      </c>
      <c r="BL362" s="482">
        <v>1.3421722733637334E-5</v>
      </c>
      <c r="BM362" s="482">
        <v>1.3253348119834662E-5</v>
      </c>
      <c r="BN362" s="482">
        <v>1.3048604636100915E-5</v>
      </c>
      <c r="BO362" s="482">
        <v>7.8305796647173945E-6</v>
      </c>
      <c r="BP362" s="482">
        <v>1.5537140741372875E-5</v>
      </c>
      <c r="BQ362" s="482">
        <v>3.7196824929021279E-5</v>
      </c>
      <c r="BR362" s="482">
        <v>2.2303792178678876E-5</v>
      </c>
      <c r="BS362" s="482">
        <v>4.2975250761703578E-5</v>
      </c>
      <c r="BT362" s="482">
        <v>1.7835221124108778E-5</v>
      </c>
      <c r="BU362" s="482">
        <v>2.8061455704723808E-5</v>
      </c>
      <c r="BV362" s="482">
        <v>3.273052234161938E-5</v>
      </c>
      <c r="BW362" s="482">
        <v>9.8437251293267627E-6</v>
      </c>
      <c r="BX362" s="482">
        <v>2.0828481360316035E-5</v>
      </c>
      <c r="BY362" s="482">
        <v>4.7532114783219244E-5</v>
      </c>
      <c r="BZ362" s="482">
        <v>2.5931613634093499E-5</v>
      </c>
      <c r="CA362" s="482">
        <v>1.9395791605221599E-5</v>
      </c>
      <c r="CB362" s="482">
        <v>1.8288183572990534E-5</v>
      </c>
      <c r="CC362" s="482">
        <v>2.4709408996456396E-5</v>
      </c>
      <c r="CD362" s="482">
        <v>3.7598998594184219E-5</v>
      </c>
      <c r="CE362" s="482">
        <v>9.9754141044847135E-6</v>
      </c>
      <c r="CF362" s="482">
        <v>7.2424058568001551E-6</v>
      </c>
      <c r="CG362" s="482">
        <v>1.4343194407712538E-5</v>
      </c>
      <c r="CH362" s="482">
        <v>1.3066116788019856E-5</v>
      </c>
      <c r="CI362" s="482">
        <v>0</v>
      </c>
      <c r="CJ362" s="483">
        <v>1.5714090594899938E-5</v>
      </c>
    </row>
    <row r="363" spans="2:88">
      <c r="B363" s="277"/>
      <c r="C363" s="589">
        <v>37</v>
      </c>
      <c r="D363" s="473" t="s">
        <v>645</v>
      </c>
      <c r="E363" s="481">
        <v>0</v>
      </c>
      <c r="F363" s="482">
        <v>0</v>
      </c>
      <c r="G363" s="482">
        <v>0</v>
      </c>
      <c r="H363" s="482">
        <v>0</v>
      </c>
      <c r="I363" s="482">
        <v>0</v>
      </c>
      <c r="J363" s="482">
        <v>0</v>
      </c>
      <c r="K363" s="482">
        <v>0</v>
      </c>
      <c r="L363" s="482">
        <v>0</v>
      </c>
      <c r="M363" s="482">
        <v>0</v>
      </c>
      <c r="N363" s="482">
        <v>0</v>
      </c>
      <c r="O363" s="482">
        <v>0</v>
      </c>
      <c r="P363" s="482">
        <v>0</v>
      </c>
      <c r="Q363" s="482">
        <v>0</v>
      </c>
      <c r="R363" s="482">
        <v>0</v>
      </c>
      <c r="S363" s="482">
        <v>0</v>
      </c>
      <c r="T363" s="482">
        <v>0</v>
      </c>
      <c r="U363" s="482">
        <v>0</v>
      </c>
      <c r="V363" s="482">
        <v>0</v>
      </c>
      <c r="W363" s="482">
        <v>0</v>
      </c>
      <c r="X363" s="482">
        <v>0</v>
      </c>
      <c r="Y363" s="482">
        <v>0</v>
      </c>
      <c r="Z363" s="482">
        <v>0</v>
      </c>
      <c r="AA363" s="482">
        <v>0</v>
      </c>
      <c r="AB363" s="482">
        <v>0</v>
      </c>
      <c r="AC363" s="482">
        <v>0</v>
      </c>
      <c r="AD363" s="482">
        <v>0</v>
      </c>
      <c r="AE363" s="482">
        <v>0</v>
      </c>
      <c r="AF363" s="482">
        <v>0</v>
      </c>
      <c r="AG363" s="482">
        <v>0</v>
      </c>
      <c r="AH363" s="482">
        <v>0</v>
      </c>
      <c r="AI363" s="482">
        <v>0</v>
      </c>
      <c r="AJ363" s="482">
        <v>0</v>
      </c>
      <c r="AK363" s="482">
        <v>0</v>
      </c>
      <c r="AL363" s="482">
        <v>0</v>
      </c>
      <c r="AM363" s="482">
        <v>0</v>
      </c>
      <c r="AN363" s="482">
        <v>0</v>
      </c>
      <c r="AO363" s="482">
        <v>0</v>
      </c>
      <c r="AP363" s="482">
        <v>0</v>
      </c>
      <c r="AQ363" s="482">
        <v>0</v>
      </c>
      <c r="AR363" s="482">
        <v>0</v>
      </c>
      <c r="AS363" s="482">
        <v>0</v>
      </c>
      <c r="AT363" s="483">
        <v>0</v>
      </c>
      <c r="AU363" s="481">
        <v>0</v>
      </c>
      <c r="AV363" s="482">
        <v>0</v>
      </c>
      <c r="AW363" s="482">
        <v>0</v>
      </c>
      <c r="AX363" s="482">
        <v>0</v>
      </c>
      <c r="AY363" s="482">
        <v>0</v>
      </c>
      <c r="AZ363" s="482">
        <v>0</v>
      </c>
      <c r="BA363" s="482">
        <v>0</v>
      </c>
      <c r="BB363" s="482">
        <v>0</v>
      </c>
      <c r="BC363" s="482">
        <v>0</v>
      </c>
      <c r="BD363" s="482">
        <v>0</v>
      </c>
      <c r="BE363" s="482">
        <v>0</v>
      </c>
      <c r="BF363" s="482">
        <v>0</v>
      </c>
      <c r="BG363" s="482">
        <v>0</v>
      </c>
      <c r="BH363" s="482">
        <v>0</v>
      </c>
      <c r="BI363" s="482">
        <v>0</v>
      </c>
      <c r="BJ363" s="482">
        <v>0</v>
      </c>
      <c r="BK363" s="482">
        <v>0</v>
      </c>
      <c r="BL363" s="482">
        <v>0</v>
      </c>
      <c r="BM363" s="482">
        <v>0</v>
      </c>
      <c r="BN363" s="482">
        <v>0</v>
      </c>
      <c r="BO363" s="482">
        <v>0</v>
      </c>
      <c r="BP363" s="482">
        <v>0</v>
      </c>
      <c r="BQ363" s="482">
        <v>0</v>
      </c>
      <c r="BR363" s="482">
        <v>0</v>
      </c>
      <c r="BS363" s="482">
        <v>0</v>
      </c>
      <c r="BT363" s="482">
        <v>0</v>
      </c>
      <c r="BU363" s="482">
        <v>0</v>
      </c>
      <c r="BV363" s="482">
        <v>0</v>
      </c>
      <c r="BW363" s="482">
        <v>0</v>
      </c>
      <c r="BX363" s="482">
        <v>0</v>
      </c>
      <c r="BY363" s="482">
        <v>0</v>
      </c>
      <c r="BZ363" s="482">
        <v>0</v>
      </c>
      <c r="CA363" s="482">
        <v>0</v>
      </c>
      <c r="CB363" s="482">
        <v>0</v>
      </c>
      <c r="CC363" s="482">
        <v>0</v>
      </c>
      <c r="CD363" s="482">
        <v>0</v>
      </c>
      <c r="CE363" s="482">
        <v>0</v>
      </c>
      <c r="CF363" s="482">
        <v>0</v>
      </c>
      <c r="CG363" s="482">
        <v>0</v>
      </c>
      <c r="CH363" s="482">
        <v>0</v>
      </c>
      <c r="CI363" s="482">
        <v>0</v>
      </c>
      <c r="CJ363" s="483">
        <v>0</v>
      </c>
    </row>
    <row r="364" spans="2:88">
      <c r="B364" s="277"/>
      <c r="C364" s="589">
        <v>38</v>
      </c>
      <c r="D364" s="473" t="s">
        <v>646</v>
      </c>
      <c r="E364" s="481">
        <v>0</v>
      </c>
      <c r="F364" s="482">
        <v>0</v>
      </c>
      <c r="G364" s="482">
        <v>0</v>
      </c>
      <c r="H364" s="482">
        <v>0</v>
      </c>
      <c r="I364" s="482">
        <v>2.2631215191428848E-3</v>
      </c>
      <c r="J364" s="482">
        <v>0</v>
      </c>
      <c r="K364" s="482">
        <v>0</v>
      </c>
      <c r="L364" s="482">
        <v>0</v>
      </c>
      <c r="M364" s="482">
        <v>0</v>
      </c>
      <c r="N364" s="482">
        <v>0</v>
      </c>
      <c r="O364" s="482">
        <v>0</v>
      </c>
      <c r="P364" s="482">
        <v>0</v>
      </c>
      <c r="Q364" s="482">
        <v>0</v>
      </c>
      <c r="R364" s="482">
        <v>0</v>
      </c>
      <c r="S364" s="482">
        <v>0</v>
      </c>
      <c r="T364" s="482">
        <v>0</v>
      </c>
      <c r="U364" s="482">
        <v>0</v>
      </c>
      <c r="V364" s="482">
        <v>0</v>
      </c>
      <c r="W364" s="482">
        <v>0</v>
      </c>
      <c r="X364" s="482">
        <v>0</v>
      </c>
      <c r="Y364" s="482">
        <v>0</v>
      </c>
      <c r="Z364" s="482">
        <v>0</v>
      </c>
      <c r="AA364" s="482">
        <v>0</v>
      </c>
      <c r="AB364" s="482">
        <v>0</v>
      </c>
      <c r="AC364" s="482">
        <v>0</v>
      </c>
      <c r="AD364" s="482">
        <v>0</v>
      </c>
      <c r="AE364" s="482">
        <v>0</v>
      </c>
      <c r="AF364" s="482">
        <v>0</v>
      </c>
      <c r="AG364" s="482">
        <v>0</v>
      </c>
      <c r="AH364" s="482">
        <v>0</v>
      </c>
      <c r="AI364" s="482">
        <v>0</v>
      </c>
      <c r="AJ364" s="482">
        <v>0</v>
      </c>
      <c r="AK364" s="482">
        <v>0</v>
      </c>
      <c r="AL364" s="482">
        <v>7.437803089931915E-3</v>
      </c>
      <c r="AM364" s="482">
        <v>0</v>
      </c>
      <c r="AN364" s="482">
        <v>0</v>
      </c>
      <c r="AO364" s="482">
        <v>9.9696095040417571E-3</v>
      </c>
      <c r="AP364" s="482">
        <v>5.004350698763275E-3</v>
      </c>
      <c r="AQ364" s="482">
        <v>0</v>
      </c>
      <c r="AR364" s="482">
        <v>0</v>
      </c>
      <c r="AS364" s="482">
        <v>0</v>
      </c>
      <c r="AT364" s="483">
        <v>2.9824379097671041E-4</v>
      </c>
      <c r="AU364" s="481">
        <v>0</v>
      </c>
      <c r="AV364" s="482">
        <v>0</v>
      </c>
      <c r="AW364" s="482">
        <v>0</v>
      </c>
      <c r="AX364" s="482">
        <v>0</v>
      </c>
      <c r="AY364" s="482">
        <v>9.8378586804635835E-9</v>
      </c>
      <c r="AZ364" s="482">
        <v>0</v>
      </c>
      <c r="BA364" s="482">
        <v>0</v>
      </c>
      <c r="BB364" s="482">
        <v>0</v>
      </c>
      <c r="BC364" s="482">
        <v>0</v>
      </c>
      <c r="BD364" s="482">
        <v>0</v>
      </c>
      <c r="BE364" s="482">
        <v>0</v>
      </c>
      <c r="BF364" s="482">
        <v>0</v>
      </c>
      <c r="BG364" s="482">
        <v>0</v>
      </c>
      <c r="BH364" s="482">
        <v>0</v>
      </c>
      <c r="BI364" s="482">
        <v>0</v>
      </c>
      <c r="BJ364" s="482">
        <v>0</v>
      </c>
      <c r="BK364" s="482">
        <v>0</v>
      </c>
      <c r="BL364" s="482">
        <v>0</v>
      </c>
      <c r="BM364" s="482">
        <v>0</v>
      </c>
      <c r="BN364" s="482">
        <v>0</v>
      </c>
      <c r="BO364" s="482">
        <v>0</v>
      </c>
      <c r="BP364" s="482">
        <v>0</v>
      </c>
      <c r="BQ364" s="482">
        <v>0</v>
      </c>
      <c r="BR364" s="482">
        <v>0</v>
      </c>
      <c r="BS364" s="482">
        <v>0</v>
      </c>
      <c r="BT364" s="482">
        <v>0</v>
      </c>
      <c r="BU364" s="482">
        <v>0</v>
      </c>
      <c r="BV364" s="482">
        <v>0</v>
      </c>
      <c r="BW364" s="482">
        <v>0</v>
      </c>
      <c r="BX364" s="482">
        <v>0</v>
      </c>
      <c r="BY364" s="482">
        <v>0</v>
      </c>
      <c r="BZ364" s="482">
        <v>0</v>
      </c>
      <c r="CA364" s="482">
        <v>0</v>
      </c>
      <c r="CB364" s="482">
        <v>3.1951292359196788E-8</v>
      </c>
      <c r="CC364" s="482">
        <v>0</v>
      </c>
      <c r="CD364" s="482">
        <v>0</v>
      </c>
      <c r="CE364" s="482">
        <v>4.133001386830493E-8</v>
      </c>
      <c r="CF364" s="482">
        <v>2.0443867974871635E-8</v>
      </c>
      <c r="CG364" s="482">
        <v>0</v>
      </c>
      <c r="CH364" s="482">
        <v>0</v>
      </c>
      <c r="CI364" s="482">
        <v>0</v>
      </c>
      <c r="CJ364" s="483">
        <v>1.365562355649361E-9</v>
      </c>
    </row>
    <row r="365" spans="2:88">
      <c r="B365" s="277"/>
      <c r="C365" s="589">
        <v>39</v>
      </c>
      <c r="D365" s="473" t="s">
        <v>647</v>
      </c>
      <c r="E365" s="481">
        <v>0</v>
      </c>
      <c r="F365" s="482">
        <v>0</v>
      </c>
      <c r="G365" s="482">
        <v>0</v>
      </c>
      <c r="H365" s="482">
        <v>0</v>
      </c>
      <c r="I365" s="482">
        <v>0</v>
      </c>
      <c r="J365" s="482">
        <v>0</v>
      </c>
      <c r="K365" s="482">
        <v>0</v>
      </c>
      <c r="L365" s="482">
        <v>0</v>
      </c>
      <c r="M365" s="482">
        <v>0</v>
      </c>
      <c r="N365" s="482">
        <v>0</v>
      </c>
      <c r="O365" s="482">
        <v>0</v>
      </c>
      <c r="P365" s="482">
        <v>0</v>
      </c>
      <c r="Q365" s="482">
        <v>0</v>
      </c>
      <c r="R365" s="482">
        <v>0</v>
      </c>
      <c r="S365" s="482">
        <v>0</v>
      </c>
      <c r="T365" s="482">
        <v>0</v>
      </c>
      <c r="U365" s="482">
        <v>0</v>
      </c>
      <c r="V365" s="482">
        <v>0</v>
      </c>
      <c r="W365" s="482">
        <v>0</v>
      </c>
      <c r="X365" s="482">
        <v>0</v>
      </c>
      <c r="Y365" s="482">
        <v>0</v>
      </c>
      <c r="Z365" s="482">
        <v>0</v>
      </c>
      <c r="AA365" s="482">
        <v>0</v>
      </c>
      <c r="AB365" s="482">
        <v>0</v>
      </c>
      <c r="AC365" s="482">
        <v>0</v>
      </c>
      <c r="AD365" s="482">
        <v>0</v>
      </c>
      <c r="AE365" s="482">
        <v>1.8682199152904009E-5</v>
      </c>
      <c r="AF365" s="482">
        <v>0</v>
      </c>
      <c r="AG365" s="482">
        <v>0</v>
      </c>
      <c r="AH365" s="482">
        <v>0</v>
      </c>
      <c r="AI365" s="482">
        <v>2.8558765654946314E-3</v>
      </c>
      <c r="AJ365" s="482">
        <v>0</v>
      </c>
      <c r="AK365" s="482">
        <v>7.8574688203186127E-5</v>
      </c>
      <c r="AL365" s="482">
        <v>0</v>
      </c>
      <c r="AM365" s="482">
        <v>0</v>
      </c>
      <c r="AN365" s="482">
        <v>5.4591285558668765E-5</v>
      </c>
      <c r="AO365" s="482">
        <v>1.8474060123362013E-3</v>
      </c>
      <c r="AP365" s="482">
        <v>1.2492267928679114E-4</v>
      </c>
      <c r="AQ365" s="482">
        <v>1.8451476907445912E-3</v>
      </c>
      <c r="AR365" s="482">
        <v>4.6598391395476143E-4</v>
      </c>
      <c r="AS365" s="482">
        <v>0</v>
      </c>
      <c r="AT365" s="483">
        <v>4.0434076139472157E-4</v>
      </c>
      <c r="AU365" s="481">
        <v>0</v>
      </c>
      <c r="AV365" s="482">
        <v>0</v>
      </c>
      <c r="AW365" s="482">
        <v>0</v>
      </c>
      <c r="AX365" s="482">
        <v>0</v>
      </c>
      <c r="AY365" s="482">
        <v>0</v>
      </c>
      <c r="AZ365" s="482">
        <v>0</v>
      </c>
      <c r="BA365" s="482">
        <v>0</v>
      </c>
      <c r="BB365" s="482">
        <v>0</v>
      </c>
      <c r="BC365" s="482">
        <v>0</v>
      </c>
      <c r="BD365" s="482">
        <v>0</v>
      </c>
      <c r="BE365" s="482">
        <v>0</v>
      </c>
      <c r="BF365" s="482">
        <v>0</v>
      </c>
      <c r="BG365" s="482">
        <v>0</v>
      </c>
      <c r="BH365" s="482">
        <v>0</v>
      </c>
      <c r="BI365" s="482">
        <v>0</v>
      </c>
      <c r="BJ365" s="482">
        <v>0</v>
      </c>
      <c r="BK365" s="482">
        <v>0</v>
      </c>
      <c r="BL365" s="482">
        <v>0</v>
      </c>
      <c r="BM365" s="482">
        <v>0</v>
      </c>
      <c r="BN365" s="482">
        <v>0</v>
      </c>
      <c r="BO365" s="482">
        <v>0</v>
      </c>
      <c r="BP365" s="482">
        <v>5.4824846609620489E-7</v>
      </c>
      <c r="BQ365" s="482">
        <v>0</v>
      </c>
      <c r="BR365" s="482">
        <v>0</v>
      </c>
      <c r="BS365" s="482">
        <v>0</v>
      </c>
      <c r="BT365" s="482">
        <v>0</v>
      </c>
      <c r="BU365" s="482">
        <v>2.5063095644533212E-8</v>
      </c>
      <c r="BV365" s="482">
        <v>0</v>
      </c>
      <c r="BW365" s="482">
        <v>0</v>
      </c>
      <c r="BX365" s="482">
        <v>0</v>
      </c>
      <c r="BY365" s="482">
        <v>1.4842417142992257E-5</v>
      </c>
      <c r="BZ365" s="482">
        <v>0</v>
      </c>
      <c r="CA365" s="482">
        <v>1.2750456190562761E-7</v>
      </c>
      <c r="CB365" s="482">
        <v>0</v>
      </c>
      <c r="CC365" s="482">
        <v>0</v>
      </c>
      <c r="CD365" s="482">
        <v>6.8777265124338963E-7</v>
      </c>
      <c r="CE365" s="482">
        <v>3.9402092287008435E-6</v>
      </c>
      <c r="CF365" s="482">
        <v>3.8573080485919068E-7</v>
      </c>
      <c r="CG365" s="482">
        <v>2.9024304114102921E-5</v>
      </c>
      <c r="CH365" s="482">
        <v>1.4404560533125176E-6</v>
      </c>
      <c r="CI365" s="482">
        <v>0</v>
      </c>
      <c r="CJ365" s="483">
        <v>7.7186484754703266E-7</v>
      </c>
    </row>
    <row r="366" spans="2:88">
      <c r="B366" s="277"/>
      <c r="C366" s="589">
        <v>40</v>
      </c>
      <c r="D366" s="473" t="s">
        <v>648</v>
      </c>
      <c r="E366" s="481">
        <v>1.3750450262531777E-4</v>
      </c>
      <c r="F366" s="482">
        <v>3.0980577374824329E-4</v>
      </c>
      <c r="G366" s="482">
        <v>9.34910794756761E-4</v>
      </c>
      <c r="H366" s="482">
        <v>1.4422419049822644E-4</v>
      </c>
      <c r="I366" s="482">
        <v>1.5740049954385632E-4</v>
      </c>
      <c r="J366" s="482">
        <v>1.4096160301317007E-4</v>
      </c>
      <c r="K366" s="482">
        <v>9.7419276933178995E-5</v>
      </c>
      <c r="L366" s="482">
        <v>8.6668220573083728E-5</v>
      </c>
      <c r="M366" s="482">
        <v>7.7991497313934888E-6</v>
      </c>
      <c r="N366" s="482">
        <v>8.9965374118722801E-5</v>
      </c>
      <c r="O366" s="482">
        <v>5.3937758096571841E-5</v>
      </c>
      <c r="P366" s="482">
        <v>7.5649355930361445E-5</v>
      </c>
      <c r="Q366" s="482">
        <v>1.1084894307182021E-4</v>
      </c>
      <c r="R366" s="482">
        <v>8.2793409019509375E-5</v>
      </c>
      <c r="S366" s="482">
        <v>9.9645706700666328E-5</v>
      </c>
      <c r="T366" s="482">
        <v>1.0880403730627741E-4</v>
      </c>
      <c r="U366" s="482">
        <v>1.4829685229542477E-4</v>
      </c>
      <c r="V366" s="482">
        <v>1.6364956591645503E-4</v>
      </c>
      <c r="W366" s="482">
        <v>1.1971214511867273E-4</v>
      </c>
      <c r="X366" s="482">
        <v>6.7820974321111595E-5</v>
      </c>
      <c r="Y366" s="482">
        <v>9.020383658858739E-5</v>
      </c>
      <c r="Z366" s="482">
        <v>7.5467334605686652E-5</v>
      </c>
      <c r="AA366" s="482">
        <v>2.3105645544325428E-4</v>
      </c>
      <c r="AB366" s="482">
        <v>6.7371182115474898E-5</v>
      </c>
      <c r="AC366" s="482">
        <v>2.2766783714632183E-4</v>
      </c>
      <c r="AD366" s="482">
        <v>2.1241069587633109E-5</v>
      </c>
      <c r="AE366" s="482">
        <v>5.4944850421956737E-4</v>
      </c>
      <c r="AF366" s="482">
        <v>1.8623517506826938E-4</v>
      </c>
      <c r="AG366" s="482">
        <v>3.5120259077231584E-4</v>
      </c>
      <c r="AH366" s="482">
        <v>5.6336015216160498E-4</v>
      </c>
      <c r="AI366" s="482">
        <v>1.3796645946023188E-3</v>
      </c>
      <c r="AJ366" s="482">
        <v>4.4692098368991377E-4</v>
      </c>
      <c r="AK366" s="482">
        <v>7.5441602500264334E-4</v>
      </c>
      <c r="AL366" s="482">
        <v>9.2791281618276322E-3</v>
      </c>
      <c r="AM366" s="482">
        <v>1.5908439904603131E-3</v>
      </c>
      <c r="AN366" s="482">
        <v>7.1842849251374291E-4</v>
      </c>
      <c r="AO366" s="482">
        <v>9.1629456666009069E-3</v>
      </c>
      <c r="AP366" s="482">
        <v>3.0307791466237782E-3</v>
      </c>
      <c r="AQ366" s="482">
        <v>2.2143211217374183E-3</v>
      </c>
      <c r="AR366" s="482">
        <v>9.5129361930992497E-3</v>
      </c>
      <c r="AS366" s="482">
        <v>0</v>
      </c>
      <c r="AT366" s="483">
        <v>1.9758110829661457E-3</v>
      </c>
      <c r="AU366" s="481">
        <v>2.6575656304683067E-8</v>
      </c>
      <c r="AV366" s="482">
        <v>1.1963059564075837E-8</v>
      </c>
      <c r="AW366" s="482">
        <v>8.0537346437702356E-8</v>
      </c>
      <c r="AX366" s="482">
        <v>3.0940425470684685E-8</v>
      </c>
      <c r="AY366" s="482">
        <v>5.6524285089697903E-8</v>
      </c>
      <c r="AZ366" s="482">
        <v>3.6783975881196554E-8</v>
      </c>
      <c r="BA366" s="482">
        <v>2.6495761355842953E-8</v>
      </c>
      <c r="BB366" s="482">
        <v>2.2941119490486186E-8</v>
      </c>
      <c r="BC366" s="482">
        <v>2.6890137653599713E-9</v>
      </c>
      <c r="BD366" s="482">
        <v>2.0145523641602352E-8</v>
      </c>
      <c r="BE366" s="482">
        <v>5.8640121581731832E-9</v>
      </c>
      <c r="BF366" s="482">
        <v>1.5196588716343253E-8</v>
      </c>
      <c r="BG366" s="482">
        <v>1.8983845385995905E-8</v>
      </c>
      <c r="BH366" s="482">
        <v>1.9237951218005198E-8</v>
      </c>
      <c r="BI366" s="482">
        <v>2.2045102182449606E-8</v>
      </c>
      <c r="BJ366" s="482">
        <v>2.4118178457752452E-8</v>
      </c>
      <c r="BK366" s="482">
        <v>2.1528534537884276E-8</v>
      </c>
      <c r="BL366" s="482">
        <v>4.9505946120743729E-8</v>
      </c>
      <c r="BM366" s="482">
        <v>2.6119693605470658E-8</v>
      </c>
      <c r="BN366" s="482">
        <v>3.2058197416540894E-8</v>
      </c>
      <c r="BO366" s="482">
        <v>2.2370475997130131E-8</v>
      </c>
      <c r="BP366" s="482">
        <v>2.4091736914392362E-8</v>
      </c>
      <c r="BQ366" s="482">
        <v>2.5936385404392394E-8</v>
      </c>
      <c r="BR366" s="482">
        <v>2.2414308585176289E-8</v>
      </c>
      <c r="BS366" s="482">
        <v>3.3763483031172607E-8</v>
      </c>
      <c r="BT366" s="482">
        <v>2.6033435784844515E-8</v>
      </c>
      <c r="BU366" s="482">
        <v>7.5638513060713628E-8</v>
      </c>
      <c r="BV366" s="482">
        <v>4.3601937674027558E-8</v>
      </c>
      <c r="BW366" s="482">
        <v>3.8795488391468149E-8</v>
      </c>
      <c r="BX366" s="482">
        <v>2.9775034376614009E-7</v>
      </c>
      <c r="BY366" s="482">
        <v>2.1685026423056096E-7</v>
      </c>
      <c r="BZ366" s="482">
        <v>7.8573910836883763E-8</v>
      </c>
      <c r="CA366" s="482">
        <v>1.0337002799336562E-7</v>
      </c>
      <c r="CB366" s="482">
        <v>5.0306935663176718E-6</v>
      </c>
      <c r="CC366" s="482">
        <v>1.6498577278123486E-7</v>
      </c>
      <c r="CD366" s="482">
        <v>1.131492187450521E-7</v>
      </c>
      <c r="CE366" s="482">
        <v>4.3157721630594102E-6</v>
      </c>
      <c r="CF366" s="482">
        <v>1.4824952563898888E-6</v>
      </c>
      <c r="CG366" s="482">
        <v>2.2330390308386417E-7</v>
      </c>
      <c r="CH366" s="482">
        <v>4.606830993888395E-6</v>
      </c>
      <c r="CI366" s="482">
        <v>0</v>
      </c>
      <c r="CJ366" s="483">
        <v>7.9266456331096182E-7</v>
      </c>
    </row>
    <row r="367" spans="2:88">
      <c r="B367" s="277"/>
      <c r="C367" s="589">
        <v>41</v>
      </c>
      <c r="D367" s="473" t="s">
        <v>662</v>
      </c>
      <c r="E367" s="481">
        <v>6.4857677932985813E-4</v>
      </c>
      <c r="F367" s="482">
        <v>1.3805798435342813E-3</v>
      </c>
      <c r="G367" s="482">
        <v>1.7501769841894112E-3</v>
      </c>
      <c r="H367" s="482">
        <v>1.5398330496798715E-3</v>
      </c>
      <c r="I367" s="482">
        <v>8.2557410501146939E-4</v>
      </c>
      <c r="J367" s="482">
        <v>1.5869993017203037E-3</v>
      </c>
      <c r="K367" s="482">
        <v>1.3001409626517374E-3</v>
      </c>
      <c r="L367" s="482">
        <v>7.5220909067302561E-4</v>
      </c>
      <c r="M367" s="482">
        <v>2.077158796603511E-5</v>
      </c>
      <c r="N367" s="482">
        <v>3.1703465572459539E-4</v>
      </c>
      <c r="O367" s="482">
        <v>1.650482325417425E-3</v>
      </c>
      <c r="P367" s="482">
        <v>4.5211150199918039E-4</v>
      </c>
      <c r="Q367" s="482">
        <v>6.6477890925652878E-4</v>
      </c>
      <c r="R367" s="482">
        <v>6.6170388751033912E-4</v>
      </c>
      <c r="S367" s="482">
        <v>1.1944073631700914E-3</v>
      </c>
      <c r="T367" s="482">
        <v>1.0906091356507313E-3</v>
      </c>
      <c r="U367" s="482">
        <v>7.2785418780146644E-4</v>
      </c>
      <c r="V367" s="482">
        <v>1.3972201083307203E-3</v>
      </c>
      <c r="W367" s="482">
        <v>1.9931491085573572E-3</v>
      </c>
      <c r="X367" s="482">
        <v>1.4544767661503594E-3</v>
      </c>
      <c r="Y367" s="482">
        <v>3.4078209956130113E-4</v>
      </c>
      <c r="Z367" s="482">
        <v>1.4799940017864251E-3</v>
      </c>
      <c r="AA367" s="482">
        <v>1.497714593045154E-3</v>
      </c>
      <c r="AB367" s="482">
        <v>4.5184037499836007E-5</v>
      </c>
      <c r="AC367" s="482">
        <v>7.9062544119723227E-4</v>
      </c>
      <c r="AD367" s="482">
        <v>2.8057415346081508E-3</v>
      </c>
      <c r="AE367" s="482">
        <v>2.8256551381661316E-3</v>
      </c>
      <c r="AF367" s="482">
        <v>4.6621721873956719E-3</v>
      </c>
      <c r="AG367" s="482">
        <v>8.3412455024210145E-5</v>
      </c>
      <c r="AH367" s="482">
        <v>2.1955472760506727E-3</v>
      </c>
      <c r="AI367" s="482">
        <v>2.7600142929311553E-3</v>
      </c>
      <c r="AJ367" s="482">
        <v>4.396029749232761E-3</v>
      </c>
      <c r="AK367" s="482">
        <v>4.5457158065459226E-3</v>
      </c>
      <c r="AL367" s="482">
        <v>2.646922876924702E-3</v>
      </c>
      <c r="AM367" s="482">
        <v>4.6184227290100629E-3</v>
      </c>
      <c r="AN367" s="482">
        <v>1.9796356185642792E-3</v>
      </c>
      <c r="AO367" s="482">
        <v>3.0882382819642827E-3</v>
      </c>
      <c r="AP367" s="482">
        <v>1.2670367440655713E-3</v>
      </c>
      <c r="AQ367" s="482">
        <v>3.0379558098575115E-3</v>
      </c>
      <c r="AR367" s="482">
        <v>3.0402310020268214E-3</v>
      </c>
      <c r="AS367" s="482">
        <v>0</v>
      </c>
      <c r="AT367" s="483">
        <v>2.7491408934707945E-4</v>
      </c>
      <c r="AU367" s="481">
        <v>0</v>
      </c>
      <c r="AV367" s="482">
        <v>0</v>
      </c>
      <c r="AW367" s="482">
        <v>0</v>
      </c>
      <c r="AX367" s="482">
        <v>0</v>
      </c>
      <c r="AY367" s="482">
        <v>0</v>
      </c>
      <c r="AZ367" s="482">
        <v>0</v>
      </c>
      <c r="BA367" s="482">
        <v>0</v>
      </c>
      <c r="BB367" s="482">
        <v>0</v>
      </c>
      <c r="BC367" s="482">
        <v>0</v>
      </c>
      <c r="BD367" s="482">
        <v>0</v>
      </c>
      <c r="BE367" s="482">
        <v>0</v>
      </c>
      <c r="BF367" s="482">
        <v>0</v>
      </c>
      <c r="BG367" s="482">
        <v>0</v>
      </c>
      <c r="BH367" s="482">
        <v>0</v>
      </c>
      <c r="BI367" s="482">
        <v>0</v>
      </c>
      <c r="BJ367" s="482">
        <v>0</v>
      </c>
      <c r="BK367" s="482">
        <v>0</v>
      </c>
      <c r="BL367" s="482">
        <v>0</v>
      </c>
      <c r="BM367" s="482">
        <v>0</v>
      </c>
      <c r="BN367" s="482">
        <v>0</v>
      </c>
      <c r="BO367" s="482">
        <v>0</v>
      </c>
      <c r="BP367" s="482">
        <v>0</v>
      </c>
      <c r="BQ367" s="482">
        <v>0</v>
      </c>
      <c r="BR367" s="482">
        <v>0</v>
      </c>
      <c r="BS367" s="482">
        <v>0</v>
      </c>
      <c r="BT367" s="482">
        <v>0</v>
      </c>
      <c r="BU367" s="482">
        <v>0</v>
      </c>
      <c r="BV367" s="482">
        <v>0</v>
      </c>
      <c r="BW367" s="482">
        <v>0</v>
      </c>
      <c r="BX367" s="482">
        <v>0</v>
      </c>
      <c r="BY367" s="482">
        <v>0</v>
      </c>
      <c r="BZ367" s="482">
        <v>0</v>
      </c>
      <c r="CA367" s="482">
        <v>0</v>
      </c>
      <c r="CB367" s="482">
        <v>0</v>
      </c>
      <c r="CC367" s="482">
        <v>0</v>
      </c>
      <c r="CD367" s="482">
        <v>0</v>
      </c>
      <c r="CE367" s="482">
        <v>0</v>
      </c>
      <c r="CF367" s="482">
        <v>0</v>
      </c>
      <c r="CG367" s="482">
        <v>0</v>
      </c>
      <c r="CH367" s="482">
        <v>0</v>
      </c>
      <c r="CI367" s="482">
        <v>0</v>
      </c>
      <c r="CJ367" s="483">
        <v>0</v>
      </c>
    </row>
    <row r="368" spans="2:88">
      <c r="B368" s="277"/>
      <c r="C368" s="590">
        <v>42</v>
      </c>
      <c r="D368" s="474" t="s">
        <v>663</v>
      </c>
      <c r="E368" s="484">
        <v>1.1231079900510683E-2</v>
      </c>
      <c r="F368" s="485">
        <v>1.0234276987833909E-2</v>
      </c>
      <c r="G368" s="485">
        <v>1.3345922968710507E-2</v>
      </c>
      <c r="H368" s="485">
        <v>5.3462695228381259E-3</v>
      </c>
      <c r="I368" s="485">
        <v>2.1076842018739458E-3</v>
      </c>
      <c r="J368" s="485">
        <v>2.9820949190900452E-3</v>
      </c>
      <c r="K368" s="485">
        <v>3.2145602964612535E-3</v>
      </c>
      <c r="L368" s="485">
        <v>1.1587378917466001E-3</v>
      </c>
      <c r="M368" s="485">
        <v>3.1032825268264148E-4</v>
      </c>
      <c r="N368" s="485">
        <v>2.6803532774803411E-3</v>
      </c>
      <c r="O368" s="485">
        <v>1.032246580298272E-2</v>
      </c>
      <c r="P368" s="485">
        <v>5.7757151118912912E-3</v>
      </c>
      <c r="Q368" s="485">
        <v>8.7666379863078035E-3</v>
      </c>
      <c r="R368" s="485">
        <v>2.7947306027724795E-3</v>
      </c>
      <c r="S368" s="485">
        <v>8.9598566037469313E-3</v>
      </c>
      <c r="T368" s="485">
        <v>8.6763255949847285E-3</v>
      </c>
      <c r="U368" s="485">
        <v>6.6756339574841729E-3</v>
      </c>
      <c r="V368" s="485">
        <v>1.3529103870076615E-3</v>
      </c>
      <c r="W368" s="485">
        <v>8.0334528861677919E-3</v>
      </c>
      <c r="X368" s="485">
        <v>2.8886463249624705E-3</v>
      </c>
      <c r="Y368" s="485">
        <v>8.1858950630179258E-4</v>
      </c>
      <c r="Z368" s="485">
        <v>1.127371571166237E-3</v>
      </c>
      <c r="AA368" s="485">
        <v>1.4039678429482439E-2</v>
      </c>
      <c r="AB368" s="485">
        <v>3.4352157656281075E-3</v>
      </c>
      <c r="AC368" s="485">
        <v>6.6887964161842922E-3</v>
      </c>
      <c r="AD368" s="485">
        <v>6.8604637476063718E-4</v>
      </c>
      <c r="AE368" s="485">
        <v>6.2069285887392245E-3</v>
      </c>
      <c r="AF368" s="485">
        <v>4.0689994209739217E-3</v>
      </c>
      <c r="AG368" s="485">
        <v>8.090126430384349E-4</v>
      </c>
      <c r="AH368" s="485">
        <v>6.667409202144454E-3</v>
      </c>
      <c r="AI368" s="485">
        <v>6.4656098396091389E-3</v>
      </c>
      <c r="AJ368" s="485">
        <v>6.5259749057425926E-4</v>
      </c>
      <c r="AK368" s="485">
        <v>1.214177219839767E-2</v>
      </c>
      <c r="AL368" s="485">
        <v>3.3602676559451572E-3</v>
      </c>
      <c r="AM368" s="485">
        <v>2.9394838049428221E-3</v>
      </c>
      <c r="AN368" s="485">
        <v>6.0711709146580141E-3</v>
      </c>
      <c r="AO368" s="485">
        <v>1.259058129751131E-3</v>
      </c>
      <c r="AP368" s="485">
        <v>1.7806776152986716E-3</v>
      </c>
      <c r="AQ368" s="485">
        <v>7.4514487211301342E-4</v>
      </c>
      <c r="AR368" s="485">
        <v>2.4004653943124963E-3</v>
      </c>
      <c r="AS368" s="485">
        <v>5.1951629486050193E-4</v>
      </c>
      <c r="AT368" s="486">
        <v>0</v>
      </c>
      <c r="AU368" s="484">
        <v>7.425310794857721E-5</v>
      </c>
      <c r="AV368" s="485">
        <v>5.9819975816088962E-5</v>
      </c>
      <c r="AW368" s="485">
        <v>8.8486806457078858E-5</v>
      </c>
      <c r="AX368" s="485">
        <v>4.275313573112333E-5</v>
      </c>
      <c r="AY368" s="485">
        <v>1.4727300238515088E-5</v>
      </c>
      <c r="AZ368" s="485">
        <v>1.249216104190065E-5</v>
      </c>
      <c r="BA368" s="485">
        <v>1.2764483062617913E-5</v>
      </c>
      <c r="BB368" s="485">
        <v>7.7619035330934169E-6</v>
      </c>
      <c r="BC368" s="485">
        <v>3.2046603255195492E-6</v>
      </c>
      <c r="BD368" s="485">
        <v>1.1815454367193319E-5</v>
      </c>
      <c r="BE368" s="485">
        <v>4.94542462621661E-5</v>
      </c>
      <c r="BF368" s="485">
        <v>1.2842142026293233E-5</v>
      </c>
      <c r="BG368" s="485">
        <v>2.3019623002662501E-5</v>
      </c>
      <c r="BH368" s="485">
        <v>1.4517636180562315E-5</v>
      </c>
      <c r="BI368" s="485">
        <v>5.5530665356759548E-5</v>
      </c>
      <c r="BJ368" s="485">
        <v>4.2977195357952456E-5</v>
      </c>
      <c r="BK368" s="485">
        <v>2.3305573775355022E-5</v>
      </c>
      <c r="BL368" s="485">
        <v>7.5756867056396798E-6</v>
      </c>
      <c r="BM368" s="485">
        <v>2.3490173140679691E-5</v>
      </c>
      <c r="BN368" s="485">
        <v>1.4465641437427372E-5</v>
      </c>
      <c r="BO368" s="485">
        <v>9.5026259482401262E-6</v>
      </c>
      <c r="BP368" s="485">
        <v>1.3034805603521322E-5</v>
      </c>
      <c r="BQ368" s="485">
        <v>8.3257839068169714E-5</v>
      </c>
      <c r="BR368" s="485">
        <v>1.7891754336986333E-5</v>
      </c>
      <c r="BS368" s="485">
        <v>5.105966003329742E-5</v>
      </c>
      <c r="BT368" s="485">
        <v>6.5572998066456536E-6</v>
      </c>
      <c r="BU368" s="485">
        <v>4.011170281177332E-5</v>
      </c>
      <c r="BV368" s="485">
        <v>2.1933764401289311E-5</v>
      </c>
      <c r="BW368" s="485">
        <v>2.7307375493837962E-5</v>
      </c>
      <c r="BX368" s="485">
        <v>5.3267846936188475E-5</v>
      </c>
      <c r="BY368" s="485">
        <v>3.6634780617179731E-5</v>
      </c>
      <c r="BZ368" s="485">
        <v>4.8112923130267937E-6</v>
      </c>
      <c r="CA368" s="485">
        <v>5.7547721154592256E-5</v>
      </c>
      <c r="CB368" s="485">
        <v>1.9715621648432834E-5</v>
      </c>
      <c r="CC368" s="485">
        <v>2.1747955932907119E-5</v>
      </c>
      <c r="CD368" s="485">
        <v>4.8192699994124305E-5</v>
      </c>
      <c r="CE368" s="485">
        <v>7.7445079933887473E-6</v>
      </c>
      <c r="CF368" s="485">
        <v>1.0453362112676319E-5</v>
      </c>
      <c r="CG368" s="485">
        <v>6.8077190210554742E-6</v>
      </c>
      <c r="CH368" s="485">
        <v>1.90617494687533E-5</v>
      </c>
      <c r="CI368" s="485">
        <v>2.9859890473701183E-6</v>
      </c>
      <c r="CJ368" s="486">
        <v>0</v>
      </c>
    </row>
    <row r="369" spans="2:88">
      <c r="B369" s="282" t="s">
        <v>79</v>
      </c>
      <c r="C369" s="586">
        <v>1</v>
      </c>
      <c r="D369" s="472" t="s">
        <v>67</v>
      </c>
      <c r="E369" s="478">
        <v>1.5534439617500008E-2</v>
      </c>
      <c r="F369" s="479">
        <v>4.3478876560775436E-4</v>
      </c>
      <c r="G369" s="479">
        <v>0</v>
      </c>
      <c r="H369" s="479">
        <v>0</v>
      </c>
      <c r="I369" s="479">
        <v>3.4218078992181128E-2</v>
      </c>
      <c r="J369" s="479">
        <v>3.9985614838313026E-3</v>
      </c>
      <c r="K369" s="479">
        <v>3.448050427826306E-6</v>
      </c>
      <c r="L369" s="479">
        <v>2.0011057203628E-4</v>
      </c>
      <c r="M369" s="479">
        <v>0</v>
      </c>
      <c r="N369" s="479">
        <v>1.314028050872466E-2</v>
      </c>
      <c r="O369" s="479">
        <v>1.3524625019730726E-4</v>
      </c>
      <c r="P369" s="479">
        <v>0</v>
      </c>
      <c r="Q369" s="479">
        <v>7.1283870704949399E-5</v>
      </c>
      <c r="R369" s="479">
        <v>0</v>
      </c>
      <c r="S369" s="479">
        <v>0</v>
      </c>
      <c r="T369" s="479">
        <v>0</v>
      </c>
      <c r="U369" s="479">
        <v>0</v>
      </c>
      <c r="V369" s="479">
        <v>0</v>
      </c>
      <c r="W369" s="479">
        <v>0</v>
      </c>
      <c r="X369" s="479">
        <v>0</v>
      </c>
      <c r="Y369" s="479">
        <v>0</v>
      </c>
      <c r="Z369" s="479">
        <v>3.8283475072421719E-4</v>
      </c>
      <c r="AA369" s="479">
        <v>2.8540687608900005E-4</v>
      </c>
      <c r="AB369" s="479">
        <v>0</v>
      </c>
      <c r="AC369" s="479">
        <v>0</v>
      </c>
      <c r="AD369" s="479">
        <v>0</v>
      </c>
      <c r="AE369" s="479">
        <v>3.4210843861717719E-5</v>
      </c>
      <c r="AF369" s="479">
        <v>0</v>
      </c>
      <c r="AG369" s="479">
        <v>1.5566963521622766E-6</v>
      </c>
      <c r="AH369" s="479">
        <v>0</v>
      </c>
      <c r="AI369" s="479">
        <v>0</v>
      </c>
      <c r="AJ369" s="479">
        <v>6.5588076887433635E-6</v>
      </c>
      <c r="AK369" s="479">
        <v>1.3011998688547917E-4</v>
      </c>
      <c r="AL369" s="479">
        <v>4.303583407227375E-4</v>
      </c>
      <c r="AM369" s="479">
        <v>2.5679255620929015E-4</v>
      </c>
      <c r="AN369" s="479">
        <v>1.2777808980082273E-6</v>
      </c>
      <c r="AO369" s="479">
        <v>4.7794756071010448E-3</v>
      </c>
      <c r="AP369" s="479">
        <v>6.7746527624283868E-3</v>
      </c>
      <c r="AQ369" s="479">
        <v>2.6352394831661896E-4</v>
      </c>
      <c r="AR369" s="479">
        <v>8.8721407137493612E-4</v>
      </c>
      <c r="AS369" s="479">
        <v>0</v>
      </c>
      <c r="AT369" s="480">
        <v>0</v>
      </c>
      <c r="AU369" s="487">
        <v>0.13357249929538739</v>
      </c>
      <c r="AV369" s="488">
        <v>3.2416384921620648E-3</v>
      </c>
      <c r="AW369" s="488">
        <v>0</v>
      </c>
      <c r="AX369" s="488">
        <v>0</v>
      </c>
      <c r="AY369" s="488">
        <v>0.17209247927816157</v>
      </c>
      <c r="AZ369" s="488">
        <v>1.039589307154622E-2</v>
      </c>
      <c r="BA369" s="488">
        <v>1.5689999593654445E-4</v>
      </c>
      <c r="BB369" s="488">
        <v>9.2714266451427937E-4</v>
      </c>
      <c r="BC369" s="488">
        <v>0</v>
      </c>
      <c r="BD369" s="488">
        <v>2.2760041888618798E-2</v>
      </c>
      <c r="BE369" s="488">
        <v>2.8715395811325877E-4</v>
      </c>
      <c r="BF369" s="488">
        <v>0</v>
      </c>
      <c r="BG369" s="488">
        <v>7.0984684901770535E-5</v>
      </c>
      <c r="BH369" s="488">
        <v>0</v>
      </c>
      <c r="BI369" s="488">
        <v>0</v>
      </c>
      <c r="BJ369" s="488">
        <v>0</v>
      </c>
      <c r="BK369" s="488">
        <v>0</v>
      </c>
      <c r="BL369" s="488">
        <v>0</v>
      </c>
      <c r="BM369" s="488">
        <v>0</v>
      </c>
      <c r="BN369" s="488">
        <v>0</v>
      </c>
      <c r="BO369" s="488">
        <v>0</v>
      </c>
      <c r="BP369" s="488">
        <v>1.7136016793068626E-3</v>
      </c>
      <c r="BQ369" s="488">
        <v>1.0527834491634806E-3</v>
      </c>
      <c r="BR369" s="488">
        <v>0</v>
      </c>
      <c r="BS369" s="488">
        <v>0</v>
      </c>
      <c r="BT369" s="488">
        <v>0</v>
      </c>
      <c r="BU369" s="488">
        <v>9.2776972941306941E-5</v>
      </c>
      <c r="BV369" s="488">
        <v>0</v>
      </c>
      <c r="BW369" s="488">
        <v>2.4108346093430457E-6</v>
      </c>
      <c r="BX369" s="488">
        <v>4.995457060555482E-5</v>
      </c>
      <c r="BY369" s="488">
        <v>0</v>
      </c>
      <c r="BZ369" s="488">
        <v>3.4040181313397753E-5</v>
      </c>
      <c r="CA369" s="488">
        <v>7.8456576938232443E-4</v>
      </c>
      <c r="CB369" s="488">
        <v>1.7337960647175236E-3</v>
      </c>
      <c r="CC369" s="488">
        <v>1.7164828759082618E-3</v>
      </c>
      <c r="CD369" s="488">
        <v>1.2149107959863974E-5</v>
      </c>
      <c r="CE369" s="488">
        <v>2.0423550079193359E-2</v>
      </c>
      <c r="CF369" s="488">
        <v>2.6826948300734899E-2</v>
      </c>
      <c r="CG369" s="488">
        <v>4.2438955628461656E-3</v>
      </c>
      <c r="CH369" s="488">
        <v>3.4986484459092969E-3</v>
      </c>
      <c r="CI369" s="488">
        <v>0</v>
      </c>
      <c r="CJ369" s="489">
        <v>0</v>
      </c>
    </row>
    <row r="370" spans="2:88">
      <c r="B370" s="284"/>
      <c r="C370" s="589">
        <v>2</v>
      </c>
      <c r="D370" s="473" t="s">
        <v>563</v>
      </c>
      <c r="E370" s="481">
        <v>9.8890876935106542E-6</v>
      </c>
      <c r="F370" s="482">
        <v>3.4774941149730336E-2</v>
      </c>
      <c r="G370" s="482">
        <v>2.8784456062254216E-5</v>
      </c>
      <c r="H370" s="482">
        <v>0</v>
      </c>
      <c r="I370" s="482">
        <v>1.3300349464148213E-4</v>
      </c>
      <c r="J370" s="482">
        <v>0</v>
      </c>
      <c r="K370" s="482">
        <v>1.4904102790516459E-2</v>
      </c>
      <c r="L370" s="482">
        <v>1.5326335188703072E-5</v>
      </c>
      <c r="M370" s="482">
        <v>0</v>
      </c>
      <c r="N370" s="482">
        <v>0</v>
      </c>
      <c r="O370" s="482">
        <v>0</v>
      </c>
      <c r="P370" s="482">
        <v>0</v>
      </c>
      <c r="Q370" s="482">
        <v>0</v>
      </c>
      <c r="R370" s="482">
        <v>0</v>
      </c>
      <c r="S370" s="482">
        <v>0</v>
      </c>
      <c r="T370" s="482">
        <v>0</v>
      </c>
      <c r="U370" s="482">
        <v>0</v>
      </c>
      <c r="V370" s="482">
        <v>0</v>
      </c>
      <c r="W370" s="482">
        <v>0</v>
      </c>
      <c r="X370" s="482">
        <v>0</v>
      </c>
      <c r="Y370" s="482">
        <v>0</v>
      </c>
      <c r="Z370" s="482">
        <v>4.2945006934129828E-5</v>
      </c>
      <c r="AA370" s="482">
        <v>5.0051951634195281E-6</v>
      </c>
      <c r="AB370" s="482">
        <v>0</v>
      </c>
      <c r="AC370" s="482">
        <v>0</v>
      </c>
      <c r="AD370" s="482">
        <v>0</v>
      </c>
      <c r="AE370" s="482">
        <v>0</v>
      </c>
      <c r="AF370" s="482">
        <v>0</v>
      </c>
      <c r="AG370" s="482">
        <v>0</v>
      </c>
      <c r="AH370" s="482">
        <v>0</v>
      </c>
      <c r="AI370" s="482">
        <v>0</v>
      </c>
      <c r="AJ370" s="482">
        <v>1.0376836089821504E-6</v>
      </c>
      <c r="AK370" s="482">
        <v>0</v>
      </c>
      <c r="AL370" s="482">
        <v>1.2920625821685794E-5</v>
      </c>
      <c r="AM370" s="482">
        <v>0</v>
      </c>
      <c r="AN370" s="482">
        <v>0</v>
      </c>
      <c r="AO370" s="482">
        <v>3.8165658009842727E-4</v>
      </c>
      <c r="AP370" s="482">
        <v>4.8414841336740454E-4</v>
      </c>
      <c r="AQ370" s="482">
        <v>0</v>
      </c>
      <c r="AR370" s="482">
        <v>1.86268738332538E-5</v>
      </c>
      <c r="AS370" s="482">
        <v>0</v>
      </c>
      <c r="AT370" s="483">
        <v>0</v>
      </c>
      <c r="AU370" s="490">
        <v>1.3553211096356931E-4</v>
      </c>
      <c r="AV370" s="491">
        <v>0.11162673326003111</v>
      </c>
      <c r="AW370" s="491">
        <v>1.5165511365482608E-4</v>
      </c>
      <c r="AX370" s="491">
        <v>1.0023794747579447E-4</v>
      </c>
      <c r="AY370" s="491">
        <v>4.7021151571575699E-4</v>
      </c>
      <c r="AZ370" s="491">
        <v>6.6161284167249872E-6</v>
      </c>
      <c r="BA370" s="491">
        <v>2.6254108910008286E-2</v>
      </c>
      <c r="BB370" s="491">
        <v>1.2580988419835733E-4</v>
      </c>
      <c r="BC370" s="491">
        <v>0</v>
      </c>
      <c r="BD370" s="491">
        <v>0</v>
      </c>
      <c r="BE370" s="491">
        <v>1.6142963146387333E-7</v>
      </c>
      <c r="BF370" s="491">
        <v>6.570307082209085E-8</v>
      </c>
      <c r="BG370" s="491">
        <v>0</v>
      </c>
      <c r="BH370" s="491">
        <v>0</v>
      </c>
      <c r="BI370" s="491">
        <v>0</v>
      </c>
      <c r="BJ370" s="491">
        <v>0</v>
      </c>
      <c r="BK370" s="491">
        <v>0</v>
      </c>
      <c r="BL370" s="491">
        <v>0</v>
      </c>
      <c r="BM370" s="491">
        <v>0</v>
      </c>
      <c r="BN370" s="491">
        <v>0</v>
      </c>
      <c r="BO370" s="491">
        <v>1.1507152602991207E-7</v>
      </c>
      <c r="BP370" s="491">
        <v>1.9428340329189257E-4</v>
      </c>
      <c r="BQ370" s="491">
        <v>2.6083321998707236E-5</v>
      </c>
      <c r="BR370" s="491">
        <v>0</v>
      </c>
      <c r="BS370" s="491">
        <v>0</v>
      </c>
      <c r="BT370" s="491">
        <v>0</v>
      </c>
      <c r="BU370" s="491">
        <v>0</v>
      </c>
      <c r="BV370" s="491">
        <v>0</v>
      </c>
      <c r="BW370" s="491">
        <v>0</v>
      </c>
      <c r="BX370" s="491">
        <v>0</v>
      </c>
      <c r="BY370" s="491">
        <v>0</v>
      </c>
      <c r="BZ370" s="491">
        <v>4.2088913421020037E-6</v>
      </c>
      <c r="CA370" s="491">
        <v>0</v>
      </c>
      <c r="CB370" s="491">
        <v>5.8749052232425636E-5</v>
      </c>
      <c r="CC370" s="491">
        <v>0</v>
      </c>
      <c r="CD370" s="491">
        <v>0</v>
      </c>
      <c r="CE370" s="491">
        <v>1.7387537962625214E-3</v>
      </c>
      <c r="CF370" s="491">
        <v>2.0060845348472737E-3</v>
      </c>
      <c r="CG370" s="491">
        <v>0</v>
      </c>
      <c r="CH370" s="491">
        <v>7.5913906762801512E-5</v>
      </c>
      <c r="CI370" s="491">
        <v>0</v>
      </c>
      <c r="CJ370" s="492">
        <v>0</v>
      </c>
    </row>
    <row r="371" spans="2:88">
      <c r="B371" s="284"/>
      <c r="C371" s="589">
        <v>3</v>
      </c>
      <c r="D371" s="473" t="s">
        <v>633</v>
      </c>
      <c r="E371" s="481">
        <v>0</v>
      </c>
      <c r="F371" s="482">
        <v>0</v>
      </c>
      <c r="G371" s="482">
        <v>1.2832194717028107E-2</v>
      </c>
      <c r="H371" s="482">
        <v>0</v>
      </c>
      <c r="I371" s="482">
        <v>2.0796684716091137E-2</v>
      </c>
      <c r="J371" s="482">
        <v>0</v>
      </c>
      <c r="K371" s="482">
        <v>0</v>
      </c>
      <c r="L371" s="482">
        <v>7.8596366725670082E-6</v>
      </c>
      <c r="M371" s="482">
        <v>0</v>
      </c>
      <c r="N371" s="482">
        <v>0</v>
      </c>
      <c r="O371" s="482">
        <v>0</v>
      </c>
      <c r="P371" s="482">
        <v>0</v>
      </c>
      <c r="Q371" s="482">
        <v>0</v>
      </c>
      <c r="R371" s="482">
        <v>0</v>
      </c>
      <c r="S371" s="482">
        <v>0</v>
      </c>
      <c r="T371" s="482">
        <v>0</v>
      </c>
      <c r="U371" s="482">
        <v>0</v>
      </c>
      <c r="V371" s="482">
        <v>0</v>
      </c>
      <c r="W371" s="482">
        <v>0</v>
      </c>
      <c r="X371" s="482">
        <v>0</v>
      </c>
      <c r="Y371" s="482">
        <v>0</v>
      </c>
      <c r="Z371" s="482">
        <v>4.8217061517570802E-3</v>
      </c>
      <c r="AA371" s="482">
        <v>0</v>
      </c>
      <c r="AB371" s="482">
        <v>0</v>
      </c>
      <c r="AC371" s="482">
        <v>0</v>
      </c>
      <c r="AD371" s="482">
        <v>0</v>
      </c>
      <c r="AE371" s="482">
        <v>0</v>
      </c>
      <c r="AF371" s="482">
        <v>0</v>
      </c>
      <c r="AG371" s="482">
        <v>0</v>
      </c>
      <c r="AH371" s="482">
        <v>0</v>
      </c>
      <c r="AI371" s="482">
        <v>0</v>
      </c>
      <c r="AJ371" s="482">
        <v>2.7211905203951911E-6</v>
      </c>
      <c r="AK371" s="482">
        <v>0</v>
      </c>
      <c r="AL371" s="482">
        <v>1.7711392264413005E-4</v>
      </c>
      <c r="AM371" s="482">
        <v>0</v>
      </c>
      <c r="AN371" s="482">
        <v>0</v>
      </c>
      <c r="AO371" s="482">
        <v>2.3006432940930518E-3</v>
      </c>
      <c r="AP371" s="482">
        <v>3.8334800457996334E-3</v>
      </c>
      <c r="AQ371" s="482">
        <v>0</v>
      </c>
      <c r="AR371" s="482">
        <v>1.2137629541570295E-4</v>
      </c>
      <c r="AS371" s="482">
        <v>0</v>
      </c>
      <c r="AT371" s="483">
        <v>0</v>
      </c>
      <c r="AU371" s="490">
        <v>0</v>
      </c>
      <c r="AV371" s="491">
        <v>0</v>
      </c>
      <c r="AW371" s="491">
        <v>3.7868217081915227E-2</v>
      </c>
      <c r="AX371" s="491">
        <v>0</v>
      </c>
      <c r="AY371" s="491">
        <v>2.5336562835465325E-2</v>
      </c>
      <c r="AZ371" s="491">
        <v>8.863427689443598E-7</v>
      </c>
      <c r="BA371" s="491">
        <v>0</v>
      </c>
      <c r="BB371" s="491">
        <v>3.0519118879441824E-5</v>
      </c>
      <c r="BC371" s="491">
        <v>0</v>
      </c>
      <c r="BD371" s="491">
        <v>0</v>
      </c>
      <c r="BE371" s="491">
        <v>0</v>
      </c>
      <c r="BF371" s="491">
        <v>0</v>
      </c>
      <c r="BG371" s="491">
        <v>0</v>
      </c>
      <c r="BH371" s="491">
        <v>0</v>
      </c>
      <c r="BI371" s="491">
        <v>0</v>
      </c>
      <c r="BJ371" s="491">
        <v>0</v>
      </c>
      <c r="BK371" s="491">
        <v>0</v>
      </c>
      <c r="BL371" s="491">
        <v>0</v>
      </c>
      <c r="BM371" s="491">
        <v>0</v>
      </c>
      <c r="BN371" s="491">
        <v>0</v>
      </c>
      <c r="BO371" s="491">
        <v>0</v>
      </c>
      <c r="BP371" s="491">
        <v>3.3977848198061011E-3</v>
      </c>
      <c r="BQ371" s="491">
        <v>0</v>
      </c>
      <c r="BR371" s="491">
        <v>0</v>
      </c>
      <c r="BS371" s="491">
        <v>0</v>
      </c>
      <c r="BT371" s="491">
        <v>0</v>
      </c>
      <c r="BU371" s="491">
        <v>0</v>
      </c>
      <c r="BV371" s="491">
        <v>0</v>
      </c>
      <c r="BW371" s="491">
        <v>0</v>
      </c>
      <c r="BX371" s="491">
        <v>4.9171684272710328E-6</v>
      </c>
      <c r="BY371" s="491">
        <v>0</v>
      </c>
      <c r="BZ371" s="491">
        <v>6.2528030957485751E-6</v>
      </c>
      <c r="CA371" s="491">
        <v>0</v>
      </c>
      <c r="CB371" s="491">
        <v>4.3575553038257338E-4</v>
      </c>
      <c r="CC371" s="491">
        <v>0</v>
      </c>
      <c r="CD371" s="491">
        <v>0</v>
      </c>
      <c r="CE371" s="491">
        <v>5.9203246184293956E-3</v>
      </c>
      <c r="CF371" s="491">
        <v>9.2119990371834354E-3</v>
      </c>
      <c r="CG371" s="491">
        <v>2.7123486865815717E-5</v>
      </c>
      <c r="CH371" s="491">
        <v>2.5418119288254313E-4</v>
      </c>
      <c r="CI371" s="491">
        <v>0</v>
      </c>
      <c r="CJ371" s="492">
        <v>0</v>
      </c>
    </row>
    <row r="372" spans="2:88">
      <c r="B372" s="284"/>
      <c r="C372" s="589">
        <v>4</v>
      </c>
      <c r="D372" s="473" t="s">
        <v>652</v>
      </c>
      <c r="E372" s="481">
        <v>0</v>
      </c>
      <c r="F372" s="482">
        <v>2.8127659156126525E-5</v>
      </c>
      <c r="G372" s="482">
        <v>0</v>
      </c>
      <c r="H372" s="482">
        <v>3.7646702766155942E-4</v>
      </c>
      <c r="I372" s="482">
        <v>1.6375902778287739E-5</v>
      </c>
      <c r="J372" s="482">
        <v>0</v>
      </c>
      <c r="K372" s="482">
        <v>8.045336799834418E-4</v>
      </c>
      <c r="L372" s="482">
        <v>8.8357955816824112E-4</v>
      </c>
      <c r="M372" s="482">
        <v>9.9400805844534382E-2</v>
      </c>
      <c r="N372" s="482">
        <v>4.0507027772664279E-5</v>
      </c>
      <c r="O372" s="482">
        <v>1.3164936994186485E-2</v>
      </c>
      <c r="P372" s="482">
        <v>6.6678404501715869E-5</v>
      </c>
      <c r="Q372" s="482">
        <v>6.6948884797102294E-3</v>
      </c>
      <c r="R372" s="482">
        <v>3.1545992476808247E-5</v>
      </c>
      <c r="S372" s="482">
        <v>6.6270804067362892E-6</v>
      </c>
      <c r="T372" s="482">
        <v>1.0277223176561817E-5</v>
      </c>
      <c r="U372" s="482">
        <v>0</v>
      </c>
      <c r="V372" s="482">
        <v>1.8662128386454872E-6</v>
      </c>
      <c r="W372" s="482">
        <v>3.5641393236293166E-6</v>
      </c>
      <c r="X372" s="482">
        <v>0</v>
      </c>
      <c r="Y372" s="482">
        <v>1.0233197457316184E-5</v>
      </c>
      <c r="Z372" s="482">
        <v>2.3782430135187863E-3</v>
      </c>
      <c r="AA372" s="482">
        <v>1.6939825873598824E-3</v>
      </c>
      <c r="AB372" s="482">
        <v>6.040175520946453E-2</v>
      </c>
      <c r="AC372" s="482">
        <v>0</v>
      </c>
      <c r="AD372" s="482">
        <v>0</v>
      </c>
      <c r="AE372" s="482">
        <v>0</v>
      </c>
      <c r="AF372" s="482">
        <v>0</v>
      </c>
      <c r="AG372" s="482">
        <v>0</v>
      </c>
      <c r="AH372" s="482">
        <v>0</v>
      </c>
      <c r="AI372" s="482">
        <v>0</v>
      </c>
      <c r="AJ372" s="482">
        <v>1.0399284273827804E-6</v>
      </c>
      <c r="AK372" s="482">
        <v>3.9861103614876085E-6</v>
      </c>
      <c r="AL372" s="482">
        <v>0</v>
      </c>
      <c r="AM372" s="482">
        <v>0</v>
      </c>
      <c r="AN372" s="482">
        <v>0</v>
      </c>
      <c r="AO372" s="482">
        <v>-1.2418253793507108E-5</v>
      </c>
      <c r="AP372" s="482">
        <v>-6.8457957028568378E-6</v>
      </c>
      <c r="AQ372" s="482">
        <v>0</v>
      </c>
      <c r="AR372" s="482">
        <v>3.394030782478439E-6</v>
      </c>
      <c r="AS372" s="482">
        <v>0</v>
      </c>
      <c r="AT372" s="483">
        <v>2.068078146529643E-5</v>
      </c>
      <c r="AU372" s="490">
        <v>0</v>
      </c>
      <c r="AV372" s="491">
        <v>2.3843964437204627E-4</v>
      </c>
      <c r="AW372" s="491">
        <v>0</v>
      </c>
      <c r="AX372" s="491">
        <v>1.9270004565706527E-3</v>
      </c>
      <c r="AY372" s="491">
        <v>7.469801977710924E-5</v>
      </c>
      <c r="AZ372" s="491">
        <v>9.6218792111842579E-6</v>
      </c>
      <c r="BA372" s="491">
        <v>5.2273980669238643E-3</v>
      </c>
      <c r="BB372" s="491">
        <v>4.5658013319827056E-3</v>
      </c>
      <c r="BC372" s="491">
        <v>0.66081970653231126</v>
      </c>
      <c r="BD372" s="491">
        <v>9.2609945556782741E-5</v>
      </c>
      <c r="BE372" s="491">
        <v>5.843290133532672E-2</v>
      </c>
      <c r="BF372" s="491">
        <v>6.3274138630924764E-2</v>
      </c>
      <c r="BG372" s="491">
        <v>0.13699221814509688</v>
      </c>
      <c r="BH372" s="491">
        <v>1.8845046831879561E-4</v>
      </c>
      <c r="BI372" s="491">
        <v>4.612603861856978E-5</v>
      </c>
      <c r="BJ372" s="491">
        <v>4.9234175835862164E-5</v>
      </c>
      <c r="BK372" s="491">
        <v>4.1090399484900138E-5</v>
      </c>
      <c r="BL372" s="491">
        <v>7.1678968401105197E-5</v>
      </c>
      <c r="BM372" s="491">
        <v>3.6450539632425088E-5</v>
      </c>
      <c r="BN372" s="491">
        <v>1.6788046394411912E-5</v>
      </c>
      <c r="BO372" s="491">
        <v>7.7226688060124971E-5</v>
      </c>
      <c r="BP372" s="491">
        <v>5.4151746222672232E-4</v>
      </c>
      <c r="BQ372" s="491">
        <v>6.1625900351263705E-3</v>
      </c>
      <c r="BR372" s="491">
        <v>0.32287244845595064</v>
      </c>
      <c r="BS372" s="491">
        <v>0</v>
      </c>
      <c r="BT372" s="491">
        <v>0</v>
      </c>
      <c r="BU372" s="491">
        <v>0</v>
      </c>
      <c r="BV372" s="491">
        <v>0</v>
      </c>
      <c r="BW372" s="491">
        <v>0</v>
      </c>
      <c r="BX372" s="491">
        <v>2.9434386505149633E-6</v>
      </c>
      <c r="BY372" s="491">
        <v>0</v>
      </c>
      <c r="BZ372" s="491">
        <v>7.3015063792273655E-6</v>
      </c>
      <c r="CA372" s="491">
        <v>4.2599595138326136E-5</v>
      </c>
      <c r="CB372" s="491">
        <v>0</v>
      </c>
      <c r="CC372" s="491">
        <v>0</v>
      </c>
      <c r="CD372" s="491">
        <v>1.8301144695423135E-7</v>
      </c>
      <c r="CE372" s="491">
        <v>-5.4322089600935245E-5</v>
      </c>
      <c r="CF372" s="491">
        <v>-3.1288108920679451E-5</v>
      </c>
      <c r="CG372" s="491">
        <v>2.7801998174577817E-5</v>
      </c>
      <c r="CH372" s="491">
        <v>3.2908392913933598E-5</v>
      </c>
      <c r="CI372" s="491">
        <v>0</v>
      </c>
      <c r="CJ372" s="492">
        <v>9.0387574826186366E-5</v>
      </c>
    </row>
    <row r="373" spans="2:88">
      <c r="B373" s="284"/>
      <c r="C373" s="589">
        <v>5</v>
      </c>
      <c r="D373" s="473" t="s">
        <v>653</v>
      </c>
      <c r="E373" s="481">
        <v>9.7569973547652539E-2</v>
      </c>
      <c r="F373" s="482">
        <v>6.0906268932856954E-3</v>
      </c>
      <c r="G373" s="482">
        <v>6.2359705171005989E-2</v>
      </c>
      <c r="H373" s="482">
        <v>0</v>
      </c>
      <c r="I373" s="482">
        <v>0.12235093955345143</v>
      </c>
      <c r="J373" s="482">
        <v>3.6583883079966116E-3</v>
      </c>
      <c r="K373" s="482">
        <v>1.3343951404978418E-3</v>
      </c>
      <c r="L373" s="482">
        <v>4.6135360471938327E-3</v>
      </c>
      <c r="M373" s="482">
        <v>2.930425681323754E-6</v>
      </c>
      <c r="N373" s="482">
        <v>6.7659956235822073E-6</v>
      </c>
      <c r="O373" s="482">
        <v>2.3355412206846273E-4</v>
      </c>
      <c r="P373" s="482">
        <v>9.4678245150020764E-6</v>
      </c>
      <c r="Q373" s="482">
        <v>0</v>
      </c>
      <c r="R373" s="482">
        <v>0</v>
      </c>
      <c r="S373" s="482">
        <v>0</v>
      </c>
      <c r="T373" s="482">
        <v>0</v>
      </c>
      <c r="U373" s="482">
        <v>0</v>
      </c>
      <c r="V373" s="482">
        <v>0</v>
      </c>
      <c r="W373" s="482">
        <v>0</v>
      </c>
      <c r="X373" s="482">
        <v>0</v>
      </c>
      <c r="Y373" s="482">
        <v>0</v>
      </c>
      <c r="Z373" s="482">
        <v>9.9614731160844409E-4</v>
      </c>
      <c r="AA373" s="482">
        <v>6.6045292114071766E-6</v>
      </c>
      <c r="AB373" s="482">
        <v>0</v>
      </c>
      <c r="AC373" s="482">
        <v>0</v>
      </c>
      <c r="AD373" s="482">
        <v>0</v>
      </c>
      <c r="AE373" s="482">
        <v>8.1979679550651355E-5</v>
      </c>
      <c r="AF373" s="482">
        <v>0</v>
      </c>
      <c r="AG373" s="482">
        <v>0</v>
      </c>
      <c r="AH373" s="482">
        <v>0</v>
      </c>
      <c r="AI373" s="482">
        <v>0</v>
      </c>
      <c r="AJ373" s="482">
        <v>2.0412442259007087E-4</v>
      </c>
      <c r="AK373" s="482">
        <v>9.3131717344683207E-4</v>
      </c>
      <c r="AL373" s="482">
        <v>4.4388437377166877E-3</v>
      </c>
      <c r="AM373" s="482">
        <v>5.4783499653612529E-4</v>
      </c>
      <c r="AN373" s="482">
        <v>5.4482974555393209E-6</v>
      </c>
      <c r="AO373" s="482">
        <v>6.7317447513471448E-2</v>
      </c>
      <c r="AP373" s="482">
        <v>0.15338095798808207</v>
      </c>
      <c r="AQ373" s="482">
        <v>7.975209734209025E-4</v>
      </c>
      <c r="AR373" s="482">
        <v>3.3393560462322311E-3</v>
      </c>
      <c r="AS373" s="482">
        <v>0</v>
      </c>
      <c r="AT373" s="483">
        <v>9.1154871363957146E-4</v>
      </c>
      <c r="AU373" s="490">
        <v>0.10234625741159098</v>
      </c>
      <c r="AV373" s="491">
        <v>1.6968111612540075E-2</v>
      </c>
      <c r="AW373" s="491">
        <v>8.815937464290366E-2</v>
      </c>
      <c r="AX373" s="491">
        <v>0</v>
      </c>
      <c r="AY373" s="491">
        <v>0.17389033239076662</v>
      </c>
      <c r="AZ373" s="491">
        <v>2.1328591671815659E-3</v>
      </c>
      <c r="BA373" s="491">
        <v>1.6329960735887775E-3</v>
      </c>
      <c r="BB373" s="491">
        <v>5.696612674062706E-3</v>
      </c>
      <c r="BC373" s="491">
        <v>3.1329000354410551E-6</v>
      </c>
      <c r="BD373" s="491">
        <v>1.3866851621862562E-5</v>
      </c>
      <c r="BE373" s="491">
        <v>4.6642930668710749E-4</v>
      </c>
      <c r="BF373" s="491">
        <v>7.1539653629512014E-7</v>
      </c>
      <c r="BG373" s="491">
        <v>0</v>
      </c>
      <c r="BH373" s="491">
        <v>0</v>
      </c>
      <c r="BI373" s="491">
        <v>0</v>
      </c>
      <c r="BJ373" s="491">
        <v>0</v>
      </c>
      <c r="BK373" s="491">
        <v>0</v>
      </c>
      <c r="BL373" s="491">
        <v>0</v>
      </c>
      <c r="BM373" s="491">
        <v>0</v>
      </c>
      <c r="BN373" s="491">
        <v>0</v>
      </c>
      <c r="BO373" s="491">
        <v>0</v>
      </c>
      <c r="BP373" s="491">
        <v>2.1322711905168348E-3</v>
      </c>
      <c r="BQ373" s="491">
        <v>1.064559987563009E-5</v>
      </c>
      <c r="BR373" s="491">
        <v>0</v>
      </c>
      <c r="BS373" s="491">
        <v>0</v>
      </c>
      <c r="BT373" s="491">
        <v>0</v>
      </c>
      <c r="BU373" s="491">
        <v>1.3704414470047956E-4</v>
      </c>
      <c r="BV373" s="491">
        <v>0</v>
      </c>
      <c r="BW373" s="491">
        <v>0</v>
      </c>
      <c r="BX373" s="491">
        <v>2.3639806773327024E-4</v>
      </c>
      <c r="BY373" s="491">
        <v>2.5885644779503148E-7</v>
      </c>
      <c r="BZ373" s="491">
        <v>3.4960154411919502E-4</v>
      </c>
      <c r="CA373" s="491">
        <v>1.3375845731192983E-3</v>
      </c>
      <c r="CB373" s="491">
        <v>6.7971990781155144E-3</v>
      </c>
      <c r="CC373" s="491">
        <v>1.325040983907521E-3</v>
      </c>
      <c r="CD373" s="491">
        <v>6.8261000818301528E-6</v>
      </c>
      <c r="CE373" s="491">
        <v>0.1052960457901061</v>
      </c>
      <c r="CF373" s="491">
        <v>0.23234007421153252</v>
      </c>
      <c r="CG373" s="491">
        <v>1.0109819604536396E-3</v>
      </c>
      <c r="CH373" s="491">
        <v>4.2470163118023471E-3</v>
      </c>
      <c r="CI373" s="491">
        <v>0</v>
      </c>
      <c r="CJ373" s="492">
        <v>1.2192548063089811E-3</v>
      </c>
    </row>
    <row r="374" spans="2:88">
      <c r="B374" s="284"/>
      <c r="C374" s="589">
        <v>6</v>
      </c>
      <c r="D374" s="473" t="s">
        <v>68</v>
      </c>
      <c r="E374" s="481">
        <v>6.3133285859004332E-4</v>
      </c>
      <c r="F374" s="482">
        <v>1.41363765190191E-3</v>
      </c>
      <c r="G374" s="482">
        <v>8.3050957203924247E-3</v>
      </c>
      <c r="H374" s="482">
        <v>1.4532624962384515E-3</v>
      </c>
      <c r="I374" s="482">
        <v>3.1298415682337111E-4</v>
      </c>
      <c r="J374" s="482">
        <v>0.18888998883190536</v>
      </c>
      <c r="K374" s="482">
        <v>2.2041972787187219E-3</v>
      </c>
      <c r="L374" s="482">
        <v>2.2542574139082841E-4</v>
      </c>
      <c r="M374" s="482">
        <v>2.9405690881195773E-6</v>
      </c>
      <c r="N374" s="482">
        <v>4.0846400425952681E-3</v>
      </c>
      <c r="O374" s="482">
        <v>2.4330066165809201E-3</v>
      </c>
      <c r="P374" s="482">
        <v>2.6815791496505287E-4</v>
      </c>
      <c r="Q374" s="482">
        <v>1.2935479258909511E-3</v>
      </c>
      <c r="R374" s="482">
        <v>5.31800854999918E-4</v>
      </c>
      <c r="S374" s="482">
        <v>3.6256678944178141E-4</v>
      </c>
      <c r="T374" s="482">
        <v>4.3649811678589048E-4</v>
      </c>
      <c r="U374" s="482">
        <v>3.0488672838993055E-4</v>
      </c>
      <c r="V374" s="482">
        <v>1.6620796561811256E-3</v>
      </c>
      <c r="W374" s="482">
        <v>5.9945443318547276E-4</v>
      </c>
      <c r="X374" s="482">
        <v>4.9493341472370408E-4</v>
      </c>
      <c r="Y374" s="482">
        <v>8.7715707110399318E-4</v>
      </c>
      <c r="Z374" s="482">
        <v>1.4964931125730715E-3</v>
      </c>
      <c r="AA374" s="482">
        <v>8.4066258786846641E-4</v>
      </c>
      <c r="AB374" s="482">
        <v>2.4829671692830072E-5</v>
      </c>
      <c r="AC374" s="482">
        <v>1.7531667662785188E-4</v>
      </c>
      <c r="AD374" s="482">
        <v>3.4554130007861304E-4</v>
      </c>
      <c r="AE374" s="482">
        <v>1.0470811320193677E-3</v>
      </c>
      <c r="AF374" s="482">
        <v>3.6515002194813879E-4</v>
      </c>
      <c r="AG374" s="482">
        <v>2.1543522008119454E-6</v>
      </c>
      <c r="AH374" s="482">
        <v>7.4097489507510641E-4</v>
      </c>
      <c r="AI374" s="482">
        <v>1.6996378134821063E-4</v>
      </c>
      <c r="AJ374" s="482">
        <v>1.1734773496866362E-3</v>
      </c>
      <c r="AK374" s="482">
        <v>1.1053608455684335E-4</v>
      </c>
      <c r="AL374" s="482">
        <v>8.482583224252877E-4</v>
      </c>
      <c r="AM374" s="482">
        <v>5.0438140519127508E-3</v>
      </c>
      <c r="AN374" s="482">
        <v>6.2482776810435475E-4</v>
      </c>
      <c r="AO374" s="482">
        <v>2.5787333319868271E-3</v>
      </c>
      <c r="AP374" s="482">
        <v>1.6841442814845116E-4</v>
      </c>
      <c r="AQ374" s="482">
        <v>1.8819910650103599E-3</v>
      </c>
      <c r="AR374" s="482">
        <v>1.5317177356741882E-3</v>
      </c>
      <c r="AS374" s="482">
        <v>1.1040689206076069E-2</v>
      </c>
      <c r="AT374" s="483">
        <v>2.8164975354153546E-4</v>
      </c>
      <c r="AU374" s="490">
        <v>2.842933130556796E-3</v>
      </c>
      <c r="AV374" s="491">
        <v>3.3234146871692349E-3</v>
      </c>
      <c r="AW374" s="491">
        <v>1.8357559272251522E-2</v>
      </c>
      <c r="AX374" s="491">
        <v>4.2688049658342348E-3</v>
      </c>
      <c r="AY374" s="491">
        <v>9.6647425667547345E-4</v>
      </c>
      <c r="AZ374" s="491">
        <v>0.24689738842968198</v>
      </c>
      <c r="BA374" s="491">
        <v>5.2664115688028021E-3</v>
      </c>
      <c r="BB374" s="491">
        <v>8.6319505148833484E-4</v>
      </c>
      <c r="BC374" s="491">
        <v>2.5333597334857863E-5</v>
      </c>
      <c r="BD374" s="491">
        <v>3.6613205368077432E-3</v>
      </c>
      <c r="BE374" s="491">
        <v>3.2631284923854979E-3</v>
      </c>
      <c r="BF374" s="491">
        <v>3.0963455354258241E-4</v>
      </c>
      <c r="BG374" s="491">
        <v>9.3736742561854652E-4</v>
      </c>
      <c r="BH374" s="491">
        <v>1.1716824768517157E-3</v>
      </c>
      <c r="BI374" s="491">
        <v>1.0911268552626374E-3</v>
      </c>
      <c r="BJ374" s="491">
        <v>1.3021948738507418E-3</v>
      </c>
      <c r="BK374" s="491">
        <v>1.2079647907884401E-3</v>
      </c>
      <c r="BL374" s="491">
        <v>4.317189196296047E-3</v>
      </c>
      <c r="BM374" s="491">
        <v>2.6145418692497509E-3</v>
      </c>
      <c r="BN374" s="491">
        <v>1.3977351340578896E-3</v>
      </c>
      <c r="BO374" s="491">
        <v>1.6176558531574362E-3</v>
      </c>
      <c r="BP374" s="491">
        <v>4.0830604333878034E-3</v>
      </c>
      <c r="BQ374" s="491">
        <v>2.6656476944596917E-3</v>
      </c>
      <c r="BR374" s="491">
        <v>1.6419421363307146E-4</v>
      </c>
      <c r="BS374" s="491">
        <v>7.0158826916168822E-4</v>
      </c>
      <c r="BT374" s="491">
        <v>2.028209075798528E-3</v>
      </c>
      <c r="BU374" s="491">
        <v>3.8328225796065191E-3</v>
      </c>
      <c r="BV374" s="491">
        <v>1.5847586263329104E-3</v>
      </c>
      <c r="BW374" s="491">
        <v>3.4824537008911437E-5</v>
      </c>
      <c r="BX374" s="491">
        <v>1.9537350797897003E-3</v>
      </c>
      <c r="BY374" s="491">
        <v>1.0244570079766045E-3</v>
      </c>
      <c r="BZ374" s="491">
        <v>3.5860125728986439E-3</v>
      </c>
      <c r="CA374" s="491">
        <v>5.0397290529414281E-4</v>
      </c>
      <c r="CB374" s="491">
        <v>3.0478995682230721E-3</v>
      </c>
      <c r="CC374" s="491">
        <v>2.1454623306659024E-2</v>
      </c>
      <c r="CD374" s="491">
        <v>2.2086877686913185E-3</v>
      </c>
      <c r="CE374" s="491">
        <v>8.6863272402134175E-3</v>
      </c>
      <c r="CF374" s="491">
        <v>6.1093779842505901E-4</v>
      </c>
      <c r="CG374" s="491">
        <v>6.1324851055095343E-3</v>
      </c>
      <c r="CH374" s="491">
        <v>5.2057942660078344E-3</v>
      </c>
      <c r="CI374" s="491">
        <v>1.5955054840061694E-2</v>
      </c>
      <c r="CJ374" s="492">
        <v>6.5261893319131653E-4</v>
      </c>
    </row>
    <row r="375" spans="2:88">
      <c r="B375" s="284"/>
      <c r="C375" s="589">
        <v>7</v>
      </c>
      <c r="D375" s="473" t="s">
        <v>69</v>
      </c>
      <c r="E375" s="481">
        <v>1.3960918858572107E-2</v>
      </c>
      <c r="F375" s="482">
        <v>3.1207605849666834E-3</v>
      </c>
      <c r="G375" s="482">
        <v>2.018757700323399E-3</v>
      </c>
      <c r="H375" s="482">
        <v>1.093483725788209E-3</v>
      </c>
      <c r="I375" s="482">
        <v>1.5653420943061554E-2</v>
      </c>
      <c r="J375" s="482">
        <v>7.3025207218642444E-3</v>
      </c>
      <c r="K375" s="482">
        <v>0.17851025559573816</v>
      </c>
      <c r="L375" s="482">
        <v>9.3286622597499522E-3</v>
      </c>
      <c r="M375" s="482">
        <v>3.3860851640587748E-6</v>
      </c>
      <c r="N375" s="482">
        <v>4.7676007617375249E-3</v>
      </c>
      <c r="O375" s="482">
        <v>1.2650679286368899E-2</v>
      </c>
      <c r="P375" s="482">
        <v>6.2190464038571467E-4</v>
      </c>
      <c r="Q375" s="482">
        <v>3.7935117047261813E-3</v>
      </c>
      <c r="R375" s="482">
        <v>2.5861406039309172E-3</v>
      </c>
      <c r="S375" s="482">
        <v>3.4297129965056173E-3</v>
      </c>
      <c r="T375" s="482">
        <v>9.8070505024955225E-4</v>
      </c>
      <c r="U375" s="482">
        <v>2.7782151725274577E-3</v>
      </c>
      <c r="V375" s="482">
        <v>3.1710704543423387E-3</v>
      </c>
      <c r="W375" s="482">
        <v>5.3133166525369336E-3</v>
      </c>
      <c r="X375" s="482">
        <v>2.573372603797074E-3</v>
      </c>
      <c r="Y375" s="482">
        <v>8.3132878992351743E-4</v>
      </c>
      <c r="Z375" s="482">
        <v>7.754270810568481E-2</v>
      </c>
      <c r="AA375" s="482">
        <v>2.4105366071871671E-2</v>
      </c>
      <c r="AB375" s="482">
        <v>5.8776972040201769E-4</v>
      </c>
      <c r="AC375" s="482">
        <v>8.6514821665366727E-4</v>
      </c>
      <c r="AD375" s="482">
        <v>1.3816485677092137E-3</v>
      </c>
      <c r="AE375" s="482">
        <v>4.5082629572211139E-3</v>
      </c>
      <c r="AF375" s="482">
        <v>2.7678611210921566E-3</v>
      </c>
      <c r="AG375" s="482">
        <v>1.8446843882744015E-4</v>
      </c>
      <c r="AH375" s="482">
        <v>3.1414084708532904E-3</v>
      </c>
      <c r="AI375" s="482">
        <v>1.3412160897576858E-2</v>
      </c>
      <c r="AJ375" s="482">
        <v>9.108113920352519E-4</v>
      </c>
      <c r="AK375" s="482">
        <v>3.5651690861888078E-3</v>
      </c>
      <c r="AL375" s="482">
        <v>3.710768140281367E-3</v>
      </c>
      <c r="AM375" s="482">
        <v>7.2465789795383498E-3</v>
      </c>
      <c r="AN375" s="482">
        <v>1.5426797161996627E-3</v>
      </c>
      <c r="AO375" s="482">
        <v>3.2867606567125772E-3</v>
      </c>
      <c r="AP375" s="482">
        <v>4.2496599349581754E-3</v>
      </c>
      <c r="AQ375" s="482">
        <v>2.9918845101256537E-3</v>
      </c>
      <c r="AR375" s="482">
        <v>1.9054996912236499E-3</v>
      </c>
      <c r="AS375" s="482">
        <v>0.35748298073939661</v>
      </c>
      <c r="AT375" s="483">
        <v>1.756561441976115E-3</v>
      </c>
      <c r="AU375" s="490">
        <v>2.4070862192122493E-2</v>
      </c>
      <c r="AV375" s="491">
        <v>9.6381244068902729E-3</v>
      </c>
      <c r="AW375" s="491">
        <v>3.436904998047113E-3</v>
      </c>
      <c r="AX375" s="491">
        <v>2.2260255526430181E-3</v>
      </c>
      <c r="AY375" s="491">
        <v>1.4398852147502491E-2</v>
      </c>
      <c r="AZ375" s="491">
        <v>6.9289409073315785E-3</v>
      </c>
      <c r="BA375" s="491">
        <v>0.29445274287784406</v>
      </c>
      <c r="BB375" s="491">
        <v>1.2935896585660736E-2</v>
      </c>
      <c r="BC375" s="491">
        <v>1.402036976684222E-5</v>
      </c>
      <c r="BD375" s="491">
        <v>6.6588276474147945E-3</v>
      </c>
      <c r="BE375" s="491">
        <v>2.2229608128497395E-2</v>
      </c>
      <c r="BF375" s="491">
        <v>2.8061610978849348E-4</v>
      </c>
      <c r="BG375" s="491">
        <v>2.339296335923989E-3</v>
      </c>
      <c r="BH375" s="491">
        <v>3.7690053152095648E-3</v>
      </c>
      <c r="BI375" s="491">
        <v>1.5734801123576943E-3</v>
      </c>
      <c r="BJ375" s="491">
        <v>1.1095851213656794E-3</v>
      </c>
      <c r="BK375" s="491">
        <v>4.7665560542637549E-3</v>
      </c>
      <c r="BL375" s="491">
        <v>6.9023392891574492E-3</v>
      </c>
      <c r="BM375" s="491">
        <v>7.2386799647630035E-3</v>
      </c>
      <c r="BN375" s="491">
        <v>6.0203824059813392E-3</v>
      </c>
      <c r="BO375" s="491">
        <v>1.4474771333768269E-3</v>
      </c>
      <c r="BP375" s="491">
        <v>9.1451693128570377E-2</v>
      </c>
      <c r="BQ375" s="491">
        <v>4.3428822699509144E-2</v>
      </c>
      <c r="BR375" s="491">
        <v>1.6210288396458997E-3</v>
      </c>
      <c r="BS375" s="491">
        <v>1.8998550581013521E-3</v>
      </c>
      <c r="BT375" s="491">
        <v>3.5967784832944484E-3</v>
      </c>
      <c r="BU375" s="491">
        <v>7.7641058526293555E-3</v>
      </c>
      <c r="BV375" s="491">
        <v>4.132556974340066E-3</v>
      </c>
      <c r="BW375" s="491">
        <v>4.059595380695272E-4</v>
      </c>
      <c r="BX375" s="491">
        <v>6.0535543460148765E-3</v>
      </c>
      <c r="BY375" s="491">
        <v>1.542410961798172E-2</v>
      </c>
      <c r="BZ375" s="491">
        <v>1.3287541073877204E-3</v>
      </c>
      <c r="CA375" s="491">
        <v>5.8998707061854649E-3</v>
      </c>
      <c r="CB375" s="491">
        <v>5.3236487253575946E-3</v>
      </c>
      <c r="CC375" s="491">
        <v>1.6088801265123645E-2</v>
      </c>
      <c r="CD375" s="491">
        <v>3.3115056092269477E-3</v>
      </c>
      <c r="CE375" s="491">
        <v>5.2244358968193683E-3</v>
      </c>
      <c r="CF375" s="491">
        <v>6.193020471175926E-3</v>
      </c>
      <c r="CG375" s="491">
        <v>6.538853842684344E-3</v>
      </c>
      <c r="CH375" s="491">
        <v>4.3353482052837528E-3</v>
      </c>
      <c r="CI375" s="491">
        <v>0.42349410359960221</v>
      </c>
      <c r="CJ375" s="492">
        <v>2.1609214551458404E-3</v>
      </c>
    </row>
    <row r="376" spans="2:88">
      <c r="B376" s="284"/>
      <c r="C376" s="589">
        <v>8</v>
      </c>
      <c r="D376" s="473" t="s">
        <v>70</v>
      </c>
      <c r="E376" s="481">
        <v>3.3092113910625873E-2</v>
      </c>
      <c r="F376" s="482">
        <v>2.238132560043362E-4</v>
      </c>
      <c r="G376" s="482">
        <v>5.1358793727009511E-3</v>
      </c>
      <c r="H376" s="482">
        <v>9.3746836248989329E-3</v>
      </c>
      <c r="I376" s="482">
        <v>5.9715267754340455E-3</v>
      </c>
      <c r="J376" s="482">
        <v>6.7344391273147425E-2</v>
      </c>
      <c r="K376" s="482">
        <v>2.370387931624085E-2</v>
      </c>
      <c r="L376" s="482">
        <v>0.24205514050921728</v>
      </c>
      <c r="M376" s="482">
        <v>8.1877709878809633E-4</v>
      </c>
      <c r="N376" s="482">
        <v>0.12264155786321609</v>
      </c>
      <c r="O376" s="482">
        <v>2.0163540864415155E-2</v>
      </c>
      <c r="P376" s="482">
        <v>2.6403285478244515E-3</v>
      </c>
      <c r="Q376" s="482">
        <v>1.4196816412810783E-2</v>
      </c>
      <c r="R376" s="482">
        <v>5.4387144107749912E-3</v>
      </c>
      <c r="S376" s="482">
        <v>2.6959087136921756E-3</v>
      </c>
      <c r="T376" s="482">
        <v>2.593198485855026E-3</v>
      </c>
      <c r="U376" s="482">
        <v>1.5235759225185195E-2</v>
      </c>
      <c r="V376" s="482">
        <v>1.9363521715513629E-2</v>
      </c>
      <c r="W376" s="482">
        <v>8.2279128170127201E-3</v>
      </c>
      <c r="X376" s="482">
        <v>1.962409907659988E-3</v>
      </c>
      <c r="Y376" s="482">
        <v>6.7231898957101823E-3</v>
      </c>
      <c r="Z376" s="482">
        <v>2.1046746643514767E-2</v>
      </c>
      <c r="AA376" s="482">
        <v>2.8664086450690129E-3</v>
      </c>
      <c r="AB376" s="482">
        <v>5.3165614217610035E-4</v>
      </c>
      <c r="AC376" s="482">
        <v>4.6184417282772675E-3</v>
      </c>
      <c r="AD376" s="482">
        <v>5.2313174237441518E-3</v>
      </c>
      <c r="AE376" s="482">
        <v>8.3859444938292147E-6</v>
      </c>
      <c r="AF376" s="482">
        <v>1.0523459812684504E-5</v>
      </c>
      <c r="AG376" s="482">
        <v>2.0701024859959889E-5</v>
      </c>
      <c r="AH376" s="482">
        <v>2.2792154871659767E-4</v>
      </c>
      <c r="AI376" s="482">
        <v>9.1669062017084139E-4</v>
      </c>
      <c r="AJ376" s="482">
        <v>5.9171544429234633E-4</v>
      </c>
      <c r="AK376" s="482">
        <v>2.3924224508938378E-3</v>
      </c>
      <c r="AL376" s="482">
        <v>7.1172654625834164E-2</v>
      </c>
      <c r="AM376" s="482">
        <v>9.9140518343212658E-4</v>
      </c>
      <c r="AN376" s="482">
        <v>2.8756574670551266E-3</v>
      </c>
      <c r="AO376" s="482">
        <v>1.8988738022867823E-3</v>
      </c>
      <c r="AP376" s="482">
        <v>1.356431077270355E-3</v>
      </c>
      <c r="AQ376" s="482">
        <v>1.8122925782347399E-3</v>
      </c>
      <c r="AR376" s="482">
        <v>7.4176222185703663E-3</v>
      </c>
      <c r="AS376" s="482">
        <v>1.0215260212822817E-2</v>
      </c>
      <c r="AT376" s="483">
        <v>7.749046023898463E-3</v>
      </c>
      <c r="AU376" s="490">
        <v>6.6143347662023982E-2</v>
      </c>
      <c r="AV376" s="491">
        <v>8.8901008865142786E-4</v>
      </c>
      <c r="AW376" s="491">
        <v>9.7511690144011856E-3</v>
      </c>
      <c r="AX376" s="491">
        <v>1.1665761873495021E-2</v>
      </c>
      <c r="AY376" s="491">
        <v>9.5450980756047153E-3</v>
      </c>
      <c r="AZ376" s="491">
        <v>0.11092945848076703</v>
      </c>
      <c r="BA376" s="491">
        <v>3.605277806175352E-2</v>
      </c>
      <c r="BB376" s="491">
        <v>0.33437298930201709</v>
      </c>
      <c r="BC376" s="491">
        <v>1.5613452661111505E-3</v>
      </c>
      <c r="BD376" s="491">
        <v>0.20106225125792665</v>
      </c>
      <c r="BE376" s="491">
        <v>3.2856721843022317E-2</v>
      </c>
      <c r="BF376" s="491">
        <v>2.8818952286399856E-3</v>
      </c>
      <c r="BG376" s="491">
        <v>9.3556219863511376E-3</v>
      </c>
      <c r="BH376" s="491">
        <v>8.401175982947701E-3</v>
      </c>
      <c r="BI376" s="491">
        <v>4.0625030768362581E-3</v>
      </c>
      <c r="BJ376" s="491">
        <v>4.0685375114295043E-3</v>
      </c>
      <c r="BK376" s="491">
        <v>1.6603606391052975E-2</v>
      </c>
      <c r="BL376" s="491">
        <v>1.5265113526935591E-2</v>
      </c>
      <c r="BM376" s="491">
        <v>1.3303304093286039E-2</v>
      </c>
      <c r="BN376" s="491">
        <v>9.7463476398083754E-3</v>
      </c>
      <c r="BO376" s="491">
        <v>1.0180832070690139E-2</v>
      </c>
      <c r="BP376" s="491">
        <v>3.3669482901456937E-2</v>
      </c>
      <c r="BQ376" s="491">
        <v>5.1512281225150926E-3</v>
      </c>
      <c r="BR376" s="491">
        <v>9.9827555990233854E-4</v>
      </c>
      <c r="BS376" s="491">
        <v>1.2625823474770934E-2</v>
      </c>
      <c r="BT376" s="491">
        <v>1.6194406527111908E-2</v>
      </c>
      <c r="BU376" s="491">
        <v>1.1895742182766507E-5</v>
      </c>
      <c r="BV376" s="491">
        <v>2.6187617405757414E-5</v>
      </c>
      <c r="BW376" s="491">
        <v>2.6695573683493144E-5</v>
      </c>
      <c r="BX376" s="491">
        <v>5.0385184380995543E-4</v>
      </c>
      <c r="BY376" s="491">
        <v>1.5537680424311288E-3</v>
      </c>
      <c r="BZ376" s="491">
        <v>9.8306561126081213E-4</v>
      </c>
      <c r="CA376" s="491">
        <v>5.756224451794462E-3</v>
      </c>
      <c r="CB376" s="491">
        <v>0.12722167822006347</v>
      </c>
      <c r="CC376" s="491">
        <v>2.1043449958122917E-3</v>
      </c>
      <c r="CD376" s="491">
        <v>4.1682429731372097E-3</v>
      </c>
      <c r="CE376" s="491">
        <v>3.1880685351515902E-3</v>
      </c>
      <c r="CF376" s="491">
        <v>2.4098934317762213E-3</v>
      </c>
      <c r="CG376" s="491">
        <v>3.6795105621171059E-3</v>
      </c>
      <c r="CH376" s="491">
        <v>1.6983971892579084E-2</v>
      </c>
      <c r="CI376" s="491">
        <v>1.5370365014972746E-2</v>
      </c>
      <c r="CJ376" s="492">
        <v>1.2404903038917543E-2</v>
      </c>
    </row>
    <row r="377" spans="2:88">
      <c r="B377" s="284"/>
      <c r="C377" s="589">
        <v>9</v>
      </c>
      <c r="D377" s="473" t="s">
        <v>71</v>
      </c>
      <c r="E377" s="481">
        <v>4.9737295009782898E-3</v>
      </c>
      <c r="F377" s="482">
        <v>8.4130204174990165E-3</v>
      </c>
      <c r="G377" s="482">
        <v>3.2161884875165817E-2</v>
      </c>
      <c r="H377" s="482">
        <v>5.4647547963126597E-2</v>
      </c>
      <c r="I377" s="482">
        <v>1.8667224864368304E-3</v>
      </c>
      <c r="J377" s="482">
        <v>2.3210173766552871E-3</v>
      </c>
      <c r="K377" s="482">
        <v>2.0879721498370403E-3</v>
      </c>
      <c r="L377" s="482">
        <v>1.7137036114497808E-2</v>
      </c>
      <c r="M377" s="482">
        <v>1.7910102191730923E-2</v>
      </c>
      <c r="N377" s="482">
        <v>1.0411237812157136E-3</v>
      </c>
      <c r="O377" s="482">
        <v>1.171507471107798E-2</v>
      </c>
      <c r="P377" s="482">
        <v>1.0504748263975622E-2</v>
      </c>
      <c r="Q377" s="482">
        <v>1.2994567391249577E-3</v>
      </c>
      <c r="R377" s="482">
        <v>2.2733509883410201E-3</v>
      </c>
      <c r="S377" s="482">
        <v>1.4383171588640969E-3</v>
      </c>
      <c r="T377" s="482">
        <v>9.0560134215788028E-4</v>
      </c>
      <c r="U377" s="482">
        <v>7.8691183313064721E-4</v>
      </c>
      <c r="V377" s="482">
        <v>8.8084034017580639E-4</v>
      </c>
      <c r="W377" s="482">
        <v>7.4054329106796029E-4</v>
      </c>
      <c r="X377" s="482">
        <v>2.9587633635180999E-4</v>
      </c>
      <c r="Y377" s="482">
        <v>5.911208450551181E-4</v>
      </c>
      <c r="Z377" s="482">
        <v>-6.2238870846256312E-3</v>
      </c>
      <c r="AA377" s="482">
        <v>1.0957946352597194E-2</v>
      </c>
      <c r="AB377" s="482">
        <v>2.8121541730051793E-2</v>
      </c>
      <c r="AC377" s="482">
        <v>3.7108902221715712E-3</v>
      </c>
      <c r="AD377" s="482">
        <v>3.683348993407672E-3</v>
      </c>
      <c r="AE377" s="482">
        <v>3.2306495328347606E-3</v>
      </c>
      <c r="AF377" s="482">
        <v>6.8493054258015435E-4</v>
      </c>
      <c r="AG377" s="482">
        <v>9.6473688056489926E-5</v>
      </c>
      <c r="AH377" s="482">
        <v>1.4595853087359499E-2</v>
      </c>
      <c r="AI377" s="482">
        <v>8.0784323740988367E-4</v>
      </c>
      <c r="AJ377" s="482">
        <v>3.7006738754817312E-3</v>
      </c>
      <c r="AK377" s="482">
        <v>2.1107207358517415E-3</v>
      </c>
      <c r="AL377" s="482">
        <v>1.3887259217361197E-3</v>
      </c>
      <c r="AM377" s="482">
        <v>1.6059317295083432E-3</v>
      </c>
      <c r="AN377" s="482">
        <v>1.3121976054527801E-3</v>
      </c>
      <c r="AO377" s="482">
        <v>2.8222837060907723E-3</v>
      </c>
      <c r="AP377" s="482">
        <v>1.8468442404114909E-3</v>
      </c>
      <c r="AQ377" s="482">
        <v>3.6371494510474421E-3</v>
      </c>
      <c r="AR377" s="482">
        <v>3.013959263886013E-3</v>
      </c>
      <c r="AS377" s="482">
        <v>0</v>
      </c>
      <c r="AT377" s="483">
        <v>1.0658768958235126E-2</v>
      </c>
      <c r="AU377" s="490">
        <v>2.3226376818996253E-2</v>
      </c>
      <c r="AV377" s="491">
        <v>3.1644153314448135E-2</v>
      </c>
      <c r="AW377" s="491">
        <v>8.9815697462018465E-2</v>
      </c>
      <c r="AX377" s="491">
        <v>0.12177785075917631</v>
      </c>
      <c r="AY377" s="491">
        <v>6.5675140288839473E-3</v>
      </c>
      <c r="AZ377" s="491">
        <v>1.1214713225146606E-2</v>
      </c>
      <c r="BA377" s="491">
        <v>7.9967702758913187E-3</v>
      </c>
      <c r="BB377" s="491">
        <v>8.197951422653936E-2</v>
      </c>
      <c r="BC377" s="491">
        <v>6.1916804045920794E-2</v>
      </c>
      <c r="BD377" s="491">
        <v>2.6487631298682786E-3</v>
      </c>
      <c r="BE377" s="491">
        <v>3.3626849545892804E-2</v>
      </c>
      <c r="BF377" s="491">
        <v>3.9361235964803211E-2</v>
      </c>
      <c r="BG377" s="491">
        <v>5.2559696746838644E-3</v>
      </c>
      <c r="BH377" s="491">
        <v>6.0326356958443437E-3</v>
      </c>
      <c r="BI377" s="491">
        <v>3.1320334685950293E-3</v>
      </c>
      <c r="BJ377" s="491">
        <v>2.8036881095779365E-3</v>
      </c>
      <c r="BK377" s="491">
        <v>3.3879871667778678E-3</v>
      </c>
      <c r="BL377" s="491">
        <v>2.6503419523780099E-3</v>
      </c>
      <c r="BM377" s="491">
        <v>2.0271802430578711E-3</v>
      </c>
      <c r="BN377" s="491">
        <v>1.028227167668093E-3</v>
      </c>
      <c r="BO377" s="491">
        <v>2.7567246241177782E-3</v>
      </c>
      <c r="BP377" s="491">
        <v>7.7108846663035769E-3</v>
      </c>
      <c r="BQ377" s="491">
        <v>2.0219002352336989E-2</v>
      </c>
      <c r="BR377" s="491">
        <v>7.6456774629453286E-2</v>
      </c>
      <c r="BS377" s="491">
        <v>1.8479006903344971E-2</v>
      </c>
      <c r="BT377" s="491">
        <v>2.1576227734164052E-2</v>
      </c>
      <c r="BU377" s="491">
        <v>1.4818304019409492E-2</v>
      </c>
      <c r="BV377" s="491">
        <v>2.7835843580627214E-3</v>
      </c>
      <c r="BW377" s="491">
        <v>1.2526731145043222E-3</v>
      </c>
      <c r="BX377" s="491">
        <v>6.1133868431280929E-2</v>
      </c>
      <c r="BY377" s="491">
        <v>3.8671051300363433E-3</v>
      </c>
      <c r="BZ377" s="491">
        <v>1.3834352176583112E-2</v>
      </c>
      <c r="CA377" s="491">
        <v>8.5130011626816555E-3</v>
      </c>
      <c r="CB377" s="491">
        <v>4.8126688716702004E-3</v>
      </c>
      <c r="CC377" s="491">
        <v>7.6235598267380515E-3</v>
      </c>
      <c r="CD377" s="491">
        <v>4.7633401918008439E-3</v>
      </c>
      <c r="CE377" s="491">
        <v>1.0426338568944617E-2</v>
      </c>
      <c r="CF377" s="491">
        <v>5.7834125565837859E-3</v>
      </c>
      <c r="CG377" s="491">
        <v>1.7521278257589611E-2</v>
      </c>
      <c r="CH377" s="491">
        <v>1.3942640213006291E-2</v>
      </c>
      <c r="CI377" s="491">
        <v>0</v>
      </c>
      <c r="CJ377" s="492">
        <v>3.4643868224819539E-2</v>
      </c>
    </row>
    <row r="378" spans="2:88">
      <c r="B378" s="284"/>
      <c r="C378" s="589">
        <v>10</v>
      </c>
      <c r="D378" s="473" t="s">
        <v>564</v>
      </c>
      <c r="E378" s="481">
        <v>4.7087929253309679E-3</v>
      </c>
      <c r="F378" s="482">
        <v>8.7999551704186964E-3</v>
      </c>
      <c r="G378" s="482">
        <v>1.2620009959585803E-2</v>
      </c>
      <c r="H378" s="482">
        <v>6.537675829343303E-3</v>
      </c>
      <c r="I378" s="482">
        <v>1.5895647157504897E-2</v>
      </c>
      <c r="J378" s="482">
        <v>1.00447791559336E-2</v>
      </c>
      <c r="K378" s="482">
        <v>1.6356015119058671E-2</v>
      </c>
      <c r="L378" s="482">
        <v>9.9722571128068073E-3</v>
      </c>
      <c r="M378" s="482">
        <v>8.3383299284864196E-5</v>
      </c>
      <c r="N378" s="482">
        <v>0.12348083830081126</v>
      </c>
      <c r="O378" s="482">
        <v>1.1479462502816068E-2</v>
      </c>
      <c r="P378" s="482">
        <v>3.7345835823547369E-4</v>
      </c>
      <c r="Q378" s="482">
        <v>1.4217243251512017E-2</v>
      </c>
      <c r="R378" s="482">
        <v>3.736924388842499E-3</v>
      </c>
      <c r="S378" s="482">
        <v>7.4813690921487607E-3</v>
      </c>
      <c r="T378" s="482">
        <v>8.4052684748032597E-3</v>
      </c>
      <c r="U378" s="482">
        <v>3.3532026394239474E-2</v>
      </c>
      <c r="V378" s="482">
        <v>1.3086057135498038E-2</v>
      </c>
      <c r="W378" s="482">
        <v>4.0563007718131788E-2</v>
      </c>
      <c r="X378" s="482">
        <v>1.8870908104508598E-2</v>
      </c>
      <c r="Y378" s="482">
        <v>2.9023950218396013E-2</v>
      </c>
      <c r="Z378" s="482">
        <v>3.7307305890431262E-2</v>
      </c>
      <c r="AA378" s="482">
        <v>8.2508084475443819E-3</v>
      </c>
      <c r="AB378" s="482">
        <v>1.0698534859834821E-5</v>
      </c>
      <c r="AC378" s="482">
        <v>1.6873934445535275E-2</v>
      </c>
      <c r="AD378" s="482">
        <v>4.5383161339149544E-3</v>
      </c>
      <c r="AE378" s="482">
        <v>4.1942155032990468E-3</v>
      </c>
      <c r="AF378" s="482">
        <v>1.9692115466527073E-3</v>
      </c>
      <c r="AG378" s="482">
        <v>3.0904025886931147E-4</v>
      </c>
      <c r="AH378" s="482">
        <v>1.3118310255026324E-3</v>
      </c>
      <c r="AI378" s="482">
        <v>6.8387376252649907E-4</v>
      </c>
      <c r="AJ378" s="482">
        <v>1.2778619371077095E-3</v>
      </c>
      <c r="AK378" s="482">
        <v>1.8673190676809623E-3</v>
      </c>
      <c r="AL378" s="482">
        <v>1.3165954504520934E-3</v>
      </c>
      <c r="AM378" s="482">
        <v>3.5963989697375223E-3</v>
      </c>
      <c r="AN378" s="482">
        <v>1.132643511114491E-2</v>
      </c>
      <c r="AO378" s="482">
        <v>1.9812041255609092E-3</v>
      </c>
      <c r="AP378" s="482">
        <v>5.9468680020154357E-4</v>
      </c>
      <c r="AQ378" s="482">
        <v>4.613903686697193E-3</v>
      </c>
      <c r="AR378" s="482">
        <v>1.5561119434070803E-3</v>
      </c>
      <c r="AS378" s="482">
        <v>3.521836670596809E-2</v>
      </c>
      <c r="AT378" s="483">
        <v>5.9079971948628887E-3</v>
      </c>
      <c r="AU378" s="490">
        <v>8.2151475761218194E-3</v>
      </c>
      <c r="AV378" s="491">
        <v>2.1625576034784391E-2</v>
      </c>
      <c r="AW378" s="491">
        <v>1.8893745368116274E-2</v>
      </c>
      <c r="AX378" s="491">
        <v>8.0215350933555835E-3</v>
      </c>
      <c r="AY378" s="491">
        <v>1.8420769714245507E-2</v>
      </c>
      <c r="AZ378" s="491">
        <v>1.0712006281169244E-2</v>
      </c>
      <c r="BA378" s="491">
        <v>1.9615935398846603E-2</v>
      </c>
      <c r="BB378" s="491">
        <v>1.7167059670562323E-2</v>
      </c>
      <c r="BC378" s="491">
        <v>1.1308653156843907E-4</v>
      </c>
      <c r="BD378" s="491">
        <v>0.19560949510999845</v>
      </c>
      <c r="BE378" s="491">
        <v>8.4784409050440938E-3</v>
      </c>
      <c r="BF378" s="491">
        <v>5.8072843289815133E-4</v>
      </c>
      <c r="BG378" s="491">
        <v>5.6219970890773107E-3</v>
      </c>
      <c r="BH378" s="491">
        <v>4.5831871126278617E-3</v>
      </c>
      <c r="BI378" s="491">
        <v>1.2037258148958209E-2</v>
      </c>
      <c r="BJ378" s="491">
        <v>2.1059951577476466E-2</v>
      </c>
      <c r="BK378" s="491">
        <v>3.7978003805424265E-2</v>
      </c>
      <c r="BL378" s="491">
        <v>2.0193332262764721E-2</v>
      </c>
      <c r="BM378" s="491">
        <v>3.5712129813491623E-2</v>
      </c>
      <c r="BN378" s="491">
        <v>3.9972540174440109E-2</v>
      </c>
      <c r="BO378" s="491">
        <v>3.3808471439241185E-2</v>
      </c>
      <c r="BP378" s="491">
        <v>5.3772535208673547E-2</v>
      </c>
      <c r="BQ378" s="491">
        <v>1.2580123970984096E-2</v>
      </c>
      <c r="BR378" s="491">
        <v>1.7989186672270093E-5</v>
      </c>
      <c r="BS378" s="491">
        <v>3.1339894800812097E-2</v>
      </c>
      <c r="BT378" s="491">
        <v>1.0419901402724583E-2</v>
      </c>
      <c r="BU378" s="491">
        <v>4.7853530739484333E-3</v>
      </c>
      <c r="BV378" s="491">
        <v>2.7936461143220964E-3</v>
      </c>
      <c r="BW378" s="491">
        <v>5.9006263022982723E-4</v>
      </c>
      <c r="BX378" s="491">
        <v>1.9439586733595237E-3</v>
      </c>
      <c r="BY378" s="491">
        <v>3.5674887100628316E-3</v>
      </c>
      <c r="BZ378" s="491">
        <v>1.8464525262213447E-3</v>
      </c>
      <c r="CA378" s="491">
        <v>3.8278566474687732E-3</v>
      </c>
      <c r="CB378" s="491">
        <v>1.9131218118146227E-3</v>
      </c>
      <c r="CC378" s="491">
        <v>6.370445654229946E-3</v>
      </c>
      <c r="CD378" s="491">
        <v>9.7552802420228409E-3</v>
      </c>
      <c r="CE378" s="491">
        <v>2.9838651183847226E-3</v>
      </c>
      <c r="CF378" s="491">
        <v>8.5365161495200151E-4</v>
      </c>
      <c r="CG378" s="491">
        <v>6.5391911035283645E-3</v>
      </c>
      <c r="CH378" s="491">
        <v>2.4853848366068586E-3</v>
      </c>
      <c r="CI378" s="491">
        <v>4.8515832150689046E-2</v>
      </c>
      <c r="CJ378" s="492">
        <v>8.0126384147393565E-3</v>
      </c>
    </row>
    <row r="379" spans="2:88">
      <c r="B379" s="284"/>
      <c r="C379" s="589">
        <v>11</v>
      </c>
      <c r="D379" s="473" t="s">
        <v>72</v>
      </c>
      <c r="E379" s="481">
        <v>1.5575834386081871E-3</v>
      </c>
      <c r="F379" s="482">
        <v>3.9582277538728633E-4</v>
      </c>
      <c r="G379" s="482">
        <v>4.841522396211333E-5</v>
      </c>
      <c r="H379" s="482">
        <v>0</v>
      </c>
      <c r="I379" s="482">
        <v>2.0452045301622207E-3</v>
      </c>
      <c r="J379" s="482">
        <v>4.3680461672904116E-4</v>
      </c>
      <c r="K379" s="482">
        <v>7.1929709007215337E-3</v>
      </c>
      <c r="L379" s="482">
        <v>3.3720954156995315E-3</v>
      </c>
      <c r="M379" s="482">
        <v>5.408460936871155E-5</v>
      </c>
      <c r="N379" s="482">
        <v>2.9658350980162509E-3</v>
      </c>
      <c r="O379" s="482">
        <v>5.3196833149501251E-2</v>
      </c>
      <c r="P379" s="482">
        <v>5.4706864440995078E-3</v>
      </c>
      <c r="Q379" s="482">
        <v>6.4815766324588034E-3</v>
      </c>
      <c r="R379" s="482">
        <v>2.6868935806596268E-3</v>
      </c>
      <c r="S379" s="482">
        <v>6.1142765720811603E-3</v>
      </c>
      <c r="T379" s="482">
        <v>2.8820418491929166E-3</v>
      </c>
      <c r="U379" s="482">
        <v>9.1026436404375455E-3</v>
      </c>
      <c r="V379" s="482">
        <v>2.3829263866070496E-2</v>
      </c>
      <c r="W379" s="482">
        <v>5.3740886620080534E-3</v>
      </c>
      <c r="X379" s="482">
        <v>1.0362769613269337E-3</v>
      </c>
      <c r="Y379" s="482">
        <v>7.283928909826958E-3</v>
      </c>
      <c r="Z379" s="482">
        <v>6.7780977487429785E-3</v>
      </c>
      <c r="AA379" s="482">
        <v>2.7039180748591529E-2</v>
      </c>
      <c r="AB379" s="482">
        <v>2.9418615765347005E-5</v>
      </c>
      <c r="AC379" s="482">
        <v>1.8109443813722728E-3</v>
      </c>
      <c r="AD379" s="482">
        <v>2.160073796597982E-4</v>
      </c>
      <c r="AE379" s="482">
        <v>1.4500201513037168E-4</v>
      </c>
      <c r="AF379" s="482">
        <v>6.9775915054442619E-6</v>
      </c>
      <c r="AG379" s="482">
        <v>4.4179919606211179E-5</v>
      </c>
      <c r="AH379" s="482">
        <v>2.6533971081663535E-5</v>
      </c>
      <c r="AI379" s="482">
        <v>1.8959780869353588E-6</v>
      </c>
      <c r="AJ379" s="482">
        <v>1.5032604910132202E-4</v>
      </c>
      <c r="AK379" s="482">
        <v>1.2774943721245678E-3</v>
      </c>
      <c r="AL379" s="482">
        <v>5.2800698483262628E-4</v>
      </c>
      <c r="AM379" s="482">
        <v>2.2284970313499525E-4</v>
      </c>
      <c r="AN379" s="482">
        <v>1.5656837968376792E-3</v>
      </c>
      <c r="AO379" s="482">
        <v>1.4070249994024577E-3</v>
      </c>
      <c r="AP379" s="482">
        <v>1.0712772681893291E-3</v>
      </c>
      <c r="AQ379" s="482">
        <v>7.1731543039998003E-4</v>
      </c>
      <c r="AR379" s="482">
        <v>3.1237787227322725E-4</v>
      </c>
      <c r="AS379" s="482">
        <v>3.322253016716526E-3</v>
      </c>
      <c r="AT379" s="483">
        <v>5.243234536404736E-3</v>
      </c>
      <c r="AU379" s="490">
        <v>2.8080807040761695E-3</v>
      </c>
      <c r="AV379" s="491">
        <v>7.8703169028470482E-4</v>
      </c>
      <c r="AW379" s="491">
        <v>6.1576177255526237E-5</v>
      </c>
      <c r="AX379" s="491">
        <v>5.8132779677888514E-4</v>
      </c>
      <c r="AY379" s="491">
        <v>2.3534576600158785E-3</v>
      </c>
      <c r="AZ379" s="491">
        <v>5.7719075955527078E-4</v>
      </c>
      <c r="BA379" s="491">
        <v>4.8679602278948316E-3</v>
      </c>
      <c r="BB379" s="491">
        <v>5.315169037326305E-3</v>
      </c>
      <c r="BC379" s="491">
        <v>2.8095110421529155E-4</v>
      </c>
      <c r="BD379" s="491">
        <v>3.8031397864044356E-3</v>
      </c>
      <c r="BE379" s="491">
        <v>8.6015195617674775E-2</v>
      </c>
      <c r="BF379" s="491">
        <v>4.336784263784939E-3</v>
      </c>
      <c r="BG379" s="491">
        <v>5.9939257814204368E-3</v>
      </c>
      <c r="BH379" s="491">
        <v>3.9196084408264107E-3</v>
      </c>
      <c r="BI379" s="491">
        <v>7.6791754949542762E-3</v>
      </c>
      <c r="BJ379" s="491">
        <v>4.2703330163608609E-3</v>
      </c>
      <c r="BK379" s="491">
        <v>2.172101388219597E-2</v>
      </c>
      <c r="BL379" s="491">
        <v>5.3548749920543912E-2</v>
      </c>
      <c r="BM379" s="491">
        <v>9.11354588532386E-3</v>
      </c>
      <c r="BN379" s="491">
        <v>2.7396824165809241E-3</v>
      </c>
      <c r="BO379" s="491">
        <v>7.1693522472517698E-3</v>
      </c>
      <c r="BP379" s="491">
        <v>4.1710809889923704E-3</v>
      </c>
      <c r="BQ379" s="491">
        <v>5.2954696195882528E-2</v>
      </c>
      <c r="BR379" s="491">
        <v>5.0242752577537043E-5</v>
      </c>
      <c r="BS379" s="491">
        <v>3.9109429975494369E-3</v>
      </c>
      <c r="BT379" s="491">
        <v>5.4030441274178814E-4</v>
      </c>
      <c r="BU379" s="491">
        <v>1.9282615576267302E-4</v>
      </c>
      <c r="BV379" s="491">
        <v>1.1742533580759475E-5</v>
      </c>
      <c r="BW379" s="491">
        <v>7.0763450512128145E-5</v>
      </c>
      <c r="BX379" s="491">
        <v>3.3045601859678285E-5</v>
      </c>
      <c r="BY379" s="491">
        <v>1.0459691042454863E-5</v>
      </c>
      <c r="BZ379" s="491">
        <v>1.9474656991756411E-4</v>
      </c>
      <c r="CA379" s="491">
        <v>1.7674434216567972E-3</v>
      </c>
      <c r="CB379" s="491">
        <v>7.4969042340924843E-4</v>
      </c>
      <c r="CC379" s="491">
        <v>3.5138214425329027E-4</v>
      </c>
      <c r="CD379" s="491">
        <v>1.0335315550797782E-3</v>
      </c>
      <c r="CE379" s="491">
        <v>2.0810985976510367E-3</v>
      </c>
      <c r="CF379" s="491">
        <v>1.5670922618948001E-3</v>
      </c>
      <c r="CG379" s="491">
        <v>1.1619526172651532E-3</v>
      </c>
      <c r="CH379" s="491">
        <v>5.9352330089835125E-4</v>
      </c>
      <c r="CI379" s="491">
        <v>5.2926863735061952E-3</v>
      </c>
      <c r="CJ379" s="492">
        <v>7.4676213656805664E-3</v>
      </c>
    </row>
    <row r="380" spans="2:88">
      <c r="B380" s="284"/>
      <c r="C380" s="589">
        <v>12</v>
      </c>
      <c r="D380" s="473" t="s">
        <v>73</v>
      </c>
      <c r="E380" s="481">
        <v>1.5387290849047609E-5</v>
      </c>
      <c r="F380" s="482">
        <v>0</v>
      </c>
      <c r="G380" s="482">
        <v>1.8650178506216081E-4</v>
      </c>
      <c r="H380" s="482">
        <v>8.203164657801604E-4</v>
      </c>
      <c r="I380" s="482">
        <v>0</v>
      </c>
      <c r="J380" s="482">
        <v>1.8072521085102608E-4</v>
      </c>
      <c r="K380" s="482">
        <v>2.2750919858889242E-2</v>
      </c>
      <c r="L380" s="482">
        <v>6.5632499285563114E-5</v>
      </c>
      <c r="M380" s="482">
        <v>0</v>
      </c>
      <c r="N380" s="482">
        <v>2.219721636035725E-3</v>
      </c>
      <c r="O380" s="482">
        <v>6.5109396227835707E-3</v>
      </c>
      <c r="P380" s="482">
        <v>0.33730127241824809</v>
      </c>
      <c r="Q380" s="482">
        <v>2.0711019091627448E-3</v>
      </c>
      <c r="R380" s="482">
        <v>0.23931514870542547</v>
      </c>
      <c r="S380" s="482">
        <v>0.18842550448040421</v>
      </c>
      <c r="T380" s="482">
        <v>9.07845352931443E-2</v>
      </c>
      <c r="U380" s="482">
        <v>2.7310872826098016E-2</v>
      </c>
      <c r="V380" s="482">
        <v>2.7002450494018953E-3</v>
      </c>
      <c r="W380" s="482">
        <v>4.7224780654890441E-2</v>
      </c>
      <c r="X380" s="482">
        <v>9.9003584425623545E-3</v>
      </c>
      <c r="Y380" s="482">
        <v>4.4546681551411595E-2</v>
      </c>
      <c r="Z380" s="482">
        <v>3.8390507975866822E-2</v>
      </c>
      <c r="AA380" s="482">
        <v>2.1783801979759522E-2</v>
      </c>
      <c r="AB380" s="482">
        <v>0</v>
      </c>
      <c r="AC380" s="482">
        <v>1.6953377015397608E-4</v>
      </c>
      <c r="AD380" s="482">
        <v>0</v>
      </c>
      <c r="AE380" s="482">
        <v>0</v>
      </c>
      <c r="AF380" s="482">
        <v>0</v>
      </c>
      <c r="AG380" s="482">
        <v>0</v>
      </c>
      <c r="AH380" s="482">
        <v>2.2762847148324989E-4</v>
      </c>
      <c r="AI380" s="482">
        <v>0</v>
      </c>
      <c r="AJ380" s="482">
        <v>1.1056252867026103E-5</v>
      </c>
      <c r="AK380" s="482">
        <v>0</v>
      </c>
      <c r="AL380" s="482">
        <v>1.5214788329802711E-6</v>
      </c>
      <c r="AM380" s="482">
        <v>0</v>
      </c>
      <c r="AN380" s="482">
        <v>1.899851916853009E-4</v>
      </c>
      <c r="AO380" s="482">
        <v>1.9260977959954712E-5</v>
      </c>
      <c r="AP380" s="482">
        <v>1.7696626587443218E-5</v>
      </c>
      <c r="AQ380" s="482">
        <v>5.8895716992424524E-6</v>
      </c>
      <c r="AR380" s="482">
        <v>1.0317947959449427E-4</v>
      </c>
      <c r="AS380" s="482">
        <v>2.5269043599776446E-5</v>
      </c>
      <c r="AT380" s="483">
        <v>8.9001493092122855E-3</v>
      </c>
      <c r="AU380" s="490">
        <v>4.5968164263421527E-5</v>
      </c>
      <c r="AV380" s="491">
        <v>3.9110675389216442E-6</v>
      </c>
      <c r="AW380" s="491">
        <v>2.8340899636666048E-4</v>
      </c>
      <c r="AX380" s="491">
        <v>3.3654014801500604E-3</v>
      </c>
      <c r="AY380" s="491">
        <v>0</v>
      </c>
      <c r="AZ380" s="491">
        <v>1.3844429543290285E-4</v>
      </c>
      <c r="BA380" s="491">
        <v>9.1756085147516719E-3</v>
      </c>
      <c r="BB380" s="491">
        <v>3.1857968208443788E-5</v>
      </c>
      <c r="BC380" s="491">
        <v>-4.7512218030823339E-7</v>
      </c>
      <c r="BD380" s="491">
        <v>2.1887503427292002E-3</v>
      </c>
      <c r="BE380" s="491">
        <v>7.9114728318232033E-3</v>
      </c>
      <c r="BF380" s="491">
        <v>0.56463924433691981</v>
      </c>
      <c r="BG380" s="491">
        <v>1.493537255170549E-3</v>
      </c>
      <c r="BH380" s="491">
        <v>0.25902049335825794</v>
      </c>
      <c r="BI380" s="491">
        <v>0.13309363387367373</v>
      </c>
      <c r="BJ380" s="491">
        <v>0.10453773495909456</v>
      </c>
      <c r="BK380" s="491">
        <v>2.3747105574603709E-2</v>
      </c>
      <c r="BL380" s="491">
        <v>6.6511647734969438E-3</v>
      </c>
      <c r="BM380" s="491">
        <v>5.0058585560989487E-2</v>
      </c>
      <c r="BN380" s="491">
        <v>1.0447618939434604E-2</v>
      </c>
      <c r="BO380" s="491">
        <v>6.5258806490433433E-2</v>
      </c>
      <c r="BP380" s="491">
        <v>2.2688042691737559E-3</v>
      </c>
      <c r="BQ380" s="491">
        <v>2.561146501987735E-2</v>
      </c>
      <c r="BR380" s="491">
        <v>0</v>
      </c>
      <c r="BS380" s="491">
        <v>3.8894551690972875E-4</v>
      </c>
      <c r="BT380" s="491">
        <v>0</v>
      </c>
      <c r="BU380" s="491">
        <v>0</v>
      </c>
      <c r="BV380" s="491">
        <v>0</v>
      </c>
      <c r="BW380" s="491">
        <v>0</v>
      </c>
      <c r="BX380" s="491">
        <v>3.4200118598055505E-4</v>
      </c>
      <c r="BY380" s="491">
        <v>0</v>
      </c>
      <c r="BZ380" s="491">
        <v>2.689060626756963E-5</v>
      </c>
      <c r="CA380" s="491">
        <v>0</v>
      </c>
      <c r="CB380" s="491">
        <v>2.916953756112362E-6</v>
      </c>
      <c r="CC380" s="491">
        <v>4.4681353098365642E-6</v>
      </c>
      <c r="CD380" s="491">
        <v>1.4777725444936455E-4</v>
      </c>
      <c r="CE380" s="491">
        <v>2.7470149180217824E-5</v>
      </c>
      <c r="CF380" s="491">
        <v>3.0774569983636753E-5</v>
      </c>
      <c r="CG380" s="491">
        <v>3.346886106315252E-6</v>
      </c>
      <c r="CH380" s="491">
        <v>6.3280235532700688E-5</v>
      </c>
      <c r="CI380" s="491">
        <v>2.8039949244834182E-5</v>
      </c>
      <c r="CJ380" s="492">
        <v>1.087339544897299E-2</v>
      </c>
    </row>
    <row r="381" spans="2:88">
      <c r="B381" s="284"/>
      <c r="C381" s="589">
        <v>13</v>
      </c>
      <c r="D381" s="473" t="s">
        <v>74</v>
      </c>
      <c r="E381" s="481">
        <v>0</v>
      </c>
      <c r="F381" s="482">
        <v>0</v>
      </c>
      <c r="G381" s="482">
        <v>0</v>
      </c>
      <c r="H381" s="482">
        <v>4.9546035276660644E-5</v>
      </c>
      <c r="I381" s="482">
        <v>1.424863389968151E-3</v>
      </c>
      <c r="J381" s="482">
        <v>1.9404193781461186E-5</v>
      </c>
      <c r="K381" s="482">
        <v>4.4051932867419652E-3</v>
      </c>
      <c r="L381" s="482">
        <v>2.9924139314371294E-3</v>
      </c>
      <c r="M381" s="482">
        <v>7.3518672258952553E-6</v>
      </c>
      <c r="N381" s="482">
        <v>1.5380878827236041E-3</v>
      </c>
      <c r="O381" s="482">
        <v>3.5166262351256717E-3</v>
      </c>
      <c r="P381" s="482">
        <v>1.3154128375948823E-3</v>
      </c>
      <c r="Q381" s="482">
        <v>0.2078308082095742</v>
      </c>
      <c r="R381" s="482">
        <v>6.095429919049513E-2</v>
      </c>
      <c r="S381" s="482">
        <v>1.1413038808420865E-2</v>
      </c>
      <c r="T381" s="482">
        <v>1.1299011768842354E-2</v>
      </c>
      <c r="U381" s="482">
        <v>9.7787622214604748E-3</v>
      </c>
      <c r="V381" s="482">
        <v>1.4005262472106227E-2</v>
      </c>
      <c r="W381" s="482">
        <v>5.4350259052205294E-2</v>
      </c>
      <c r="X381" s="482">
        <v>8.4157861235289889E-3</v>
      </c>
      <c r="Y381" s="482">
        <v>1.1280800865977214E-2</v>
      </c>
      <c r="Z381" s="482">
        <v>7.2431996943045432E-2</v>
      </c>
      <c r="AA381" s="482">
        <v>5.6546600177916316E-3</v>
      </c>
      <c r="AB381" s="482">
        <v>1.5682846121103941E-4</v>
      </c>
      <c r="AC381" s="482">
        <v>1.4477409091393639E-4</v>
      </c>
      <c r="AD381" s="482">
        <v>0</v>
      </c>
      <c r="AE381" s="482">
        <v>6.3247967522808635E-6</v>
      </c>
      <c r="AF381" s="482">
        <v>0</v>
      </c>
      <c r="AG381" s="482">
        <v>0</v>
      </c>
      <c r="AH381" s="482">
        <v>1.1774075422591849E-5</v>
      </c>
      <c r="AI381" s="482">
        <v>4.7857838694405659E-5</v>
      </c>
      <c r="AJ381" s="482">
        <v>1.0011513632469104E-4</v>
      </c>
      <c r="AK381" s="482">
        <v>2.3059129079944369E-5</v>
      </c>
      <c r="AL381" s="482">
        <v>8.5508848476829869E-4</v>
      </c>
      <c r="AM381" s="482">
        <v>9.0870168279420159E-5</v>
      </c>
      <c r="AN381" s="482">
        <v>5.4673000371657516E-4</v>
      </c>
      <c r="AO381" s="482">
        <v>4.0989255097010529E-4</v>
      </c>
      <c r="AP381" s="482">
        <v>2.2253731823968122E-4</v>
      </c>
      <c r="AQ381" s="482">
        <v>0</v>
      </c>
      <c r="AR381" s="482">
        <v>2.4515949801386501E-4</v>
      </c>
      <c r="AS381" s="482">
        <v>5.8663646806162101E-4</v>
      </c>
      <c r="AT381" s="483">
        <v>4.8161390851423069E-3</v>
      </c>
      <c r="AU381" s="490">
        <v>0</v>
      </c>
      <c r="AV381" s="491">
        <v>0</v>
      </c>
      <c r="AW381" s="491">
        <v>0</v>
      </c>
      <c r="AX381" s="491">
        <v>9.0595928615862188E-4</v>
      </c>
      <c r="AY381" s="491">
        <v>1.654219050348911E-3</v>
      </c>
      <c r="AZ381" s="491">
        <v>7.4989795713774881E-6</v>
      </c>
      <c r="BA381" s="491">
        <v>2.5456238657617009E-3</v>
      </c>
      <c r="BB381" s="491">
        <v>4.6613274018429676E-3</v>
      </c>
      <c r="BC381" s="491">
        <v>8.9016036276411474E-6</v>
      </c>
      <c r="BD381" s="491">
        <v>2.3623881627545351E-3</v>
      </c>
      <c r="BE381" s="491">
        <v>9.4267945372293136E-3</v>
      </c>
      <c r="BF381" s="491">
        <v>6.7061900277233461E-3</v>
      </c>
      <c r="BG381" s="491">
        <v>0.39982574155461131</v>
      </c>
      <c r="BH381" s="491">
        <v>6.5797908773238614E-2</v>
      </c>
      <c r="BI381" s="491">
        <v>3.9634429398665585E-2</v>
      </c>
      <c r="BJ381" s="491">
        <v>1.8983624045555637E-2</v>
      </c>
      <c r="BK381" s="491">
        <v>3.7268027870666035E-2</v>
      </c>
      <c r="BL381" s="491">
        <v>5.8296627372826232E-2</v>
      </c>
      <c r="BM381" s="491">
        <v>6.3445154976161489E-2</v>
      </c>
      <c r="BN381" s="491">
        <v>3.8690955646181246E-2</v>
      </c>
      <c r="BO381" s="491">
        <v>2.2712605428228238E-2</v>
      </c>
      <c r="BP381" s="491">
        <v>9.6346632310627921E-3</v>
      </c>
      <c r="BQ381" s="491">
        <v>1.0280596331376362E-2</v>
      </c>
      <c r="BR381" s="491">
        <v>5.6279654924070604E-4</v>
      </c>
      <c r="BS381" s="491">
        <v>2.9783324917957487E-4</v>
      </c>
      <c r="BT381" s="491">
        <v>5.6919575247813637E-6</v>
      </c>
      <c r="BU381" s="491">
        <v>1.4369320686116709E-5</v>
      </c>
      <c r="BV381" s="491">
        <v>0</v>
      </c>
      <c r="BW381" s="491">
        <v>0</v>
      </c>
      <c r="BX381" s="491">
        <v>1.665217612192315E-5</v>
      </c>
      <c r="BY381" s="491">
        <v>6.1262786180488478E-5</v>
      </c>
      <c r="BZ381" s="491">
        <v>2.1045294970844199E-4</v>
      </c>
      <c r="CA381" s="491">
        <v>6.0419651879053313E-5</v>
      </c>
      <c r="CB381" s="491">
        <v>1.4214474015613958E-3</v>
      </c>
      <c r="CC381" s="491">
        <v>1.9085220203465418E-4</v>
      </c>
      <c r="CD381" s="491">
        <v>5.1937488840780247E-4</v>
      </c>
      <c r="CE381" s="491">
        <v>7.2462009000543153E-4</v>
      </c>
      <c r="CF381" s="491">
        <v>3.6487318248184868E-4</v>
      </c>
      <c r="CG381" s="491">
        <v>0</v>
      </c>
      <c r="CH381" s="491">
        <v>5.0931002318925533E-4</v>
      </c>
      <c r="CI381" s="491">
        <v>9.0573042483724664E-4</v>
      </c>
      <c r="CJ381" s="492">
        <v>8.0213347283466258E-3</v>
      </c>
    </row>
    <row r="382" spans="2:88">
      <c r="B382" s="284"/>
      <c r="C382" s="589">
        <v>14</v>
      </c>
      <c r="D382" s="473" t="s">
        <v>75</v>
      </c>
      <c r="E382" s="481">
        <v>7.3798088883662199E-4</v>
      </c>
      <c r="F382" s="482">
        <v>2.5134209487896221E-4</v>
      </c>
      <c r="G382" s="482">
        <v>1.4314463818813328E-3</v>
      </c>
      <c r="H382" s="482">
        <v>1.9003762794324617E-2</v>
      </c>
      <c r="I382" s="482">
        <v>1.0292732729720373E-2</v>
      </c>
      <c r="J382" s="482">
        <v>2.1958063165254658E-3</v>
      </c>
      <c r="K382" s="482">
        <v>1.944742386254315E-2</v>
      </c>
      <c r="L382" s="482">
        <v>6.2170641621810546E-3</v>
      </c>
      <c r="M382" s="482">
        <v>2.6351648289485484E-4</v>
      </c>
      <c r="N382" s="482">
        <v>7.145254112050344E-3</v>
      </c>
      <c r="O382" s="482">
        <v>9.0818904417510424E-3</v>
      </c>
      <c r="P382" s="482">
        <v>5.4796605224162378E-3</v>
      </c>
      <c r="Q382" s="482">
        <v>2.1876924107294329E-3</v>
      </c>
      <c r="R382" s="482">
        <v>4.5909782830248276E-2</v>
      </c>
      <c r="S382" s="482">
        <v>3.9432741128694562E-2</v>
      </c>
      <c r="T382" s="482">
        <v>2.2441829248759641E-2</v>
      </c>
      <c r="U382" s="482">
        <v>4.4943488498744993E-2</v>
      </c>
      <c r="V382" s="482">
        <v>1.0808120014000859E-2</v>
      </c>
      <c r="W382" s="482">
        <v>2.5450900014500278E-2</v>
      </c>
      <c r="X382" s="482">
        <v>1.1985203115667762E-2</v>
      </c>
      <c r="Y382" s="482">
        <v>6.1272886542374696E-3</v>
      </c>
      <c r="Z382" s="482">
        <v>1.2316014008134375E-2</v>
      </c>
      <c r="AA382" s="482">
        <v>5.9249199033572925E-2</v>
      </c>
      <c r="AB382" s="482">
        <v>2.8233756945393492E-4</v>
      </c>
      <c r="AC382" s="482">
        <v>5.5518818009858716E-4</v>
      </c>
      <c r="AD382" s="482">
        <v>6.1383758091355429E-5</v>
      </c>
      <c r="AE382" s="482">
        <v>1.3174954473434209E-3</v>
      </c>
      <c r="AF382" s="482">
        <v>6.7530493486650726E-5</v>
      </c>
      <c r="AG382" s="482">
        <v>2.5374485869119858E-4</v>
      </c>
      <c r="AH382" s="482">
        <v>1.1304229831252998E-3</v>
      </c>
      <c r="AI382" s="482">
        <v>2.9834492579945476E-4</v>
      </c>
      <c r="AJ382" s="482">
        <v>2.956580906800961E-3</v>
      </c>
      <c r="AK382" s="482">
        <v>9.0992014329706311E-5</v>
      </c>
      <c r="AL382" s="482">
        <v>2.4017639086849505E-4</v>
      </c>
      <c r="AM382" s="482">
        <v>1.1597366377287608E-3</v>
      </c>
      <c r="AN382" s="482">
        <v>1.3794028520690313E-3</v>
      </c>
      <c r="AO382" s="482">
        <v>5.4743508998187534E-4</v>
      </c>
      <c r="AP382" s="482">
        <v>1.9039911891360222E-3</v>
      </c>
      <c r="AQ382" s="482">
        <v>7.4648353122190242E-5</v>
      </c>
      <c r="AR382" s="482">
        <v>2.2695643826084054E-3</v>
      </c>
      <c r="AS382" s="482">
        <v>2.3292849692140141E-4</v>
      </c>
      <c r="AT382" s="483">
        <v>3.3089595184227459E-3</v>
      </c>
      <c r="AU382" s="490">
        <v>1.1422338639326033E-3</v>
      </c>
      <c r="AV382" s="491">
        <v>5.4255266642583169E-4</v>
      </c>
      <c r="AW382" s="491">
        <v>1.7433232304559373E-3</v>
      </c>
      <c r="AX382" s="491">
        <v>2.1980160635470342E-2</v>
      </c>
      <c r="AY382" s="491">
        <v>1.345233500972863E-2</v>
      </c>
      <c r="AZ382" s="491">
        <v>2.3359800586653383E-3</v>
      </c>
      <c r="BA382" s="491">
        <v>1.14369967761337E-2</v>
      </c>
      <c r="BB382" s="491">
        <v>8.2847541487893958E-3</v>
      </c>
      <c r="BC382" s="491">
        <v>4.7341355065199205E-4</v>
      </c>
      <c r="BD382" s="491">
        <v>6.7641627839180492E-3</v>
      </c>
      <c r="BE382" s="491">
        <v>1.0834338008368619E-2</v>
      </c>
      <c r="BF382" s="491">
        <v>6.2182094160720034E-4</v>
      </c>
      <c r="BG382" s="491">
        <v>1.5483786784321685E-3</v>
      </c>
      <c r="BH382" s="491">
        <v>6.895866938043084E-2</v>
      </c>
      <c r="BI382" s="491">
        <v>3.4458005097876158E-2</v>
      </c>
      <c r="BJ382" s="491">
        <v>3.255687081805296E-2</v>
      </c>
      <c r="BK382" s="491">
        <v>3.8107171010970033E-2</v>
      </c>
      <c r="BL382" s="491">
        <v>2.0793265268198826E-2</v>
      </c>
      <c r="BM382" s="491">
        <v>2.6178280890867288E-2</v>
      </c>
      <c r="BN382" s="491">
        <v>2.2518036718697485E-2</v>
      </c>
      <c r="BO382" s="491">
        <v>1.0466414200072275E-2</v>
      </c>
      <c r="BP382" s="491">
        <v>9.5648496618925549E-3</v>
      </c>
      <c r="BQ382" s="491">
        <v>8.2490432347261181E-2</v>
      </c>
      <c r="BR382" s="491">
        <v>5.9395469828126381E-4</v>
      </c>
      <c r="BS382" s="491">
        <v>9.9705514719215251E-4</v>
      </c>
      <c r="BT382" s="491">
        <v>1.5961129396624708E-4</v>
      </c>
      <c r="BU382" s="491">
        <v>3.2128860523682012E-3</v>
      </c>
      <c r="BV382" s="491">
        <v>9.9420464317756139E-5</v>
      </c>
      <c r="BW382" s="491">
        <v>3.2437215277277291E-4</v>
      </c>
      <c r="BX382" s="491">
        <v>1.6282841963983444E-3</v>
      </c>
      <c r="BY382" s="491">
        <v>3.5619132065319221E-4</v>
      </c>
      <c r="BZ382" s="491">
        <v>5.0649513526320553E-3</v>
      </c>
      <c r="CA382" s="491">
        <v>1.3879405130876409E-4</v>
      </c>
      <c r="CB382" s="491">
        <v>3.2948098732169103E-4</v>
      </c>
      <c r="CC382" s="491">
        <v>2.2031828718992418E-3</v>
      </c>
      <c r="CD382" s="491">
        <v>1.2292867049165162E-3</v>
      </c>
      <c r="CE382" s="491">
        <v>8.4384454750708368E-4</v>
      </c>
      <c r="CF382" s="491">
        <v>2.7297054970534446E-3</v>
      </c>
      <c r="CG382" s="491">
        <v>1.567005366927901E-4</v>
      </c>
      <c r="CH382" s="491">
        <v>4.3655013623796158E-3</v>
      </c>
      <c r="CI382" s="491">
        <v>3.5405773396646499E-4</v>
      </c>
      <c r="CJ382" s="492">
        <v>4.0951118040377169E-3</v>
      </c>
    </row>
    <row r="383" spans="2:88">
      <c r="B383" s="284"/>
      <c r="C383" s="589">
        <v>15</v>
      </c>
      <c r="D383" s="473" t="s">
        <v>654</v>
      </c>
      <c r="E383" s="481">
        <v>0</v>
      </c>
      <c r="F383" s="482">
        <v>0</v>
      </c>
      <c r="G383" s="482">
        <v>0</v>
      </c>
      <c r="H383" s="482">
        <v>2.298350485652662E-3</v>
      </c>
      <c r="I383" s="482">
        <v>0</v>
      </c>
      <c r="J383" s="482">
        <v>0</v>
      </c>
      <c r="K383" s="482">
        <v>6.452450942684777E-4</v>
      </c>
      <c r="L383" s="482">
        <v>8.9081953020652273E-6</v>
      </c>
      <c r="M383" s="482">
        <v>0</v>
      </c>
      <c r="N383" s="482">
        <v>2.1045567958714992E-4</v>
      </c>
      <c r="O383" s="482">
        <v>2.1613970206108314E-3</v>
      </c>
      <c r="P383" s="482">
        <v>1.0117033339300107E-3</v>
      </c>
      <c r="Q383" s="482">
        <v>0</v>
      </c>
      <c r="R383" s="482">
        <v>5.40652072406797E-4</v>
      </c>
      <c r="S383" s="482">
        <v>8.7857821067007513E-2</v>
      </c>
      <c r="T383" s="482">
        <v>2.6466242935975631E-2</v>
      </c>
      <c r="U383" s="482">
        <v>2.0037198227001639E-2</v>
      </c>
      <c r="V383" s="482">
        <v>1.5416483091878451E-3</v>
      </c>
      <c r="W383" s="482">
        <v>9.1598687854723311E-3</v>
      </c>
      <c r="X383" s="482">
        <v>3.084672668735927E-3</v>
      </c>
      <c r="Y383" s="482">
        <v>5.0678627728455317E-3</v>
      </c>
      <c r="Z383" s="482">
        <v>1.0169345642726533E-4</v>
      </c>
      <c r="AA383" s="482">
        <v>3.9970223958734914E-3</v>
      </c>
      <c r="AB383" s="482">
        <v>0</v>
      </c>
      <c r="AC383" s="482">
        <v>2.5524613136486607E-3</v>
      </c>
      <c r="AD383" s="482">
        <v>0</v>
      </c>
      <c r="AE383" s="482">
        <v>3.667447759969092E-6</v>
      </c>
      <c r="AF383" s="482">
        <v>0</v>
      </c>
      <c r="AG383" s="482">
        <v>0</v>
      </c>
      <c r="AH383" s="482">
        <v>2.1102329876686939E-5</v>
      </c>
      <c r="AI383" s="482">
        <v>0</v>
      </c>
      <c r="AJ383" s="482">
        <v>1.7490988939350505E-4</v>
      </c>
      <c r="AK383" s="482">
        <v>0</v>
      </c>
      <c r="AL383" s="482">
        <v>0</v>
      </c>
      <c r="AM383" s="482">
        <v>0</v>
      </c>
      <c r="AN383" s="482">
        <v>9.1271355755564703E-3</v>
      </c>
      <c r="AO383" s="482">
        <v>0</v>
      </c>
      <c r="AP383" s="482">
        <v>0</v>
      </c>
      <c r="AQ383" s="482">
        <v>0</v>
      </c>
      <c r="AR383" s="482">
        <v>4.921173793359429E-5</v>
      </c>
      <c r="AS383" s="482">
        <v>0</v>
      </c>
      <c r="AT383" s="483">
        <v>0</v>
      </c>
      <c r="AU383" s="490">
        <v>0</v>
      </c>
      <c r="AV383" s="491">
        <v>7.6326850008018687E-6</v>
      </c>
      <c r="AW383" s="491">
        <v>0</v>
      </c>
      <c r="AX383" s="491">
        <v>2.4471477456280309E-3</v>
      </c>
      <c r="AY383" s="491">
        <v>0</v>
      </c>
      <c r="AZ383" s="491">
        <v>0</v>
      </c>
      <c r="BA383" s="491">
        <v>1.1431702818977402E-3</v>
      </c>
      <c r="BB383" s="491">
        <v>1.9301482745420451E-5</v>
      </c>
      <c r="BC383" s="491">
        <v>0</v>
      </c>
      <c r="BD383" s="491">
        <v>3.4507519159000176E-4</v>
      </c>
      <c r="BE383" s="491">
        <v>1.9880202214835195E-3</v>
      </c>
      <c r="BF383" s="491">
        <v>1.0150330043453365E-4</v>
      </c>
      <c r="BG383" s="491">
        <v>1.7305159495758622E-5</v>
      </c>
      <c r="BH383" s="491">
        <v>9.275595068756543E-4</v>
      </c>
      <c r="BI383" s="491">
        <v>0.1377500999361381</v>
      </c>
      <c r="BJ383" s="491">
        <v>3.9598464802373848E-2</v>
      </c>
      <c r="BK383" s="491">
        <v>1.5165365692738214E-2</v>
      </c>
      <c r="BL383" s="491">
        <v>2.1563075521365362E-3</v>
      </c>
      <c r="BM383" s="491">
        <v>1.2709909744283782E-2</v>
      </c>
      <c r="BN383" s="491">
        <v>2.6100681178170626E-3</v>
      </c>
      <c r="BO383" s="491">
        <v>8.3085184389642165E-3</v>
      </c>
      <c r="BP383" s="491">
        <v>4.6654740298231076E-4</v>
      </c>
      <c r="BQ383" s="491">
        <v>5.850000114692935E-3</v>
      </c>
      <c r="BR383" s="491">
        <v>0</v>
      </c>
      <c r="BS383" s="491">
        <v>5.0560159321814714E-3</v>
      </c>
      <c r="BT383" s="491">
        <v>0</v>
      </c>
      <c r="BU383" s="491">
        <v>4.0866509151513014E-6</v>
      </c>
      <c r="BV383" s="491">
        <v>0</v>
      </c>
      <c r="BW383" s="491">
        <v>0</v>
      </c>
      <c r="BX383" s="491">
        <v>8.152873016070918E-5</v>
      </c>
      <c r="BY383" s="491">
        <v>5.8756780406189645E-6</v>
      </c>
      <c r="BZ383" s="491">
        <v>3.2472546049320725E-4</v>
      </c>
      <c r="CA383" s="491">
        <v>0</v>
      </c>
      <c r="CB383" s="491">
        <v>1.9698036929536629E-7</v>
      </c>
      <c r="CC383" s="491">
        <v>0</v>
      </c>
      <c r="CD383" s="491">
        <v>7.3434643562004685E-3</v>
      </c>
      <c r="CE383" s="491">
        <v>0</v>
      </c>
      <c r="CF383" s="491">
        <v>0</v>
      </c>
      <c r="CG383" s="491">
        <v>0</v>
      </c>
      <c r="CH383" s="491">
        <v>2.9906975799690529E-5</v>
      </c>
      <c r="CI383" s="491">
        <v>0</v>
      </c>
      <c r="CJ383" s="492">
        <v>0</v>
      </c>
    </row>
    <row r="384" spans="2:88">
      <c r="B384" s="284"/>
      <c r="C384" s="589">
        <v>16</v>
      </c>
      <c r="D384" s="473" t="s">
        <v>655</v>
      </c>
      <c r="E384" s="481">
        <v>0</v>
      </c>
      <c r="F384" s="482">
        <v>0</v>
      </c>
      <c r="G384" s="482">
        <v>0</v>
      </c>
      <c r="H384" s="482">
        <v>1.4304061007097614E-3</v>
      </c>
      <c r="I384" s="482">
        <v>0</v>
      </c>
      <c r="J384" s="482">
        <v>0</v>
      </c>
      <c r="K384" s="482">
        <v>1.4090387868157125E-4</v>
      </c>
      <c r="L384" s="482">
        <v>0</v>
      </c>
      <c r="M384" s="482">
        <v>6.4318241414165515E-6</v>
      </c>
      <c r="N384" s="482">
        <v>1.4998800758716049E-3</v>
      </c>
      <c r="O384" s="482">
        <v>6.9821646218711257E-4</v>
      </c>
      <c r="P384" s="482">
        <v>8.519959026723644E-4</v>
      </c>
      <c r="Q384" s="482">
        <v>4.7365867680858862E-5</v>
      </c>
      <c r="R384" s="482">
        <v>3.5606489694482057E-4</v>
      </c>
      <c r="S384" s="482">
        <v>3.0484820245287045E-3</v>
      </c>
      <c r="T384" s="482">
        <v>0.10643547539727513</v>
      </c>
      <c r="U384" s="482">
        <v>1.4948716909533831E-3</v>
      </c>
      <c r="V384" s="482">
        <v>2.5126451598305403E-3</v>
      </c>
      <c r="W384" s="482">
        <v>7.4767766649603716E-4</v>
      </c>
      <c r="X384" s="482">
        <v>6.0195806415163896E-4</v>
      </c>
      <c r="Y384" s="482">
        <v>5.845377330445466E-4</v>
      </c>
      <c r="Z384" s="482">
        <v>3.3562956830412673E-5</v>
      </c>
      <c r="AA384" s="482">
        <v>4.0953388232010266E-5</v>
      </c>
      <c r="AB384" s="482">
        <v>2.1437859166526697E-6</v>
      </c>
      <c r="AC384" s="482">
        <v>8.3061701146678921E-5</v>
      </c>
      <c r="AD384" s="482">
        <v>0</v>
      </c>
      <c r="AE384" s="482">
        <v>1.9020668963247312E-6</v>
      </c>
      <c r="AF384" s="482">
        <v>0</v>
      </c>
      <c r="AG384" s="482">
        <v>0</v>
      </c>
      <c r="AH384" s="482">
        <v>2.9614279356481227E-5</v>
      </c>
      <c r="AI384" s="482">
        <v>0</v>
      </c>
      <c r="AJ384" s="482">
        <v>1.0948289239811903E-5</v>
      </c>
      <c r="AK384" s="482">
        <v>0</v>
      </c>
      <c r="AL384" s="482">
        <v>0</v>
      </c>
      <c r="AM384" s="482">
        <v>0</v>
      </c>
      <c r="AN384" s="482">
        <v>1.4235146043752858E-2</v>
      </c>
      <c r="AO384" s="482">
        <v>0</v>
      </c>
      <c r="AP384" s="482">
        <v>0</v>
      </c>
      <c r="AQ384" s="482">
        <v>0</v>
      </c>
      <c r="AR384" s="482">
        <v>3.5732103976537906E-5</v>
      </c>
      <c r="AS384" s="482">
        <v>0</v>
      </c>
      <c r="AT384" s="483">
        <v>0</v>
      </c>
      <c r="AU384" s="490">
        <v>0</v>
      </c>
      <c r="AV384" s="491">
        <v>5.7868898634024563E-5</v>
      </c>
      <c r="AW384" s="491">
        <v>0</v>
      </c>
      <c r="AX384" s="491">
        <v>1.574004523447836E-3</v>
      </c>
      <c r="AY384" s="491">
        <v>0</v>
      </c>
      <c r="AZ384" s="491">
        <v>0</v>
      </c>
      <c r="BA384" s="491">
        <v>7.522952330711099E-5</v>
      </c>
      <c r="BB384" s="491">
        <v>0</v>
      </c>
      <c r="BC384" s="491">
        <v>1.0466886030855867E-5</v>
      </c>
      <c r="BD384" s="491">
        <v>2.4017890450847776E-3</v>
      </c>
      <c r="BE384" s="491">
        <v>8.3105965365203461E-4</v>
      </c>
      <c r="BF384" s="491">
        <v>9.7971786688959609E-5</v>
      </c>
      <c r="BG384" s="491">
        <v>8.5067510844512149E-5</v>
      </c>
      <c r="BH384" s="491">
        <v>4.7836460674179011E-4</v>
      </c>
      <c r="BI384" s="491">
        <v>3.6125052934774427E-3</v>
      </c>
      <c r="BJ384" s="491">
        <v>0.13057182164897216</v>
      </c>
      <c r="BK384" s="491">
        <v>1.7004697078076814E-3</v>
      </c>
      <c r="BL384" s="491">
        <v>2.7540165828197028E-3</v>
      </c>
      <c r="BM384" s="491">
        <v>2.025795840375559E-3</v>
      </c>
      <c r="BN384" s="491">
        <v>8.8965102052883036E-4</v>
      </c>
      <c r="BO384" s="491">
        <v>9.4866174463489872E-4</v>
      </c>
      <c r="BP384" s="491">
        <v>1.0344286761461609E-4</v>
      </c>
      <c r="BQ384" s="491">
        <v>5.7663681380313934E-5</v>
      </c>
      <c r="BR384" s="491">
        <v>5.9181310393068866E-6</v>
      </c>
      <c r="BS384" s="491">
        <v>1.4939115271666008E-4</v>
      </c>
      <c r="BT384" s="491">
        <v>0</v>
      </c>
      <c r="BU384" s="491">
        <v>3.3984002931433312E-6</v>
      </c>
      <c r="BV384" s="491">
        <v>0</v>
      </c>
      <c r="BW384" s="491">
        <v>0</v>
      </c>
      <c r="BX384" s="491">
        <v>5.1574355166230076E-5</v>
      </c>
      <c r="BY384" s="491">
        <v>2.0229417427915906E-6</v>
      </c>
      <c r="BZ384" s="491">
        <v>1.6188975087222613E-5</v>
      </c>
      <c r="CA384" s="491">
        <v>0</v>
      </c>
      <c r="CB384" s="491">
        <v>0</v>
      </c>
      <c r="CC384" s="491">
        <v>0</v>
      </c>
      <c r="CD384" s="491">
        <v>1.1089924916836342E-2</v>
      </c>
      <c r="CE384" s="491">
        <v>0</v>
      </c>
      <c r="CF384" s="491">
        <v>0</v>
      </c>
      <c r="CG384" s="491">
        <v>8.9359577133444261E-7</v>
      </c>
      <c r="CH384" s="491">
        <v>3.4724997082317097E-5</v>
      </c>
      <c r="CI384" s="491">
        <v>0</v>
      </c>
      <c r="CJ384" s="492">
        <v>0</v>
      </c>
    </row>
    <row r="385" spans="2:88">
      <c r="B385" s="284"/>
      <c r="C385" s="589">
        <v>17</v>
      </c>
      <c r="D385" s="473" t="s">
        <v>656</v>
      </c>
      <c r="E385" s="481">
        <v>2.2066684898058248E-4</v>
      </c>
      <c r="F385" s="482">
        <v>0</v>
      </c>
      <c r="G385" s="482">
        <v>1.4085557790620409E-5</v>
      </c>
      <c r="H385" s="482">
        <v>0</v>
      </c>
      <c r="I385" s="482">
        <v>0</v>
      </c>
      <c r="J385" s="482">
        <v>0</v>
      </c>
      <c r="K385" s="482">
        <v>0</v>
      </c>
      <c r="L385" s="482">
        <v>0</v>
      </c>
      <c r="M385" s="482">
        <v>0</v>
      </c>
      <c r="N385" s="482">
        <v>0</v>
      </c>
      <c r="O385" s="482">
        <v>0</v>
      </c>
      <c r="P385" s="482">
        <v>0</v>
      </c>
      <c r="Q385" s="482">
        <v>0</v>
      </c>
      <c r="R385" s="482">
        <v>8.6700815199253214E-6</v>
      </c>
      <c r="S385" s="482">
        <v>7.0455300967897389E-4</v>
      </c>
      <c r="T385" s="482">
        <v>4.4134697837465249E-3</v>
      </c>
      <c r="U385" s="482">
        <v>0.10329144025366621</v>
      </c>
      <c r="V385" s="482">
        <v>8.1803404344015873E-4</v>
      </c>
      <c r="W385" s="482">
        <v>-5.9218683396396101E-5</v>
      </c>
      <c r="X385" s="482">
        <v>4.5100036819583912E-4</v>
      </c>
      <c r="Y385" s="482">
        <v>3.0395479450167479E-4</v>
      </c>
      <c r="Z385" s="482">
        <v>1.5877974613300031E-4</v>
      </c>
      <c r="AA385" s="482">
        <v>1.0181974099584413E-4</v>
      </c>
      <c r="AB385" s="482">
        <v>0</v>
      </c>
      <c r="AC385" s="482">
        <v>4.0450587873422516E-5</v>
      </c>
      <c r="AD385" s="482">
        <v>1.7250584865098703E-5</v>
      </c>
      <c r="AE385" s="482">
        <v>3.5106619588878222E-4</v>
      </c>
      <c r="AF385" s="482">
        <v>6.642297421720303E-6</v>
      </c>
      <c r="AG385" s="482">
        <v>0</v>
      </c>
      <c r="AH385" s="482">
        <v>1.1286774651614742E-5</v>
      </c>
      <c r="AI385" s="482">
        <v>2.64768707636354E-5</v>
      </c>
      <c r="AJ385" s="482">
        <v>5.5633067033074119E-3</v>
      </c>
      <c r="AK385" s="482">
        <v>0</v>
      </c>
      <c r="AL385" s="482">
        <v>6.0809583678069021E-3</v>
      </c>
      <c r="AM385" s="482">
        <v>0</v>
      </c>
      <c r="AN385" s="482">
        <v>7.2157892058909911E-3</v>
      </c>
      <c r="AO385" s="482">
        <v>2.1829337799486819E-5</v>
      </c>
      <c r="AP385" s="482">
        <v>0</v>
      </c>
      <c r="AQ385" s="482">
        <v>1.4351073882456708E-3</v>
      </c>
      <c r="AR385" s="482">
        <v>9.4464398135630064E-5</v>
      </c>
      <c r="AS385" s="482">
        <v>1.809956387084783E-2</v>
      </c>
      <c r="AT385" s="483">
        <v>0</v>
      </c>
      <c r="AU385" s="490">
        <v>2.9353220883511109E-4</v>
      </c>
      <c r="AV385" s="491">
        <v>3.7989607849426343E-5</v>
      </c>
      <c r="AW385" s="491">
        <v>8.4241190067817251E-6</v>
      </c>
      <c r="AX385" s="491">
        <v>0</v>
      </c>
      <c r="AY385" s="491">
        <v>2.7730805557814602E-7</v>
      </c>
      <c r="AZ385" s="491">
        <v>0</v>
      </c>
      <c r="BA385" s="491">
        <v>0</v>
      </c>
      <c r="BB385" s="491">
        <v>8.8169360828997735E-7</v>
      </c>
      <c r="BC385" s="491">
        <v>0</v>
      </c>
      <c r="BD385" s="491">
        <v>0</v>
      </c>
      <c r="BE385" s="491">
        <v>0</v>
      </c>
      <c r="BF385" s="491">
        <v>0</v>
      </c>
      <c r="BG385" s="491">
        <v>0</v>
      </c>
      <c r="BH385" s="491">
        <v>1.7297173079152495E-5</v>
      </c>
      <c r="BI385" s="491">
        <v>2.6220077136033721E-3</v>
      </c>
      <c r="BJ385" s="491">
        <v>5.4212902914542466E-3</v>
      </c>
      <c r="BK385" s="491">
        <v>7.8944906697352366E-2</v>
      </c>
      <c r="BL385" s="491">
        <v>8.4334913928496612E-5</v>
      </c>
      <c r="BM385" s="491">
        <v>8.0914054527855979E-4</v>
      </c>
      <c r="BN385" s="491">
        <v>9.5733660481578462E-4</v>
      </c>
      <c r="BO385" s="491">
        <v>4.0379087134200035E-4</v>
      </c>
      <c r="BP385" s="491">
        <v>1.1781487968483361E-4</v>
      </c>
      <c r="BQ385" s="491">
        <v>1.5586093992830794E-4</v>
      </c>
      <c r="BR385" s="491">
        <v>0</v>
      </c>
      <c r="BS385" s="491">
        <v>7.5174035213162121E-5</v>
      </c>
      <c r="BT385" s="491">
        <v>3.3502714441614517E-5</v>
      </c>
      <c r="BU385" s="491">
        <v>1.2450078867728206E-3</v>
      </c>
      <c r="BV385" s="491">
        <v>1.4203793071109207E-5</v>
      </c>
      <c r="BW385" s="491">
        <v>0</v>
      </c>
      <c r="BX385" s="491">
        <v>3.0948157011605143E-5</v>
      </c>
      <c r="BY385" s="491">
        <v>1.5007981909194015E-4</v>
      </c>
      <c r="BZ385" s="491">
        <v>1.0682726202008509E-2</v>
      </c>
      <c r="CA385" s="491">
        <v>0</v>
      </c>
      <c r="CB385" s="491">
        <v>8.8554120117054127E-3</v>
      </c>
      <c r="CC385" s="491">
        <v>0</v>
      </c>
      <c r="CD385" s="491">
        <v>6.1415500206295067E-3</v>
      </c>
      <c r="CE385" s="491">
        <v>3.0333416775328925E-5</v>
      </c>
      <c r="CF385" s="491">
        <v>0</v>
      </c>
      <c r="CG385" s="491">
        <v>3.7033280810461122E-3</v>
      </c>
      <c r="CH385" s="491">
        <v>2.7832854879931203E-4</v>
      </c>
      <c r="CI385" s="491">
        <v>2.4538464747827768E-2</v>
      </c>
      <c r="CJ385" s="492">
        <v>0</v>
      </c>
    </row>
    <row r="386" spans="2:88">
      <c r="B386" s="284"/>
      <c r="C386" s="589">
        <v>18</v>
      </c>
      <c r="D386" s="473" t="s">
        <v>657</v>
      </c>
      <c r="E386" s="481">
        <v>0</v>
      </c>
      <c r="F386" s="482">
        <v>0</v>
      </c>
      <c r="G386" s="482">
        <v>0</v>
      </c>
      <c r="H386" s="482">
        <v>0</v>
      </c>
      <c r="I386" s="482">
        <v>0</v>
      </c>
      <c r="J386" s="482">
        <v>0</v>
      </c>
      <c r="K386" s="482">
        <v>9.0820366723807647E-6</v>
      </c>
      <c r="L386" s="482">
        <v>1.6676308117932425E-6</v>
      </c>
      <c r="M386" s="482">
        <v>0</v>
      </c>
      <c r="N386" s="482">
        <v>0</v>
      </c>
      <c r="O386" s="482">
        <v>0</v>
      </c>
      <c r="P386" s="482">
        <v>0</v>
      </c>
      <c r="Q386" s="482">
        <v>4.1215404734383211E-4</v>
      </c>
      <c r="R386" s="482">
        <v>2.417389878927675E-4</v>
      </c>
      <c r="S386" s="482">
        <v>9.1022660245980945E-4</v>
      </c>
      <c r="T386" s="482">
        <v>6.1161183756446537E-3</v>
      </c>
      <c r="U386" s="482">
        <v>5.1848168380260302E-2</v>
      </c>
      <c r="V386" s="482">
        <v>8.734477748170992E-2</v>
      </c>
      <c r="W386" s="482">
        <v>1.6837786251031165E-2</v>
      </c>
      <c r="X386" s="482">
        <v>0.14777487040414994</v>
      </c>
      <c r="Y386" s="482">
        <v>2.1154303605450441E-3</v>
      </c>
      <c r="Z386" s="482">
        <v>5.5101754928185936E-4</v>
      </c>
      <c r="AA386" s="482">
        <v>1.4490415843609617E-4</v>
      </c>
      <c r="AB386" s="482">
        <v>2.9017568032476682E-6</v>
      </c>
      <c r="AC386" s="482">
        <v>9.3691280194012538E-6</v>
      </c>
      <c r="AD386" s="482">
        <v>0</v>
      </c>
      <c r="AE386" s="482">
        <v>1.4589252862435509E-5</v>
      </c>
      <c r="AF386" s="482">
        <v>1.5384828295147006E-5</v>
      </c>
      <c r="AG386" s="482">
        <v>0</v>
      </c>
      <c r="AH386" s="482">
        <v>0</v>
      </c>
      <c r="AI386" s="482">
        <v>2.3712520842804287E-4</v>
      </c>
      <c r="AJ386" s="482">
        <v>1.0909781559128803E-3</v>
      </c>
      <c r="AK386" s="482">
        <v>4.5541928470358952E-4</v>
      </c>
      <c r="AL386" s="482">
        <v>1.5975794621274308E-6</v>
      </c>
      <c r="AM386" s="482">
        <v>0</v>
      </c>
      <c r="AN386" s="482">
        <v>1.2242789734993471E-2</v>
      </c>
      <c r="AO386" s="482">
        <v>0</v>
      </c>
      <c r="AP386" s="482">
        <v>0</v>
      </c>
      <c r="AQ386" s="482">
        <v>0</v>
      </c>
      <c r="AR386" s="482">
        <v>5.0668911304079301E-5</v>
      </c>
      <c r="AS386" s="482">
        <v>1.8997584332164235E-2</v>
      </c>
      <c r="AT386" s="483">
        <v>0</v>
      </c>
      <c r="AU386" s="490">
        <v>0</v>
      </c>
      <c r="AV386" s="491">
        <v>0</v>
      </c>
      <c r="AW386" s="491">
        <v>4.991666098477063E-6</v>
      </c>
      <c r="AX386" s="491">
        <v>2.7714045098480945E-5</v>
      </c>
      <c r="AY386" s="491">
        <v>1.2675912682973075E-6</v>
      </c>
      <c r="AZ386" s="491">
        <v>8.9086566859537289E-7</v>
      </c>
      <c r="BA386" s="491">
        <v>1.0840258701696746E-5</v>
      </c>
      <c r="BB386" s="491">
        <v>3.6944167517270787E-6</v>
      </c>
      <c r="BC386" s="491">
        <v>3.6461503263127441E-7</v>
      </c>
      <c r="BD386" s="491">
        <v>9.5400600669202959E-7</v>
      </c>
      <c r="BE386" s="491">
        <v>1.1158119752255735E-6</v>
      </c>
      <c r="BF386" s="491">
        <v>7.1365461067491398E-7</v>
      </c>
      <c r="BG386" s="491">
        <v>1.5805706923039794E-4</v>
      </c>
      <c r="BH386" s="491">
        <v>3.2226958103330908E-3</v>
      </c>
      <c r="BI386" s="491">
        <v>7.5955963376470913E-3</v>
      </c>
      <c r="BJ386" s="491">
        <v>7.7424226114899105E-3</v>
      </c>
      <c r="BK386" s="491">
        <v>0.12629870172461882</v>
      </c>
      <c r="BL386" s="491">
        <v>0.25261845401208066</v>
      </c>
      <c r="BM386" s="491">
        <v>0.11763539868412731</v>
      </c>
      <c r="BN386" s="491">
        <v>0.2815133849315154</v>
      </c>
      <c r="BO386" s="491">
        <v>5.1807361220992075E-3</v>
      </c>
      <c r="BP386" s="491">
        <v>5.3359469276033911E-3</v>
      </c>
      <c r="BQ386" s="491">
        <v>2.6623696438843303E-4</v>
      </c>
      <c r="BR386" s="491">
        <v>5.630933773564086E-6</v>
      </c>
      <c r="BS386" s="491">
        <v>1.2287991028098606E-5</v>
      </c>
      <c r="BT386" s="491">
        <v>0</v>
      </c>
      <c r="BU386" s="491">
        <v>2.2233553239571409E-5</v>
      </c>
      <c r="BV386" s="491">
        <v>3.265794608598902E-5</v>
      </c>
      <c r="BW386" s="491">
        <v>0</v>
      </c>
      <c r="BX386" s="491">
        <v>4.8768381019214309E-6</v>
      </c>
      <c r="BY386" s="491">
        <v>9.1136153602727906E-4</v>
      </c>
      <c r="BZ386" s="491">
        <v>2.2682482783041918E-3</v>
      </c>
      <c r="CA386" s="491">
        <v>9.9841597875359868E-4</v>
      </c>
      <c r="CB386" s="491">
        <v>3.6184277138322014E-6</v>
      </c>
      <c r="CC386" s="491">
        <v>0</v>
      </c>
      <c r="CD386" s="491">
        <v>1.202270818649997E-2</v>
      </c>
      <c r="CE386" s="491">
        <v>6.6026578210435649E-7</v>
      </c>
      <c r="CF386" s="491">
        <v>0</v>
      </c>
      <c r="CG386" s="491">
        <v>4.4691630704353726E-7</v>
      </c>
      <c r="CH386" s="491">
        <v>3.8728277228982073E-5</v>
      </c>
      <c r="CI386" s="491">
        <v>2.8315484579622182E-2</v>
      </c>
      <c r="CJ386" s="492">
        <v>0</v>
      </c>
    </row>
    <row r="387" spans="2:88">
      <c r="B387" s="284"/>
      <c r="C387" s="589">
        <v>19</v>
      </c>
      <c r="D387" s="473" t="s">
        <v>76</v>
      </c>
      <c r="E387" s="481">
        <v>2.566466177016866E-5</v>
      </c>
      <c r="F387" s="482">
        <v>0</v>
      </c>
      <c r="G387" s="482">
        <v>1.2392596679910558E-3</v>
      </c>
      <c r="H387" s="482">
        <v>1.4631328594984054E-4</v>
      </c>
      <c r="I387" s="482">
        <v>0</v>
      </c>
      <c r="J387" s="482">
        <v>0</v>
      </c>
      <c r="K387" s="482">
        <v>1.2962895909319382E-4</v>
      </c>
      <c r="L387" s="482">
        <v>1.4912176164526705E-6</v>
      </c>
      <c r="M387" s="482">
        <v>0</v>
      </c>
      <c r="N387" s="482">
        <v>8.6277123526563958E-6</v>
      </c>
      <c r="O387" s="482">
        <v>1.9813399258827959E-5</v>
      </c>
      <c r="P387" s="482">
        <v>0</v>
      </c>
      <c r="Q387" s="482">
        <v>6.0591460521799287E-5</v>
      </c>
      <c r="R387" s="482">
        <v>1.3942524769921655E-3</v>
      </c>
      <c r="S387" s="482">
        <v>5.9381824357698284E-3</v>
      </c>
      <c r="T387" s="482">
        <v>2.9262155794449556E-2</v>
      </c>
      <c r="U387" s="482">
        <v>2.3528140335245976E-2</v>
      </c>
      <c r="V387" s="482">
        <v>7.704591056238253E-3</v>
      </c>
      <c r="W387" s="482">
        <v>0.15128651255972769</v>
      </c>
      <c r="X387" s="482">
        <v>2.3521026289571482E-2</v>
      </c>
      <c r="Y387" s="482">
        <v>2.239755745044987E-2</v>
      </c>
      <c r="Z387" s="482">
        <v>3.7945356599845527E-4</v>
      </c>
      <c r="AA387" s="482">
        <v>4.4709113270393159E-3</v>
      </c>
      <c r="AB387" s="482">
        <v>1.9460920995207653E-6</v>
      </c>
      <c r="AC387" s="482">
        <v>3.7700994096159911E-5</v>
      </c>
      <c r="AD387" s="482">
        <v>0</v>
      </c>
      <c r="AE387" s="482">
        <v>7.3095430694188339E-5</v>
      </c>
      <c r="AF387" s="482">
        <v>1.0317988318028503E-6</v>
      </c>
      <c r="AG387" s="482">
        <v>1.3749469207576586E-6</v>
      </c>
      <c r="AH387" s="482">
        <v>5.0550899261387701E-5</v>
      </c>
      <c r="AI387" s="482">
        <v>3.1770590673857396E-5</v>
      </c>
      <c r="AJ387" s="482">
        <v>1.0531525388444002E-3</v>
      </c>
      <c r="AK387" s="482">
        <v>2.4913594591212336E-4</v>
      </c>
      <c r="AL387" s="482">
        <v>8.7824087895346727E-5</v>
      </c>
      <c r="AM387" s="482">
        <v>8.2956724429081352E-6</v>
      </c>
      <c r="AN387" s="482">
        <v>9.4637345443816211E-3</v>
      </c>
      <c r="AO387" s="482">
        <v>4.5212238698995133E-5</v>
      </c>
      <c r="AP387" s="482">
        <v>1.8693071981904516E-5</v>
      </c>
      <c r="AQ387" s="482">
        <v>4.7768052187676594E-4</v>
      </c>
      <c r="AR387" s="482">
        <v>5.612933002357393E-5</v>
      </c>
      <c r="AS387" s="482">
        <v>0</v>
      </c>
      <c r="AT387" s="483">
        <v>7.9047479095598527E-4</v>
      </c>
      <c r="AU387" s="490">
        <v>5.2824589384885184E-5</v>
      </c>
      <c r="AV387" s="491">
        <v>1.6411524767090817E-5</v>
      </c>
      <c r="AW387" s="491">
        <v>1.2516217612354159E-3</v>
      </c>
      <c r="AX387" s="491">
        <v>4.3432324303831443E-4</v>
      </c>
      <c r="AY387" s="491">
        <v>2.0457672872834363E-6</v>
      </c>
      <c r="AZ387" s="491">
        <v>1.7486383682246159E-6</v>
      </c>
      <c r="BA387" s="491">
        <v>1.159639438755357E-4</v>
      </c>
      <c r="BB387" s="491">
        <v>3.5525500842193327E-6</v>
      </c>
      <c r="BC387" s="491">
        <v>1.5336122529059423E-7</v>
      </c>
      <c r="BD387" s="491">
        <v>2.6060758178388545E-5</v>
      </c>
      <c r="BE387" s="491">
        <v>5.0022862983076231E-5</v>
      </c>
      <c r="BF387" s="491">
        <v>8.9141761416062773E-7</v>
      </c>
      <c r="BG387" s="491">
        <v>2.5792325623718961E-5</v>
      </c>
      <c r="BH387" s="491">
        <v>8.088714085615821E-4</v>
      </c>
      <c r="BI387" s="491">
        <v>2.5446331703458353E-2</v>
      </c>
      <c r="BJ387" s="491">
        <v>2.2364778712334887E-2</v>
      </c>
      <c r="BK387" s="491">
        <v>1.8307503847880918E-2</v>
      </c>
      <c r="BL387" s="491">
        <v>1.8661761957925391E-2</v>
      </c>
      <c r="BM387" s="491">
        <v>0.10481526130225083</v>
      </c>
      <c r="BN387" s="491">
        <v>2.1928098741677674E-2</v>
      </c>
      <c r="BO387" s="491">
        <v>2.993164201598298E-2</v>
      </c>
      <c r="BP387" s="491">
        <v>1.0690541133926749E-3</v>
      </c>
      <c r="BQ387" s="491">
        <v>7.3515920847935928E-3</v>
      </c>
      <c r="BR387" s="491">
        <v>4.2038029376559815E-6</v>
      </c>
      <c r="BS387" s="491">
        <v>1.0380007844298105E-4</v>
      </c>
      <c r="BT387" s="491">
        <v>7.0919399995355795E-6</v>
      </c>
      <c r="BU387" s="491">
        <v>2.5449070295612019E-4</v>
      </c>
      <c r="BV387" s="491">
        <v>4.4033253149418057E-6</v>
      </c>
      <c r="BW387" s="491">
        <v>1.412188193466007E-5</v>
      </c>
      <c r="BX387" s="491">
        <v>1.7404808857766533E-4</v>
      </c>
      <c r="BY387" s="491">
        <v>2.1815284013624244E-4</v>
      </c>
      <c r="BZ387" s="491">
        <v>1.8535483884567563E-3</v>
      </c>
      <c r="CA387" s="491">
        <v>4.8008311803786758E-4</v>
      </c>
      <c r="CB387" s="491">
        <v>1.3707414989648351E-4</v>
      </c>
      <c r="CC387" s="491">
        <v>1.0940937820244739E-5</v>
      </c>
      <c r="CD387" s="491">
        <v>6.951885128690845E-3</v>
      </c>
      <c r="CE387" s="491">
        <v>1.2074203414125959E-4</v>
      </c>
      <c r="CF387" s="491">
        <v>4.575975745622328E-5</v>
      </c>
      <c r="CG387" s="491">
        <v>6.6287693666731734E-4</v>
      </c>
      <c r="CH387" s="491">
        <v>7.9708604158633335E-5</v>
      </c>
      <c r="CI387" s="491">
        <v>0</v>
      </c>
      <c r="CJ387" s="492">
        <v>1.323015550814672E-3</v>
      </c>
    </row>
    <row r="388" spans="2:88">
      <c r="B388" s="284"/>
      <c r="C388" s="589">
        <v>20</v>
      </c>
      <c r="D388" s="473" t="s">
        <v>658</v>
      </c>
      <c r="E388" s="481">
        <v>5.3749155909781884E-6</v>
      </c>
      <c r="F388" s="482">
        <v>7.6274702416059272E-5</v>
      </c>
      <c r="G388" s="482">
        <v>2.6074872705120214E-5</v>
      </c>
      <c r="H388" s="482">
        <v>0</v>
      </c>
      <c r="I388" s="482">
        <v>1.4199829525575779E-5</v>
      </c>
      <c r="J388" s="482">
        <v>0</v>
      </c>
      <c r="K388" s="482">
        <v>4.5366688568365998E-6</v>
      </c>
      <c r="L388" s="482">
        <v>1.9437057747555592E-5</v>
      </c>
      <c r="M388" s="482">
        <v>2.1743907531462442E-6</v>
      </c>
      <c r="N388" s="482">
        <v>2.9453031810103346E-5</v>
      </c>
      <c r="O388" s="482">
        <v>1.5935480083655104E-5</v>
      </c>
      <c r="P388" s="482">
        <v>0</v>
      </c>
      <c r="Q388" s="482">
        <v>6.1001374495988312E-6</v>
      </c>
      <c r="R388" s="482">
        <v>4.5474611663768008E-5</v>
      </c>
      <c r="S388" s="482">
        <v>1.479614670282432E-4</v>
      </c>
      <c r="T388" s="482">
        <v>4.2166238018977534E-4</v>
      </c>
      <c r="U388" s="482">
        <v>9.2510076427760896E-5</v>
      </c>
      <c r="V388" s="482">
        <v>3.8210590492098965E-5</v>
      </c>
      <c r="W388" s="482">
        <v>4.7405109408272451E-5</v>
      </c>
      <c r="X388" s="482">
        <v>1.3286973808169756E-2</v>
      </c>
      <c r="Y388" s="482">
        <v>5.8936140371012146E-3</v>
      </c>
      <c r="Z388" s="482">
        <v>5.1869920659312087E-5</v>
      </c>
      <c r="AA388" s="482">
        <v>1.2445935183043526E-3</v>
      </c>
      <c r="AB388" s="482">
        <v>1.6427538836855862E-5</v>
      </c>
      <c r="AC388" s="482">
        <v>9.3601540787856428E-6</v>
      </c>
      <c r="AD388" s="482">
        <v>7.9834751866527027E-6</v>
      </c>
      <c r="AE388" s="482">
        <v>2.1005549118951011E-4</v>
      </c>
      <c r="AF388" s="482">
        <v>1.0759064676459403E-4</v>
      </c>
      <c r="AG388" s="482">
        <v>1.3654510006413222E-5</v>
      </c>
      <c r="AH388" s="482">
        <v>1.0098683208411267E-4</v>
      </c>
      <c r="AI388" s="482">
        <v>8.2061850848634915E-5</v>
      </c>
      <c r="AJ388" s="482">
        <v>1.0462230668062205E-3</v>
      </c>
      <c r="AK388" s="482">
        <v>6.4615160605999885E-5</v>
      </c>
      <c r="AL388" s="482">
        <v>2.7132837558635688E-5</v>
      </c>
      <c r="AM388" s="482">
        <v>4.9272285151003428E-5</v>
      </c>
      <c r="AN388" s="482">
        <v>8.9933161806212856E-4</v>
      </c>
      <c r="AO388" s="482">
        <v>1.3469995599268308E-5</v>
      </c>
      <c r="AP388" s="482">
        <v>2.0188317734256021E-4</v>
      </c>
      <c r="AQ388" s="482">
        <v>6.7960533109098539E-5</v>
      </c>
      <c r="AR388" s="482">
        <v>1.8407410761595546E-5</v>
      </c>
      <c r="AS388" s="482">
        <v>0</v>
      </c>
      <c r="AT388" s="483">
        <v>0</v>
      </c>
      <c r="AU388" s="490">
        <v>5.5634475859674066E-6</v>
      </c>
      <c r="AV388" s="491">
        <v>5.8856021566307063E-5</v>
      </c>
      <c r="AW388" s="491">
        <v>4.9651320368096136E-5</v>
      </c>
      <c r="AX388" s="491">
        <v>2.1003220048832809E-5</v>
      </c>
      <c r="AY388" s="491">
        <v>1.9977517979135931E-5</v>
      </c>
      <c r="AZ388" s="491">
        <v>1.6836472252568705E-5</v>
      </c>
      <c r="BA388" s="491">
        <v>1.1681188390948914E-5</v>
      </c>
      <c r="BB388" s="491">
        <v>4.543362438120029E-5</v>
      </c>
      <c r="BC388" s="491">
        <v>3.7303905452788485E-6</v>
      </c>
      <c r="BD388" s="491">
        <v>2.119287772038666E-5</v>
      </c>
      <c r="BE388" s="491">
        <v>1.8075199715982585E-5</v>
      </c>
      <c r="BF388" s="491">
        <v>9.3572593819780936E-7</v>
      </c>
      <c r="BG388" s="491">
        <v>4.5504164871549349E-6</v>
      </c>
      <c r="BH388" s="491">
        <v>6.5339810644070973E-5</v>
      </c>
      <c r="BI388" s="491">
        <v>7.3627181709857265E-4</v>
      </c>
      <c r="BJ388" s="491">
        <v>3.2446173283125142E-4</v>
      </c>
      <c r="BK388" s="491">
        <v>1.0214277187766409E-4</v>
      </c>
      <c r="BL388" s="491">
        <v>8.453563746745037E-5</v>
      </c>
      <c r="BM388" s="491">
        <v>6.6302248124553025E-5</v>
      </c>
      <c r="BN388" s="491">
        <v>2.5115595521873212E-2</v>
      </c>
      <c r="BO388" s="491">
        <v>6.5222266004423069E-3</v>
      </c>
      <c r="BP388" s="491">
        <v>7.6189032895284097E-5</v>
      </c>
      <c r="BQ388" s="491">
        <v>1.9064476247546887E-3</v>
      </c>
      <c r="BR388" s="491">
        <v>2.3792288738970787E-5</v>
      </c>
      <c r="BS388" s="491">
        <v>1.6369650125147007E-5</v>
      </c>
      <c r="BT388" s="491">
        <v>2.7986918845048014E-5</v>
      </c>
      <c r="BU388" s="491">
        <v>4.7847594925865423E-4</v>
      </c>
      <c r="BV388" s="491">
        <v>2.1452687650855211E-4</v>
      </c>
      <c r="BW388" s="491">
        <v>8.2661147551961765E-5</v>
      </c>
      <c r="BX388" s="491">
        <v>1.6742235761796169E-4</v>
      </c>
      <c r="BY388" s="491">
        <v>3.7792762864249008E-4</v>
      </c>
      <c r="BZ388" s="491">
        <v>2.1951651893859516E-3</v>
      </c>
      <c r="CA388" s="491">
        <v>1.3625520798593718E-4</v>
      </c>
      <c r="CB388" s="491">
        <v>3.9640656896407034E-5</v>
      </c>
      <c r="CC388" s="491">
        <v>1.0217960262283409E-4</v>
      </c>
      <c r="CD388" s="491">
        <v>1.2492374034075821E-3</v>
      </c>
      <c r="CE388" s="491">
        <v>1.8389168714429718E-5</v>
      </c>
      <c r="CF388" s="491">
        <v>3.1096783887393759E-4</v>
      </c>
      <c r="CG388" s="491">
        <v>2.1060113121724615E-4</v>
      </c>
      <c r="CH388" s="491">
        <v>3.0931438180839119E-5</v>
      </c>
      <c r="CI388" s="491">
        <v>0</v>
      </c>
      <c r="CJ388" s="492">
        <v>0</v>
      </c>
    </row>
    <row r="389" spans="2:88">
      <c r="B389" s="284"/>
      <c r="C389" s="589">
        <v>21</v>
      </c>
      <c r="D389" s="473" t="s">
        <v>77</v>
      </c>
      <c r="E389" s="481">
        <v>0</v>
      </c>
      <c r="F389" s="482">
        <v>0</v>
      </c>
      <c r="G389" s="482">
        <v>5.2531453047089526E-2</v>
      </c>
      <c r="H389" s="482">
        <v>1.2908019256676562E-4</v>
      </c>
      <c r="I389" s="482">
        <v>0</v>
      </c>
      <c r="J389" s="482">
        <v>0</v>
      </c>
      <c r="K389" s="482">
        <v>0</v>
      </c>
      <c r="L389" s="482">
        <v>0</v>
      </c>
      <c r="M389" s="482">
        <v>0</v>
      </c>
      <c r="N389" s="482">
        <v>0</v>
      </c>
      <c r="O389" s="482">
        <v>0</v>
      </c>
      <c r="P389" s="482">
        <v>0</v>
      </c>
      <c r="Q389" s="482">
        <v>0</v>
      </c>
      <c r="R389" s="482">
        <v>0</v>
      </c>
      <c r="S389" s="482">
        <v>0</v>
      </c>
      <c r="T389" s="482">
        <v>1.6667839684977718E-4</v>
      </c>
      <c r="U389" s="482">
        <v>0</v>
      </c>
      <c r="V389" s="482">
        <v>0</v>
      </c>
      <c r="W389" s="482">
        <v>0</v>
      </c>
      <c r="X389" s="482">
        <v>0</v>
      </c>
      <c r="Y389" s="482">
        <v>0.289228226413556</v>
      </c>
      <c r="Z389" s="482">
        <v>0</v>
      </c>
      <c r="AA389" s="482">
        <v>0</v>
      </c>
      <c r="AB389" s="482">
        <v>8.6045779855669745E-7</v>
      </c>
      <c r="AC389" s="482">
        <v>0</v>
      </c>
      <c r="AD389" s="482">
        <v>0</v>
      </c>
      <c r="AE389" s="482">
        <v>3.0537532346039915E-6</v>
      </c>
      <c r="AF389" s="482">
        <v>0</v>
      </c>
      <c r="AG389" s="482">
        <v>0</v>
      </c>
      <c r="AH389" s="482">
        <v>9.0614935072997234E-3</v>
      </c>
      <c r="AI389" s="482">
        <v>0</v>
      </c>
      <c r="AJ389" s="482">
        <v>5.8126370872634749E-3</v>
      </c>
      <c r="AK389" s="482">
        <v>6.7633768154504246E-5</v>
      </c>
      <c r="AL389" s="482">
        <v>0</v>
      </c>
      <c r="AM389" s="482">
        <v>0</v>
      </c>
      <c r="AN389" s="482">
        <v>2.805084328279437E-2</v>
      </c>
      <c r="AO389" s="482">
        <v>5.9971298462704938E-6</v>
      </c>
      <c r="AP389" s="482">
        <v>0</v>
      </c>
      <c r="AQ389" s="482">
        <v>5.9354422337358931E-6</v>
      </c>
      <c r="AR389" s="482">
        <v>2.2547161690075626E-4</v>
      </c>
      <c r="AS389" s="482">
        <v>0</v>
      </c>
      <c r="AT389" s="483">
        <v>0</v>
      </c>
      <c r="AU389" s="490">
        <v>7.7116541330161721E-6</v>
      </c>
      <c r="AV389" s="491">
        <v>8.8676106690591907E-6</v>
      </c>
      <c r="AW389" s="491">
        <v>4.8392437243486831E-2</v>
      </c>
      <c r="AX389" s="491">
        <v>9.4775522111160797E-5</v>
      </c>
      <c r="AY389" s="491">
        <v>9.9868840543672091E-7</v>
      </c>
      <c r="AZ389" s="491">
        <v>5.8490016740103884E-7</v>
      </c>
      <c r="BA389" s="491">
        <v>9.7861499888347762E-7</v>
      </c>
      <c r="BB389" s="491">
        <v>1.4700478236617074E-7</v>
      </c>
      <c r="BC389" s="491">
        <v>1.0259526266299405E-7</v>
      </c>
      <c r="BD389" s="491">
        <v>1.5658878007263447E-7</v>
      </c>
      <c r="BE389" s="491">
        <v>3.767601851892371E-6</v>
      </c>
      <c r="BF389" s="491">
        <v>4.7920069154041292E-7</v>
      </c>
      <c r="BG389" s="491">
        <v>2.252665248601767E-7</v>
      </c>
      <c r="BH389" s="491">
        <v>1.8680181242840511E-6</v>
      </c>
      <c r="BI389" s="491">
        <v>5.2908750250813541E-7</v>
      </c>
      <c r="BJ389" s="491">
        <v>6.4332641440056286E-4</v>
      </c>
      <c r="BK389" s="491">
        <v>1.4177205265244613E-6</v>
      </c>
      <c r="BL389" s="491">
        <v>1.6722887065463227E-7</v>
      </c>
      <c r="BM389" s="491">
        <v>1.9973220699241044E-7</v>
      </c>
      <c r="BN389" s="491">
        <v>1.2548485831939524E-7</v>
      </c>
      <c r="BO389" s="491">
        <v>0.4206567003923945</v>
      </c>
      <c r="BP389" s="491">
        <v>3.3702508577544871E-6</v>
      </c>
      <c r="BQ389" s="491">
        <v>3.3182482744717366E-6</v>
      </c>
      <c r="BR389" s="491">
        <v>6.6356485406285141E-7</v>
      </c>
      <c r="BS389" s="491">
        <v>1.0804971976457105E-6</v>
      </c>
      <c r="BT389" s="491">
        <v>5.5419243206105222E-6</v>
      </c>
      <c r="BU389" s="491">
        <v>6.2351468730661735E-6</v>
      </c>
      <c r="BV389" s="491">
        <v>1.0741289239897904E-6</v>
      </c>
      <c r="BW389" s="491">
        <v>2.2141936417755306E-7</v>
      </c>
      <c r="BX389" s="491">
        <v>1.8775164319591867E-2</v>
      </c>
      <c r="BY389" s="491">
        <v>1.3991856167110664E-6</v>
      </c>
      <c r="BZ389" s="491">
        <v>1.1029861951163499E-2</v>
      </c>
      <c r="CA389" s="491">
        <v>6.2311281973141376E-5</v>
      </c>
      <c r="CB389" s="491">
        <v>8.6636332413346859E-7</v>
      </c>
      <c r="CC389" s="491">
        <v>1.5328363138556914E-6</v>
      </c>
      <c r="CD389" s="491">
        <v>2.7131267176060066E-2</v>
      </c>
      <c r="CE389" s="491">
        <v>3.0344944930209824E-6</v>
      </c>
      <c r="CF389" s="491">
        <v>1.9456947539093938E-7</v>
      </c>
      <c r="CG389" s="491">
        <v>2.0270470066356381E-5</v>
      </c>
      <c r="CH389" s="491">
        <v>1.6445445252575509E-4</v>
      </c>
      <c r="CI389" s="491">
        <v>0</v>
      </c>
      <c r="CJ389" s="492">
        <v>2.7674334211382023E-6</v>
      </c>
    </row>
    <row r="390" spans="2:88">
      <c r="B390" s="284"/>
      <c r="C390" s="589">
        <v>22</v>
      </c>
      <c r="D390" s="473" t="s">
        <v>81</v>
      </c>
      <c r="E390" s="481">
        <v>1.5541705412086253E-4</v>
      </c>
      <c r="F390" s="482">
        <v>9.3907884100849178E-5</v>
      </c>
      <c r="G390" s="482">
        <v>2.1513514982916524E-3</v>
      </c>
      <c r="H390" s="482">
        <v>1.8925484376839849E-3</v>
      </c>
      <c r="I390" s="482">
        <v>8.9180841236119451E-3</v>
      </c>
      <c r="J390" s="482">
        <v>1.0160572359038798E-2</v>
      </c>
      <c r="K390" s="482">
        <v>7.8749109247542668E-3</v>
      </c>
      <c r="L390" s="482">
        <v>2.3172235657453566E-3</v>
      </c>
      <c r="M390" s="482">
        <v>1.4145110535186297E-5</v>
      </c>
      <c r="N390" s="482">
        <v>6.6503145084237424E-4</v>
      </c>
      <c r="O390" s="482">
        <v>3.4354327945141992E-3</v>
      </c>
      <c r="P390" s="482">
        <v>2.1542371485116152E-3</v>
      </c>
      <c r="Q390" s="482">
        <v>8.4050825005038731E-4</v>
      </c>
      <c r="R390" s="482">
        <v>9.5247793142857226E-4</v>
      </c>
      <c r="S390" s="482">
        <v>1.4426690551652902E-3</v>
      </c>
      <c r="T390" s="482">
        <v>2.3091583111562388E-3</v>
      </c>
      <c r="U390" s="482">
        <v>6.5049027969815354E-3</v>
      </c>
      <c r="V390" s="482">
        <v>9.3713946731462903E-3</v>
      </c>
      <c r="W390" s="482">
        <v>2.2301561530930058E-3</v>
      </c>
      <c r="X390" s="482">
        <v>5.2542151171245501E-3</v>
      </c>
      <c r="Y390" s="482">
        <v>1.165880115419918E-3</v>
      </c>
      <c r="Z390" s="482">
        <v>2.4973388446117233E-2</v>
      </c>
      <c r="AA390" s="482">
        <v>1.4738787308790509E-3</v>
      </c>
      <c r="AB390" s="482">
        <v>1.799336697029011E-3</v>
      </c>
      <c r="AC390" s="482">
        <v>1.7760086284959566E-3</v>
      </c>
      <c r="AD390" s="482">
        <v>2.2633580750777023E-3</v>
      </c>
      <c r="AE390" s="482">
        <v>5.718518240842305E-3</v>
      </c>
      <c r="AF390" s="482">
        <v>1.5190013567352008E-2</v>
      </c>
      <c r="AG390" s="482">
        <v>1.6382273172839123E-5</v>
      </c>
      <c r="AH390" s="482">
        <v>1.4898522903900636E-3</v>
      </c>
      <c r="AI390" s="482">
        <v>2.3015150254571674E-2</v>
      </c>
      <c r="AJ390" s="482">
        <v>8.6798572288449699E-3</v>
      </c>
      <c r="AK390" s="482">
        <v>1.2537976595261057E-2</v>
      </c>
      <c r="AL390" s="482">
        <v>3.4899607164230371E-3</v>
      </c>
      <c r="AM390" s="482">
        <v>2.4681883437695305E-2</v>
      </c>
      <c r="AN390" s="482">
        <v>3.9723651488380142E-3</v>
      </c>
      <c r="AO390" s="482">
        <v>1.2087228241223007E-3</v>
      </c>
      <c r="AP390" s="482">
        <v>1.1712403426565156E-3</v>
      </c>
      <c r="AQ390" s="482">
        <v>8.882361265446781E-3</v>
      </c>
      <c r="AR390" s="482">
        <v>3.9939540296918333E-3</v>
      </c>
      <c r="AS390" s="482">
        <v>5.9315082153405606E-2</v>
      </c>
      <c r="AT390" s="483">
        <v>5.0783142099303583E-4</v>
      </c>
      <c r="AU390" s="490">
        <v>8.2774174548591465E-4</v>
      </c>
      <c r="AV390" s="491">
        <v>1.7345788144758716E-3</v>
      </c>
      <c r="AW390" s="491">
        <v>7.1749813488837296E-3</v>
      </c>
      <c r="AX390" s="491">
        <v>4.0582088676718881E-3</v>
      </c>
      <c r="AY390" s="491">
        <v>8.4822794421480566E-3</v>
      </c>
      <c r="AZ390" s="491">
        <v>1.5206478285466715E-2</v>
      </c>
      <c r="BA390" s="491">
        <v>1.2198531878848033E-2</v>
      </c>
      <c r="BB390" s="491">
        <v>3.6887436769140196E-3</v>
      </c>
      <c r="BC390" s="491">
        <v>2.50885293899535E-3</v>
      </c>
      <c r="BD390" s="491">
        <v>1.2266472684372282E-2</v>
      </c>
      <c r="BE390" s="491">
        <v>1.2789561258157504E-2</v>
      </c>
      <c r="BF390" s="491">
        <v>1.3111234557777277E-2</v>
      </c>
      <c r="BG390" s="491">
        <v>2.4088152553121845E-2</v>
      </c>
      <c r="BH390" s="491">
        <v>2.895956613804962E-3</v>
      </c>
      <c r="BI390" s="491">
        <v>1.4220163690691642E-3</v>
      </c>
      <c r="BJ390" s="491">
        <v>2.6120365222310807E-3</v>
      </c>
      <c r="BK390" s="491">
        <v>6.9170022585468664E-3</v>
      </c>
      <c r="BL390" s="491">
        <v>5.3633513325152303E-3</v>
      </c>
      <c r="BM390" s="491">
        <v>4.101305832207869E-3</v>
      </c>
      <c r="BN390" s="491">
        <v>8.7276700464074316E-3</v>
      </c>
      <c r="BO390" s="491">
        <v>1.845086448429734E-3</v>
      </c>
      <c r="BP390" s="491">
        <v>5.4566104484445051E-2</v>
      </c>
      <c r="BQ390" s="491">
        <v>3.4210527159500999E-3</v>
      </c>
      <c r="BR390" s="491">
        <v>9.2332941858856536E-3</v>
      </c>
      <c r="BS390" s="491">
        <v>2.8332443103301686E-3</v>
      </c>
      <c r="BT390" s="491">
        <v>4.6233635054776963E-3</v>
      </c>
      <c r="BU390" s="491">
        <v>6.3845164139354361E-3</v>
      </c>
      <c r="BV390" s="491">
        <v>1.7516093888604162E-2</v>
      </c>
      <c r="BW390" s="491">
        <v>5.929403537919328E-5</v>
      </c>
      <c r="BX390" s="491">
        <v>2.6091677412968055E-3</v>
      </c>
      <c r="BY390" s="491">
        <v>2.2962530772479377E-2</v>
      </c>
      <c r="BZ390" s="491">
        <v>1.0146552785684356E-2</v>
      </c>
      <c r="CA390" s="491">
        <v>1.896374595849213E-2</v>
      </c>
      <c r="CB390" s="491">
        <v>4.395578819540411E-3</v>
      </c>
      <c r="CC390" s="491">
        <v>4.3691814675342985E-2</v>
      </c>
      <c r="CD390" s="491">
        <v>1.0217062226968669E-2</v>
      </c>
      <c r="CE390" s="491">
        <v>2.7464169471693102E-3</v>
      </c>
      <c r="CF390" s="491">
        <v>2.4494899721652932E-3</v>
      </c>
      <c r="CG390" s="491">
        <v>1.7605947749549516E-2</v>
      </c>
      <c r="CH390" s="491">
        <v>1.0040342666911114E-2</v>
      </c>
      <c r="CI390" s="491">
        <v>0.14397785352575743</v>
      </c>
      <c r="CJ390" s="492">
        <v>1.7503628627864732E-3</v>
      </c>
    </row>
    <row r="391" spans="2:88">
      <c r="B391" s="284"/>
      <c r="C391" s="589">
        <v>23</v>
      </c>
      <c r="D391" s="473" t="s">
        <v>82</v>
      </c>
      <c r="E391" s="481">
        <v>0</v>
      </c>
      <c r="F391" s="482">
        <v>0</v>
      </c>
      <c r="G391" s="482">
        <v>0</v>
      </c>
      <c r="H391" s="482">
        <v>0</v>
      </c>
      <c r="I391" s="482">
        <v>0</v>
      </c>
      <c r="J391" s="482">
        <v>0</v>
      </c>
      <c r="K391" s="482">
        <v>0</v>
      </c>
      <c r="L391" s="482">
        <v>0</v>
      </c>
      <c r="M391" s="482">
        <v>0</v>
      </c>
      <c r="N391" s="482">
        <v>0</v>
      </c>
      <c r="O391" s="482">
        <v>0</v>
      </c>
      <c r="P391" s="482">
        <v>0</v>
      </c>
      <c r="Q391" s="482">
        <v>0</v>
      </c>
      <c r="R391" s="482">
        <v>0</v>
      </c>
      <c r="S391" s="482">
        <v>0</v>
      </c>
      <c r="T391" s="482">
        <v>0</v>
      </c>
      <c r="U391" s="482">
        <v>0</v>
      </c>
      <c r="V391" s="482">
        <v>0</v>
      </c>
      <c r="W391" s="482">
        <v>0</v>
      </c>
      <c r="X391" s="482">
        <v>0</v>
      </c>
      <c r="Y391" s="482">
        <v>0</v>
      </c>
      <c r="Z391" s="482">
        <v>0</v>
      </c>
      <c r="AA391" s="482">
        <v>0</v>
      </c>
      <c r="AB391" s="482">
        <v>0</v>
      </c>
      <c r="AC391" s="482">
        <v>0</v>
      </c>
      <c r="AD391" s="482">
        <v>0</v>
      </c>
      <c r="AE391" s="482">
        <v>0</v>
      </c>
      <c r="AF391" s="482">
        <v>0</v>
      </c>
      <c r="AG391" s="482">
        <v>0</v>
      </c>
      <c r="AH391" s="482">
        <v>0</v>
      </c>
      <c r="AI391" s="482">
        <v>0</v>
      </c>
      <c r="AJ391" s="482">
        <v>0</v>
      </c>
      <c r="AK391" s="482">
        <v>0</v>
      </c>
      <c r="AL391" s="482">
        <v>0</v>
      </c>
      <c r="AM391" s="482">
        <v>0</v>
      </c>
      <c r="AN391" s="482">
        <v>0</v>
      </c>
      <c r="AO391" s="482">
        <v>0</v>
      </c>
      <c r="AP391" s="482">
        <v>0</v>
      </c>
      <c r="AQ391" s="482">
        <v>0</v>
      </c>
      <c r="AR391" s="482">
        <v>0</v>
      </c>
      <c r="AS391" s="482">
        <v>0</v>
      </c>
      <c r="AT391" s="483">
        <v>0</v>
      </c>
      <c r="AU391" s="490">
        <v>7.4962120068226652E-3</v>
      </c>
      <c r="AV391" s="491">
        <v>4.2995669144545246E-3</v>
      </c>
      <c r="AW391" s="491">
        <v>2.425468868572252E-3</v>
      </c>
      <c r="AX391" s="491">
        <v>1.4270217925448168E-2</v>
      </c>
      <c r="AY391" s="491">
        <v>1.3328450288871523E-3</v>
      </c>
      <c r="AZ391" s="491">
        <v>5.5480046565437851E-3</v>
      </c>
      <c r="BA391" s="491">
        <v>8.8655068226736414E-3</v>
      </c>
      <c r="BB391" s="491">
        <v>7.376523618653901E-3</v>
      </c>
      <c r="BC391" s="491">
        <v>7.7318216142159882E-4</v>
      </c>
      <c r="BD391" s="491">
        <v>6.9401801655752009E-3</v>
      </c>
      <c r="BE391" s="491">
        <v>1.34133911612526E-2</v>
      </c>
      <c r="BF391" s="491">
        <v>8.3107038473967179E-3</v>
      </c>
      <c r="BG391" s="491">
        <v>7.5348086740016406E-3</v>
      </c>
      <c r="BH391" s="491">
        <v>8.733216201080302E-3</v>
      </c>
      <c r="BI391" s="491">
        <v>4.2108977179173331E-3</v>
      </c>
      <c r="BJ391" s="491">
        <v>4.0377363201396154E-3</v>
      </c>
      <c r="BK391" s="491">
        <v>3.0630952224630632E-3</v>
      </c>
      <c r="BL391" s="491">
        <v>8.3767157453910907E-3</v>
      </c>
      <c r="BM391" s="491">
        <v>4.1404935348253406E-3</v>
      </c>
      <c r="BN391" s="491">
        <v>2.565859183158234E-3</v>
      </c>
      <c r="BO391" s="491">
        <v>1.623626050733808E-3</v>
      </c>
      <c r="BP391" s="491">
        <v>3.5477531780637945E-3</v>
      </c>
      <c r="BQ391" s="491">
        <v>1.7679001774035352E-3</v>
      </c>
      <c r="BR391" s="491">
        <v>4.2561275086647414E-2</v>
      </c>
      <c r="BS391" s="491">
        <v>6.6008608793601334E-2</v>
      </c>
      <c r="BT391" s="491">
        <v>7.5973362881849339E-3</v>
      </c>
      <c r="BU391" s="491">
        <v>7.6401548919726439E-3</v>
      </c>
      <c r="BV391" s="491">
        <v>6.0312541284947528E-3</v>
      </c>
      <c r="BW391" s="491">
        <v>4.4710132404149366E-2</v>
      </c>
      <c r="BX391" s="491">
        <v>1.3270028402375586E-2</v>
      </c>
      <c r="BY391" s="491">
        <v>7.170558461507482E-3</v>
      </c>
      <c r="BZ391" s="491">
        <v>2.0902146210515914E-2</v>
      </c>
      <c r="CA391" s="491">
        <v>1.3677054472918249E-2</v>
      </c>
      <c r="CB391" s="491">
        <v>5.3159162486774349E-3</v>
      </c>
      <c r="CC391" s="491">
        <v>3.6603232631556137E-3</v>
      </c>
      <c r="CD391" s="491">
        <v>3.0377307532237171E-3</v>
      </c>
      <c r="CE391" s="491">
        <v>4.6318633385061233E-3</v>
      </c>
      <c r="CF391" s="491">
        <v>3.027794873404965E-3</v>
      </c>
      <c r="CG391" s="491">
        <v>1.0344864290962005E-2</v>
      </c>
      <c r="CH391" s="491">
        <v>6.9266680950394108E-3</v>
      </c>
      <c r="CI391" s="491">
        <v>0</v>
      </c>
      <c r="CJ391" s="492">
        <v>3.3647293366153327E-4</v>
      </c>
    </row>
    <row r="392" spans="2:88">
      <c r="B392" s="284"/>
      <c r="C392" s="589">
        <v>24</v>
      </c>
      <c r="D392" s="473" t="s">
        <v>565</v>
      </c>
      <c r="E392" s="481">
        <v>1.6291509699371143E-3</v>
      </c>
      <c r="F392" s="482">
        <v>7.2212148077677868E-4</v>
      </c>
      <c r="G392" s="482">
        <v>6.0114633200101283E-4</v>
      </c>
      <c r="H392" s="482">
        <v>3.7905896428465096E-3</v>
      </c>
      <c r="I392" s="482">
        <v>1.895032036950021E-3</v>
      </c>
      <c r="J392" s="482">
        <v>3.1451118089486632E-3</v>
      </c>
      <c r="K392" s="482">
        <v>5.784354270453468E-3</v>
      </c>
      <c r="L392" s="482">
        <v>5.0024000626125685E-3</v>
      </c>
      <c r="M392" s="482">
        <v>7.806588918180679E-4</v>
      </c>
      <c r="N392" s="482">
        <v>3.7171534249250066E-3</v>
      </c>
      <c r="O392" s="482">
        <v>7.5456997783449669E-3</v>
      </c>
      <c r="P392" s="482">
        <v>9.6931474457968812E-3</v>
      </c>
      <c r="Q392" s="482">
        <v>3.4324692408501311E-3</v>
      </c>
      <c r="R392" s="482">
        <v>3.10674499113373E-3</v>
      </c>
      <c r="S392" s="482">
        <v>3.2926793086440016E-3</v>
      </c>
      <c r="T392" s="482">
        <v>1.5327247370457435E-3</v>
      </c>
      <c r="U392" s="482">
        <v>1.2546439999813737E-3</v>
      </c>
      <c r="V392" s="482">
        <v>4.9392494838148473E-3</v>
      </c>
      <c r="W392" s="482">
        <v>1.699263554434962E-3</v>
      </c>
      <c r="X392" s="482">
        <v>8.9342024733531273E-4</v>
      </c>
      <c r="Y392" s="482">
        <v>1.5185822244647917E-3</v>
      </c>
      <c r="Z392" s="482">
        <v>1.0708998892042412E-3</v>
      </c>
      <c r="AA392" s="482">
        <v>6.7383514862767973E-4</v>
      </c>
      <c r="AB392" s="482">
        <v>1.7876392490447035E-2</v>
      </c>
      <c r="AC392" s="482">
        <v>3.9973244214122306E-3</v>
      </c>
      <c r="AD392" s="482">
        <v>3.6762921367720241E-3</v>
      </c>
      <c r="AE392" s="482">
        <v>4.114774411423573E-3</v>
      </c>
      <c r="AF392" s="482">
        <v>6.0095365287309618E-4</v>
      </c>
      <c r="AG392" s="482">
        <v>9.7732236448538624E-5</v>
      </c>
      <c r="AH392" s="482">
        <v>1.3794627687976364E-3</v>
      </c>
      <c r="AI392" s="482">
        <v>1.1744719960947378E-3</v>
      </c>
      <c r="AJ392" s="482">
        <v>1.5965784521324445E-3</v>
      </c>
      <c r="AK392" s="482">
        <v>2.9893583602534552E-3</v>
      </c>
      <c r="AL392" s="482">
        <v>1.5696929474900568E-3</v>
      </c>
      <c r="AM392" s="482">
        <v>4.2245915350570335E-4</v>
      </c>
      <c r="AN392" s="482">
        <v>7.4620567655104783E-4</v>
      </c>
      <c r="AO392" s="482">
        <v>7.068702061462975E-3</v>
      </c>
      <c r="AP392" s="482">
        <v>4.3665647308328941E-3</v>
      </c>
      <c r="AQ392" s="482">
        <v>3.5164330510548516E-3</v>
      </c>
      <c r="AR392" s="482">
        <v>3.6456786098658721E-3</v>
      </c>
      <c r="AS392" s="482">
        <v>0</v>
      </c>
      <c r="AT392" s="483">
        <v>1.457316375466265E-3</v>
      </c>
      <c r="AU392" s="490">
        <v>1.0209796149044574E-2</v>
      </c>
      <c r="AV392" s="491">
        <v>9.0838340668340182E-3</v>
      </c>
      <c r="AW392" s="491">
        <v>6.1911733466377804E-3</v>
      </c>
      <c r="AX392" s="491">
        <v>3.5858125494807019E-2</v>
      </c>
      <c r="AY392" s="491">
        <v>1.1974180690120182E-2</v>
      </c>
      <c r="AZ392" s="491">
        <v>2.4355030336272374E-2</v>
      </c>
      <c r="BA392" s="491">
        <v>3.7832783956732841E-2</v>
      </c>
      <c r="BB392" s="491">
        <v>2.3641472408385666E-2</v>
      </c>
      <c r="BC392" s="491">
        <v>5.822260169675378E-3</v>
      </c>
      <c r="BD392" s="491">
        <v>2.1247196494790135E-2</v>
      </c>
      <c r="BE392" s="491">
        <v>4.7684157204638838E-2</v>
      </c>
      <c r="BF392" s="491">
        <v>2.8230694527646694E-2</v>
      </c>
      <c r="BG392" s="491">
        <v>2.6436223499762736E-2</v>
      </c>
      <c r="BH392" s="491">
        <v>1.8314443490846471E-2</v>
      </c>
      <c r="BI392" s="491">
        <v>1.126892706154063E-2</v>
      </c>
      <c r="BJ392" s="491">
        <v>8.8588342138236405E-3</v>
      </c>
      <c r="BK392" s="491">
        <v>8.6218587959766071E-3</v>
      </c>
      <c r="BL392" s="491">
        <v>2.7083965214751649E-2</v>
      </c>
      <c r="BM392" s="491">
        <v>8.910175610295272E-3</v>
      </c>
      <c r="BN392" s="491">
        <v>5.0792268396773546E-3</v>
      </c>
      <c r="BO392" s="491">
        <v>1.0775399955796256E-2</v>
      </c>
      <c r="BP392" s="491">
        <v>1.3132971696709572E-2</v>
      </c>
      <c r="BQ392" s="491">
        <v>4.5147055473387619E-3</v>
      </c>
      <c r="BR392" s="491">
        <v>0.10401007157503564</v>
      </c>
      <c r="BS392" s="491">
        <v>3.9515294319562543E-2</v>
      </c>
      <c r="BT392" s="491">
        <v>4.2486214570810268E-2</v>
      </c>
      <c r="BU392" s="491">
        <v>1.989170656569535E-2</v>
      </c>
      <c r="BV392" s="491">
        <v>4.0229774696870129E-3</v>
      </c>
      <c r="BW392" s="491">
        <v>5.3638463387978329E-3</v>
      </c>
      <c r="BX392" s="491">
        <v>1.1609697928055326E-2</v>
      </c>
      <c r="BY392" s="491">
        <v>6.5286015165440785E-3</v>
      </c>
      <c r="BZ392" s="491">
        <v>9.8500874495169588E-3</v>
      </c>
      <c r="CA392" s="491">
        <v>1.744120629833178E-2</v>
      </c>
      <c r="CB392" s="491">
        <v>1.0292655803586554E-2</v>
      </c>
      <c r="CC392" s="491">
        <v>3.7711826894051641E-3</v>
      </c>
      <c r="CD392" s="491">
        <v>6.4179048494305132E-3</v>
      </c>
      <c r="CE392" s="491">
        <v>4.5485203951220639E-2</v>
      </c>
      <c r="CF392" s="491">
        <v>2.6320426917323444E-2</v>
      </c>
      <c r="CG392" s="491">
        <v>2.795172984895114E-2</v>
      </c>
      <c r="CH392" s="491">
        <v>2.6955215423535971E-2</v>
      </c>
      <c r="CI392" s="491">
        <v>0</v>
      </c>
      <c r="CJ392" s="492">
        <v>9.6266172458480386E-3</v>
      </c>
    </row>
    <row r="393" spans="2:88">
      <c r="B393" s="284"/>
      <c r="C393" s="589">
        <v>25</v>
      </c>
      <c r="D393" s="473" t="s">
        <v>566</v>
      </c>
      <c r="E393" s="481">
        <v>4.9882241129971575E-5</v>
      </c>
      <c r="F393" s="482">
        <v>1.271626630997721E-5</v>
      </c>
      <c r="G393" s="482">
        <v>1.3041349811176209E-5</v>
      </c>
      <c r="H393" s="482">
        <v>2.3290173076621925E-4</v>
      </c>
      <c r="I393" s="482">
        <v>8.292894059232907E-5</v>
      </c>
      <c r="J393" s="482">
        <v>3.8590352771838578E-5</v>
      </c>
      <c r="K393" s="482">
        <v>6.7062008238426857E-5</v>
      </c>
      <c r="L393" s="482">
        <v>1.0684332182263753E-4</v>
      </c>
      <c r="M393" s="482">
        <v>9.1432381724774868E-6</v>
      </c>
      <c r="N393" s="482">
        <v>4.2035247740015487E-5</v>
      </c>
      <c r="O393" s="482">
        <v>5.5938517108980092E-5</v>
      </c>
      <c r="P393" s="482">
        <v>2.0821578296071287E-5</v>
      </c>
      <c r="Q393" s="482">
        <v>2.4068875880820957E-5</v>
      </c>
      <c r="R393" s="482">
        <v>3.1812052382191751E-5</v>
      </c>
      <c r="S393" s="482">
        <v>3.1519770900584139E-5</v>
      </c>
      <c r="T393" s="482">
        <v>2.7535613118779532E-5</v>
      </c>
      <c r="U393" s="482">
        <v>1.9174508476864536E-5</v>
      </c>
      <c r="V393" s="482">
        <v>1.7026752706459825E-4</v>
      </c>
      <c r="W393" s="482">
        <v>2.436827145173752E-5</v>
      </c>
      <c r="X393" s="482">
        <v>1.299095004599345E-5</v>
      </c>
      <c r="Y393" s="482">
        <v>1.079364552030932E-5</v>
      </c>
      <c r="Z393" s="482">
        <v>2.3300428603509994E-5</v>
      </c>
      <c r="AA393" s="482">
        <v>3.1099880943609783E-5</v>
      </c>
      <c r="AB393" s="482">
        <v>1.9386018417908753E-5</v>
      </c>
      <c r="AC393" s="482">
        <v>2.8276150447631714E-3</v>
      </c>
      <c r="AD393" s="482">
        <v>2.3025929760818009E-4</v>
      </c>
      <c r="AE393" s="482">
        <v>1.2402235132128408E-4</v>
      </c>
      <c r="AF393" s="482">
        <v>5.5605186877044621E-5</v>
      </c>
      <c r="AG393" s="482">
        <v>2.7317217385130003E-6</v>
      </c>
      <c r="AH393" s="482">
        <v>6.308733600946335E-5</v>
      </c>
      <c r="AI393" s="482">
        <v>1.1780365153940881E-4</v>
      </c>
      <c r="AJ393" s="482">
        <v>1.4033752384531205E-4</v>
      </c>
      <c r="AK393" s="482">
        <v>3.4287619269252165E-4</v>
      </c>
      <c r="AL393" s="482">
        <v>1.9255905889568699E-4</v>
      </c>
      <c r="AM393" s="482">
        <v>6.1413260437679943E-5</v>
      </c>
      <c r="AN393" s="482">
        <v>4.2603231628730334E-5</v>
      </c>
      <c r="AO393" s="482">
        <v>4.3640914880273735E-4</v>
      </c>
      <c r="AP393" s="482">
        <v>3.7500159828222636E-4</v>
      </c>
      <c r="AQ393" s="482">
        <v>1.5278542996087109E-4</v>
      </c>
      <c r="AR393" s="482">
        <v>3.0764947450714382E-4</v>
      </c>
      <c r="AS393" s="482">
        <v>0</v>
      </c>
      <c r="AT393" s="483">
        <v>1.301152481450402E-4</v>
      </c>
      <c r="AU393" s="490">
        <v>1.4965854725210871E-3</v>
      </c>
      <c r="AV393" s="491">
        <v>4.6358405700132148E-4</v>
      </c>
      <c r="AW393" s="491">
        <v>4.5912960904329731E-4</v>
      </c>
      <c r="AX393" s="491">
        <v>5.1703779191411619E-3</v>
      </c>
      <c r="AY393" s="491">
        <v>2.4826818824887011E-3</v>
      </c>
      <c r="AZ393" s="491">
        <v>1.4264543686134537E-3</v>
      </c>
      <c r="BA393" s="491">
        <v>2.4380872555335048E-3</v>
      </c>
      <c r="BB393" s="491">
        <v>2.6367680202568329E-3</v>
      </c>
      <c r="BC393" s="491">
        <v>4.8597026253155803E-4</v>
      </c>
      <c r="BD393" s="491">
        <v>1.230333437510611E-3</v>
      </c>
      <c r="BE393" s="491">
        <v>1.4776680760851331E-3</v>
      </c>
      <c r="BF393" s="491">
        <v>9.7112870472213745E-4</v>
      </c>
      <c r="BG393" s="491">
        <v>9.8969435648342216E-4</v>
      </c>
      <c r="BH393" s="491">
        <v>7.8587532548631087E-4</v>
      </c>
      <c r="BI393" s="491">
        <v>6.8321313775108366E-4</v>
      </c>
      <c r="BJ393" s="491">
        <v>6.7398503899501782E-4</v>
      </c>
      <c r="BK393" s="491">
        <v>7.2235429238728466E-4</v>
      </c>
      <c r="BL393" s="491">
        <v>1.5589801137791859E-3</v>
      </c>
      <c r="BM393" s="491">
        <v>6.4297420071351649E-4</v>
      </c>
      <c r="BN393" s="491">
        <v>2.4779275608810471E-4</v>
      </c>
      <c r="BO393" s="491">
        <v>3.6289428268894419E-4</v>
      </c>
      <c r="BP393" s="491">
        <v>9.9704338737473469E-4</v>
      </c>
      <c r="BQ393" s="491">
        <v>9.5179748669844359E-4</v>
      </c>
      <c r="BR393" s="491">
        <v>9.4520712414519184E-4</v>
      </c>
      <c r="BS393" s="491">
        <v>9.3843237852412248E-2</v>
      </c>
      <c r="BT393" s="491">
        <v>1.1068599265844106E-2</v>
      </c>
      <c r="BU393" s="491">
        <v>2.9733325855187515E-3</v>
      </c>
      <c r="BV393" s="491">
        <v>1.6636318795836206E-3</v>
      </c>
      <c r="BW393" s="491">
        <v>5.8132237147824378E-4</v>
      </c>
      <c r="BX393" s="491">
        <v>2.6798072366499607E-3</v>
      </c>
      <c r="BY393" s="491">
        <v>2.1452907159308877E-3</v>
      </c>
      <c r="BZ393" s="491">
        <v>3.8483610726138331E-3</v>
      </c>
      <c r="CA393" s="491">
        <v>9.4160141964669767E-3</v>
      </c>
      <c r="CB393" s="491">
        <v>5.4562607862170751E-3</v>
      </c>
      <c r="CC393" s="491">
        <v>2.5748442933263621E-3</v>
      </c>
      <c r="CD393" s="491">
        <v>9.2153905101071581E-4</v>
      </c>
      <c r="CE393" s="491">
        <v>1.3201965039807811E-2</v>
      </c>
      <c r="CF393" s="491">
        <v>1.0922287903600319E-2</v>
      </c>
      <c r="CG393" s="491">
        <v>5.5645071082027634E-3</v>
      </c>
      <c r="CH393" s="491">
        <v>1.0814515677307058E-2</v>
      </c>
      <c r="CI393" s="491">
        <v>0</v>
      </c>
      <c r="CJ393" s="492">
        <v>3.4647261729802525E-3</v>
      </c>
    </row>
    <row r="394" spans="2:88">
      <c r="B394" s="284"/>
      <c r="C394" s="589">
        <v>26</v>
      </c>
      <c r="D394" s="473" t="s">
        <v>567</v>
      </c>
      <c r="E394" s="481">
        <v>0</v>
      </c>
      <c r="F394" s="482">
        <v>0</v>
      </c>
      <c r="G394" s="482">
        <v>0</v>
      </c>
      <c r="H394" s="482">
        <v>0</v>
      </c>
      <c r="I394" s="482">
        <v>0</v>
      </c>
      <c r="J394" s="482">
        <v>0</v>
      </c>
      <c r="K394" s="482">
        <v>0</v>
      </c>
      <c r="L394" s="482">
        <v>0</v>
      </c>
      <c r="M394" s="482">
        <v>0</v>
      </c>
      <c r="N394" s="482">
        <v>0</v>
      </c>
      <c r="O394" s="482">
        <v>0</v>
      </c>
      <c r="P394" s="482">
        <v>0</v>
      </c>
      <c r="Q394" s="482">
        <v>0</v>
      </c>
      <c r="R394" s="482">
        <v>0</v>
      </c>
      <c r="S394" s="482">
        <v>0</v>
      </c>
      <c r="T394" s="482">
        <v>0</v>
      </c>
      <c r="U394" s="482">
        <v>0</v>
      </c>
      <c r="V394" s="482">
        <v>0</v>
      </c>
      <c r="W394" s="482">
        <v>0</v>
      </c>
      <c r="X394" s="482">
        <v>0</v>
      </c>
      <c r="Y394" s="482">
        <v>0</v>
      </c>
      <c r="Z394" s="482">
        <v>0</v>
      </c>
      <c r="AA394" s="482">
        <v>0</v>
      </c>
      <c r="AB394" s="482">
        <v>0</v>
      </c>
      <c r="AC394" s="482">
        <v>0</v>
      </c>
      <c r="AD394" s="482">
        <v>0</v>
      </c>
      <c r="AE394" s="482">
        <v>0</v>
      </c>
      <c r="AF394" s="482">
        <v>0</v>
      </c>
      <c r="AG394" s="482">
        <v>0</v>
      </c>
      <c r="AH394" s="482">
        <v>0</v>
      </c>
      <c r="AI394" s="482">
        <v>0</v>
      </c>
      <c r="AJ394" s="482">
        <v>0</v>
      </c>
      <c r="AK394" s="482">
        <v>0</v>
      </c>
      <c r="AL394" s="482">
        <v>0</v>
      </c>
      <c r="AM394" s="482">
        <v>0</v>
      </c>
      <c r="AN394" s="482">
        <v>0</v>
      </c>
      <c r="AO394" s="482">
        <v>0</v>
      </c>
      <c r="AP394" s="482">
        <v>0</v>
      </c>
      <c r="AQ394" s="482">
        <v>0</v>
      </c>
      <c r="AR394" s="482">
        <v>0</v>
      </c>
      <c r="AS394" s="482">
        <v>0</v>
      </c>
      <c r="AT394" s="483">
        <v>0</v>
      </c>
      <c r="AU394" s="490">
        <v>2.9189251835740716E-4</v>
      </c>
      <c r="AV394" s="491">
        <v>0</v>
      </c>
      <c r="AW394" s="491">
        <v>1.2913535110674809E-5</v>
      </c>
      <c r="AX394" s="491">
        <v>1.6171602902750927E-3</v>
      </c>
      <c r="AY394" s="491">
        <v>5.2935315143250346E-4</v>
      </c>
      <c r="AZ394" s="491">
        <v>1.4370146647422162E-4</v>
      </c>
      <c r="BA394" s="491">
        <v>5.5147918928412452E-4</v>
      </c>
      <c r="BB394" s="491">
        <v>1.6399792775402553E-3</v>
      </c>
      <c r="BC394" s="491">
        <v>1.9756182802087749E-5</v>
      </c>
      <c r="BD394" s="491">
        <v>6.4705849071834202E-5</v>
      </c>
      <c r="BE394" s="491">
        <v>1.9467090379207358E-3</v>
      </c>
      <c r="BF394" s="491">
        <v>8.2796316886492671E-5</v>
      </c>
      <c r="BG394" s="491">
        <v>1.3623313157624714E-4</v>
      </c>
      <c r="BH394" s="491">
        <v>6.0964995980765771E-5</v>
      </c>
      <c r="BI394" s="491">
        <v>2.1576570151104815E-4</v>
      </c>
      <c r="BJ394" s="491">
        <v>2.0863405712123226E-5</v>
      </c>
      <c r="BK394" s="491">
        <v>3.7140547042259232E-4</v>
      </c>
      <c r="BL394" s="491">
        <v>4.9584719300452664E-4</v>
      </c>
      <c r="BM394" s="491">
        <v>1.7581331687297312E-4</v>
      </c>
      <c r="BN394" s="491">
        <v>9.7681128823823762E-5</v>
      </c>
      <c r="BO394" s="491">
        <v>3.0316305214447695E-4</v>
      </c>
      <c r="BP394" s="491">
        <v>2.7452203032006544E-4</v>
      </c>
      <c r="BQ394" s="491">
        <v>1.3874980453944875E-3</v>
      </c>
      <c r="BR394" s="491">
        <v>1.4433785023877073E-2</v>
      </c>
      <c r="BS394" s="491">
        <v>1.4464116229927007E-3</v>
      </c>
      <c r="BT394" s="491">
        <v>0</v>
      </c>
      <c r="BU394" s="491">
        <v>1.2516125470957706E-3</v>
      </c>
      <c r="BV394" s="491">
        <v>2.2291570450128609E-3</v>
      </c>
      <c r="BW394" s="491">
        <v>1.5861813796830257E-5</v>
      </c>
      <c r="BX394" s="491">
        <v>3.6948243801265342E-3</v>
      </c>
      <c r="BY394" s="491">
        <v>2.4581201722534375E-3</v>
      </c>
      <c r="BZ394" s="491">
        <v>2.1402088946891412E-2</v>
      </c>
      <c r="CA394" s="491">
        <v>3.3421814034477167E-3</v>
      </c>
      <c r="CB394" s="491">
        <v>2.6650652358289691E-3</v>
      </c>
      <c r="CC394" s="491">
        <v>2.5641384021416823E-5</v>
      </c>
      <c r="CD394" s="491">
        <v>2.4086077439346176E-4</v>
      </c>
      <c r="CE394" s="491">
        <v>3.4710709220899826E-2</v>
      </c>
      <c r="CF394" s="491">
        <v>1.115808919884872E-2</v>
      </c>
      <c r="CG394" s="491">
        <v>8.1532919521699054E-3</v>
      </c>
      <c r="CH394" s="491">
        <v>9.50060648638394E-3</v>
      </c>
      <c r="CI394" s="491">
        <v>0</v>
      </c>
      <c r="CJ394" s="492">
        <v>3.6915900619832226E-3</v>
      </c>
    </row>
    <row r="395" spans="2:88">
      <c r="B395" s="284"/>
      <c r="C395" s="589">
        <v>27</v>
      </c>
      <c r="D395" s="473" t="s">
        <v>83</v>
      </c>
      <c r="E395" s="481">
        <v>3.273301101463523E-2</v>
      </c>
      <c r="F395" s="482">
        <v>1.3133954871252712E-2</v>
      </c>
      <c r="G395" s="482">
        <v>3.7851607894370323E-2</v>
      </c>
      <c r="H395" s="482">
        <v>3.794488072711804E-2</v>
      </c>
      <c r="I395" s="482">
        <v>6.4438033830567731E-2</v>
      </c>
      <c r="J395" s="482">
        <v>8.7306737267186421E-2</v>
      </c>
      <c r="K395" s="482">
        <v>7.1062816540338275E-2</v>
      </c>
      <c r="L395" s="482">
        <v>3.9203163006690092E-2</v>
      </c>
      <c r="M395" s="482">
        <v>4.7204656034320709E-3</v>
      </c>
      <c r="N395" s="482">
        <v>6.5078726166720821E-2</v>
      </c>
      <c r="O395" s="482">
        <v>3.556168439137649E-2</v>
      </c>
      <c r="P395" s="482">
        <v>5.7115478404834774E-2</v>
      </c>
      <c r="Q395" s="482">
        <v>4.0048153304600188E-2</v>
      </c>
      <c r="R395" s="482">
        <v>5.7742647188909542E-2</v>
      </c>
      <c r="S395" s="482">
        <v>5.1463446592663172E-2</v>
      </c>
      <c r="T395" s="482">
        <v>3.7548092008647845E-2</v>
      </c>
      <c r="U395" s="482">
        <v>5.3232991558877008E-2</v>
      </c>
      <c r="V395" s="482">
        <v>4.1475586072432319E-2</v>
      </c>
      <c r="W395" s="482">
        <v>5.4495210162980263E-2</v>
      </c>
      <c r="X395" s="482">
        <v>3.2327949711999419E-2</v>
      </c>
      <c r="Y395" s="482">
        <v>2.9238902631318113E-2</v>
      </c>
      <c r="Z395" s="482">
        <v>5.9025995374320933E-2</v>
      </c>
      <c r="AA395" s="482">
        <v>4.6669015238477385E-2</v>
      </c>
      <c r="AB395" s="482">
        <v>1.1550716742694228E-2</v>
      </c>
      <c r="AC395" s="482">
        <v>1.1078239090445505E-2</v>
      </c>
      <c r="AD395" s="482">
        <v>7.2302100488372918E-3</v>
      </c>
      <c r="AE395" s="482">
        <v>9.9680193564802844E-3</v>
      </c>
      <c r="AF395" s="482">
        <v>4.8510186751255426E-3</v>
      </c>
      <c r="AG395" s="482">
        <v>6.019391030837643E-4</v>
      </c>
      <c r="AH395" s="482">
        <v>7.261315372227674E-3</v>
      </c>
      <c r="AI395" s="482">
        <v>9.4568870701535468E-3</v>
      </c>
      <c r="AJ395" s="482">
        <v>9.5211565409682227E-3</v>
      </c>
      <c r="AK395" s="482">
        <v>1.0604439842907126E-2</v>
      </c>
      <c r="AL395" s="482">
        <v>3.3809956388559603E-2</v>
      </c>
      <c r="AM395" s="482">
        <v>2.1433296755543212E-2</v>
      </c>
      <c r="AN395" s="482">
        <v>2.0425595810315295E-2</v>
      </c>
      <c r="AO395" s="482">
        <v>4.831180314016284E-2</v>
      </c>
      <c r="AP395" s="482">
        <v>8.0544258983162087E-2</v>
      </c>
      <c r="AQ395" s="482">
        <v>1.2463167201428507E-2</v>
      </c>
      <c r="AR395" s="482">
        <v>1.965969112091407E-2</v>
      </c>
      <c r="AS395" s="482">
        <v>0.17093408180883329</v>
      </c>
      <c r="AT395" s="483">
        <v>1.1872244032524118E-2</v>
      </c>
      <c r="AU395" s="490">
        <v>5.9177734152991379E-2</v>
      </c>
      <c r="AV395" s="491">
        <v>2.9236957706517831E-2</v>
      </c>
      <c r="AW395" s="491">
        <v>6.1165024206139132E-2</v>
      </c>
      <c r="AX395" s="491">
        <v>3.9192917633361919E-2</v>
      </c>
      <c r="AY395" s="491">
        <v>7.7624340069712625E-2</v>
      </c>
      <c r="AZ395" s="491">
        <v>0.10649060096271556</v>
      </c>
      <c r="BA395" s="491">
        <v>0.10355443436241703</v>
      </c>
      <c r="BB395" s="491">
        <v>4.8742700070708064E-2</v>
      </c>
      <c r="BC395" s="491">
        <v>8.0072892339715096E-3</v>
      </c>
      <c r="BD395" s="491">
        <v>8.2603161257765317E-2</v>
      </c>
      <c r="BE395" s="491">
        <v>5.0313808209132803E-2</v>
      </c>
      <c r="BF395" s="491">
        <v>3.189907938593238E-2</v>
      </c>
      <c r="BG395" s="491">
        <v>5.3154297162583838E-2</v>
      </c>
      <c r="BH395" s="491">
        <v>7.0181760413195918E-2</v>
      </c>
      <c r="BI395" s="491">
        <v>5.9082340858536947E-2</v>
      </c>
      <c r="BJ395" s="491">
        <v>5.0868721778396665E-2</v>
      </c>
      <c r="BK395" s="491">
        <v>6.0761396180512753E-2</v>
      </c>
      <c r="BL395" s="491">
        <v>5.0796097957093986E-2</v>
      </c>
      <c r="BM395" s="491">
        <v>6.0756820708550117E-2</v>
      </c>
      <c r="BN395" s="491">
        <v>5.1972890351894216E-2</v>
      </c>
      <c r="BO395" s="491">
        <v>4.6514231393492637E-2</v>
      </c>
      <c r="BP395" s="491">
        <v>8.8310916433347111E-2</v>
      </c>
      <c r="BQ395" s="491">
        <v>7.2037778417660889E-2</v>
      </c>
      <c r="BR395" s="491">
        <v>1.4703631786080982E-2</v>
      </c>
      <c r="BS395" s="491">
        <v>2.1152160685115509E-2</v>
      </c>
      <c r="BT395" s="491">
        <v>1.7662422424611812E-2</v>
      </c>
      <c r="BU395" s="491">
        <v>2.4055760349524915E-2</v>
      </c>
      <c r="BV395" s="491">
        <v>7.4886624062234933E-3</v>
      </c>
      <c r="BW395" s="491">
        <v>1.7850088114204278E-3</v>
      </c>
      <c r="BX395" s="491">
        <v>1.1767217236676506E-2</v>
      </c>
      <c r="BY395" s="491">
        <v>1.5462645602553284E-2</v>
      </c>
      <c r="BZ395" s="491">
        <v>1.379466175555711E-2</v>
      </c>
      <c r="CA395" s="491">
        <v>1.8175351065988343E-2</v>
      </c>
      <c r="CB395" s="491">
        <v>5.0580901454763724E-2</v>
      </c>
      <c r="CC395" s="491">
        <v>4.2791470934771036E-2</v>
      </c>
      <c r="CD395" s="491">
        <v>2.2478359520853954E-2</v>
      </c>
      <c r="CE395" s="491">
        <v>7.4239092498864651E-2</v>
      </c>
      <c r="CF395" s="491">
        <v>0.1194094283051922</v>
      </c>
      <c r="CG395" s="491">
        <v>2.5373160164184217E-2</v>
      </c>
      <c r="CH395" s="491">
        <v>3.5643215067406427E-2</v>
      </c>
      <c r="CI395" s="491">
        <v>0.23543808482922365</v>
      </c>
      <c r="CJ395" s="492">
        <v>1.6041042912233315E-2</v>
      </c>
    </row>
    <row r="396" spans="2:88">
      <c r="B396" s="284"/>
      <c r="C396" s="589">
        <v>28</v>
      </c>
      <c r="D396" s="473" t="s">
        <v>84</v>
      </c>
      <c r="E396" s="481">
        <v>3.4809145054001819E-4</v>
      </c>
      <c r="F396" s="482">
        <v>3.5719307302385628E-4</v>
      </c>
      <c r="G396" s="482">
        <v>7.6987708596921946E-4</v>
      </c>
      <c r="H396" s="482">
        <v>4.1486387617468944E-3</v>
      </c>
      <c r="I396" s="482">
        <v>3.8954883343449322E-4</v>
      </c>
      <c r="J396" s="482">
        <v>1.4901751259523757E-3</v>
      </c>
      <c r="K396" s="482">
        <v>7.2285291584718071E-4</v>
      </c>
      <c r="L396" s="482">
        <v>5.1537636696712586E-4</v>
      </c>
      <c r="M396" s="482">
        <v>2.0563951871022283E-4</v>
      </c>
      <c r="N396" s="482">
        <v>2.7157446742288806E-4</v>
      </c>
      <c r="O396" s="482">
        <v>7.222905724465511E-4</v>
      </c>
      <c r="P396" s="482">
        <v>4.7181642553789053E-4</v>
      </c>
      <c r="Q396" s="482">
        <v>5.1838354312811169E-4</v>
      </c>
      <c r="R396" s="482">
        <v>9.4654254767421715E-4</v>
      </c>
      <c r="S396" s="482">
        <v>5.8993596423305178E-4</v>
      </c>
      <c r="T396" s="482">
        <v>4.7204150320080354E-4</v>
      </c>
      <c r="U396" s="482">
        <v>5.1347068332663901E-4</v>
      </c>
      <c r="V396" s="482">
        <v>4.4342932089018515E-4</v>
      </c>
      <c r="W396" s="482">
        <v>3.5634624865452861E-4</v>
      </c>
      <c r="X396" s="482">
        <v>3.132557611324442E-4</v>
      </c>
      <c r="Y396" s="482">
        <v>2.9511315444532448E-4</v>
      </c>
      <c r="Z396" s="482">
        <v>1.1301049567420604E-3</v>
      </c>
      <c r="AA396" s="482">
        <v>1.0704448872776026E-3</v>
      </c>
      <c r="AB396" s="482">
        <v>1.6125472412787513E-3</v>
      </c>
      <c r="AC396" s="482">
        <v>1.6143533324353609E-4</v>
      </c>
      <c r="AD396" s="482">
        <v>3.8663083362998411E-4</v>
      </c>
      <c r="AE396" s="482">
        <v>9.2914026357125853E-4</v>
      </c>
      <c r="AF396" s="482">
        <v>3.2665663601859213E-3</v>
      </c>
      <c r="AG396" s="482">
        <v>5.3166173092655976E-3</v>
      </c>
      <c r="AH396" s="482">
        <v>1.1030811720832802E-3</v>
      </c>
      <c r="AI396" s="482">
        <v>4.3083314372254817E-4</v>
      </c>
      <c r="AJ396" s="482">
        <v>3.0014771425859108E-3</v>
      </c>
      <c r="AK396" s="482">
        <v>1.3265587498961968E-4</v>
      </c>
      <c r="AL396" s="482">
        <v>4.1837683743638974E-4</v>
      </c>
      <c r="AM396" s="482">
        <v>2.8669799301551213E-3</v>
      </c>
      <c r="AN396" s="482">
        <v>6.6581581550164554E-4</v>
      </c>
      <c r="AO396" s="482">
        <v>1.2215931976667408E-3</v>
      </c>
      <c r="AP396" s="482">
        <v>3.3104113816244933E-4</v>
      </c>
      <c r="AQ396" s="482">
        <v>5.4901263353738031E-4</v>
      </c>
      <c r="AR396" s="482">
        <v>1.9658164459779756E-4</v>
      </c>
      <c r="AS396" s="482">
        <v>0</v>
      </c>
      <c r="AT396" s="483">
        <v>3.9073504163633166E-4</v>
      </c>
      <c r="AU396" s="490">
        <v>6.1103246487356324E-3</v>
      </c>
      <c r="AV396" s="491">
        <v>7.1858581416058675E-3</v>
      </c>
      <c r="AW396" s="491">
        <v>1.0049744498364807E-2</v>
      </c>
      <c r="AX396" s="491">
        <v>4.2472122993503794E-2</v>
      </c>
      <c r="AY396" s="491">
        <v>5.0713796487212781E-3</v>
      </c>
      <c r="AZ396" s="491">
        <v>1.7955183897560744E-2</v>
      </c>
      <c r="BA396" s="491">
        <v>9.2050577389981986E-3</v>
      </c>
      <c r="BB396" s="491">
        <v>6.3135144710960095E-3</v>
      </c>
      <c r="BC396" s="491">
        <v>2.7440953581318803E-3</v>
      </c>
      <c r="BD396" s="491">
        <v>3.0410927839024742E-3</v>
      </c>
      <c r="BE396" s="491">
        <v>1.0369165305460287E-2</v>
      </c>
      <c r="BF396" s="491">
        <v>3.6082766150156396E-3</v>
      </c>
      <c r="BG396" s="491">
        <v>7.4590756536589177E-3</v>
      </c>
      <c r="BH396" s="491">
        <v>1.044276444196765E-2</v>
      </c>
      <c r="BI396" s="491">
        <v>6.3303764256302649E-3</v>
      </c>
      <c r="BJ396" s="491">
        <v>6.5319520479339187E-3</v>
      </c>
      <c r="BK396" s="491">
        <v>9.9053744449729888E-3</v>
      </c>
      <c r="BL396" s="491">
        <v>5.7721029596579732E-3</v>
      </c>
      <c r="BM396" s="491">
        <v>4.9249470227873153E-3</v>
      </c>
      <c r="BN396" s="491">
        <v>5.3189810595502471E-3</v>
      </c>
      <c r="BO396" s="491">
        <v>4.6616111581617124E-3</v>
      </c>
      <c r="BP396" s="491">
        <v>1.2525310560874839E-2</v>
      </c>
      <c r="BQ396" s="491">
        <v>1.416343955518087E-2</v>
      </c>
      <c r="BR396" s="491">
        <v>1.8906192901985735E-2</v>
      </c>
      <c r="BS396" s="491">
        <v>4.018518377667802E-3</v>
      </c>
      <c r="BT396" s="491">
        <v>9.5984365470684046E-3</v>
      </c>
      <c r="BU396" s="491">
        <v>1.8161421460896107E-2</v>
      </c>
      <c r="BV396" s="491">
        <v>6.3274308817168626E-2</v>
      </c>
      <c r="BW396" s="491">
        <v>7.5755337409724816E-2</v>
      </c>
      <c r="BX396" s="491">
        <v>1.7380274499979777E-2</v>
      </c>
      <c r="BY396" s="491">
        <v>5.1135988280625062E-3</v>
      </c>
      <c r="BZ396" s="491">
        <v>4.1770482309353728E-2</v>
      </c>
      <c r="CA396" s="491">
        <v>2.3355308113625121E-3</v>
      </c>
      <c r="CB396" s="491">
        <v>5.977960062093556E-3</v>
      </c>
      <c r="CC396" s="491">
        <v>6.2641548957553958E-2</v>
      </c>
      <c r="CD396" s="491">
        <v>1.1641089418642446E-2</v>
      </c>
      <c r="CE396" s="491">
        <v>1.8023219212470114E-2</v>
      </c>
      <c r="CF396" s="491">
        <v>4.9939851876692684E-3</v>
      </c>
      <c r="CG396" s="491">
        <v>9.6103679281467676E-3</v>
      </c>
      <c r="CH396" s="491">
        <v>4.4369341406941473E-3</v>
      </c>
      <c r="CI396" s="491">
        <v>0</v>
      </c>
      <c r="CJ396" s="492">
        <v>5.1388708986760644E-3</v>
      </c>
    </row>
    <row r="397" spans="2:88">
      <c r="B397" s="284"/>
      <c r="C397" s="589">
        <v>29</v>
      </c>
      <c r="D397" s="473" t="s">
        <v>85</v>
      </c>
      <c r="E397" s="481">
        <v>1.1402648912671677E-3</v>
      </c>
      <c r="F397" s="482">
        <v>2.9068285010471021E-4</v>
      </c>
      <c r="G397" s="482">
        <v>5.3826134879047432E-4</v>
      </c>
      <c r="H397" s="482">
        <v>3.0032437706147531E-3</v>
      </c>
      <c r="I397" s="482">
        <v>9.3882267304640265E-4</v>
      </c>
      <c r="J397" s="482">
        <v>1.8177473354439328E-3</v>
      </c>
      <c r="K397" s="482">
        <v>1.2390623853678934E-3</v>
      </c>
      <c r="L397" s="482">
        <v>1.1650878994662762E-3</v>
      </c>
      <c r="M397" s="482">
        <v>9.7597756854232398E-5</v>
      </c>
      <c r="N397" s="482">
        <v>1.347796206279703E-3</v>
      </c>
      <c r="O397" s="482">
        <v>1.2061673845288315E-3</v>
      </c>
      <c r="P397" s="482">
        <v>1.1185136896176985E-3</v>
      </c>
      <c r="Q397" s="482">
        <v>5.2985201853224544E-4</v>
      </c>
      <c r="R397" s="482">
        <v>1.8366796284586891E-3</v>
      </c>
      <c r="S397" s="482">
        <v>1.0807720540785416E-3</v>
      </c>
      <c r="T397" s="482">
        <v>1.0933611163968314E-3</v>
      </c>
      <c r="U397" s="482">
        <v>7.0828788240134442E-4</v>
      </c>
      <c r="V397" s="482">
        <v>8.3083822617268494E-4</v>
      </c>
      <c r="W397" s="482">
        <v>1.2260473078866132E-3</v>
      </c>
      <c r="X397" s="482">
        <v>5.0377462251912936E-4</v>
      </c>
      <c r="Y397" s="482">
        <v>3.3647241222520659E-4</v>
      </c>
      <c r="Z397" s="482">
        <v>9.3347113279028686E-4</v>
      </c>
      <c r="AA397" s="482">
        <v>1.8211061125435386E-3</v>
      </c>
      <c r="AB397" s="482">
        <v>2.8295159345729723E-3</v>
      </c>
      <c r="AC397" s="482">
        <v>5.5290890389957917E-4</v>
      </c>
      <c r="AD397" s="482">
        <v>6.6935043264321518E-4</v>
      </c>
      <c r="AE397" s="482">
        <v>8.7126131370826847E-3</v>
      </c>
      <c r="AF397" s="482">
        <v>7.1901320556045836E-3</v>
      </c>
      <c r="AG397" s="482">
        <v>2.2389061374485618E-3</v>
      </c>
      <c r="AH397" s="482">
        <v>8.4182762308521644E-3</v>
      </c>
      <c r="AI397" s="482">
        <v>4.6243503814208586E-3</v>
      </c>
      <c r="AJ397" s="482">
        <v>6.1974654967748225E-4</v>
      </c>
      <c r="AK397" s="482">
        <v>2.4645881117261285E-3</v>
      </c>
      <c r="AL397" s="482">
        <v>7.9559661225362052E-3</v>
      </c>
      <c r="AM397" s="482">
        <v>5.8434305863007234E-3</v>
      </c>
      <c r="AN397" s="482">
        <v>2.092972738547728E-3</v>
      </c>
      <c r="AO397" s="482">
        <v>5.3729739504160632E-3</v>
      </c>
      <c r="AP397" s="482">
        <v>4.4438135877015051E-3</v>
      </c>
      <c r="AQ397" s="482">
        <v>2.9627750646857116E-3</v>
      </c>
      <c r="AR397" s="482">
        <v>1.1405323677934199E-2</v>
      </c>
      <c r="AS397" s="482">
        <v>0</v>
      </c>
      <c r="AT397" s="483">
        <v>1.6706072305629125E-2</v>
      </c>
      <c r="AU397" s="490">
        <v>2.5008808694532859E-3</v>
      </c>
      <c r="AV397" s="491">
        <v>1.139038468159211E-3</v>
      </c>
      <c r="AW397" s="491">
        <v>1.0144940000636708E-3</v>
      </c>
      <c r="AX397" s="491">
        <v>1.0809349756434477E-2</v>
      </c>
      <c r="AY397" s="491">
        <v>2.490879687490346E-3</v>
      </c>
      <c r="AZ397" s="491">
        <v>3.7221486379875311E-3</v>
      </c>
      <c r="BA397" s="491">
        <v>2.5608529280014554E-3</v>
      </c>
      <c r="BB397" s="491">
        <v>2.6403700600582791E-3</v>
      </c>
      <c r="BC397" s="491">
        <v>2.7059072861333299E-4</v>
      </c>
      <c r="BD397" s="491">
        <v>3.3963634280463218E-3</v>
      </c>
      <c r="BE397" s="491">
        <v>3.2154072726333755E-3</v>
      </c>
      <c r="BF397" s="491">
        <v>1.170606540141964E-3</v>
      </c>
      <c r="BG397" s="491">
        <v>1.0471487920140771E-3</v>
      </c>
      <c r="BH397" s="491">
        <v>3.9469999118273476E-3</v>
      </c>
      <c r="BI397" s="491">
        <v>3.0319561417203825E-3</v>
      </c>
      <c r="BJ397" s="491">
        <v>2.9761151196003033E-3</v>
      </c>
      <c r="BK397" s="491">
        <v>2.1977214120581022E-3</v>
      </c>
      <c r="BL397" s="491">
        <v>1.7030284897119859E-3</v>
      </c>
      <c r="BM397" s="491">
        <v>2.7386013392695831E-3</v>
      </c>
      <c r="BN397" s="491">
        <v>2.7019804335723851E-3</v>
      </c>
      <c r="BO397" s="491">
        <v>9.8028006192371294E-4</v>
      </c>
      <c r="BP397" s="491">
        <v>3.3426477247215885E-3</v>
      </c>
      <c r="BQ397" s="491">
        <v>4.8794443808099133E-3</v>
      </c>
      <c r="BR397" s="491">
        <v>7.9890043426530666E-3</v>
      </c>
      <c r="BS397" s="491">
        <v>1.8641736679446007E-3</v>
      </c>
      <c r="BT397" s="491">
        <v>2.7053788185127411E-3</v>
      </c>
      <c r="BU397" s="491">
        <v>3.4523101090173022E-2</v>
      </c>
      <c r="BV397" s="491">
        <v>1.981255825199571E-2</v>
      </c>
      <c r="BW397" s="491">
        <v>2.2129927778342728E-2</v>
      </c>
      <c r="BX397" s="491">
        <v>2.3030370318665738E-2</v>
      </c>
      <c r="BY397" s="491">
        <v>2.6507387428284936E-2</v>
      </c>
      <c r="BZ397" s="491">
        <v>1.7537284818239314E-3</v>
      </c>
      <c r="CA397" s="491">
        <v>8.3320271793351358E-3</v>
      </c>
      <c r="CB397" s="491">
        <v>1.8860299549688816E-2</v>
      </c>
      <c r="CC397" s="491">
        <v>2.0038732472532218E-2</v>
      </c>
      <c r="CD397" s="491">
        <v>8.4243551259553674E-3</v>
      </c>
      <c r="CE397" s="491">
        <v>1.4176256584876612E-2</v>
      </c>
      <c r="CF397" s="491">
        <v>1.2105718728937022E-2</v>
      </c>
      <c r="CG397" s="491">
        <v>9.648852889471685E-3</v>
      </c>
      <c r="CH397" s="491">
        <v>3.0875742275470006E-2</v>
      </c>
      <c r="CI397" s="491">
        <v>0</v>
      </c>
      <c r="CJ397" s="492">
        <v>3.8867351284261831E-2</v>
      </c>
    </row>
    <row r="398" spans="2:88">
      <c r="B398" s="284"/>
      <c r="C398" s="589">
        <v>30</v>
      </c>
      <c r="D398" s="473" t="s">
        <v>641</v>
      </c>
      <c r="E398" s="481">
        <v>4.4668777355548993E-3</v>
      </c>
      <c r="F398" s="482">
        <v>2.2898558915672206E-3</v>
      </c>
      <c r="G398" s="482">
        <v>5.5982683758864192E-3</v>
      </c>
      <c r="H398" s="482">
        <v>1.0535999421085794E-2</v>
      </c>
      <c r="I398" s="482">
        <v>5.0855101709102813E-3</v>
      </c>
      <c r="J398" s="482">
        <v>6.1595018641622838E-3</v>
      </c>
      <c r="K398" s="482">
        <v>7.1760215055933036E-3</v>
      </c>
      <c r="L398" s="482">
        <v>6.046244856935396E-3</v>
      </c>
      <c r="M398" s="482">
        <v>7.244322877379878E-3</v>
      </c>
      <c r="N398" s="482">
        <v>5.0666276230974007E-3</v>
      </c>
      <c r="O398" s="482">
        <v>9.1364167731401193E-3</v>
      </c>
      <c r="P398" s="482">
        <v>9.0173611891066711E-3</v>
      </c>
      <c r="Q398" s="482">
        <v>5.8987974302101166E-3</v>
      </c>
      <c r="R398" s="482">
        <v>6.3069381130881723E-3</v>
      </c>
      <c r="S398" s="482">
        <v>4.5675444159859937E-3</v>
      </c>
      <c r="T398" s="482">
        <v>4.2927164107858943E-3</v>
      </c>
      <c r="U398" s="482">
        <v>5.3741097547340055E-3</v>
      </c>
      <c r="V398" s="482">
        <v>6.9938319256264347E-3</v>
      </c>
      <c r="W398" s="482">
        <v>5.3584982144145327E-3</v>
      </c>
      <c r="X398" s="482">
        <v>5.9426212502121474E-3</v>
      </c>
      <c r="Y398" s="482">
        <v>3.4887758949325646E-3</v>
      </c>
      <c r="Z398" s="482">
        <v>4.9423695400386547E-3</v>
      </c>
      <c r="AA398" s="482">
        <v>4.5650608191953592E-3</v>
      </c>
      <c r="AB398" s="482">
        <v>1.2487243750284772E-2</v>
      </c>
      <c r="AC398" s="482">
        <v>1.6551759450147709E-3</v>
      </c>
      <c r="AD398" s="482">
        <v>7.9610726029057111E-3</v>
      </c>
      <c r="AE398" s="482">
        <v>4.9629661167512849E-3</v>
      </c>
      <c r="AF398" s="482">
        <v>9.0369322900761308E-3</v>
      </c>
      <c r="AG398" s="482">
        <v>9.2038286667702423E-5</v>
      </c>
      <c r="AH398" s="482">
        <v>2.8400082873347256E-2</v>
      </c>
      <c r="AI398" s="482">
        <v>5.8691719618917965E-3</v>
      </c>
      <c r="AJ398" s="482">
        <v>7.4475635175461057E-3</v>
      </c>
      <c r="AK398" s="482">
        <v>7.6935493592332326E-3</v>
      </c>
      <c r="AL398" s="482">
        <v>2.7953579470832522E-3</v>
      </c>
      <c r="AM398" s="482">
        <v>5.9196611531252309E-3</v>
      </c>
      <c r="AN398" s="482">
        <v>2.9582332610845865E-3</v>
      </c>
      <c r="AO398" s="482">
        <v>1.3207336585000496E-2</v>
      </c>
      <c r="AP398" s="482">
        <v>4.7710823433053107E-3</v>
      </c>
      <c r="AQ398" s="482">
        <v>3.8934153614378101E-3</v>
      </c>
      <c r="AR398" s="482">
        <v>2.9391530202960287E-3</v>
      </c>
      <c r="AS398" s="482">
        <v>7.8458321075308528E-3</v>
      </c>
      <c r="AT398" s="483">
        <v>1.6697304071970585E-2</v>
      </c>
      <c r="AU398" s="490">
        <v>2.6211891649158391E-2</v>
      </c>
      <c r="AV398" s="491">
        <v>2.0276576206834297E-2</v>
      </c>
      <c r="AW398" s="491">
        <v>2.1341421492906052E-2</v>
      </c>
      <c r="AX398" s="491">
        <v>3.4808296305538909E-2</v>
      </c>
      <c r="AY398" s="491">
        <v>2.704061501810141E-2</v>
      </c>
      <c r="AZ398" s="491">
        <v>1.9518279991228637E-2</v>
      </c>
      <c r="BA398" s="491">
        <v>3.3866541509622393E-2</v>
      </c>
      <c r="BB398" s="491">
        <v>2.121612841333648E-2</v>
      </c>
      <c r="BC398" s="491">
        <v>2.0906655481766484E-2</v>
      </c>
      <c r="BD398" s="491">
        <v>1.8069464635077401E-2</v>
      </c>
      <c r="BE398" s="491">
        <v>4.1510121833733503E-2</v>
      </c>
      <c r="BF398" s="491">
        <v>1.7638974798046526E-2</v>
      </c>
      <c r="BG398" s="491">
        <v>2.7301539961238196E-2</v>
      </c>
      <c r="BH398" s="491">
        <v>2.2569604692359965E-2</v>
      </c>
      <c r="BI398" s="491">
        <v>1.7626376800474925E-2</v>
      </c>
      <c r="BJ398" s="491">
        <v>1.5555834805755432E-2</v>
      </c>
      <c r="BK398" s="491">
        <v>1.7717324468847724E-2</v>
      </c>
      <c r="BL398" s="491">
        <v>1.682450246283124E-2</v>
      </c>
      <c r="BM398" s="491">
        <v>1.8654703410619981E-2</v>
      </c>
      <c r="BN398" s="491">
        <v>1.6913948004518967E-2</v>
      </c>
      <c r="BO398" s="491">
        <v>1.5334538934182818E-2</v>
      </c>
      <c r="BP398" s="491">
        <v>8.4199295435266219E-2</v>
      </c>
      <c r="BQ398" s="491">
        <v>2.7492017218011033E-2</v>
      </c>
      <c r="BR398" s="491">
        <v>3.4979509944495453E-2</v>
      </c>
      <c r="BS398" s="491">
        <v>1.088096233738131E-2</v>
      </c>
      <c r="BT398" s="491">
        <v>4.2180046456639246E-2</v>
      </c>
      <c r="BU398" s="491">
        <v>2.4572983835432292E-2</v>
      </c>
      <c r="BV398" s="491">
        <v>2.7644674094480223E-2</v>
      </c>
      <c r="BW398" s="491">
        <v>1.0233607078876945E-3</v>
      </c>
      <c r="BX398" s="491">
        <v>0.10028451831058913</v>
      </c>
      <c r="BY398" s="491">
        <v>1.7535400191083447E-2</v>
      </c>
      <c r="BZ398" s="491">
        <v>2.5478179350635274E-2</v>
      </c>
      <c r="CA398" s="491">
        <v>1.7364761226403184E-2</v>
      </c>
      <c r="CB398" s="491">
        <v>1.126704260389727E-2</v>
      </c>
      <c r="CC398" s="491">
        <v>2.6469527215876372E-2</v>
      </c>
      <c r="CD398" s="491">
        <v>9.8710757730600916E-3</v>
      </c>
      <c r="CE398" s="491">
        <v>6.2099990134948602E-2</v>
      </c>
      <c r="CF398" s="491">
        <v>2.3305986957606748E-2</v>
      </c>
      <c r="CG398" s="491">
        <v>1.5595165332498391E-2</v>
      </c>
      <c r="CH398" s="491">
        <v>1.8607867341544244E-2</v>
      </c>
      <c r="CI398" s="491">
        <v>4.7869504400707884E-2</v>
      </c>
      <c r="CJ398" s="492">
        <v>6.8416085395814855E-2</v>
      </c>
    </row>
    <row r="399" spans="2:88">
      <c r="B399" s="284"/>
      <c r="C399" s="589">
        <v>31</v>
      </c>
      <c r="D399" s="473" t="s">
        <v>659</v>
      </c>
      <c r="E399" s="481">
        <v>1.448167002622772E-3</v>
      </c>
      <c r="F399" s="482">
        <v>4.0112941361435968E-4</v>
      </c>
      <c r="G399" s="482">
        <v>2.273394820419849E-3</v>
      </c>
      <c r="H399" s="482">
        <v>2.2270440311262085E-3</v>
      </c>
      <c r="I399" s="482">
        <v>2.6584384754332925E-3</v>
      </c>
      <c r="J399" s="482">
        <v>3.7407768838373361E-3</v>
      </c>
      <c r="K399" s="482">
        <v>3.912216905117236E-3</v>
      </c>
      <c r="L399" s="482">
        <v>5.2855202462905159E-3</v>
      </c>
      <c r="M399" s="482">
        <v>3.7737082750828545E-4</v>
      </c>
      <c r="N399" s="482">
        <v>4.1150343969329909E-3</v>
      </c>
      <c r="O399" s="482">
        <v>4.4699481156674492E-3</v>
      </c>
      <c r="P399" s="482">
        <v>3.3763556678517458E-3</v>
      </c>
      <c r="Q399" s="482">
        <v>2.2770595332035188E-3</v>
      </c>
      <c r="R399" s="482">
        <v>3.9647797836102165E-3</v>
      </c>
      <c r="S399" s="482">
        <v>4.2438111413266085E-3</v>
      </c>
      <c r="T399" s="482">
        <v>6.1112647607503559E-3</v>
      </c>
      <c r="U399" s="482">
        <v>4.4865856433585457E-3</v>
      </c>
      <c r="V399" s="482">
        <v>6.1684276722018191E-3</v>
      </c>
      <c r="W399" s="482">
        <v>8.8416426819249473E-3</v>
      </c>
      <c r="X399" s="482">
        <v>1.6681627921108319E-2</v>
      </c>
      <c r="Y399" s="482">
        <v>1.6940501361269299E-3</v>
      </c>
      <c r="Z399" s="482">
        <v>2.957452093749079E-3</v>
      </c>
      <c r="AA399" s="482">
        <v>2.7783524930077327E-3</v>
      </c>
      <c r="AB399" s="482">
        <v>9.8455114547771165E-3</v>
      </c>
      <c r="AC399" s="482">
        <v>1.9675542243070644E-2</v>
      </c>
      <c r="AD399" s="482">
        <v>2.2207553372376029E-3</v>
      </c>
      <c r="AE399" s="482">
        <v>1.7892869175530589E-2</v>
      </c>
      <c r="AF399" s="482">
        <v>3.2042282211810991E-2</v>
      </c>
      <c r="AG399" s="482">
        <v>5.3419946132958951E-4</v>
      </c>
      <c r="AH399" s="482">
        <v>4.377661822523536E-3</v>
      </c>
      <c r="AI399" s="482">
        <v>4.8831447804458403E-2</v>
      </c>
      <c r="AJ399" s="482">
        <v>1.2518236014712223E-2</v>
      </c>
      <c r="AK399" s="482">
        <v>7.9855132193738174E-3</v>
      </c>
      <c r="AL399" s="482">
        <v>6.3325686036888361E-3</v>
      </c>
      <c r="AM399" s="482">
        <v>1.9735860666346413E-2</v>
      </c>
      <c r="AN399" s="482">
        <v>1.051985220420041E-2</v>
      </c>
      <c r="AO399" s="482">
        <v>8.7071057398579472E-3</v>
      </c>
      <c r="AP399" s="482">
        <v>4.961208585010559E-3</v>
      </c>
      <c r="AQ399" s="482">
        <v>1.5260272614376595E-2</v>
      </c>
      <c r="AR399" s="482">
        <v>3.992145059381216E-3</v>
      </c>
      <c r="AS399" s="482">
        <v>0</v>
      </c>
      <c r="AT399" s="483">
        <v>1.2154660085093742E-2</v>
      </c>
      <c r="AU399" s="490">
        <v>2.9931745949390168E-3</v>
      </c>
      <c r="AV399" s="491">
        <v>1.5951527361549183E-3</v>
      </c>
      <c r="AW399" s="491">
        <v>7.1121273676044297E-3</v>
      </c>
      <c r="AX399" s="491">
        <v>1.0289251270670872E-2</v>
      </c>
      <c r="AY399" s="491">
        <v>5.0850441001415751E-3</v>
      </c>
      <c r="AZ399" s="491">
        <v>6.6688465316747077E-3</v>
      </c>
      <c r="BA399" s="491">
        <v>5.8230718820990917E-3</v>
      </c>
      <c r="BB399" s="491">
        <v>1.2378033047144436E-2</v>
      </c>
      <c r="BC399" s="491">
        <v>6.7944827730990695E-4</v>
      </c>
      <c r="BD399" s="491">
        <v>6.200059453211117E-3</v>
      </c>
      <c r="BE399" s="491">
        <v>7.1026475382410578E-3</v>
      </c>
      <c r="BF399" s="491">
        <v>2.2328406710095169E-3</v>
      </c>
      <c r="BG399" s="491">
        <v>3.8231385257318372E-3</v>
      </c>
      <c r="BH399" s="491">
        <v>6.4580735456248508E-3</v>
      </c>
      <c r="BI399" s="491">
        <v>7.6412688429585594E-3</v>
      </c>
      <c r="BJ399" s="491">
        <v>1.0511417284977858E-2</v>
      </c>
      <c r="BK399" s="491">
        <v>8.1302945979216893E-3</v>
      </c>
      <c r="BL399" s="491">
        <v>1.0108329930711979E-2</v>
      </c>
      <c r="BM399" s="491">
        <v>1.2667555517157083E-2</v>
      </c>
      <c r="BN399" s="491">
        <v>2.2302396730710439E-2</v>
      </c>
      <c r="BO399" s="491">
        <v>3.0234572907641313E-3</v>
      </c>
      <c r="BP399" s="491">
        <v>6.6795938796343933E-3</v>
      </c>
      <c r="BQ399" s="491">
        <v>9.0117910316328872E-3</v>
      </c>
      <c r="BR399" s="491">
        <v>1.2307463302918827E-2</v>
      </c>
      <c r="BS399" s="491">
        <v>4.1627749824480316E-2</v>
      </c>
      <c r="BT399" s="491">
        <v>9.9716723272046132E-3</v>
      </c>
      <c r="BU399" s="491">
        <v>4.0112461425557175E-2</v>
      </c>
      <c r="BV399" s="491">
        <v>5.9264657043931433E-2</v>
      </c>
      <c r="BW399" s="491">
        <v>4.0667868469342503E-3</v>
      </c>
      <c r="BX399" s="491">
        <v>1.383517121103498E-2</v>
      </c>
      <c r="BY399" s="491">
        <v>0.15172784413538568</v>
      </c>
      <c r="BZ399" s="491">
        <v>2.6496994936020351E-2</v>
      </c>
      <c r="CA399" s="491">
        <v>2.3658399054592712E-2</v>
      </c>
      <c r="CB399" s="491">
        <v>1.3740013059990976E-2</v>
      </c>
      <c r="CC399" s="491">
        <v>6.2302567794742601E-2</v>
      </c>
      <c r="CD399" s="491">
        <v>7.2100021421026242E-2</v>
      </c>
      <c r="CE399" s="491">
        <v>2.0204614036708046E-2</v>
      </c>
      <c r="CF399" s="491">
        <v>1.8160969040843352E-2</v>
      </c>
      <c r="CG399" s="491">
        <v>3.3377151856022844E-2</v>
      </c>
      <c r="CH399" s="491">
        <v>1.5199020103119758E-2</v>
      </c>
      <c r="CI399" s="491">
        <v>0</v>
      </c>
      <c r="CJ399" s="492">
        <v>4.2201822374501062E-2</v>
      </c>
    </row>
    <row r="400" spans="2:88">
      <c r="B400" s="284"/>
      <c r="C400" s="589">
        <v>32</v>
      </c>
      <c r="D400" s="473" t="s">
        <v>86</v>
      </c>
      <c r="E400" s="481">
        <v>0</v>
      </c>
      <c r="F400" s="482">
        <v>0</v>
      </c>
      <c r="G400" s="482">
        <v>0</v>
      </c>
      <c r="H400" s="482">
        <v>0</v>
      </c>
      <c r="I400" s="482">
        <v>0</v>
      </c>
      <c r="J400" s="482">
        <v>0</v>
      </c>
      <c r="K400" s="482">
        <v>0</v>
      </c>
      <c r="L400" s="482">
        <v>0</v>
      </c>
      <c r="M400" s="482">
        <v>0</v>
      </c>
      <c r="N400" s="482">
        <v>0</v>
      </c>
      <c r="O400" s="482">
        <v>0</v>
      </c>
      <c r="P400" s="482">
        <v>0</v>
      </c>
      <c r="Q400" s="482">
        <v>0</v>
      </c>
      <c r="R400" s="482">
        <v>0</v>
      </c>
      <c r="S400" s="482">
        <v>0</v>
      </c>
      <c r="T400" s="482">
        <v>0</v>
      </c>
      <c r="U400" s="482">
        <v>0</v>
      </c>
      <c r="V400" s="482">
        <v>0</v>
      </c>
      <c r="W400" s="482">
        <v>0</v>
      </c>
      <c r="X400" s="482">
        <v>0</v>
      </c>
      <c r="Y400" s="482">
        <v>0</v>
      </c>
      <c r="Z400" s="482">
        <v>0</v>
      </c>
      <c r="AA400" s="482">
        <v>0</v>
      </c>
      <c r="AB400" s="482">
        <v>0</v>
      </c>
      <c r="AC400" s="482">
        <v>0</v>
      </c>
      <c r="AD400" s="482">
        <v>0</v>
      </c>
      <c r="AE400" s="482">
        <v>0</v>
      </c>
      <c r="AF400" s="482">
        <v>0</v>
      </c>
      <c r="AG400" s="482">
        <v>0</v>
      </c>
      <c r="AH400" s="482">
        <v>0</v>
      </c>
      <c r="AI400" s="482">
        <v>0</v>
      </c>
      <c r="AJ400" s="482">
        <v>0</v>
      </c>
      <c r="AK400" s="482">
        <v>0</v>
      </c>
      <c r="AL400" s="482">
        <v>0</v>
      </c>
      <c r="AM400" s="482">
        <v>0</v>
      </c>
      <c r="AN400" s="482">
        <v>0</v>
      </c>
      <c r="AO400" s="482">
        <v>0</v>
      </c>
      <c r="AP400" s="482">
        <v>0</v>
      </c>
      <c r="AQ400" s="482">
        <v>0</v>
      </c>
      <c r="AR400" s="482">
        <v>0</v>
      </c>
      <c r="AS400" s="482">
        <v>0</v>
      </c>
      <c r="AT400" s="483">
        <v>0</v>
      </c>
      <c r="AU400" s="490">
        <v>0</v>
      </c>
      <c r="AV400" s="491">
        <v>0</v>
      </c>
      <c r="AW400" s="491">
        <v>0</v>
      </c>
      <c r="AX400" s="491">
        <v>0</v>
      </c>
      <c r="AY400" s="491">
        <v>0</v>
      </c>
      <c r="AZ400" s="491">
        <v>0</v>
      </c>
      <c r="BA400" s="491">
        <v>0</v>
      </c>
      <c r="BB400" s="491">
        <v>0</v>
      </c>
      <c r="BC400" s="491">
        <v>0</v>
      </c>
      <c r="BD400" s="491">
        <v>0</v>
      </c>
      <c r="BE400" s="491">
        <v>0</v>
      </c>
      <c r="BF400" s="491">
        <v>0</v>
      </c>
      <c r="BG400" s="491">
        <v>0</v>
      </c>
      <c r="BH400" s="491">
        <v>0</v>
      </c>
      <c r="BI400" s="491">
        <v>0</v>
      </c>
      <c r="BJ400" s="491">
        <v>0</v>
      </c>
      <c r="BK400" s="491">
        <v>0</v>
      </c>
      <c r="BL400" s="491">
        <v>0</v>
      </c>
      <c r="BM400" s="491">
        <v>0</v>
      </c>
      <c r="BN400" s="491">
        <v>0</v>
      </c>
      <c r="BO400" s="491">
        <v>0</v>
      </c>
      <c r="BP400" s="491">
        <v>0</v>
      </c>
      <c r="BQ400" s="491">
        <v>0</v>
      </c>
      <c r="BR400" s="491">
        <v>0</v>
      </c>
      <c r="BS400" s="491">
        <v>0</v>
      </c>
      <c r="BT400" s="491">
        <v>0</v>
      </c>
      <c r="BU400" s="491">
        <v>0</v>
      </c>
      <c r="BV400" s="491">
        <v>0</v>
      </c>
      <c r="BW400" s="491">
        <v>0</v>
      </c>
      <c r="BX400" s="491">
        <v>0</v>
      </c>
      <c r="BY400" s="491">
        <v>0</v>
      </c>
      <c r="BZ400" s="491">
        <v>0</v>
      </c>
      <c r="CA400" s="491">
        <v>0</v>
      </c>
      <c r="CB400" s="491">
        <v>0</v>
      </c>
      <c r="CC400" s="491">
        <v>0</v>
      </c>
      <c r="CD400" s="491">
        <v>0</v>
      </c>
      <c r="CE400" s="491">
        <v>0</v>
      </c>
      <c r="CF400" s="491">
        <v>0</v>
      </c>
      <c r="CG400" s="491">
        <v>0</v>
      </c>
      <c r="CH400" s="491">
        <v>0</v>
      </c>
      <c r="CI400" s="491">
        <v>0</v>
      </c>
      <c r="CJ400" s="492">
        <v>0.22676607604206916</v>
      </c>
    </row>
    <row r="401" spans="2:89">
      <c r="B401" s="284"/>
      <c r="C401" s="589">
        <v>33</v>
      </c>
      <c r="D401" s="473" t="s">
        <v>87</v>
      </c>
      <c r="E401" s="481">
        <v>5.0665086685028609E-4</v>
      </c>
      <c r="F401" s="482">
        <v>2.3544520213314517E-3</v>
      </c>
      <c r="G401" s="482">
        <v>1.786835179426441E-3</v>
      </c>
      <c r="H401" s="482">
        <v>1.3398369140145546E-3</v>
      </c>
      <c r="I401" s="482">
        <v>4.6818196584163295E-3</v>
      </c>
      <c r="J401" s="482">
        <v>1.2367537557850033E-2</v>
      </c>
      <c r="K401" s="482">
        <v>7.0557715233508346E-3</v>
      </c>
      <c r="L401" s="482">
        <v>5.8849620298927562E-2</v>
      </c>
      <c r="M401" s="482">
        <v>1.6828933700000191E-3</v>
      </c>
      <c r="N401" s="482">
        <v>2.1887831648797887E-2</v>
      </c>
      <c r="O401" s="482">
        <v>2.072849259108037E-2</v>
      </c>
      <c r="P401" s="482">
        <v>6.6381291587211157E-3</v>
      </c>
      <c r="Q401" s="482">
        <v>1.5955952470439148E-2</v>
      </c>
      <c r="R401" s="482">
        <v>8.4504180052559896E-3</v>
      </c>
      <c r="S401" s="482">
        <v>1.246274941655403E-2</v>
      </c>
      <c r="T401" s="482">
        <v>2.0853566395542436E-2</v>
      </c>
      <c r="U401" s="482">
        <v>6.9167124105137076E-2</v>
      </c>
      <c r="V401" s="482">
        <v>4.9215338914142391E-2</v>
      </c>
      <c r="W401" s="482">
        <v>4.9393693965703131E-2</v>
      </c>
      <c r="X401" s="482">
        <v>4.3000623459408194E-2</v>
      </c>
      <c r="Y401" s="482">
        <v>3.5912573821397391E-2</v>
      </c>
      <c r="Z401" s="482">
        <v>1.400673744973497E-2</v>
      </c>
      <c r="AA401" s="482">
        <v>1.3081041240135384E-3</v>
      </c>
      <c r="AB401" s="482">
        <v>4.3672336946470889E-3</v>
      </c>
      <c r="AC401" s="482">
        <v>1.7782065108549167E-5</v>
      </c>
      <c r="AD401" s="482">
        <v>6.2746597720445222E-6</v>
      </c>
      <c r="AE401" s="482">
        <v>1.7110479224469713E-3</v>
      </c>
      <c r="AF401" s="482">
        <v>2.3921694380409959E-4</v>
      </c>
      <c r="AG401" s="482">
        <v>4.127632036131023E-8</v>
      </c>
      <c r="AH401" s="482">
        <v>1.2038109362212958E-3</v>
      </c>
      <c r="AI401" s="482">
        <v>8.930673032187926E-3</v>
      </c>
      <c r="AJ401" s="482">
        <v>8.7608866664169702E-5</v>
      </c>
      <c r="AK401" s="482">
        <v>2.1479711031303834E-3</v>
      </c>
      <c r="AL401" s="482">
        <v>2.4629148944570545E-3</v>
      </c>
      <c r="AM401" s="482">
        <v>0</v>
      </c>
      <c r="AN401" s="482">
        <v>1.1028573997422437E-3</v>
      </c>
      <c r="AO401" s="482">
        <v>1.384430712946111E-5</v>
      </c>
      <c r="AP401" s="482">
        <v>1.3468119521069715E-5</v>
      </c>
      <c r="AQ401" s="482">
        <v>1.7012362734579478E-4</v>
      </c>
      <c r="AR401" s="482">
        <v>6.2470451372190807E-5</v>
      </c>
      <c r="AS401" s="482">
        <v>0</v>
      </c>
      <c r="AT401" s="483">
        <v>2.0566430503412926E-2</v>
      </c>
      <c r="AU401" s="490">
        <v>3.9091110823362229E-4</v>
      </c>
      <c r="AV401" s="491">
        <v>5.6301985805637025E-3</v>
      </c>
      <c r="AW401" s="491">
        <v>1.9100807127567212E-3</v>
      </c>
      <c r="AX401" s="491">
        <v>8.8173770891486376E-3</v>
      </c>
      <c r="AY401" s="491">
        <v>6.2991302746649869E-3</v>
      </c>
      <c r="AZ401" s="491">
        <v>1.5627203511660123E-2</v>
      </c>
      <c r="BA401" s="491">
        <v>7.0529946760353431E-3</v>
      </c>
      <c r="BB401" s="491">
        <v>7.973879349672533E-2</v>
      </c>
      <c r="BC401" s="491">
        <v>1.9757104212934262E-3</v>
      </c>
      <c r="BD401" s="491">
        <v>2.3786875111938572E-2</v>
      </c>
      <c r="BE401" s="491">
        <v>1.9945405978313423E-2</v>
      </c>
      <c r="BF401" s="491">
        <v>6.5115366382704071E-3</v>
      </c>
      <c r="BG401" s="491">
        <v>1.606315876683187E-2</v>
      </c>
      <c r="BH401" s="491">
        <v>8.7739208776900311E-3</v>
      </c>
      <c r="BI401" s="491">
        <v>2.6543141531726752E-2</v>
      </c>
      <c r="BJ401" s="491">
        <v>3.5779570077082434E-2</v>
      </c>
      <c r="BK401" s="491">
        <v>6.4166690078105881E-2</v>
      </c>
      <c r="BL401" s="491">
        <v>7.0253245578573945E-2</v>
      </c>
      <c r="BM401" s="491">
        <v>5.6914324362891067E-2</v>
      </c>
      <c r="BN401" s="491">
        <v>7.25304648025345E-2</v>
      </c>
      <c r="BO401" s="491">
        <v>3.983092249635841E-2</v>
      </c>
      <c r="BP401" s="491">
        <v>1.517849523188956E-2</v>
      </c>
      <c r="BQ401" s="491">
        <v>1.7960475225008321E-3</v>
      </c>
      <c r="BR401" s="491">
        <v>7.0718884208740302E-3</v>
      </c>
      <c r="BS401" s="491">
        <v>1.8921749712632994E-4</v>
      </c>
      <c r="BT401" s="491">
        <v>2.5363676553612609E-4</v>
      </c>
      <c r="BU401" s="491">
        <v>3.2994404451258544E-3</v>
      </c>
      <c r="BV401" s="491">
        <v>7.7482340629764343E-4</v>
      </c>
      <c r="BW401" s="491">
        <v>1.837000865392975E-6</v>
      </c>
      <c r="BX401" s="491">
        <v>2.9520942437193721E-3</v>
      </c>
      <c r="BY401" s="491">
        <v>1.8698124057728551E-2</v>
      </c>
      <c r="BZ401" s="491">
        <v>2.2787424934113268E-4</v>
      </c>
      <c r="CA401" s="491">
        <v>2.6397852348132265E-3</v>
      </c>
      <c r="CB401" s="491">
        <v>3.1934924457469281E-3</v>
      </c>
      <c r="CC401" s="491">
        <v>1.7744850179938518E-6</v>
      </c>
      <c r="CD401" s="491">
        <v>2.8961485557858864E-3</v>
      </c>
      <c r="CE401" s="491">
        <v>3.9767994960903432E-4</v>
      </c>
      <c r="CF401" s="491">
        <v>3.6399265552721166E-4</v>
      </c>
      <c r="CG401" s="491">
        <v>4.9719362604789435E-4</v>
      </c>
      <c r="CH401" s="491">
        <v>1.2673509611718355E-3</v>
      </c>
      <c r="CI401" s="491">
        <v>0</v>
      </c>
      <c r="CJ401" s="492">
        <v>2.5023872922967941E-2</v>
      </c>
    </row>
    <row r="402" spans="2:89">
      <c r="B402" s="284"/>
      <c r="C402" s="589">
        <v>34</v>
      </c>
      <c r="D402" s="473" t="s">
        <v>660</v>
      </c>
      <c r="E402" s="481">
        <v>0</v>
      </c>
      <c r="F402" s="482">
        <v>0</v>
      </c>
      <c r="G402" s="482">
        <v>0</v>
      </c>
      <c r="H402" s="482">
        <v>0</v>
      </c>
      <c r="I402" s="482">
        <v>0</v>
      </c>
      <c r="J402" s="482">
        <v>0</v>
      </c>
      <c r="K402" s="482">
        <v>0</v>
      </c>
      <c r="L402" s="482">
        <v>0</v>
      </c>
      <c r="M402" s="482">
        <v>0</v>
      </c>
      <c r="N402" s="482">
        <v>0</v>
      </c>
      <c r="O402" s="482">
        <v>0</v>
      </c>
      <c r="P402" s="482">
        <v>0</v>
      </c>
      <c r="Q402" s="482">
        <v>0</v>
      </c>
      <c r="R402" s="482">
        <v>0</v>
      </c>
      <c r="S402" s="482">
        <v>0</v>
      </c>
      <c r="T402" s="482">
        <v>0</v>
      </c>
      <c r="U402" s="482">
        <v>0</v>
      </c>
      <c r="V402" s="482">
        <v>0</v>
      </c>
      <c r="W402" s="482">
        <v>0</v>
      </c>
      <c r="X402" s="482">
        <v>0</v>
      </c>
      <c r="Y402" s="482">
        <v>0</v>
      </c>
      <c r="Z402" s="482">
        <v>0</v>
      </c>
      <c r="AA402" s="482">
        <v>0</v>
      </c>
      <c r="AB402" s="482">
        <v>0</v>
      </c>
      <c r="AC402" s="482">
        <v>0</v>
      </c>
      <c r="AD402" s="482">
        <v>0</v>
      </c>
      <c r="AE402" s="482">
        <v>0</v>
      </c>
      <c r="AF402" s="482">
        <v>0</v>
      </c>
      <c r="AG402" s="482">
        <v>0</v>
      </c>
      <c r="AH402" s="482">
        <v>0</v>
      </c>
      <c r="AI402" s="482">
        <v>0</v>
      </c>
      <c r="AJ402" s="482">
        <v>0</v>
      </c>
      <c r="AK402" s="482">
        <v>0</v>
      </c>
      <c r="AL402" s="482">
        <v>1.3081120319917587E-4</v>
      </c>
      <c r="AM402" s="482">
        <v>0</v>
      </c>
      <c r="AN402" s="482">
        <v>0</v>
      </c>
      <c r="AO402" s="482">
        <v>0</v>
      </c>
      <c r="AP402" s="482">
        <v>0</v>
      </c>
      <c r="AQ402" s="482">
        <v>0</v>
      </c>
      <c r="AR402" s="482">
        <v>0</v>
      </c>
      <c r="AS402" s="482">
        <v>0</v>
      </c>
      <c r="AT402" s="483">
        <v>0</v>
      </c>
      <c r="AU402" s="490">
        <v>3.6609623198133003E-4</v>
      </c>
      <c r="AV402" s="491">
        <v>0</v>
      </c>
      <c r="AW402" s="491">
        <v>0</v>
      </c>
      <c r="AX402" s="491">
        <v>0</v>
      </c>
      <c r="AY402" s="491">
        <v>0</v>
      </c>
      <c r="AZ402" s="491">
        <v>0</v>
      </c>
      <c r="BA402" s="491">
        <v>1.8311109597392713E-6</v>
      </c>
      <c r="BB402" s="491">
        <v>1.5090716195178863E-5</v>
      </c>
      <c r="BC402" s="491">
        <v>0</v>
      </c>
      <c r="BD402" s="491">
        <v>8.8631645832455071E-7</v>
      </c>
      <c r="BE402" s="491">
        <v>0</v>
      </c>
      <c r="BF402" s="491">
        <v>1.5123401863275411E-6</v>
      </c>
      <c r="BG402" s="491">
        <v>0</v>
      </c>
      <c r="BH402" s="491">
        <v>0</v>
      </c>
      <c r="BI402" s="491">
        <v>0</v>
      </c>
      <c r="BJ402" s="491">
        <v>0</v>
      </c>
      <c r="BK402" s="491">
        <v>0</v>
      </c>
      <c r="BL402" s="491">
        <v>0</v>
      </c>
      <c r="BM402" s="491">
        <v>0</v>
      </c>
      <c r="BN402" s="491">
        <v>0</v>
      </c>
      <c r="BO402" s="491">
        <v>0</v>
      </c>
      <c r="BP402" s="491">
        <v>9.8951077771058682E-6</v>
      </c>
      <c r="BQ402" s="491">
        <v>1.3505141368732942E-6</v>
      </c>
      <c r="BR402" s="491">
        <v>4.355843647163005E-5</v>
      </c>
      <c r="BS402" s="491">
        <v>2.6509124187018313E-4</v>
      </c>
      <c r="BT402" s="491">
        <v>0</v>
      </c>
      <c r="BU402" s="491">
        <v>2.2017054852106109E-5</v>
      </c>
      <c r="BV402" s="491">
        <v>1.2108935317282606E-4</v>
      </c>
      <c r="BW402" s="491">
        <v>6.8360044664743971E-6</v>
      </c>
      <c r="BX402" s="491">
        <v>1.0454629333158023E-3</v>
      </c>
      <c r="BY402" s="491">
        <v>4.6889295990993257E-4</v>
      </c>
      <c r="BZ402" s="491">
        <v>2.2961347602004417E-5</v>
      </c>
      <c r="CA402" s="491">
        <v>2.1749895540972262E-5</v>
      </c>
      <c r="CB402" s="491">
        <v>3.1146914839223192E-2</v>
      </c>
      <c r="CC402" s="491">
        <v>1.104229395769611E-5</v>
      </c>
      <c r="CD402" s="491">
        <v>1.3146322272878906E-5</v>
      </c>
      <c r="CE402" s="491">
        <v>3.1228551282969224E-6</v>
      </c>
      <c r="CF402" s="491">
        <v>7.4367313175052638E-5</v>
      </c>
      <c r="CG402" s="491">
        <v>3.1253708546938014E-5</v>
      </c>
      <c r="CH402" s="491">
        <v>2.8697569829066534E-5</v>
      </c>
      <c r="CI402" s="491">
        <v>0</v>
      </c>
      <c r="CJ402" s="492">
        <v>3.2485709054661527E-3</v>
      </c>
    </row>
    <row r="403" spans="2:89">
      <c r="B403" s="284"/>
      <c r="C403" s="589">
        <v>35</v>
      </c>
      <c r="D403" s="473" t="s">
        <v>661</v>
      </c>
      <c r="E403" s="481">
        <v>5.6255307437371516E-6</v>
      </c>
      <c r="F403" s="482">
        <v>4.6959498974563943E-6</v>
      </c>
      <c r="G403" s="482">
        <v>2.2875995054229712E-4</v>
      </c>
      <c r="H403" s="482">
        <v>1.0254745860843011E-4</v>
      </c>
      <c r="I403" s="482">
        <v>3.504870431660905E-5</v>
      </c>
      <c r="J403" s="482">
        <v>5.4412564380277505E-5</v>
      </c>
      <c r="K403" s="482">
        <v>3.4913229711549129E-5</v>
      </c>
      <c r="L403" s="482">
        <v>6.2739561920669538E-5</v>
      </c>
      <c r="M403" s="482">
        <v>4.9085357188838982E-6</v>
      </c>
      <c r="N403" s="482">
        <v>3.3875996569305353E-5</v>
      </c>
      <c r="O403" s="482">
        <v>5.5595002135030826E-5</v>
      </c>
      <c r="P403" s="482">
        <v>2.8834256282718716E-5</v>
      </c>
      <c r="Q403" s="482">
        <v>1.4553058003333308E-5</v>
      </c>
      <c r="R403" s="482">
        <v>3.8372397210050616E-5</v>
      </c>
      <c r="S403" s="482">
        <v>1.2280871321546417E-4</v>
      </c>
      <c r="T403" s="482">
        <v>7.5247194241329679E-5</v>
      </c>
      <c r="U403" s="482">
        <v>1.1283250318057322E-4</v>
      </c>
      <c r="V403" s="482">
        <v>3.8142216622002971E-5</v>
      </c>
      <c r="W403" s="482">
        <v>2.7999900182038283E-5</v>
      </c>
      <c r="X403" s="482">
        <v>1.2593140844514931E-5</v>
      </c>
      <c r="Y403" s="482">
        <v>9.7216784349273087E-6</v>
      </c>
      <c r="Z403" s="482">
        <v>2.6878104873403743E-5</v>
      </c>
      <c r="AA403" s="482">
        <v>3.5949744643652747E-5</v>
      </c>
      <c r="AB403" s="482">
        <v>6.0147512283916885E-5</v>
      </c>
      <c r="AC403" s="482">
        <v>3.3250772815917912E-4</v>
      </c>
      <c r="AD403" s="482">
        <v>4.9151289086136212E-5</v>
      </c>
      <c r="AE403" s="482">
        <v>2.2433643680611311E-5</v>
      </c>
      <c r="AF403" s="482">
        <v>1.1923121128600506E-4</v>
      </c>
      <c r="AG403" s="482">
        <v>2.1016435604910715E-6</v>
      </c>
      <c r="AH403" s="482">
        <v>5.0310784342838749E-5</v>
      </c>
      <c r="AI403" s="482">
        <v>4.7526769305576618E-5</v>
      </c>
      <c r="AJ403" s="482">
        <v>8.6808713174884124E-8</v>
      </c>
      <c r="AK403" s="482">
        <v>3.9067131807836791E-5</v>
      </c>
      <c r="AL403" s="482">
        <v>4.7804862204681259E-5</v>
      </c>
      <c r="AM403" s="482">
        <v>0</v>
      </c>
      <c r="AN403" s="482">
        <v>6.907256979897602E-5</v>
      </c>
      <c r="AO403" s="482">
        <v>5.4733638829996646E-5</v>
      </c>
      <c r="AP403" s="482">
        <v>4.8431008156798348E-5</v>
      </c>
      <c r="AQ403" s="482">
        <v>2.4153537711672614E-4</v>
      </c>
      <c r="AR403" s="482">
        <v>4.5614353207507866E-5</v>
      </c>
      <c r="AS403" s="482">
        <v>0</v>
      </c>
      <c r="AT403" s="483">
        <v>8.4159168059156738E-5</v>
      </c>
      <c r="AU403" s="490">
        <v>8.3201604810263414E-5</v>
      </c>
      <c r="AV403" s="491">
        <v>9.5081267295735099E-5</v>
      </c>
      <c r="AW403" s="491">
        <v>6.7570142363293749E-3</v>
      </c>
      <c r="AX403" s="491">
        <v>3.2605792254443277E-3</v>
      </c>
      <c r="AY403" s="491">
        <v>9.7182632337893091E-4</v>
      </c>
      <c r="AZ403" s="491">
        <v>1.3106965107608851E-3</v>
      </c>
      <c r="BA403" s="491">
        <v>7.7722779821264552E-4</v>
      </c>
      <c r="BB403" s="491">
        <v>1.8737875407909411E-3</v>
      </c>
      <c r="BC403" s="491">
        <v>1.5226764123673313E-4</v>
      </c>
      <c r="BD403" s="491">
        <v>5.9288016411458895E-4</v>
      </c>
      <c r="BE403" s="491">
        <v>1.2386228258814656E-3</v>
      </c>
      <c r="BF403" s="491">
        <v>7.1572622671851036E-4</v>
      </c>
      <c r="BG403" s="491">
        <v>3.8412772968437223E-4</v>
      </c>
      <c r="BH403" s="491">
        <v>9.0199037218596128E-4</v>
      </c>
      <c r="BI403" s="491">
        <v>2.1958705965099317E-3</v>
      </c>
      <c r="BJ403" s="491">
        <v>1.8711044895736823E-3</v>
      </c>
      <c r="BK403" s="491">
        <v>1.5321552674111515E-3</v>
      </c>
      <c r="BL403" s="491">
        <v>8.0235405400849865E-4</v>
      </c>
      <c r="BM403" s="491">
        <v>6.3893718934295365E-4</v>
      </c>
      <c r="BN403" s="491">
        <v>7.3940989373499271E-4</v>
      </c>
      <c r="BO403" s="491">
        <v>2.7898305447469028E-4</v>
      </c>
      <c r="BP403" s="491">
        <v>8.7200226103544215E-4</v>
      </c>
      <c r="BQ403" s="491">
        <v>1.0976847016070451E-3</v>
      </c>
      <c r="BR403" s="491">
        <v>1.7440394028723294E-3</v>
      </c>
      <c r="BS403" s="491">
        <v>9.8877321710899944E-3</v>
      </c>
      <c r="BT403" s="491">
        <v>2.1693183427818315E-3</v>
      </c>
      <c r="BU403" s="491">
        <v>5.6287853481691032E-4</v>
      </c>
      <c r="BV403" s="491">
        <v>2.7359998478023112E-3</v>
      </c>
      <c r="BW403" s="491">
        <v>3.3782729317886797E-4</v>
      </c>
      <c r="BX403" s="491">
        <v>1.5760430037636214E-3</v>
      </c>
      <c r="BY403" s="491">
        <v>1.4018900306118278E-3</v>
      </c>
      <c r="BZ403" s="491">
        <v>3.4127897669870925E-6</v>
      </c>
      <c r="CA403" s="491">
        <v>1.5533162179143379E-3</v>
      </c>
      <c r="CB403" s="491">
        <v>1.1829035015801191E-3</v>
      </c>
      <c r="CC403" s="491">
        <v>0</v>
      </c>
      <c r="CD403" s="491">
        <v>2.2134564709253399E-3</v>
      </c>
      <c r="CE403" s="491">
        <v>1.4900066768259012E-3</v>
      </c>
      <c r="CF403" s="491">
        <v>1.5538272025246527E-3</v>
      </c>
      <c r="CG403" s="491">
        <v>1.2527930868705307E-2</v>
      </c>
      <c r="CH403" s="491">
        <v>2.0283483661525346E-3</v>
      </c>
      <c r="CI403" s="491">
        <v>0</v>
      </c>
      <c r="CJ403" s="492">
        <v>2.0222542218583718E-3</v>
      </c>
    </row>
    <row r="404" spans="2:89">
      <c r="B404" s="284"/>
      <c r="C404" s="589">
        <v>36</v>
      </c>
      <c r="D404" s="473" t="s">
        <v>88</v>
      </c>
      <c r="E404" s="481">
        <v>7.1593199829163975E-3</v>
      </c>
      <c r="F404" s="482">
        <v>8.2676285487302478E-3</v>
      </c>
      <c r="G404" s="482">
        <v>6.2671337940520527E-3</v>
      </c>
      <c r="H404" s="482">
        <v>5.3951943043511655E-2</v>
      </c>
      <c r="I404" s="482">
        <v>1.7735417234358442E-2</v>
      </c>
      <c r="J404" s="482">
        <v>1.3086750339678047E-2</v>
      </c>
      <c r="K404" s="482">
        <v>1.2619046130242119E-2</v>
      </c>
      <c r="L404" s="482">
        <v>1.988146986302507E-2</v>
      </c>
      <c r="M404" s="482">
        <v>8.2717438282356329E-4</v>
      </c>
      <c r="N404" s="482">
        <v>1.3443844074485005E-2</v>
      </c>
      <c r="O404" s="482">
        <v>1.7789292811026546E-2</v>
      </c>
      <c r="P404" s="482">
        <v>6.2254952795224314E-3</v>
      </c>
      <c r="Q404" s="482">
        <v>5.7426895309468399E-3</v>
      </c>
      <c r="R404" s="482">
        <v>1.0812098896897692E-2</v>
      </c>
      <c r="S404" s="482">
        <v>1.5470737286627661E-2</v>
      </c>
      <c r="T404" s="482">
        <v>1.4542339887219096E-2</v>
      </c>
      <c r="U404" s="482">
        <v>1.2935549449335537E-2</v>
      </c>
      <c r="V404" s="482">
        <v>2.2104339113292133E-2</v>
      </c>
      <c r="W404" s="482">
        <v>1.9950446116316935E-2</v>
      </c>
      <c r="X404" s="482">
        <v>1.4763656083911199E-2</v>
      </c>
      <c r="Y404" s="482">
        <v>1.039509212413023E-2</v>
      </c>
      <c r="Z404" s="482">
        <v>1.3898666265066367E-2</v>
      </c>
      <c r="AA404" s="482">
        <v>3.7438707956206387E-2</v>
      </c>
      <c r="AB404" s="482">
        <v>2.0078325257967381E-2</v>
      </c>
      <c r="AC404" s="482">
        <v>2.5972127796988782E-2</v>
      </c>
      <c r="AD404" s="482">
        <v>9.86625785320344E-3</v>
      </c>
      <c r="AE404" s="482">
        <v>2.8953080712470675E-2</v>
      </c>
      <c r="AF404" s="482">
        <v>4.2477526479609333E-2</v>
      </c>
      <c r="AG404" s="482">
        <v>2.0373886580701758E-3</v>
      </c>
      <c r="AH404" s="482">
        <v>1.1629836402132228E-2</v>
      </c>
      <c r="AI404" s="482">
        <v>4.2145995728590339E-2</v>
      </c>
      <c r="AJ404" s="482">
        <v>2.48463336225557E-2</v>
      </c>
      <c r="AK404" s="482">
        <v>1.4948808602447395E-2</v>
      </c>
      <c r="AL404" s="482">
        <v>1.7230118126092674E-2</v>
      </c>
      <c r="AM404" s="482">
        <v>1.632944542823633E-2</v>
      </c>
      <c r="AN404" s="482">
        <v>2.9505364144624735E-2</v>
      </c>
      <c r="AO404" s="482">
        <v>1.2073427743596999E-2</v>
      </c>
      <c r="AP404" s="482">
        <v>1.2596925715865733E-2</v>
      </c>
      <c r="AQ404" s="482">
        <v>1.880451072302532E-2</v>
      </c>
      <c r="AR404" s="482">
        <v>1.3327167357119253E-2</v>
      </c>
      <c r="AS404" s="482">
        <v>0</v>
      </c>
      <c r="AT404" s="483">
        <v>1.8288470304901348E-2</v>
      </c>
      <c r="AU404" s="490">
        <v>3.4352530594303668E-2</v>
      </c>
      <c r="AV404" s="491">
        <v>3.5627080426154492E-2</v>
      </c>
      <c r="AW404" s="491">
        <v>1.9280714681403122E-2</v>
      </c>
      <c r="AX404" s="491">
        <v>0.14480739086840883</v>
      </c>
      <c r="AY404" s="491">
        <v>3.5298347394826526E-2</v>
      </c>
      <c r="AZ404" s="491">
        <v>3.1048877399580167E-2</v>
      </c>
      <c r="BA404" s="491">
        <v>2.5765808487340804E-2</v>
      </c>
      <c r="BB404" s="491">
        <v>4.4311302296496796E-2</v>
      </c>
      <c r="BC404" s="491">
        <v>4.5512744202162994E-3</v>
      </c>
      <c r="BD404" s="491">
        <v>3.7086453314984162E-2</v>
      </c>
      <c r="BE404" s="491">
        <v>5.6498901291625284E-2</v>
      </c>
      <c r="BF404" s="491">
        <v>1.1307535871891686E-2</v>
      </c>
      <c r="BG404" s="491">
        <v>1.8484463591911655E-2</v>
      </c>
      <c r="BH404" s="491">
        <v>3.1787068409608564E-2</v>
      </c>
      <c r="BI404" s="491">
        <v>4.289848793276084E-2</v>
      </c>
      <c r="BJ404" s="491">
        <v>3.901025755924796E-2</v>
      </c>
      <c r="BK404" s="491">
        <v>3.4716775892064976E-2</v>
      </c>
      <c r="BL404" s="491">
        <v>4.5069895827745503E-2</v>
      </c>
      <c r="BM404" s="491">
        <v>4.2012437430715761E-2</v>
      </c>
      <c r="BN404" s="491">
        <v>4.0873463556043571E-2</v>
      </c>
      <c r="BO404" s="491">
        <v>2.6069017045814959E-2</v>
      </c>
      <c r="BP404" s="491">
        <v>4.7332043515608241E-2</v>
      </c>
      <c r="BQ404" s="491">
        <v>0.10532177446298595</v>
      </c>
      <c r="BR404" s="491">
        <v>9.3888124356034108E-2</v>
      </c>
      <c r="BS404" s="491">
        <v>0.14045382619656535</v>
      </c>
      <c r="BT404" s="491">
        <v>6.3882460264036336E-2</v>
      </c>
      <c r="BU404" s="491">
        <v>8.3978447367088968E-2</v>
      </c>
      <c r="BV404" s="491">
        <v>0.1098801448353085</v>
      </c>
      <c r="BW404" s="491">
        <v>3.0347798226461626E-2</v>
      </c>
      <c r="BX404" s="491">
        <v>6.9715120026640237E-2</v>
      </c>
      <c r="BY404" s="491">
        <v>0.14859788495069051</v>
      </c>
      <c r="BZ404" s="491">
        <v>7.9366780295397205E-2</v>
      </c>
      <c r="CA404" s="491">
        <v>6.0863091845873164E-2</v>
      </c>
      <c r="CB404" s="491">
        <v>5.2218582575220295E-2</v>
      </c>
      <c r="CC404" s="491">
        <v>7.6411429652921137E-2</v>
      </c>
      <c r="CD404" s="491">
        <v>0.12189798679794184</v>
      </c>
      <c r="CE404" s="491">
        <v>3.2732268361766417E-2</v>
      </c>
      <c r="CF404" s="491">
        <v>2.8512482032211413E-2</v>
      </c>
      <c r="CG404" s="491">
        <v>5.2561075627934342E-2</v>
      </c>
      <c r="CH404" s="491">
        <v>4.714961888856542E-2</v>
      </c>
      <c r="CI404" s="491">
        <v>0</v>
      </c>
      <c r="CJ404" s="492">
        <v>5.717125826329153E-2</v>
      </c>
    </row>
    <row r="405" spans="2:89">
      <c r="B405" s="284"/>
      <c r="C405" s="589">
        <v>37</v>
      </c>
      <c r="D405" s="473" t="s">
        <v>645</v>
      </c>
      <c r="E405" s="481">
        <v>0</v>
      </c>
      <c r="F405" s="482">
        <v>0</v>
      </c>
      <c r="G405" s="482">
        <v>0</v>
      </c>
      <c r="H405" s="482">
        <v>0</v>
      </c>
      <c r="I405" s="482">
        <v>0</v>
      </c>
      <c r="J405" s="482">
        <v>0</v>
      </c>
      <c r="K405" s="482">
        <v>0</v>
      </c>
      <c r="L405" s="482">
        <v>0</v>
      </c>
      <c r="M405" s="482">
        <v>0</v>
      </c>
      <c r="N405" s="482">
        <v>0</v>
      </c>
      <c r="O405" s="482">
        <v>0</v>
      </c>
      <c r="P405" s="482">
        <v>0</v>
      </c>
      <c r="Q405" s="482">
        <v>0</v>
      </c>
      <c r="R405" s="482">
        <v>0</v>
      </c>
      <c r="S405" s="482">
        <v>0</v>
      </c>
      <c r="T405" s="482">
        <v>0</v>
      </c>
      <c r="U405" s="482">
        <v>0</v>
      </c>
      <c r="V405" s="482">
        <v>0</v>
      </c>
      <c r="W405" s="482">
        <v>0</v>
      </c>
      <c r="X405" s="482">
        <v>0</v>
      </c>
      <c r="Y405" s="482">
        <v>0</v>
      </c>
      <c r="Z405" s="482">
        <v>0</v>
      </c>
      <c r="AA405" s="482">
        <v>0</v>
      </c>
      <c r="AB405" s="482">
        <v>0</v>
      </c>
      <c r="AC405" s="482">
        <v>0</v>
      </c>
      <c r="AD405" s="482">
        <v>0</v>
      </c>
      <c r="AE405" s="482">
        <v>0</v>
      </c>
      <c r="AF405" s="482">
        <v>0</v>
      </c>
      <c r="AG405" s="482">
        <v>0</v>
      </c>
      <c r="AH405" s="482">
        <v>0</v>
      </c>
      <c r="AI405" s="482">
        <v>0</v>
      </c>
      <c r="AJ405" s="482">
        <v>0</v>
      </c>
      <c r="AK405" s="482">
        <v>0</v>
      </c>
      <c r="AL405" s="482">
        <v>0</v>
      </c>
      <c r="AM405" s="482">
        <v>0</v>
      </c>
      <c r="AN405" s="482">
        <v>0</v>
      </c>
      <c r="AO405" s="482">
        <v>0</v>
      </c>
      <c r="AP405" s="482">
        <v>0</v>
      </c>
      <c r="AQ405" s="482">
        <v>0</v>
      </c>
      <c r="AR405" s="482">
        <v>0</v>
      </c>
      <c r="AS405" s="482">
        <v>0</v>
      </c>
      <c r="AT405" s="483">
        <v>0</v>
      </c>
      <c r="AU405" s="490">
        <v>0</v>
      </c>
      <c r="AV405" s="491">
        <v>0</v>
      </c>
      <c r="AW405" s="491">
        <v>0</v>
      </c>
      <c r="AX405" s="491">
        <v>0</v>
      </c>
      <c r="AY405" s="491">
        <v>0</v>
      </c>
      <c r="AZ405" s="491">
        <v>0</v>
      </c>
      <c r="BA405" s="491">
        <v>0</v>
      </c>
      <c r="BB405" s="491">
        <v>0</v>
      </c>
      <c r="BC405" s="491">
        <v>0</v>
      </c>
      <c r="BD405" s="491">
        <v>0</v>
      </c>
      <c r="BE405" s="491">
        <v>0</v>
      </c>
      <c r="BF405" s="491">
        <v>0</v>
      </c>
      <c r="BG405" s="491">
        <v>0</v>
      </c>
      <c r="BH405" s="491">
        <v>0</v>
      </c>
      <c r="BI405" s="491">
        <v>0</v>
      </c>
      <c r="BJ405" s="491">
        <v>0</v>
      </c>
      <c r="BK405" s="491">
        <v>0</v>
      </c>
      <c r="BL405" s="491">
        <v>0</v>
      </c>
      <c r="BM405" s="491">
        <v>0</v>
      </c>
      <c r="BN405" s="491">
        <v>0</v>
      </c>
      <c r="BO405" s="491">
        <v>0</v>
      </c>
      <c r="BP405" s="491">
        <v>0</v>
      </c>
      <c r="BQ405" s="491">
        <v>0</v>
      </c>
      <c r="BR405" s="491">
        <v>0</v>
      </c>
      <c r="BS405" s="491">
        <v>0</v>
      </c>
      <c r="BT405" s="491">
        <v>0</v>
      </c>
      <c r="BU405" s="491">
        <v>0</v>
      </c>
      <c r="BV405" s="491">
        <v>0</v>
      </c>
      <c r="BW405" s="491">
        <v>0</v>
      </c>
      <c r="BX405" s="491">
        <v>0</v>
      </c>
      <c r="BY405" s="491">
        <v>0</v>
      </c>
      <c r="BZ405" s="491">
        <v>0</v>
      </c>
      <c r="CA405" s="491">
        <v>0</v>
      </c>
      <c r="CB405" s="491">
        <v>0</v>
      </c>
      <c r="CC405" s="491">
        <v>0</v>
      </c>
      <c r="CD405" s="491">
        <v>0</v>
      </c>
      <c r="CE405" s="491">
        <v>0</v>
      </c>
      <c r="CF405" s="491">
        <v>0</v>
      </c>
      <c r="CG405" s="491">
        <v>0</v>
      </c>
      <c r="CH405" s="491">
        <v>0</v>
      </c>
      <c r="CI405" s="491">
        <v>0</v>
      </c>
      <c r="CJ405" s="492">
        <v>0</v>
      </c>
    </row>
    <row r="406" spans="2:89">
      <c r="B406" s="284"/>
      <c r="C406" s="589">
        <v>38</v>
      </c>
      <c r="D406" s="473" t="s">
        <v>646</v>
      </c>
      <c r="E406" s="481">
        <v>0</v>
      </c>
      <c r="F406" s="482">
        <v>0</v>
      </c>
      <c r="G406" s="482">
        <v>0</v>
      </c>
      <c r="H406" s="482">
        <v>0</v>
      </c>
      <c r="I406" s="482">
        <v>6.3673423047457198E-5</v>
      </c>
      <c r="J406" s="482">
        <v>0</v>
      </c>
      <c r="K406" s="482">
        <v>0</v>
      </c>
      <c r="L406" s="482">
        <v>0</v>
      </c>
      <c r="M406" s="482">
        <v>0</v>
      </c>
      <c r="N406" s="482">
        <v>0</v>
      </c>
      <c r="O406" s="482">
        <v>0</v>
      </c>
      <c r="P406" s="482">
        <v>0</v>
      </c>
      <c r="Q406" s="482">
        <v>0</v>
      </c>
      <c r="R406" s="482">
        <v>0</v>
      </c>
      <c r="S406" s="482">
        <v>0</v>
      </c>
      <c r="T406" s="482">
        <v>0</v>
      </c>
      <c r="U406" s="482">
        <v>0</v>
      </c>
      <c r="V406" s="482">
        <v>0</v>
      </c>
      <c r="W406" s="482">
        <v>0</v>
      </c>
      <c r="X406" s="482">
        <v>0</v>
      </c>
      <c r="Y406" s="482">
        <v>0</v>
      </c>
      <c r="Z406" s="482">
        <v>0</v>
      </c>
      <c r="AA406" s="482">
        <v>0</v>
      </c>
      <c r="AB406" s="482">
        <v>0</v>
      </c>
      <c r="AC406" s="482">
        <v>0</v>
      </c>
      <c r="AD406" s="482">
        <v>0</v>
      </c>
      <c r="AE406" s="482">
        <v>0</v>
      </c>
      <c r="AF406" s="482">
        <v>0</v>
      </c>
      <c r="AG406" s="482">
        <v>0</v>
      </c>
      <c r="AH406" s="482">
        <v>0</v>
      </c>
      <c r="AI406" s="482">
        <v>0</v>
      </c>
      <c r="AJ406" s="482">
        <v>0</v>
      </c>
      <c r="AK406" s="482">
        <v>0</v>
      </c>
      <c r="AL406" s="482">
        <v>2.0926423026028357E-4</v>
      </c>
      <c r="AM406" s="482">
        <v>0</v>
      </c>
      <c r="AN406" s="482">
        <v>0</v>
      </c>
      <c r="AO406" s="482">
        <v>2.8049716208311223E-4</v>
      </c>
      <c r="AP406" s="482">
        <v>1.4079851056379513E-4</v>
      </c>
      <c r="AQ406" s="482">
        <v>0</v>
      </c>
      <c r="AR406" s="482">
        <v>0</v>
      </c>
      <c r="AS406" s="482">
        <v>0</v>
      </c>
      <c r="AT406" s="483">
        <v>8.3911548334928539E-6</v>
      </c>
      <c r="AU406" s="490">
        <v>0</v>
      </c>
      <c r="AV406" s="491">
        <v>0</v>
      </c>
      <c r="AW406" s="491">
        <v>0</v>
      </c>
      <c r="AX406" s="491">
        <v>0</v>
      </c>
      <c r="AY406" s="491">
        <v>2.5793761775404936E-3</v>
      </c>
      <c r="AZ406" s="491">
        <v>0</v>
      </c>
      <c r="BA406" s="491">
        <v>0</v>
      </c>
      <c r="BB406" s="491">
        <v>0</v>
      </c>
      <c r="BC406" s="491">
        <v>0</v>
      </c>
      <c r="BD406" s="491">
        <v>0</v>
      </c>
      <c r="BE406" s="491">
        <v>0</v>
      </c>
      <c r="BF406" s="491">
        <v>0</v>
      </c>
      <c r="BG406" s="491">
        <v>0</v>
      </c>
      <c r="BH406" s="491">
        <v>0</v>
      </c>
      <c r="BI406" s="491">
        <v>0</v>
      </c>
      <c r="BJ406" s="491">
        <v>0</v>
      </c>
      <c r="BK406" s="491">
        <v>0</v>
      </c>
      <c r="BL406" s="491">
        <v>0</v>
      </c>
      <c r="BM406" s="491">
        <v>0</v>
      </c>
      <c r="BN406" s="491">
        <v>0</v>
      </c>
      <c r="BO406" s="491">
        <v>0</v>
      </c>
      <c r="BP406" s="491">
        <v>0</v>
      </c>
      <c r="BQ406" s="491">
        <v>0</v>
      </c>
      <c r="BR406" s="491">
        <v>0</v>
      </c>
      <c r="BS406" s="491">
        <v>0</v>
      </c>
      <c r="BT406" s="491">
        <v>0</v>
      </c>
      <c r="BU406" s="491">
        <v>0</v>
      </c>
      <c r="BV406" s="491">
        <v>0</v>
      </c>
      <c r="BW406" s="491">
        <v>0</v>
      </c>
      <c r="BX406" s="491">
        <v>0</v>
      </c>
      <c r="BY406" s="491">
        <v>0</v>
      </c>
      <c r="BZ406" s="491">
        <v>0</v>
      </c>
      <c r="CA406" s="491">
        <v>0</v>
      </c>
      <c r="CB406" s="491">
        <v>8.3772704030202361E-3</v>
      </c>
      <c r="CC406" s="491">
        <v>0</v>
      </c>
      <c r="CD406" s="491">
        <v>0</v>
      </c>
      <c r="CE406" s="491">
        <v>1.0836265965176409E-2</v>
      </c>
      <c r="CF406" s="491">
        <v>5.3601528283674996E-3</v>
      </c>
      <c r="CG406" s="491">
        <v>0</v>
      </c>
      <c r="CH406" s="491">
        <v>0</v>
      </c>
      <c r="CI406" s="491">
        <v>0</v>
      </c>
      <c r="CJ406" s="492">
        <v>3.5803512974858626E-4</v>
      </c>
    </row>
    <row r="407" spans="2:89">
      <c r="B407" s="284"/>
      <c r="C407" s="589">
        <v>39</v>
      </c>
      <c r="D407" s="473" t="s">
        <v>647</v>
      </c>
      <c r="E407" s="481">
        <v>0</v>
      </c>
      <c r="F407" s="482">
        <v>0</v>
      </c>
      <c r="G407" s="482">
        <v>0</v>
      </c>
      <c r="H407" s="482">
        <v>0</v>
      </c>
      <c r="I407" s="482">
        <v>0</v>
      </c>
      <c r="J407" s="482">
        <v>0</v>
      </c>
      <c r="K407" s="482">
        <v>0</v>
      </c>
      <c r="L407" s="482">
        <v>0</v>
      </c>
      <c r="M407" s="482">
        <v>0</v>
      </c>
      <c r="N407" s="482">
        <v>0</v>
      </c>
      <c r="O407" s="482">
        <v>0</v>
      </c>
      <c r="P407" s="482">
        <v>0</v>
      </c>
      <c r="Q407" s="482">
        <v>0</v>
      </c>
      <c r="R407" s="482">
        <v>0</v>
      </c>
      <c r="S407" s="482">
        <v>0</v>
      </c>
      <c r="T407" s="482">
        <v>0</v>
      </c>
      <c r="U407" s="482">
        <v>0</v>
      </c>
      <c r="V407" s="482">
        <v>0</v>
      </c>
      <c r="W407" s="482">
        <v>0</v>
      </c>
      <c r="X407" s="482">
        <v>0</v>
      </c>
      <c r="Y407" s="482">
        <v>0</v>
      </c>
      <c r="Z407" s="482">
        <v>0</v>
      </c>
      <c r="AA407" s="482">
        <v>0</v>
      </c>
      <c r="AB407" s="482">
        <v>0</v>
      </c>
      <c r="AC407" s="482">
        <v>0</v>
      </c>
      <c r="AD407" s="482">
        <v>0</v>
      </c>
      <c r="AE407" s="482">
        <v>3.3023030662374915E-6</v>
      </c>
      <c r="AF407" s="482">
        <v>0</v>
      </c>
      <c r="AG407" s="482">
        <v>0</v>
      </c>
      <c r="AH407" s="482">
        <v>0</v>
      </c>
      <c r="AI407" s="482">
        <v>5.0481048092042898E-4</v>
      </c>
      <c r="AJ407" s="482">
        <v>0</v>
      </c>
      <c r="AK407" s="482">
        <v>1.3889019791425525E-5</v>
      </c>
      <c r="AL407" s="482">
        <v>0</v>
      </c>
      <c r="AM407" s="482">
        <v>0</v>
      </c>
      <c r="AN407" s="482">
        <v>9.6496653426486807E-6</v>
      </c>
      <c r="AO407" s="482">
        <v>3.2655119930969929E-4</v>
      </c>
      <c r="AP407" s="482">
        <v>2.2081583836839125E-5</v>
      </c>
      <c r="AQ407" s="482">
        <v>3.261520138468152E-4</v>
      </c>
      <c r="AR407" s="482">
        <v>8.2368253077473022E-5</v>
      </c>
      <c r="AS407" s="482">
        <v>0</v>
      </c>
      <c r="AT407" s="483">
        <v>7.1472085552146404E-5</v>
      </c>
      <c r="AU407" s="490">
        <v>0</v>
      </c>
      <c r="AV407" s="491">
        <v>0</v>
      </c>
      <c r="AW407" s="491">
        <v>0</v>
      </c>
      <c r="AX407" s="491">
        <v>0</v>
      </c>
      <c r="AY407" s="491">
        <v>0</v>
      </c>
      <c r="AZ407" s="491">
        <v>0</v>
      </c>
      <c r="BA407" s="491">
        <v>0</v>
      </c>
      <c r="BB407" s="491">
        <v>0</v>
      </c>
      <c r="BC407" s="491">
        <v>0</v>
      </c>
      <c r="BD407" s="491">
        <v>0</v>
      </c>
      <c r="BE407" s="491">
        <v>0</v>
      </c>
      <c r="BF407" s="491">
        <v>0</v>
      </c>
      <c r="BG407" s="491">
        <v>0</v>
      </c>
      <c r="BH407" s="491">
        <v>0</v>
      </c>
      <c r="BI407" s="491">
        <v>0</v>
      </c>
      <c r="BJ407" s="491">
        <v>0</v>
      </c>
      <c r="BK407" s="491">
        <v>0</v>
      </c>
      <c r="BL407" s="491">
        <v>0</v>
      </c>
      <c r="BM407" s="491">
        <v>0</v>
      </c>
      <c r="BN407" s="491">
        <v>0</v>
      </c>
      <c r="BO407" s="491">
        <v>0</v>
      </c>
      <c r="BP407" s="491">
        <v>3.3670150731856228E-4</v>
      </c>
      <c r="BQ407" s="491">
        <v>0</v>
      </c>
      <c r="BR407" s="491">
        <v>0</v>
      </c>
      <c r="BS407" s="491">
        <v>0</v>
      </c>
      <c r="BT407" s="491">
        <v>0</v>
      </c>
      <c r="BU407" s="491">
        <v>1.5392258443825407E-5</v>
      </c>
      <c r="BV407" s="491">
        <v>0</v>
      </c>
      <c r="BW407" s="491">
        <v>0</v>
      </c>
      <c r="BX407" s="491">
        <v>0</v>
      </c>
      <c r="BY407" s="491">
        <v>9.1153273257301316E-3</v>
      </c>
      <c r="BZ407" s="491">
        <v>0</v>
      </c>
      <c r="CA407" s="491">
        <v>7.8305696848196093E-5</v>
      </c>
      <c r="CB407" s="491">
        <v>0</v>
      </c>
      <c r="CC407" s="491">
        <v>0</v>
      </c>
      <c r="CD407" s="491">
        <v>4.2238893984520058E-4</v>
      </c>
      <c r="CE407" s="491">
        <v>2.4198414924908921E-3</v>
      </c>
      <c r="CF407" s="491">
        <v>2.3689285323509043E-4</v>
      </c>
      <c r="CG407" s="491">
        <v>1.782499641754761E-2</v>
      </c>
      <c r="CH407" s="491">
        <v>8.8464219121292434E-4</v>
      </c>
      <c r="CI407" s="491">
        <v>0</v>
      </c>
      <c r="CJ407" s="492">
        <v>4.7403335109321435E-4</v>
      </c>
    </row>
    <row r="408" spans="2:89">
      <c r="B408" s="284"/>
      <c r="C408" s="589">
        <v>40</v>
      </c>
      <c r="D408" s="473" t="s">
        <v>648</v>
      </c>
      <c r="E408" s="481">
        <v>1.6532482465523493E-5</v>
      </c>
      <c r="F408" s="482">
        <v>3.5339187135327926E-5</v>
      </c>
      <c r="G408" s="482">
        <v>1.073294317830006E-4</v>
      </c>
      <c r="H408" s="482">
        <v>1.786349894176065E-5</v>
      </c>
      <c r="I408" s="482">
        <v>1.9786395635491938E-5</v>
      </c>
      <c r="J408" s="482">
        <v>1.7738327158860646E-5</v>
      </c>
      <c r="K408" s="482">
        <v>1.2066277816441133E-5</v>
      </c>
      <c r="L408" s="482">
        <v>1.0499100716527771E-5</v>
      </c>
      <c r="M408" s="482">
        <v>9.4678204377921945E-7</v>
      </c>
      <c r="N408" s="482">
        <v>1.1001076748982859E-5</v>
      </c>
      <c r="O408" s="482">
        <v>6.1526178288199534E-6</v>
      </c>
      <c r="P408" s="482">
        <v>9.12155069448494E-6</v>
      </c>
      <c r="Q408" s="482">
        <v>1.3365801218327072E-5</v>
      </c>
      <c r="R408" s="482">
        <v>1.0006526424013832E-5</v>
      </c>
      <c r="S408" s="482">
        <v>1.1942524460553847E-5</v>
      </c>
      <c r="T408" s="482">
        <v>1.2989876319693574E-5</v>
      </c>
      <c r="U408" s="482">
        <v>1.7638817462422043E-5</v>
      </c>
      <c r="V408" s="482">
        <v>1.988595492154137E-5</v>
      </c>
      <c r="W408" s="482">
        <v>1.435618056904203E-5</v>
      </c>
      <c r="X408" s="482">
        <v>7.7362602841020296E-6</v>
      </c>
      <c r="Y408" s="482">
        <v>1.1009375542698199E-5</v>
      </c>
      <c r="Z408" s="482">
        <v>9.2900311353861962E-6</v>
      </c>
      <c r="AA408" s="482">
        <v>2.6866996979393847E-5</v>
      </c>
      <c r="AB408" s="482">
        <v>8.4213969165080815E-6</v>
      </c>
      <c r="AC408" s="482">
        <v>2.6461768952788721E-5</v>
      </c>
      <c r="AD408" s="482">
        <v>2.8425487351836208E-6</v>
      </c>
      <c r="AE408" s="482">
        <v>6.3531145890613526E-5</v>
      </c>
      <c r="AF408" s="482">
        <v>2.241499741587234E-5</v>
      </c>
      <c r="AG408" s="482">
        <v>4.0115099464719465E-5</v>
      </c>
      <c r="AH408" s="482">
        <v>7.2193006695168662E-5</v>
      </c>
      <c r="AI408" s="482">
        <v>1.6360232588708852E-4</v>
      </c>
      <c r="AJ408" s="482">
        <v>5.2869529648112523E-5</v>
      </c>
      <c r="AK408" s="482">
        <v>8.7753423488821279E-5</v>
      </c>
      <c r="AL408" s="482">
        <v>1.2363417121215325E-3</v>
      </c>
      <c r="AM408" s="482">
        <v>1.8220565492975567E-4</v>
      </c>
      <c r="AN408" s="482">
        <v>8.2892842413216853E-5</v>
      </c>
      <c r="AO408" s="482">
        <v>1.18874778511489E-3</v>
      </c>
      <c r="AP408" s="482">
        <v>3.9932032626093167E-4</v>
      </c>
      <c r="AQ408" s="482">
        <v>2.5518283412835006E-4</v>
      </c>
      <c r="AR408" s="482">
        <v>1.1903428140362644E-3</v>
      </c>
      <c r="AS408" s="482">
        <v>0</v>
      </c>
      <c r="AT408" s="483">
        <v>2.5522248827360383E-4</v>
      </c>
      <c r="AU408" s="490">
        <v>1.4220675771482011E-4</v>
      </c>
      <c r="AV408" s="491">
        <v>2.2161519747932899E-4</v>
      </c>
      <c r="AW408" s="491">
        <v>1.1071358829910698E-3</v>
      </c>
      <c r="AX408" s="491">
        <v>2.1130043385710585E-4</v>
      </c>
      <c r="AY408" s="491">
        <v>2.0452659435872989E-4</v>
      </c>
      <c r="AZ408" s="491">
        <v>1.697079608592435E-4</v>
      </c>
      <c r="BA408" s="491">
        <v>1.047130511357306E-4</v>
      </c>
      <c r="BB408" s="491">
        <v>1.1132309516774385E-4</v>
      </c>
      <c r="BC408" s="491">
        <v>1.4831681282525046E-5</v>
      </c>
      <c r="BD408" s="491">
        <v>8.8208629191393573E-5</v>
      </c>
      <c r="BE408" s="491">
        <v>6.8008609338527135E-5</v>
      </c>
      <c r="BF408" s="491">
        <v>6.8007234835450769E-5</v>
      </c>
      <c r="BG408" s="491">
        <v>1.0778010646938733E-4</v>
      </c>
      <c r="BH408" s="491">
        <v>9.3369535058920706E-5</v>
      </c>
      <c r="BI408" s="491">
        <v>1.230335673227318E-4</v>
      </c>
      <c r="BJ408" s="491">
        <v>1.7686356005016006E-4</v>
      </c>
      <c r="BK408" s="491">
        <v>1.335582789970613E-4</v>
      </c>
      <c r="BL408" s="491">
        <v>2.0319866135689395E-4</v>
      </c>
      <c r="BM408" s="491">
        <v>1.6050699000333391E-4</v>
      </c>
      <c r="BN408" s="491">
        <v>1.4705705598131561E-4</v>
      </c>
      <c r="BO408" s="491">
        <v>9.9015732315097018E-5</v>
      </c>
      <c r="BP408" s="491">
        <v>1.2830627510431432E-4</v>
      </c>
      <c r="BQ408" s="491">
        <v>2.6133713521777469E-4</v>
      </c>
      <c r="BR408" s="491">
        <v>8.7240791567950304E-5</v>
      </c>
      <c r="BS408" s="491">
        <v>2.9485800389940402E-4</v>
      </c>
      <c r="BT408" s="491">
        <v>5.700694792257783E-5</v>
      </c>
      <c r="BU408" s="491">
        <v>9.3872296735195376E-4</v>
      </c>
      <c r="BV408" s="491">
        <v>2.3139687277554322E-4</v>
      </c>
      <c r="BW408" s="491">
        <v>6.494955622344512E-4</v>
      </c>
      <c r="BX408" s="491">
        <v>8.677068159107258E-4</v>
      </c>
      <c r="BY408" s="491">
        <v>1.8954048977208109E-3</v>
      </c>
      <c r="BZ408" s="491">
        <v>5.6023994877968744E-4</v>
      </c>
      <c r="CA408" s="491">
        <v>1.1807504379474914E-3</v>
      </c>
      <c r="CB408" s="491">
        <v>1.1300070559598063E-2</v>
      </c>
      <c r="CC408" s="491">
        <v>2.6961265781118159E-3</v>
      </c>
      <c r="CD408" s="491">
        <v>1.1927554620289344E-3</v>
      </c>
      <c r="CE408" s="491">
        <v>1.152928046095987E-2</v>
      </c>
      <c r="CF408" s="491">
        <v>3.5983840360406766E-3</v>
      </c>
      <c r="CG408" s="491">
        <v>3.2098496304759009E-3</v>
      </c>
      <c r="CH408" s="491">
        <v>1.5848017485866603E-2</v>
      </c>
      <c r="CI408" s="491">
        <v>0</v>
      </c>
      <c r="CJ408" s="492">
        <v>2.1799750796033385E-3</v>
      </c>
    </row>
    <row r="409" spans="2:89">
      <c r="B409" s="284"/>
      <c r="C409" s="589">
        <v>41</v>
      </c>
      <c r="D409" s="473" t="s">
        <v>662</v>
      </c>
      <c r="E409" s="481">
        <v>0</v>
      </c>
      <c r="F409" s="482">
        <v>0</v>
      </c>
      <c r="G409" s="482">
        <v>0</v>
      </c>
      <c r="H409" s="482">
        <v>0</v>
      </c>
      <c r="I409" s="482">
        <v>0</v>
      </c>
      <c r="J409" s="482">
        <v>0</v>
      </c>
      <c r="K409" s="482">
        <v>0</v>
      </c>
      <c r="L409" s="482">
        <v>0</v>
      </c>
      <c r="M409" s="482">
        <v>0</v>
      </c>
      <c r="N409" s="482">
        <v>0</v>
      </c>
      <c r="O409" s="482">
        <v>0</v>
      </c>
      <c r="P409" s="482">
        <v>0</v>
      </c>
      <c r="Q409" s="482">
        <v>0</v>
      </c>
      <c r="R409" s="482">
        <v>0</v>
      </c>
      <c r="S409" s="482">
        <v>0</v>
      </c>
      <c r="T409" s="482">
        <v>0</v>
      </c>
      <c r="U409" s="482">
        <v>0</v>
      </c>
      <c r="V409" s="482">
        <v>0</v>
      </c>
      <c r="W409" s="482">
        <v>0</v>
      </c>
      <c r="X409" s="482">
        <v>0</v>
      </c>
      <c r="Y409" s="482">
        <v>0</v>
      </c>
      <c r="Z409" s="482">
        <v>0</v>
      </c>
      <c r="AA409" s="482">
        <v>0</v>
      </c>
      <c r="AB409" s="482">
        <v>0</v>
      </c>
      <c r="AC409" s="482">
        <v>0</v>
      </c>
      <c r="AD409" s="482">
        <v>0</v>
      </c>
      <c r="AE409" s="482">
        <v>0</v>
      </c>
      <c r="AF409" s="482">
        <v>0</v>
      </c>
      <c r="AG409" s="482">
        <v>0</v>
      </c>
      <c r="AH409" s="482">
        <v>0</v>
      </c>
      <c r="AI409" s="482">
        <v>0</v>
      </c>
      <c r="AJ409" s="482">
        <v>0</v>
      </c>
      <c r="AK409" s="482">
        <v>0</v>
      </c>
      <c r="AL409" s="482">
        <v>0</v>
      </c>
      <c r="AM409" s="482">
        <v>0</v>
      </c>
      <c r="AN409" s="482">
        <v>0</v>
      </c>
      <c r="AO409" s="482">
        <v>0</v>
      </c>
      <c r="AP409" s="482">
        <v>0</v>
      </c>
      <c r="AQ409" s="482">
        <v>0</v>
      </c>
      <c r="AR409" s="482">
        <v>0</v>
      </c>
      <c r="AS409" s="482">
        <v>0</v>
      </c>
      <c r="AT409" s="483">
        <v>0</v>
      </c>
      <c r="AU409" s="490">
        <v>4.1629016919273359E-4</v>
      </c>
      <c r="AV409" s="491">
        <v>1.2854375311255714E-3</v>
      </c>
      <c r="AW409" s="491">
        <v>1.2438116575723608E-3</v>
      </c>
      <c r="AX409" s="491">
        <v>1.0031552576704587E-3</v>
      </c>
      <c r="AY409" s="491">
        <v>6.0464218109928332E-4</v>
      </c>
      <c r="AZ409" s="491">
        <v>1.1168843051119644E-3</v>
      </c>
      <c r="BA409" s="491">
        <v>7.261270510846076E-4</v>
      </c>
      <c r="BB409" s="491">
        <v>5.2862892295743081E-4</v>
      </c>
      <c r="BC409" s="491">
        <v>2.1802828940811144E-5</v>
      </c>
      <c r="BD409" s="491">
        <v>1.6090672429764835E-4</v>
      </c>
      <c r="BE409" s="491">
        <v>1.1286202157432001E-3</v>
      </c>
      <c r="BF409" s="491">
        <v>1.2736534525723702E-4</v>
      </c>
      <c r="BG409" s="491">
        <v>3.6895108007733697E-4</v>
      </c>
      <c r="BH409" s="491">
        <v>3.9692758019368811E-4</v>
      </c>
      <c r="BI409" s="491">
        <v>8.0966237024711362E-4</v>
      </c>
      <c r="BJ409" s="491">
        <v>9.6096276549638025E-4</v>
      </c>
      <c r="BK409" s="491">
        <v>7.6435533071782767E-4</v>
      </c>
      <c r="BL409" s="491">
        <v>7.4690689762496544E-4</v>
      </c>
      <c r="BM409" s="491">
        <v>9.513453811959069E-4</v>
      </c>
      <c r="BN409" s="491">
        <v>7.1542905403878512E-4</v>
      </c>
      <c r="BO409" s="491">
        <v>3.3345898888592092E-4</v>
      </c>
      <c r="BP409" s="491">
        <v>1.1741514486029734E-3</v>
      </c>
      <c r="BQ409" s="491">
        <v>8.7953197816828315E-4</v>
      </c>
      <c r="BR409" s="491">
        <v>5.5411404066933533E-5</v>
      </c>
      <c r="BS409" s="491">
        <v>7.9015871003755035E-4</v>
      </c>
      <c r="BT409" s="491">
        <v>3.4073132577238916E-3</v>
      </c>
      <c r="BU409" s="491">
        <v>2.1850823396401208E-3</v>
      </c>
      <c r="BV409" s="491">
        <v>3.6739596209012615E-3</v>
      </c>
      <c r="BW409" s="491">
        <v>3.9645977570357152E-4</v>
      </c>
      <c r="BX409" s="491">
        <v>1.907141688435417E-3</v>
      </c>
      <c r="BY409" s="491">
        <v>1.6709493256347493E-3</v>
      </c>
      <c r="BZ409" s="491">
        <v>2.8389112242643822E-3</v>
      </c>
      <c r="CA409" s="491">
        <v>3.8223771694976304E-3</v>
      </c>
      <c r="CB409" s="491">
        <v>2.1153242324350049E-3</v>
      </c>
      <c r="CC409" s="491">
        <v>4.4504388325929045E-3</v>
      </c>
      <c r="CD409" s="491">
        <v>1.5206878656044448E-3</v>
      </c>
      <c r="CE409" s="491">
        <v>2.2930679084923115E-3</v>
      </c>
      <c r="CF409" s="491">
        <v>8.4711458028642367E-4</v>
      </c>
      <c r="CG409" s="491">
        <v>1.661768742486651E-3</v>
      </c>
      <c r="CH409" s="491">
        <v>3.4618521830826828E-3</v>
      </c>
      <c r="CI409" s="491">
        <v>0</v>
      </c>
      <c r="CJ409" s="492">
        <v>1.8349370384685814E-4</v>
      </c>
    </row>
    <row r="410" spans="2:89">
      <c r="B410" s="286"/>
      <c r="C410" s="590">
        <v>42</v>
      </c>
      <c r="D410" s="474" t="s">
        <v>663</v>
      </c>
      <c r="E410" s="484">
        <v>5.5128013790994002E-6</v>
      </c>
      <c r="F410" s="485">
        <v>5.0235183786779641E-6</v>
      </c>
      <c r="G410" s="485">
        <v>6.5508769592064442E-6</v>
      </c>
      <c r="H410" s="485">
        <v>2.624228681446643E-6</v>
      </c>
      <c r="I410" s="485">
        <v>1.0345616341192952E-6</v>
      </c>
      <c r="J410" s="485">
        <v>1.4637681441316566E-6</v>
      </c>
      <c r="K410" s="485">
        <v>1.5778743088386339E-6</v>
      </c>
      <c r="L410" s="485">
        <v>5.6876915703759915E-7</v>
      </c>
      <c r="M410" s="485">
        <v>1.5232533598880163E-7</v>
      </c>
      <c r="N410" s="485">
        <v>1.3156575659207393E-6</v>
      </c>
      <c r="O410" s="485">
        <v>5.0668060612588204E-6</v>
      </c>
      <c r="P410" s="485">
        <v>2.8350230357342325E-6</v>
      </c>
      <c r="Q410" s="485">
        <v>4.3031244020252566E-6</v>
      </c>
      <c r="R410" s="485">
        <v>1.3717999388887679E-6</v>
      </c>
      <c r="S410" s="485">
        <v>4.3979662044273161E-6</v>
      </c>
      <c r="T410" s="485">
        <v>4.2587943571991048E-6</v>
      </c>
      <c r="U410" s="485">
        <v>3.2767502691800869E-6</v>
      </c>
      <c r="V410" s="485">
        <v>6.6407917256065583E-7</v>
      </c>
      <c r="W410" s="485">
        <v>3.9432388107026153E-6</v>
      </c>
      <c r="X410" s="485">
        <v>1.4178986869516761E-6</v>
      </c>
      <c r="Y410" s="485">
        <v>4.0180654035340096E-7</v>
      </c>
      <c r="Z410" s="485">
        <v>5.5337292649837789E-7</v>
      </c>
      <c r="AA410" s="485">
        <v>6.8914084214327184E-6</v>
      </c>
      <c r="AB410" s="485">
        <v>1.686183552963369E-6</v>
      </c>
      <c r="AC410" s="485">
        <v>3.2832110922814413E-6</v>
      </c>
      <c r="AD410" s="485">
        <v>3.367474396415441E-7</v>
      </c>
      <c r="AE410" s="485">
        <v>3.0466851618086317E-6</v>
      </c>
      <c r="AF410" s="485">
        <v>1.9972777166761809E-6</v>
      </c>
      <c r="AG410" s="485">
        <v>3.9710571501217055E-7</v>
      </c>
      <c r="AH410" s="485">
        <v>3.2727131291204389E-6</v>
      </c>
      <c r="AI410" s="485">
        <v>3.1736594482686497E-6</v>
      </c>
      <c r="AJ410" s="485">
        <v>3.2032897797040812E-7</v>
      </c>
      <c r="AK410" s="485">
        <v>5.9598167863620894E-6</v>
      </c>
      <c r="AL410" s="485">
        <v>1.6493951010886544E-6</v>
      </c>
      <c r="AM410" s="485">
        <v>1.4428523808286909E-6</v>
      </c>
      <c r="AN410" s="485">
        <v>2.9800481955037079E-6</v>
      </c>
      <c r="AO410" s="485">
        <v>6.1801157640617751E-7</v>
      </c>
      <c r="AP410" s="485">
        <v>8.7404969961112981E-7</v>
      </c>
      <c r="AQ410" s="485">
        <v>3.6575607288010414E-7</v>
      </c>
      <c r="AR410" s="485">
        <v>1.1782739552627137E-6</v>
      </c>
      <c r="AS410" s="485">
        <v>2.550057672229144E-7</v>
      </c>
      <c r="AT410" s="486">
        <v>0</v>
      </c>
      <c r="AU410" s="493">
        <v>1.3238993030854438E-2</v>
      </c>
      <c r="AV410" s="494">
        <v>1.066563090508661E-2</v>
      </c>
      <c r="AW410" s="494">
        <v>1.577679704422771E-2</v>
      </c>
      <c r="AX410" s="494">
        <v>7.6226905732147514E-3</v>
      </c>
      <c r="AY410" s="494">
        <v>2.6258109674820447E-3</v>
      </c>
      <c r="AZ410" s="494">
        <v>2.2272957663747642E-3</v>
      </c>
      <c r="BA410" s="494">
        <v>2.2758495499675103E-3</v>
      </c>
      <c r="BB410" s="494">
        <v>1.3839122646819473E-3</v>
      </c>
      <c r="BC410" s="494">
        <v>5.7137642972723715E-4</v>
      </c>
      <c r="BD410" s="494">
        <v>2.106642029475453E-3</v>
      </c>
      <c r="BE410" s="494">
        <v>8.8174682474489209E-3</v>
      </c>
      <c r="BF410" s="494">
        <v>2.289695791657392E-3</v>
      </c>
      <c r="BG410" s="494">
        <v>4.10429458004909E-3</v>
      </c>
      <c r="BH410" s="494">
        <v>2.5884288150207634E-3</v>
      </c>
      <c r="BI410" s="494">
        <v>9.9008662663114394E-3</v>
      </c>
      <c r="BJ410" s="494">
        <v>7.6626393904432608E-3</v>
      </c>
      <c r="BK410" s="494">
        <v>4.1552783084267044E-3</v>
      </c>
      <c r="BL410" s="494">
        <v>1.3507106472816944E-3</v>
      </c>
      <c r="BM410" s="494">
        <v>4.1881915396509923E-3</v>
      </c>
      <c r="BN410" s="494">
        <v>2.5791583876807953E-3</v>
      </c>
      <c r="BO410" s="494">
        <v>1.6942751916955733E-3</v>
      </c>
      <c r="BP410" s="494">
        <v>2.3240468353603418E-3</v>
      </c>
      <c r="BQ410" s="494">
        <v>1.4844495828387984E-2</v>
      </c>
      <c r="BR410" s="494">
        <v>3.1900188089253006E-3</v>
      </c>
      <c r="BS410" s="494">
        <v>9.1037062557268456E-3</v>
      </c>
      <c r="BT410" s="494">
        <v>1.1691368730521706E-3</v>
      </c>
      <c r="BU410" s="494">
        <v>7.1517350404852239E-3</v>
      </c>
      <c r="BV410" s="494">
        <v>3.9106909067048315E-3</v>
      </c>
      <c r="BW410" s="494">
        <v>4.8687814401548552E-3</v>
      </c>
      <c r="BX410" s="494">
        <v>9.4974159848663069E-3</v>
      </c>
      <c r="BY410" s="494">
        <v>6.5318155519309522E-3</v>
      </c>
      <c r="BZ410" s="494">
        <v>8.5783164047055678E-4</v>
      </c>
      <c r="CA410" s="494">
        <v>1.0260498184598881E-2</v>
      </c>
      <c r="CB410" s="494">
        <v>3.5152060945829611E-3</v>
      </c>
      <c r="CC410" s="494">
        <v>3.8775620978785535E-3</v>
      </c>
      <c r="CD410" s="494">
        <v>8.5925402584107538E-3</v>
      </c>
      <c r="CE410" s="494">
        <v>1.3808107186957814E-3</v>
      </c>
      <c r="CF410" s="494">
        <v>1.8637871461833033E-3</v>
      </c>
      <c r="CG410" s="494">
        <v>1.2137854854262107E-3</v>
      </c>
      <c r="CH410" s="494">
        <v>3.398623644783807E-3</v>
      </c>
      <c r="CI410" s="494">
        <v>5.3238833067725149E-4</v>
      </c>
      <c r="CJ410" s="495">
        <v>0</v>
      </c>
    </row>
    <row r="411" spans="2:89">
      <c r="B411" s="312"/>
      <c r="C411" s="313"/>
      <c r="D411" s="314" t="s">
        <v>421</v>
      </c>
      <c r="E411" s="315">
        <v>0.5692477320080751</v>
      </c>
      <c r="F411" s="316">
        <v>0.6915554532903827</v>
      </c>
      <c r="G411" s="316">
        <v>0.53219145756312503</v>
      </c>
      <c r="H411" s="316">
        <v>0.36745279196045144</v>
      </c>
      <c r="I411" s="316">
        <v>0.36638550416486582</v>
      </c>
      <c r="J411" s="316">
        <v>0.3124801625087289</v>
      </c>
      <c r="K411" s="316">
        <v>0.28199373195199096</v>
      </c>
      <c r="L411" s="316">
        <v>0.21117558218722021</v>
      </c>
      <c r="M411" s="316">
        <v>0.21082724488936955</v>
      </c>
      <c r="N411" s="316">
        <v>0.27856643794400027</v>
      </c>
      <c r="O411" s="316">
        <v>0.44724064993750645</v>
      </c>
      <c r="P411" s="316">
        <v>0.29327907995309399</v>
      </c>
      <c r="Q411" s="316">
        <v>0.28259544407921211</v>
      </c>
      <c r="R411" s="316">
        <v>0.30697815166737297</v>
      </c>
      <c r="S411" s="316">
        <v>0.34364629010460435</v>
      </c>
      <c r="T411" s="316">
        <v>0.40141059496326859</v>
      </c>
      <c r="U411" s="316">
        <v>0.14137719063368592</v>
      </c>
      <c r="V411" s="316">
        <v>0.33587000313353366</v>
      </c>
      <c r="W411" s="316">
        <v>0.21136318439087176</v>
      </c>
      <c r="X411" s="316">
        <v>0.32736431179952241</v>
      </c>
      <c r="Y411" s="316">
        <v>0.1723196721806205</v>
      </c>
      <c r="Z411" s="316">
        <v>0.32430776051480326</v>
      </c>
      <c r="AA411" s="316">
        <v>0.49728374364167427</v>
      </c>
      <c r="AB411" s="316">
        <v>0.16497858130867538</v>
      </c>
      <c r="AC411" s="316">
        <v>0.64968233799237629</v>
      </c>
      <c r="AD411" s="316">
        <v>0.84810461923799474</v>
      </c>
      <c r="AE411" s="316">
        <v>0.7545895881397493</v>
      </c>
      <c r="AF411" s="316">
        <v>0.710201138766275</v>
      </c>
      <c r="AG411" s="316">
        <v>0.89424536443004587</v>
      </c>
      <c r="AH411" s="316">
        <v>0.72123903101779596</v>
      </c>
      <c r="AI411" s="316">
        <v>0.59629862368930175</v>
      </c>
      <c r="AJ411" s="316">
        <v>0.71200581883763658</v>
      </c>
      <c r="AK411" s="316">
        <v>0</v>
      </c>
      <c r="AL411" s="316">
        <v>0</v>
      </c>
      <c r="AM411" s="316">
        <v>0</v>
      </c>
      <c r="AN411" s="316">
        <v>0.65161794215947677</v>
      </c>
      <c r="AO411" s="316">
        <v>0.53155285560454313</v>
      </c>
      <c r="AP411" s="316">
        <v>0.47444225882550628</v>
      </c>
      <c r="AQ411" s="316">
        <v>0.77297337595169124</v>
      </c>
      <c r="AR411" s="316">
        <v>0.77179526334786397</v>
      </c>
      <c r="AS411" s="316">
        <v>0</v>
      </c>
      <c r="AT411" s="317">
        <v>0.39233412635474574</v>
      </c>
      <c r="AU411" s="315">
        <v>0.46526646538932259</v>
      </c>
      <c r="AV411" s="316">
        <v>0.66840796084760745</v>
      </c>
      <c r="AW411" s="316">
        <v>0.51182813572796637</v>
      </c>
      <c r="AX411" s="316">
        <v>0.44885446357275827</v>
      </c>
      <c r="AY411" s="316">
        <v>0.3646991000855111</v>
      </c>
      <c r="AZ411" s="316">
        <v>0.33928693964671452</v>
      </c>
      <c r="BA411" s="316">
        <v>0.31382000783532416</v>
      </c>
      <c r="BB411" s="316">
        <v>0.24912627968044199</v>
      </c>
      <c r="BC411" s="316">
        <v>0.22322200833512129</v>
      </c>
      <c r="BD411" s="316">
        <v>0.31232800928408488</v>
      </c>
      <c r="BE411" s="316">
        <v>0.43831030722993902</v>
      </c>
      <c r="BF411" s="316">
        <v>0.1871809311524556</v>
      </c>
      <c r="BG411" s="316">
        <v>0.23065261337450582</v>
      </c>
      <c r="BH411" s="316">
        <v>0.37806810702576077</v>
      </c>
      <c r="BI411" s="316">
        <v>0.38205326456738886</v>
      </c>
      <c r="BJ411" s="316">
        <v>0.40666124577872897</v>
      </c>
      <c r="BK411" s="316">
        <v>0.32798738513798231</v>
      </c>
      <c r="BL411" s="316">
        <v>0.27215075885482687</v>
      </c>
      <c r="BM411" s="316">
        <v>0.30672580972270203</v>
      </c>
      <c r="BN411" s="316">
        <v>0.26601266464392304</v>
      </c>
      <c r="BO411" s="316">
        <v>0.20072876842457088</v>
      </c>
      <c r="BP411" s="316">
        <v>0.42709223382976236</v>
      </c>
      <c r="BQ411" s="316">
        <v>0.45093348694724256</v>
      </c>
      <c r="BR411" s="316">
        <v>0.22707188532180711</v>
      </c>
      <c r="BS411" s="316">
        <v>0.47698231872551633</v>
      </c>
      <c r="BT411" s="316">
        <v>0.72423358536479432</v>
      </c>
      <c r="BU411" s="316">
        <v>0.68397298691473174</v>
      </c>
      <c r="BV411" s="316">
        <v>0.65727360909975463</v>
      </c>
      <c r="BW411" s="316">
        <v>0.80482208906729924</v>
      </c>
      <c r="BX411" s="316">
        <v>0.61555693564385727</v>
      </c>
      <c r="BY411" s="316">
        <v>0.52507670835309561</v>
      </c>
      <c r="BZ411" s="316">
        <v>0.6831162462912227</v>
      </c>
      <c r="CA411" s="316">
        <v>0.75520402549041343</v>
      </c>
      <c r="CB411" s="316">
        <v>0.59179866064568198</v>
      </c>
      <c r="CC411" s="316">
        <v>0.58330740366091538</v>
      </c>
      <c r="CD411" s="316">
        <v>0.61341682234205019</v>
      </c>
      <c r="CE411" s="316">
        <v>0.47649638852957499</v>
      </c>
      <c r="CF411" s="316">
        <v>0.4301470670685047</v>
      </c>
      <c r="CG411" s="316">
        <v>0.69372067700062301</v>
      </c>
      <c r="CH411" s="316">
        <v>0.69771635293066558</v>
      </c>
      <c r="CI411" s="316">
        <v>0</v>
      </c>
      <c r="CJ411" s="317">
        <v>0.39905649246292541</v>
      </c>
    </row>
    <row r="412" spans="2:89" ht="14.25">
      <c r="B412" s="318"/>
      <c r="C412" s="135"/>
      <c r="D412" s="268" t="s">
        <v>90</v>
      </c>
      <c r="E412" s="315">
        <v>1</v>
      </c>
      <c r="F412" s="316">
        <v>1</v>
      </c>
      <c r="G412" s="316">
        <v>1</v>
      </c>
      <c r="H412" s="316">
        <v>1</v>
      </c>
      <c r="I412" s="316">
        <v>1</v>
      </c>
      <c r="J412" s="316">
        <v>1</v>
      </c>
      <c r="K412" s="316">
        <v>1</v>
      </c>
      <c r="L412" s="316">
        <v>1</v>
      </c>
      <c r="M412" s="316">
        <v>1</v>
      </c>
      <c r="N412" s="316">
        <v>1</v>
      </c>
      <c r="O412" s="316">
        <v>1</v>
      </c>
      <c r="P412" s="316">
        <v>1</v>
      </c>
      <c r="Q412" s="316">
        <v>1</v>
      </c>
      <c r="R412" s="316">
        <v>1</v>
      </c>
      <c r="S412" s="316">
        <v>1</v>
      </c>
      <c r="T412" s="316">
        <v>1</v>
      </c>
      <c r="U412" s="316">
        <v>1</v>
      </c>
      <c r="V412" s="316">
        <v>1</v>
      </c>
      <c r="W412" s="316">
        <v>1</v>
      </c>
      <c r="X412" s="316">
        <v>1</v>
      </c>
      <c r="Y412" s="316">
        <v>1</v>
      </c>
      <c r="Z412" s="316">
        <v>1</v>
      </c>
      <c r="AA412" s="316">
        <v>1</v>
      </c>
      <c r="AB412" s="316">
        <v>1</v>
      </c>
      <c r="AC412" s="316">
        <v>1</v>
      </c>
      <c r="AD412" s="316">
        <v>1</v>
      </c>
      <c r="AE412" s="316">
        <v>1</v>
      </c>
      <c r="AF412" s="316">
        <v>1</v>
      </c>
      <c r="AG412" s="316">
        <v>1</v>
      </c>
      <c r="AH412" s="316">
        <v>1</v>
      </c>
      <c r="AI412" s="316">
        <v>1</v>
      </c>
      <c r="AJ412" s="316">
        <v>1</v>
      </c>
      <c r="AK412" s="316">
        <v>0</v>
      </c>
      <c r="AL412" s="316">
        <v>0</v>
      </c>
      <c r="AM412" s="316">
        <v>0</v>
      </c>
      <c r="AN412" s="316">
        <v>1</v>
      </c>
      <c r="AO412" s="316">
        <v>1</v>
      </c>
      <c r="AP412" s="316">
        <v>1</v>
      </c>
      <c r="AQ412" s="316">
        <v>1</v>
      </c>
      <c r="AR412" s="316">
        <v>1</v>
      </c>
      <c r="AS412" s="316">
        <v>1.0000000000000002</v>
      </c>
      <c r="AT412" s="317">
        <v>1</v>
      </c>
      <c r="AU412" s="315">
        <v>1</v>
      </c>
      <c r="AV412" s="316">
        <v>1</v>
      </c>
      <c r="AW412" s="316">
        <v>1</v>
      </c>
      <c r="AX412" s="316">
        <v>1</v>
      </c>
      <c r="AY412" s="316">
        <v>1</v>
      </c>
      <c r="AZ412" s="316">
        <v>1</v>
      </c>
      <c r="BA412" s="316">
        <v>1</v>
      </c>
      <c r="BB412" s="316">
        <v>1</v>
      </c>
      <c r="BC412" s="316">
        <v>1</v>
      </c>
      <c r="BD412" s="316">
        <v>1</v>
      </c>
      <c r="BE412" s="316">
        <v>1</v>
      </c>
      <c r="BF412" s="316">
        <v>1</v>
      </c>
      <c r="BG412" s="316">
        <v>1</v>
      </c>
      <c r="BH412" s="316">
        <v>1</v>
      </c>
      <c r="BI412" s="316">
        <v>1</v>
      </c>
      <c r="BJ412" s="316">
        <v>1</v>
      </c>
      <c r="BK412" s="316">
        <v>1</v>
      </c>
      <c r="BL412" s="316">
        <v>1</v>
      </c>
      <c r="BM412" s="316">
        <v>1</v>
      </c>
      <c r="BN412" s="316">
        <v>1</v>
      </c>
      <c r="BO412" s="316">
        <v>1</v>
      </c>
      <c r="BP412" s="316">
        <v>1</v>
      </c>
      <c r="BQ412" s="316">
        <v>1</v>
      </c>
      <c r="BR412" s="316">
        <v>1</v>
      </c>
      <c r="BS412" s="316">
        <v>1</v>
      </c>
      <c r="BT412" s="316">
        <v>1</v>
      </c>
      <c r="BU412" s="316">
        <v>1</v>
      </c>
      <c r="BV412" s="316">
        <v>1</v>
      </c>
      <c r="BW412" s="316">
        <v>1</v>
      </c>
      <c r="BX412" s="316">
        <v>1</v>
      </c>
      <c r="BY412" s="316">
        <v>1</v>
      </c>
      <c r="BZ412" s="316">
        <v>1</v>
      </c>
      <c r="CA412" s="316">
        <v>1</v>
      </c>
      <c r="CB412" s="316">
        <v>1</v>
      </c>
      <c r="CC412" s="316">
        <v>1</v>
      </c>
      <c r="CD412" s="316">
        <v>1</v>
      </c>
      <c r="CE412" s="316">
        <v>1</v>
      </c>
      <c r="CF412" s="316">
        <v>1</v>
      </c>
      <c r="CG412" s="316">
        <v>1</v>
      </c>
      <c r="CH412" s="316">
        <v>1</v>
      </c>
      <c r="CI412" s="316">
        <v>1</v>
      </c>
      <c r="CJ412" s="317">
        <v>1</v>
      </c>
    </row>
    <row r="413" spans="2:89" ht="14.25">
      <c r="B413" s="43"/>
    </row>
    <row r="414" spans="2:89" ht="14.25">
      <c r="B414" s="28" t="s">
        <v>422</v>
      </c>
      <c r="E414" s="112">
        <f t="array" ref="E414:CJ414">TRANSPOSE(F235:F318)</f>
        <v>0</v>
      </c>
      <c r="F414" s="112">
        <v>0</v>
      </c>
      <c r="G414" s="112">
        <v>0</v>
      </c>
      <c r="H414" s="112">
        <v>0</v>
      </c>
      <c r="I414" s="112">
        <v>0</v>
      </c>
      <c r="J414" s="112">
        <v>0</v>
      </c>
      <c r="K414" s="112">
        <v>0</v>
      </c>
      <c r="L414" s="112">
        <v>0</v>
      </c>
      <c r="M414" s="112">
        <v>0</v>
      </c>
      <c r="N414" s="112">
        <v>0</v>
      </c>
      <c r="O414" s="112">
        <v>0</v>
      </c>
      <c r="P414" s="112">
        <v>0</v>
      </c>
      <c r="Q414" s="112">
        <v>0</v>
      </c>
      <c r="R414" s="112">
        <v>0</v>
      </c>
      <c r="S414" s="112">
        <v>0</v>
      </c>
      <c r="T414" s="112">
        <v>0</v>
      </c>
      <c r="U414" s="112">
        <v>0</v>
      </c>
      <c r="V414" s="112">
        <v>0</v>
      </c>
      <c r="W414" s="112">
        <v>0</v>
      </c>
      <c r="X414" s="112">
        <v>0</v>
      </c>
      <c r="Y414" s="112">
        <v>0</v>
      </c>
      <c r="Z414" s="112">
        <v>0</v>
      </c>
      <c r="AA414" s="112">
        <v>0</v>
      </c>
      <c r="AB414" s="112">
        <v>0</v>
      </c>
      <c r="AC414" s="112">
        <v>0</v>
      </c>
      <c r="AD414" s="112">
        <v>0</v>
      </c>
      <c r="AE414" s="112">
        <v>0</v>
      </c>
      <c r="AF414" s="112">
        <v>0</v>
      </c>
      <c r="AG414" s="112">
        <v>0</v>
      </c>
      <c r="AH414" s="112">
        <v>0</v>
      </c>
      <c r="AI414" s="112">
        <v>0</v>
      </c>
      <c r="AJ414" s="112">
        <v>0</v>
      </c>
      <c r="AK414" s="112">
        <v>0</v>
      </c>
      <c r="AL414" s="112">
        <v>0</v>
      </c>
      <c r="AM414" s="112">
        <v>0</v>
      </c>
      <c r="AN414" s="112">
        <v>0</v>
      </c>
      <c r="AO414" s="112">
        <v>0</v>
      </c>
      <c r="AP414" s="112">
        <v>0</v>
      </c>
      <c r="AQ414" s="112">
        <v>0</v>
      </c>
      <c r="AR414" s="112">
        <v>0</v>
      </c>
      <c r="AS414" s="112">
        <v>0</v>
      </c>
      <c r="AT414" s="112">
        <v>0</v>
      </c>
      <c r="AU414" s="112">
        <v>0</v>
      </c>
      <c r="AV414" s="112">
        <v>0</v>
      </c>
      <c r="AW414" s="112">
        <v>0</v>
      </c>
      <c r="AX414" s="112">
        <v>0</v>
      </c>
      <c r="AY414" s="112">
        <v>0</v>
      </c>
      <c r="AZ414" s="112">
        <v>0</v>
      </c>
      <c r="BA414" s="112">
        <v>0</v>
      </c>
      <c r="BB414" s="112">
        <v>0</v>
      </c>
      <c r="BC414" s="112">
        <v>0</v>
      </c>
      <c r="BD414" s="112">
        <v>0</v>
      </c>
      <c r="BE414" s="112">
        <v>0</v>
      </c>
      <c r="BF414" s="112">
        <v>0</v>
      </c>
      <c r="BG414" s="112">
        <v>0</v>
      </c>
      <c r="BH414" s="112">
        <v>0</v>
      </c>
      <c r="BI414" s="112">
        <v>0</v>
      </c>
      <c r="BJ414" s="112">
        <v>0</v>
      </c>
      <c r="BK414" s="112">
        <v>0</v>
      </c>
      <c r="BL414" s="112">
        <v>0</v>
      </c>
      <c r="BM414" s="112">
        <v>0</v>
      </c>
      <c r="BN414" s="112">
        <v>0</v>
      </c>
      <c r="BO414" s="112">
        <v>0</v>
      </c>
      <c r="BP414" s="112">
        <v>0</v>
      </c>
      <c r="BQ414" s="112">
        <v>0</v>
      </c>
      <c r="BR414" s="112">
        <v>0</v>
      </c>
      <c r="BS414" s="112">
        <v>0</v>
      </c>
      <c r="BT414" s="112">
        <v>0</v>
      </c>
      <c r="BU414" s="112">
        <v>0</v>
      </c>
      <c r="BV414" s="112">
        <v>0</v>
      </c>
      <c r="BW414" s="112">
        <v>0</v>
      </c>
      <c r="BX414" s="112">
        <v>0</v>
      </c>
      <c r="BY414" s="112">
        <v>0</v>
      </c>
      <c r="BZ414" s="112">
        <v>0</v>
      </c>
      <c r="CA414" s="112">
        <v>0</v>
      </c>
      <c r="CB414" s="112">
        <v>0</v>
      </c>
      <c r="CC414" s="112">
        <v>0</v>
      </c>
      <c r="CD414" s="112">
        <v>0</v>
      </c>
      <c r="CE414" s="112">
        <v>0</v>
      </c>
      <c r="CF414" s="112">
        <v>0</v>
      </c>
      <c r="CG414" s="112">
        <v>0</v>
      </c>
      <c r="CH414" s="112">
        <v>0</v>
      </c>
      <c r="CI414" s="112">
        <v>0</v>
      </c>
      <c r="CJ414" s="112">
        <v>0</v>
      </c>
    </row>
    <row r="415" spans="2:89" ht="13.5">
      <c r="B415" s="294"/>
      <c r="C415" s="295"/>
      <c r="D415" s="296"/>
      <c r="E415" s="614" t="s">
        <v>102</v>
      </c>
      <c r="F415" s="616"/>
      <c r="G415" s="616"/>
      <c r="H415" s="616"/>
      <c r="I415" s="616"/>
      <c r="J415" s="616"/>
      <c r="K415" s="616"/>
      <c r="L415" s="616"/>
      <c r="M415" s="616"/>
      <c r="N415" s="616"/>
      <c r="O415" s="616"/>
      <c r="P415" s="616"/>
      <c r="Q415" s="616"/>
      <c r="R415" s="616"/>
      <c r="S415" s="616"/>
      <c r="T415" s="616"/>
      <c r="U415" s="616"/>
      <c r="V415" s="616"/>
      <c r="W415" s="616"/>
      <c r="X415" s="616"/>
      <c r="Y415" s="616"/>
      <c r="Z415" s="616"/>
      <c r="AA415" s="616"/>
      <c r="AB415" s="616"/>
      <c r="AC415" s="616"/>
      <c r="AD415" s="616"/>
      <c r="AE415" s="616"/>
      <c r="AF415" s="616"/>
      <c r="AG415" s="616"/>
      <c r="AH415" s="616"/>
      <c r="AI415" s="616"/>
      <c r="AJ415" s="616"/>
      <c r="AK415" s="616"/>
      <c r="AL415" s="616"/>
      <c r="AM415" s="616"/>
      <c r="AN415" s="616"/>
      <c r="AO415" s="616"/>
      <c r="AP415" s="616"/>
      <c r="AQ415" s="616"/>
      <c r="AR415" s="616"/>
      <c r="AS415" s="616"/>
      <c r="AT415" s="616"/>
      <c r="AU415" s="618" t="s">
        <v>79</v>
      </c>
      <c r="AV415" s="615"/>
      <c r="AW415" s="615"/>
      <c r="AX415" s="615"/>
      <c r="AY415" s="615"/>
      <c r="AZ415" s="615"/>
      <c r="BA415" s="615"/>
      <c r="BB415" s="615"/>
      <c r="BC415" s="615"/>
      <c r="BD415" s="615"/>
      <c r="BE415" s="615"/>
      <c r="BF415" s="615"/>
      <c r="BG415" s="615"/>
      <c r="BH415" s="615"/>
      <c r="BI415" s="615"/>
      <c r="BJ415" s="615"/>
      <c r="BK415" s="615"/>
      <c r="BL415" s="615"/>
      <c r="BM415" s="615"/>
      <c r="BN415" s="615"/>
      <c r="BO415" s="615"/>
      <c r="BP415" s="615"/>
      <c r="BQ415" s="615"/>
      <c r="BR415" s="615"/>
      <c r="BS415" s="615"/>
      <c r="BT415" s="615"/>
      <c r="BU415" s="615"/>
      <c r="BV415" s="615"/>
      <c r="BW415" s="615"/>
      <c r="BX415" s="615"/>
      <c r="BY415" s="615"/>
      <c r="BZ415" s="615"/>
      <c r="CA415" s="615"/>
      <c r="CB415" s="615"/>
      <c r="CC415" s="615"/>
      <c r="CD415" s="615"/>
      <c r="CE415" s="615"/>
      <c r="CF415" s="615"/>
      <c r="CG415" s="615"/>
      <c r="CH415" s="615"/>
      <c r="CI415" s="615"/>
      <c r="CJ415" s="619"/>
      <c r="CK415" s="319"/>
    </row>
    <row r="416" spans="2:89">
      <c r="B416" s="297"/>
      <c r="C416" s="298"/>
      <c r="D416" s="299"/>
      <c r="E416" s="586">
        <v>1</v>
      </c>
      <c r="F416" s="587">
        <v>2</v>
      </c>
      <c r="G416" s="587">
        <v>3</v>
      </c>
      <c r="H416" s="587">
        <v>4</v>
      </c>
      <c r="I416" s="587">
        <v>5</v>
      </c>
      <c r="J416" s="587">
        <v>6</v>
      </c>
      <c r="K416" s="587">
        <v>7</v>
      </c>
      <c r="L416" s="587">
        <v>8</v>
      </c>
      <c r="M416" s="587">
        <v>9</v>
      </c>
      <c r="N416" s="587">
        <v>10</v>
      </c>
      <c r="O416" s="587">
        <v>11</v>
      </c>
      <c r="P416" s="587">
        <v>12</v>
      </c>
      <c r="Q416" s="587">
        <v>13</v>
      </c>
      <c r="R416" s="587">
        <v>14</v>
      </c>
      <c r="S416" s="587">
        <v>15</v>
      </c>
      <c r="T416" s="587">
        <v>16</v>
      </c>
      <c r="U416" s="587">
        <v>17</v>
      </c>
      <c r="V416" s="587">
        <v>18</v>
      </c>
      <c r="W416" s="587">
        <v>19</v>
      </c>
      <c r="X416" s="587">
        <v>20</v>
      </c>
      <c r="Y416" s="587">
        <v>21</v>
      </c>
      <c r="Z416" s="587">
        <v>22</v>
      </c>
      <c r="AA416" s="587">
        <v>23</v>
      </c>
      <c r="AB416" s="587">
        <v>24</v>
      </c>
      <c r="AC416" s="587">
        <v>25</v>
      </c>
      <c r="AD416" s="587">
        <v>26</v>
      </c>
      <c r="AE416" s="587">
        <v>27</v>
      </c>
      <c r="AF416" s="587">
        <v>28</v>
      </c>
      <c r="AG416" s="587">
        <v>29</v>
      </c>
      <c r="AH416" s="587">
        <v>30</v>
      </c>
      <c r="AI416" s="587">
        <v>31</v>
      </c>
      <c r="AJ416" s="587">
        <v>32</v>
      </c>
      <c r="AK416" s="587">
        <v>33</v>
      </c>
      <c r="AL416" s="587">
        <v>34</v>
      </c>
      <c r="AM416" s="587">
        <v>35</v>
      </c>
      <c r="AN416" s="587">
        <v>36</v>
      </c>
      <c r="AO416" s="587">
        <v>37</v>
      </c>
      <c r="AP416" s="587">
        <v>38</v>
      </c>
      <c r="AQ416" s="587">
        <v>39</v>
      </c>
      <c r="AR416" s="587">
        <v>40</v>
      </c>
      <c r="AS416" s="587">
        <v>41</v>
      </c>
      <c r="AT416" s="587">
        <v>42</v>
      </c>
      <c r="AU416" s="586">
        <v>1</v>
      </c>
      <c r="AV416" s="587">
        <v>2</v>
      </c>
      <c r="AW416" s="587">
        <v>3</v>
      </c>
      <c r="AX416" s="587">
        <v>4</v>
      </c>
      <c r="AY416" s="587">
        <v>5</v>
      </c>
      <c r="AZ416" s="587">
        <v>6</v>
      </c>
      <c r="BA416" s="587">
        <v>7</v>
      </c>
      <c r="BB416" s="587">
        <v>8</v>
      </c>
      <c r="BC416" s="587">
        <v>9</v>
      </c>
      <c r="BD416" s="587">
        <v>10</v>
      </c>
      <c r="BE416" s="587">
        <v>11</v>
      </c>
      <c r="BF416" s="587">
        <v>12</v>
      </c>
      <c r="BG416" s="587">
        <v>13</v>
      </c>
      <c r="BH416" s="587">
        <v>14</v>
      </c>
      <c r="BI416" s="587">
        <v>15</v>
      </c>
      <c r="BJ416" s="587">
        <v>16</v>
      </c>
      <c r="BK416" s="587">
        <v>17</v>
      </c>
      <c r="BL416" s="587">
        <v>18</v>
      </c>
      <c r="BM416" s="587">
        <v>19</v>
      </c>
      <c r="BN416" s="587">
        <v>20</v>
      </c>
      <c r="BO416" s="587">
        <v>21</v>
      </c>
      <c r="BP416" s="587">
        <v>22</v>
      </c>
      <c r="BQ416" s="587">
        <v>23</v>
      </c>
      <c r="BR416" s="587">
        <v>24</v>
      </c>
      <c r="BS416" s="587">
        <v>25</v>
      </c>
      <c r="BT416" s="587">
        <v>26</v>
      </c>
      <c r="BU416" s="587">
        <v>27</v>
      </c>
      <c r="BV416" s="587">
        <v>28</v>
      </c>
      <c r="BW416" s="587">
        <v>29</v>
      </c>
      <c r="BX416" s="587">
        <v>30</v>
      </c>
      <c r="BY416" s="587">
        <v>31</v>
      </c>
      <c r="BZ416" s="587">
        <v>32</v>
      </c>
      <c r="CA416" s="587">
        <v>33</v>
      </c>
      <c r="CB416" s="587">
        <v>34</v>
      </c>
      <c r="CC416" s="587">
        <v>35</v>
      </c>
      <c r="CD416" s="587">
        <v>36</v>
      </c>
      <c r="CE416" s="587">
        <v>37</v>
      </c>
      <c r="CF416" s="587">
        <v>38</v>
      </c>
      <c r="CG416" s="587">
        <v>39</v>
      </c>
      <c r="CH416" s="587">
        <v>40</v>
      </c>
      <c r="CI416" s="587">
        <v>41</v>
      </c>
      <c r="CJ416" s="588">
        <v>42</v>
      </c>
      <c r="CK416" s="320"/>
    </row>
    <row r="417" spans="2:89" ht="22.5">
      <c r="B417" s="300"/>
      <c r="C417" s="301"/>
      <c r="D417" s="302"/>
      <c r="E417" s="470" t="s">
        <v>67</v>
      </c>
      <c r="F417" s="471" t="s">
        <v>563</v>
      </c>
      <c r="G417" s="471" t="s">
        <v>633</v>
      </c>
      <c r="H417" s="471" t="s">
        <v>652</v>
      </c>
      <c r="I417" s="471" t="s">
        <v>653</v>
      </c>
      <c r="J417" s="471" t="s">
        <v>68</v>
      </c>
      <c r="K417" s="471" t="s">
        <v>69</v>
      </c>
      <c r="L417" s="471" t="s">
        <v>70</v>
      </c>
      <c r="M417" s="471" t="s">
        <v>71</v>
      </c>
      <c r="N417" s="471" t="s">
        <v>564</v>
      </c>
      <c r="O417" s="471" t="s">
        <v>72</v>
      </c>
      <c r="P417" s="471" t="s">
        <v>73</v>
      </c>
      <c r="Q417" s="471" t="s">
        <v>74</v>
      </c>
      <c r="R417" s="471" t="s">
        <v>75</v>
      </c>
      <c r="S417" s="471" t="s">
        <v>654</v>
      </c>
      <c r="T417" s="471" t="s">
        <v>655</v>
      </c>
      <c r="U417" s="471" t="s">
        <v>656</v>
      </c>
      <c r="V417" s="471" t="s">
        <v>657</v>
      </c>
      <c r="W417" s="471" t="s">
        <v>76</v>
      </c>
      <c r="X417" s="471" t="s">
        <v>658</v>
      </c>
      <c r="Y417" s="471" t="s">
        <v>77</v>
      </c>
      <c r="Z417" s="471" t="s">
        <v>81</v>
      </c>
      <c r="AA417" s="471" t="s">
        <v>82</v>
      </c>
      <c r="AB417" s="471" t="s">
        <v>565</v>
      </c>
      <c r="AC417" s="471" t="s">
        <v>566</v>
      </c>
      <c r="AD417" s="471" t="s">
        <v>567</v>
      </c>
      <c r="AE417" s="471" t="s">
        <v>83</v>
      </c>
      <c r="AF417" s="471" t="s">
        <v>84</v>
      </c>
      <c r="AG417" s="471" t="s">
        <v>85</v>
      </c>
      <c r="AH417" s="471" t="s">
        <v>641</v>
      </c>
      <c r="AI417" s="471" t="s">
        <v>659</v>
      </c>
      <c r="AJ417" s="471" t="s">
        <v>86</v>
      </c>
      <c r="AK417" s="471" t="s">
        <v>87</v>
      </c>
      <c r="AL417" s="471" t="s">
        <v>660</v>
      </c>
      <c r="AM417" s="471" t="s">
        <v>661</v>
      </c>
      <c r="AN417" s="471" t="s">
        <v>88</v>
      </c>
      <c r="AO417" s="471" t="s">
        <v>645</v>
      </c>
      <c r="AP417" s="471" t="s">
        <v>646</v>
      </c>
      <c r="AQ417" s="471" t="s">
        <v>647</v>
      </c>
      <c r="AR417" s="471" t="s">
        <v>648</v>
      </c>
      <c r="AS417" s="471" t="s">
        <v>662</v>
      </c>
      <c r="AT417" s="471" t="s">
        <v>663</v>
      </c>
      <c r="AU417" s="470" t="s">
        <v>67</v>
      </c>
      <c r="AV417" s="471" t="s">
        <v>563</v>
      </c>
      <c r="AW417" s="471" t="s">
        <v>633</v>
      </c>
      <c r="AX417" s="471" t="s">
        <v>652</v>
      </c>
      <c r="AY417" s="471" t="s">
        <v>653</v>
      </c>
      <c r="AZ417" s="471" t="s">
        <v>68</v>
      </c>
      <c r="BA417" s="471" t="s">
        <v>69</v>
      </c>
      <c r="BB417" s="471" t="s">
        <v>70</v>
      </c>
      <c r="BC417" s="471" t="s">
        <v>71</v>
      </c>
      <c r="BD417" s="471" t="s">
        <v>564</v>
      </c>
      <c r="BE417" s="471" t="s">
        <v>72</v>
      </c>
      <c r="BF417" s="471" t="s">
        <v>73</v>
      </c>
      <c r="BG417" s="471" t="s">
        <v>74</v>
      </c>
      <c r="BH417" s="471" t="s">
        <v>75</v>
      </c>
      <c r="BI417" s="471" t="s">
        <v>654</v>
      </c>
      <c r="BJ417" s="471" t="s">
        <v>655</v>
      </c>
      <c r="BK417" s="471" t="s">
        <v>656</v>
      </c>
      <c r="BL417" s="471" t="s">
        <v>657</v>
      </c>
      <c r="BM417" s="471" t="s">
        <v>76</v>
      </c>
      <c r="BN417" s="471" t="s">
        <v>658</v>
      </c>
      <c r="BO417" s="471" t="s">
        <v>77</v>
      </c>
      <c r="BP417" s="471" t="s">
        <v>81</v>
      </c>
      <c r="BQ417" s="471" t="s">
        <v>82</v>
      </c>
      <c r="BR417" s="471" t="s">
        <v>565</v>
      </c>
      <c r="BS417" s="471" t="s">
        <v>566</v>
      </c>
      <c r="BT417" s="471" t="s">
        <v>567</v>
      </c>
      <c r="BU417" s="471" t="s">
        <v>83</v>
      </c>
      <c r="BV417" s="471" t="s">
        <v>84</v>
      </c>
      <c r="BW417" s="471" t="s">
        <v>85</v>
      </c>
      <c r="BX417" s="471" t="s">
        <v>641</v>
      </c>
      <c r="BY417" s="471" t="s">
        <v>659</v>
      </c>
      <c r="BZ417" s="471" t="s">
        <v>86</v>
      </c>
      <c r="CA417" s="471" t="s">
        <v>87</v>
      </c>
      <c r="CB417" s="471" t="s">
        <v>660</v>
      </c>
      <c r="CC417" s="471" t="s">
        <v>661</v>
      </c>
      <c r="CD417" s="471" t="s">
        <v>88</v>
      </c>
      <c r="CE417" s="471" t="s">
        <v>645</v>
      </c>
      <c r="CF417" s="471" t="s">
        <v>646</v>
      </c>
      <c r="CG417" s="471" t="s">
        <v>647</v>
      </c>
      <c r="CH417" s="471" t="s">
        <v>648</v>
      </c>
      <c r="CI417" s="471" t="s">
        <v>662</v>
      </c>
      <c r="CJ417" s="496" t="s">
        <v>663</v>
      </c>
      <c r="CK417" s="321" t="s">
        <v>90</v>
      </c>
    </row>
    <row r="418" spans="2:89">
      <c r="B418" s="274" t="s">
        <v>102</v>
      </c>
      <c r="C418" s="586">
        <v>1</v>
      </c>
      <c r="D418" s="472" t="s">
        <v>67</v>
      </c>
      <c r="E418" s="303">
        <f>E$414*E327</f>
        <v>0</v>
      </c>
      <c r="F418" s="304">
        <f t="shared" ref="F418:BQ419" si="12">F$414*F327</f>
        <v>0</v>
      </c>
      <c r="G418" s="304">
        <f t="shared" si="12"/>
        <v>0</v>
      </c>
      <c r="H418" s="304">
        <f t="shared" si="12"/>
        <v>0</v>
      </c>
      <c r="I418" s="304">
        <f t="shared" si="12"/>
        <v>0</v>
      </c>
      <c r="J418" s="304">
        <f t="shared" si="12"/>
        <v>0</v>
      </c>
      <c r="K418" s="304">
        <f t="shared" si="12"/>
        <v>0</v>
      </c>
      <c r="L418" s="304">
        <f t="shared" si="12"/>
        <v>0</v>
      </c>
      <c r="M418" s="304">
        <f t="shared" si="12"/>
        <v>0</v>
      </c>
      <c r="N418" s="304">
        <f t="shared" si="12"/>
        <v>0</v>
      </c>
      <c r="O418" s="304">
        <f t="shared" si="12"/>
        <v>0</v>
      </c>
      <c r="P418" s="304">
        <f t="shared" si="12"/>
        <v>0</v>
      </c>
      <c r="Q418" s="304">
        <f t="shared" si="12"/>
        <v>0</v>
      </c>
      <c r="R418" s="304">
        <f t="shared" si="12"/>
        <v>0</v>
      </c>
      <c r="S418" s="304">
        <f t="shared" si="12"/>
        <v>0</v>
      </c>
      <c r="T418" s="304">
        <f t="shared" si="12"/>
        <v>0</v>
      </c>
      <c r="U418" s="304">
        <f t="shared" si="12"/>
        <v>0</v>
      </c>
      <c r="V418" s="304">
        <f t="shared" si="12"/>
        <v>0</v>
      </c>
      <c r="W418" s="304">
        <f t="shared" si="12"/>
        <v>0</v>
      </c>
      <c r="X418" s="304">
        <f t="shared" si="12"/>
        <v>0</v>
      </c>
      <c r="Y418" s="304">
        <f t="shared" si="12"/>
        <v>0</v>
      </c>
      <c r="Z418" s="304">
        <f t="shared" si="12"/>
        <v>0</v>
      </c>
      <c r="AA418" s="304">
        <f t="shared" si="12"/>
        <v>0</v>
      </c>
      <c r="AB418" s="304">
        <f t="shared" si="12"/>
        <v>0</v>
      </c>
      <c r="AC418" s="304">
        <f t="shared" si="12"/>
        <v>0</v>
      </c>
      <c r="AD418" s="304">
        <f t="shared" si="12"/>
        <v>0</v>
      </c>
      <c r="AE418" s="304">
        <f t="shared" si="12"/>
        <v>0</v>
      </c>
      <c r="AF418" s="304">
        <f t="shared" si="12"/>
        <v>0</v>
      </c>
      <c r="AG418" s="304">
        <f t="shared" si="12"/>
        <v>0</v>
      </c>
      <c r="AH418" s="304">
        <f t="shared" si="12"/>
        <v>0</v>
      </c>
      <c r="AI418" s="304">
        <f t="shared" si="12"/>
        <v>0</v>
      </c>
      <c r="AJ418" s="304">
        <f t="shared" si="12"/>
        <v>0</v>
      </c>
      <c r="AK418" s="304">
        <f t="shared" si="12"/>
        <v>0</v>
      </c>
      <c r="AL418" s="304">
        <f t="shared" si="12"/>
        <v>0</v>
      </c>
      <c r="AM418" s="304">
        <f t="shared" si="12"/>
        <v>0</v>
      </c>
      <c r="AN418" s="304">
        <f t="shared" si="12"/>
        <v>0</v>
      </c>
      <c r="AO418" s="304">
        <f t="shared" si="12"/>
        <v>0</v>
      </c>
      <c r="AP418" s="304">
        <f t="shared" si="12"/>
        <v>0</v>
      </c>
      <c r="AQ418" s="304">
        <f t="shared" si="12"/>
        <v>0</v>
      </c>
      <c r="AR418" s="304">
        <f t="shared" si="12"/>
        <v>0</v>
      </c>
      <c r="AS418" s="304">
        <f t="shared" si="12"/>
        <v>0</v>
      </c>
      <c r="AT418" s="304">
        <f t="shared" si="12"/>
        <v>0</v>
      </c>
      <c r="AU418" s="303">
        <f t="shared" si="12"/>
        <v>0</v>
      </c>
      <c r="AV418" s="304">
        <f t="shared" si="12"/>
        <v>0</v>
      </c>
      <c r="AW418" s="304">
        <f t="shared" si="12"/>
        <v>0</v>
      </c>
      <c r="AX418" s="304">
        <f t="shared" si="12"/>
        <v>0</v>
      </c>
      <c r="AY418" s="304">
        <f t="shared" si="12"/>
        <v>0</v>
      </c>
      <c r="AZ418" s="304">
        <f t="shared" si="12"/>
        <v>0</v>
      </c>
      <c r="BA418" s="304">
        <f t="shared" si="12"/>
        <v>0</v>
      </c>
      <c r="BB418" s="304">
        <f t="shared" si="12"/>
        <v>0</v>
      </c>
      <c r="BC418" s="304">
        <f t="shared" si="12"/>
        <v>0</v>
      </c>
      <c r="BD418" s="304">
        <f t="shared" si="12"/>
        <v>0</v>
      </c>
      <c r="BE418" s="304">
        <f t="shared" si="12"/>
        <v>0</v>
      </c>
      <c r="BF418" s="304">
        <f t="shared" si="12"/>
        <v>0</v>
      </c>
      <c r="BG418" s="304">
        <f t="shared" si="12"/>
        <v>0</v>
      </c>
      <c r="BH418" s="304">
        <f t="shared" si="12"/>
        <v>0</v>
      </c>
      <c r="BI418" s="304">
        <f t="shared" si="12"/>
        <v>0</v>
      </c>
      <c r="BJ418" s="304">
        <f t="shared" si="12"/>
        <v>0</v>
      </c>
      <c r="BK418" s="304">
        <f t="shared" si="12"/>
        <v>0</v>
      </c>
      <c r="BL418" s="304">
        <f t="shared" si="12"/>
        <v>0</v>
      </c>
      <c r="BM418" s="304">
        <f t="shared" si="12"/>
        <v>0</v>
      </c>
      <c r="BN418" s="304">
        <f t="shared" si="12"/>
        <v>0</v>
      </c>
      <c r="BO418" s="304">
        <f t="shared" si="12"/>
        <v>0</v>
      </c>
      <c r="BP418" s="304">
        <f t="shared" si="12"/>
        <v>0</v>
      </c>
      <c r="BQ418" s="304">
        <f t="shared" si="12"/>
        <v>0</v>
      </c>
      <c r="BR418" s="304">
        <f t="shared" ref="BR418:CJ422" si="13">BR$414*BR327</f>
        <v>0</v>
      </c>
      <c r="BS418" s="304">
        <f t="shared" si="13"/>
        <v>0</v>
      </c>
      <c r="BT418" s="304">
        <f t="shared" si="13"/>
        <v>0</v>
      </c>
      <c r="BU418" s="304">
        <f t="shared" si="13"/>
        <v>0</v>
      </c>
      <c r="BV418" s="304">
        <f t="shared" si="13"/>
        <v>0</v>
      </c>
      <c r="BW418" s="304">
        <f t="shared" si="13"/>
        <v>0</v>
      </c>
      <c r="BX418" s="304">
        <f t="shared" si="13"/>
        <v>0</v>
      </c>
      <c r="BY418" s="304">
        <f t="shared" si="13"/>
        <v>0</v>
      </c>
      <c r="BZ418" s="304">
        <f t="shared" si="13"/>
        <v>0</v>
      </c>
      <c r="CA418" s="304">
        <f t="shared" si="13"/>
        <v>0</v>
      </c>
      <c r="CB418" s="304">
        <f t="shared" si="13"/>
        <v>0</v>
      </c>
      <c r="CC418" s="304">
        <f t="shared" si="13"/>
        <v>0</v>
      </c>
      <c r="CD418" s="304">
        <f t="shared" si="13"/>
        <v>0</v>
      </c>
      <c r="CE418" s="304">
        <f t="shared" si="13"/>
        <v>0</v>
      </c>
      <c r="CF418" s="304">
        <f t="shared" si="13"/>
        <v>0</v>
      </c>
      <c r="CG418" s="304">
        <f t="shared" si="13"/>
        <v>0</v>
      </c>
      <c r="CH418" s="304">
        <f t="shared" si="13"/>
        <v>0</v>
      </c>
      <c r="CI418" s="304">
        <f t="shared" si="13"/>
        <v>0</v>
      </c>
      <c r="CJ418" s="305">
        <f t="shared" si="13"/>
        <v>0</v>
      </c>
      <c r="CK418" s="271">
        <f>SUM(E418:CJ418)</f>
        <v>0</v>
      </c>
    </row>
    <row r="419" spans="2:89">
      <c r="B419" s="277"/>
      <c r="C419" s="589">
        <v>2</v>
      </c>
      <c r="D419" s="473" t="s">
        <v>563</v>
      </c>
      <c r="E419" s="306">
        <f t="shared" ref="E419:T482" si="14">E$414*E328</f>
        <v>0</v>
      </c>
      <c r="F419" s="307">
        <f t="shared" si="14"/>
        <v>0</v>
      </c>
      <c r="G419" s="307">
        <f t="shared" si="14"/>
        <v>0</v>
      </c>
      <c r="H419" s="307">
        <f t="shared" si="14"/>
        <v>0</v>
      </c>
      <c r="I419" s="307">
        <f t="shared" si="14"/>
        <v>0</v>
      </c>
      <c r="J419" s="307">
        <f t="shared" si="14"/>
        <v>0</v>
      </c>
      <c r="K419" s="307">
        <f t="shared" si="14"/>
        <v>0</v>
      </c>
      <c r="L419" s="307">
        <f t="shared" si="14"/>
        <v>0</v>
      </c>
      <c r="M419" s="307">
        <f t="shared" si="14"/>
        <v>0</v>
      </c>
      <c r="N419" s="307">
        <f t="shared" si="14"/>
        <v>0</v>
      </c>
      <c r="O419" s="307">
        <f t="shared" si="14"/>
        <v>0</v>
      </c>
      <c r="P419" s="307">
        <f t="shared" si="14"/>
        <v>0</v>
      </c>
      <c r="Q419" s="307">
        <f t="shared" si="14"/>
        <v>0</v>
      </c>
      <c r="R419" s="307">
        <f t="shared" si="14"/>
        <v>0</v>
      </c>
      <c r="S419" s="307">
        <f t="shared" si="14"/>
        <v>0</v>
      </c>
      <c r="T419" s="307">
        <f t="shared" si="14"/>
        <v>0</v>
      </c>
      <c r="U419" s="307">
        <f t="shared" si="12"/>
        <v>0</v>
      </c>
      <c r="V419" s="307">
        <f t="shared" si="12"/>
        <v>0</v>
      </c>
      <c r="W419" s="307">
        <f t="shared" si="12"/>
        <v>0</v>
      </c>
      <c r="X419" s="307">
        <f t="shared" si="12"/>
        <v>0</v>
      </c>
      <c r="Y419" s="307">
        <f t="shared" si="12"/>
        <v>0</v>
      </c>
      <c r="Z419" s="307">
        <f t="shared" si="12"/>
        <v>0</v>
      </c>
      <c r="AA419" s="307">
        <f t="shared" si="12"/>
        <v>0</v>
      </c>
      <c r="AB419" s="307">
        <f t="shared" si="12"/>
        <v>0</v>
      </c>
      <c r="AC419" s="307">
        <f t="shared" si="12"/>
        <v>0</v>
      </c>
      <c r="AD419" s="307">
        <f t="shared" si="12"/>
        <v>0</v>
      </c>
      <c r="AE419" s="307">
        <f t="shared" si="12"/>
        <v>0</v>
      </c>
      <c r="AF419" s="307">
        <f t="shared" si="12"/>
        <v>0</v>
      </c>
      <c r="AG419" s="307">
        <f t="shared" si="12"/>
        <v>0</v>
      </c>
      <c r="AH419" s="307">
        <f t="shared" si="12"/>
        <v>0</v>
      </c>
      <c r="AI419" s="307">
        <f t="shared" si="12"/>
        <v>0</v>
      </c>
      <c r="AJ419" s="307">
        <f t="shared" si="12"/>
        <v>0</v>
      </c>
      <c r="AK419" s="307">
        <f t="shared" si="12"/>
        <v>0</v>
      </c>
      <c r="AL419" s="307">
        <f t="shared" si="12"/>
        <v>0</v>
      </c>
      <c r="AM419" s="307">
        <f t="shared" si="12"/>
        <v>0</v>
      </c>
      <c r="AN419" s="307">
        <f t="shared" si="12"/>
        <v>0</v>
      </c>
      <c r="AO419" s="307">
        <f t="shared" si="12"/>
        <v>0</v>
      </c>
      <c r="AP419" s="307">
        <f t="shared" si="12"/>
        <v>0</v>
      </c>
      <c r="AQ419" s="307">
        <f t="shared" si="12"/>
        <v>0</v>
      </c>
      <c r="AR419" s="307">
        <f t="shared" si="12"/>
        <v>0</v>
      </c>
      <c r="AS419" s="307">
        <f t="shared" si="12"/>
        <v>0</v>
      </c>
      <c r="AT419" s="307">
        <f t="shared" si="12"/>
        <v>0</v>
      </c>
      <c r="AU419" s="306">
        <f t="shared" si="12"/>
        <v>0</v>
      </c>
      <c r="AV419" s="307">
        <f t="shared" si="12"/>
        <v>0</v>
      </c>
      <c r="AW419" s="307">
        <f t="shared" si="12"/>
        <v>0</v>
      </c>
      <c r="AX419" s="307">
        <f t="shared" si="12"/>
        <v>0</v>
      </c>
      <c r="AY419" s="307">
        <f t="shared" si="12"/>
        <v>0</v>
      </c>
      <c r="AZ419" s="307">
        <f t="shared" si="12"/>
        <v>0</v>
      </c>
      <c r="BA419" s="307">
        <f t="shared" si="12"/>
        <v>0</v>
      </c>
      <c r="BB419" s="307">
        <f t="shared" si="12"/>
        <v>0</v>
      </c>
      <c r="BC419" s="307">
        <f t="shared" si="12"/>
        <v>0</v>
      </c>
      <c r="BD419" s="307">
        <f t="shared" si="12"/>
        <v>0</v>
      </c>
      <c r="BE419" s="307">
        <f t="shared" si="12"/>
        <v>0</v>
      </c>
      <c r="BF419" s="307">
        <f t="shared" si="12"/>
        <v>0</v>
      </c>
      <c r="BG419" s="307">
        <f t="shared" si="12"/>
        <v>0</v>
      </c>
      <c r="BH419" s="307">
        <f t="shared" si="12"/>
        <v>0</v>
      </c>
      <c r="BI419" s="307">
        <f t="shared" si="12"/>
        <v>0</v>
      </c>
      <c r="BJ419" s="307">
        <f t="shared" si="12"/>
        <v>0</v>
      </c>
      <c r="BK419" s="307">
        <f t="shared" si="12"/>
        <v>0</v>
      </c>
      <c r="BL419" s="307">
        <f t="shared" si="12"/>
        <v>0</v>
      </c>
      <c r="BM419" s="307">
        <f t="shared" si="12"/>
        <v>0</v>
      </c>
      <c r="BN419" s="307">
        <f t="shared" si="12"/>
        <v>0</v>
      </c>
      <c r="BO419" s="307">
        <f t="shared" si="12"/>
        <v>0</v>
      </c>
      <c r="BP419" s="307">
        <f t="shared" si="12"/>
        <v>0</v>
      </c>
      <c r="BQ419" s="307">
        <f t="shared" si="12"/>
        <v>0</v>
      </c>
      <c r="BR419" s="307">
        <f t="shared" si="13"/>
        <v>0</v>
      </c>
      <c r="BS419" s="307">
        <f t="shared" si="13"/>
        <v>0</v>
      </c>
      <c r="BT419" s="307">
        <f t="shared" si="13"/>
        <v>0</v>
      </c>
      <c r="BU419" s="307">
        <f t="shared" si="13"/>
        <v>0</v>
      </c>
      <c r="BV419" s="307">
        <f t="shared" si="13"/>
        <v>0</v>
      </c>
      <c r="BW419" s="307">
        <f t="shared" si="13"/>
        <v>0</v>
      </c>
      <c r="BX419" s="307">
        <f t="shared" si="13"/>
        <v>0</v>
      </c>
      <c r="BY419" s="307">
        <f t="shared" si="13"/>
        <v>0</v>
      </c>
      <c r="BZ419" s="307">
        <f t="shared" si="13"/>
        <v>0</v>
      </c>
      <c r="CA419" s="307">
        <f t="shared" si="13"/>
        <v>0</v>
      </c>
      <c r="CB419" s="307">
        <f t="shared" si="13"/>
        <v>0</v>
      </c>
      <c r="CC419" s="307">
        <f t="shared" si="13"/>
        <v>0</v>
      </c>
      <c r="CD419" s="307">
        <f t="shared" si="13"/>
        <v>0</v>
      </c>
      <c r="CE419" s="307">
        <f t="shared" si="13"/>
        <v>0</v>
      </c>
      <c r="CF419" s="307">
        <f t="shared" si="13"/>
        <v>0</v>
      </c>
      <c r="CG419" s="307">
        <f t="shared" si="13"/>
        <v>0</v>
      </c>
      <c r="CH419" s="307">
        <f t="shared" si="13"/>
        <v>0</v>
      </c>
      <c r="CI419" s="307">
        <f t="shared" si="13"/>
        <v>0</v>
      </c>
      <c r="CJ419" s="308">
        <f t="shared" si="13"/>
        <v>0</v>
      </c>
      <c r="CK419" s="272">
        <f t="shared" ref="CK419:CK482" si="15">SUM(E419:CJ419)</f>
        <v>0</v>
      </c>
    </row>
    <row r="420" spans="2:89">
      <c r="B420" s="277"/>
      <c r="C420" s="589">
        <v>3</v>
      </c>
      <c r="D420" s="473" t="s">
        <v>633</v>
      </c>
      <c r="E420" s="306">
        <f t="shared" si="14"/>
        <v>0</v>
      </c>
      <c r="F420" s="307">
        <f t="shared" ref="F420:BQ423" si="16">F$414*F329</f>
        <v>0</v>
      </c>
      <c r="G420" s="307">
        <f t="shared" si="16"/>
        <v>0</v>
      </c>
      <c r="H420" s="307">
        <f t="shared" si="16"/>
        <v>0</v>
      </c>
      <c r="I420" s="307">
        <f t="shared" si="16"/>
        <v>0</v>
      </c>
      <c r="J420" s="307">
        <f t="shared" si="16"/>
        <v>0</v>
      </c>
      <c r="K420" s="307">
        <f t="shared" si="16"/>
        <v>0</v>
      </c>
      <c r="L420" s="307">
        <f t="shared" si="16"/>
        <v>0</v>
      </c>
      <c r="M420" s="307">
        <f t="shared" si="16"/>
        <v>0</v>
      </c>
      <c r="N420" s="307">
        <f t="shared" si="16"/>
        <v>0</v>
      </c>
      <c r="O420" s="307">
        <f t="shared" si="16"/>
        <v>0</v>
      </c>
      <c r="P420" s="307">
        <f t="shared" si="16"/>
        <v>0</v>
      </c>
      <c r="Q420" s="307">
        <f t="shared" si="16"/>
        <v>0</v>
      </c>
      <c r="R420" s="307">
        <f t="shared" si="16"/>
        <v>0</v>
      </c>
      <c r="S420" s="307">
        <f t="shared" si="16"/>
        <v>0</v>
      </c>
      <c r="T420" s="307">
        <f t="shared" si="16"/>
        <v>0</v>
      </c>
      <c r="U420" s="307">
        <f t="shared" si="16"/>
        <v>0</v>
      </c>
      <c r="V420" s="307">
        <f t="shared" si="16"/>
        <v>0</v>
      </c>
      <c r="W420" s="307">
        <f t="shared" si="16"/>
        <v>0</v>
      </c>
      <c r="X420" s="307">
        <f t="shared" si="16"/>
        <v>0</v>
      </c>
      <c r="Y420" s="307">
        <f t="shared" si="16"/>
        <v>0</v>
      </c>
      <c r="Z420" s="307">
        <f t="shared" si="16"/>
        <v>0</v>
      </c>
      <c r="AA420" s="307">
        <f t="shared" si="16"/>
        <v>0</v>
      </c>
      <c r="AB420" s="307">
        <f t="shared" si="16"/>
        <v>0</v>
      </c>
      <c r="AC420" s="307">
        <f t="shared" si="16"/>
        <v>0</v>
      </c>
      <c r="AD420" s="307">
        <f t="shared" si="16"/>
        <v>0</v>
      </c>
      <c r="AE420" s="307">
        <f t="shared" si="16"/>
        <v>0</v>
      </c>
      <c r="AF420" s="307">
        <f t="shared" si="16"/>
        <v>0</v>
      </c>
      <c r="AG420" s="307">
        <f t="shared" si="16"/>
        <v>0</v>
      </c>
      <c r="AH420" s="307">
        <f t="shared" si="16"/>
        <v>0</v>
      </c>
      <c r="AI420" s="307">
        <f t="shared" si="16"/>
        <v>0</v>
      </c>
      <c r="AJ420" s="307">
        <f t="shared" si="16"/>
        <v>0</v>
      </c>
      <c r="AK420" s="307">
        <f t="shared" si="16"/>
        <v>0</v>
      </c>
      <c r="AL420" s="307">
        <f t="shared" si="16"/>
        <v>0</v>
      </c>
      <c r="AM420" s="307">
        <f t="shared" si="16"/>
        <v>0</v>
      </c>
      <c r="AN420" s="307">
        <f t="shared" si="16"/>
        <v>0</v>
      </c>
      <c r="AO420" s="307">
        <f t="shared" si="16"/>
        <v>0</v>
      </c>
      <c r="AP420" s="307">
        <f t="shared" si="16"/>
        <v>0</v>
      </c>
      <c r="AQ420" s="307">
        <f t="shared" si="16"/>
        <v>0</v>
      </c>
      <c r="AR420" s="307">
        <f t="shared" si="16"/>
        <v>0</v>
      </c>
      <c r="AS420" s="307">
        <f t="shared" si="16"/>
        <v>0</v>
      </c>
      <c r="AT420" s="307">
        <f t="shared" si="16"/>
        <v>0</v>
      </c>
      <c r="AU420" s="306">
        <f t="shared" si="16"/>
        <v>0</v>
      </c>
      <c r="AV420" s="307">
        <f t="shared" si="16"/>
        <v>0</v>
      </c>
      <c r="AW420" s="307">
        <f t="shared" si="16"/>
        <v>0</v>
      </c>
      <c r="AX420" s="307">
        <f t="shared" si="16"/>
        <v>0</v>
      </c>
      <c r="AY420" s="307">
        <f t="shared" si="16"/>
        <v>0</v>
      </c>
      <c r="AZ420" s="307">
        <f t="shared" si="16"/>
        <v>0</v>
      </c>
      <c r="BA420" s="307">
        <f t="shared" si="16"/>
        <v>0</v>
      </c>
      <c r="BB420" s="307">
        <f t="shared" si="16"/>
        <v>0</v>
      </c>
      <c r="BC420" s="307">
        <f t="shared" si="16"/>
        <v>0</v>
      </c>
      <c r="BD420" s="307">
        <f t="shared" si="16"/>
        <v>0</v>
      </c>
      <c r="BE420" s="307">
        <f t="shared" si="16"/>
        <v>0</v>
      </c>
      <c r="BF420" s="307">
        <f t="shared" si="16"/>
        <v>0</v>
      </c>
      <c r="BG420" s="307">
        <f t="shared" si="16"/>
        <v>0</v>
      </c>
      <c r="BH420" s="307">
        <f t="shared" si="16"/>
        <v>0</v>
      </c>
      <c r="BI420" s="307">
        <f t="shared" si="16"/>
        <v>0</v>
      </c>
      <c r="BJ420" s="307">
        <f t="shared" si="16"/>
        <v>0</v>
      </c>
      <c r="BK420" s="307">
        <f t="shared" si="16"/>
        <v>0</v>
      </c>
      <c r="BL420" s="307">
        <f t="shared" si="16"/>
        <v>0</v>
      </c>
      <c r="BM420" s="307">
        <f t="shared" si="16"/>
        <v>0</v>
      </c>
      <c r="BN420" s="307">
        <f t="shared" si="16"/>
        <v>0</v>
      </c>
      <c r="BO420" s="307">
        <f t="shared" si="16"/>
        <v>0</v>
      </c>
      <c r="BP420" s="307">
        <f t="shared" si="16"/>
        <v>0</v>
      </c>
      <c r="BQ420" s="307">
        <f t="shared" si="16"/>
        <v>0</v>
      </c>
      <c r="BR420" s="307">
        <f t="shared" si="13"/>
        <v>0</v>
      </c>
      <c r="BS420" s="307">
        <f t="shared" si="13"/>
        <v>0</v>
      </c>
      <c r="BT420" s="307">
        <f t="shared" si="13"/>
        <v>0</v>
      </c>
      <c r="BU420" s="307">
        <f t="shared" si="13"/>
        <v>0</v>
      </c>
      <c r="BV420" s="307">
        <f t="shared" si="13"/>
        <v>0</v>
      </c>
      <c r="BW420" s="307">
        <f t="shared" si="13"/>
        <v>0</v>
      </c>
      <c r="BX420" s="307">
        <f t="shared" si="13"/>
        <v>0</v>
      </c>
      <c r="BY420" s="307">
        <f t="shared" si="13"/>
        <v>0</v>
      </c>
      <c r="BZ420" s="307">
        <f t="shared" si="13"/>
        <v>0</v>
      </c>
      <c r="CA420" s="307">
        <f t="shared" si="13"/>
        <v>0</v>
      </c>
      <c r="CB420" s="307">
        <f t="shared" si="13"/>
        <v>0</v>
      </c>
      <c r="CC420" s="307">
        <f t="shared" si="13"/>
        <v>0</v>
      </c>
      <c r="CD420" s="307">
        <f t="shared" si="13"/>
        <v>0</v>
      </c>
      <c r="CE420" s="307">
        <f t="shared" si="13"/>
        <v>0</v>
      </c>
      <c r="CF420" s="307">
        <f t="shared" si="13"/>
        <v>0</v>
      </c>
      <c r="CG420" s="307">
        <f t="shared" si="13"/>
        <v>0</v>
      </c>
      <c r="CH420" s="307">
        <f t="shared" si="13"/>
        <v>0</v>
      </c>
      <c r="CI420" s="307">
        <f t="shared" si="13"/>
        <v>0</v>
      </c>
      <c r="CJ420" s="308">
        <f t="shared" si="13"/>
        <v>0</v>
      </c>
      <c r="CK420" s="272">
        <f t="shared" si="15"/>
        <v>0</v>
      </c>
    </row>
    <row r="421" spans="2:89">
      <c r="B421" s="277"/>
      <c r="C421" s="589">
        <v>4</v>
      </c>
      <c r="D421" s="473" t="s">
        <v>652</v>
      </c>
      <c r="E421" s="306">
        <f t="shared" si="14"/>
        <v>0</v>
      </c>
      <c r="F421" s="307">
        <f t="shared" si="16"/>
        <v>0</v>
      </c>
      <c r="G421" s="307">
        <f t="shared" si="16"/>
        <v>0</v>
      </c>
      <c r="H421" s="307">
        <f t="shared" si="16"/>
        <v>0</v>
      </c>
      <c r="I421" s="307">
        <f t="shared" si="16"/>
        <v>0</v>
      </c>
      <c r="J421" s="307">
        <f t="shared" si="16"/>
        <v>0</v>
      </c>
      <c r="K421" s="307">
        <f t="shared" si="16"/>
        <v>0</v>
      </c>
      <c r="L421" s="307">
        <f t="shared" si="16"/>
        <v>0</v>
      </c>
      <c r="M421" s="307">
        <f t="shared" si="16"/>
        <v>0</v>
      </c>
      <c r="N421" s="307">
        <f t="shared" si="16"/>
        <v>0</v>
      </c>
      <c r="O421" s="307">
        <f t="shared" si="16"/>
        <v>0</v>
      </c>
      <c r="P421" s="307">
        <f t="shared" si="16"/>
        <v>0</v>
      </c>
      <c r="Q421" s="307">
        <f t="shared" si="16"/>
        <v>0</v>
      </c>
      <c r="R421" s="307">
        <f t="shared" si="16"/>
        <v>0</v>
      </c>
      <c r="S421" s="307">
        <f t="shared" si="16"/>
        <v>0</v>
      </c>
      <c r="T421" s="307">
        <f t="shared" si="16"/>
        <v>0</v>
      </c>
      <c r="U421" s="307">
        <f t="shared" si="16"/>
        <v>0</v>
      </c>
      <c r="V421" s="307">
        <f t="shared" si="16"/>
        <v>0</v>
      </c>
      <c r="W421" s="307">
        <f t="shared" si="16"/>
        <v>0</v>
      </c>
      <c r="X421" s="307">
        <f t="shared" si="16"/>
        <v>0</v>
      </c>
      <c r="Y421" s="307">
        <f t="shared" si="16"/>
        <v>0</v>
      </c>
      <c r="Z421" s="307">
        <f t="shared" si="16"/>
        <v>0</v>
      </c>
      <c r="AA421" s="307">
        <f t="shared" si="16"/>
        <v>0</v>
      </c>
      <c r="AB421" s="307">
        <f t="shared" si="16"/>
        <v>0</v>
      </c>
      <c r="AC421" s="307">
        <f t="shared" si="16"/>
        <v>0</v>
      </c>
      <c r="AD421" s="307">
        <f t="shared" si="16"/>
        <v>0</v>
      </c>
      <c r="AE421" s="307">
        <f t="shared" si="16"/>
        <v>0</v>
      </c>
      <c r="AF421" s="307">
        <f t="shared" si="16"/>
        <v>0</v>
      </c>
      <c r="AG421" s="307">
        <f t="shared" si="16"/>
        <v>0</v>
      </c>
      <c r="AH421" s="307">
        <f t="shared" si="16"/>
        <v>0</v>
      </c>
      <c r="AI421" s="307">
        <f t="shared" si="16"/>
        <v>0</v>
      </c>
      <c r="AJ421" s="307">
        <f t="shared" si="16"/>
        <v>0</v>
      </c>
      <c r="AK421" s="307">
        <f t="shared" si="16"/>
        <v>0</v>
      </c>
      <c r="AL421" s="307">
        <f t="shared" si="16"/>
        <v>0</v>
      </c>
      <c r="AM421" s="307">
        <f t="shared" si="16"/>
        <v>0</v>
      </c>
      <c r="AN421" s="307">
        <f t="shared" si="16"/>
        <v>0</v>
      </c>
      <c r="AO421" s="307">
        <f t="shared" si="16"/>
        <v>0</v>
      </c>
      <c r="AP421" s="307">
        <f t="shared" si="16"/>
        <v>0</v>
      </c>
      <c r="AQ421" s="307">
        <f t="shared" si="16"/>
        <v>0</v>
      </c>
      <c r="AR421" s="307">
        <f t="shared" si="16"/>
        <v>0</v>
      </c>
      <c r="AS421" s="307">
        <f t="shared" si="16"/>
        <v>0</v>
      </c>
      <c r="AT421" s="307">
        <f t="shared" si="16"/>
        <v>0</v>
      </c>
      <c r="AU421" s="306">
        <f t="shared" si="16"/>
        <v>0</v>
      </c>
      <c r="AV421" s="307">
        <f t="shared" si="16"/>
        <v>0</v>
      </c>
      <c r="AW421" s="307">
        <f t="shared" si="16"/>
        <v>0</v>
      </c>
      <c r="AX421" s="307">
        <f t="shared" si="16"/>
        <v>0</v>
      </c>
      <c r="AY421" s="307">
        <f t="shared" si="16"/>
        <v>0</v>
      </c>
      <c r="AZ421" s="307">
        <f t="shared" si="16"/>
        <v>0</v>
      </c>
      <c r="BA421" s="307">
        <f t="shared" si="16"/>
        <v>0</v>
      </c>
      <c r="BB421" s="307">
        <f t="shared" si="16"/>
        <v>0</v>
      </c>
      <c r="BC421" s="307">
        <f t="shared" si="16"/>
        <v>0</v>
      </c>
      <c r="BD421" s="307">
        <f t="shared" si="16"/>
        <v>0</v>
      </c>
      <c r="BE421" s="307">
        <f t="shared" si="16"/>
        <v>0</v>
      </c>
      <c r="BF421" s="307">
        <f t="shared" si="16"/>
        <v>0</v>
      </c>
      <c r="BG421" s="307">
        <f t="shared" si="16"/>
        <v>0</v>
      </c>
      <c r="BH421" s="307">
        <f t="shared" si="16"/>
        <v>0</v>
      </c>
      <c r="BI421" s="307">
        <f t="shared" si="16"/>
        <v>0</v>
      </c>
      <c r="BJ421" s="307">
        <f t="shared" si="16"/>
        <v>0</v>
      </c>
      <c r="BK421" s="307">
        <f t="shared" si="16"/>
        <v>0</v>
      </c>
      <c r="BL421" s="307">
        <f t="shared" si="16"/>
        <v>0</v>
      </c>
      <c r="BM421" s="307">
        <f t="shared" si="16"/>
        <v>0</v>
      </c>
      <c r="BN421" s="307">
        <f t="shared" si="16"/>
        <v>0</v>
      </c>
      <c r="BO421" s="307">
        <f t="shared" si="16"/>
        <v>0</v>
      </c>
      <c r="BP421" s="307">
        <f t="shared" si="16"/>
        <v>0</v>
      </c>
      <c r="BQ421" s="307">
        <f t="shared" si="16"/>
        <v>0</v>
      </c>
      <c r="BR421" s="307">
        <f t="shared" si="13"/>
        <v>0</v>
      </c>
      <c r="BS421" s="307">
        <f t="shared" si="13"/>
        <v>0</v>
      </c>
      <c r="BT421" s="307">
        <f t="shared" si="13"/>
        <v>0</v>
      </c>
      <c r="BU421" s="307">
        <f t="shared" si="13"/>
        <v>0</v>
      </c>
      <c r="BV421" s="307">
        <f t="shared" si="13"/>
        <v>0</v>
      </c>
      <c r="BW421" s="307">
        <f t="shared" si="13"/>
        <v>0</v>
      </c>
      <c r="BX421" s="307">
        <f t="shared" si="13"/>
        <v>0</v>
      </c>
      <c r="BY421" s="307">
        <f t="shared" si="13"/>
        <v>0</v>
      </c>
      <c r="BZ421" s="307">
        <f t="shared" si="13"/>
        <v>0</v>
      </c>
      <c r="CA421" s="307">
        <f t="shared" si="13"/>
        <v>0</v>
      </c>
      <c r="CB421" s="307">
        <f t="shared" si="13"/>
        <v>0</v>
      </c>
      <c r="CC421" s="307">
        <f t="shared" si="13"/>
        <v>0</v>
      </c>
      <c r="CD421" s="307">
        <f t="shared" si="13"/>
        <v>0</v>
      </c>
      <c r="CE421" s="307">
        <f t="shared" si="13"/>
        <v>0</v>
      </c>
      <c r="CF421" s="307">
        <f t="shared" si="13"/>
        <v>0</v>
      </c>
      <c r="CG421" s="307">
        <f t="shared" si="13"/>
        <v>0</v>
      </c>
      <c r="CH421" s="307">
        <f t="shared" si="13"/>
        <v>0</v>
      </c>
      <c r="CI421" s="307">
        <f t="shared" si="13"/>
        <v>0</v>
      </c>
      <c r="CJ421" s="308">
        <f t="shared" si="13"/>
        <v>0</v>
      </c>
      <c r="CK421" s="272">
        <f t="shared" si="15"/>
        <v>0</v>
      </c>
    </row>
    <row r="422" spans="2:89">
      <c r="B422" s="277"/>
      <c r="C422" s="589">
        <v>5</v>
      </c>
      <c r="D422" s="473" t="s">
        <v>653</v>
      </c>
      <c r="E422" s="306">
        <f t="shared" si="14"/>
        <v>0</v>
      </c>
      <c r="F422" s="307">
        <f t="shared" si="16"/>
        <v>0</v>
      </c>
      <c r="G422" s="307">
        <f t="shared" si="16"/>
        <v>0</v>
      </c>
      <c r="H422" s="307">
        <f t="shared" si="16"/>
        <v>0</v>
      </c>
      <c r="I422" s="307">
        <f t="shared" si="16"/>
        <v>0</v>
      </c>
      <c r="J422" s="307">
        <f t="shared" si="16"/>
        <v>0</v>
      </c>
      <c r="K422" s="307">
        <f t="shared" si="16"/>
        <v>0</v>
      </c>
      <c r="L422" s="307">
        <f t="shared" si="16"/>
        <v>0</v>
      </c>
      <c r="M422" s="307">
        <f t="shared" si="16"/>
        <v>0</v>
      </c>
      <c r="N422" s="307">
        <f t="shared" si="16"/>
        <v>0</v>
      </c>
      <c r="O422" s="307">
        <f t="shared" si="16"/>
        <v>0</v>
      </c>
      <c r="P422" s="307">
        <f t="shared" si="16"/>
        <v>0</v>
      </c>
      <c r="Q422" s="307">
        <f t="shared" si="16"/>
        <v>0</v>
      </c>
      <c r="R422" s="307">
        <f t="shared" si="16"/>
        <v>0</v>
      </c>
      <c r="S422" s="307">
        <f t="shared" si="16"/>
        <v>0</v>
      </c>
      <c r="T422" s="307">
        <f t="shared" si="16"/>
        <v>0</v>
      </c>
      <c r="U422" s="307">
        <f t="shared" si="16"/>
        <v>0</v>
      </c>
      <c r="V422" s="307">
        <f t="shared" si="16"/>
        <v>0</v>
      </c>
      <c r="W422" s="307">
        <f t="shared" si="16"/>
        <v>0</v>
      </c>
      <c r="X422" s="307">
        <f t="shared" si="16"/>
        <v>0</v>
      </c>
      <c r="Y422" s="307">
        <f t="shared" si="16"/>
        <v>0</v>
      </c>
      <c r="Z422" s="307">
        <f t="shared" si="16"/>
        <v>0</v>
      </c>
      <c r="AA422" s="307">
        <f t="shared" si="16"/>
        <v>0</v>
      </c>
      <c r="AB422" s="307">
        <f t="shared" si="16"/>
        <v>0</v>
      </c>
      <c r="AC422" s="307">
        <f t="shared" si="16"/>
        <v>0</v>
      </c>
      <c r="AD422" s="307">
        <f t="shared" si="16"/>
        <v>0</v>
      </c>
      <c r="AE422" s="307">
        <f t="shared" si="16"/>
        <v>0</v>
      </c>
      <c r="AF422" s="307">
        <f t="shared" si="16"/>
        <v>0</v>
      </c>
      <c r="AG422" s="307">
        <f t="shared" si="16"/>
        <v>0</v>
      </c>
      <c r="AH422" s="307">
        <f t="shared" si="16"/>
        <v>0</v>
      </c>
      <c r="AI422" s="307">
        <f t="shared" si="16"/>
        <v>0</v>
      </c>
      <c r="AJ422" s="307">
        <f t="shared" si="16"/>
        <v>0</v>
      </c>
      <c r="AK422" s="307">
        <f t="shared" si="16"/>
        <v>0</v>
      </c>
      <c r="AL422" s="307">
        <f t="shared" si="16"/>
        <v>0</v>
      </c>
      <c r="AM422" s="307">
        <f t="shared" si="16"/>
        <v>0</v>
      </c>
      <c r="AN422" s="307">
        <f t="shared" si="16"/>
        <v>0</v>
      </c>
      <c r="AO422" s="307">
        <f t="shared" si="16"/>
        <v>0</v>
      </c>
      <c r="AP422" s="307">
        <f t="shared" si="16"/>
        <v>0</v>
      </c>
      <c r="AQ422" s="307">
        <f t="shared" si="16"/>
        <v>0</v>
      </c>
      <c r="AR422" s="307">
        <f t="shared" si="16"/>
        <v>0</v>
      </c>
      <c r="AS422" s="307">
        <f t="shared" si="16"/>
        <v>0</v>
      </c>
      <c r="AT422" s="307">
        <f t="shared" si="16"/>
        <v>0</v>
      </c>
      <c r="AU422" s="306">
        <f t="shared" si="16"/>
        <v>0</v>
      </c>
      <c r="AV422" s="307">
        <f t="shared" si="16"/>
        <v>0</v>
      </c>
      <c r="AW422" s="307">
        <f t="shared" si="16"/>
        <v>0</v>
      </c>
      <c r="AX422" s="307">
        <f t="shared" si="16"/>
        <v>0</v>
      </c>
      <c r="AY422" s="307">
        <f t="shared" si="16"/>
        <v>0</v>
      </c>
      <c r="AZ422" s="307">
        <f t="shared" si="16"/>
        <v>0</v>
      </c>
      <c r="BA422" s="307">
        <f t="shared" si="16"/>
        <v>0</v>
      </c>
      <c r="BB422" s="307">
        <f t="shared" si="16"/>
        <v>0</v>
      </c>
      <c r="BC422" s="307">
        <f t="shared" si="16"/>
        <v>0</v>
      </c>
      <c r="BD422" s="307">
        <f t="shared" si="16"/>
        <v>0</v>
      </c>
      <c r="BE422" s="307">
        <f t="shared" si="16"/>
        <v>0</v>
      </c>
      <c r="BF422" s="307">
        <f t="shared" si="16"/>
        <v>0</v>
      </c>
      <c r="BG422" s="307">
        <f t="shared" si="16"/>
        <v>0</v>
      </c>
      <c r="BH422" s="307">
        <f t="shared" si="16"/>
        <v>0</v>
      </c>
      <c r="BI422" s="307">
        <f t="shared" si="16"/>
        <v>0</v>
      </c>
      <c r="BJ422" s="307">
        <f t="shared" si="16"/>
        <v>0</v>
      </c>
      <c r="BK422" s="307">
        <f t="shared" si="16"/>
        <v>0</v>
      </c>
      <c r="BL422" s="307">
        <f t="shared" si="16"/>
        <v>0</v>
      </c>
      <c r="BM422" s="307">
        <f t="shared" si="16"/>
        <v>0</v>
      </c>
      <c r="BN422" s="307">
        <f t="shared" si="16"/>
        <v>0</v>
      </c>
      <c r="BO422" s="307">
        <f t="shared" si="16"/>
        <v>0</v>
      </c>
      <c r="BP422" s="307">
        <f t="shared" si="16"/>
        <v>0</v>
      </c>
      <c r="BQ422" s="307">
        <f t="shared" si="16"/>
        <v>0</v>
      </c>
      <c r="BR422" s="307">
        <f t="shared" si="13"/>
        <v>0</v>
      </c>
      <c r="BS422" s="307">
        <f t="shared" si="13"/>
        <v>0</v>
      </c>
      <c r="BT422" s="307">
        <f t="shared" si="13"/>
        <v>0</v>
      </c>
      <c r="BU422" s="307">
        <f t="shared" si="13"/>
        <v>0</v>
      </c>
      <c r="BV422" s="307">
        <f t="shared" si="13"/>
        <v>0</v>
      </c>
      <c r="BW422" s="307">
        <f t="shared" si="13"/>
        <v>0</v>
      </c>
      <c r="BX422" s="307">
        <f t="shared" si="13"/>
        <v>0</v>
      </c>
      <c r="BY422" s="307">
        <f t="shared" si="13"/>
        <v>0</v>
      </c>
      <c r="BZ422" s="307">
        <f t="shared" si="13"/>
        <v>0</v>
      </c>
      <c r="CA422" s="307">
        <f t="shared" si="13"/>
        <v>0</v>
      </c>
      <c r="CB422" s="307">
        <f t="shared" si="13"/>
        <v>0</v>
      </c>
      <c r="CC422" s="307">
        <f t="shared" si="13"/>
        <v>0</v>
      </c>
      <c r="CD422" s="307">
        <f t="shared" si="13"/>
        <v>0</v>
      </c>
      <c r="CE422" s="307">
        <f t="shared" si="13"/>
        <v>0</v>
      </c>
      <c r="CF422" s="307">
        <f t="shared" si="13"/>
        <v>0</v>
      </c>
      <c r="CG422" s="307">
        <f t="shared" si="13"/>
        <v>0</v>
      </c>
      <c r="CH422" s="307">
        <f t="shared" si="13"/>
        <v>0</v>
      </c>
      <c r="CI422" s="307">
        <f t="shared" si="13"/>
        <v>0</v>
      </c>
      <c r="CJ422" s="308">
        <f t="shared" si="13"/>
        <v>0</v>
      </c>
      <c r="CK422" s="272">
        <f t="shared" si="15"/>
        <v>0</v>
      </c>
    </row>
    <row r="423" spans="2:89">
      <c r="B423" s="277"/>
      <c r="C423" s="589">
        <v>6</v>
      </c>
      <c r="D423" s="473" t="s">
        <v>68</v>
      </c>
      <c r="E423" s="306">
        <f t="shared" si="14"/>
        <v>0</v>
      </c>
      <c r="F423" s="307">
        <f t="shared" si="16"/>
        <v>0</v>
      </c>
      <c r="G423" s="307">
        <f t="shared" si="16"/>
        <v>0</v>
      </c>
      <c r="H423" s="307">
        <f t="shared" si="16"/>
        <v>0</v>
      </c>
      <c r="I423" s="307">
        <f t="shared" si="16"/>
        <v>0</v>
      </c>
      <c r="J423" s="307">
        <f t="shared" si="16"/>
        <v>0</v>
      </c>
      <c r="K423" s="307">
        <f t="shared" si="16"/>
        <v>0</v>
      </c>
      <c r="L423" s="307">
        <f t="shared" si="16"/>
        <v>0</v>
      </c>
      <c r="M423" s="307">
        <f t="shared" si="16"/>
        <v>0</v>
      </c>
      <c r="N423" s="307">
        <f t="shared" si="16"/>
        <v>0</v>
      </c>
      <c r="O423" s="307">
        <f t="shared" si="16"/>
        <v>0</v>
      </c>
      <c r="P423" s="307">
        <f t="shared" si="16"/>
        <v>0</v>
      </c>
      <c r="Q423" s="307">
        <f t="shared" si="16"/>
        <v>0</v>
      </c>
      <c r="R423" s="307">
        <f t="shared" si="16"/>
        <v>0</v>
      </c>
      <c r="S423" s="307">
        <f t="shared" si="16"/>
        <v>0</v>
      </c>
      <c r="T423" s="307">
        <f t="shared" si="16"/>
        <v>0</v>
      </c>
      <c r="U423" s="307">
        <f t="shared" si="16"/>
        <v>0</v>
      </c>
      <c r="V423" s="307">
        <f t="shared" si="16"/>
        <v>0</v>
      </c>
      <c r="W423" s="307">
        <f t="shared" si="16"/>
        <v>0</v>
      </c>
      <c r="X423" s="307">
        <f t="shared" si="16"/>
        <v>0</v>
      </c>
      <c r="Y423" s="307">
        <f t="shared" si="16"/>
        <v>0</v>
      </c>
      <c r="Z423" s="307">
        <f t="shared" si="16"/>
        <v>0</v>
      </c>
      <c r="AA423" s="307">
        <f t="shared" si="16"/>
        <v>0</v>
      </c>
      <c r="AB423" s="307">
        <f t="shared" si="16"/>
        <v>0</v>
      </c>
      <c r="AC423" s="307">
        <f t="shared" si="16"/>
        <v>0</v>
      </c>
      <c r="AD423" s="307">
        <f t="shared" si="16"/>
        <v>0</v>
      </c>
      <c r="AE423" s="307">
        <f t="shared" si="16"/>
        <v>0</v>
      </c>
      <c r="AF423" s="307">
        <f t="shared" si="16"/>
        <v>0</v>
      </c>
      <c r="AG423" s="307">
        <f t="shared" si="16"/>
        <v>0</v>
      </c>
      <c r="AH423" s="307">
        <f t="shared" si="16"/>
        <v>0</v>
      </c>
      <c r="AI423" s="307">
        <f t="shared" si="16"/>
        <v>0</v>
      </c>
      <c r="AJ423" s="307">
        <f t="shared" si="16"/>
        <v>0</v>
      </c>
      <c r="AK423" s="307">
        <f t="shared" si="16"/>
        <v>0</v>
      </c>
      <c r="AL423" s="307">
        <f t="shared" si="16"/>
        <v>0</v>
      </c>
      <c r="AM423" s="307">
        <f t="shared" si="16"/>
        <v>0</v>
      </c>
      <c r="AN423" s="307">
        <f t="shared" si="16"/>
        <v>0</v>
      </c>
      <c r="AO423" s="307">
        <f t="shared" si="16"/>
        <v>0</v>
      </c>
      <c r="AP423" s="307">
        <f t="shared" si="16"/>
        <v>0</v>
      </c>
      <c r="AQ423" s="307">
        <f t="shared" si="16"/>
        <v>0</v>
      </c>
      <c r="AR423" s="307">
        <f t="shared" si="16"/>
        <v>0</v>
      </c>
      <c r="AS423" s="307">
        <f t="shared" si="16"/>
        <v>0</v>
      </c>
      <c r="AT423" s="307">
        <f t="shared" si="16"/>
        <v>0</v>
      </c>
      <c r="AU423" s="306">
        <f t="shared" si="16"/>
        <v>0</v>
      </c>
      <c r="AV423" s="307">
        <f t="shared" si="16"/>
        <v>0</v>
      </c>
      <c r="AW423" s="307">
        <f t="shared" si="16"/>
        <v>0</v>
      </c>
      <c r="AX423" s="307">
        <f t="shared" si="16"/>
        <v>0</v>
      </c>
      <c r="AY423" s="307">
        <f t="shared" si="16"/>
        <v>0</v>
      </c>
      <c r="AZ423" s="307">
        <f t="shared" si="16"/>
        <v>0</v>
      </c>
      <c r="BA423" s="307">
        <f t="shared" si="16"/>
        <v>0</v>
      </c>
      <c r="BB423" s="307">
        <f t="shared" si="16"/>
        <v>0</v>
      </c>
      <c r="BC423" s="307">
        <f t="shared" si="16"/>
        <v>0</v>
      </c>
      <c r="BD423" s="307">
        <f t="shared" si="16"/>
        <v>0</v>
      </c>
      <c r="BE423" s="307">
        <f t="shared" si="16"/>
        <v>0</v>
      </c>
      <c r="BF423" s="307">
        <f t="shared" si="16"/>
        <v>0</v>
      </c>
      <c r="BG423" s="307">
        <f t="shared" si="16"/>
        <v>0</v>
      </c>
      <c r="BH423" s="307">
        <f t="shared" si="16"/>
        <v>0</v>
      </c>
      <c r="BI423" s="307">
        <f t="shared" si="16"/>
        <v>0</v>
      </c>
      <c r="BJ423" s="307">
        <f t="shared" si="16"/>
        <v>0</v>
      </c>
      <c r="BK423" s="307">
        <f t="shared" si="16"/>
        <v>0</v>
      </c>
      <c r="BL423" s="307">
        <f t="shared" si="16"/>
        <v>0</v>
      </c>
      <c r="BM423" s="307">
        <f t="shared" si="16"/>
        <v>0</v>
      </c>
      <c r="BN423" s="307">
        <f t="shared" si="16"/>
        <v>0</v>
      </c>
      <c r="BO423" s="307">
        <f t="shared" si="16"/>
        <v>0</v>
      </c>
      <c r="BP423" s="307">
        <f t="shared" si="16"/>
        <v>0</v>
      </c>
      <c r="BQ423" s="307">
        <f t="shared" ref="BQ423:CJ426" si="17">BQ$414*BQ332</f>
        <v>0</v>
      </c>
      <c r="BR423" s="307">
        <f t="shared" si="17"/>
        <v>0</v>
      </c>
      <c r="BS423" s="307">
        <f t="shared" si="17"/>
        <v>0</v>
      </c>
      <c r="BT423" s="307">
        <f t="shared" si="17"/>
        <v>0</v>
      </c>
      <c r="BU423" s="307">
        <f t="shared" si="17"/>
        <v>0</v>
      </c>
      <c r="BV423" s="307">
        <f t="shared" si="17"/>
        <v>0</v>
      </c>
      <c r="BW423" s="307">
        <f t="shared" si="17"/>
        <v>0</v>
      </c>
      <c r="BX423" s="307">
        <f t="shared" si="17"/>
        <v>0</v>
      </c>
      <c r="BY423" s="307">
        <f t="shared" si="17"/>
        <v>0</v>
      </c>
      <c r="BZ423" s="307">
        <f t="shared" si="17"/>
        <v>0</v>
      </c>
      <c r="CA423" s="307">
        <f t="shared" si="17"/>
        <v>0</v>
      </c>
      <c r="CB423" s="307">
        <f t="shared" si="17"/>
        <v>0</v>
      </c>
      <c r="CC423" s="307">
        <f t="shared" si="17"/>
        <v>0</v>
      </c>
      <c r="CD423" s="307">
        <f t="shared" si="17"/>
        <v>0</v>
      </c>
      <c r="CE423" s="307">
        <f t="shared" si="17"/>
        <v>0</v>
      </c>
      <c r="CF423" s="307">
        <f t="shared" si="17"/>
        <v>0</v>
      </c>
      <c r="CG423" s="307">
        <f t="shared" si="17"/>
        <v>0</v>
      </c>
      <c r="CH423" s="307">
        <f t="shared" si="17"/>
        <v>0</v>
      </c>
      <c r="CI423" s="307">
        <f t="shared" si="17"/>
        <v>0</v>
      </c>
      <c r="CJ423" s="308">
        <f t="shared" si="17"/>
        <v>0</v>
      </c>
      <c r="CK423" s="272">
        <f t="shared" si="15"/>
        <v>0</v>
      </c>
    </row>
    <row r="424" spans="2:89">
      <c r="B424" s="277"/>
      <c r="C424" s="589">
        <v>7</v>
      </c>
      <c r="D424" s="473" t="s">
        <v>69</v>
      </c>
      <c r="E424" s="306">
        <f t="shared" si="14"/>
        <v>0</v>
      </c>
      <c r="F424" s="307">
        <f t="shared" ref="F424:BQ427" si="18">F$414*F333</f>
        <v>0</v>
      </c>
      <c r="G424" s="307">
        <f t="shared" si="18"/>
        <v>0</v>
      </c>
      <c r="H424" s="307">
        <f t="shared" si="18"/>
        <v>0</v>
      </c>
      <c r="I424" s="307">
        <f t="shared" si="18"/>
        <v>0</v>
      </c>
      <c r="J424" s="307">
        <f t="shared" si="18"/>
        <v>0</v>
      </c>
      <c r="K424" s="307">
        <f t="shared" si="18"/>
        <v>0</v>
      </c>
      <c r="L424" s="307">
        <f t="shared" si="18"/>
        <v>0</v>
      </c>
      <c r="M424" s="307">
        <f t="shared" si="18"/>
        <v>0</v>
      </c>
      <c r="N424" s="307">
        <f t="shared" si="18"/>
        <v>0</v>
      </c>
      <c r="O424" s="307">
        <f t="shared" si="18"/>
        <v>0</v>
      </c>
      <c r="P424" s="307">
        <f t="shared" si="18"/>
        <v>0</v>
      </c>
      <c r="Q424" s="307">
        <f t="shared" si="18"/>
        <v>0</v>
      </c>
      <c r="R424" s="307">
        <f t="shared" si="18"/>
        <v>0</v>
      </c>
      <c r="S424" s="307">
        <f t="shared" si="18"/>
        <v>0</v>
      </c>
      <c r="T424" s="307">
        <f t="shared" si="18"/>
        <v>0</v>
      </c>
      <c r="U424" s="307">
        <f t="shared" si="18"/>
        <v>0</v>
      </c>
      <c r="V424" s="307">
        <f t="shared" si="18"/>
        <v>0</v>
      </c>
      <c r="W424" s="307">
        <f t="shared" si="18"/>
        <v>0</v>
      </c>
      <c r="X424" s="307">
        <f t="shared" si="18"/>
        <v>0</v>
      </c>
      <c r="Y424" s="307">
        <f t="shared" si="18"/>
        <v>0</v>
      </c>
      <c r="Z424" s="307">
        <f t="shared" si="18"/>
        <v>0</v>
      </c>
      <c r="AA424" s="307">
        <f t="shared" si="18"/>
        <v>0</v>
      </c>
      <c r="AB424" s="307">
        <f t="shared" si="18"/>
        <v>0</v>
      </c>
      <c r="AC424" s="307">
        <f t="shared" si="18"/>
        <v>0</v>
      </c>
      <c r="AD424" s="307">
        <f t="shared" si="18"/>
        <v>0</v>
      </c>
      <c r="AE424" s="307">
        <f t="shared" si="18"/>
        <v>0</v>
      </c>
      <c r="AF424" s="307">
        <f t="shared" si="18"/>
        <v>0</v>
      </c>
      <c r="AG424" s="307">
        <f t="shared" si="18"/>
        <v>0</v>
      </c>
      <c r="AH424" s="307">
        <f t="shared" si="18"/>
        <v>0</v>
      </c>
      <c r="AI424" s="307">
        <f t="shared" si="18"/>
        <v>0</v>
      </c>
      <c r="AJ424" s="307">
        <f t="shared" si="18"/>
        <v>0</v>
      </c>
      <c r="AK424" s="307">
        <f t="shared" si="18"/>
        <v>0</v>
      </c>
      <c r="AL424" s="307">
        <f t="shared" si="18"/>
        <v>0</v>
      </c>
      <c r="AM424" s="307">
        <f t="shared" si="18"/>
        <v>0</v>
      </c>
      <c r="AN424" s="307">
        <f t="shared" si="18"/>
        <v>0</v>
      </c>
      <c r="AO424" s="307">
        <f t="shared" si="18"/>
        <v>0</v>
      </c>
      <c r="AP424" s="307">
        <f t="shared" si="18"/>
        <v>0</v>
      </c>
      <c r="AQ424" s="307">
        <f t="shared" si="18"/>
        <v>0</v>
      </c>
      <c r="AR424" s="307">
        <f t="shared" si="18"/>
        <v>0</v>
      </c>
      <c r="AS424" s="307">
        <f t="shared" si="18"/>
        <v>0</v>
      </c>
      <c r="AT424" s="307">
        <f t="shared" si="18"/>
        <v>0</v>
      </c>
      <c r="AU424" s="306">
        <f t="shared" si="18"/>
        <v>0</v>
      </c>
      <c r="AV424" s="307">
        <f t="shared" si="18"/>
        <v>0</v>
      </c>
      <c r="AW424" s="307">
        <f t="shared" si="18"/>
        <v>0</v>
      </c>
      <c r="AX424" s="307">
        <f t="shared" si="18"/>
        <v>0</v>
      </c>
      <c r="AY424" s="307">
        <f t="shared" si="18"/>
        <v>0</v>
      </c>
      <c r="AZ424" s="307">
        <f t="shared" si="18"/>
        <v>0</v>
      </c>
      <c r="BA424" s="307">
        <f t="shared" si="18"/>
        <v>0</v>
      </c>
      <c r="BB424" s="307">
        <f t="shared" si="18"/>
        <v>0</v>
      </c>
      <c r="BC424" s="307">
        <f t="shared" si="18"/>
        <v>0</v>
      </c>
      <c r="BD424" s="307">
        <f t="shared" si="18"/>
        <v>0</v>
      </c>
      <c r="BE424" s="307">
        <f t="shared" si="18"/>
        <v>0</v>
      </c>
      <c r="BF424" s="307">
        <f t="shared" si="18"/>
        <v>0</v>
      </c>
      <c r="BG424" s="307">
        <f t="shared" si="18"/>
        <v>0</v>
      </c>
      <c r="BH424" s="307">
        <f t="shared" si="18"/>
        <v>0</v>
      </c>
      <c r="BI424" s="307">
        <f t="shared" si="18"/>
        <v>0</v>
      </c>
      <c r="BJ424" s="307">
        <f t="shared" si="18"/>
        <v>0</v>
      </c>
      <c r="BK424" s="307">
        <f t="shared" si="18"/>
        <v>0</v>
      </c>
      <c r="BL424" s="307">
        <f t="shared" si="18"/>
        <v>0</v>
      </c>
      <c r="BM424" s="307">
        <f t="shared" si="18"/>
        <v>0</v>
      </c>
      <c r="BN424" s="307">
        <f t="shared" si="18"/>
        <v>0</v>
      </c>
      <c r="BO424" s="307">
        <f t="shared" si="18"/>
        <v>0</v>
      </c>
      <c r="BP424" s="307">
        <f t="shared" si="18"/>
        <v>0</v>
      </c>
      <c r="BQ424" s="307">
        <f t="shared" si="18"/>
        <v>0</v>
      </c>
      <c r="BR424" s="307">
        <f t="shared" si="17"/>
        <v>0</v>
      </c>
      <c r="BS424" s="307">
        <f t="shared" si="17"/>
        <v>0</v>
      </c>
      <c r="BT424" s="307">
        <f t="shared" si="17"/>
        <v>0</v>
      </c>
      <c r="BU424" s="307">
        <f t="shared" si="17"/>
        <v>0</v>
      </c>
      <c r="BV424" s="307">
        <f t="shared" si="17"/>
        <v>0</v>
      </c>
      <c r="BW424" s="307">
        <f t="shared" si="17"/>
        <v>0</v>
      </c>
      <c r="BX424" s="307">
        <f t="shared" si="17"/>
        <v>0</v>
      </c>
      <c r="BY424" s="307">
        <f t="shared" si="17"/>
        <v>0</v>
      </c>
      <c r="BZ424" s="307">
        <f t="shared" si="17"/>
        <v>0</v>
      </c>
      <c r="CA424" s="307">
        <f t="shared" si="17"/>
        <v>0</v>
      </c>
      <c r="CB424" s="307">
        <f t="shared" si="17"/>
        <v>0</v>
      </c>
      <c r="CC424" s="307">
        <f t="shared" si="17"/>
        <v>0</v>
      </c>
      <c r="CD424" s="307">
        <f t="shared" si="17"/>
        <v>0</v>
      </c>
      <c r="CE424" s="307">
        <f t="shared" si="17"/>
        <v>0</v>
      </c>
      <c r="CF424" s="307">
        <f t="shared" si="17"/>
        <v>0</v>
      </c>
      <c r="CG424" s="307">
        <f t="shared" si="17"/>
        <v>0</v>
      </c>
      <c r="CH424" s="307">
        <f t="shared" si="17"/>
        <v>0</v>
      </c>
      <c r="CI424" s="307">
        <f t="shared" si="17"/>
        <v>0</v>
      </c>
      <c r="CJ424" s="308">
        <f t="shared" si="17"/>
        <v>0</v>
      </c>
      <c r="CK424" s="272">
        <f t="shared" si="15"/>
        <v>0</v>
      </c>
    </row>
    <row r="425" spans="2:89">
      <c r="B425" s="277"/>
      <c r="C425" s="589">
        <v>8</v>
      </c>
      <c r="D425" s="473" t="s">
        <v>70</v>
      </c>
      <c r="E425" s="306">
        <f t="shared" si="14"/>
        <v>0</v>
      </c>
      <c r="F425" s="307">
        <f t="shared" si="18"/>
        <v>0</v>
      </c>
      <c r="G425" s="307">
        <f t="shared" si="18"/>
        <v>0</v>
      </c>
      <c r="H425" s="307">
        <f t="shared" si="18"/>
        <v>0</v>
      </c>
      <c r="I425" s="307">
        <f t="shared" si="18"/>
        <v>0</v>
      </c>
      <c r="J425" s="307">
        <f t="shared" si="18"/>
        <v>0</v>
      </c>
      <c r="K425" s="307">
        <f t="shared" si="18"/>
        <v>0</v>
      </c>
      <c r="L425" s="307">
        <f t="shared" si="18"/>
        <v>0</v>
      </c>
      <c r="M425" s="307">
        <f t="shared" si="18"/>
        <v>0</v>
      </c>
      <c r="N425" s="307">
        <f t="shared" si="18"/>
        <v>0</v>
      </c>
      <c r="O425" s="307">
        <f t="shared" si="18"/>
        <v>0</v>
      </c>
      <c r="P425" s="307">
        <f t="shared" si="18"/>
        <v>0</v>
      </c>
      <c r="Q425" s="307">
        <f t="shared" si="18"/>
        <v>0</v>
      </c>
      <c r="R425" s="307">
        <f t="shared" si="18"/>
        <v>0</v>
      </c>
      <c r="S425" s="307">
        <f t="shared" si="18"/>
        <v>0</v>
      </c>
      <c r="T425" s="307">
        <f t="shared" si="18"/>
        <v>0</v>
      </c>
      <c r="U425" s="307">
        <f t="shared" si="18"/>
        <v>0</v>
      </c>
      <c r="V425" s="307">
        <f t="shared" si="18"/>
        <v>0</v>
      </c>
      <c r="W425" s="307">
        <f t="shared" si="18"/>
        <v>0</v>
      </c>
      <c r="X425" s="307">
        <f t="shared" si="18"/>
        <v>0</v>
      </c>
      <c r="Y425" s="307">
        <f t="shared" si="18"/>
        <v>0</v>
      </c>
      <c r="Z425" s="307">
        <f t="shared" si="18"/>
        <v>0</v>
      </c>
      <c r="AA425" s="307">
        <f t="shared" si="18"/>
        <v>0</v>
      </c>
      <c r="AB425" s="307">
        <f t="shared" si="18"/>
        <v>0</v>
      </c>
      <c r="AC425" s="307">
        <f t="shared" si="18"/>
        <v>0</v>
      </c>
      <c r="AD425" s="307">
        <f t="shared" si="18"/>
        <v>0</v>
      </c>
      <c r="AE425" s="307">
        <f t="shared" si="18"/>
        <v>0</v>
      </c>
      <c r="AF425" s="307">
        <f t="shared" si="18"/>
        <v>0</v>
      </c>
      <c r="AG425" s="307">
        <f t="shared" si="18"/>
        <v>0</v>
      </c>
      <c r="AH425" s="307">
        <f t="shared" si="18"/>
        <v>0</v>
      </c>
      <c r="AI425" s="307">
        <f t="shared" si="18"/>
        <v>0</v>
      </c>
      <c r="AJ425" s="307">
        <f t="shared" si="18"/>
        <v>0</v>
      </c>
      <c r="AK425" s="307">
        <f t="shared" si="18"/>
        <v>0</v>
      </c>
      <c r="AL425" s="307">
        <f t="shared" si="18"/>
        <v>0</v>
      </c>
      <c r="AM425" s="307">
        <f t="shared" si="18"/>
        <v>0</v>
      </c>
      <c r="AN425" s="307">
        <f t="shared" si="18"/>
        <v>0</v>
      </c>
      <c r="AO425" s="307">
        <f t="shared" si="18"/>
        <v>0</v>
      </c>
      <c r="AP425" s="307">
        <f t="shared" si="18"/>
        <v>0</v>
      </c>
      <c r="AQ425" s="307">
        <f t="shared" si="18"/>
        <v>0</v>
      </c>
      <c r="AR425" s="307">
        <f t="shared" si="18"/>
        <v>0</v>
      </c>
      <c r="AS425" s="307">
        <f t="shared" si="18"/>
        <v>0</v>
      </c>
      <c r="AT425" s="307">
        <f t="shared" si="18"/>
        <v>0</v>
      </c>
      <c r="AU425" s="306">
        <f t="shared" si="18"/>
        <v>0</v>
      </c>
      <c r="AV425" s="307">
        <f t="shared" si="18"/>
        <v>0</v>
      </c>
      <c r="AW425" s="307">
        <f t="shared" si="18"/>
        <v>0</v>
      </c>
      <c r="AX425" s="307">
        <f t="shared" si="18"/>
        <v>0</v>
      </c>
      <c r="AY425" s="307">
        <f t="shared" si="18"/>
        <v>0</v>
      </c>
      <c r="AZ425" s="307">
        <f t="shared" si="18"/>
        <v>0</v>
      </c>
      <c r="BA425" s="307">
        <f t="shared" si="18"/>
        <v>0</v>
      </c>
      <c r="BB425" s="307">
        <f t="shared" si="18"/>
        <v>0</v>
      </c>
      <c r="BC425" s="307">
        <f t="shared" si="18"/>
        <v>0</v>
      </c>
      <c r="BD425" s="307">
        <f t="shared" si="18"/>
        <v>0</v>
      </c>
      <c r="BE425" s="307">
        <f t="shared" si="18"/>
        <v>0</v>
      </c>
      <c r="BF425" s="307">
        <f t="shared" si="18"/>
        <v>0</v>
      </c>
      <c r="BG425" s="307">
        <f t="shared" si="18"/>
        <v>0</v>
      </c>
      <c r="BH425" s="307">
        <f t="shared" si="18"/>
        <v>0</v>
      </c>
      <c r="BI425" s="307">
        <f t="shared" si="18"/>
        <v>0</v>
      </c>
      <c r="BJ425" s="307">
        <f t="shared" si="18"/>
        <v>0</v>
      </c>
      <c r="BK425" s="307">
        <f t="shared" si="18"/>
        <v>0</v>
      </c>
      <c r="BL425" s="307">
        <f t="shared" si="18"/>
        <v>0</v>
      </c>
      <c r="BM425" s="307">
        <f t="shared" si="18"/>
        <v>0</v>
      </c>
      <c r="BN425" s="307">
        <f t="shared" si="18"/>
        <v>0</v>
      </c>
      <c r="BO425" s="307">
        <f t="shared" si="18"/>
        <v>0</v>
      </c>
      <c r="BP425" s="307">
        <f t="shared" si="18"/>
        <v>0</v>
      </c>
      <c r="BQ425" s="307">
        <f t="shared" si="18"/>
        <v>0</v>
      </c>
      <c r="BR425" s="307">
        <f t="shared" si="17"/>
        <v>0</v>
      </c>
      <c r="BS425" s="307">
        <f t="shared" si="17"/>
        <v>0</v>
      </c>
      <c r="BT425" s="307">
        <f t="shared" si="17"/>
        <v>0</v>
      </c>
      <c r="BU425" s="307">
        <f t="shared" si="17"/>
        <v>0</v>
      </c>
      <c r="BV425" s="307">
        <f t="shared" si="17"/>
        <v>0</v>
      </c>
      <c r="BW425" s="307">
        <f t="shared" si="17"/>
        <v>0</v>
      </c>
      <c r="BX425" s="307">
        <f t="shared" si="17"/>
        <v>0</v>
      </c>
      <c r="BY425" s="307">
        <f t="shared" si="17"/>
        <v>0</v>
      </c>
      <c r="BZ425" s="307">
        <f t="shared" si="17"/>
        <v>0</v>
      </c>
      <c r="CA425" s="307">
        <f t="shared" si="17"/>
        <v>0</v>
      </c>
      <c r="CB425" s="307">
        <f t="shared" si="17"/>
        <v>0</v>
      </c>
      <c r="CC425" s="307">
        <f t="shared" si="17"/>
        <v>0</v>
      </c>
      <c r="CD425" s="307">
        <f t="shared" si="17"/>
        <v>0</v>
      </c>
      <c r="CE425" s="307">
        <f t="shared" si="17"/>
        <v>0</v>
      </c>
      <c r="CF425" s="307">
        <f t="shared" si="17"/>
        <v>0</v>
      </c>
      <c r="CG425" s="307">
        <f t="shared" si="17"/>
        <v>0</v>
      </c>
      <c r="CH425" s="307">
        <f t="shared" si="17"/>
        <v>0</v>
      </c>
      <c r="CI425" s="307">
        <f t="shared" si="17"/>
        <v>0</v>
      </c>
      <c r="CJ425" s="308">
        <f t="shared" si="17"/>
        <v>0</v>
      </c>
      <c r="CK425" s="272">
        <f t="shared" si="15"/>
        <v>0</v>
      </c>
    </row>
    <row r="426" spans="2:89">
      <c r="B426" s="277"/>
      <c r="C426" s="589">
        <v>9</v>
      </c>
      <c r="D426" s="473" t="s">
        <v>71</v>
      </c>
      <c r="E426" s="306">
        <f t="shared" si="14"/>
        <v>0</v>
      </c>
      <c r="F426" s="307">
        <f t="shared" si="18"/>
        <v>0</v>
      </c>
      <c r="G426" s="307">
        <f t="shared" si="18"/>
        <v>0</v>
      </c>
      <c r="H426" s="307">
        <f t="shared" si="18"/>
        <v>0</v>
      </c>
      <c r="I426" s="307">
        <f t="shared" si="18"/>
        <v>0</v>
      </c>
      <c r="J426" s="307">
        <f t="shared" si="18"/>
        <v>0</v>
      </c>
      <c r="K426" s="307">
        <f t="shared" si="18"/>
        <v>0</v>
      </c>
      <c r="L426" s="307">
        <f t="shared" si="18"/>
        <v>0</v>
      </c>
      <c r="M426" s="307">
        <f t="shared" si="18"/>
        <v>0</v>
      </c>
      <c r="N426" s="307">
        <f t="shared" si="18"/>
        <v>0</v>
      </c>
      <c r="O426" s="307">
        <f t="shared" si="18"/>
        <v>0</v>
      </c>
      <c r="P426" s="307">
        <f t="shared" si="18"/>
        <v>0</v>
      </c>
      <c r="Q426" s="307">
        <f t="shared" si="18"/>
        <v>0</v>
      </c>
      <c r="R426" s="307">
        <f t="shared" si="18"/>
        <v>0</v>
      </c>
      <c r="S426" s="307">
        <f t="shared" si="18"/>
        <v>0</v>
      </c>
      <c r="T426" s="307">
        <f t="shared" si="18"/>
        <v>0</v>
      </c>
      <c r="U426" s="307">
        <f t="shared" si="18"/>
        <v>0</v>
      </c>
      <c r="V426" s="307">
        <f t="shared" si="18"/>
        <v>0</v>
      </c>
      <c r="W426" s="307">
        <f t="shared" si="18"/>
        <v>0</v>
      </c>
      <c r="X426" s="307">
        <f t="shared" si="18"/>
        <v>0</v>
      </c>
      <c r="Y426" s="307">
        <f t="shared" si="18"/>
        <v>0</v>
      </c>
      <c r="Z426" s="307">
        <f t="shared" si="18"/>
        <v>0</v>
      </c>
      <c r="AA426" s="307">
        <f t="shared" si="18"/>
        <v>0</v>
      </c>
      <c r="AB426" s="307">
        <f t="shared" si="18"/>
        <v>0</v>
      </c>
      <c r="AC426" s="307">
        <f t="shared" si="18"/>
        <v>0</v>
      </c>
      <c r="AD426" s="307">
        <f t="shared" si="18"/>
        <v>0</v>
      </c>
      <c r="AE426" s="307">
        <f t="shared" si="18"/>
        <v>0</v>
      </c>
      <c r="AF426" s="307">
        <f t="shared" si="18"/>
        <v>0</v>
      </c>
      <c r="AG426" s="307">
        <f t="shared" si="18"/>
        <v>0</v>
      </c>
      <c r="AH426" s="307">
        <f t="shared" si="18"/>
        <v>0</v>
      </c>
      <c r="AI426" s="307">
        <f t="shared" si="18"/>
        <v>0</v>
      </c>
      <c r="AJ426" s="307">
        <f t="shared" si="18"/>
        <v>0</v>
      </c>
      <c r="AK426" s="307">
        <f t="shared" si="18"/>
        <v>0</v>
      </c>
      <c r="AL426" s="307">
        <f t="shared" si="18"/>
        <v>0</v>
      </c>
      <c r="AM426" s="307">
        <f t="shared" si="18"/>
        <v>0</v>
      </c>
      <c r="AN426" s="307">
        <f t="shared" si="18"/>
        <v>0</v>
      </c>
      <c r="AO426" s="307">
        <f t="shared" si="18"/>
        <v>0</v>
      </c>
      <c r="AP426" s="307">
        <f t="shared" si="18"/>
        <v>0</v>
      </c>
      <c r="AQ426" s="307">
        <f t="shared" si="18"/>
        <v>0</v>
      </c>
      <c r="AR426" s="307">
        <f t="shared" si="18"/>
        <v>0</v>
      </c>
      <c r="AS426" s="307">
        <f t="shared" si="18"/>
        <v>0</v>
      </c>
      <c r="AT426" s="307">
        <f t="shared" si="18"/>
        <v>0</v>
      </c>
      <c r="AU426" s="306">
        <f t="shared" si="18"/>
        <v>0</v>
      </c>
      <c r="AV426" s="307">
        <f t="shared" si="18"/>
        <v>0</v>
      </c>
      <c r="AW426" s="307">
        <f t="shared" si="18"/>
        <v>0</v>
      </c>
      <c r="AX426" s="307">
        <f t="shared" si="18"/>
        <v>0</v>
      </c>
      <c r="AY426" s="307">
        <f t="shared" si="18"/>
        <v>0</v>
      </c>
      <c r="AZ426" s="307">
        <f t="shared" si="18"/>
        <v>0</v>
      </c>
      <c r="BA426" s="307">
        <f t="shared" si="18"/>
        <v>0</v>
      </c>
      <c r="BB426" s="307">
        <f t="shared" si="18"/>
        <v>0</v>
      </c>
      <c r="BC426" s="307">
        <f t="shared" si="18"/>
        <v>0</v>
      </c>
      <c r="BD426" s="307">
        <f t="shared" si="18"/>
        <v>0</v>
      </c>
      <c r="BE426" s="307">
        <f t="shared" si="18"/>
        <v>0</v>
      </c>
      <c r="BF426" s="307">
        <f t="shared" si="18"/>
        <v>0</v>
      </c>
      <c r="BG426" s="307">
        <f t="shared" si="18"/>
        <v>0</v>
      </c>
      <c r="BH426" s="307">
        <f t="shared" si="18"/>
        <v>0</v>
      </c>
      <c r="BI426" s="307">
        <f t="shared" si="18"/>
        <v>0</v>
      </c>
      <c r="BJ426" s="307">
        <f t="shared" si="18"/>
        <v>0</v>
      </c>
      <c r="BK426" s="307">
        <f t="shared" si="18"/>
        <v>0</v>
      </c>
      <c r="BL426" s="307">
        <f t="shared" si="18"/>
        <v>0</v>
      </c>
      <c r="BM426" s="307">
        <f t="shared" si="18"/>
        <v>0</v>
      </c>
      <c r="BN426" s="307">
        <f t="shared" si="18"/>
        <v>0</v>
      </c>
      <c r="BO426" s="307">
        <f t="shared" si="18"/>
        <v>0</v>
      </c>
      <c r="BP426" s="307">
        <f t="shared" si="18"/>
        <v>0</v>
      </c>
      <c r="BQ426" s="307">
        <f t="shared" si="18"/>
        <v>0</v>
      </c>
      <c r="BR426" s="307">
        <f t="shared" si="17"/>
        <v>0</v>
      </c>
      <c r="BS426" s="307">
        <f t="shared" si="17"/>
        <v>0</v>
      </c>
      <c r="BT426" s="307">
        <f t="shared" si="17"/>
        <v>0</v>
      </c>
      <c r="BU426" s="307">
        <f t="shared" si="17"/>
        <v>0</v>
      </c>
      <c r="BV426" s="307">
        <f t="shared" si="17"/>
        <v>0</v>
      </c>
      <c r="BW426" s="307">
        <f t="shared" si="17"/>
        <v>0</v>
      </c>
      <c r="BX426" s="307">
        <f t="shared" si="17"/>
        <v>0</v>
      </c>
      <c r="BY426" s="307">
        <f t="shared" si="17"/>
        <v>0</v>
      </c>
      <c r="BZ426" s="307">
        <f t="shared" si="17"/>
        <v>0</v>
      </c>
      <c r="CA426" s="307">
        <f t="shared" si="17"/>
        <v>0</v>
      </c>
      <c r="CB426" s="307">
        <f t="shared" si="17"/>
        <v>0</v>
      </c>
      <c r="CC426" s="307">
        <f t="shared" si="17"/>
        <v>0</v>
      </c>
      <c r="CD426" s="307">
        <f t="shared" si="17"/>
        <v>0</v>
      </c>
      <c r="CE426" s="307">
        <f t="shared" si="17"/>
        <v>0</v>
      </c>
      <c r="CF426" s="307">
        <f t="shared" si="17"/>
        <v>0</v>
      </c>
      <c r="CG426" s="307">
        <f t="shared" si="17"/>
        <v>0</v>
      </c>
      <c r="CH426" s="307">
        <f t="shared" si="17"/>
        <v>0</v>
      </c>
      <c r="CI426" s="307">
        <f t="shared" si="17"/>
        <v>0</v>
      </c>
      <c r="CJ426" s="308">
        <f t="shared" si="17"/>
        <v>0</v>
      </c>
      <c r="CK426" s="272">
        <f t="shared" si="15"/>
        <v>0</v>
      </c>
    </row>
    <row r="427" spans="2:89">
      <c r="B427" s="277"/>
      <c r="C427" s="589">
        <v>10</v>
      </c>
      <c r="D427" s="473" t="s">
        <v>564</v>
      </c>
      <c r="E427" s="306">
        <f t="shared" si="14"/>
        <v>0</v>
      </c>
      <c r="F427" s="307">
        <f t="shared" si="18"/>
        <v>0</v>
      </c>
      <c r="G427" s="307">
        <f t="shared" si="18"/>
        <v>0</v>
      </c>
      <c r="H427" s="307">
        <f t="shared" si="18"/>
        <v>0</v>
      </c>
      <c r="I427" s="307">
        <f t="shared" si="18"/>
        <v>0</v>
      </c>
      <c r="J427" s="307">
        <f t="shared" si="18"/>
        <v>0</v>
      </c>
      <c r="K427" s="307">
        <f t="shared" si="18"/>
        <v>0</v>
      </c>
      <c r="L427" s="307">
        <f t="shared" si="18"/>
        <v>0</v>
      </c>
      <c r="M427" s="307">
        <f t="shared" si="18"/>
        <v>0</v>
      </c>
      <c r="N427" s="307">
        <f t="shared" si="18"/>
        <v>0</v>
      </c>
      <c r="O427" s="307">
        <f t="shared" si="18"/>
        <v>0</v>
      </c>
      <c r="P427" s="307">
        <f t="shared" si="18"/>
        <v>0</v>
      </c>
      <c r="Q427" s="307">
        <f t="shared" si="18"/>
        <v>0</v>
      </c>
      <c r="R427" s="307">
        <f t="shared" si="18"/>
        <v>0</v>
      </c>
      <c r="S427" s="307">
        <f t="shared" si="18"/>
        <v>0</v>
      </c>
      <c r="T427" s="307">
        <f t="shared" si="18"/>
        <v>0</v>
      </c>
      <c r="U427" s="307">
        <f t="shared" si="18"/>
        <v>0</v>
      </c>
      <c r="V427" s="307">
        <f t="shared" si="18"/>
        <v>0</v>
      </c>
      <c r="W427" s="307">
        <f t="shared" si="18"/>
        <v>0</v>
      </c>
      <c r="X427" s="307">
        <f t="shared" si="18"/>
        <v>0</v>
      </c>
      <c r="Y427" s="307">
        <f t="shared" si="18"/>
        <v>0</v>
      </c>
      <c r="Z427" s="307">
        <f t="shared" si="18"/>
        <v>0</v>
      </c>
      <c r="AA427" s="307">
        <f t="shared" si="18"/>
        <v>0</v>
      </c>
      <c r="AB427" s="307">
        <f t="shared" si="18"/>
        <v>0</v>
      </c>
      <c r="AC427" s="307">
        <f t="shared" si="18"/>
        <v>0</v>
      </c>
      <c r="AD427" s="307">
        <f t="shared" si="18"/>
        <v>0</v>
      </c>
      <c r="AE427" s="307">
        <f t="shared" si="18"/>
        <v>0</v>
      </c>
      <c r="AF427" s="307">
        <f t="shared" si="18"/>
        <v>0</v>
      </c>
      <c r="AG427" s="307">
        <f t="shared" si="18"/>
        <v>0</v>
      </c>
      <c r="AH427" s="307">
        <f t="shared" si="18"/>
        <v>0</v>
      </c>
      <c r="AI427" s="307">
        <f t="shared" si="18"/>
        <v>0</v>
      </c>
      <c r="AJ427" s="307">
        <f t="shared" si="18"/>
        <v>0</v>
      </c>
      <c r="AK427" s="307">
        <f t="shared" si="18"/>
        <v>0</v>
      </c>
      <c r="AL427" s="307">
        <f t="shared" si="18"/>
        <v>0</v>
      </c>
      <c r="AM427" s="307">
        <f t="shared" si="18"/>
        <v>0</v>
      </c>
      <c r="AN427" s="307">
        <f t="shared" si="18"/>
        <v>0</v>
      </c>
      <c r="AO427" s="307">
        <f t="shared" si="18"/>
        <v>0</v>
      </c>
      <c r="AP427" s="307">
        <f t="shared" si="18"/>
        <v>0</v>
      </c>
      <c r="AQ427" s="307">
        <f t="shared" si="18"/>
        <v>0</v>
      </c>
      <c r="AR427" s="307">
        <f t="shared" si="18"/>
        <v>0</v>
      </c>
      <c r="AS427" s="307">
        <f t="shared" si="18"/>
        <v>0</v>
      </c>
      <c r="AT427" s="307">
        <f t="shared" si="18"/>
        <v>0</v>
      </c>
      <c r="AU427" s="306">
        <f t="shared" si="18"/>
        <v>0</v>
      </c>
      <c r="AV427" s="307">
        <f t="shared" si="18"/>
        <v>0</v>
      </c>
      <c r="AW427" s="307">
        <f t="shared" si="18"/>
        <v>0</v>
      </c>
      <c r="AX427" s="307">
        <f t="shared" si="18"/>
        <v>0</v>
      </c>
      <c r="AY427" s="307">
        <f t="shared" si="18"/>
        <v>0</v>
      </c>
      <c r="AZ427" s="307">
        <f t="shared" si="18"/>
        <v>0</v>
      </c>
      <c r="BA427" s="307">
        <f t="shared" si="18"/>
        <v>0</v>
      </c>
      <c r="BB427" s="307">
        <f t="shared" si="18"/>
        <v>0</v>
      </c>
      <c r="BC427" s="307">
        <f t="shared" si="18"/>
        <v>0</v>
      </c>
      <c r="BD427" s="307">
        <f t="shared" si="18"/>
        <v>0</v>
      </c>
      <c r="BE427" s="307">
        <f t="shared" si="18"/>
        <v>0</v>
      </c>
      <c r="BF427" s="307">
        <f t="shared" si="18"/>
        <v>0</v>
      </c>
      <c r="BG427" s="307">
        <f t="shared" si="18"/>
        <v>0</v>
      </c>
      <c r="BH427" s="307">
        <f t="shared" si="18"/>
        <v>0</v>
      </c>
      <c r="BI427" s="307">
        <f t="shared" si="18"/>
        <v>0</v>
      </c>
      <c r="BJ427" s="307">
        <f t="shared" si="18"/>
        <v>0</v>
      </c>
      <c r="BK427" s="307">
        <f t="shared" si="18"/>
        <v>0</v>
      </c>
      <c r="BL427" s="307">
        <f t="shared" si="18"/>
        <v>0</v>
      </c>
      <c r="BM427" s="307">
        <f t="shared" si="18"/>
        <v>0</v>
      </c>
      <c r="BN427" s="307">
        <f t="shared" si="18"/>
        <v>0</v>
      </c>
      <c r="BO427" s="307">
        <f t="shared" si="18"/>
        <v>0</v>
      </c>
      <c r="BP427" s="307">
        <f t="shared" si="18"/>
        <v>0</v>
      </c>
      <c r="BQ427" s="307">
        <f t="shared" ref="BQ427:CJ430" si="19">BQ$414*BQ336</f>
        <v>0</v>
      </c>
      <c r="BR427" s="307">
        <f t="shared" si="19"/>
        <v>0</v>
      </c>
      <c r="BS427" s="307">
        <f t="shared" si="19"/>
        <v>0</v>
      </c>
      <c r="BT427" s="307">
        <f t="shared" si="19"/>
        <v>0</v>
      </c>
      <c r="BU427" s="307">
        <f t="shared" si="19"/>
        <v>0</v>
      </c>
      <c r="BV427" s="307">
        <f t="shared" si="19"/>
        <v>0</v>
      </c>
      <c r="BW427" s="307">
        <f t="shared" si="19"/>
        <v>0</v>
      </c>
      <c r="BX427" s="307">
        <f t="shared" si="19"/>
        <v>0</v>
      </c>
      <c r="BY427" s="307">
        <f t="shared" si="19"/>
        <v>0</v>
      </c>
      <c r="BZ427" s="307">
        <f t="shared" si="19"/>
        <v>0</v>
      </c>
      <c r="CA427" s="307">
        <f t="shared" si="19"/>
        <v>0</v>
      </c>
      <c r="CB427" s="307">
        <f t="shared" si="19"/>
        <v>0</v>
      </c>
      <c r="CC427" s="307">
        <f t="shared" si="19"/>
        <v>0</v>
      </c>
      <c r="CD427" s="307">
        <f t="shared" si="19"/>
        <v>0</v>
      </c>
      <c r="CE427" s="307">
        <f t="shared" si="19"/>
        <v>0</v>
      </c>
      <c r="CF427" s="307">
        <f t="shared" si="19"/>
        <v>0</v>
      </c>
      <c r="CG427" s="307">
        <f t="shared" si="19"/>
        <v>0</v>
      </c>
      <c r="CH427" s="307">
        <f t="shared" si="19"/>
        <v>0</v>
      </c>
      <c r="CI427" s="307">
        <f t="shared" si="19"/>
        <v>0</v>
      </c>
      <c r="CJ427" s="308">
        <f t="shared" si="19"/>
        <v>0</v>
      </c>
      <c r="CK427" s="272">
        <f t="shared" si="15"/>
        <v>0</v>
      </c>
    </row>
    <row r="428" spans="2:89">
      <c r="B428" s="277"/>
      <c r="C428" s="589">
        <v>11</v>
      </c>
      <c r="D428" s="473" t="s">
        <v>72</v>
      </c>
      <c r="E428" s="306">
        <f t="shared" si="14"/>
        <v>0</v>
      </c>
      <c r="F428" s="307">
        <f t="shared" ref="F428:BQ431" si="20">F$414*F337</f>
        <v>0</v>
      </c>
      <c r="G428" s="307">
        <f t="shared" si="20"/>
        <v>0</v>
      </c>
      <c r="H428" s="307">
        <f t="shared" si="20"/>
        <v>0</v>
      </c>
      <c r="I428" s="307">
        <f t="shared" si="20"/>
        <v>0</v>
      </c>
      <c r="J428" s="307">
        <f t="shared" si="20"/>
        <v>0</v>
      </c>
      <c r="K428" s="307">
        <f t="shared" si="20"/>
        <v>0</v>
      </c>
      <c r="L428" s="307">
        <f t="shared" si="20"/>
        <v>0</v>
      </c>
      <c r="M428" s="307">
        <f t="shared" si="20"/>
        <v>0</v>
      </c>
      <c r="N428" s="307">
        <f t="shared" si="20"/>
        <v>0</v>
      </c>
      <c r="O428" s="307">
        <f t="shared" si="20"/>
        <v>0</v>
      </c>
      <c r="P428" s="307">
        <f t="shared" si="20"/>
        <v>0</v>
      </c>
      <c r="Q428" s="307">
        <f t="shared" si="20"/>
        <v>0</v>
      </c>
      <c r="R428" s="307">
        <f t="shared" si="20"/>
        <v>0</v>
      </c>
      <c r="S428" s="307">
        <f t="shared" si="20"/>
        <v>0</v>
      </c>
      <c r="T428" s="307">
        <f t="shared" si="20"/>
        <v>0</v>
      </c>
      <c r="U428" s="307">
        <f t="shared" si="20"/>
        <v>0</v>
      </c>
      <c r="V428" s="307">
        <f t="shared" si="20"/>
        <v>0</v>
      </c>
      <c r="W428" s="307">
        <f t="shared" si="20"/>
        <v>0</v>
      </c>
      <c r="X428" s="307">
        <f t="shared" si="20"/>
        <v>0</v>
      </c>
      <c r="Y428" s="307">
        <f t="shared" si="20"/>
        <v>0</v>
      </c>
      <c r="Z428" s="307">
        <f t="shared" si="20"/>
        <v>0</v>
      </c>
      <c r="AA428" s="307">
        <f t="shared" si="20"/>
        <v>0</v>
      </c>
      <c r="AB428" s="307">
        <f t="shared" si="20"/>
        <v>0</v>
      </c>
      <c r="AC428" s="307">
        <f t="shared" si="20"/>
        <v>0</v>
      </c>
      <c r="AD428" s="307">
        <f t="shared" si="20"/>
        <v>0</v>
      </c>
      <c r="AE428" s="307">
        <f t="shared" si="20"/>
        <v>0</v>
      </c>
      <c r="AF428" s="307">
        <f t="shared" si="20"/>
        <v>0</v>
      </c>
      <c r="AG428" s="307">
        <f t="shared" si="20"/>
        <v>0</v>
      </c>
      <c r="AH428" s="307">
        <f t="shared" si="20"/>
        <v>0</v>
      </c>
      <c r="AI428" s="307">
        <f t="shared" si="20"/>
        <v>0</v>
      </c>
      <c r="AJ428" s="307">
        <f t="shared" si="20"/>
        <v>0</v>
      </c>
      <c r="AK428" s="307">
        <f t="shared" si="20"/>
        <v>0</v>
      </c>
      <c r="AL428" s="307">
        <f t="shared" si="20"/>
        <v>0</v>
      </c>
      <c r="AM428" s="307">
        <f t="shared" si="20"/>
        <v>0</v>
      </c>
      <c r="AN428" s="307">
        <f t="shared" si="20"/>
        <v>0</v>
      </c>
      <c r="AO428" s="307">
        <f t="shared" si="20"/>
        <v>0</v>
      </c>
      <c r="AP428" s="307">
        <f t="shared" si="20"/>
        <v>0</v>
      </c>
      <c r="AQ428" s="307">
        <f t="shared" si="20"/>
        <v>0</v>
      </c>
      <c r="AR428" s="307">
        <f t="shared" si="20"/>
        <v>0</v>
      </c>
      <c r="AS428" s="307">
        <f t="shared" si="20"/>
        <v>0</v>
      </c>
      <c r="AT428" s="307">
        <f t="shared" si="20"/>
        <v>0</v>
      </c>
      <c r="AU428" s="306">
        <f t="shared" si="20"/>
        <v>0</v>
      </c>
      <c r="AV428" s="307">
        <f t="shared" si="20"/>
        <v>0</v>
      </c>
      <c r="AW428" s="307">
        <f t="shared" si="20"/>
        <v>0</v>
      </c>
      <c r="AX428" s="307">
        <f t="shared" si="20"/>
        <v>0</v>
      </c>
      <c r="AY428" s="307">
        <f t="shared" si="20"/>
        <v>0</v>
      </c>
      <c r="AZ428" s="307">
        <f t="shared" si="20"/>
        <v>0</v>
      </c>
      <c r="BA428" s="307">
        <f t="shared" si="20"/>
        <v>0</v>
      </c>
      <c r="BB428" s="307">
        <f t="shared" si="20"/>
        <v>0</v>
      </c>
      <c r="BC428" s="307">
        <f t="shared" si="20"/>
        <v>0</v>
      </c>
      <c r="BD428" s="307">
        <f t="shared" si="20"/>
        <v>0</v>
      </c>
      <c r="BE428" s="307">
        <f t="shared" si="20"/>
        <v>0</v>
      </c>
      <c r="BF428" s="307">
        <f t="shared" si="20"/>
        <v>0</v>
      </c>
      <c r="BG428" s="307">
        <f t="shared" si="20"/>
        <v>0</v>
      </c>
      <c r="BH428" s="307">
        <f t="shared" si="20"/>
        <v>0</v>
      </c>
      <c r="BI428" s="307">
        <f t="shared" si="20"/>
        <v>0</v>
      </c>
      <c r="BJ428" s="307">
        <f t="shared" si="20"/>
        <v>0</v>
      </c>
      <c r="BK428" s="307">
        <f t="shared" si="20"/>
        <v>0</v>
      </c>
      <c r="BL428" s="307">
        <f t="shared" si="20"/>
        <v>0</v>
      </c>
      <c r="BM428" s="307">
        <f t="shared" si="20"/>
        <v>0</v>
      </c>
      <c r="BN428" s="307">
        <f t="shared" si="20"/>
        <v>0</v>
      </c>
      <c r="BO428" s="307">
        <f t="shared" si="20"/>
        <v>0</v>
      </c>
      <c r="BP428" s="307">
        <f t="shared" si="20"/>
        <v>0</v>
      </c>
      <c r="BQ428" s="307">
        <f t="shared" si="20"/>
        <v>0</v>
      </c>
      <c r="BR428" s="307">
        <f t="shared" si="19"/>
        <v>0</v>
      </c>
      <c r="BS428" s="307">
        <f t="shared" si="19"/>
        <v>0</v>
      </c>
      <c r="BT428" s="307">
        <f t="shared" si="19"/>
        <v>0</v>
      </c>
      <c r="BU428" s="307">
        <f t="shared" si="19"/>
        <v>0</v>
      </c>
      <c r="BV428" s="307">
        <f t="shared" si="19"/>
        <v>0</v>
      </c>
      <c r="BW428" s="307">
        <f t="shared" si="19"/>
        <v>0</v>
      </c>
      <c r="BX428" s="307">
        <f t="shared" si="19"/>
        <v>0</v>
      </c>
      <c r="BY428" s="307">
        <f t="shared" si="19"/>
        <v>0</v>
      </c>
      <c r="BZ428" s="307">
        <f t="shared" si="19"/>
        <v>0</v>
      </c>
      <c r="CA428" s="307">
        <f t="shared" si="19"/>
        <v>0</v>
      </c>
      <c r="CB428" s="307">
        <f t="shared" si="19"/>
        <v>0</v>
      </c>
      <c r="CC428" s="307">
        <f t="shared" si="19"/>
        <v>0</v>
      </c>
      <c r="CD428" s="307">
        <f t="shared" si="19"/>
        <v>0</v>
      </c>
      <c r="CE428" s="307">
        <f t="shared" si="19"/>
        <v>0</v>
      </c>
      <c r="CF428" s="307">
        <f t="shared" si="19"/>
        <v>0</v>
      </c>
      <c r="CG428" s="307">
        <f t="shared" si="19"/>
        <v>0</v>
      </c>
      <c r="CH428" s="307">
        <f t="shared" si="19"/>
        <v>0</v>
      </c>
      <c r="CI428" s="307">
        <f t="shared" si="19"/>
        <v>0</v>
      </c>
      <c r="CJ428" s="308">
        <f t="shared" si="19"/>
        <v>0</v>
      </c>
      <c r="CK428" s="272">
        <f t="shared" si="15"/>
        <v>0</v>
      </c>
    </row>
    <row r="429" spans="2:89">
      <c r="B429" s="277"/>
      <c r="C429" s="589">
        <v>12</v>
      </c>
      <c r="D429" s="473" t="s">
        <v>73</v>
      </c>
      <c r="E429" s="306">
        <f t="shared" si="14"/>
        <v>0</v>
      </c>
      <c r="F429" s="307">
        <f t="shared" si="20"/>
        <v>0</v>
      </c>
      <c r="G429" s="307">
        <f t="shared" si="20"/>
        <v>0</v>
      </c>
      <c r="H429" s="307">
        <f t="shared" si="20"/>
        <v>0</v>
      </c>
      <c r="I429" s="307">
        <f t="shared" si="20"/>
        <v>0</v>
      </c>
      <c r="J429" s="307">
        <f t="shared" si="20"/>
        <v>0</v>
      </c>
      <c r="K429" s="307">
        <f t="shared" si="20"/>
        <v>0</v>
      </c>
      <c r="L429" s="307">
        <f t="shared" si="20"/>
        <v>0</v>
      </c>
      <c r="M429" s="307">
        <f t="shared" si="20"/>
        <v>0</v>
      </c>
      <c r="N429" s="307">
        <f t="shared" si="20"/>
        <v>0</v>
      </c>
      <c r="O429" s="307">
        <f t="shared" si="20"/>
        <v>0</v>
      </c>
      <c r="P429" s="307">
        <f t="shared" si="20"/>
        <v>0</v>
      </c>
      <c r="Q429" s="307">
        <f t="shared" si="20"/>
        <v>0</v>
      </c>
      <c r="R429" s="307">
        <f t="shared" si="20"/>
        <v>0</v>
      </c>
      <c r="S429" s="307">
        <f t="shared" si="20"/>
        <v>0</v>
      </c>
      <c r="T429" s="307">
        <f t="shared" si="20"/>
        <v>0</v>
      </c>
      <c r="U429" s="307">
        <f t="shared" si="20"/>
        <v>0</v>
      </c>
      <c r="V429" s="307">
        <f t="shared" si="20"/>
        <v>0</v>
      </c>
      <c r="W429" s="307">
        <f t="shared" si="20"/>
        <v>0</v>
      </c>
      <c r="X429" s="307">
        <f t="shared" si="20"/>
        <v>0</v>
      </c>
      <c r="Y429" s="307">
        <f t="shared" si="20"/>
        <v>0</v>
      </c>
      <c r="Z429" s="307">
        <f t="shared" si="20"/>
        <v>0</v>
      </c>
      <c r="AA429" s="307">
        <f t="shared" si="20"/>
        <v>0</v>
      </c>
      <c r="AB429" s="307">
        <f t="shared" si="20"/>
        <v>0</v>
      </c>
      <c r="AC429" s="307">
        <f t="shared" si="20"/>
        <v>0</v>
      </c>
      <c r="AD429" s="307">
        <f t="shared" si="20"/>
        <v>0</v>
      </c>
      <c r="AE429" s="307">
        <f t="shared" si="20"/>
        <v>0</v>
      </c>
      <c r="AF429" s="307">
        <f t="shared" si="20"/>
        <v>0</v>
      </c>
      <c r="AG429" s="307">
        <f t="shared" si="20"/>
        <v>0</v>
      </c>
      <c r="AH429" s="307">
        <f t="shared" si="20"/>
        <v>0</v>
      </c>
      <c r="AI429" s="307">
        <f t="shared" si="20"/>
        <v>0</v>
      </c>
      <c r="AJ429" s="307">
        <f t="shared" si="20"/>
        <v>0</v>
      </c>
      <c r="AK429" s="307">
        <f t="shared" si="20"/>
        <v>0</v>
      </c>
      <c r="AL429" s="307">
        <f t="shared" si="20"/>
        <v>0</v>
      </c>
      <c r="AM429" s="307">
        <f t="shared" si="20"/>
        <v>0</v>
      </c>
      <c r="AN429" s="307">
        <f t="shared" si="20"/>
        <v>0</v>
      </c>
      <c r="AO429" s="307">
        <f t="shared" si="20"/>
        <v>0</v>
      </c>
      <c r="AP429" s="307">
        <f t="shared" si="20"/>
        <v>0</v>
      </c>
      <c r="AQ429" s="307">
        <f t="shared" si="20"/>
        <v>0</v>
      </c>
      <c r="AR429" s="307">
        <f t="shared" si="20"/>
        <v>0</v>
      </c>
      <c r="AS429" s="307">
        <f t="shared" si="20"/>
        <v>0</v>
      </c>
      <c r="AT429" s="307">
        <f t="shared" si="20"/>
        <v>0</v>
      </c>
      <c r="AU429" s="306">
        <f t="shared" si="20"/>
        <v>0</v>
      </c>
      <c r="AV429" s="307">
        <f t="shared" si="20"/>
        <v>0</v>
      </c>
      <c r="AW429" s="307">
        <f t="shared" si="20"/>
        <v>0</v>
      </c>
      <c r="AX429" s="307">
        <f t="shared" si="20"/>
        <v>0</v>
      </c>
      <c r="AY429" s="307">
        <f t="shared" si="20"/>
        <v>0</v>
      </c>
      <c r="AZ429" s="307">
        <f t="shared" si="20"/>
        <v>0</v>
      </c>
      <c r="BA429" s="307">
        <f t="shared" si="20"/>
        <v>0</v>
      </c>
      <c r="BB429" s="307">
        <f t="shared" si="20"/>
        <v>0</v>
      </c>
      <c r="BC429" s="307">
        <f t="shared" si="20"/>
        <v>0</v>
      </c>
      <c r="BD429" s="307">
        <f t="shared" si="20"/>
        <v>0</v>
      </c>
      <c r="BE429" s="307">
        <f t="shared" si="20"/>
        <v>0</v>
      </c>
      <c r="BF429" s="307">
        <f t="shared" si="20"/>
        <v>0</v>
      </c>
      <c r="BG429" s="307">
        <f t="shared" si="20"/>
        <v>0</v>
      </c>
      <c r="BH429" s="307">
        <f t="shared" si="20"/>
        <v>0</v>
      </c>
      <c r="BI429" s="307">
        <f t="shared" si="20"/>
        <v>0</v>
      </c>
      <c r="BJ429" s="307">
        <f t="shared" si="20"/>
        <v>0</v>
      </c>
      <c r="BK429" s="307">
        <f t="shared" si="20"/>
        <v>0</v>
      </c>
      <c r="BL429" s="307">
        <f t="shared" si="20"/>
        <v>0</v>
      </c>
      <c r="BM429" s="307">
        <f t="shared" si="20"/>
        <v>0</v>
      </c>
      <c r="BN429" s="307">
        <f t="shared" si="20"/>
        <v>0</v>
      </c>
      <c r="BO429" s="307">
        <f t="shared" si="20"/>
        <v>0</v>
      </c>
      <c r="BP429" s="307">
        <f t="shared" si="20"/>
        <v>0</v>
      </c>
      <c r="BQ429" s="307">
        <f t="shared" si="20"/>
        <v>0</v>
      </c>
      <c r="BR429" s="307">
        <f t="shared" si="19"/>
        <v>0</v>
      </c>
      <c r="BS429" s="307">
        <f t="shared" si="19"/>
        <v>0</v>
      </c>
      <c r="BT429" s="307">
        <f t="shared" si="19"/>
        <v>0</v>
      </c>
      <c r="BU429" s="307">
        <f t="shared" si="19"/>
        <v>0</v>
      </c>
      <c r="BV429" s="307">
        <f t="shared" si="19"/>
        <v>0</v>
      </c>
      <c r="BW429" s="307">
        <f t="shared" si="19"/>
        <v>0</v>
      </c>
      <c r="BX429" s="307">
        <f t="shared" si="19"/>
        <v>0</v>
      </c>
      <c r="BY429" s="307">
        <f t="shared" si="19"/>
        <v>0</v>
      </c>
      <c r="BZ429" s="307">
        <f t="shared" si="19"/>
        <v>0</v>
      </c>
      <c r="CA429" s="307">
        <f t="shared" si="19"/>
        <v>0</v>
      </c>
      <c r="CB429" s="307">
        <f t="shared" si="19"/>
        <v>0</v>
      </c>
      <c r="CC429" s="307">
        <f t="shared" si="19"/>
        <v>0</v>
      </c>
      <c r="CD429" s="307">
        <f t="shared" si="19"/>
        <v>0</v>
      </c>
      <c r="CE429" s="307">
        <f t="shared" si="19"/>
        <v>0</v>
      </c>
      <c r="CF429" s="307">
        <f t="shared" si="19"/>
        <v>0</v>
      </c>
      <c r="CG429" s="307">
        <f t="shared" si="19"/>
        <v>0</v>
      </c>
      <c r="CH429" s="307">
        <f t="shared" si="19"/>
        <v>0</v>
      </c>
      <c r="CI429" s="307">
        <f t="shared" si="19"/>
        <v>0</v>
      </c>
      <c r="CJ429" s="308">
        <f t="shared" si="19"/>
        <v>0</v>
      </c>
      <c r="CK429" s="272">
        <f t="shared" si="15"/>
        <v>0</v>
      </c>
    </row>
    <row r="430" spans="2:89">
      <c r="B430" s="277"/>
      <c r="C430" s="589">
        <v>13</v>
      </c>
      <c r="D430" s="473" t="s">
        <v>74</v>
      </c>
      <c r="E430" s="306">
        <f t="shared" si="14"/>
        <v>0</v>
      </c>
      <c r="F430" s="307">
        <f t="shared" si="20"/>
        <v>0</v>
      </c>
      <c r="G430" s="307">
        <f t="shared" si="20"/>
        <v>0</v>
      </c>
      <c r="H430" s="307">
        <f t="shared" si="20"/>
        <v>0</v>
      </c>
      <c r="I430" s="307">
        <f t="shared" si="20"/>
        <v>0</v>
      </c>
      <c r="J430" s="307">
        <f t="shared" si="20"/>
        <v>0</v>
      </c>
      <c r="K430" s="307">
        <f t="shared" si="20"/>
        <v>0</v>
      </c>
      <c r="L430" s="307">
        <f t="shared" si="20"/>
        <v>0</v>
      </c>
      <c r="M430" s="307">
        <f t="shared" si="20"/>
        <v>0</v>
      </c>
      <c r="N430" s="307">
        <f t="shared" si="20"/>
        <v>0</v>
      </c>
      <c r="O430" s="307">
        <f t="shared" si="20"/>
        <v>0</v>
      </c>
      <c r="P430" s="307">
        <f t="shared" si="20"/>
        <v>0</v>
      </c>
      <c r="Q430" s="307">
        <f t="shared" si="20"/>
        <v>0</v>
      </c>
      <c r="R430" s="307">
        <f t="shared" si="20"/>
        <v>0</v>
      </c>
      <c r="S430" s="307">
        <f t="shared" si="20"/>
        <v>0</v>
      </c>
      <c r="T430" s="307">
        <f t="shared" si="20"/>
        <v>0</v>
      </c>
      <c r="U430" s="307">
        <f t="shared" si="20"/>
        <v>0</v>
      </c>
      <c r="V430" s="307">
        <f t="shared" si="20"/>
        <v>0</v>
      </c>
      <c r="W430" s="307">
        <f t="shared" si="20"/>
        <v>0</v>
      </c>
      <c r="X430" s="307">
        <f t="shared" si="20"/>
        <v>0</v>
      </c>
      <c r="Y430" s="307">
        <f t="shared" si="20"/>
        <v>0</v>
      </c>
      <c r="Z430" s="307">
        <f t="shared" si="20"/>
        <v>0</v>
      </c>
      <c r="AA430" s="307">
        <f t="shared" si="20"/>
        <v>0</v>
      </c>
      <c r="AB430" s="307">
        <f t="shared" si="20"/>
        <v>0</v>
      </c>
      <c r="AC430" s="307">
        <f t="shared" si="20"/>
        <v>0</v>
      </c>
      <c r="AD430" s="307">
        <f t="shared" si="20"/>
        <v>0</v>
      </c>
      <c r="AE430" s="307">
        <f t="shared" si="20"/>
        <v>0</v>
      </c>
      <c r="AF430" s="307">
        <f t="shared" si="20"/>
        <v>0</v>
      </c>
      <c r="AG430" s="307">
        <f t="shared" si="20"/>
        <v>0</v>
      </c>
      <c r="AH430" s="307">
        <f t="shared" si="20"/>
        <v>0</v>
      </c>
      <c r="AI430" s="307">
        <f t="shared" si="20"/>
        <v>0</v>
      </c>
      <c r="AJ430" s="307">
        <f t="shared" si="20"/>
        <v>0</v>
      </c>
      <c r="AK430" s="307">
        <f t="shared" si="20"/>
        <v>0</v>
      </c>
      <c r="AL430" s="307">
        <f t="shared" si="20"/>
        <v>0</v>
      </c>
      <c r="AM430" s="307">
        <f t="shared" si="20"/>
        <v>0</v>
      </c>
      <c r="AN430" s="307">
        <f t="shared" si="20"/>
        <v>0</v>
      </c>
      <c r="AO430" s="307">
        <f t="shared" si="20"/>
        <v>0</v>
      </c>
      <c r="AP430" s="307">
        <f t="shared" si="20"/>
        <v>0</v>
      </c>
      <c r="AQ430" s="307">
        <f t="shared" si="20"/>
        <v>0</v>
      </c>
      <c r="AR430" s="307">
        <f t="shared" si="20"/>
        <v>0</v>
      </c>
      <c r="AS430" s="307">
        <f t="shared" si="20"/>
        <v>0</v>
      </c>
      <c r="AT430" s="307">
        <f t="shared" si="20"/>
        <v>0</v>
      </c>
      <c r="AU430" s="306">
        <f t="shared" si="20"/>
        <v>0</v>
      </c>
      <c r="AV430" s="307">
        <f t="shared" si="20"/>
        <v>0</v>
      </c>
      <c r="AW430" s="307">
        <f t="shared" si="20"/>
        <v>0</v>
      </c>
      <c r="AX430" s="307">
        <f t="shared" si="20"/>
        <v>0</v>
      </c>
      <c r="AY430" s="307">
        <f t="shared" si="20"/>
        <v>0</v>
      </c>
      <c r="AZ430" s="307">
        <f t="shared" si="20"/>
        <v>0</v>
      </c>
      <c r="BA430" s="307">
        <f t="shared" si="20"/>
        <v>0</v>
      </c>
      <c r="BB430" s="307">
        <f t="shared" si="20"/>
        <v>0</v>
      </c>
      <c r="BC430" s="307">
        <f t="shared" si="20"/>
        <v>0</v>
      </c>
      <c r="BD430" s="307">
        <f t="shared" si="20"/>
        <v>0</v>
      </c>
      <c r="BE430" s="307">
        <f t="shared" si="20"/>
        <v>0</v>
      </c>
      <c r="BF430" s="307">
        <f t="shared" si="20"/>
        <v>0</v>
      </c>
      <c r="BG430" s="307">
        <f t="shared" si="20"/>
        <v>0</v>
      </c>
      <c r="BH430" s="307">
        <f t="shared" si="20"/>
        <v>0</v>
      </c>
      <c r="BI430" s="307">
        <f t="shared" si="20"/>
        <v>0</v>
      </c>
      <c r="BJ430" s="307">
        <f t="shared" si="20"/>
        <v>0</v>
      </c>
      <c r="BK430" s="307">
        <f t="shared" si="20"/>
        <v>0</v>
      </c>
      <c r="BL430" s="307">
        <f t="shared" si="20"/>
        <v>0</v>
      </c>
      <c r="BM430" s="307">
        <f t="shared" si="20"/>
        <v>0</v>
      </c>
      <c r="BN430" s="307">
        <f t="shared" si="20"/>
        <v>0</v>
      </c>
      <c r="BO430" s="307">
        <f t="shared" si="20"/>
        <v>0</v>
      </c>
      <c r="BP430" s="307">
        <f t="shared" si="20"/>
        <v>0</v>
      </c>
      <c r="BQ430" s="307">
        <f t="shared" si="20"/>
        <v>0</v>
      </c>
      <c r="BR430" s="307">
        <f t="shared" si="19"/>
        <v>0</v>
      </c>
      <c r="BS430" s="307">
        <f t="shared" si="19"/>
        <v>0</v>
      </c>
      <c r="BT430" s="307">
        <f t="shared" si="19"/>
        <v>0</v>
      </c>
      <c r="BU430" s="307">
        <f t="shared" si="19"/>
        <v>0</v>
      </c>
      <c r="BV430" s="307">
        <f t="shared" si="19"/>
        <v>0</v>
      </c>
      <c r="BW430" s="307">
        <f t="shared" si="19"/>
        <v>0</v>
      </c>
      <c r="BX430" s="307">
        <f t="shared" si="19"/>
        <v>0</v>
      </c>
      <c r="BY430" s="307">
        <f t="shared" si="19"/>
        <v>0</v>
      </c>
      <c r="BZ430" s="307">
        <f t="shared" si="19"/>
        <v>0</v>
      </c>
      <c r="CA430" s="307">
        <f t="shared" si="19"/>
        <v>0</v>
      </c>
      <c r="CB430" s="307">
        <f t="shared" si="19"/>
        <v>0</v>
      </c>
      <c r="CC430" s="307">
        <f t="shared" si="19"/>
        <v>0</v>
      </c>
      <c r="CD430" s="307">
        <f t="shared" si="19"/>
        <v>0</v>
      </c>
      <c r="CE430" s="307">
        <f t="shared" si="19"/>
        <v>0</v>
      </c>
      <c r="CF430" s="307">
        <f t="shared" si="19"/>
        <v>0</v>
      </c>
      <c r="CG430" s="307">
        <f t="shared" si="19"/>
        <v>0</v>
      </c>
      <c r="CH430" s="307">
        <f t="shared" si="19"/>
        <v>0</v>
      </c>
      <c r="CI430" s="307">
        <f t="shared" si="19"/>
        <v>0</v>
      </c>
      <c r="CJ430" s="308">
        <f t="shared" si="19"/>
        <v>0</v>
      </c>
      <c r="CK430" s="272">
        <f t="shared" si="15"/>
        <v>0</v>
      </c>
    </row>
    <row r="431" spans="2:89">
      <c r="B431" s="277"/>
      <c r="C431" s="589">
        <v>14</v>
      </c>
      <c r="D431" s="473" t="s">
        <v>75</v>
      </c>
      <c r="E431" s="306">
        <f t="shared" si="14"/>
        <v>0</v>
      </c>
      <c r="F431" s="307">
        <f t="shared" si="20"/>
        <v>0</v>
      </c>
      <c r="G431" s="307">
        <f t="shared" si="20"/>
        <v>0</v>
      </c>
      <c r="H431" s="307">
        <f t="shared" si="20"/>
        <v>0</v>
      </c>
      <c r="I431" s="307">
        <f t="shared" si="20"/>
        <v>0</v>
      </c>
      <c r="J431" s="307">
        <f t="shared" si="20"/>
        <v>0</v>
      </c>
      <c r="K431" s="307">
        <f t="shared" si="20"/>
        <v>0</v>
      </c>
      <c r="L431" s="307">
        <f t="shared" si="20"/>
        <v>0</v>
      </c>
      <c r="M431" s="307">
        <f t="shared" si="20"/>
        <v>0</v>
      </c>
      <c r="N431" s="307">
        <f t="shared" si="20"/>
        <v>0</v>
      </c>
      <c r="O431" s="307">
        <f t="shared" si="20"/>
        <v>0</v>
      </c>
      <c r="P431" s="307">
        <f t="shared" si="20"/>
        <v>0</v>
      </c>
      <c r="Q431" s="307">
        <f t="shared" si="20"/>
        <v>0</v>
      </c>
      <c r="R431" s="307">
        <f t="shared" si="20"/>
        <v>0</v>
      </c>
      <c r="S431" s="307">
        <f t="shared" si="20"/>
        <v>0</v>
      </c>
      <c r="T431" s="307">
        <f t="shared" si="20"/>
        <v>0</v>
      </c>
      <c r="U431" s="307">
        <f t="shared" si="20"/>
        <v>0</v>
      </c>
      <c r="V431" s="307">
        <f t="shared" si="20"/>
        <v>0</v>
      </c>
      <c r="W431" s="307">
        <f t="shared" si="20"/>
        <v>0</v>
      </c>
      <c r="X431" s="307">
        <f t="shared" si="20"/>
        <v>0</v>
      </c>
      <c r="Y431" s="307">
        <f t="shared" si="20"/>
        <v>0</v>
      </c>
      <c r="Z431" s="307">
        <f t="shared" si="20"/>
        <v>0</v>
      </c>
      <c r="AA431" s="307">
        <f t="shared" si="20"/>
        <v>0</v>
      </c>
      <c r="AB431" s="307">
        <f t="shared" si="20"/>
        <v>0</v>
      </c>
      <c r="AC431" s="307">
        <f t="shared" si="20"/>
        <v>0</v>
      </c>
      <c r="AD431" s="307">
        <f t="shared" si="20"/>
        <v>0</v>
      </c>
      <c r="AE431" s="307">
        <f t="shared" si="20"/>
        <v>0</v>
      </c>
      <c r="AF431" s="307">
        <f t="shared" si="20"/>
        <v>0</v>
      </c>
      <c r="AG431" s="307">
        <f t="shared" si="20"/>
        <v>0</v>
      </c>
      <c r="AH431" s="307">
        <f t="shared" si="20"/>
        <v>0</v>
      </c>
      <c r="AI431" s="307">
        <f t="shared" si="20"/>
        <v>0</v>
      </c>
      <c r="AJ431" s="307">
        <f t="shared" si="20"/>
        <v>0</v>
      </c>
      <c r="AK431" s="307">
        <f t="shared" si="20"/>
        <v>0</v>
      </c>
      <c r="AL431" s="307">
        <f t="shared" si="20"/>
        <v>0</v>
      </c>
      <c r="AM431" s="307">
        <f t="shared" si="20"/>
        <v>0</v>
      </c>
      <c r="AN431" s="307">
        <f t="shared" si="20"/>
        <v>0</v>
      </c>
      <c r="AO431" s="307">
        <f t="shared" si="20"/>
        <v>0</v>
      </c>
      <c r="AP431" s="307">
        <f t="shared" si="20"/>
        <v>0</v>
      </c>
      <c r="AQ431" s="307">
        <f t="shared" si="20"/>
        <v>0</v>
      </c>
      <c r="AR431" s="307">
        <f t="shared" si="20"/>
        <v>0</v>
      </c>
      <c r="AS431" s="307">
        <f t="shared" si="20"/>
        <v>0</v>
      </c>
      <c r="AT431" s="307">
        <f t="shared" si="20"/>
        <v>0</v>
      </c>
      <c r="AU431" s="306">
        <f t="shared" si="20"/>
        <v>0</v>
      </c>
      <c r="AV431" s="307">
        <f t="shared" si="20"/>
        <v>0</v>
      </c>
      <c r="AW431" s="307">
        <f t="shared" si="20"/>
        <v>0</v>
      </c>
      <c r="AX431" s="307">
        <f t="shared" si="20"/>
        <v>0</v>
      </c>
      <c r="AY431" s="307">
        <f t="shared" si="20"/>
        <v>0</v>
      </c>
      <c r="AZ431" s="307">
        <f t="shared" si="20"/>
        <v>0</v>
      </c>
      <c r="BA431" s="307">
        <f t="shared" si="20"/>
        <v>0</v>
      </c>
      <c r="BB431" s="307">
        <f t="shared" si="20"/>
        <v>0</v>
      </c>
      <c r="BC431" s="307">
        <f t="shared" si="20"/>
        <v>0</v>
      </c>
      <c r="BD431" s="307">
        <f t="shared" si="20"/>
        <v>0</v>
      </c>
      <c r="BE431" s="307">
        <f t="shared" si="20"/>
        <v>0</v>
      </c>
      <c r="BF431" s="307">
        <f t="shared" si="20"/>
        <v>0</v>
      </c>
      <c r="BG431" s="307">
        <f t="shared" si="20"/>
        <v>0</v>
      </c>
      <c r="BH431" s="307">
        <f t="shared" si="20"/>
        <v>0</v>
      </c>
      <c r="BI431" s="307">
        <f t="shared" si="20"/>
        <v>0</v>
      </c>
      <c r="BJ431" s="307">
        <f t="shared" si="20"/>
        <v>0</v>
      </c>
      <c r="BK431" s="307">
        <f t="shared" si="20"/>
        <v>0</v>
      </c>
      <c r="BL431" s="307">
        <f t="shared" si="20"/>
        <v>0</v>
      </c>
      <c r="BM431" s="307">
        <f t="shared" si="20"/>
        <v>0</v>
      </c>
      <c r="BN431" s="307">
        <f t="shared" si="20"/>
        <v>0</v>
      </c>
      <c r="BO431" s="307">
        <f t="shared" si="20"/>
        <v>0</v>
      </c>
      <c r="BP431" s="307">
        <f t="shared" si="20"/>
        <v>0</v>
      </c>
      <c r="BQ431" s="307">
        <f t="shared" ref="BQ431:CJ434" si="21">BQ$414*BQ340</f>
        <v>0</v>
      </c>
      <c r="BR431" s="307">
        <f t="shared" si="21"/>
        <v>0</v>
      </c>
      <c r="BS431" s="307">
        <f t="shared" si="21"/>
        <v>0</v>
      </c>
      <c r="BT431" s="307">
        <f t="shared" si="21"/>
        <v>0</v>
      </c>
      <c r="BU431" s="307">
        <f t="shared" si="21"/>
        <v>0</v>
      </c>
      <c r="BV431" s="307">
        <f t="shared" si="21"/>
        <v>0</v>
      </c>
      <c r="BW431" s="307">
        <f t="shared" si="21"/>
        <v>0</v>
      </c>
      <c r="BX431" s="307">
        <f t="shared" si="21"/>
        <v>0</v>
      </c>
      <c r="BY431" s="307">
        <f t="shared" si="21"/>
        <v>0</v>
      </c>
      <c r="BZ431" s="307">
        <f t="shared" si="21"/>
        <v>0</v>
      </c>
      <c r="CA431" s="307">
        <f t="shared" si="21"/>
        <v>0</v>
      </c>
      <c r="CB431" s="307">
        <f t="shared" si="21"/>
        <v>0</v>
      </c>
      <c r="CC431" s="307">
        <f t="shared" si="21"/>
        <v>0</v>
      </c>
      <c r="CD431" s="307">
        <f t="shared" si="21"/>
        <v>0</v>
      </c>
      <c r="CE431" s="307">
        <f t="shared" si="21"/>
        <v>0</v>
      </c>
      <c r="CF431" s="307">
        <f t="shared" si="21"/>
        <v>0</v>
      </c>
      <c r="CG431" s="307">
        <f t="shared" si="21"/>
        <v>0</v>
      </c>
      <c r="CH431" s="307">
        <f t="shared" si="21"/>
        <v>0</v>
      </c>
      <c r="CI431" s="307">
        <f t="shared" si="21"/>
        <v>0</v>
      </c>
      <c r="CJ431" s="308">
        <f t="shared" si="21"/>
        <v>0</v>
      </c>
      <c r="CK431" s="272">
        <f t="shared" si="15"/>
        <v>0</v>
      </c>
    </row>
    <row r="432" spans="2:89">
      <c r="B432" s="277"/>
      <c r="C432" s="589">
        <v>15</v>
      </c>
      <c r="D432" s="473" t="s">
        <v>654</v>
      </c>
      <c r="E432" s="306">
        <f t="shared" si="14"/>
        <v>0</v>
      </c>
      <c r="F432" s="307">
        <f t="shared" ref="F432:BQ435" si="22">F$414*F341</f>
        <v>0</v>
      </c>
      <c r="G432" s="307">
        <f t="shared" si="22"/>
        <v>0</v>
      </c>
      <c r="H432" s="307">
        <f t="shared" si="22"/>
        <v>0</v>
      </c>
      <c r="I432" s="307">
        <f t="shared" si="22"/>
        <v>0</v>
      </c>
      <c r="J432" s="307">
        <f t="shared" si="22"/>
        <v>0</v>
      </c>
      <c r="K432" s="307">
        <f t="shared" si="22"/>
        <v>0</v>
      </c>
      <c r="L432" s="307">
        <f t="shared" si="22"/>
        <v>0</v>
      </c>
      <c r="M432" s="307">
        <f t="shared" si="22"/>
        <v>0</v>
      </c>
      <c r="N432" s="307">
        <f t="shared" si="22"/>
        <v>0</v>
      </c>
      <c r="O432" s="307">
        <f t="shared" si="22"/>
        <v>0</v>
      </c>
      <c r="P432" s="307">
        <f t="shared" si="22"/>
        <v>0</v>
      </c>
      <c r="Q432" s="307">
        <f t="shared" si="22"/>
        <v>0</v>
      </c>
      <c r="R432" s="307">
        <f t="shared" si="22"/>
        <v>0</v>
      </c>
      <c r="S432" s="307">
        <f t="shared" si="22"/>
        <v>0</v>
      </c>
      <c r="T432" s="307">
        <f t="shared" si="22"/>
        <v>0</v>
      </c>
      <c r="U432" s="307">
        <f t="shared" si="22"/>
        <v>0</v>
      </c>
      <c r="V432" s="307">
        <f t="shared" si="22"/>
        <v>0</v>
      </c>
      <c r="W432" s="307">
        <f t="shared" si="22"/>
        <v>0</v>
      </c>
      <c r="X432" s="307">
        <f t="shared" si="22"/>
        <v>0</v>
      </c>
      <c r="Y432" s="307">
        <f t="shared" si="22"/>
        <v>0</v>
      </c>
      <c r="Z432" s="307">
        <f t="shared" si="22"/>
        <v>0</v>
      </c>
      <c r="AA432" s="307">
        <f t="shared" si="22"/>
        <v>0</v>
      </c>
      <c r="AB432" s="307">
        <f t="shared" si="22"/>
        <v>0</v>
      </c>
      <c r="AC432" s="307">
        <f t="shared" si="22"/>
        <v>0</v>
      </c>
      <c r="AD432" s="307">
        <f t="shared" si="22"/>
        <v>0</v>
      </c>
      <c r="AE432" s="307">
        <f t="shared" si="22"/>
        <v>0</v>
      </c>
      <c r="AF432" s="307">
        <f t="shared" si="22"/>
        <v>0</v>
      </c>
      <c r="AG432" s="307">
        <f t="shared" si="22"/>
        <v>0</v>
      </c>
      <c r="AH432" s="307">
        <f t="shared" si="22"/>
        <v>0</v>
      </c>
      <c r="AI432" s="307">
        <f t="shared" si="22"/>
        <v>0</v>
      </c>
      <c r="AJ432" s="307">
        <f t="shared" si="22"/>
        <v>0</v>
      </c>
      <c r="AK432" s="307">
        <f t="shared" si="22"/>
        <v>0</v>
      </c>
      <c r="AL432" s="307">
        <f t="shared" si="22"/>
        <v>0</v>
      </c>
      <c r="AM432" s="307">
        <f t="shared" si="22"/>
        <v>0</v>
      </c>
      <c r="AN432" s="307">
        <f t="shared" si="22"/>
        <v>0</v>
      </c>
      <c r="AO432" s="307">
        <f t="shared" si="22"/>
        <v>0</v>
      </c>
      <c r="AP432" s="307">
        <f t="shared" si="22"/>
        <v>0</v>
      </c>
      <c r="AQ432" s="307">
        <f t="shared" si="22"/>
        <v>0</v>
      </c>
      <c r="AR432" s="307">
        <f t="shared" si="22"/>
        <v>0</v>
      </c>
      <c r="AS432" s="307">
        <f t="shared" si="22"/>
        <v>0</v>
      </c>
      <c r="AT432" s="307">
        <f t="shared" si="22"/>
        <v>0</v>
      </c>
      <c r="AU432" s="306">
        <f t="shared" si="22"/>
        <v>0</v>
      </c>
      <c r="AV432" s="307">
        <f t="shared" si="22"/>
        <v>0</v>
      </c>
      <c r="AW432" s="307">
        <f t="shared" si="22"/>
        <v>0</v>
      </c>
      <c r="AX432" s="307">
        <f t="shared" si="22"/>
        <v>0</v>
      </c>
      <c r="AY432" s="307">
        <f t="shared" si="22"/>
        <v>0</v>
      </c>
      <c r="AZ432" s="307">
        <f t="shared" si="22"/>
        <v>0</v>
      </c>
      <c r="BA432" s="307">
        <f t="shared" si="22"/>
        <v>0</v>
      </c>
      <c r="BB432" s="307">
        <f t="shared" si="22"/>
        <v>0</v>
      </c>
      <c r="BC432" s="307">
        <f t="shared" si="22"/>
        <v>0</v>
      </c>
      <c r="BD432" s="307">
        <f t="shared" si="22"/>
        <v>0</v>
      </c>
      <c r="BE432" s="307">
        <f t="shared" si="22"/>
        <v>0</v>
      </c>
      <c r="BF432" s="307">
        <f t="shared" si="22"/>
        <v>0</v>
      </c>
      <c r="BG432" s="307">
        <f t="shared" si="22"/>
        <v>0</v>
      </c>
      <c r="BH432" s="307">
        <f t="shared" si="22"/>
        <v>0</v>
      </c>
      <c r="BI432" s="307">
        <f t="shared" si="22"/>
        <v>0</v>
      </c>
      <c r="BJ432" s="307">
        <f t="shared" si="22"/>
        <v>0</v>
      </c>
      <c r="BK432" s="307">
        <f t="shared" si="22"/>
        <v>0</v>
      </c>
      <c r="BL432" s="307">
        <f t="shared" si="22"/>
        <v>0</v>
      </c>
      <c r="BM432" s="307">
        <f t="shared" si="22"/>
        <v>0</v>
      </c>
      <c r="BN432" s="307">
        <f t="shared" si="22"/>
        <v>0</v>
      </c>
      <c r="BO432" s="307">
        <f t="shared" si="22"/>
        <v>0</v>
      </c>
      <c r="BP432" s="307">
        <f t="shared" si="22"/>
        <v>0</v>
      </c>
      <c r="BQ432" s="307">
        <f t="shared" si="22"/>
        <v>0</v>
      </c>
      <c r="BR432" s="307">
        <f t="shared" si="21"/>
        <v>0</v>
      </c>
      <c r="BS432" s="307">
        <f t="shared" si="21"/>
        <v>0</v>
      </c>
      <c r="BT432" s="307">
        <f t="shared" si="21"/>
        <v>0</v>
      </c>
      <c r="BU432" s="307">
        <f t="shared" si="21"/>
        <v>0</v>
      </c>
      <c r="BV432" s="307">
        <f t="shared" si="21"/>
        <v>0</v>
      </c>
      <c r="BW432" s="307">
        <f t="shared" si="21"/>
        <v>0</v>
      </c>
      <c r="BX432" s="307">
        <f t="shared" si="21"/>
        <v>0</v>
      </c>
      <c r="BY432" s="307">
        <f t="shared" si="21"/>
        <v>0</v>
      </c>
      <c r="BZ432" s="307">
        <f t="shared" si="21"/>
        <v>0</v>
      </c>
      <c r="CA432" s="307">
        <f t="shared" si="21"/>
        <v>0</v>
      </c>
      <c r="CB432" s="307">
        <f t="shared" si="21"/>
        <v>0</v>
      </c>
      <c r="CC432" s="307">
        <f t="shared" si="21"/>
        <v>0</v>
      </c>
      <c r="CD432" s="307">
        <f t="shared" si="21"/>
        <v>0</v>
      </c>
      <c r="CE432" s="307">
        <f t="shared" si="21"/>
        <v>0</v>
      </c>
      <c r="CF432" s="307">
        <f t="shared" si="21"/>
        <v>0</v>
      </c>
      <c r="CG432" s="307">
        <f t="shared" si="21"/>
        <v>0</v>
      </c>
      <c r="CH432" s="307">
        <f t="shared" si="21"/>
        <v>0</v>
      </c>
      <c r="CI432" s="307">
        <f t="shared" si="21"/>
        <v>0</v>
      </c>
      <c r="CJ432" s="308">
        <f t="shared" si="21"/>
        <v>0</v>
      </c>
      <c r="CK432" s="272">
        <f t="shared" si="15"/>
        <v>0</v>
      </c>
    </row>
    <row r="433" spans="2:89">
      <c r="B433" s="277"/>
      <c r="C433" s="589">
        <v>16</v>
      </c>
      <c r="D433" s="473" t="s">
        <v>655</v>
      </c>
      <c r="E433" s="306">
        <f t="shared" si="14"/>
        <v>0</v>
      </c>
      <c r="F433" s="307">
        <f t="shared" si="22"/>
        <v>0</v>
      </c>
      <c r="G433" s="307">
        <f t="shared" si="22"/>
        <v>0</v>
      </c>
      <c r="H433" s="307">
        <f t="shared" si="22"/>
        <v>0</v>
      </c>
      <c r="I433" s="307">
        <f t="shared" si="22"/>
        <v>0</v>
      </c>
      <c r="J433" s="307">
        <f t="shared" si="22"/>
        <v>0</v>
      </c>
      <c r="K433" s="307">
        <f t="shared" si="22"/>
        <v>0</v>
      </c>
      <c r="L433" s="307">
        <f t="shared" si="22"/>
        <v>0</v>
      </c>
      <c r="M433" s="307">
        <f t="shared" si="22"/>
        <v>0</v>
      </c>
      <c r="N433" s="307">
        <f t="shared" si="22"/>
        <v>0</v>
      </c>
      <c r="O433" s="307">
        <f t="shared" si="22"/>
        <v>0</v>
      </c>
      <c r="P433" s="307">
        <f t="shared" si="22"/>
        <v>0</v>
      </c>
      <c r="Q433" s="307">
        <f t="shared" si="22"/>
        <v>0</v>
      </c>
      <c r="R433" s="307">
        <f t="shared" si="22"/>
        <v>0</v>
      </c>
      <c r="S433" s="307">
        <f t="shared" si="22"/>
        <v>0</v>
      </c>
      <c r="T433" s="307">
        <f t="shared" si="22"/>
        <v>0</v>
      </c>
      <c r="U433" s="307">
        <f t="shared" si="22"/>
        <v>0</v>
      </c>
      <c r="V433" s="307">
        <f t="shared" si="22"/>
        <v>0</v>
      </c>
      <c r="W433" s="307">
        <f t="shared" si="22"/>
        <v>0</v>
      </c>
      <c r="X433" s="307">
        <f t="shared" si="22"/>
        <v>0</v>
      </c>
      <c r="Y433" s="307">
        <f t="shared" si="22"/>
        <v>0</v>
      </c>
      <c r="Z433" s="307">
        <f t="shared" si="22"/>
        <v>0</v>
      </c>
      <c r="AA433" s="307">
        <f t="shared" si="22"/>
        <v>0</v>
      </c>
      <c r="AB433" s="307">
        <f t="shared" si="22"/>
        <v>0</v>
      </c>
      <c r="AC433" s="307">
        <f t="shared" si="22"/>
        <v>0</v>
      </c>
      <c r="AD433" s="307">
        <f t="shared" si="22"/>
        <v>0</v>
      </c>
      <c r="AE433" s="307">
        <f t="shared" si="22"/>
        <v>0</v>
      </c>
      <c r="AF433" s="307">
        <f t="shared" si="22"/>
        <v>0</v>
      </c>
      <c r="AG433" s="307">
        <f t="shared" si="22"/>
        <v>0</v>
      </c>
      <c r="AH433" s="307">
        <f t="shared" si="22"/>
        <v>0</v>
      </c>
      <c r="AI433" s="307">
        <f t="shared" si="22"/>
        <v>0</v>
      </c>
      <c r="AJ433" s="307">
        <f t="shared" si="22"/>
        <v>0</v>
      </c>
      <c r="AK433" s="307">
        <f t="shared" si="22"/>
        <v>0</v>
      </c>
      <c r="AL433" s="307">
        <f t="shared" si="22"/>
        <v>0</v>
      </c>
      <c r="AM433" s="307">
        <f t="shared" si="22"/>
        <v>0</v>
      </c>
      <c r="AN433" s="307">
        <f t="shared" si="22"/>
        <v>0</v>
      </c>
      <c r="AO433" s="307">
        <f t="shared" si="22"/>
        <v>0</v>
      </c>
      <c r="AP433" s="307">
        <f t="shared" si="22"/>
        <v>0</v>
      </c>
      <c r="AQ433" s="307">
        <f t="shared" si="22"/>
        <v>0</v>
      </c>
      <c r="AR433" s="307">
        <f t="shared" si="22"/>
        <v>0</v>
      </c>
      <c r="AS433" s="307">
        <f t="shared" si="22"/>
        <v>0</v>
      </c>
      <c r="AT433" s="307">
        <f t="shared" si="22"/>
        <v>0</v>
      </c>
      <c r="AU433" s="306">
        <f t="shared" si="22"/>
        <v>0</v>
      </c>
      <c r="AV433" s="307">
        <f t="shared" si="22"/>
        <v>0</v>
      </c>
      <c r="AW433" s="307">
        <f t="shared" si="22"/>
        <v>0</v>
      </c>
      <c r="AX433" s="307">
        <f t="shared" si="22"/>
        <v>0</v>
      </c>
      <c r="AY433" s="307">
        <f t="shared" si="22"/>
        <v>0</v>
      </c>
      <c r="AZ433" s="307">
        <f t="shared" si="22"/>
        <v>0</v>
      </c>
      <c r="BA433" s="307">
        <f t="shared" si="22"/>
        <v>0</v>
      </c>
      <c r="BB433" s="307">
        <f t="shared" si="22"/>
        <v>0</v>
      </c>
      <c r="BC433" s="307">
        <f t="shared" si="22"/>
        <v>0</v>
      </c>
      <c r="BD433" s="307">
        <f t="shared" si="22"/>
        <v>0</v>
      </c>
      <c r="BE433" s="307">
        <f t="shared" si="22"/>
        <v>0</v>
      </c>
      <c r="BF433" s="307">
        <f t="shared" si="22"/>
        <v>0</v>
      </c>
      <c r="BG433" s="307">
        <f t="shared" si="22"/>
        <v>0</v>
      </c>
      <c r="BH433" s="307">
        <f t="shared" si="22"/>
        <v>0</v>
      </c>
      <c r="BI433" s="307">
        <f t="shared" si="22"/>
        <v>0</v>
      </c>
      <c r="BJ433" s="307">
        <f t="shared" si="22"/>
        <v>0</v>
      </c>
      <c r="BK433" s="307">
        <f t="shared" si="22"/>
        <v>0</v>
      </c>
      <c r="BL433" s="307">
        <f t="shared" si="22"/>
        <v>0</v>
      </c>
      <c r="BM433" s="307">
        <f t="shared" si="22"/>
        <v>0</v>
      </c>
      <c r="BN433" s="307">
        <f t="shared" si="22"/>
        <v>0</v>
      </c>
      <c r="BO433" s="307">
        <f t="shared" si="22"/>
        <v>0</v>
      </c>
      <c r="BP433" s="307">
        <f t="shared" si="22"/>
        <v>0</v>
      </c>
      <c r="BQ433" s="307">
        <f t="shared" si="22"/>
        <v>0</v>
      </c>
      <c r="BR433" s="307">
        <f t="shared" si="21"/>
        <v>0</v>
      </c>
      <c r="BS433" s="307">
        <f t="shared" si="21"/>
        <v>0</v>
      </c>
      <c r="BT433" s="307">
        <f t="shared" si="21"/>
        <v>0</v>
      </c>
      <c r="BU433" s="307">
        <f t="shared" si="21"/>
        <v>0</v>
      </c>
      <c r="BV433" s="307">
        <f t="shared" si="21"/>
        <v>0</v>
      </c>
      <c r="BW433" s="307">
        <f t="shared" si="21"/>
        <v>0</v>
      </c>
      <c r="BX433" s="307">
        <f t="shared" si="21"/>
        <v>0</v>
      </c>
      <c r="BY433" s="307">
        <f t="shared" si="21"/>
        <v>0</v>
      </c>
      <c r="BZ433" s="307">
        <f t="shared" si="21"/>
        <v>0</v>
      </c>
      <c r="CA433" s="307">
        <f t="shared" si="21"/>
        <v>0</v>
      </c>
      <c r="CB433" s="307">
        <f t="shared" si="21"/>
        <v>0</v>
      </c>
      <c r="CC433" s="307">
        <f t="shared" si="21"/>
        <v>0</v>
      </c>
      <c r="CD433" s="307">
        <f t="shared" si="21"/>
        <v>0</v>
      </c>
      <c r="CE433" s="307">
        <f t="shared" si="21"/>
        <v>0</v>
      </c>
      <c r="CF433" s="307">
        <f t="shared" si="21"/>
        <v>0</v>
      </c>
      <c r="CG433" s="307">
        <f t="shared" si="21"/>
        <v>0</v>
      </c>
      <c r="CH433" s="307">
        <f t="shared" si="21"/>
        <v>0</v>
      </c>
      <c r="CI433" s="307">
        <f t="shared" si="21"/>
        <v>0</v>
      </c>
      <c r="CJ433" s="308">
        <f t="shared" si="21"/>
        <v>0</v>
      </c>
      <c r="CK433" s="272">
        <f t="shared" si="15"/>
        <v>0</v>
      </c>
    </row>
    <row r="434" spans="2:89">
      <c r="B434" s="277"/>
      <c r="C434" s="589">
        <v>17</v>
      </c>
      <c r="D434" s="473" t="s">
        <v>656</v>
      </c>
      <c r="E434" s="306">
        <f t="shared" si="14"/>
        <v>0</v>
      </c>
      <c r="F434" s="307">
        <f t="shared" si="22"/>
        <v>0</v>
      </c>
      <c r="G434" s="307">
        <f t="shared" si="22"/>
        <v>0</v>
      </c>
      <c r="H434" s="307">
        <f t="shared" si="22"/>
        <v>0</v>
      </c>
      <c r="I434" s="307">
        <f t="shared" si="22"/>
        <v>0</v>
      </c>
      <c r="J434" s="307">
        <f t="shared" si="22"/>
        <v>0</v>
      </c>
      <c r="K434" s="307">
        <f t="shared" si="22"/>
        <v>0</v>
      </c>
      <c r="L434" s="307">
        <f t="shared" si="22"/>
        <v>0</v>
      </c>
      <c r="M434" s="307">
        <f t="shared" si="22"/>
        <v>0</v>
      </c>
      <c r="N434" s="307">
        <f t="shared" si="22"/>
        <v>0</v>
      </c>
      <c r="O434" s="307">
        <f t="shared" si="22"/>
        <v>0</v>
      </c>
      <c r="P434" s="307">
        <f t="shared" si="22"/>
        <v>0</v>
      </c>
      <c r="Q434" s="307">
        <f t="shared" si="22"/>
        <v>0</v>
      </c>
      <c r="R434" s="307">
        <f t="shared" si="22"/>
        <v>0</v>
      </c>
      <c r="S434" s="307">
        <f t="shared" si="22"/>
        <v>0</v>
      </c>
      <c r="T434" s="307">
        <f t="shared" si="22"/>
        <v>0</v>
      </c>
      <c r="U434" s="307">
        <f t="shared" si="22"/>
        <v>0</v>
      </c>
      <c r="V434" s="307">
        <f t="shared" si="22"/>
        <v>0</v>
      </c>
      <c r="W434" s="307">
        <f t="shared" si="22"/>
        <v>0</v>
      </c>
      <c r="X434" s="307">
        <f t="shared" si="22"/>
        <v>0</v>
      </c>
      <c r="Y434" s="307">
        <f t="shared" si="22"/>
        <v>0</v>
      </c>
      <c r="Z434" s="307">
        <f t="shared" si="22"/>
        <v>0</v>
      </c>
      <c r="AA434" s="307">
        <f t="shared" si="22"/>
        <v>0</v>
      </c>
      <c r="AB434" s="307">
        <f t="shared" si="22"/>
        <v>0</v>
      </c>
      <c r="AC434" s="307">
        <f t="shared" si="22"/>
        <v>0</v>
      </c>
      <c r="AD434" s="307">
        <f t="shared" si="22"/>
        <v>0</v>
      </c>
      <c r="AE434" s="307">
        <f t="shared" si="22"/>
        <v>0</v>
      </c>
      <c r="AF434" s="307">
        <f t="shared" si="22"/>
        <v>0</v>
      </c>
      <c r="AG434" s="307">
        <f t="shared" si="22"/>
        <v>0</v>
      </c>
      <c r="AH434" s="307">
        <f t="shared" si="22"/>
        <v>0</v>
      </c>
      <c r="AI434" s="307">
        <f t="shared" si="22"/>
        <v>0</v>
      </c>
      <c r="AJ434" s="307">
        <f t="shared" si="22"/>
        <v>0</v>
      </c>
      <c r="AK434" s="307">
        <f t="shared" si="22"/>
        <v>0</v>
      </c>
      <c r="AL434" s="307">
        <f t="shared" si="22"/>
        <v>0</v>
      </c>
      <c r="AM434" s="307">
        <f t="shared" si="22"/>
        <v>0</v>
      </c>
      <c r="AN434" s="307">
        <f t="shared" si="22"/>
        <v>0</v>
      </c>
      <c r="AO434" s="307">
        <f t="shared" si="22"/>
        <v>0</v>
      </c>
      <c r="AP434" s="307">
        <f t="shared" si="22"/>
        <v>0</v>
      </c>
      <c r="AQ434" s="307">
        <f t="shared" si="22"/>
        <v>0</v>
      </c>
      <c r="AR434" s="307">
        <f t="shared" si="22"/>
        <v>0</v>
      </c>
      <c r="AS434" s="307">
        <f t="shared" si="22"/>
        <v>0</v>
      </c>
      <c r="AT434" s="307">
        <f t="shared" si="22"/>
        <v>0</v>
      </c>
      <c r="AU434" s="306">
        <f t="shared" si="22"/>
        <v>0</v>
      </c>
      <c r="AV434" s="307">
        <f t="shared" si="22"/>
        <v>0</v>
      </c>
      <c r="AW434" s="307">
        <f t="shared" si="22"/>
        <v>0</v>
      </c>
      <c r="AX434" s="307">
        <f t="shared" si="22"/>
        <v>0</v>
      </c>
      <c r="AY434" s="307">
        <f t="shared" si="22"/>
        <v>0</v>
      </c>
      <c r="AZ434" s="307">
        <f t="shared" si="22"/>
        <v>0</v>
      </c>
      <c r="BA434" s="307">
        <f t="shared" si="22"/>
        <v>0</v>
      </c>
      <c r="BB434" s="307">
        <f t="shared" si="22"/>
        <v>0</v>
      </c>
      <c r="BC434" s="307">
        <f t="shared" si="22"/>
        <v>0</v>
      </c>
      <c r="BD434" s="307">
        <f t="shared" si="22"/>
        <v>0</v>
      </c>
      <c r="BE434" s="307">
        <f t="shared" si="22"/>
        <v>0</v>
      </c>
      <c r="BF434" s="307">
        <f t="shared" si="22"/>
        <v>0</v>
      </c>
      <c r="BG434" s="307">
        <f t="shared" si="22"/>
        <v>0</v>
      </c>
      <c r="BH434" s="307">
        <f t="shared" si="22"/>
        <v>0</v>
      </c>
      <c r="BI434" s="307">
        <f t="shared" si="22"/>
        <v>0</v>
      </c>
      <c r="BJ434" s="307">
        <f t="shared" si="22"/>
        <v>0</v>
      </c>
      <c r="BK434" s="307">
        <f t="shared" si="22"/>
        <v>0</v>
      </c>
      <c r="BL434" s="307">
        <f t="shared" si="22"/>
        <v>0</v>
      </c>
      <c r="BM434" s="307">
        <f t="shared" si="22"/>
        <v>0</v>
      </c>
      <c r="BN434" s="307">
        <f t="shared" si="22"/>
        <v>0</v>
      </c>
      <c r="BO434" s="307">
        <f t="shared" si="22"/>
        <v>0</v>
      </c>
      <c r="BP434" s="307">
        <f t="shared" si="22"/>
        <v>0</v>
      </c>
      <c r="BQ434" s="307">
        <f t="shared" si="22"/>
        <v>0</v>
      </c>
      <c r="BR434" s="307">
        <f t="shared" si="21"/>
        <v>0</v>
      </c>
      <c r="BS434" s="307">
        <f t="shared" si="21"/>
        <v>0</v>
      </c>
      <c r="BT434" s="307">
        <f t="shared" si="21"/>
        <v>0</v>
      </c>
      <c r="BU434" s="307">
        <f t="shared" si="21"/>
        <v>0</v>
      </c>
      <c r="BV434" s="307">
        <f t="shared" si="21"/>
        <v>0</v>
      </c>
      <c r="BW434" s="307">
        <f t="shared" si="21"/>
        <v>0</v>
      </c>
      <c r="BX434" s="307">
        <f t="shared" si="21"/>
        <v>0</v>
      </c>
      <c r="BY434" s="307">
        <f t="shared" si="21"/>
        <v>0</v>
      </c>
      <c r="BZ434" s="307">
        <f t="shared" si="21"/>
        <v>0</v>
      </c>
      <c r="CA434" s="307">
        <f t="shared" si="21"/>
        <v>0</v>
      </c>
      <c r="CB434" s="307">
        <f t="shared" si="21"/>
        <v>0</v>
      </c>
      <c r="CC434" s="307">
        <f t="shared" si="21"/>
        <v>0</v>
      </c>
      <c r="CD434" s="307">
        <f t="shared" si="21"/>
        <v>0</v>
      </c>
      <c r="CE434" s="307">
        <f t="shared" si="21"/>
        <v>0</v>
      </c>
      <c r="CF434" s="307">
        <f t="shared" si="21"/>
        <v>0</v>
      </c>
      <c r="CG434" s="307">
        <f t="shared" si="21"/>
        <v>0</v>
      </c>
      <c r="CH434" s="307">
        <f t="shared" si="21"/>
        <v>0</v>
      </c>
      <c r="CI434" s="307">
        <f t="shared" si="21"/>
        <v>0</v>
      </c>
      <c r="CJ434" s="308">
        <f t="shared" si="21"/>
        <v>0</v>
      </c>
      <c r="CK434" s="272">
        <f t="shared" si="15"/>
        <v>0</v>
      </c>
    </row>
    <row r="435" spans="2:89">
      <c r="B435" s="277"/>
      <c r="C435" s="589">
        <v>18</v>
      </c>
      <c r="D435" s="473" t="s">
        <v>657</v>
      </c>
      <c r="E435" s="306">
        <f t="shared" si="14"/>
        <v>0</v>
      </c>
      <c r="F435" s="307">
        <f t="shared" si="22"/>
        <v>0</v>
      </c>
      <c r="G435" s="307">
        <f t="shared" si="22"/>
        <v>0</v>
      </c>
      <c r="H435" s="307">
        <f t="shared" si="22"/>
        <v>0</v>
      </c>
      <c r="I435" s="307">
        <f t="shared" si="22"/>
        <v>0</v>
      </c>
      <c r="J435" s="307">
        <f t="shared" si="22"/>
        <v>0</v>
      </c>
      <c r="K435" s="307">
        <f t="shared" si="22"/>
        <v>0</v>
      </c>
      <c r="L435" s="307">
        <f t="shared" si="22"/>
        <v>0</v>
      </c>
      <c r="M435" s="307">
        <f t="shared" si="22"/>
        <v>0</v>
      </c>
      <c r="N435" s="307">
        <f t="shared" si="22"/>
        <v>0</v>
      </c>
      <c r="O435" s="307">
        <f t="shared" si="22"/>
        <v>0</v>
      </c>
      <c r="P435" s="307">
        <f t="shared" si="22"/>
        <v>0</v>
      </c>
      <c r="Q435" s="307">
        <f t="shared" si="22"/>
        <v>0</v>
      </c>
      <c r="R435" s="307">
        <f t="shared" si="22"/>
        <v>0</v>
      </c>
      <c r="S435" s="307">
        <f t="shared" si="22"/>
        <v>0</v>
      </c>
      <c r="T435" s="307">
        <f t="shared" si="22"/>
        <v>0</v>
      </c>
      <c r="U435" s="307">
        <f t="shared" si="22"/>
        <v>0</v>
      </c>
      <c r="V435" s="307">
        <f t="shared" si="22"/>
        <v>0</v>
      </c>
      <c r="W435" s="307">
        <f t="shared" si="22"/>
        <v>0</v>
      </c>
      <c r="X435" s="307">
        <f t="shared" si="22"/>
        <v>0</v>
      </c>
      <c r="Y435" s="307">
        <f t="shared" si="22"/>
        <v>0</v>
      </c>
      <c r="Z435" s="307">
        <f t="shared" si="22"/>
        <v>0</v>
      </c>
      <c r="AA435" s="307">
        <f t="shared" si="22"/>
        <v>0</v>
      </c>
      <c r="AB435" s="307">
        <f t="shared" si="22"/>
        <v>0</v>
      </c>
      <c r="AC435" s="307">
        <f t="shared" si="22"/>
        <v>0</v>
      </c>
      <c r="AD435" s="307">
        <f t="shared" si="22"/>
        <v>0</v>
      </c>
      <c r="AE435" s="307">
        <f t="shared" si="22"/>
        <v>0</v>
      </c>
      <c r="AF435" s="307">
        <f t="shared" si="22"/>
        <v>0</v>
      </c>
      <c r="AG435" s="307">
        <f t="shared" si="22"/>
        <v>0</v>
      </c>
      <c r="AH435" s="307">
        <f t="shared" si="22"/>
        <v>0</v>
      </c>
      <c r="AI435" s="307">
        <f t="shared" si="22"/>
        <v>0</v>
      </c>
      <c r="AJ435" s="307">
        <f t="shared" si="22"/>
        <v>0</v>
      </c>
      <c r="AK435" s="307">
        <f t="shared" si="22"/>
        <v>0</v>
      </c>
      <c r="AL435" s="307">
        <f t="shared" si="22"/>
        <v>0</v>
      </c>
      <c r="AM435" s="307">
        <f t="shared" si="22"/>
        <v>0</v>
      </c>
      <c r="AN435" s="307">
        <f t="shared" si="22"/>
        <v>0</v>
      </c>
      <c r="AO435" s="307">
        <f t="shared" si="22"/>
        <v>0</v>
      </c>
      <c r="AP435" s="307">
        <f t="shared" si="22"/>
        <v>0</v>
      </c>
      <c r="AQ435" s="307">
        <f t="shared" si="22"/>
        <v>0</v>
      </c>
      <c r="AR435" s="307">
        <f t="shared" si="22"/>
        <v>0</v>
      </c>
      <c r="AS435" s="307">
        <f t="shared" si="22"/>
        <v>0</v>
      </c>
      <c r="AT435" s="307">
        <f t="shared" si="22"/>
        <v>0</v>
      </c>
      <c r="AU435" s="306">
        <f t="shared" si="22"/>
        <v>0</v>
      </c>
      <c r="AV435" s="307">
        <f t="shared" si="22"/>
        <v>0</v>
      </c>
      <c r="AW435" s="307">
        <f t="shared" si="22"/>
        <v>0</v>
      </c>
      <c r="AX435" s="307">
        <f t="shared" si="22"/>
        <v>0</v>
      </c>
      <c r="AY435" s="307">
        <f t="shared" si="22"/>
        <v>0</v>
      </c>
      <c r="AZ435" s="307">
        <f t="shared" si="22"/>
        <v>0</v>
      </c>
      <c r="BA435" s="307">
        <f t="shared" si="22"/>
        <v>0</v>
      </c>
      <c r="BB435" s="307">
        <f t="shared" si="22"/>
        <v>0</v>
      </c>
      <c r="BC435" s="307">
        <f t="shared" si="22"/>
        <v>0</v>
      </c>
      <c r="BD435" s="307">
        <f t="shared" si="22"/>
        <v>0</v>
      </c>
      <c r="BE435" s="307">
        <f t="shared" si="22"/>
        <v>0</v>
      </c>
      <c r="BF435" s="307">
        <f t="shared" si="22"/>
        <v>0</v>
      </c>
      <c r="BG435" s="307">
        <f t="shared" si="22"/>
        <v>0</v>
      </c>
      <c r="BH435" s="307">
        <f t="shared" si="22"/>
        <v>0</v>
      </c>
      <c r="BI435" s="307">
        <f t="shared" si="22"/>
        <v>0</v>
      </c>
      <c r="BJ435" s="307">
        <f t="shared" si="22"/>
        <v>0</v>
      </c>
      <c r="BK435" s="307">
        <f t="shared" si="22"/>
        <v>0</v>
      </c>
      <c r="BL435" s="307">
        <f t="shared" si="22"/>
        <v>0</v>
      </c>
      <c r="BM435" s="307">
        <f t="shared" si="22"/>
        <v>0</v>
      </c>
      <c r="BN435" s="307">
        <f t="shared" si="22"/>
        <v>0</v>
      </c>
      <c r="BO435" s="307">
        <f t="shared" si="22"/>
        <v>0</v>
      </c>
      <c r="BP435" s="307">
        <f t="shared" si="22"/>
        <v>0</v>
      </c>
      <c r="BQ435" s="307">
        <f t="shared" ref="BQ435:CJ438" si="23">BQ$414*BQ344</f>
        <v>0</v>
      </c>
      <c r="BR435" s="307">
        <f t="shared" si="23"/>
        <v>0</v>
      </c>
      <c r="BS435" s="307">
        <f t="shared" si="23"/>
        <v>0</v>
      </c>
      <c r="BT435" s="307">
        <f t="shared" si="23"/>
        <v>0</v>
      </c>
      <c r="BU435" s="307">
        <f t="shared" si="23"/>
        <v>0</v>
      </c>
      <c r="BV435" s="307">
        <f t="shared" si="23"/>
        <v>0</v>
      </c>
      <c r="BW435" s="307">
        <f t="shared" si="23"/>
        <v>0</v>
      </c>
      <c r="BX435" s="307">
        <f t="shared" si="23"/>
        <v>0</v>
      </c>
      <c r="BY435" s="307">
        <f t="shared" si="23"/>
        <v>0</v>
      </c>
      <c r="BZ435" s="307">
        <f t="shared" si="23"/>
        <v>0</v>
      </c>
      <c r="CA435" s="307">
        <f t="shared" si="23"/>
        <v>0</v>
      </c>
      <c r="CB435" s="307">
        <f t="shared" si="23"/>
        <v>0</v>
      </c>
      <c r="CC435" s="307">
        <f t="shared" si="23"/>
        <v>0</v>
      </c>
      <c r="CD435" s="307">
        <f t="shared" si="23"/>
        <v>0</v>
      </c>
      <c r="CE435" s="307">
        <f t="shared" si="23"/>
        <v>0</v>
      </c>
      <c r="CF435" s="307">
        <f t="shared" si="23"/>
        <v>0</v>
      </c>
      <c r="CG435" s="307">
        <f t="shared" si="23"/>
        <v>0</v>
      </c>
      <c r="CH435" s="307">
        <f t="shared" si="23"/>
        <v>0</v>
      </c>
      <c r="CI435" s="307">
        <f t="shared" si="23"/>
        <v>0</v>
      </c>
      <c r="CJ435" s="308">
        <f t="shared" si="23"/>
        <v>0</v>
      </c>
      <c r="CK435" s="272">
        <f t="shared" si="15"/>
        <v>0</v>
      </c>
    </row>
    <row r="436" spans="2:89">
      <c r="B436" s="277"/>
      <c r="C436" s="589">
        <v>19</v>
      </c>
      <c r="D436" s="473" t="s">
        <v>76</v>
      </c>
      <c r="E436" s="306">
        <f t="shared" si="14"/>
        <v>0</v>
      </c>
      <c r="F436" s="307">
        <f t="shared" ref="F436:BQ439" si="24">F$414*F345</f>
        <v>0</v>
      </c>
      <c r="G436" s="307">
        <f t="shared" si="24"/>
        <v>0</v>
      </c>
      <c r="H436" s="307">
        <f t="shared" si="24"/>
        <v>0</v>
      </c>
      <c r="I436" s="307">
        <f t="shared" si="24"/>
        <v>0</v>
      </c>
      <c r="J436" s="307">
        <f t="shared" si="24"/>
        <v>0</v>
      </c>
      <c r="K436" s="307">
        <f t="shared" si="24"/>
        <v>0</v>
      </c>
      <c r="L436" s="307">
        <f t="shared" si="24"/>
        <v>0</v>
      </c>
      <c r="M436" s="307">
        <f t="shared" si="24"/>
        <v>0</v>
      </c>
      <c r="N436" s="307">
        <f t="shared" si="24"/>
        <v>0</v>
      </c>
      <c r="O436" s="307">
        <f t="shared" si="24"/>
        <v>0</v>
      </c>
      <c r="P436" s="307">
        <f t="shared" si="24"/>
        <v>0</v>
      </c>
      <c r="Q436" s="307">
        <f t="shared" si="24"/>
        <v>0</v>
      </c>
      <c r="R436" s="307">
        <f t="shared" si="24"/>
        <v>0</v>
      </c>
      <c r="S436" s="307">
        <f t="shared" si="24"/>
        <v>0</v>
      </c>
      <c r="T436" s="307">
        <f t="shared" si="24"/>
        <v>0</v>
      </c>
      <c r="U436" s="307">
        <f t="shared" si="24"/>
        <v>0</v>
      </c>
      <c r="V436" s="307">
        <f t="shared" si="24"/>
        <v>0</v>
      </c>
      <c r="W436" s="307">
        <f t="shared" si="24"/>
        <v>0</v>
      </c>
      <c r="X436" s="307">
        <f t="shared" si="24"/>
        <v>0</v>
      </c>
      <c r="Y436" s="307">
        <f t="shared" si="24"/>
        <v>0</v>
      </c>
      <c r="Z436" s="307">
        <f t="shared" si="24"/>
        <v>0</v>
      </c>
      <c r="AA436" s="307">
        <f t="shared" si="24"/>
        <v>0</v>
      </c>
      <c r="AB436" s="307">
        <f t="shared" si="24"/>
        <v>0</v>
      </c>
      <c r="AC436" s="307">
        <f t="shared" si="24"/>
        <v>0</v>
      </c>
      <c r="AD436" s="307">
        <f t="shared" si="24"/>
        <v>0</v>
      </c>
      <c r="AE436" s="307">
        <f t="shared" si="24"/>
        <v>0</v>
      </c>
      <c r="AF436" s="307">
        <f t="shared" si="24"/>
        <v>0</v>
      </c>
      <c r="AG436" s="307">
        <f t="shared" si="24"/>
        <v>0</v>
      </c>
      <c r="AH436" s="307">
        <f t="shared" si="24"/>
        <v>0</v>
      </c>
      <c r="AI436" s="307">
        <f t="shared" si="24"/>
        <v>0</v>
      </c>
      <c r="AJ436" s="307">
        <f t="shared" si="24"/>
        <v>0</v>
      </c>
      <c r="AK436" s="307">
        <f t="shared" si="24"/>
        <v>0</v>
      </c>
      <c r="AL436" s="307">
        <f t="shared" si="24"/>
        <v>0</v>
      </c>
      <c r="AM436" s="307">
        <f t="shared" si="24"/>
        <v>0</v>
      </c>
      <c r="AN436" s="307">
        <f t="shared" si="24"/>
        <v>0</v>
      </c>
      <c r="AO436" s="307">
        <f t="shared" si="24"/>
        <v>0</v>
      </c>
      <c r="AP436" s="307">
        <f t="shared" si="24"/>
        <v>0</v>
      </c>
      <c r="AQ436" s="307">
        <f t="shared" si="24"/>
        <v>0</v>
      </c>
      <c r="AR436" s="307">
        <f t="shared" si="24"/>
        <v>0</v>
      </c>
      <c r="AS436" s="307">
        <f t="shared" si="24"/>
        <v>0</v>
      </c>
      <c r="AT436" s="307">
        <f t="shared" si="24"/>
        <v>0</v>
      </c>
      <c r="AU436" s="306">
        <f t="shared" si="24"/>
        <v>0</v>
      </c>
      <c r="AV436" s="307">
        <f t="shared" si="24"/>
        <v>0</v>
      </c>
      <c r="AW436" s="307">
        <f t="shared" si="24"/>
        <v>0</v>
      </c>
      <c r="AX436" s="307">
        <f t="shared" si="24"/>
        <v>0</v>
      </c>
      <c r="AY436" s="307">
        <f t="shared" si="24"/>
        <v>0</v>
      </c>
      <c r="AZ436" s="307">
        <f t="shared" si="24"/>
        <v>0</v>
      </c>
      <c r="BA436" s="307">
        <f t="shared" si="24"/>
        <v>0</v>
      </c>
      <c r="BB436" s="307">
        <f t="shared" si="24"/>
        <v>0</v>
      </c>
      <c r="BC436" s="307">
        <f t="shared" si="24"/>
        <v>0</v>
      </c>
      <c r="BD436" s="307">
        <f t="shared" si="24"/>
        <v>0</v>
      </c>
      <c r="BE436" s="307">
        <f t="shared" si="24"/>
        <v>0</v>
      </c>
      <c r="BF436" s="307">
        <f t="shared" si="24"/>
        <v>0</v>
      </c>
      <c r="BG436" s="307">
        <f t="shared" si="24"/>
        <v>0</v>
      </c>
      <c r="BH436" s="307">
        <f t="shared" si="24"/>
        <v>0</v>
      </c>
      <c r="BI436" s="307">
        <f t="shared" si="24"/>
        <v>0</v>
      </c>
      <c r="BJ436" s="307">
        <f t="shared" si="24"/>
        <v>0</v>
      </c>
      <c r="BK436" s="307">
        <f t="shared" si="24"/>
        <v>0</v>
      </c>
      <c r="BL436" s="307">
        <f t="shared" si="24"/>
        <v>0</v>
      </c>
      <c r="BM436" s="307">
        <f t="shared" si="24"/>
        <v>0</v>
      </c>
      <c r="BN436" s="307">
        <f t="shared" si="24"/>
        <v>0</v>
      </c>
      <c r="BO436" s="307">
        <f t="shared" si="24"/>
        <v>0</v>
      </c>
      <c r="BP436" s="307">
        <f t="shared" si="24"/>
        <v>0</v>
      </c>
      <c r="BQ436" s="307">
        <f t="shared" si="24"/>
        <v>0</v>
      </c>
      <c r="BR436" s="307">
        <f t="shared" si="23"/>
        <v>0</v>
      </c>
      <c r="BS436" s="307">
        <f t="shared" si="23"/>
        <v>0</v>
      </c>
      <c r="BT436" s="307">
        <f t="shared" si="23"/>
        <v>0</v>
      </c>
      <c r="BU436" s="307">
        <f t="shared" si="23"/>
        <v>0</v>
      </c>
      <c r="BV436" s="307">
        <f t="shared" si="23"/>
        <v>0</v>
      </c>
      <c r="BW436" s="307">
        <f t="shared" si="23"/>
        <v>0</v>
      </c>
      <c r="BX436" s="307">
        <f t="shared" si="23"/>
        <v>0</v>
      </c>
      <c r="BY436" s="307">
        <f t="shared" si="23"/>
        <v>0</v>
      </c>
      <c r="BZ436" s="307">
        <f t="shared" si="23"/>
        <v>0</v>
      </c>
      <c r="CA436" s="307">
        <f t="shared" si="23"/>
        <v>0</v>
      </c>
      <c r="CB436" s="307">
        <f t="shared" si="23"/>
        <v>0</v>
      </c>
      <c r="CC436" s="307">
        <f t="shared" si="23"/>
        <v>0</v>
      </c>
      <c r="CD436" s="307">
        <f t="shared" si="23"/>
        <v>0</v>
      </c>
      <c r="CE436" s="307">
        <f t="shared" si="23"/>
        <v>0</v>
      </c>
      <c r="CF436" s="307">
        <f t="shared" si="23"/>
        <v>0</v>
      </c>
      <c r="CG436" s="307">
        <f t="shared" si="23"/>
        <v>0</v>
      </c>
      <c r="CH436" s="307">
        <f t="shared" si="23"/>
        <v>0</v>
      </c>
      <c r="CI436" s="307">
        <f t="shared" si="23"/>
        <v>0</v>
      </c>
      <c r="CJ436" s="308">
        <f t="shared" si="23"/>
        <v>0</v>
      </c>
      <c r="CK436" s="272">
        <f t="shared" si="15"/>
        <v>0</v>
      </c>
    </row>
    <row r="437" spans="2:89">
      <c r="B437" s="277"/>
      <c r="C437" s="589">
        <v>20</v>
      </c>
      <c r="D437" s="473" t="s">
        <v>658</v>
      </c>
      <c r="E437" s="306">
        <f t="shared" si="14"/>
        <v>0</v>
      </c>
      <c r="F437" s="307">
        <f t="shared" si="24"/>
        <v>0</v>
      </c>
      <c r="G437" s="307">
        <f t="shared" si="24"/>
        <v>0</v>
      </c>
      <c r="H437" s="307">
        <f t="shared" si="24"/>
        <v>0</v>
      </c>
      <c r="I437" s="307">
        <f t="shared" si="24"/>
        <v>0</v>
      </c>
      <c r="J437" s="307">
        <f t="shared" si="24"/>
        <v>0</v>
      </c>
      <c r="K437" s="307">
        <f t="shared" si="24"/>
        <v>0</v>
      </c>
      <c r="L437" s="307">
        <f t="shared" si="24"/>
        <v>0</v>
      </c>
      <c r="M437" s="307">
        <f t="shared" si="24"/>
        <v>0</v>
      </c>
      <c r="N437" s="307">
        <f t="shared" si="24"/>
        <v>0</v>
      </c>
      <c r="O437" s="307">
        <f t="shared" si="24"/>
        <v>0</v>
      </c>
      <c r="P437" s="307">
        <f t="shared" si="24"/>
        <v>0</v>
      </c>
      <c r="Q437" s="307">
        <f t="shared" si="24"/>
        <v>0</v>
      </c>
      <c r="R437" s="307">
        <f t="shared" si="24"/>
        <v>0</v>
      </c>
      <c r="S437" s="307">
        <f t="shared" si="24"/>
        <v>0</v>
      </c>
      <c r="T437" s="307">
        <f t="shared" si="24"/>
        <v>0</v>
      </c>
      <c r="U437" s="307">
        <f t="shared" si="24"/>
        <v>0</v>
      </c>
      <c r="V437" s="307">
        <f t="shared" si="24"/>
        <v>0</v>
      </c>
      <c r="W437" s="307">
        <f t="shared" si="24"/>
        <v>0</v>
      </c>
      <c r="X437" s="307">
        <f t="shared" si="24"/>
        <v>0</v>
      </c>
      <c r="Y437" s="307">
        <f t="shared" si="24"/>
        <v>0</v>
      </c>
      <c r="Z437" s="307">
        <f t="shared" si="24"/>
        <v>0</v>
      </c>
      <c r="AA437" s="307">
        <f t="shared" si="24"/>
        <v>0</v>
      </c>
      <c r="AB437" s="307">
        <f t="shared" si="24"/>
        <v>0</v>
      </c>
      <c r="AC437" s="307">
        <f t="shared" si="24"/>
        <v>0</v>
      </c>
      <c r="AD437" s="307">
        <f t="shared" si="24"/>
        <v>0</v>
      </c>
      <c r="AE437" s="307">
        <f t="shared" si="24"/>
        <v>0</v>
      </c>
      <c r="AF437" s="307">
        <f t="shared" si="24"/>
        <v>0</v>
      </c>
      <c r="AG437" s="307">
        <f t="shared" si="24"/>
        <v>0</v>
      </c>
      <c r="AH437" s="307">
        <f t="shared" si="24"/>
        <v>0</v>
      </c>
      <c r="AI437" s="307">
        <f t="shared" si="24"/>
        <v>0</v>
      </c>
      <c r="AJ437" s="307">
        <f t="shared" si="24"/>
        <v>0</v>
      </c>
      <c r="AK437" s="307">
        <f t="shared" si="24"/>
        <v>0</v>
      </c>
      <c r="AL437" s="307">
        <f t="shared" si="24"/>
        <v>0</v>
      </c>
      <c r="AM437" s="307">
        <f t="shared" si="24"/>
        <v>0</v>
      </c>
      <c r="AN437" s="307">
        <f t="shared" si="24"/>
        <v>0</v>
      </c>
      <c r="AO437" s="307">
        <f t="shared" si="24"/>
        <v>0</v>
      </c>
      <c r="AP437" s="307">
        <f t="shared" si="24"/>
        <v>0</v>
      </c>
      <c r="AQ437" s="307">
        <f t="shared" si="24"/>
        <v>0</v>
      </c>
      <c r="AR437" s="307">
        <f t="shared" si="24"/>
        <v>0</v>
      </c>
      <c r="AS437" s="307">
        <f t="shared" si="24"/>
        <v>0</v>
      </c>
      <c r="AT437" s="307">
        <f t="shared" si="24"/>
        <v>0</v>
      </c>
      <c r="AU437" s="306">
        <f t="shared" si="24"/>
        <v>0</v>
      </c>
      <c r="AV437" s="307">
        <f t="shared" si="24"/>
        <v>0</v>
      </c>
      <c r="AW437" s="307">
        <f t="shared" si="24"/>
        <v>0</v>
      </c>
      <c r="AX437" s="307">
        <f t="shared" si="24"/>
        <v>0</v>
      </c>
      <c r="AY437" s="307">
        <f t="shared" si="24"/>
        <v>0</v>
      </c>
      <c r="AZ437" s="307">
        <f t="shared" si="24"/>
        <v>0</v>
      </c>
      <c r="BA437" s="307">
        <f t="shared" si="24"/>
        <v>0</v>
      </c>
      <c r="BB437" s="307">
        <f t="shared" si="24"/>
        <v>0</v>
      </c>
      <c r="BC437" s="307">
        <f t="shared" si="24"/>
        <v>0</v>
      </c>
      <c r="BD437" s="307">
        <f t="shared" si="24"/>
        <v>0</v>
      </c>
      <c r="BE437" s="307">
        <f t="shared" si="24"/>
        <v>0</v>
      </c>
      <c r="BF437" s="307">
        <f t="shared" si="24"/>
        <v>0</v>
      </c>
      <c r="BG437" s="307">
        <f t="shared" si="24"/>
        <v>0</v>
      </c>
      <c r="BH437" s="307">
        <f t="shared" si="24"/>
        <v>0</v>
      </c>
      <c r="BI437" s="307">
        <f t="shared" si="24"/>
        <v>0</v>
      </c>
      <c r="BJ437" s="307">
        <f t="shared" si="24"/>
        <v>0</v>
      </c>
      <c r="BK437" s="307">
        <f t="shared" si="24"/>
        <v>0</v>
      </c>
      <c r="BL437" s="307">
        <f t="shared" si="24"/>
        <v>0</v>
      </c>
      <c r="BM437" s="307">
        <f t="shared" si="24"/>
        <v>0</v>
      </c>
      <c r="BN437" s="307">
        <f t="shared" si="24"/>
        <v>0</v>
      </c>
      <c r="BO437" s="307">
        <f t="shared" si="24"/>
        <v>0</v>
      </c>
      <c r="BP437" s="307">
        <f t="shared" si="24"/>
        <v>0</v>
      </c>
      <c r="BQ437" s="307">
        <f t="shared" si="24"/>
        <v>0</v>
      </c>
      <c r="BR437" s="307">
        <f t="shared" si="23"/>
        <v>0</v>
      </c>
      <c r="BS437" s="307">
        <f t="shared" si="23"/>
        <v>0</v>
      </c>
      <c r="BT437" s="307">
        <f t="shared" si="23"/>
        <v>0</v>
      </c>
      <c r="BU437" s="307">
        <f t="shared" si="23"/>
        <v>0</v>
      </c>
      <c r="BV437" s="307">
        <f t="shared" si="23"/>
        <v>0</v>
      </c>
      <c r="BW437" s="307">
        <f t="shared" si="23"/>
        <v>0</v>
      </c>
      <c r="BX437" s="307">
        <f t="shared" si="23"/>
        <v>0</v>
      </c>
      <c r="BY437" s="307">
        <f t="shared" si="23"/>
        <v>0</v>
      </c>
      <c r="BZ437" s="307">
        <f t="shared" si="23"/>
        <v>0</v>
      </c>
      <c r="CA437" s="307">
        <f t="shared" si="23"/>
        <v>0</v>
      </c>
      <c r="CB437" s="307">
        <f t="shared" si="23"/>
        <v>0</v>
      </c>
      <c r="CC437" s="307">
        <f t="shared" si="23"/>
        <v>0</v>
      </c>
      <c r="CD437" s="307">
        <f t="shared" si="23"/>
        <v>0</v>
      </c>
      <c r="CE437" s="307">
        <f t="shared" si="23"/>
        <v>0</v>
      </c>
      <c r="CF437" s="307">
        <f t="shared" si="23"/>
        <v>0</v>
      </c>
      <c r="CG437" s="307">
        <f t="shared" si="23"/>
        <v>0</v>
      </c>
      <c r="CH437" s="307">
        <f t="shared" si="23"/>
        <v>0</v>
      </c>
      <c r="CI437" s="307">
        <f t="shared" si="23"/>
        <v>0</v>
      </c>
      <c r="CJ437" s="308">
        <f t="shared" si="23"/>
        <v>0</v>
      </c>
      <c r="CK437" s="272">
        <f t="shared" si="15"/>
        <v>0</v>
      </c>
    </row>
    <row r="438" spans="2:89">
      <c r="B438" s="277"/>
      <c r="C438" s="589">
        <v>21</v>
      </c>
      <c r="D438" s="473" t="s">
        <v>77</v>
      </c>
      <c r="E438" s="306">
        <f t="shared" si="14"/>
        <v>0</v>
      </c>
      <c r="F438" s="307">
        <f t="shared" si="24"/>
        <v>0</v>
      </c>
      <c r="G438" s="307">
        <f t="shared" si="24"/>
        <v>0</v>
      </c>
      <c r="H438" s="307">
        <f t="shared" si="24"/>
        <v>0</v>
      </c>
      <c r="I438" s="307">
        <f t="shared" si="24"/>
        <v>0</v>
      </c>
      <c r="J438" s="307">
        <f t="shared" si="24"/>
        <v>0</v>
      </c>
      <c r="K438" s="307">
        <f t="shared" si="24"/>
        <v>0</v>
      </c>
      <c r="L438" s="307">
        <f t="shared" si="24"/>
        <v>0</v>
      </c>
      <c r="M438" s="307">
        <f t="shared" si="24"/>
        <v>0</v>
      </c>
      <c r="N438" s="307">
        <f t="shared" si="24"/>
        <v>0</v>
      </c>
      <c r="O438" s="307">
        <f t="shared" si="24"/>
        <v>0</v>
      </c>
      <c r="P438" s="307">
        <f t="shared" si="24"/>
        <v>0</v>
      </c>
      <c r="Q438" s="307">
        <f t="shared" si="24"/>
        <v>0</v>
      </c>
      <c r="R438" s="307">
        <f t="shared" si="24"/>
        <v>0</v>
      </c>
      <c r="S438" s="307">
        <f t="shared" si="24"/>
        <v>0</v>
      </c>
      <c r="T438" s="307">
        <f t="shared" si="24"/>
        <v>0</v>
      </c>
      <c r="U438" s="307">
        <f t="shared" si="24"/>
        <v>0</v>
      </c>
      <c r="V438" s="307">
        <f t="shared" si="24"/>
        <v>0</v>
      </c>
      <c r="W438" s="307">
        <f t="shared" si="24"/>
        <v>0</v>
      </c>
      <c r="X438" s="307">
        <f t="shared" si="24"/>
        <v>0</v>
      </c>
      <c r="Y438" s="307">
        <f t="shared" si="24"/>
        <v>0</v>
      </c>
      <c r="Z438" s="307">
        <f t="shared" si="24"/>
        <v>0</v>
      </c>
      <c r="AA438" s="307">
        <f t="shared" si="24"/>
        <v>0</v>
      </c>
      <c r="AB438" s="307">
        <f t="shared" si="24"/>
        <v>0</v>
      </c>
      <c r="AC438" s="307">
        <f t="shared" si="24"/>
        <v>0</v>
      </c>
      <c r="AD438" s="307">
        <f t="shared" si="24"/>
        <v>0</v>
      </c>
      <c r="AE438" s="307">
        <f t="shared" si="24"/>
        <v>0</v>
      </c>
      <c r="AF438" s="307">
        <f t="shared" si="24"/>
        <v>0</v>
      </c>
      <c r="AG438" s="307">
        <f t="shared" si="24"/>
        <v>0</v>
      </c>
      <c r="AH438" s="307">
        <f t="shared" si="24"/>
        <v>0</v>
      </c>
      <c r="AI438" s="307">
        <f t="shared" si="24"/>
        <v>0</v>
      </c>
      <c r="AJ438" s="307">
        <f t="shared" si="24"/>
        <v>0</v>
      </c>
      <c r="AK438" s="307">
        <f t="shared" si="24"/>
        <v>0</v>
      </c>
      <c r="AL438" s="307">
        <f t="shared" si="24"/>
        <v>0</v>
      </c>
      <c r="AM438" s="307">
        <f t="shared" si="24"/>
        <v>0</v>
      </c>
      <c r="AN438" s="307">
        <f t="shared" si="24"/>
        <v>0</v>
      </c>
      <c r="AO438" s="307">
        <f t="shared" si="24"/>
        <v>0</v>
      </c>
      <c r="AP438" s="307">
        <f t="shared" si="24"/>
        <v>0</v>
      </c>
      <c r="AQ438" s="307">
        <f t="shared" si="24"/>
        <v>0</v>
      </c>
      <c r="AR438" s="307">
        <f t="shared" si="24"/>
        <v>0</v>
      </c>
      <c r="AS438" s="307">
        <f t="shared" si="24"/>
        <v>0</v>
      </c>
      <c r="AT438" s="307">
        <f t="shared" si="24"/>
        <v>0</v>
      </c>
      <c r="AU438" s="306">
        <f t="shared" si="24"/>
        <v>0</v>
      </c>
      <c r="AV438" s="307">
        <f t="shared" si="24"/>
        <v>0</v>
      </c>
      <c r="AW438" s="307">
        <f t="shared" si="24"/>
        <v>0</v>
      </c>
      <c r="AX438" s="307">
        <f t="shared" si="24"/>
        <v>0</v>
      </c>
      <c r="AY438" s="307">
        <f t="shared" si="24"/>
        <v>0</v>
      </c>
      <c r="AZ438" s="307">
        <f t="shared" si="24"/>
        <v>0</v>
      </c>
      <c r="BA438" s="307">
        <f t="shared" si="24"/>
        <v>0</v>
      </c>
      <c r="BB438" s="307">
        <f t="shared" si="24"/>
        <v>0</v>
      </c>
      <c r="BC438" s="307">
        <f t="shared" si="24"/>
        <v>0</v>
      </c>
      <c r="BD438" s="307">
        <f t="shared" si="24"/>
        <v>0</v>
      </c>
      <c r="BE438" s="307">
        <f t="shared" si="24"/>
        <v>0</v>
      </c>
      <c r="BF438" s="307">
        <f t="shared" si="24"/>
        <v>0</v>
      </c>
      <c r="BG438" s="307">
        <f t="shared" si="24"/>
        <v>0</v>
      </c>
      <c r="BH438" s="307">
        <f t="shared" si="24"/>
        <v>0</v>
      </c>
      <c r="BI438" s="307">
        <f t="shared" si="24"/>
        <v>0</v>
      </c>
      <c r="BJ438" s="307">
        <f t="shared" si="24"/>
        <v>0</v>
      </c>
      <c r="BK438" s="307">
        <f t="shared" si="24"/>
        <v>0</v>
      </c>
      <c r="BL438" s="307">
        <f t="shared" si="24"/>
        <v>0</v>
      </c>
      <c r="BM438" s="307">
        <f t="shared" si="24"/>
        <v>0</v>
      </c>
      <c r="BN438" s="307">
        <f t="shared" si="24"/>
        <v>0</v>
      </c>
      <c r="BO438" s="307">
        <f t="shared" si="24"/>
        <v>0</v>
      </c>
      <c r="BP438" s="307">
        <f t="shared" si="24"/>
        <v>0</v>
      </c>
      <c r="BQ438" s="307">
        <f t="shared" si="24"/>
        <v>0</v>
      </c>
      <c r="BR438" s="307">
        <f t="shared" si="23"/>
        <v>0</v>
      </c>
      <c r="BS438" s="307">
        <f t="shared" si="23"/>
        <v>0</v>
      </c>
      <c r="BT438" s="307">
        <f t="shared" si="23"/>
        <v>0</v>
      </c>
      <c r="BU438" s="307">
        <f t="shared" si="23"/>
        <v>0</v>
      </c>
      <c r="BV438" s="307">
        <f t="shared" si="23"/>
        <v>0</v>
      </c>
      <c r="BW438" s="307">
        <f t="shared" si="23"/>
        <v>0</v>
      </c>
      <c r="BX438" s="307">
        <f t="shared" si="23"/>
        <v>0</v>
      </c>
      <c r="BY438" s="307">
        <f t="shared" si="23"/>
        <v>0</v>
      </c>
      <c r="BZ438" s="307">
        <f t="shared" si="23"/>
        <v>0</v>
      </c>
      <c r="CA438" s="307">
        <f t="shared" si="23"/>
        <v>0</v>
      </c>
      <c r="CB438" s="307">
        <f t="shared" si="23"/>
        <v>0</v>
      </c>
      <c r="CC438" s="307">
        <f t="shared" si="23"/>
        <v>0</v>
      </c>
      <c r="CD438" s="307">
        <f t="shared" si="23"/>
        <v>0</v>
      </c>
      <c r="CE438" s="307">
        <f t="shared" si="23"/>
        <v>0</v>
      </c>
      <c r="CF438" s="307">
        <f t="shared" si="23"/>
        <v>0</v>
      </c>
      <c r="CG438" s="307">
        <f t="shared" si="23"/>
        <v>0</v>
      </c>
      <c r="CH438" s="307">
        <f t="shared" si="23"/>
        <v>0</v>
      </c>
      <c r="CI438" s="307">
        <f t="shared" si="23"/>
        <v>0</v>
      </c>
      <c r="CJ438" s="308">
        <f t="shared" si="23"/>
        <v>0</v>
      </c>
      <c r="CK438" s="272">
        <f t="shared" si="15"/>
        <v>0</v>
      </c>
    </row>
    <row r="439" spans="2:89">
      <c r="B439" s="277"/>
      <c r="C439" s="589">
        <v>22</v>
      </c>
      <c r="D439" s="473" t="s">
        <v>81</v>
      </c>
      <c r="E439" s="306">
        <f t="shared" si="14"/>
        <v>0</v>
      </c>
      <c r="F439" s="307">
        <f t="shared" si="24"/>
        <v>0</v>
      </c>
      <c r="G439" s="307">
        <f t="shared" si="24"/>
        <v>0</v>
      </c>
      <c r="H439" s="307">
        <f t="shared" si="24"/>
        <v>0</v>
      </c>
      <c r="I439" s="307">
        <f t="shared" si="24"/>
        <v>0</v>
      </c>
      <c r="J439" s="307">
        <f t="shared" si="24"/>
        <v>0</v>
      </c>
      <c r="K439" s="307">
        <f t="shared" si="24"/>
        <v>0</v>
      </c>
      <c r="L439" s="307">
        <f t="shared" si="24"/>
        <v>0</v>
      </c>
      <c r="M439" s="307">
        <f t="shared" si="24"/>
        <v>0</v>
      </c>
      <c r="N439" s="307">
        <f t="shared" si="24"/>
        <v>0</v>
      </c>
      <c r="O439" s="307">
        <f t="shared" si="24"/>
        <v>0</v>
      </c>
      <c r="P439" s="307">
        <f t="shared" si="24"/>
        <v>0</v>
      </c>
      <c r="Q439" s="307">
        <f t="shared" si="24"/>
        <v>0</v>
      </c>
      <c r="R439" s="307">
        <f t="shared" si="24"/>
        <v>0</v>
      </c>
      <c r="S439" s="307">
        <f t="shared" si="24"/>
        <v>0</v>
      </c>
      <c r="T439" s="307">
        <f t="shared" si="24"/>
        <v>0</v>
      </c>
      <c r="U439" s="307">
        <f t="shared" si="24"/>
        <v>0</v>
      </c>
      <c r="V439" s="307">
        <f t="shared" si="24"/>
        <v>0</v>
      </c>
      <c r="W439" s="307">
        <f t="shared" si="24"/>
        <v>0</v>
      </c>
      <c r="X439" s="307">
        <f t="shared" si="24"/>
        <v>0</v>
      </c>
      <c r="Y439" s="307">
        <f t="shared" si="24"/>
        <v>0</v>
      </c>
      <c r="Z439" s="307">
        <f t="shared" si="24"/>
        <v>0</v>
      </c>
      <c r="AA439" s="307">
        <f t="shared" si="24"/>
        <v>0</v>
      </c>
      <c r="AB439" s="307">
        <f t="shared" si="24"/>
        <v>0</v>
      </c>
      <c r="AC439" s="307">
        <f t="shared" si="24"/>
        <v>0</v>
      </c>
      <c r="AD439" s="307">
        <f t="shared" si="24"/>
        <v>0</v>
      </c>
      <c r="AE439" s="307">
        <f t="shared" si="24"/>
        <v>0</v>
      </c>
      <c r="AF439" s="307">
        <f t="shared" si="24"/>
        <v>0</v>
      </c>
      <c r="AG439" s="307">
        <f t="shared" si="24"/>
        <v>0</v>
      </c>
      <c r="AH439" s="307">
        <f t="shared" si="24"/>
        <v>0</v>
      </c>
      <c r="AI439" s="307">
        <f t="shared" si="24"/>
        <v>0</v>
      </c>
      <c r="AJ439" s="307">
        <f t="shared" si="24"/>
        <v>0</v>
      </c>
      <c r="AK439" s="307">
        <f t="shared" si="24"/>
        <v>0</v>
      </c>
      <c r="AL439" s="307">
        <f t="shared" si="24"/>
        <v>0</v>
      </c>
      <c r="AM439" s="307">
        <f t="shared" si="24"/>
        <v>0</v>
      </c>
      <c r="AN439" s="307">
        <f t="shared" si="24"/>
        <v>0</v>
      </c>
      <c r="AO439" s="307">
        <f t="shared" si="24"/>
        <v>0</v>
      </c>
      <c r="AP439" s="307">
        <f t="shared" si="24"/>
        <v>0</v>
      </c>
      <c r="AQ439" s="307">
        <f t="shared" si="24"/>
        <v>0</v>
      </c>
      <c r="AR439" s="307">
        <f t="shared" si="24"/>
        <v>0</v>
      </c>
      <c r="AS439" s="307">
        <f t="shared" si="24"/>
        <v>0</v>
      </c>
      <c r="AT439" s="307">
        <f t="shared" si="24"/>
        <v>0</v>
      </c>
      <c r="AU439" s="306">
        <f t="shared" si="24"/>
        <v>0</v>
      </c>
      <c r="AV439" s="307">
        <f t="shared" si="24"/>
        <v>0</v>
      </c>
      <c r="AW439" s="307">
        <f t="shared" si="24"/>
        <v>0</v>
      </c>
      <c r="AX439" s="307">
        <f t="shared" si="24"/>
        <v>0</v>
      </c>
      <c r="AY439" s="307">
        <f t="shared" si="24"/>
        <v>0</v>
      </c>
      <c r="AZ439" s="307">
        <f t="shared" si="24"/>
        <v>0</v>
      </c>
      <c r="BA439" s="307">
        <f t="shared" si="24"/>
        <v>0</v>
      </c>
      <c r="BB439" s="307">
        <f t="shared" si="24"/>
        <v>0</v>
      </c>
      <c r="BC439" s="307">
        <f t="shared" si="24"/>
        <v>0</v>
      </c>
      <c r="BD439" s="307">
        <f t="shared" si="24"/>
        <v>0</v>
      </c>
      <c r="BE439" s="307">
        <f t="shared" si="24"/>
        <v>0</v>
      </c>
      <c r="BF439" s="307">
        <f t="shared" si="24"/>
        <v>0</v>
      </c>
      <c r="BG439" s="307">
        <f t="shared" si="24"/>
        <v>0</v>
      </c>
      <c r="BH439" s="307">
        <f t="shared" si="24"/>
        <v>0</v>
      </c>
      <c r="BI439" s="307">
        <f t="shared" si="24"/>
        <v>0</v>
      </c>
      <c r="BJ439" s="307">
        <f t="shared" si="24"/>
        <v>0</v>
      </c>
      <c r="BK439" s="307">
        <f t="shared" si="24"/>
        <v>0</v>
      </c>
      <c r="BL439" s="307">
        <f t="shared" si="24"/>
        <v>0</v>
      </c>
      <c r="BM439" s="307">
        <f t="shared" si="24"/>
        <v>0</v>
      </c>
      <c r="BN439" s="307">
        <f t="shared" si="24"/>
        <v>0</v>
      </c>
      <c r="BO439" s="307">
        <f t="shared" si="24"/>
        <v>0</v>
      </c>
      <c r="BP439" s="307">
        <f t="shared" si="24"/>
        <v>0</v>
      </c>
      <c r="BQ439" s="307">
        <f t="shared" ref="BQ439:CJ442" si="25">BQ$414*BQ348</f>
        <v>0</v>
      </c>
      <c r="BR439" s="307">
        <f t="shared" si="25"/>
        <v>0</v>
      </c>
      <c r="BS439" s="307">
        <f t="shared" si="25"/>
        <v>0</v>
      </c>
      <c r="BT439" s="307">
        <f t="shared" si="25"/>
        <v>0</v>
      </c>
      <c r="BU439" s="307">
        <f t="shared" si="25"/>
        <v>0</v>
      </c>
      <c r="BV439" s="307">
        <f t="shared" si="25"/>
        <v>0</v>
      </c>
      <c r="BW439" s="307">
        <f t="shared" si="25"/>
        <v>0</v>
      </c>
      <c r="BX439" s="307">
        <f t="shared" si="25"/>
        <v>0</v>
      </c>
      <c r="BY439" s="307">
        <f t="shared" si="25"/>
        <v>0</v>
      </c>
      <c r="BZ439" s="307">
        <f t="shared" si="25"/>
        <v>0</v>
      </c>
      <c r="CA439" s="307">
        <f t="shared" si="25"/>
        <v>0</v>
      </c>
      <c r="CB439" s="307">
        <f t="shared" si="25"/>
        <v>0</v>
      </c>
      <c r="CC439" s="307">
        <f t="shared" si="25"/>
        <v>0</v>
      </c>
      <c r="CD439" s="307">
        <f t="shared" si="25"/>
        <v>0</v>
      </c>
      <c r="CE439" s="307">
        <f t="shared" si="25"/>
        <v>0</v>
      </c>
      <c r="CF439" s="307">
        <f t="shared" si="25"/>
        <v>0</v>
      </c>
      <c r="CG439" s="307">
        <f t="shared" si="25"/>
        <v>0</v>
      </c>
      <c r="CH439" s="307">
        <f t="shared" si="25"/>
        <v>0</v>
      </c>
      <c r="CI439" s="307">
        <f t="shared" si="25"/>
        <v>0</v>
      </c>
      <c r="CJ439" s="308">
        <f t="shared" si="25"/>
        <v>0</v>
      </c>
      <c r="CK439" s="272">
        <f t="shared" si="15"/>
        <v>0</v>
      </c>
    </row>
    <row r="440" spans="2:89">
      <c r="B440" s="277"/>
      <c r="C440" s="589">
        <v>23</v>
      </c>
      <c r="D440" s="473" t="s">
        <v>82</v>
      </c>
      <c r="E440" s="306">
        <f t="shared" si="14"/>
        <v>0</v>
      </c>
      <c r="F440" s="307">
        <f t="shared" ref="F440:BQ443" si="26">F$414*F349</f>
        <v>0</v>
      </c>
      <c r="G440" s="307">
        <f t="shared" si="26"/>
        <v>0</v>
      </c>
      <c r="H440" s="307">
        <f t="shared" si="26"/>
        <v>0</v>
      </c>
      <c r="I440" s="307">
        <f t="shared" si="26"/>
        <v>0</v>
      </c>
      <c r="J440" s="307">
        <f t="shared" si="26"/>
        <v>0</v>
      </c>
      <c r="K440" s="307">
        <f t="shared" si="26"/>
        <v>0</v>
      </c>
      <c r="L440" s="307">
        <f t="shared" si="26"/>
        <v>0</v>
      </c>
      <c r="M440" s="307">
        <f t="shared" si="26"/>
        <v>0</v>
      </c>
      <c r="N440" s="307">
        <f t="shared" si="26"/>
        <v>0</v>
      </c>
      <c r="O440" s="307">
        <f t="shared" si="26"/>
        <v>0</v>
      </c>
      <c r="P440" s="307">
        <f t="shared" si="26"/>
        <v>0</v>
      </c>
      <c r="Q440" s="307">
        <f t="shared" si="26"/>
        <v>0</v>
      </c>
      <c r="R440" s="307">
        <f t="shared" si="26"/>
        <v>0</v>
      </c>
      <c r="S440" s="307">
        <f t="shared" si="26"/>
        <v>0</v>
      </c>
      <c r="T440" s="307">
        <f t="shared" si="26"/>
        <v>0</v>
      </c>
      <c r="U440" s="307">
        <f t="shared" si="26"/>
        <v>0</v>
      </c>
      <c r="V440" s="307">
        <f t="shared" si="26"/>
        <v>0</v>
      </c>
      <c r="W440" s="307">
        <f t="shared" si="26"/>
        <v>0</v>
      </c>
      <c r="X440" s="307">
        <f t="shared" si="26"/>
        <v>0</v>
      </c>
      <c r="Y440" s="307">
        <f t="shared" si="26"/>
        <v>0</v>
      </c>
      <c r="Z440" s="307">
        <f t="shared" si="26"/>
        <v>0</v>
      </c>
      <c r="AA440" s="307">
        <f t="shared" si="26"/>
        <v>0</v>
      </c>
      <c r="AB440" s="307">
        <f t="shared" si="26"/>
        <v>0</v>
      </c>
      <c r="AC440" s="307">
        <f t="shared" si="26"/>
        <v>0</v>
      </c>
      <c r="AD440" s="307">
        <f t="shared" si="26"/>
        <v>0</v>
      </c>
      <c r="AE440" s="307">
        <f t="shared" si="26"/>
        <v>0</v>
      </c>
      <c r="AF440" s="307">
        <f t="shared" si="26"/>
        <v>0</v>
      </c>
      <c r="AG440" s="307">
        <f t="shared" si="26"/>
        <v>0</v>
      </c>
      <c r="AH440" s="307">
        <f t="shared" si="26"/>
        <v>0</v>
      </c>
      <c r="AI440" s="307">
        <f t="shared" si="26"/>
        <v>0</v>
      </c>
      <c r="AJ440" s="307">
        <f t="shared" si="26"/>
        <v>0</v>
      </c>
      <c r="AK440" s="307">
        <f t="shared" si="26"/>
        <v>0</v>
      </c>
      <c r="AL440" s="307">
        <f t="shared" si="26"/>
        <v>0</v>
      </c>
      <c r="AM440" s="307">
        <f t="shared" si="26"/>
        <v>0</v>
      </c>
      <c r="AN440" s="307">
        <f t="shared" si="26"/>
        <v>0</v>
      </c>
      <c r="AO440" s="307">
        <f t="shared" si="26"/>
        <v>0</v>
      </c>
      <c r="AP440" s="307">
        <f t="shared" si="26"/>
        <v>0</v>
      </c>
      <c r="AQ440" s="307">
        <f t="shared" si="26"/>
        <v>0</v>
      </c>
      <c r="AR440" s="307">
        <f t="shared" si="26"/>
        <v>0</v>
      </c>
      <c r="AS440" s="307">
        <f t="shared" si="26"/>
        <v>0</v>
      </c>
      <c r="AT440" s="307">
        <f t="shared" si="26"/>
        <v>0</v>
      </c>
      <c r="AU440" s="306">
        <f t="shared" si="26"/>
        <v>0</v>
      </c>
      <c r="AV440" s="307">
        <f t="shared" si="26"/>
        <v>0</v>
      </c>
      <c r="AW440" s="307">
        <f t="shared" si="26"/>
        <v>0</v>
      </c>
      <c r="AX440" s="307">
        <f t="shared" si="26"/>
        <v>0</v>
      </c>
      <c r="AY440" s="307">
        <f t="shared" si="26"/>
        <v>0</v>
      </c>
      <c r="AZ440" s="307">
        <f t="shared" si="26"/>
        <v>0</v>
      </c>
      <c r="BA440" s="307">
        <f t="shared" si="26"/>
        <v>0</v>
      </c>
      <c r="BB440" s="307">
        <f t="shared" si="26"/>
        <v>0</v>
      </c>
      <c r="BC440" s="307">
        <f t="shared" si="26"/>
        <v>0</v>
      </c>
      <c r="BD440" s="307">
        <f t="shared" si="26"/>
        <v>0</v>
      </c>
      <c r="BE440" s="307">
        <f t="shared" si="26"/>
        <v>0</v>
      </c>
      <c r="BF440" s="307">
        <f t="shared" si="26"/>
        <v>0</v>
      </c>
      <c r="BG440" s="307">
        <f t="shared" si="26"/>
        <v>0</v>
      </c>
      <c r="BH440" s="307">
        <f t="shared" si="26"/>
        <v>0</v>
      </c>
      <c r="BI440" s="307">
        <f t="shared" si="26"/>
        <v>0</v>
      </c>
      <c r="BJ440" s="307">
        <f t="shared" si="26"/>
        <v>0</v>
      </c>
      <c r="BK440" s="307">
        <f t="shared" si="26"/>
        <v>0</v>
      </c>
      <c r="BL440" s="307">
        <f t="shared" si="26"/>
        <v>0</v>
      </c>
      <c r="BM440" s="307">
        <f t="shared" si="26"/>
        <v>0</v>
      </c>
      <c r="BN440" s="307">
        <f t="shared" si="26"/>
        <v>0</v>
      </c>
      <c r="BO440" s="307">
        <f t="shared" si="26"/>
        <v>0</v>
      </c>
      <c r="BP440" s="307">
        <f t="shared" si="26"/>
        <v>0</v>
      </c>
      <c r="BQ440" s="307">
        <f t="shared" si="26"/>
        <v>0</v>
      </c>
      <c r="BR440" s="307">
        <f t="shared" si="25"/>
        <v>0</v>
      </c>
      <c r="BS440" s="307">
        <f t="shared" si="25"/>
        <v>0</v>
      </c>
      <c r="BT440" s="307">
        <f t="shared" si="25"/>
        <v>0</v>
      </c>
      <c r="BU440" s="307">
        <f t="shared" si="25"/>
        <v>0</v>
      </c>
      <c r="BV440" s="307">
        <f t="shared" si="25"/>
        <v>0</v>
      </c>
      <c r="BW440" s="307">
        <f t="shared" si="25"/>
        <v>0</v>
      </c>
      <c r="BX440" s="307">
        <f t="shared" si="25"/>
        <v>0</v>
      </c>
      <c r="BY440" s="307">
        <f t="shared" si="25"/>
        <v>0</v>
      </c>
      <c r="BZ440" s="307">
        <f t="shared" si="25"/>
        <v>0</v>
      </c>
      <c r="CA440" s="307">
        <f t="shared" si="25"/>
        <v>0</v>
      </c>
      <c r="CB440" s="307">
        <f t="shared" si="25"/>
        <v>0</v>
      </c>
      <c r="CC440" s="307">
        <f t="shared" si="25"/>
        <v>0</v>
      </c>
      <c r="CD440" s="307">
        <f t="shared" si="25"/>
        <v>0</v>
      </c>
      <c r="CE440" s="307">
        <f t="shared" si="25"/>
        <v>0</v>
      </c>
      <c r="CF440" s="307">
        <f t="shared" si="25"/>
        <v>0</v>
      </c>
      <c r="CG440" s="307">
        <f t="shared" si="25"/>
        <v>0</v>
      </c>
      <c r="CH440" s="307">
        <f t="shared" si="25"/>
        <v>0</v>
      </c>
      <c r="CI440" s="307">
        <f t="shared" si="25"/>
        <v>0</v>
      </c>
      <c r="CJ440" s="308">
        <f t="shared" si="25"/>
        <v>0</v>
      </c>
      <c r="CK440" s="272">
        <f t="shared" si="15"/>
        <v>0</v>
      </c>
    </row>
    <row r="441" spans="2:89">
      <c r="B441" s="277"/>
      <c r="C441" s="589">
        <v>24</v>
      </c>
      <c r="D441" s="473" t="s">
        <v>565</v>
      </c>
      <c r="E441" s="306">
        <f t="shared" si="14"/>
        <v>0</v>
      </c>
      <c r="F441" s="307">
        <f t="shared" si="26"/>
        <v>0</v>
      </c>
      <c r="G441" s="307">
        <f t="shared" si="26"/>
        <v>0</v>
      </c>
      <c r="H441" s="307">
        <f t="shared" si="26"/>
        <v>0</v>
      </c>
      <c r="I441" s="307">
        <f t="shared" si="26"/>
        <v>0</v>
      </c>
      <c r="J441" s="307">
        <f t="shared" si="26"/>
        <v>0</v>
      </c>
      <c r="K441" s="307">
        <f t="shared" si="26"/>
        <v>0</v>
      </c>
      <c r="L441" s="307">
        <f t="shared" si="26"/>
        <v>0</v>
      </c>
      <c r="M441" s="307">
        <f t="shared" si="26"/>
        <v>0</v>
      </c>
      <c r="N441" s="307">
        <f t="shared" si="26"/>
        <v>0</v>
      </c>
      <c r="O441" s="307">
        <f t="shared" si="26"/>
        <v>0</v>
      </c>
      <c r="P441" s="307">
        <f t="shared" si="26"/>
        <v>0</v>
      </c>
      <c r="Q441" s="307">
        <f t="shared" si="26"/>
        <v>0</v>
      </c>
      <c r="R441" s="307">
        <f t="shared" si="26"/>
        <v>0</v>
      </c>
      <c r="S441" s="307">
        <f t="shared" si="26"/>
        <v>0</v>
      </c>
      <c r="T441" s="307">
        <f t="shared" si="26"/>
        <v>0</v>
      </c>
      <c r="U441" s="307">
        <f t="shared" si="26"/>
        <v>0</v>
      </c>
      <c r="V441" s="307">
        <f t="shared" si="26"/>
        <v>0</v>
      </c>
      <c r="W441" s="307">
        <f t="shared" si="26"/>
        <v>0</v>
      </c>
      <c r="X441" s="307">
        <f t="shared" si="26"/>
        <v>0</v>
      </c>
      <c r="Y441" s="307">
        <f t="shared" si="26"/>
        <v>0</v>
      </c>
      <c r="Z441" s="307">
        <f t="shared" si="26"/>
        <v>0</v>
      </c>
      <c r="AA441" s="307">
        <f t="shared" si="26"/>
        <v>0</v>
      </c>
      <c r="AB441" s="307">
        <f t="shared" si="26"/>
        <v>0</v>
      </c>
      <c r="AC441" s="307">
        <f t="shared" si="26"/>
        <v>0</v>
      </c>
      <c r="AD441" s="307">
        <f t="shared" si="26"/>
        <v>0</v>
      </c>
      <c r="AE441" s="307">
        <f t="shared" si="26"/>
        <v>0</v>
      </c>
      <c r="AF441" s="307">
        <f t="shared" si="26"/>
        <v>0</v>
      </c>
      <c r="AG441" s="307">
        <f t="shared" si="26"/>
        <v>0</v>
      </c>
      <c r="AH441" s="307">
        <f t="shared" si="26"/>
        <v>0</v>
      </c>
      <c r="AI441" s="307">
        <f t="shared" si="26"/>
        <v>0</v>
      </c>
      <c r="AJ441" s="307">
        <f t="shared" si="26"/>
        <v>0</v>
      </c>
      <c r="AK441" s="307">
        <f t="shared" si="26"/>
        <v>0</v>
      </c>
      <c r="AL441" s="307">
        <f t="shared" si="26"/>
        <v>0</v>
      </c>
      <c r="AM441" s="307">
        <f t="shared" si="26"/>
        <v>0</v>
      </c>
      <c r="AN441" s="307">
        <f t="shared" si="26"/>
        <v>0</v>
      </c>
      <c r="AO441" s="307">
        <f t="shared" si="26"/>
        <v>0</v>
      </c>
      <c r="AP441" s="307">
        <f t="shared" si="26"/>
        <v>0</v>
      </c>
      <c r="AQ441" s="307">
        <f t="shared" si="26"/>
        <v>0</v>
      </c>
      <c r="AR441" s="307">
        <f t="shared" si="26"/>
        <v>0</v>
      </c>
      <c r="AS441" s="307">
        <f t="shared" si="26"/>
        <v>0</v>
      </c>
      <c r="AT441" s="307">
        <f t="shared" si="26"/>
        <v>0</v>
      </c>
      <c r="AU441" s="306">
        <f t="shared" si="26"/>
        <v>0</v>
      </c>
      <c r="AV441" s="307">
        <f t="shared" si="26"/>
        <v>0</v>
      </c>
      <c r="AW441" s="307">
        <f t="shared" si="26"/>
        <v>0</v>
      </c>
      <c r="AX441" s="307">
        <f t="shared" si="26"/>
        <v>0</v>
      </c>
      <c r="AY441" s="307">
        <f t="shared" si="26"/>
        <v>0</v>
      </c>
      <c r="AZ441" s="307">
        <f t="shared" si="26"/>
        <v>0</v>
      </c>
      <c r="BA441" s="307">
        <f t="shared" si="26"/>
        <v>0</v>
      </c>
      <c r="BB441" s="307">
        <f t="shared" si="26"/>
        <v>0</v>
      </c>
      <c r="BC441" s="307">
        <f t="shared" si="26"/>
        <v>0</v>
      </c>
      <c r="BD441" s="307">
        <f t="shared" si="26"/>
        <v>0</v>
      </c>
      <c r="BE441" s="307">
        <f t="shared" si="26"/>
        <v>0</v>
      </c>
      <c r="BF441" s="307">
        <f t="shared" si="26"/>
        <v>0</v>
      </c>
      <c r="BG441" s="307">
        <f t="shared" si="26"/>
        <v>0</v>
      </c>
      <c r="BH441" s="307">
        <f t="shared" si="26"/>
        <v>0</v>
      </c>
      <c r="BI441" s="307">
        <f t="shared" si="26"/>
        <v>0</v>
      </c>
      <c r="BJ441" s="307">
        <f t="shared" si="26"/>
        <v>0</v>
      </c>
      <c r="BK441" s="307">
        <f t="shared" si="26"/>
        <v>0</v>
      </c>
      <c r="BL441" s="307">
        <f t="shared" si="26"/>
        <v>0</v>
      </c>
      <c r="BM441" s="307">
        <f t="shared" si="26"/>
        <v>0</v>
      </c>
      <c r="BN441" s="307">
        <f t="shared" si="26"/>
        <v>0</v>
      </c>
      <c r="BO441" s="307">
        <f t="shared" si="26"/>
        <v>0</v>
      </c>
      <c r="BP441" s="307">
        <f t="shared" si="26"/>
        <v>0</v>
      </c>
      <c r="BQ441" s="307">
        <f t="shared" si="26"/>
        <v>0</v>
      </c>
      <c r="BR441" s="307">
        <f t="shared" si="25"/>
        <v>0</v>
      </c>
      <c r="BS441" s="307">
        <f t="shared" si="25"/>
        <v>0</v>
      </c>
      <c r="BT441" s="307">
        <f t="shared" si="25"/>
        <v>0</v>
      </c>
      <c r="BU441" s="307">
        <f t="shared" si="25"/>
        <v>0</v>
      </c>
      <c r="BV441" s="307">
        <f t="shared" si="25"/>
        <v>0</v>
      </c>
      <c r="BW441" s="307">
        <f t="shared" si="25"/>
        <v>0</v>
      </c>
      <c r="BX441" s="307">
        <f t="shared" si="25"/>
        <v>0</v>
      </c>
      <c r="BY441" s="307">
        <f t="shared" si="25"/>
        <v>0</v>
      </c>
      <c r="BZ441" s="307">
        <f t="shared" si="25"/>
        <v>0</v>
      </c>
      <c r="CA441" s="307">
        <f t="shared" si="25"/>
        <v>0</v>
      </c>
      <c r="CB441" s="307">
        <f t="shared" si="25"/>
        <v>0</v>
      </c>
      <c r="CC441" s="307">
        <f t="shared" si="25"/>
        <v>0</v>
      </c>
      <c r="CD441" s="307">
        <f t="shared" si="25"/>
        <v>0</v>
      </c>
      <c r="CE441" s="307">
        <f t="shared" si="25"/>
        <v>0</v>
      </c>
      <c r="CF441" s="307">
        <f t="shared" si="25"/>
        <v>0</v>
      </c>
      <c r="CG441" s="307">
        <f t="shared" si="25"/>
        <v>0</v>
      </c>
      <c r="CH441" s="307">
        <f t="shared" si="25"/>
        <v>0</v>
      </c>
      <c r="CI441" s="307">
        <f t="shared" si="25"/>
        <v>0</v>
      </c>
      <c r="CJ441" s="308">
        <f t="shared" si="25"/>
        <v>0</v>
      </c>
      <c r="CK441" s="272">
        <f t="shared" si="15"/>
        <v>0</v>
      </c>
    </row>
    <row r="442" spans="2:89">
      <c r="B442" s="277"/>
      <c r="C442" s="589">
        <v>25</v>
      </c>
      <c r="D442" s="473" t="s">
        <v>566</v>
      </c>
      <c r="E442" s="306">
        <f t="shared" si="14"/>
        <v>0</v>
      </c>
      <c r="F442" s="307">
        <f t="shared" si="26"/>
        <v>0</v>
      </c>
      <c r="G442" s="307">
        <f t="shared" si="26"/>
        <v>0</v>
      </c>
      <c r="H442" s="307">
        <f t="shared" si="26"/>
        <v>0</v>
      </c>
      <c r="I442" s="307">
        <f t="shared" si="26"/>
        <v>0</v>
      </c>
      <c r="J442" s="307">
        <f t="shared" si="26"/>
        <v>0</v>
      </c>
      <c r="K442" s="307">
        <f t="shared" si="26"/>
        <v>0</v>
      </c>
      <c r="L442" s="307">
        <f t="shared" si="26"/>
        <v>0</v>
      </c>
      <c r="M442" s="307">
        <f t="shared" si="26"/>
        <v>0</v>
      </c>
      <c r="N442" s="307">
        <f t="shared" si="26"/>
        <v>0</v>
      </c>
      <c r="O442" s="307">
        <f t="shared" si="26"/>
        <v>0</v>
      </c>
      <c r="P442" s="307">
        <f t="shared" si="26"/>
        <v>0</v>
      </c>
      <c r="Q442" s="307">
        <f t="shared" si="26"/>
        <v>0</v>
      </c>
      <c r="R442" s="307">
        <f t="shared" si="26"/>
        <v>0</v>
      </c>
      <c r="S442" s="307">
        <f t="shared" si="26"/>
        <v>0</v>
      </c>
      <c r="T442" s="307">
        <f t="shared" si="26"/>
        <v>0</v>
      </c>
      <c r="U442" s="307">
        <f t="shared" si="26"/>
        <v>0</v>
      </c>
      <c r="V442" s="307">
        <f t="shared" si="26"/>
        <v>0</v>
      </c>
      <c r="W442" s="307">
        <f t="shared" si="26"/>
        <v>0</v>
      </c>
      <c r="X442" s="307">
        <f t="shared" si="26"/>
        <v>0</v>
      </c>
      <c r="Y442" s="307">
        <f t="shared" si="26"/>
        <v>0</v>
      </c>
      <c r="Z442" s="307">
        <f t="shared" si="26"/>
        <v>0</v>
      </c>
      <c r="AA442" s="307">
        <f t="shared" si="26"/>
        <v>0</v>
      </c>
      <c r="AB442" s="307">
        <f t="shared" si="26"/>
        <v>0</v>
      </c>
      <c r="AC442" s="307">
        <f t="shared" si="26"/>
        <v>0</v>
      </c>
      <c r="AD442" s="307">
        <f t="shared" si="26"/>
        <v>0</v>
      </c>
      <c r="AE442" s="307">
        <f t="shared" si="26"/>
        <v>0</v>
      </c>
      <c r="AF442" s="307">
        <f t="shared" si="26"/>
        <v>0</v>
      </c>
      <c r="AG442" s="307">
        <f t="shared" si="26"/>
        <v>0</v>
      </c>
      <c r="AH442" s="307">
        <f t="shared" si="26"/>
        <v>0</v>
      </c>
      <c r="AI442" s="307">
        <f t="shared" si="26"/>
        <v>0</v>
      </c>
      <c r="AJ442" s="307">
        <f t="shared" si="26"/>
        <v>0</v>
      </c>
      <c r="AK442" s="307">
        <f t="shared" si="26"/>
        <v>0</v>
      </c>
      <c r="AL442" s="307">
        <f t="shared" si="26"/>
        <v>0</v>
      </c>
      <c r="AM442" s="307">
        <f t="shared" si="26"/>
        <v>0</v>
      </c>
      <c r="AN442" s="307">
        <f t="shared" si="26"/>
        <v>0</v>
      </c>
      <c r="AO442" s="307">
        <f t="shared" si="26"/>
        <v>0</v>
      </c>
      <c r="AP442" s="307">
        <f t="shared" si="26"/>
        <v>0</v>
      </c>
      <c r="AQ442" s="307">
        <f t="shared" si="26"/>
        <v>0</v>
      </c>
      <c r="AR442" s="307">
        <f t="shared" si="26"/>
        <v>0</v>
      </c>
      <c r="AS442" s="307">
        <f t="shared" si="26"/>
        <v>0</v>
      </c>
      <c r="AT442" s="307">
        <f t="shared" si="26"/>
        <v>0</v>
      </c>
      <c r="AU442" s="306">
        <f t="shared" si="26"/>
        <v>0</v>
      </c>
      <c r="AV442" s="307">
        <f t="shared" si="26"/>
        <v>0</v>
      </c>
      <c r="AW442" s="307">
        <f t="shared" si="26"/>
        <v>0</v>
      </c>
      <c r="AX442" s="307">
        <f t="shared" si="26"/>
        <v>0</v>
      </c>
      <c r="AY442" s="307">
        <f t="shared" si="26"/>
        <v>0</v>
      </c>
      <c r="AZ442" s="307">
        <f t="shared" si="26"/>
        <v>0</v>
      </c>
      <c r="BA442" s="307">
        <f t="shared" si="26"/>
        <v>0</v>
      </c>
      <c r="BB442" s="307">
        <f t="shared" si="26"/>
        <v>0</v>
      </c>
      <c r="BC442" s="307">
        <f t="shared" si="26"/>
        <v>0</v>
      </c>
      <c r="BD442" s="307">
        <f t="shared" si="26"/>
        <v>0</v>
      </c>
      <c r="BE442" s="307">
        <f t="shared" si="26"/>
        <v>0</v>
      </c>
      <c r="BF442" s="307">
        <f t="shared" si="26"/>
        <v>0</v>
      </c>
      <c r="BG442" s="307">
        <f t="shared" si="26"/>
        <v>0</v>
      </c>
      <c r="BH442" s="307">
        <f t="shared" si="26"/>
        <v>0</v>
      </c>
      <c r="BI442" s="307">
        <f t="shared" si="26"/>
        <v>0</v>
      </c>
      <c r="BJ442" s="307">
        <f t="shared" si="26"/>
        <v>0</v>
      </c>
      <c r="BK442" s="307">
        <f t="shared" si="26"/>
        <v>0</v>
      </c>
      <c r="BL442" s="307">
        <f t="shared" si="26"/>
        <v>0</v>
      </c>
      <c r="BM442" s="307">
        <f t="shared" si="26"/>
        <v>0</v>
      </c>
      <c r="BN442" s="307">
        <f t="shared" si="26"/>
        <v>0</v>
      </c>
      <c r="BO442" s="307">
        <f t="shared" si="26"/>
        <v>0</v>
      </c>
      <c r="BP442" s="307">
        <f t="shared" si="26"/>
        <v>0</v>
      </c>
      <c r="BQ442" s="307">
        <f t="shared" si="26"/>
        <v>0</v>
      </c>
      <c r="BR442" s="307">
        <f t="shared" si="25"/>
        <v>0</v>
      </c>
      <c r="BS442" s="307">
        <f t="shared" si="25"/>
        <v>0</v>
      </c>
      <c r="BT442" s="307">
        <f t="shared" si="25"/>
        <v>0</v>
      </c>
      <c r="BU442" s="307">
        <f t="shared" si="25"/>
        <v>0</v>
      </c>
      <c r="BV442" s="307">
        <f t="shared" si="25"/>
        <v>0</v>
      </c>
      <c r="BW442" s="307">
        <f t="shared" si="25"/>
        <v>0</v>
      </c>
      <c r="BX442" s="307">
        <f t="shared" si="25"/>
        <v>0</v>
      </c>
      <c r="BY442" s="307">
        <f t="shared" si="25"/>
        <v>0</v>
      </c>
      <c r="BZ442" s="307">
        <f t="shared" si="25"/>
        <v>0</v>
      </c>
      <c r="CA442" s="307">
        <f t="shared" si="25"/>
        <v>0</v>
      </c>
      <c r="CB442" s="307">
        <f t="shared" si="25"/>
        <v>0</v>
      </c>
      <c r="CC442" s="307">
        <f t="shared" si="25"/>
        <v>0</v>
      </c>
      <c r="CD442" s="307">
        <f t="shared" si="25"/>
        <v>0</v>
      </c>
      <c r="CE442" s="307">
        <f t="shared" si="25"/>
        <v>0</v>
      </c>
      <c r="CF442" s="307">
        <f t="shared" si="25"/>
        <v>0</v>
      </c>
      <c r="CG442" s="307">
        <f t="shared" si="25"/>
        <v>0</v>
      </c>
      <c r="CH442" s="307">
        <f t="shared" si="25"/>
        <v>0</v>
      </c>
      <c r="CI442" s="307">
        <f t="shared" si="25"/>
        <v>0</v>
      </c>
      <c r="CJ442" s="308">
        <f t="shared" si="25"/>
        <v>0</v>
      </c>
      <c r="CK442" s="272">
        <f t="shared" si="15"/>
        <v>0</v>
      </c>
    </row>
    <row r="443" spans="2:89">
      <c r="B443" s="277"/>
      <c r="C443" s="589">
        <v>26</v>
      </c>
      <c r="D443" s="473" t="s">
        <v>567</v>
      </c>
      <c r="E443" s="306">
        <f t="shared" si="14"/>
        <v>0</v>
      </c>
      <c r="F443" s="307">
        <f t="shared" si="26"/>
        <v>0</v>
      </c>
      <c r="G443" s="307">
        <f t="shared" si="26"/>
        <v>0</v>
      </c>
      <c r="H443" s="307">
        <f t="shared" si="26"/>
        <v>0</v>
      </c>
      <c r="I443" s="307">
        <f t="shared" si="26"/>
        <v>0</v>
      </c>
      <c r="J443" s="307">
        <f t="shared" si="26"/>
        <v>0</v>
      </c>
      <c r="K443" s="307">
        <f t="shared" si="26"/>
        <v>0</v>
      </c>
      <c r="L443" s="307">
        <f t="shared" si="26"/>
        <v>0</v>
      </c>
      <c r="M443" s="307">
        <f t="shared" si="26"/>
        <v>0</v>
      </c>
      <c r="N443" s="307">
        <f t="shared" si="26"/>
        <v>0</v>
      </c>
      <c r="O443" s="307">
        <f t="shared" si="26"/>
        <v>0</v>
      </c>
      <c r="P443" s="307">
        <f t="shared" si="26"/>
        <v>0</v>
      </c>
      <c r="Q443" s="307">
        <f t="shared" si="26"/>
        <v>0</v>
      </c>
      <c r="R443" s="307">
        <f t="shared" si="26"/>
        <v>0</v>
      </c>
      <c r="S443" s="307">
        <f t="shared" si="26"/>
        <v>0</v>
      </c>
      <c r="T443" s="307">
        <f t="shared" si="26"/>
        <v>0</v>
      </c>
      <c r="U443" s="307">
        <f t="shared" si="26"/>
        <v>0</v>
      </c>
      <c r="V443" s="307">
        <f t="shared" si="26"/>
        <v>0</v>
      </c>
      <c r="W443" s="307">
        <f t="shared" si="26"/>
        <v>0</v>
      </c>
      <c r="X443" s="307">
        <f t="shared" si="26"/>
        <v>0</v>
      </c>
      <c r="Y443" s="307">
        <f t="shared" si="26"/>
        <v>0</v>
      </c>
      <c r="Z443" s="307">
        <f t="shared" si="26"/>
        <v>0</v>
      </c>
      <c r="AA443" s="307">
        <f t="shared" si="26"/>
        <v>0</v>
      </c>
      <c r="AB443" s="307">
        <f t="shared" si="26"/>
        <v>0</v>
      </c>
      <c r="AC443" s="307">
        <f t="shared" si="26"/>
        <v>0</v>
      </c>
      <c r="AD443" s="307">
        <f t="shared" si="26"/>
        <v>0</v>
      </c>
      <c r="AE443" s="307">
        <f t="shared" si="26"/>
        <v>0</v>
      </c>
      <c r="AF443" s="307">
        <f t="shared" si="26"/>
        <v>0</v>
      </c>
      <c r="AG443" s="307">
        <f t="shared" si="26"/>
        <v>0</v>
      </c>
      <c r="AH443" s="307">
        <f t="shared" si="26"/>
        <v>0</v>
      </c>
      <c r="AI443" s="307">
        <f t="shared" si="26"/>
        <v>0</v>
      </c>
      <c r="AJ443" s="307">
        <f t="shared" si="26"/>
        <v>0</v>
      </c>
      <c r="AK443" s="307">
        <f t="shared" si="26"/>
        <v>0</v>
      </c>
      <c r="AL443" s="307">
        <f t="shared" si="26"/>
        <v>0</v>
      </c>
      <c r="AM443" s="307">
        <f t="shared" si="26"/>
        <v>0</v>
      </c>
      <c r="AN443" s="307">
        <f t="shared" si="26"/>
        <v>0</v>
      </c>
      <c r="AO443" s="307">
        <f t="shared" si="26"/>
        <v>0</v>
      </c>
      <c r="AP443" s="307">
        <f t="shared" si="26"/>
        <v>0</v>
      </c>
      <c r="AQ443" s="307">
        <f t="shared" si="26"/>
        <v>0</v>
      </c>
      <c r="AR443" s="307">
        <f t="shared" si="26"/>
        <v>0</v>
      </c>
      <c r="AS443" s="307">
        <f t="shared" si="26"/>
        <v>0</v>
      </c>
      <c r="AT443" s="307">
        <f t="shared" si="26"/>
        <v>0</v>
      </c>
      <c r="AU443" s="306">
        <f t="shared" si="26"/>
        <v>0</v>
      </c>
      <c r="AV443" s="307">
        <f t="shared" si="26"/>
        <v>0</v>
      </c>
      <c r="AW443" s="307">
        <f t="shared" si="26"/>
        <v>0</v>
      </c>
      <c r="AX443" s="307">
        <f t="shared" si="26"/>
        <v>0</v>
      </c>
      <c r="AY443" s="307">
        <f t="shared" si="26"/>
        <v>0</v>
      </c>
      <c r="AZ443" s="307">
        <f t="shared" si="26"/>
        <v>0</v>
      </c>
      <c r="BA443" s="307">
        <f t="shared" si="26"/>
        <v>0</v>
      </c>
      <c r="BB443" s="307">
        <f t="shared" si="26"/>
        <v>0</v>
      </c>
      <c r="BC443" s="307">
        <f t="shared" si="26"/>
        <v>0</v>
      </c>
      <c r="BD443" s="307">
        <f t="shared" si="26"/>
        <v>0</v>
      </c>
      <c r="BE443" s="307">
        <f t="shared" si="26"/>
        <v>0</v>
      </c>
      <c r="BF443" s="307">
        <f t="shared" si="26"/>
        <v>0</v>
      </c>
      <c r="BG443" s="307">
        <f t="shared" si="26"/>
        <v>0</v>
      </c>
      <c r="BH443" s="307">
        <f t="shared" si="26"/>
        <v>0</v>
      </c>
      <c r="BI443" s="307">
        <f t="shared" si="26"/>
        <v>0</v>
      </c>
      <c r="BJ443" s="307">
        <f t="shared" si="26"/>
        <v>0</v>
      </c>
      <c r="BK443" s="307">
        <f t="shared" si="26"/>
        <v>0</v>
      </c>
      <c r="BL443" s="307">
        <f t="shared" si="26"/>
        <v>0</v>
      </c>
      <c r="BM443" s="307">
        <f t="shared" si="26"/>
        <v>0</v>
      </c>
      <c r="BN443" s="307">
        <f t="shared" si="26"/>
        <v>0</v>
      </c>
      <c r="BO443" s="307">
        <f t="shared" si="26"/>
        <v>0</v>
      </c>
      <c r="BP443" s="307">
        <f t="shared" si="26"/>
        <v>0</v>
      </c>
      <c r="BQ443" s="307">
        <f t="shared" ref="BQ443:CJ446" si="27">BQ$414*BQ352</f>
        <v>0</v>
      </c>
      <c r="BR443" s="307">
        <f t="shared" si="27"/>
        <v>0</v>
      </c>
      <c r="BS443" s="307">
        <f t="shared" si="27"/>
        <v>0</v>
      </c>
      <c r="BT443" s="307">
        <f t="shared" si="27"/>
        <v>0</v>
      </c>
      <c r="BU443" s="307">
        <f t="shared" si="27"/>
        <v>0</v>
      </c>
      <c r="BV443" s="307">
        <f t="shared" si="27"/>
        <v>0</v>
      </c>
      <c r="BW443" s="307">
        <f t="shared" si="27"/>
        <v>0</v>
      </c>
      <c r="BX443" s="307">
        <f t="shared" si="27"/>
        <v>0</v>
      </c>
      <c r="BY443" s="307">
        <f t="shared" si="27"/>
        <v>0</v>
      </c>
      <c r="BZ443" s="307">
        <f t="shared" si="27"/>
        <v>0</v>
      </c>
      <c r="CA443" s="307">
        <f t="shared" si="27"/>
        <v>0</v>
      </c>
      <c r="CB443" s="307">
        <f t="shared" si="27"/>
        <v>0</v>
      </c>
      <c r="CC443" s="307">
        <f t="shared" si="27"/>
        <v>0</v>
      </c>
      <c r="CD443" s="307">
        <f t="shared" si="27"/>
        <v>0</v>
      </c>
      <c r="CE443" s="307">
        <f t="shared" si="27"/>
        <v>0</v>
      </c>
      <c r="CF443" s="307">
        <f t="shared" si="27"/>
        <v>0</v>
      </c>
      <c r="CG443" s="307">
        <f t="shared" si="27"/>
        <v>0</v>
      </c>
      <c r="CH443" s="307">
        <f t="shared" si="27"/>
        <v>0</v>
      </c>
      <c r="CI443" s="307">
        <f t="shared" si="27"/>
        <v>0</v>
      </c>
      <c r="CJ443" s="308">
        <f t="shared" si="27"/>
        <v>0</v>
      </c>
      <c r="CK443" s="272">
        <f t="shared" si="15"/>
        <v>0</v>
      </c>
    </row>
    <row r="444" spans="2:89">
      <c r="B444" s="277"/>
      <c r="C444" s="589">
        <v>27</v>
      </c>
      <c r="D444" s="473" t="s">
        <v>83</v>
      </c>
      <c r="E444" s="306">
        <f t="shared" si="14"/>
        <v>0</v>
      </c>
      <c r="F444" s="307">
        <f t="shared" ref="F444:BQ447" si="28">F$414*F353</f>
        <v>0</v>
      </c>
      <c r="G444" s="307">
        <f t="shared" si="28"/>
        <v>0</v>
      </c>
      <c r="H444" s="307">
        <f t="shared" si="28"/>
        <v>0</v>
      </c>
      <c r="I444" s="307">
        <f t="shared" si="28"/>
        <v>0</v>
      </c>
      <c r="J444" s="307">
        <f t="shared" si="28"/>
        <v>0</v>
      </c>
      <c r="K444" s="307">
        <f t="shared" si="28"/>
        <v>0</v>
      </c>
      <c r="L444" s="307">
        <f t="shared" si="28"/>
        <v>0</v>
      </c>
      <c r="M444" s="307">
        <f t="shared" si="28"/>
        <v>0</v>
      </c>
      <c r="N444" s="307">
        <f t="shared" si="28"/>
        <v>0</v>
      </c>
      <c r="O444" s="307">
        <f t="shared" si="28"/>
        <v>0</v>
      </c>
      <c r="P444" s="307">
        <f t="shared" si="28"/>
        <v>0</v>
      </c>
      <c r="Q444" s="307">
        <f t="shared" si="28"/>
        <v>0</v>
      </c>
      <c r="R444" s="307">
        <f t="shared" si="28"/>
        <v>0</v>
      </c>
      <c r="S444" s="307">
        <f t="shared" si="28"/>
        <v>0</v>
      </c>
      <c r="T444" s="307">
        <f t="shared" si="28"/>
        <v>0</v>
      </c>
      <c r="U444" s="307">
        <f t="shared" si="28"/>
        <v>0</v>
      </c>
      <c r="V444" s="307">
        <f t="shared" si="28"/>
        <v>0</v>
      </c>
      <c r="W444" s="307">
        <f t="shared" si="28"/>
        <v>0</v>
      </c>
      <c r="X444" s="307">
        <f t="shared" si="28"/>
        <v>0</v>
      </c>
      <c r="Y444" s="307">
        <f t="shared" si="28"/>
        <v>0</v>
      </c>
      <c r="Z444" s="307">
        <f t="shared" si="28"/>
        <v>0</v>
      </c>
      <c r="AA444" s="307">
        <f t="shared" si="28"/>
        <v>0</v>
      </c>
      <c r="AB444" s="307">
        <f t="shared" si="28"/>
        <v>0</v>
      </c>
      <c r="AC444" s="307">
        <f t="shared" si="28"/>
        <v>0</v>
      </c>
      <c r="AD444" s="307">
        <f t="shared" si="28"/>
        <v>0</v>
      </c>
      <c r="AE444" s="307">
        <f t="shared" si="28"/>
        <v>0</v>
      </c>
      <c r="AF444" s="307">
        <f t="shared" si="28"/>
        <v>0</v>
      </c>
      <c r="AG444" s="307">
        <f t="shared" si="28"/>
        <v>0</v>
      </c>
      <c r="AH444" s="307">
        <f t="shared" si="28"/>
        <v>0</v>
      </c>
      <c r="AI444" s="307">
        <f t="shared" si="28"/>
        <v>0</v>
      </c>
      <c r="AJ444" s="307">
        <f t="shared" si="28"/>
        <v>0</v>
      </c>
      <c r="AK444" s="307">
        <f t="shared" si="28"/>
        <v>0</v>
      </c>
      <c r="AL444" s="307">
        <f t="shared" si="28"/>
        <v>0</v>
      </c>
      <c r="AM444" s="307">
        <f t="shared" si="28"/>
        <v>0</v>
      </c>
      <c r="AN444" s="307">
        <f t="shared" si="28"/>
        <v>0</v>
      </c>
      <c r="AO444" s="307">
        <f t="shared" si="28"/>
        <v>0</v>
      </c>
      <c r="AP444" s="307">
        <f t="shared" si="28"/>
        <v>0</v>
      </c>
      <c r="AQ444" s="307">
        <f t="shared" si="28"/>
        <v>0</v>
      </c>
      <c r="AR444" s="307">
        <f t="shared" si="28"/>
        <v>0</v>
      </c>
      <c r="AS444" s="307">
        <f t="shared" si="28"/>
        <v>0</v>
      </c>
      <c r="AT444" s="307">
        <f t="shared" si="28"/>
        <v>0</v>
      </c>
      <c r="AU444" s="306">
        <f t="shared" si="28"/>
        <v>0</v>
      </c>
      <c r="AV444" s="307">
        <f t="shared" si="28"/>
        <v>0</v>
      </c>
      <c r="AW444" s="307">
        <f t="shared" si="28"/>
        <v>0</v>
      </c>
      <c r="AX444" s="307">
        <f t="shared" si="28"/>
        <v>0</v>
      </c>
      <c r="AY444" s="307">
        <f t="shared" si="28"/>
        <v>0</v>
      </c>
      <c r="AZ444" s="307">
        <f t="shared" si="28"/>
        <v>0</v>
      </c>
      <c r="BA444" s="307">
        <f t="shared" si="28"/>
        <v>0</v>
      </c>
      <c r="BB444" s="307">
        <f t="shared" si="28"/>
        <v>0</v>
      </c>
      <c r="BC444" s="307">
        <f t="shared" si="28"/>
        <v>0</v>
      </c>
      <c r="BD444" s="307">
        <f t="shared" si="28"/>
        <v>0</v>
      </c>
      <c r="BE444" s="307">
        <f t="shared" si="28"/>
        <v>0</v>
      </c>
      <c r="BF444" s="307">
        <f t="shared" si="28"/>
        <v>0</v>
      </c>
      <c r="BG444" s="307">
        <f t="shared" si="28"/>
        <v>0</v>
      </c>
      <c r="BH444" s="307">
        <f t="shared" si="28"/>
        <v>0</v>
      </c>
      <c r="BI444" s="307">
        <f t="shared" si="28"/>
        <v>0</v>
      </c>
      <c r="BJ444" s="307">
        <f t="shared" si="28"/>
        <v>0</v>
      </c>
      <c r="BK444" s="307">
        <f t="shared" si="28"/>
        <v>0</v>
      </c>
      <c r="BL444" s="307">
        <f t="shared" si="28"/>
        <v>0</v>
      </c>
      <c r="BM444" s="307">
        <f t="shared" si="28"/>
        <v>0</v>
      </c>
      <c r="BN444" s="307">
        <f t="shared" si="28"/>
        <v>0</v>
      </c>
      <c r="BO444" s="307">
        <f t="shared" si="28"/>
        <v>0</v>
      </c>
      <c r="BP444" s="307">
        <f t="shared" si="28"/>
        <v>0</v>
      </c>
      <c r="BQ444" s="307">
        <f t="shared" si="28"/>
        <v>0</v>
      </c>
      <c r="BR444" s="307">
        <f t="shared" si="27"/>
        <v>0</v>
      </c>
      <c r="BS444" s="307">
        <f t="shared" si="27"/>
        <v>0</v>
      </c>
      <c r="BT444" s="307">
        <f t="shared" si="27"/>
        <v>0</v>
      </c>
      <c r="BU444" s="307">
        <f t="shared" si="27"/>
        <v>0</v>
      </c>
      <c r="BV444" s="307">
        <f t="shared" si="27"/>
        <v>0</v>
      </c>
      <c r="BW444" s="307">
        <f t="shared" si="27"/>
        <v>0</v>
      </c>
      <c r="BX444" s="307">
        <f t="shared" si="27"/>
        <v>0</v>
      </c>
      <c r="BY444" s="307">
        <f t="shared" si="27"/>
        <v>0</v>
      </c>
      <c r="BZ444" s="307">
        <f t="shared" si="27"/>
        <v>0</v>
      </c>
      <c r="CA444" s="307">
        <f t="shared" si="27"/>
        <v>0</v>
      </c>
      <c r="CB444" s="307">
        <f t="shared" si="27"/>
        <v>0</v>
      </c>
      <c r="CC444" s="307">
        <f t="shared" si="27"/>
        <v>0</v>
      </c>
      <c r="CD444" s="307">
        <f t="shared" si="27"/>
        <v>0</v>
      </c>
      <c r="CE444" s="307">
        <f t="shared" si="27"/>
        <v>0</v>
      </c>
      <c r="CF444" s="307">
        <f t="shared" si="27"/>
        <v>0</v>
      </c>
      <c r="CG444" s="307">
        <f t="shared" si="27"/>
        <v>0</v>
      </c>
      <c r="CH444" s="307">
        <f t="shared" si="27"/>
        <v>0</v>
      </c>
      <c r="CI444" s="307">
        <f t="shared" si="27"/>
        <v>0</v>
      </c>
      <c r="CJ444" s="308">
        <f t="shared" si="27"/>
        <v>0</v>
      </c>
      <c r="CK444" s="272">
        <f t="shared" si="15"/>
        <v>0</v>
      </c>
    </row>
    <row r="445" spans="2:89">
      <c r="B445" s="277"/>
      <c r="C445" s="589">
        <v>28</v>
      </c>
      <c r="D445" s="473" t="s">
        <v>84</v>
      </c>
      <c r="E445" s="306">
        <f t="shared" si="14"/>
        <v>0</v>
      </c>
      <c r="F445" s="307">
        <f t="shared" si="28"/>
        <v>0</v>
      </c>
      <c r="G445" s="307">
        <f t="shared" si="28"/>
        <v>0</v>
      </c>
      <c r="H445" s="307">
        <f t="shared" si="28"/>
        <v>0</v>
      </c>
      <c r="I445" s="307">
        <f t="shared" si="28"/>
        <v>0</v>
      </c>
      <c r="J445" s="307">
        <f t="shared" si="28"/>
        <v>0</v>
      </c>
      <c r="K445" s="307">
        <f t="shared" si="28"/>
        <v>0</v>
      </c>
      <c r="L445" s="307">
        <f t="shared" si="28"/>
        <v>0</v>
      </c>
      <c r="M445" s="307">
        <f t="shared" si="28"/>
        <v>0</v>
      </c>
      <c r="N445" s="307">
        <f t="shared" si="28"/>
        <v>0</v>
      </c>
      <c r="O445" s="307">
        <f t="shared" si="28"/>
        <v>0</v>
      </c>
      <c r="P445" s="307">
        <f t="shared" si="28"/>
        <v>0</v>
      </c>
      <c r="Q445" s="307">
        <f t="shared" si="28"/>
        <v>0</v>
      </c>
      <c r="R445" s="307">
        <f t="shared" si="28"/>
        <v>0</v>
      </c>
      <c r="S445" s="307">
        <f t="shared" si="28"/>
        <v>0</v>
      </c>
      <c r="T445" s="307">
        <f t="shared" si="28"/>
        <v>0</v>
      </c>
      <c r="U445" s="307">
        <f t="shared" si="28"/>
        <v>0</v>
      </c>
      <c r="V445" s="307">
        <f t="shared" si="28"/>
        <v>0</v>
      </c>
      <c r="W445" s="307">
        <f t="shared" si="28"/>
        <v>0</v>
      </c>
      <c r="X445" s="307">
        <f t="shared" si="28"/>
        <v>0</v>
      </c>
      <c r="Y445" s="307">
        <f t="shared" si="28"/>
        <v>0</v>
      </c>
      <c r="Z445" s="307">
        <f t="shared" si="28"/>
        <v>0</v>
      </c>
      <c r="AA445" s="307">
        <f t="shared" si="28"/>
        <v>0</v>
      </c>
      <c r="AB445" s="307">
        <f t="shared" si="28"/>
        <v>0</v>
      </c>
      <c r="AC445" s="307">
        <f t="shared" si="28"/>
        <v>0</v>
      </c>
      <c r="AD445" s="307">
        <f t="shared" si="28"/>
        <v>0</v>
      </c>
      <c r="AE445" s="307">
        <f t="shared" si="28"/>
        <v>0</v>
      </c>
      <c r="AF445" s="307">
        <f t="shared" si="28"/>
        <v>0</v>
      </c>
      <c r="AG445" s="307">
        <f t="shared" si="28"/>
        <v>0</v>
      </c>
      <c r="AH445" s="307">
        <f t="shared" si="28"/>
        <v>0</v>
      </c>
      <c r="AI445" s="307">
        <f t="shared" si="28"/>
        <v>0</v>
      </c>
      <c r="AJ445" s="307">
        <f t="shared" si="28"/>
        <v>0</v>
      </c>
      <c r="AK445" s="307">
        <f t="shared" si="28"/>
        <v>0</v>
      </c>
      <c r="AL445" s="307">
        <f t="shared" si="28"/>
        <v>0</v>
      </c>
      <c r="AM445" s="307">
        <f t="shared" si="28"/>
        <v>0</v>
      </c>
      <c r="AN445" s="307">
        <f t="shared" si="28"/>
        <v>0</v>
      </c>
      <c r="AO445" s="307">
        <f t="shared" si="28"/>
        <v>0</v>
      </c>
      <c r="AP445" s="307">
        <f t="shared" si="28"/>
        <v>0</v>
      </c>
      <c r="AQ445" s="307">
        <f t="shared" si="28"/>
        <v>0</v>
      </c>
      <c r="AR445" s="307">
        <f t="shared" si="28"/>
        <v>0</v>
      </c>
      <c r="AS445" s="307">
        <f t="shared" si="28"/>
        <v>0</v>
      </c>
      <c r="AT445" s="307">
        <f t="shared" si="28"/>
        <v>0</v>
      </c>
      <c r="AU445" s="306">
        <f t="shared" si="28"/>
        <v>0</v>
      </c>
      <c r="AV445" s="307">
        <f t="shared" si="28"/>
        <v>0</v>
      </c>
      <c r="AW445" s="307">
        <f t="shared" si="28"/>
        <v>0</v>
      </c>
      <c r="AX445" s="307">
        <f t="shared" si="28"/>
        <v>0</v>
      </c>
      <c r="AY445" s="307">
        <f t="shared" si="28"/>
        <v>0</v>
      </c>
      <c r="AZ445" s="307">
        <f t="shared" si="28"/>
        <v>0</v>
      </c>
      <c r="BA445" s="307">
        <f t="shared" si="28"/>
        <v>0</v>
      </c>
      <c r="BB445" s="307">
        <f t="shared" si="28"/>
        <v>0</v>
      </c>
      <c r="BC445" s="307">
        <f t="shared" si="28"/>
        <v>0</v>
      </c>
      <c r="BD445" s="307">
        <f t="shared" si="28"/>
        <v>0</v>
      </c>
      <c r="BE445" s="307">
        <f t="shared" si="28"/>
        <v>0</v>
      </c>
      <c r="BF445" s="307">
        <f t="shared" si="28"/>
        <v>0</v>
      </c>
      <c r="BG445" s="307">
        <f t="shared" si="28"/>
        <v>0</v>
      </c>
      <c r="BH445" s="307">
        <f t="shared" si="28"/>
        <v>0</v>
      </c>
      <c r="BI445" s="307">
        <f t="shared" si="28"/>
        <v>0</v>
      </c>
      <c r="BJ445" s="307">
        <f t="shared" si="28"/>
        <v>0</v>
      </c>
      <c r="BK445" s="307">
        <f t="shared" si="28"/>
        <v>0</v>
      </c>
      <c r="BL445" s="307">
        <f t="shared" si="28"/>
        <v>0</v>
      </c>
      <c r="BM445" s="307">
        <f t="shared" si="28"/>
        <v>0</v>
      </c>
      <c r="BN445" s="307">
        <f t="shared" si="28"/>
        <v>0</v>
      </c>
      <c r="BO445" s="307">
        <f t="shared" si="28"/>
        <v>0</v>
      </c>
      <c r="BP445" s="307">
        <f t="shared" si="28"/>
        <v>0</v>
      </c>
      <c r="BQ445" s="307">
        <f t="shared" si="28"/>
        <v>0</v>
      </c>
      <c r="BR445" s="307">
        <f t="shared" si="27"/>
        <v>0</v>
      </c>
      <c r="BS445" s="307">
        <f t="shared" si="27"/>
        <v>0</v>
      </c>
      <c r="BT445" s="307">
        <f t="shared" si="27"/>
        <v>0</v>
      </c>
      <c r="BU445" s="307">
        <f t="shared" si="27"/>
        <v>0</v>
      </c>
      <c r="BV445" s="307">
        <f t="shared" si="27"/>
        <v>0</v>
      </c>
      <c r="BW445" s="307">
        <f t="shared" si="27"/>
        <v>0</v>
      </c>
      <c r="BX445" s="307">
        <f t="shared" si="27"/>
        <v>0</v>
      </c>
      <c r="BY445" s="307">
        <f t="shared" si="27"/>
        <v>0</v>
      </c>
      <c r="BZ445" s="307">
        <f t="shared" si="27"/>
        <v>0</v>
      </c>
      <c r="CA445" s="307">
        <f t="shared" si="27"/>
        <v>0</v>
      </c>
      <c r="CB445" s="307">
        <f t="shared" si="27"/>
        <v>0</v>
      </c>
      <c r="CC445" s="307">
        <f t="shared" si="27"/>
        <v>0</v>
      </c>
      <c r="CD445" s="307">
        <f t="shared" si="27"/>
        <v>0</v>
      </c>
      <c r="CE445" s="307">
        <f t="shared" si="27"/>
        <v>0</v>
      </c>
      <c r="CF445" s="307">
        <f t="shared" si="27"/>
        <v>0</v>
      </c>
      <c r="CG445" s="307">
        <f t="shared" si="27"/>
        <v>0</v>
      </c>
      <c r="CH445" s="307">
        <f t="shared" si="27"/>
        <v>0</v>
      </c>
      <c r="CI445" s="307">
        <f t="shared" si="27"/>
        <v>0</v>
      </c>
      <c r="CJ445" s="308">
        <f t="shared" si="27"/>
        <v>0</v>
      </c>
      <c r="CK445" s="272">
        <f t="shared" si="15"/>
        <v>0</v>
      </c>
    </row>
    <row r="446" spans="2:89">
      <c r="B446" s="277"/>
      <c r="C446" s="589">
        <v>29</v>
      </c>
      <c r="D446" s="473" t="s">
        <v>85</v>
      </c>
      <c r="E446" s="306">
        <f t="shared" si="14"/>
        <v>0</v>
      </c>
      <c r="F446" s="307">
        <f t="shared" si="28"/>
        <v>0</v>
      </c>
      <c r="G446" s="307">
        <f t="shared" si="28"/>
        <v>0</v>
      </c>
      <c r="H446" s="307">
        <f t="shared" si="28"/>
        <v>0</v>
      </c>
      <c r="I446" s="307">
        <f t="shared" si="28"/>
        <v>0</v>
      </c>
      <c r="J446" s="307">
        <f t="shared" si="28"/>
        <v>0</v>
      </c>
      <c r="K446" s="307">
        <f t="shared" si="28"/>
        <v>0</v>
      </c>
      <c r="L446" s="307">
        <f t="shared" si="28"/>
        <v>0</v>
      </c>
      <c r="M446" s="307">
        <f t="shared" si="28"/>
        <v>0</v>
      </c>
      <c r="N446" s="307">
        <f t="shared" si="28"/>
        <v>0</v>
      </c>
      <c r="O446" s="307">
        <f t="shared" si="28"/>
        <v>0</v>
      </c>
      <c r="P446" s="307">
        <f t="shared" si="28"/>
        <v>0</v>
      </c>
      <c r="Q446" s="307">
        <f t="shared" si="28"/>
        <v>0</v>
      </c>
      <c r="R446" s="307">
        <f t="shared" si="28"/>
        <v>0</v>
      </c>
      <c r="S446" s="307">
        <f t="shared" si="28"/>
        <v>0</v>
      </c>
      <c r="T446" s="307">
        <f t="shared" si="28"/>
        <v>0</v>
      </c>
      <c r="U446" s="307">
        <f t="shared" si="28"/>
        <v>0</v>
      </c>
      <c r="V446" s="307">
        <f t="shared" si="28"/>
        <v>0</v>
      </c>
      <c r="W446" s="307">
        <f t="shared" si="28"/>
        <v>0</v>
      </c>
      <c r="X446" s="307">
        <f t="shared" si="28"/>
        <v>0</v>
      </c>
      <c r="Y446" s="307">
        <f t="shared" si="28"/>
        <v>0</v>
      </c>
      <c r="Z446" s="307">
        <f t="shared" si="28"/>
        <v>0</v>
      </c>
      <c r="AA446" s="307">
        <f t="shared" si="28"/>
        <v>0</v>
      </c>
      <c r="AB446" s="307">
        <f t="shared" si="28"/>
        <v>0</v>
      </c>
      <c r="AC446" s="307">
        <f t="shared" si="28"/>
        <v>0</v>
      </c>
      <c r="AD446" s="307">
        <f t="shared" si="28"/>
        <v>0</v>
      </c>
      <c r="AE446" s="307">
        <f t="shared" si="28"/>
        <v>0</v>
      </c>
      <c r="AF446" s="307">
        <f t="shared" si="28"/>
        <v>0</v>
      </c>
      <c r="AG446" s="307">
        <f t="shared" si="28"/>
        <v>0</v>
      </c>
      <c r="AH446" s="307">
        <f t="shared" si="28"/>
        <v>0</v>
      </c>
      <c r="AI446" s="307">
        <f t="shared" si="28"/>
        <v>0</v>
      </c>
      <c r="AJ446" s="307">
        <f t="shared" si="28"/>
        <v>0</v>
      </c>
      <c r="AK446" s="307">
        <f t="shared" si="28"/>
        <v>0</v>
      </c>
      <c r="AL446" s="307">
        <f t="shared" si="28"/>
        <v>0</v>
      </c>
      <c r="AM446" s="307">
        <f t="shared" si="28"/>
        <v>0</v>
      </c>
      <c r="AN446" s="307">
        <f t="shared" si="28"/>
        <v>0</v>
      </c>
      <c r="AO446" s="307">
        <f t="shared" si="28"/>
        <v>0</v>
      </c>
      <c r="AP446" s="307">
        <f t="shared" si="28"/>
        <v>0</v>
      </c>
      <c r="AQ446" s="307">
        <f t="shared" si="28"/>
        <v>0</v>
      </c>
      <c r="AR446" s="307">
        <f t="shared" si="28"/>
        <v>0</v>
      </c>
      <c r="AS446" s="307">
        <f t="shared" si="28"/>
        <v>0</v>
      </c>
      <c r="AT446" s="307">
        <f t="shared" si="28"/>
        <v>0</v>
      </c>
      <c r="AU446" s="306">
        <f t="shared" si="28"/>
        <v>0</v>
      </c>
      <c r="AV446" s="307">
        <f t="shared" si="28"/>
        <v>0</v>
      </c>
      <c r="AW446" s="307">
        <f t="shared" si="28"/>
        <v>0</v>
      </c>
      <c r="AX446" s="307">
        <f t="shared" si="28"/>
        <v>0</v>
      </c>
      <c r="AY446" s="307">
        <f t="shared" si="28"/>
        <v>0</v>
      </c>
      <c r="AZ446" s="307">
        <f t="shared" si="28"/>
        <v>0</v>
      </c>
      <c r="BA446" s="307">
        <f t="shared" si="28"/>
        <v>0</v>
      </c>
      <c r="BB446" s="307">
        <f t="shared" si="28"/>
        <v>0</v>
      </c>
      <c r="BC446" s="307">
        <f t="shared" si="28"/>
        <v>0</v>
      </c>
      <c r="BD446" s="307">
        <f t="shared" si="28"/>
        <v>0</v>
      </c>
      <c r="BE446" s="307">
        <f t="shared" si="28"/>
        <v>0</v>
      </c>
      <c r="BF446" s="307">
        <f t="shared" si="28"/>
        <v>0</v>
      </c>
      <c r="BG446" s="307">
        <f t="shared" si="28"/>
        <v>0</v>
      </c>
      <c r="BH446" s="307">
        <f t="shared" si="28"/>
        <v>0</v>
      </c>
      <c r="BI446" s="307">
        <f t="shared" si="28"/>
        <v>0</v>
      </c>
      <c r="BJ446" s="307">
        <f t="shared" si="28"/>
        <v>0</v>
      </c>
      <c r="BK446" s="307">
        <f t="shared" si="28"/>
        <v>0</v>
      </c>
      <c r="BL446" s="307">
        <f t="shared" si="28"/>
        <v>0</v>
      </c>
      <c r="BM446" s="307">
        <f t="shared" si="28"/>
        <v>0</v>
      </c>
      <c r="BN446" s="307">
        <f t="shared" si="28"/>
        <v>0</v>
      </c>
      <c r="BO446" s="307">
        <f t="shared" si="28"/>
        <v>0</v>
      </c>
      <c r="BP446" s="307">
        <f t="shared" si="28"/>
        <v>0</v>
      </c>
      <c r="BQ446" s="307">
        <f t="shared" si="28"/>
        <v>0</v>
      </c>
      <c r="BR446" s="307">
        <f t="shared" si="27"/>
        <v>0</v>
      </c>
      <c r="BS446" s="307">
        <f t="shared" si="27"/>
        <v>0</v>
      </c>
      <c r="BT446" s="307">
        <f t="shared" si="27"/>
        <v>0</v>
      </c>
      <c r="BU446" s="307">
        <f t="shared" si="27"/>
        <v>0</v>
      </c>
      <c r="BV446" s="307">
        <f t="shared" si="27"/>
        <v>0</v>
      </c>
      <c r="BW446" s="307">
        <f t="shared" si="27"/>
        <v>0</v>
      </c>
      <c r="BX446" s="307">
        <f t="shared" si="27"/>
        <v>0</v>
      </c>
      <c r="BY446" s="307">
        <f t="shared" si="27"/>
        <v>0</v>
      </c>
      <c r="BZ446" s="307">
        <f t="shared" si="27"/>
        <v>0</v>
      </c>
      <c r="CA446" s="307">
        <f t="shared" si="27"/>
        <v>0</v>
      </c>
      <c r="CB446" s="307">
        <f t="shared" si="27"/>
        <v>0</v>
      </c>
      <c r="CC446" s="307">
        <f t="shared" si="27"/>
        <v>0</v>
      </c>
      <c r="CD446" s="307">
        <f t="shared" si="27"/>
        <v>0</v>
      </c>
      <c r="CE446" s="307">
        <f t="shared" si="27"/>
        <v>0</v>
      </c>
      <c r="CF446" s="307">
        <f t="shared" si="27"/>
        <v>0</v>
      </c>
      <c r="CG446" s="307">
        <f t="shared" si="27"/>
        <v>0</v>
      </c>
      <c r="CH446" s="307">
        <f t="shared" si="27"/>
        <v>0</v>
      </c>
      <c r="CI446" s="307">
        <f t="shared" si="27"/>
        <v>0</v>
      </c>
      <c r="CJ446" s="308">
        <f t="shared" si="27"/>
        <v>0</v>
      </c>
      <c r="CK446" s="272">
        <f t="shared" si="15"/>
        <v>0</v>
      </c>
    </row>
    <row r="447" spans="2:89">
      <c r="B447" s="277"/>
      <c r="C447" s="589">
        <v>30</v>
      </c>
      <c r="D447" s="473" t="s">
        <v>641</v>
      </c>
      <c r="E447" s="306">
        <f t="shared" si="14"/>
        <v>0</v>
      </c>
      <c r="F447" s="307">
        <f t="shared" si="28"/>
        <v>0</v>
      </c>
      <c r="G447" s="307">
        <f t="shared" si="28"/>
        <v>0</v>
      </c>
      <c r="H447" s="307">
        <f t="shared" si="28"/>
        <v>0</v>
      </c>
      <c r="I447" s="307">
        <f t="shared" si="28"/>
        <v>0</v>
      </c>
      <c r="J447" s="307">
        <f t="shared" si="28"/>
        <v>0</v>
      </c>
      <c r="K447" s="307">
        <f t="shared" si="28"/>
        <v>0</v>
      </c>
      <c r="L447" s="307">
        <f t="shared" si="28"/>
        <v>0</v>
      </c>
      <c r="M447" s="307">
        <f t="shared" si="28"/>
        <v>0</v>
      </c>
      <c r="N447" s="307">
        <f t="shared" si="28"/>
        <v>0</v>
      </c>
      <c r="O447" s="307">
        <f t="shared" si="28"/>
        <v>0</v>
      </c>
      <c r="P447" s="307">
        <f t="shared" si="28"/>
        <v>0</v>
      </c>
      <c r="Q447" s="307">
        <f t="shared" si="28"/>
        <v>0</v>
      </c>
      <c r="R447" s="307">
        <f t="shared" si="28"/>
        <v>0</v>
      </c>
      <c r="S447" s="307">
        <f t="shared" si="28"/>
        <v>0</v>
      </c>
      <c r="T447" s="307">
        <f t="shared" si="28"/>
        <v>0</v>
      </c>
      <c r="U447" s="307">
        <f t="shared" si="28"/>
        <v>0</v>
      </c>
      <c r="V447" s="307">
        <f t="shared" si="28"/>
        <v>0</v>
      </c>
      <c r="W447" s="307">
        <f t="shared" si="28"/>
        <v>0</v>
      </c>
      <c r="X447" s="307">
        <f t="shared" si="28"/>
        <v>0</v>
      </c>
      <c r="Y447" s="307">
        <f t="shared" si="28"/>
        <v>0</v>
      </c>
      <c r="Z447" s="307">
        <f t="shared" si="28"/>
        <v>0</v>
      </c>
      <c r="AA447" s="307">
        <f t="shared" si="28"/>
        <v>0</v>
      </c>
      <c r="AB447" s="307">
        <f t="shared" si="28"/>
        <v>0</v>
      </c>
      <c r="AC447" s="307">
        <f t="shared" si="28"/>
        <v>0</v>
      </c>
      <c r="AD447" s="307">
        <f t="shared" si="28"/>
        <v>0</v>
      </c>
      <c r="AE447" s="307">
        <f t="shared" si="28"/>
        <v>0</v>
      </c>
      <c r="AF447" s="307">
        <f t="shared" si="28"/>
        <v>0</v>
      </c>
      <c r="AG447" s="307">
        <f t="shared" si="28"/>
        <v>0</v>
      </c>
      <c r="AH447" s="307">
        <f t="shared" si="28"/>
        <v>0</v>
      </c>
      <c r="AI447" s="307">
        <f t="shared" si="28"/>
        <v>0</v>
      </c>
      <c r="AJ447" s="307">
        <f t="shared" si="28"/>
        <v>0</v>
      </c>
      <c r="AK447" s="307">
        <f t="shared" si="28"/>
        <v>0</v>
      </c>
      <c r="AL447" s="307">
        <f t="shared" si="28"/>
        <v>0</v>
      </c>
      <c r="AM447" s="307">
        <f t="shared" si="28"/>
        <v>0</v>
      </c>
      <c r="AN447" s="307">
        <f t="shared" si="28"/>
        <v>0</v>
      </c>
      <c r="AO447" s="307">
        <f t="shared" si="28"/>
        <v>0</v>
      </c>
      <c r="AP447" s="307">
        <f t="shared" si="28"/>
        <v>0</v>
      </c>
      <c r="AQ447" s="307">
        <f t="shared" si="28"/>
        <v>0</v>
      </c>
      <c r="AR447" s="307">
        <f t="shared" si="28"/>
        <v>0</v>
      </c>
      <c r="AS447" s="307">
        <f t="shared" si="28"/>
        <v>0</v>
      </c>
      <c r="AT447" s="307">
        <f t="shared" si="28"/>
        <v>0</v>
      </c>
      <c r="AU447" s="306">
        <f t="shared" si="28"/>
        <v>0</v>
      </c>
      <c r="AV447" s="307">
        <f t="shared" si="28"/>
        <v>0</v>
      </c>
      <c r="AW447" s="307">
        <f t="shared" si="28"/>
        <v>0</v>
      </c>
      <c r="AX447" s="307">
        <f t="shared" si="28"/>
        <v>0</v>
      </c>
      <c r="AY447" s="307">
        <f t="shared" si="28"/>
        <v>0</v>
      </c>
      <c r="AZ447" s="307">
        <f t="shared" si="28"/>
        <v>0</v>
      </c>
      <c r="BA447" s="307">
        <f t="shared" si="28"/>
        <v>0</v>
      </c>
      <c r="BB447" s="307">
        <f t="shared" si="28"/>
        <v>0</v>
      </c>
      <c r="BC447" s="307">
        <f t="shared" si="28"/>
        <v>0</v>
      </c>
      <c r="BD447" s="307">
        <f t="shared" si="28"/>
        <v>0</v>
      </c>
      <c r="BE447" s="307">
        <f t="shared" si="28"/>
        <v>0</v>
      </c>
      <c r="BF447" s="307">
        <f t="shared" si="28"/>
        <v>0</v>
      </c>
      <c r="BG447" s="307">
        <f t="shared" si="28"/>
        <v>0</v>
      </c>
      <c r="BH447" s="307">
        <f t="shared" si="28"/>
        <v>0</v>
      </c>
      <c r="BI447" s="307">
        <f t="shared" si="28"/>
        <v>0</v>
      </c>
      <c r="BJ447" s="307">
        <f t="shared" si="28"/>
        <v>0</v>
      </c>
      <c r="BK447" s="307">
        <f t="shared" si="28"/>
        <v>0</v>
      </c>
      <c r="BL447" s="307">
        <f t="shared" si="28"/>
        <v>0</v>
      </c>
      <c r="BM447" s="307">
        <f t="shared" si="28"/>
        <v>0</v>
      </c>
      <c r="BN447" s="307">
        <f t="shared" si="28"/>
        <v>0</v>
      </c>
      <c r="BO447" s="307">
        <f t="shared" si="28"/>
        <v>0</v>
      </c>
      <c r="BP447" s="307">
        <f t="shared" si="28"/>
        <v>0</v>
      </c>
      <c r="BQ447" s="307">
        <f t="shared" ref="BQ447:CJ450" si="29">BQ$414*BQ356</f>
        <v>0</v>
      </c>
      <c r="BR447" s="307">
        <f t="shared" si="29"/>
        <v>0</v>
      </c>
      <c r="BS447" s="307">
        <f t="shared" si="29"/>
        <v>0</v>
      </c>
      <c r="BT447" s="307">
        <f t="shared" si="29"/>
        <v>0</v>
      </c>
      <c r="BU447" s="307">
        <f t="shared" si="29"/>
        <v>0</v>
      </c>
      <c r="BV447" s="307">
        <f t="shared" si="29"/>
        <v>0</v>
      </c>
      <c r="BW447" s="307">
        <f t="shared" si="29"/>
        <v>0</v>
      </c>
      <c r="BX447" s="307">
        <f t="shared" si="29"/>
        <v>0</v>
      </c>
      <c r="BY447" s="307">
        <f t="shared" si="29"/>
        <v>0</v>
      </c>
      <c r="BZ447" s="307">
        <f t="shared" si="29"/>
        <v>0</v>
      </c>
      <c r="CA447" s="307">
        <f t="shared" si="29"/>
        <v>0</v>
      </c>
      <c r="CB447" s="307">
        <f t="shared" si="29"/>
        <v>0</v>
      </c>
      <c r="CC447" s="307">
        <f t="shared" si="29"/>
        <v>0</v>
      </c>
      <c r="CD447" s="307">
        <f t="shared" si="29"/>
        <v>0</v>
      </c>
      <c r="CE447" s="307">
        <f t="shared" si="29"/>
        <v>0</v>
      </c>
      <c r="CF447" s="307">
        <f t="shared" si="29"/>
        <v>0</v>
      </c>
      <c r="CG447" s="307">
        <f t="shared" si="29"/>
        <v>0</v>
      </c>
      <c r="CH447" s="307">
        <f t="shared" si="29"/>
        <v>0</v>
      </c>
      <c r="CI447" s="307">
        <f t="shared" si="29"/>
        <v>0</v>
      </c>
      <c r="CJ447" s="308">
        <f t="shared" si="29"/>
        <v>0</v>
      </c>
      <c r="CK447" s="272">
        <f t="shared" si="15"/>
        <v>0</v>
      </c>
    </row>
    <row r="448" spans="2:89">
      <c r="B448" s="277"/>
      <c r="C448" s="589">
        <v>31</v>
      </c>
      <c r="D448" s="473" t="s">
        <v>659</v>
      </c>
      <c r="E448" s="306">
        <f t="shared" si="14"/>
        <v>0</v>
      </c>
      <c r="F448" s="307">
        <f t="shared" ref="F448:BQ451" si="30">F$414*F357</f>
        <v>0</v>
      </c>
      <c r="G448" s="307">
        <f t="shared" si="30"/>
        <v>0</v>
      </c>
      <c r="H448" s="307">
        <f t="shared" si="30"/>
        <v>0</v>
      </c>
      <c r="I448" s="307">
        <f t="shared" si="30"/>
        <v>0</v>
      </c>
      <c r="J448" s="307">
        <f t="shared" si="30"/>
        <v>0</v>
      </c>
      <c r="K448" s="307">
        <f t="shared" si="30"/>
        <v>0</v>
      </c>
      <c r="L448" s="307">
        <f t="shared" si="30"/>
        <v>0</v>
      </c>
      <c r="M448" s="307">
        <f t="shared" si="30"/>
        <v>0</v>
      </c>
      <c r="N448" s="307">
        <f t="shared" si="30"/>
        <v>0</v>
      </c>
      <c r="O448" s="307">
        <f t="shared" si="30"/>
        <v>0</v>
      </c>
      <c r="P448" s="307">
        <f t="shared" si="30"/>
        <v>0</v>
      </c>
      <c r="Q448" s="307">
        <f t="shared" si="30"/>
        <v>0</v>
      </c>
      <c r="R448" s="307">
        <f t="shared" si="30"/>
        <v>0</v>
      </c>
      <c r="S448" s="307">
        <f t="shared" si="30"/>
        <v>0</v>
      </c>
      <c r="T448" s="307">
        <f t="shared" si="30"/>
        <v>0</v>
      </c>
      <c r="U448" s="307">
        <f t="shared" si="30"/>
        <v>0</v>
      </c>
      <c r="V448" s="307">
        <f t="shared" si="30"/>
        <v>0</v>
      </c>
      <c r="W448" s="307">
        <f t="shared" si="30"/>
        <v>0</v>
      </c>
      <c r="X448" s="307">
        <f t="shared" si="30"/>
        <v>0</v>
      </c>
      <c r="Y448" s="307">
        <f t="shared" si="30"/>
        <v>0</v>
      </c>
      <c r="Z448" s="307">
        <f t="shared" si="30"/>
        <v>0</v>
      </c>
      <c r="AA448" s="307">
        <f t="shared" si="30"/>
        <v>0</v>
      </c>
      <c r="AB448" s="307">
        <f t="shared" si="30"/>
        <v>0</v>
      </c>
      <c r="AC448" s="307">
        <f t="shared" si="30"/>
        <v>0</v>
      </c>
      <c r="AD448" s="307">
        <f t="shared" si="30"/>
        <v>0</v>
      </c>
      <c r="AE448" s="307">
        <f t="shared" si="30"/>
        <v>0</v>
      </c>
      <c r="AF448" s="307">
        <f t="shared" si="30"/>
        <v>0</v>
      </c>
      <c r="AG448" s="307">
        <f t="shared" si="30"/>
        <v>0</v>
      </c>
      <c r="AH448" s="307">
        <f t="shared" si="30"/>
        <v>0</v>
      </c>
      <c r="AI448" s="307">
        <f t="shared" si="30"/>
        <v>0</v>
      </c>
      <c r="AJ448" s="307">
        <f t="shared" si="30"/>
        <v>0</v>
      </c>
      <c r="AK448" s="307">
        <f t="shared" si="30"/>
        <v>0</v>
      </c>
      <c r="AL448" s="307">
        <f t="shared" si="30"/>
        <v>0</v>
      </c>
      <c r="AM448" s="307">
        <f t="shared" si="30"/>
        <v>0</v>
      </c>
      <c r="AN448" s="307">
        <f t="shared" si="30"/>
        <v>0</v>
      </c>
      <c r="AO448" s="307">
        <f t="shared" si="30"/>
        <v>0</v>
      </c>
      <c r="AP448" s="307">
        <f t="shared" si="30"/>
        <v>0</v>
      </c>
      <c r="AQ448" s="307">
        <f t="shared" si="30"/>
        <v>0</v>
      </c>
      <c r="AR448" s="307">
        <f t="shared" si="30"/>
        <v>0</v>
      </c>
      <c r="AS448" s="307">
        <f t="shared" si="30"/>
        <v>0</v>
      </c>
      <c r="AT448" s="307">
        <f t="shared" si="30"/>
        <v>0</v>
      </c>
      <c r="AU448" s="306">
        <f t="shared" si="30"/>
        <v>0</v>
      </c>
      <c r="AV448" s="307">
        <f t="shared" si="30"/>
        <v>0</v>
      </c>
      <c r="AW448" s="307">
        <f t="shared" si="30"/>
        <v>0</v>
      </c>
      <c r="AX448" s="307">
        <f t="shared" si="30"/>
        <v>0</v>
      </c>
      <c r="AY448" s="307">
        <f t="shared" si="30"/>
        <v>0</v>
      </c>
      <c r="AZ448" s="307">
        <f t="shared" si="30"/>
        <v>0</v>
      </c>
      <c r="BA448" s="307">
        <f t="shared" si="30"/>
        <v>0</v>
      </c>
      <c r="BB448" s="307">
        <f t="shared" si="30"/>
        <v>0</v>
      </c>
      <c r="BC448" s="307">
        <f t="shared" si="30"/>
        <v>0</v>
      </c>
      <c r="BD448" s="307">
        <f t="shared" si="30"/>
        <v>0</v>
      </c>
      <c r="BE448" s="307">
        <f t="shared" si="30"/>
        <v>0</v>
      </c>
      <c r="BF448" s="307">
        <f t="shared" si="30"/>
        <v>0</v>
      </c>
      <c r="BG448" s="307">
        <f t="shared" si="30"/>
        <v>0</v>
      </c>
      <c r="BH448" s="307">
        <f t="shared" si="30"/>
        <v>0</v>
      </c>
      <c r="BI448" s="307">
        <f t="shared" si="30"/>
        <v>0</v>
      </c>
      <c r="BJ448" s="307">
        <f t="shared" si="30"/>
        <v>0</v>
      </c>
      <c r="BK448" s="307">
        <f t="shared" si="30"/>
        <v>0</v>
      </c>
      <c r="BL448" s="307">
        <f t="shared" si="30"/>
        <v>0</v>
      </c>
      <c r="BM448" s="307">
        <f t="shared" si="30"/>
        <v>0</v>
      </c>
      <c r="BN448" s="307">
        <f t="shared" si="30"/>
        <v>0</v>
      </c>
      <c r="BO448" s="307">
        <f t="shared" si="30"/>
        <v>0</v>
      </c>
      <c r="BP448" s="307">
        <f t="shared" si="30"/>
        <v>0</v>
      </c>
      <c r="BQ448" s="307">
        <f t="shared" si="30"/>
        <v>0</v>
      </c>
      <c r="BR448" s="307">
        <f t="shared" si="29"/>
        <v>0</v>
      </c>
      <c r="BS448" s="307">
        <f t="shared" si="29"/>
        <v>0</v>
      </c>
      <c r="BT448" s="307">
        <f t="shared" si="29"/>
        <v>0</v>
      </c>
      <c r="BU448" s="307">
        <f t="shared" si="29"/>
        <v>0</v>
      </c>
      <c r="BV448" s="307">
        <f t="shared" si="29"/>
        <v>0</v>
      </c>
      <c r="BW448" s="307">
        <f t="shared" si="29"/>
        <v>0</v>
      </c>
      <c r="BX448" s="307">
        <f t="shared" si="29"/>
        <v>0</v>
      </c>
      <c r="BY448" s="307">
        <f t="shared" si="29"/>
        <v>0</v>
      </c>
      <c r="BZ448" s="307">
        <f t="shared" si="29"/>
        <v>0</v>
      </c>
      <c r="CA448" s="307">
        <f t="shared" si="29"/>
        <v>0</v>
      </c>
      <c r="CB448" s="307">
        <f t="shared" si="29"/>
        <v>0</v>
      </c>
      <c r="CC448" s="307">
        <f t="shared" si="29"/>
        <v>0</v>
      </c>
      <c r="CD448" s="307">
        <f t="shared" si="29"/>
        <v>0</v>
      </c>
      <c r="CE448" s="307">
        <f t="shared" si="29"/>
        <v>0</v>
      </c>
      <c r="CF448" s="307">
        <f t="shared" si="29"/>
        <v>0</v>
      </c>
      <c r="CG448" s="307">
        <f t="shared" si="29"/>
        <v>0</v>
      </c>
      <c r="CH448" s="307">
        <f t="shared" si="29"/>
        <v>0</v>
      </c>
      <c r="CI448" s="307">
        <f t="shared" si="29"/>
        <v>0</v>
      </c>
      <c r="CJ448" s="308">
        <f t="shared" si="29"/>
        <v>0</v>
      </c>
      <c r="CK448" s="272">
        <f t="shared" si="15"/>
        <v>0</v>
      </c>
    </row>
    <row r="449" spans="2:89">
      <c r="B449" s="277"/>
      <c r="C449" s="589">
        <v>32</v>
      </c>
      <c r="D449" s="473" t="s">
        <v>86</v>
      </c>
      <c r="E449" s="306">
        <f t="shared" si="14"/>
        <v>0</v>
      </c>
      <c r="F449" s="307">
        <f t="shared" si="30"/>
        <v>0</v>
      </c>
      <c r="G449" s="307">
        <f t="shared" si="30"/>
        <v>0</v>
      </c>
      <c r="H449" s="307">
        <f t="shared" si="30"/>
        <v>0</v>
      </c>
      <c r="I449" s="307">
        <f t="shared" si="30"/>
        <v>0</v>
      </c>
      <c r="J449" s="307">
        <f t="shared" si="30"/>
        <v>0</v>
      </c>
      <c r="K449" s="307">
        <f t="shared" si="30"/>
        <v>0</v>
      </c>
      <c r="L449" s="307">
        <f t="shared" si="30"/>
        <v>0</v>
      </c>
      <c r="M449" s="307">
        <f t="shared" si="30"/>
        <v>0</v>
      </c>
      <c r="N449" s="307">
        <f t="shared" si="30"/>
        <v>0</v>
      </c>
      <c r="O449" s="307">
        <f t="shared" si="30"/>
        <v>0</v>
      </c>
      <c r="P449" s="307">
        <f t="shared" si="30"/>
        <v>0</v>
      </c>
      <c r="Q449" s="307">
        <f t="shared" si="30"/>
        <v>0</v>
      </c>
      <c r="R449" s="307">
        <f t="shared" si="30"/>
        <v>0</v>
      </c>
      <c r="S449" s="307">
        <f t="shared" si="30"/>
        <v>0</v>
      </c>
      <c r="T449" s="307">
        <f t="shared" si="30"/>
        <v>0</v>
      </c>
      <c r="U449" s="307">
        <f t="shared" si="30"/>
        <v>0</v>
      </c>
      <c r="V449" s="307">
        <f t="shared" si="30"/>
        <v>0</v>
      </c>
      <c r="W449" s="307">
        <f t="shared" si="30"/>
        <v>0</v>
      </c>
      <c r="X449" s="307">
        <f t="shared" si="30"/>
        <v>0</v>
      </c>
      <c r="Y449" s="307">
        <f t="shared" si="30"/>
        <v>0</v>
      </c>
      <c r="Z449" s="307">
        <f t="shared" si="30"/>
        <v>0</v>
      </c>
      <c r="AA449" s="307">
        <f t="shared" si="30"/>
        <v>0</v>
      </c>
      <c r="AB449" s="307">
        <f t="shared" si="30"/>
        <v>0</v>
      </c>
      <c r="AC449" s="307">
        <f t="shared" si="30"/>
        <v>0</v>
      </c>
      <c r="AD449" s="307">
        <f t="shared" si="30"/>
        <v>0</v>
      </c>
      <c r="AE449" s="307">
        <f t="shared" si="30"/>
        <v>0</v>
      </c>
      <c r="AF449" s="307">
        <f t="shared" si="30"/>
        <v>0</v>
      </c>
      <c r="AG449" s="307">
        <f t="shared" si="30"/>
        <v>0</v>
      </c>
      <c r="AH449" s="307">
        <f t="shared" si="30"/>
        <v>0</v>
      </c>
      <c r="AI449" s="307">
        <f t="shared" si="30"/>
        <v>0</v>
      </c>
      <c r="AJ449" s="307">
        <f t="shared" si="30"/>
        <v>0</v>
      </c>
      <c r="AK449" s="307">
        <f t="shared" si="30"/>
        <v>0</v>
      </c>
      <c r="AL449" s="307">
        <f t="shared" si="30"/>
        <v>0</v>
      </c>
      <c r="AM449" s="307">
        <f t="shared" si="30"/>
        <v>0</v>
      </c>
      <c r="AN449" s="307">
        <f t="shared" si="30"/>
        <v>0</v>
      </c>
      <c r="AO449" s="307">
        <f t="shared" si="30"/>
        <v>0</v>
      </c>
      <c r="AP449" s="307">
        <f t="shared" si="30"/>
        <v>0</v>
      </c>
      <c r="AQ449" s="307">
        <f t="shared" si="30"/>
        <v>0</v>
      </c>
      <c r="AR449" s="307">
        <f t="shared" si="30"/>
        <v>0</v>
      </c>
      <c r="AS449" s="307">
        <f t="shared" si="30"/>
        <v>0</v>
      </c>
      <c r="AT449" s="307">
        <f t="shared" si="30"/>
        <v>0</v>
      </c>
      <c r="AU449" s="306">
        <f t="shared" si="30"/>
        <v>0</v>
      </c>
      <c r="AV449" s="307">
        <f t="shared" si="30"/>
        <v>0</v>
      </c>
      <c r="AW449" s="307">
        <f t="shared" si="30"/>
        <v>0</v>
      </c>
      <c r="AX449" s="307">
        <f t="shared" si="30"/>
        <v>0</v>
      </c>
      <c r="AY449" s="307">
        <f t="shared" si="30"/>
        <v>0</v>
      </c>
      <c r="AZ449" s="307">
        <f t="shared" si="30"/>
        <v>0</v>
      </c>
      <c r="BA449" s="307">
        <f t="shared" si="30"/>
        <v>0</v>
      </c>
      <c r="BB449" s="307">
        <f t="shared" si="30"/>
        <v>0</v>
      </c>
      <c r="BC449" s="307">
        <f t="shared" si="30"/>
        <v>0</v>
      </c>
      <c r="BD449" s="307">
        <f t="shared" si="30"/>
        <v>0</v>
      </c>
      <c r="BE449" s="307">
        <f t="shared" si="30"/>
        <v>0</v>
      </c>
      <c r="BF449" s="307">
        <f t="shared" si="30"/>
        <v>0</v>
      </c>
      <c r="BG449" s="307">
        <f t="shared" si="30"/>
        <v>0</v>
      </c>
      <c r="BH449" s="307">
        <f t="shared" si="30"/>
        <v>0</v>
      </c>
      <c r="BI449" s="307">
        <f t="shared" si="30"/>
        <v>0</v>
      </c>
      <c r="BJ449" s="307">
        <f t="shared" si="30"/>
        <v>0</v>
      </c>
      <c r="BK449" s="307">
        <f t="shared" si="30"/>
        <v>0</v>
      </c>
      <c r="BL449" s="307">
        <f t="shared" si="30"/>
        <v>0</v>
      </c>
      <c r="BM449" s="307">
        <f t="shared" si="30"/>
        <v>0</v>
      </c>
      <c r="BN449" s="307">
        <f t="shared" si="30"/>
        <v>0</v>
      </c>
      <c r="BO449" s="307">
        <f t="shared" si="30"/>
        <v>0</v>
      </c>
      <c r="BP449" s="307">
        <f t="shared" si="30"/>
        <v>0</v>
      </c>
      <c r="BQ449" s="307">
        <f t="shared" si="30"/>
        <v>0</v>
      </c>
      <c r="BR449" s="307">
        <f t="shared" si="29"/>
        <v>0</v>
      </c>
      <c r="BS449" s="307">
        <f t="shared" si="29"/>
        <v>0</v>
      </c>
      <c r="BT449" s="307">
        <f t="shared" si="29"/>
        <v>0</v>
      </c>
      <c r="BU449" s="307">
        <f t="shared" si="29"/>
        <v>0</v>
      </c>
      <c r="BV449" s="307">
        <f t="shared" si="29"/>
        <v>0</v>
      </c>
      <c r="BW449" s="307">
        <f t="shared" si="29"/>
        <v>0</v>
      </c>
      <c r="BX449" s="307">
        <f t="shared" si="29"/>
        <v>0</v>
      </c>
      <c r="BY449" s="307">
        <f t="shared" si="29"/>
        <v>0</v>
      </c>
      <c r="BZ449" s="307">
        <f t="shared" si="29"/>
        <v>0</v>
      </c>
      <c r="CA449" s="307">
        <f t="shared" si="29"/>
        <v>0</v>
      </c>
      <c r="CB449" s="307">
        <f t="shared" si="29"/>
        <v>0</v>
      </c>
      <c r="CC449" s="307">
        <f t="shared" si="29"/>
        <v>0</v>
      </c>
      <c r="CD449" s="307">
        <f t="shared" si="29"/>
        <v>0</v>
      </c>
      <c r="CE449" s="307">
        <f t="shared" si="29"/>
        <v>0</v>
      </c>
      <c r="CF449" s="307">
        <f t="shared" si="29"/>
        <v>0</v>
      </c>
      <c r="CG449" s="307">
        <f t="shared" si="29"/>
        <v>0</v>
      </c>
      <c r="CH449" s="307">
        <f t="shared" si="29"/>
        <v>0</v>
      </c>
      <c r="CI449" s="307">
        <f t="shared" si="29"/>
        <v>0</v>
      </c>
      <c r="CJ449" s="308">
        <f t="shared" si="29"/>
        <v>0</v>
      </c>
      <c r="CK449" s="272">
        <f t="shared" si="15"/>
        <v>0</v>
      </c>
    </row>
    <row r="450" spans="2:89">
      <c r="B450" s="277"/>
      <c r="C450" s="589">
        <v>33</v>
      </c>
      <c r="D450" s="473" t="s">
        <v>87</v>
      </c>
      <c r="E450" s="306">
        <f t="shared" si="14"/>
        <v>0</v>
      </c>
      <c r="F450" s="307">
        <f t="shared" si="30"/>
        <v>0</v>
      </c>
      <c r="G450" s="307">
        <f t="shared" si="30"/>
        <v>0</v>
      </c>
      <c r="H450" s="307">
        <f t="shared" si="30"/>
        <v>0</v>
      </c>
      <c r="I450" s="307">
        <f t="shared" si="30"/>
        <v>0</v>
      </c>
      <c r="J450" s="307">
        <f t="shared" si="30"/>
        <v>0</v>
      </c>
      <c r="K450" s="307">
        <f t="shared" si="30"/>
        <v>0</v>
      </c>
      <c r="L450" s="307">
        <f t="shared" si="30"/>
        <v>0</v>
      </c>
      <c r="M450" s="307">
        <f t="shared" si="30"/>
        <v>0</v>
      </c>
      <c r="N450" s="307">
        <f t="shared" si="30"/>
        <v>0</v>
      </c>
      <c r="O450" s="307">
        <f t="shared" si="30"/>
        <v>0</v>
      </c>
      <c r="P450" s="307">
        <f t="shared" si="30"/>
        <v>0</v>
      </c>
      <c r="Q450" s="307">
        <f t="shared" si="30"/>
        <v>0</v>
      </c>
      <c r="R450" s="307">
        <f t="shared" si="30"/>
        <v>0</v>
      </c>
      <c r="S450" s="307">
        <f t="shared" si="30"/>
        <v>0</v>
      </c>
      <c r="T450" s="307">
        <f t="shared" si="30"/>
        <v>0</v>
      </c>
      <c r="U450" s="307">
        <f t="shared" si="30"/>
        <v>0</v>
      </c>
      <c r="V450" s="307">
        <f t="shared" si="30"/>
        <v>0</v>
      </c>
      <c r="W450" s="307">
        <f t="shared" si="30"/>
        <v>0</v>
      </c>
      <c r="X450" s="307">
        <f t="shared" si="30"/>
        <v>0</v>
      </c>
      <c r="Y450" s="307">
        <f t="shared" si="30"/>
        <v>0</v>
      </c>
      <c r="Z450" s="307">
        <f t="shared" si="30"/>
        <v>0</v>
      </c>
      <c r="AA450" s="307">
        <f t="shared" si="30"/>
        <v>0</v>
      </c>
      <c r="AB450" s="307">
        <f t="shared" si="30"/>
        <v>0</v>
      </c>
      <c r="AC450" s="307">
        <f t="shared" si="30"/>
        <v>0</v>
      </c>
      <c r="AD450" s="307">
        <f t="shared" si="30"/>
        <v>0</v>
      </c>
      <c r="AE450" s="307">
        <f t="shared" si="30"/>
        <v>0</v>
      </c>
      <c r="AF450" s="307">
        <f t="shared" si="30"/>
        <v>0</v>
      </c>
      <c r="AG450" s="307">
        <f t="shared" si="30"/>
        <v>0</v>
      </c>
      <c r="AH450" s="307">
        <f t="shared" si="30"/>
        <v>0</v>
      </c>
      <c r="AI450" s="307">
        <f t="shared" si="30"/>
        <v>0</v>
      </c>
      <c r="AJ450" s="307">
        <f t="shared" si="30"/>
        <v>0</v>
      </c>
      <c r="AK450" s="307">
        <f t="shared" si="30"/>
        <v>0</v>
      </c>
      <c r="AL450" s="307">
        <f t="shared" si="30"/>
        <v>0</v>
      </c>
      <c r="AM450" s="307">
        <f t="shared" si="30"/>
        <v>0</v>
      </c>
      <c r="AN450" s="307">
        <f t="shared" si="30"/>
        <v>0</v>
      </c>
      <c r="AO450" s="307">
        <f t="shared" si="30"/>
        <v>0</v>
      </c>
      <c r="AP450" s="307">
        <f t="shared" si="30"/>
        <v>0</v>
      </c>
      <c r="AQ450" s="307">
        <f t="shared" si="30"/>
        <v>0</v>
      </c>
      <c r="AR450" s="307">
        <f t="shared" si="30"/>
        <v>0</v>
      </c>
      <c r="AS450" s="307">
        <f t="shared" si="30"/>
        <v>0</v>
      </c>
      <c r="AT450" s="307">
        <f t="shared" si="30"/>
        <v>0</v>
      </c>
      <c r="AU450" s="306">
        <f t="shared" si="30"/>
        <v>0</v>
      </c>
      <c r="AV450" s="307">
        <f t="shared" si="30"/>
        <v>0</v>
      </c>
      <c r="AW450" s="307">
        <f t="shared" si="30"/>
        <v>0</v>
      </c>
      <c r="AX450" s="307">
        <f t="shared" si="30"/>
        <v>0</v>
      </c>
      <c r="AY450" s="307">
        <f t="shared" si="30"/>
        <v>0</v>
      </c>
      <c r="AZ450" s="307">
        <f t="shared" si="30"/>
        <v>0</v>
      </c>
      <c r="BA450" s="307">
        <f t="shared" si="30"/>
        <v>0</v>
      </c>
      <c r="BB450" s="307">
        <f t="shared" si="30"/>
        <v>0</v>
      </c>
      <c r="BC450" s="307">
        <f t="shared" si="30"/>
        <v>0</v>
      </c>
      <c r="BD450" s="307">
        <f t="shared" si="30"/>
        <v>0</v>
      </c>
      <c r="BE450" s="307">
        <f t="shared" si="30"/>
        <v>0</v>
      </c>
      <c r="BF450" s="307">
        <f t="shared" si="30"/>
        <v>0</v>
      </c>
      <c r="BG450" s="307">
        <f t="shared" si="30"/>
        <v>0</v>
      </c>
      <c r="BH450" s="307">
        <f t="shared" si="30"/>
        <v>0</v>
      </c>
      <c r="BI450" s="307">
        <f t="shared" si="30"/>
        <v>0</v>
      </c>
      <c r="BJ450" s="307">
        <f t="shared" si="30"/>
        <v>0</v>
      </c>
      <c r="BK450" s="307">
        <f t="shared" si="30"/>
        <v>0</v>
      </c>
      <c r="BL450" s="307">
        <f t="shared" si="30"/>
        <v>0</v>
      </c>
      <c r="BM450" s="307">
        <f t="shared" si="30"/>
        <v>0</v>
      </c>
      <c r="BN450" s="307">
        <f t="shared" si="30"/>
        <v>0</v>
      </c>
      <c r="BO450" s="307">
        <f t="shared" si="30"/>
        <v>0</v>
      </c>
      <c r="BP450" s="307">
        <f t="shared" si="30"/>
        <v>0</v>
      </c>
      <c r="BQ450" s="307">
        <f t="shared" si="30"/>
        <v>0</v>
      </c>
      <c r="BR450" s="307">
        <f t="shared" si="29"/>
        <v>0</v>
      </c>
      <c r="BS450" s="307">
        <f t="shared" si="29"/>
        <v>0</v>
      </c>
      <c r="BT450" s="307">
        <f t="shared" si="29"/>
        <v>0</v>
      </c>
      <c r="BU450" s="307">
        <f t="shared" si="29"/>
        <v>0</v>
      </c>
      <c r="BV450" s="307">
        <f t="shared" si="29"/>
        <v>0</v>
      </c>
      <c r="BW450" s="307">
        <f t="shared" si="29"/>
        <v>0</v>
      </c>
      <c r="BX450" s="307">
        <f t="shared" si="29"/>
        <v>0</v>
      </c>
      <c r="BY450" s="307">
        <f t="shared" si="29"/>
        <v>0</v>
      </c>
      <c r="BZ450" s="307">
        <f t="shared" si="29"/>
        <v>0</v>
      </c>
      <c r="CA450" s="307">
        <f t="shared" si="29"/>
        <v>0</v>
      </c>
      <c r="CB450" s="307">
        <f t="shared" si="29"/>
        <v>0</v>
      </c>
      <c r="CC450" s="307">
        <f t="shared" si="29"/>
        <v>0</v>
      </c>
      <c r="CD450" s="307">
        <f t="shared" si="29"/>
        <v>0</v>
      </c>
      <c r="CE450" s="307">
        <f t="shared" si="29"/>
        <v>0</v>
      </c>
      <c r="CF450" s="307">
        <f t="shared" si="29"/>
        <v>0</v>
      </c>
      <c r="CG450" s="307">
        <f t="shared" si="29"/>
        <v>0</v>
      </c>
      <c r="CH450" s="307">
        <f t="shared" si="29"/>
        <v>0</v>
      </c>
      <c r="CI450" s="307">
        <f t="shared" si="29"/>
        <v>0</v>
      </c>
      <c r="CJ450" s="308">
        <f t="shared" si="29"/>
        <v>0</v>
      </c>
      <c r="CK450" s="272">
        <f t="shared" si="15"/>
        <v>0</v>
      </c>
    </row>
    <row r="451" spans="2:89">
      <c r="B451" s="277"/>
      <c r="C451" s="589">
        <v>34</v>
      </c>
      <c r="D451" s="473" t="s">
        <v>660</v>
      </c>
      <c r="E451" s="306">
        <f t="shared" si="14"/>
        <v>0</v>
      </c>
      <c r="F451" s="307">
        <f t="shared" si="30"/>
        <v>0</v>
      </c>
      <c r="G451" s="307">
        <f t="shared" si="30"/>
        <v>0</v>
      </c>
      <c r="H451" s="307">
        <f t="shared" si="30"/>
        <v>0</v>
      </c>
      <c r="I451" s="307">
        <f t="shared" si="30"/>
        <v>0</v>
      </c>
      <c r="J451" s="307">
        <f t="shared" si="30"/>
        <v>0</v>
      </c>
      <c r="K451" s="307">
        <f t="shared" si="30"/>
        <v>0</v>
      </c>
      <c r="L451" s="307">
        <f t="shared" si="30"/>
        <v>0</v>
      </c>
      <c r="M451" s="307">
        <f t="shared" si="30"/>
        <v>0</v>
      </c>
      <c r="N451" s="307">
        <f t="shared" si="30"/>
        <v>0</v>
      </c>
      <c r="O451" s="307">
        <f t="shared" si="30"/>
        <v>0</v>
      </c>
      <c r="P451" s="307">
        <f t="shared" si="30"/>
        <v>0</v>
      </c>
      <c r="Q451" s="307">
        <f t="shared" si="30"/>
        <v>0</v>
      </c>
      <c r="R451" s="307">
        <f t="shared" si="30"/>
        <v>0</v>
      </c>
      <c r="S451" s="307">
        <f t="shared" si="30"/>
        <v>0</v>
      </c>
      <c r="T451" s="307">
        <f t="shared" si="30"/>
        <v>0</v>
      </c>
      <c r="U451" s="307">
        <f t="shared" si="30"/>
        <v>0</v>
      </c>
      <c r="V451" s="307">
        <f t="shared" si="30"/>
        <v>0</v>
      </c>
      <c r="W451" s="307">
        <f t="shared" si="30"/>
        <v>0</v>
      </c>
      <c r="X451" s="307">
        <f t="shared" si="30"/>
        <v>0</v>
      </c>
      <c r="Y451" s="307">
        <f t="shared" si="30"/>
        <v>0</v>
      </c>
      <c r="Z451" s="307">
        <f t="shared" si="30"/>
        <v>0</v>
      </c>
      <c r="AA451" s="307">
        <f t="shared" si="30"/>
        <v>0</v>
      </c>
      <c r="AB451" s="307">
        <f t="shared" si="30"/>
        <v>0</v>
      </c>
      <c r="AC451" s="307">
        <f t="shared" si="30"/>
        <v>0</v>
      </c>
      <c r="AD451" s="307">
        <f t="shared" si="30"/>
        <v>0</v>
      </c>
      <c r="AE451" s="307">
        <f t="shared" si="30"/>
        <v>0</v>
      </c>
      <c r="AF451" s="307">
        <f t="shared" si="30"/>
        <v>0</v>
      </c>
      <c r="AG451" s="307">
        <f t="shared" si="30"/>
        <v>0</v>
      </c>
      <c r="AH451" s="307">
        <f t="shared" si="30"/>
        <v>0</v>
      </c>
      <c r="AI451" s="307">
        <f t="shared" si="30"/>
        <v>0</v>
      </c>
      <c r="AJ451" s="307">
        <f t="shared" si="30"/>
        <v>0</v>
      </c>
      <c r="AK451" s="307">
        <f t="shared" si="30"/>
        <v>0</v>
      </c>
      <c r="AL451" s="307">
        <f t="shared" si="30"/>
        <v>0</v>
      </c>
      <c r="AM451" s="307">
        <f t="shared" si="30"/>
        <v>0</v>
      </c>
      <c r="AN451" s="307">
        <f t="shared" si="30"/>
        <v>0</v>
      </c>
      <c r="AO451" s="307">
        <f t="shared" si="30"/>
        <v>0</v>
      </c>
      <c r="AP451" s="307">
        <f t="shared" si="30"/>
        <v>0</v>
      </c>
      <c r="AQ451" s="307">
        <f t="shared" si="30"/>
        <v>0</v>
      </c>
      <c r="AR451" s="307">
        <f t="shared" si="30"/>
        <v>0</v>
      </c>
      <c r="AS451" s="307">
        <f t="shared" si="30"/>
        <v>0</v>
      </c>
      <c r="AT451" s="307">
        <f t="shared" si="30"/>
        <v>0</v>
      </c>
      <c r="AU451" s="306">
        <f t="shared" si="30"/>
        <v>0</v>
      </c>
      <c r="AV451" s="307">
        <f t="shared" si="30"/>
        <v>0</v>
      </c>
      <c r="AW451" s="307">
        <f t="shared" si="30"/>
        <v>0</v>
      </c>
      <c r="AX451" s="307">
        <f t="shared" si="30"/>
        <v>0</v>
      </c>
      <c r="AY451" s="307">
        <f t="shared" si="30"/>
        <v>0</v>
      </c>
      <c r="AZ451" s="307">
        <f t="shared" si="30"/>
        <v>0</v>
      </c>
      <c r="BA451" s="307">
        <f t="shared" si="30"/>
        <v>0</v>
      </c>
      <c r="BB451" s="307">
        <f t="shared" si="30"/>
        <v>0</v>
      </c>
      <c r="BC451" s="307">
        <f t="shared" si="30"/>
        <v>0</v>
      </c>
      <c r="BD451" s="307">
        <f t="shared" si="30"/>
        <v>0</v>
      </c>
      <c r="BE451" s="307">
        <f t="shared" si="30"/>
        <v>0</v>
      </c>
      <c r="BF451" s="307">
        <f t="shared" si="30"/>
        <v>0</v>
      </c>
      <c r="BG451" s="307">
        <f t="shared" si="30"/>
        <v>0</v>
      </c>
      <c r="BH451" s="307">
        <f t="shared" si="30"/>
        <v>0</v>
      </c>
      <c r="BI451" s="307">
        <f t="shared" si="30"/>
        <v>0</v>
      </c>
      <c r="BJ451" s="307">
        <f t="shared" si="30"/>
        <v>0</v>
      </c>
      <c r="BK451" s="307">
        <f t="shared" si="30"/>
        <v>0</v>
      </c>
      <c r="BL451" s="307">
        <f t="shared" si="30"/>
        <v>0</v>
      </c>
      <c r="BM451" s="307">
        <f t="shared" si="30"/>
        <v>0</v>
      </c>
      <c r="BN451" s="307">
        <f t="shared" si="30"/>
        <v>0</v>
      </c>
      <c r="BO451" s="307">
        <f t="shared" si="30"/>
        <v>0</v>
      </c>
      <c r="BP451" s="307">
        <f t="shared" si="30"/>
        <v>0</v>
      </c>
      <c r="BQ451" s="307">
        <f t="shared" ref="BQ451:CJ454" si="31">BQ$414*BQ360</f>
        <v>0</v>
      </c>
      <c r="BR451" s="307">
        <f t="shared" si="31"/>
        <v>0</v>
      </c>
      <c r="BS451" s="307">
        <f t="shared" si="31"/>
        <v>0</v>
      </c>
      <c r="BT451" s="307">
        <f t="shared" si="31"/>
        <v>0</v>
      </c>
      <c r="BU451" s="307">
        <f t="shared" si="31"/>
        <v>0</v>
      </c>
      <c r="BV451" s="307">
        <f t="shared" si="31"/>
        <v>0</v>
      </c>
      <c r="BW451" s="307">
        <f t="shared" si="31"/>
        <v>0</v>
      </c>
      <c r="BX451" s="307">
        <f t="shared" si="31"/>
        <v>0</v>
      </c>
      <c r="BY451" s="307">
        <f t="shared" si="31"/>
        <v>0</v>
      </c>
      <c r="BZ451" s="307">
        <f t="shared" si="31"/>
        <v>0</v>
      </c>
      <c r="CA451" s="307">
        <f t="shared" si="31"/>
        <v>0</v>
      </c>
      <c r="CB451" s="307">
        <f t="shared" si="31"/>
        <v>0</v>
      </c>
      <c r="CC451" s="307">
        <f t="shared" si="31"/>
        <v>0</v>
      </c>
      <c r="CD451" s="307">
        <f t="shared" si="31"/>
        <v>0</v>
      </c>
      <c r="CE451" s="307">
        <f t="shared" si="31"/>
        <v>0</v>
      </c>
      <c r="CF451" s="307">
        <f t="shared" si="31"/>
        <v>0</v>
      </c>
      <c r="CG451" s="307">
        <f t="shared" si="31"/>
        <v>0</v>
      </c>
      <c r="CH451" s="307">
        <f t="shared" si="31"/>
        <v>0</v>
      </c>
      <c r="CI451" s="307">
        <f t="shared" si="31"/>
        <v>0</v>
      </c>
      <c r="CJ451" s="308">
        <f t="shared" si="31"/>
        <v>0</v>
      </c>
      <c r="CK451" s="272">
        <f t="shared" si="15"/>
        <v>0</v>
      </c>
    </row>
    <row r="452" spans="2:89">
      <c r="B452" s="277"/>
      <c r="C452" s="589">
        <v>35</v>
      </c>
      <c r="D452" s="473" t="s">
        <v>661</v>
      </c>
      <c r="E452" s="306">
        <f t="shared" si="14"/>
        <v>0</v>
      </c>
      <c r="F452" s="307">
        <f t="shared" ref="F452:BQ455" si="32">F$414*F361</f>
        <v>0</v>
      </c>
      <c r="G452" s="307">
        <f t="shared" si="32"/>
        <v>0</v>
      </c>
      <c r="H452" s="307">
        <f t="shared" si="32"/>
        <v>0</v>
      </c>
      <c r="I452" s="307">
        <f t="shared" si="32"/>
        <v>0</v>
      </c>
      <c r="J452" s="307">
        <f t="shared" si="32"/>
        <v>0</v>
      </c>
      <c r="K452" s="307">
        <f t="shared" si="32"/>
        <v>0</v>
      </c>
      <c r="L452" s="307">
        <f t="shared" si="32"/>
        <v>0</v>
      </c>
      <c r="M452" s="307">
        <f t="shared" si="32"/>
        <v>0</v>
      </c>
      <c r="N452" s="307">
        <f t="shared" si="32"/>
        <v>0</v>
      </c>
      <c r="O452" s="307">
        <f t="shared" si="32"/>
        <v>0</v>
      </c>
      <c r="P452" s="307">
        <f t="shared" si="32"/>
        <v>0</v>
      </c>
      <c r="Q452" s="307">
        <f t="shared" si="32"/>
        <v>0</v>
      </c>
      <c r="R452" s="307">
        <f t="shared" si="32"/>
        <v>0</v>
      </c>
      <c r="S452" s="307">
        <f t="shared" si="32"/>
        <v>0</v>
      </c>
      <c r="T452" s="307">
        <f t="shared" si="32"/>
        <v>0</v>
      </c>
      <c r="U452" s="307">
        <f t="shared" si="32"/>
        <v>0</v>
      </c>
      <c r="V452" s="307">
        <f t="shared" si="32"/>
        <v>0</v>
      </c>
      <c r="W452" s="307">
        <f t="shared" si="32"/>
        <v>0</v>
      </c>
      <c r="X452" s="307">
        <f t="shared" si="32"/>
        <v>0</v>
      </c>
      <c r="Y452" s="307">
        <f t="shared" si="32"/>
        <v>0</v>
      </c>
      <c r="Z452" s="307">
        <f t="shared" si="32"/>
        <v>0</v>
      </c>
      <c r="AA452" s="307">
        <f t="shared" si="32"/>
        <v>0</v>
      </c>
      <c r="AB452" s="307">
        <f t="shared" si="32"/>
        <v>0</v>
      </c>
      <c r="AC452" s="307">
        <f t="shared" si="32"/>
        <v>0</v>
      </c>
      <c r="AD452" s="307">
        <f t="shared" si="32"/>
        <v>0</v>
      </c>
      <c r="AE452" s="307">
        <f t="shared" si="32"/>
        <v>0</v>
      </c>
      <c r="AF452" s="307">
        <f t="shared" si="32"/>
        <v>0</v>
      </c>
      <c r="AG452" s="307">
        <f t="shared" si="32"/>
        <v>0</v>
      </c>
      <c r="AH452" s="307">
        <f t="shared" si="32"/>
        <v>0</v>
      </c>
      <c r="AI452" s="307">
        <f t="shared" si="32"/>
        <v>0</v>
      </c>
      <c r="AJ452" s="307">
        <f t="shared" si="32"/>
        <v>0</v>
      </c>
      <c r="AK452" s="307">
        <f t="shared" si="32"/>
        <v>0</v>
      </c>
      <c r="AL452" s="307">
        <f t="shared" si="32"/>
        <v>0</v>
      </c>
      <c r="AM452" s="307">
        <f t="shared" si="32"/>
        <v>0</v>
      </c>
      <c r="AN452" s="307">
        <f t="shared" si="32"/>
        <v>0</v>
      </c>
      <c r="AO452" s="307">
        <f t="shared" si="32"/>
        <v>0</v>
      </c>
      <c r="AP452" s="307">
        <f t="shared" si="32"/>
        <v>0</v>
      </c>
      <c r="AQ452" s="307">
        <f t="shared" si="32"/>
        <v>0</v>
      </c>
      <c r="AR452" s="307">
        <f t="shared" si="32"/>
        <v>0</v>
      </c>
      <c r="AS452" s="307">
        <f t="shared" si="32"/>
        <v>0</v>
      </c>
      <c r="AT452" s="307">
        <f t="shared" si="32"/>
        <v>0</v>
      </c>
      <c r="AU452" s="306">
        <f t="shared" si="32"/>
        <v>0</v>
      </c>
      <c r="AV452" s="307">
        <f t="shared" si="32"/>
        <v>0</v>
      </c>
      <c r="AW452" s="307">
        <f t="shared" si="32"/>
        <v>0</v>
      </c>
      <c r="AX452" s="307">
        <f t="shared" si="32"/>
        <v>0</v>
      </c>
      <c r="AY452" s="307">
        <f t="shared" si="32"/>
        <v>0</v>
      </c>
      <c r="AZ452" s="307">
        <f t="shared" si="32"/>
        <v>0</v>
      </c>
      <c r="BA452" s="307">
        <f t="shared" si="32"/>
        <v>0</v>
      </c>
      <c r="BB452" s="307">
        <f t="shared" si="32"/>
        <v>0</v>
      </c>
      <c r="BC452" s="307">
        <f t="shared" si="32"/>
        <v>0</v>
      </c>
      <c r="BD452" s="307">
        <f t="shared" si="32"/>
        <v>0</v>
      </c>
      <c r="BE452" s="307">
        <f t="shared" si="32"/>
        <v>0</v>
      </c>
      <c r="BF452" s="307">
        <f t="shared" si="32"/>
        <v>0</v>
      </c>
      <c r="BG452" s="307">
        <f t="shared" si="32"/>
        <v>0</v>
      </c>
      <c r="BH452" s="307">
        <f t="shared" si="32"/>
        <v>0</v>
      </c>
      <c r="BI452" s="307">
        <f t="shared" si="32"/>
        <v>0</v>
      </c>
      <c r="BJ452" s="307">
        <f t="shared" si="32"/>
        <v>0</v>
      </c>
      <c r="BK452" s="307">
        <f t="shared" si="32"/>
        <v>0</v>
      </c>
      <c r="BL452" s="307">
        <f t="shared" si="32"/>
        <v>0</v>
      </c>
      <c r="BM452" s="307">
        <f t="shared" si="32"/>
        <v>0</v>
      </c>
      <c r="BN452" s="307">
        <f t="shared" si="32"/>
        <v>0</v>
      </c>
      <c r="BO452" s="307">
        <f t="shared" si="32"/>
        <v>0</v>
      </c>
      <c r="BP452" s="307">
        <f t="shared" si="32"/>
        <v>0</v>
      </c>
      <c r="BQ452" s="307">
        <f t="shared" si="32"/>
        <v>0</v>
      </c>
      <c r="BR452" s="307">
        <f t="shared" si="31"/>
        <v>0</v>
      </c>
      <c r="BS452" s="307">
        <f t="shared" si="31"/>
        <v>0</v>
      </c>
      <c r="BT452" s="307">
        <f t="shared" si="31"/>
        <v>0</v>
      </c>
      <c r="BU452" s="307">
        <f t="shared" si="31"/>
        <v>0</v>
      </c>
      <c r="BV452" s="307">
        <f t="shared" si="31"/>
        <v>0</v>
      </c>
      <c r="BW452" s="307">
        <f t="shared" si="31"/>
        <v>0</v>
      </c>
      <c r="BX452" s="307">
        <f t="shared" si="31"/>
        <v>0</v>
      </c>
      <c r="BY452" s="307">
        <f t="shared" si="31"/>
        <v>0</v>
      </c>
      <c r="BZ452" s="307">
        <f t="shared" si="31"/>
        <v>0</v>
      </c>
      <c r="CA452" s="307">
        <f t="shared" si="31"/>
        <v>0</v>
      </c>
      <c r="CB452" s="307">
        <f t="shared" si="31"/>
        <v>0</v>
      </c>
      <c r="CC452" s="307">
        <f t="shared" si="31"/>
        <v>0</v>
      </c>
      <c r="CD452" s="307">
        <f t="shared" si="31"/>
        <v>0</v>
      </c>
      <c r="CE452" s="307">
        <f t="shared" si="31"/>
        <v>0</v>
      </c>
      <c r="CF452" s="307">
        <f t="shared" si="31"/>
        <v>0</v>
      </c>
      <c r="CG452" s="307">
        <f t="shared" si="31"/>
        <v>0</v>
      </c>
      <c r="CH452" s="307">
        <f t="shared" si="31"/>
        <v>0</v>
      </c>
      <c r="CI452" s="307">
        <f t="shared" si="31"/>
        <v>0</v>
      </c>
      <c r="CJ452" s="308">
        <f t="shared" si="31"/>
        <v>0</v>
      </c>
      <c r="CK452" s="272">
        <f t="shared" si="15"/>
        <v>0</v>
      </c>
    </row>
    <row r="453" spans="2:89">
      <c r="B453" s="277"/>
      <c r="C453" s="589">
        <v>36</v>
      </c>
      <c r="D453" s="473" t="s">
        <v>88</v>
      </c>
      <c r="E453" s="306">
        <f t="shared" si="14"/>
        <v>0</v>
      </c>
      <c r="F453" s="307">
        <f t="shared" si="32"/>
        <v>0</v>
      </c>
      <c r="G453" s="307">
        <f t="shared" si="32"/>
        <v>0</v>
      </c>
      <c r="H453" s="307">
        <f t="shared" si="32"/>
        <v>0</v>
      </c>
      <c r="I453" s="307">
        <f t="shared" si="32"/>
        <v>0</v>
      </c>
      <c r="J453" s="307">
        <f t="shared" si="32"/>
        <v>0</v>
      </c>
      <c r="K453" s="307">
        <f t="shared" si="32"/>
        <v>0</v>
      </c>
      <c r="L453" s="307">
        <f t="shared" si="32"/>
        <v>0</v>
      </c>
      <c r="M453" s="307">
        <f t="shared" si="32"/>
        <v>0</v>
      </c>
      <c r="N453" s="307">
        <f t="shared" si="32"/>
        <v>0</v>
      </c>
      <c r="O453" s="307">
        <f t="shared" si="32"/>
        <v>0</v>
      </c>
      <c r="P453" s="307">
        <f t="shared" si="32"/>
        <v>0</v>
      </c>
      <c r="Q453" s="307">
        <f t="shared" si="32"/>
        <v>0</v>
      </c>
      <c r="R453" s="307">
        <f t="shared" si="32"/>
        <v>0</v>
      </c>
      <c r="S453" s="307">
        <f t="shared" si="32"/>
        <v>0</v>
      </c>
      <c r="T453" s="307">
        <f t="shared" si="32"/>
        <v>0</v>
      </c>
      <c r="U453" s="307">
        <f t="shared" si="32"/>
        <v>0</v>
      </c>
      <c r="V453" s="307">
        <f t="shared" si="32"/>
        <v>0</v>
      </c>
      <c r="W453" s="307">
        <f t="shared" si="32"/>
        <v>0</v>
      </c>
      <c r="X453" s="307">
        <f t="shared" si="32"/>
        <v>0</v>
      </c>
      <c r="Y453" s="307">
        <f t="shared" si="32"/>
        <v>0</v>
      </c>
      <c r="Z453" s="307">
        <f t="shared" si="32"/>
        <v>0</v>
      </c>
      <c r="AA453" s="307">
        <f t="shared" si="32"/>
        <v>0</v>
      </c>
      <c r="AB453" s="307">
        <f t="shared" si="32"/>
        <v>0</v>
      </c>
      <c r="AC453" s="307">
        <f t="shared" si="32"/>
        <v>0</v>
      </c>
      <c r="AD453" s="307">
        <f t="shared" si="32"/>
        <v>0</v>
      </c>
      <c r="AE453" s="307">
        <f t="shared" si="32"/>
        <v>0</v>
      </c>
      <c r="AF453" s="307">
        <f t="shared" si="32"/>
        <v>0</v>
      </c>
      <c r="AG453" s="307">
        <f t="shared" si="32"/>
        <v>0</v>
      </c>
      <c r="AH453" s="307">
        <f t="shared" si="32"/>
        <v>0</v>
      </c>
      <c r="AI453" s="307">
        <f t="shared" si="32"/>
        <v>0</v>
      </c>
      <c r="AJ453" s="307">
        <f t="shared" si="32"/>
        <v>0</v>
      </c>
      <c r="AK453" s="307">
        <f t="shared" si="32"/>
        <v>0</v>
      </c>
      <c r="AL453" s="307">
        <f t="shared" si="32"/>
        <v>0</v>
      </c>
      <c r="AM453" s="307">
        <f t="shared" si="32"/>
        <v>0</v>
      </c>
      <c r="AN453" s="307">
        <f t="shared" si="32"/>
        <v>0</v>
      </c>
      <c r="AO453" s="307">
        <f t="shared" si="32"/>
        <v>0</v>
      </c>
      <c r="AP453" s="307">
        <f t="shared" si="32"/>
        <v>0</v>
      </c>
      <c r="AQ453" s="307">
        <f t="shared" si="32"/>
        <v>0</v>
      </c>
      <c r="AR453" s="307">
        <f t="shared" si="32"/>
        <v>0</v>
      </c>
      <c r="AS453" s="307">
        <f t="shared" si="32"/>
        <v>0</v>
      </c>
      <c r="AT453" s="307">
        <f t="shared" si="32"/>
        <v>0</v>
      </c>
      <c r="AU453" s="306">
        <f t="shared" si="32"/>
        <v>0</v>
      </c>
      <c r="AV453" s="307">
        <f t="shared" si="32"/>
        <v>0</v>
      </c>
      <c r="AW453" s="307">
        <f t="shared" si="32"/>
        <v>0</v>
      </c>
      <c r="AX453" s="307">
        <f t="shared" si="32"/>
        <v>0</v>
      </c>
      <c r="AY453" s="307">
        <f t="shared" si="32"/>
        <v>0</v>
      </c>
      <c r="AZ453" s="307">
        <f t="shared" si="32"/>
        <v>0</v>
      </c>
      <c r="BA453" s="307">
        <f t="shared" si="32"/>
        <v>0</v>
      </c>
      <c r="BB453" s="307">
        <f t="shared" si="32"/>
        <v>0</v>
      </c>
      <c r="BC453" s="307">
        <f t="shared" si="32"/>
        <v>0</v>
      </c>
      <c r="BD453" s="307">
        <f t="shared" si="32"/>
        <v>0</v>
      </c>
      <c r="BE453" s="307">
        <f t="shared" si="32"/>
        <v>0</v>
      </c>
      <c r="BF453" s="307">
        <f t="shared" si="32"/>
        <v>0</v>
      </c>
      <c r="BG453" s="307">
        <f t="shared" si="32"/>
        <v>0</v>
      </c>
      <c r="BH453" s="307">
        <f t="shared" si="32"/>
        <v>0</v>
      </c>
      <c r="BI453" s="307">
        <f t="shared" si="32"/>
        <v>0</v>
      </c>
      <c r="BJ453" s="307">
        <f t="shared" si="32"/>
        <v>0</v>
      </c>
      <c r="BK453" s="307">
        <f t="shared" si="32"/>
        <v>0</v>
      </c>
      <c r="BL453" s="307">
        <f t="shared" si="32"/>
        <v>0</v>
      </c>
      <c r="BM453" s="307">
        <f t="shared" si="32"/>
        <v>0</v>
      </c>
      <c r="BN453" s="307">
        <f t="shared" si="32"/>
        <v>0</v>
      </c>
      <c r="BO453" s="307">
        <f t="shared" si="32"/>
        <v>0</v>
      </c>
      <c r="BP453" s="307">
        <f t="shared" si="32"/>
        <v>0</v>
      </c>
      <c r="BQ453" s="307">
        <f t="shared" si="32"/>
        <v>0</v>
      </c>
      <c r="BR453" s="307">
        <f t="shared" si="31"/>
        <v>0</v>
      </c>
      <c r="BS453" s="307">
        <f t="shared" si="31"/>
        <v>0</v>
      </c>
      <c r="BT453" s="307">
        <f t="shared" si="31"/>
        <v>0</v>
      </c>
      <c r="BU453" s="307">
        <f t="shared" si="31"/>
        <v>0</v>
      </c>
      <c r="BV453" s="307">
        <f t="shared" si="31"/>
        <v>0</v>
      </c>
      <c r="BW453" s="307">
        <f t="shared" si="31"/>
        <v>0</v>
      </c>
      <c r="BX453" s="307">
        <f t="shared" si="31"/>
        <v>0</v>
      </c>
      <c r="BY453" s="307">
        <f t="shared" si="31"/>
        <v>0</v>
      </c>
      <c r="BZ453" s="307">
        <f t="shared" si="31"/>
        <v>0</v>
      </c>
      <c r="CA453" s="307">
        <f t="shared" si="31"/>
        <v>0</v>
      </c>
      <c r="CB453" s="307">
        <f t="shared" si="31"/>
        <v>0</v>
      </c>
      <c r="CC453" s="307">
        <f t="shared" si="31"/>
        <v>0</v>
      </c>
      <c r="CD453" s="307">
        <f t="shared" si="31"/>
        <v>0</v>
      </c>
      <c r="CE453" s="307">
        <f t="shared" si="31"/>
        <v>0</v>
      </c>
      <c r="CF453" s="307">
        <f t="shared" si="31"/>
        <v>0</v>
      </c>
      <c r="CG453" s="307">
        <f t="shared" si="31"/>
        <v>0</v>
      </c>
      <c r="CH453" s="307">
        <f t="shared" si="31"/>
        <v>0</v>
      </c>
      <c r="CI453" s="307">
        <f t="shared" si="31"/>
        <v>0</v>
      </c>
      <c r="CJ453" s="308">
        <f t="shared" si="31"/>
        <v>0</v>
      </c>
      <c r="CK453" s="272">
        <f t="shared" si="15"/>
        <v>0</v>
      </c>
    </row>
    <row r="454" spans="2:89">
      <c r="B454" s="277"/>
      <c r="C454" s="589">
        <v>37</v>
      </c>
      <c r="D454" s="473" t="s">
        <v>645</v>
      </c>
      <c r="E454" s="306">
        <f t="shared" si="14"/>
        <v>0</v>
      </c>
      <c r="F454" s="307">
        <f t="shared" si="32"/>
        <v>0</v>
      </c>
      <c r="G454" s="307">
        <f t="shared" si="32"/>
        <v>0</v>
      </c>
      <c r="H454" s="307">
        <f t="shared" si="32"/>
        <v>0</v>
      </c>
      <c r="I454" s="307">
        <f t="shared" si="32"/>
        <v>0</v>
      </c>
      <c r="J454" s="307">
        <f t="shared" si="32"/>
        <v>0</v>
      </c>
      <c r="K454" s="307">
        <f t="shared" si="32"/>
        <v>0</v>
      </c>
      <c r="L454" s="307">
        <f t="shared" si="32"/>
        <v>0</v>
      </c>
      <c r="M454" s="307">
        <f t="shared" si="32"/>
        <v>0</v>
      </c>
      <c r="N454" s="307">
        <f t="shared" si="32"/>
        <v>0</v>
      </c>
      <c r="O454" s="307">
        <f t="shared" si="32"/>
        <v>0</v>
      </c>
      <c r="P454" s="307">
        <f t="shared" si="32"/>
        <v>0</v>
      </c>
      <c r="Q454" s="307">
        <f t="shared" si="32"/>
        <v>0</v>
      </c>
      <c r="R454" s="307">
        <f t="shared" si="32"/>
        <v>0</v>
      </c>
      <c r="S454" s="307">
        <f t="shared" si="32"/>
        <v>0</v>
      </c>
      <c r="T454" s="307">
        <f t="shared" si="32"/>
        <v>0</v>
      </c>
      <c r="U454" s="307">
        <f t="shared" si="32"/>
        <v>0</v>
      </c>
      <c r="V454" s="307">
        <f t="shared" si="32"/>
        <v>0</v>
      </c>
      <c r="W454" s="307">
        <f t="shared" si="32"/>
        <v>0</v>
      </c>
      <c r="X454" s="307">
        <f t="shared" si="32"/>
        <v>0</v>
      </c>
      <c r="Y454" s="307">
        <f t="shared" si="32"/>
        <v>0</v>
      </c>
      <c r="Z454" s="307">
        <f t="shared" si="32"/>
        <v>0</v>
      </c>
      <c r="AA454" s="307">
        <f t="shared" si="32"/>
        <v>0</v>
      </c>
      <c r="AB454" s="307">
        <f t="shared" si="32"/>
        <v>0</v>
      </c>
      <c r="AC454" s="307">
        <f t="shared" si="32"/>
        <v>0</v>
      </c>
      <c r="AD454" s="307">
        <f t="shared" si="32"/>
        <v>0</v>
      </c>
      <c r="AE454" s="307">
        <f t="shared" si="32"/>
        <v>0</v>
      </c>
      <c r="AF454" s="307">
        <f t="shared" si="32"/>
        <v>0</v>
      </c>
      <c r="AG454" s="307">
        <f t="shared" si="32"/>
        <v>0</v>
      </c>
      <c r="AH454" s="307">
        <f t="shared" si="32"/>
        <v>0</v>
      </c>
      <c r="AI454" s="307">
        <f t="shared" si="32"/>
        <v>0</v>
      </c>
      <c r="AJ454" s="307">
        <f t="shared" si="32"/>
        <v>0</v>
      </c>
      <c r="AK454" s="307">
        <f t="shared" si="32"/>
        <v>0</v>
      </c>
      <c r="AL454" s="307">
        <f t="shared" si="32"/>
        <v>0</v>
      </c>
      <c r="AM454" s="307">
        <f t="shared" si="32"/>
        <v>0</v>
      </c>
      <c r="AN454" s="307">
        <f t="shared" si="32"/>
        <v>0</v>
      </c>
      <c r="AO454" s="307">
        <f t="shared" si="32"/>
        <v>0</v>
      </c>
      <c r="AP454" s="307">
        <f t="shared" si="32"/>
        <v>0</v>
      </c>
      <c r="AQ454" s="307">
        <f t="shared" si="32"/>
        <v>0</v>
      </c>
      <c r="AR454" s="307">
        <f t="shared" si="32"/>
        <v>0</v>
      </c>
      <c r="AS454" s="307">
        <f t="shared" si="32"/>
        <v>0</v>
      </c>
      <c r="AT454" s="307">
        <f t="shared" si="32"/>
        <v>0</v>
      </c>
      <c r="AU454" s="306">
        <f t="shared" si="32"/>
        <v>0</v>
      </c>
      <c r="AV454" s="307">
        <f t="shared" si="32"/>
        <v>0</v>
      </c>
      <c r="AW454" s="307">
        <f t="shared" si="32"/>
        <v>0</v>
      </c>
      <c r="AX454" s="307">
        <f t="shared" si="32"/>
        <v>0</v>
      </c>
      <c r="AY454" s="307">
        <f t="shared" si="32"/>
        <v>0</v>
      </c>
      <c r="AZ454" s="307">
        <f t="shared" si="32"/>
        <v>0</v>
      </c>
      <c r="BA454" s="307">
        <f t="shared" si="32"/>
        <v>0</v>
      </c>
      <c r="BB454" s="307">
        <f t="shared" si="32"/>
        <v>0</v>
      </c>
      <c r="BC454" s="307">
        <f t="shared" si="32"/>
        <v>0</v>
      </c>
      <c r="BD454" s="307">
        <f t="shared" si="32"/>
        <v>0</v>
      </c>
      <c r="BE454" s="307">
        <f t="shared" si="32"/>
        <v>0</v>
      </c>
      <c r="BF454" s="307">
        <f t="shared" si="32"/>
        <v>0</v>
      </c>
      <c r="BG454" s="307">
        <f t="shared" si="32"/>
        <v>0</v>
      </c>
      <c r="BH454" s="307">
        <f t="shared" si="32"/>
        <v>0</v>
      </c>
      <c r="BI454" s="307">
        <f t="shared" si="32"/>
        <v>0</v>
      </c>
      <c r="BJ454" s="307">
        <f t="shared" si="32"/>
        <v>0</v>
      </c>
      <c r="BK454" s="307">
        <f t="shared" si="32"/>
        <v>0</v>
      </c>
      <c r="BL454" s="307">
        <f t="shared" si="32"/>
        <v>0</v>
      </c>
      <c r="BM454" s="307">
        <f t="shared" si="32"/>
        <v>0</v>
      </c>
      <c r="BN454" s="307">
        <f t="shared" si="32"/>
        <v>0</v>
      </c>
      <c r="BO454" s="307">
        <f t="shared" si="32"/>
        <v>0</v>
      </c>
      <c r="BP454" s="307">
        <f t="shared" si="32"/>
        <v>0</v>
      </c>
      <c r="BQ454" s="307">
        <f t="shared" si="32"/>
        <v>0</v>
      </c>
      <c r="BR454" s="307">
        <f t="shared" si="31"/>
        <v>0</v>
      </c>
      <c r="BS454" s="307">
        <f t="shared" si="31"/>
        <v>0</v>
      </c>
      <c r="BT454" s="307">
        <f t="shared" si="31"/>
        <v>0</v>
      </c>
      <c r="BU454" s="307">
        <f t="shared" si="31"/>
        <v>0</v>
      </c>
      <c r="BV454" s="307">
        <f t="shared" si="31"/>
        <v>0</v>
      </c>
      <c r="BW454" s="307">
        <f t="shared" si="31"/>
        <v>0</v>
      </c>
      <c r="BX454" s="307">
        <f t="shared" si="31"/>
        <v>0</v>
      </c>
      <c r="BY454" s="307">
        <f t="shared" si="31"/>
        <v>0</v>
      </c>
      <c r="BZ454" s="307">
        <f t="shared" si="31"/>
        <v>0</v>
      </c>
      <c r="CA454" s="307">
        <f t="shared" si="31"/>
        <v>0</v>
      </c>
      <c r="CB454" s="307">
        <f t="shared" si="31"/>
        <v>0</v>
      </c>
      <c r="CC454" s="307">
        <f t="shared" si="31"/>
        <v>0</v>
      </c>
      <c r="CD454" s="307">
        <f t="shared" si="31"/>
        <v>0</v>
      </c>
      <c r="CE454" s="307">
        <f t="shared" si="31"/>
        <v>0</v>
      </c>
      <c r="CF454" s="307">
        <f t="shared" si="31"/>
        <v>0</v>
      </c>
      <c r="CG454" s="307">
        <f t="shared" si="31"/>
        <v>0</v>
      </c>
      <c r="CH454" s="307">
        <f t="shared" si="31"/>
        <v>0</v>
      </c>
      <c r="CI454" s="307">
        <f t="shared" si="31"/>
        <v>0</v>
      </c>
      <c r="CJ454" s="308">
        <f t="shared" si="31"/>
        <v>0</v>
      </c>
      <c r="CK454" s="272">
        <f t="shared" si="15"/>
        <v>0</v>
      </c>
    </row>
    <row r="455" spans="2:89">
      <c r="B455" s="277"/>
      <c r="C455" s="589">
        <v>38</v>
      </c>
      <c r="D455" s="473" t="s">
        <v>646</v>
      </c>
      <c r="E455" s="306">
        <f t="shared" si="14"/>
        <v>0</v>
      </c>
      <c r="F455" s="307">
        <f t="shared" si="32"/>
        <v>0</v>
      </c>
      <c r="G455" s="307">
        <f t="shared" si="32"/>
        <v>0</v>
      </c>
      <c r="H455" s="307">
        <f t="shared" si="32"/>
        <v>0</v>
      </c>
      <c r="I455" s="307">
        <f t="shared" si="32"/>
        <v>0</v>
      </c>
      <c r="J455" s="307">
        <f t="shared" si="32"/>
        <v>0</v>
      </c>
      <c r="K455" s="307">
        <f t="shared" si="32"/>
        <v>0</v>
      </c>
      <c r="L455" s="307">
        <f t="shared" si="32"/>
        <v>0</v>
      </c>
      <c r="M455" s="307">
        <f t="shared" si="32"/>
        <v>0</v>
      </c>
      <c r="N455" s="307">
        <f t="shared" si="32"/>
        <v>0</v>
      </c>
      <c r="O455" s="307">
        <f t="shared" si="32"/>
        <v>0</v>
      </c>
      <c r="P455" s="307">
        <f t="shared" si="32"/>
        <v>0</v>
      </c>
      <c r="Q455" s="307">
        <f t="shared" si="32"/>
        <v>0</v>
      </c>
      <c r="R455" s="307">
        <f t="shared" si="32"/>
        <v>0</v>
      </c>
      <c r="S455" s="307">
        <f t="shared" si="32"/>
        <v>0</v>
      </c>
      <c r="T455" s="307">
        <f t="shared" si="32"/>
        <v>0</v>
      </c>
      <c r="U455" s="307">
        <f t="shared" si="32"/>
        <v>0</v>
      </c>
      <c r="V455" s="307">
        <f t="shared" si="32"/>
        <v>0</v>
      </c>
      <c r="W455" s="307">
        <f t="shared" si="32"/>
        <v>0</v>
      </c>
      <c r="X455" s="307">
        <f t="shared" si="32"/>
        <v>0</v>
      </c>
      <c r="Y455" s="307">
        <f t="shared" si="32"/>
        <v>0</v>
      </c>
      <c r="Z455" s="307">
        <f t="shared" si="32"/>
        <v>0</v>
      </c>
      <c r="AA455" s="307">
        <f t="shared" si="32"/>
        <v>0</v>
      </c>
      <c r="AB455" s="307">
        <f t="shared" si="32"/>
        <v>0</v>
      </c>
      <c r="AC455" s="307">
        <f t="shared" si="32"/>
        <v>0</v>
      </c>
      <c r="AD455" s="307">
        <f t="shared" si="32"/>
        <v>0</v>
      </c>
      <c r="AE455" s="307">
        <f t="shared" si="32"/>
        <v>0</v>
      </c>
      <c r="AF455" s="307">
        <f t="shared" si="32"/>
        <v>0</v>
      </c>
      <c r="AG455" s="307">
        <f t="shared" si="32"/>
        <v>0</v>
      </c>
      <c r="AH455" s="307">
        <f t="shared" si="32"/>
        <v>0</v>
      </c>
      <c r="AI455" s="307">
        <f t="shared" si="32"/>
        <v>0</v>
      </c>
      <c r="AJ455" s="307">
        <f t="shared" si="32"/>
        <v>0</v>
      </c>
      <c r="AK455" s="307">
        <f t="shared" si="32"/>
        <v>0</v>
      </c>
      <c r="AL455" s="307">
        <f t="shared" si="32"/>
        <v>0</v>
      </c>
      <c r="AM455" s="307">
        <f t="shared" si="32"/>
        <v>0</v>
      </c>
      <c r="AN455" s="307">
        <f t="shared" si="32"/>
        <v>0</v>
      </c>
      <c r="AO455" s="307">
        <f t="shared" si="32"/>
        <v>0</v>
      </c>
      <c r="AP455" s="307">
        <f t="shared" si="32"/>
        <v>0</v>
      </c>
      <c r="AQ455" s="307">
        <f t="shared" si="32"/>
        <v>0</v>
      </c>
      <c r="AR455" s="307">
        <f t="shared" si="32"/>
        <v>0</v>
      </c>
      <c r="AS455" s="307">
        <f t="shared" si="32"/>
        <v>0</v>
      </c>
      <c r="AT455" s="307">
        <f t="shared" si="32"/>
        <v>0</v>
      </c>
      <c r="AU455" s="306">
        <f t="shared" si="32"/>
        <v>0</v>
      </c>
      <c r="AV455" s="307">
        <f t="shared" si="32"/>
        <v>0</v>
      </c>
      <c r="AW455" s="307">
        <f t="shared" si="32"/>
        <v>0</v>
      </c>
      <c r="AX455" s="307">
        <f t="shared" si="32"/>
        <v>0</v>
      </c>
      <c r="AY455" s="307">
        <f t="shared" si="32"/>
        <v>0</v>
      </c>
      <c r="AZ455" s="307">
        <f t="shared" si="32"/>
        <v>0</v>
      </c>
      <c r="BA455" s="307">
        <f t="shared" si="32"/>
        <v>0</v>
      </c>
      <c r="BB455" s="307">
        <f t="shared" si="32"/>
        <v>0</v>
      </c>
      <c r="BC455" s="307">
        <f t="shared" si="32"/>
        <v>0</v>
      </c>
      <c r="BD455" s="307">
        <f t="shared" si="32"/>
        <v>0</v>
      </c>
      <c r="BE455" s="307">
        <f t="shared" si="32"/>
        <v>0</v>
      </c>
      <c r="BF455" s="307">
        <f t="shared" si="32"/>
        <v>0</v>
      </c>
      <c r="BG455" s="307">
        <f t="shared" si="32"/>
        <v>0</v>
      </c>
      <c r="BH455" s="307">
        <f t="shared" si="32"/>
        <v>0</v>
      </c>
      <c r="BI455" s="307">
        <f t="shared" si="32"/>
        <v>0</v>
      </c>
      <c r="BJ455" s="307">
        <f t="shared" si="32"/>
        <v>0</v>
      </c>
      <c r="BK455" s="307">
        <f t="shared" si="32"/>
        <v>0</v>
      </c>
      <c r="BL455" s="307">
        <f t="shared" si="32"/>
        <v>0</v>
      </c>
      <c r="BM455" s="307">
        <f t="shared" si="32"/>
        <v>0</v>
      </c>
      <c r="BN455" s="307">
        <f t="shared" si="32"/>
        <v>0</v>
      </c>
      <c r="BO455" s="307">
        <f t="shared" si="32"/>
        <v>0</v>
      </c>
      <c r="BP455" s="307">
        <f t="shared" si="32"/>
        <v>0</v>
      </c>
      <c r="BQ455" s="307">
        <f t="shared" ref="BQ455:CJ458" si="33">BQ$414*BQ364</f>
        <v>0</v>
      </c>
      <c r="BR455" s="307">
        <f t="shared" si="33"/>
        <v>0</v>
      </c>
      <c r="BS455" s="307">
        <f t="shared" si="33"/>
        <v>0</v>
      </c>
      <c r="BT455" s="307">
        <f t="shared" si="33"/>
        <v>0</v>
      </c>
      <c r="BU455" s="307">
        <f t="shared" si="33"/>
        <v>0</v>
      </c>
      <c r="BV455" s="307">
        <f t="shared" si="33"/>
        <v>0</v>
      </c>
      <c r="BW455" s="307">
        <f t="shared" si="33"/>
        <v>0</v>
      </c>
      <c r="BX455" s="307">
        <f t="shared" si="33"/>
        <v>0</v>
      </c>
      <c r="BY455" s="307">
        <f t="shared" si="33"/>
        <v>0</v>
      </c>
      <c r="BZ455" s="307">
        <f t="shared" si="33"/>
        <v>0</v>
      </c>
      <c r="CA455" s="307">
        <f t="shared" si="33"/>
        <v>0</v>
      </c>
      <c r="CB455" s="307">
        <f t="shared" si="33"/>
        <v>0</v>
      </c>
      <c r="CC455" s="307">
        <f t="shared" si="33"/>
        <v>0</v>
      </c>
      <c r="CD455" s="307">
        <f t="shared" si="33"/>
        <v>0</v>
      </c>
      <c r="CE455" s="307">
        <f t="shared" si="33"/>
        <v>0</v>
      </c>
      <c r="CF455" s="307">
        <f t="shared" si="33"/>
        <v>0</v>
      </c>
      <c r="CG455" s="307">
        <f t="shared" si="33"/>
        <v>0</v>
      </c>
      <c r="CH455" s="307">
        <f t="shared" si="33"/>
        <v>0</v>
      </c>
      <c r="CI455" s="307">
        <f t="shared" si="33"/>
        <v>0</v>
      </c>
      <c r="CJ455" s="308">
        <f t="shared" si="33"/>
        <v>0</v>
      </c>
      <c r="CK455" s="272">
        <f t="shared" si="15"/>
        <v>0</v>
      </c>
    </row>
    <row r="456" spans="2:89">
      <c r="B456" s="277"/>
      <c r="C456" s="589">
        <v>39</v>
      </c>
      <c r="D456" s="473" t="s">
        <v>647</v>
      </c>
      <c r="E456" s="306">
        <f t="shared" si="14"/>
        <v>0</v>
      </c>
      <c r="F456" s="307">
        <f t="shared" ref="F456:BQ459" si="34">F$414*F365</f>
        <v>0</v>
      </c>
      <c r="G456" s="307">
        <f t="shared" si="34"/>
        <v>0</v>
      </c>
      <c r="H456" s="307">
        <f t="shared" si="34"/>
        <v>0</v>
      </c>
      <c r="I456" s="307">
        <f t="shared" si="34"/>
        <v>0</v>
      </c>
      <c r="J456" s="307">
        <f t="shared" si="34"/>
        <v>0</v>
      </c>
      <c r="K456" s="307">
        <f t="shared" si="34"/>
        <v>0</v>
      </c>
      <c r="L456" s="307">
        <f t="shared" si="34"/>
        <v>0</v>
      </c>
      <c r="M456" s="307">
        <f t="shared" si="34"/>
        <v>0</v>
      </c>
      <c r="N456" s="307">
        <f t="shared" si="34"/>
        <v>0</v>
      </c>
      <c r="O456" s="307">
        <f t="shared" si="34"/>
        <v>0</v>
      </c>
      <c r="P456" s="307">
        <f t="shared" si="34"/>
        <v>0</v>
      </c>
      <c r="Q456" s="307">
        <f t="shared" si="34"/>
        <v>0</v>
      </c>
      <c r="R456" s="307">
        <f t="shared" si="34"/>
        <v>0</v>
      </c>
      <c r="S456" s="307">
        <f t="shared" si="34"/>
        <v>0</v>
      </c>
      <c r="T456" s="307">
        <f t="shared" si="34"/>
        <v>0</v>
      </c>
      <c r="U456" s="307">
        <f t="shared" si="34"/>
        <v>0</v>
      </c>
      <c r="V456" s="307">
        <f t="shared" si="34"/>
        <v>0</v>
      </c>
      <c r="W456" s="307">
        <f t="shared" si="34"/>
        <v>0</v>
      </c>
      <c r="X456" s="307">
        <f t="shared" si="34"/>
        <v>0</v>
      </c>
      <c r="Y456" s="307">
        <f t="shared" si="34"/>
        <v>0</v>
      </c>
      <c r="Z456" s="307">
        <f t="shared" si="34"/>
        <v>0</v>
      </c>
      <c r="AA456" s="307">
        <f t="shared" si="34"/>
        <v>0</v>
      </c>
      <c r="AB456" s="307">
        <f t="shared" si="34"/>
        <v>0</v>
      </c>
      <c r="AC456" s="307">
        <f t="shared" si="34"/>
        <v>0</v>
      </c>
      <c r="AD456" s="307">
        <f t="shared" si="34"/>
        <v>0</v>
      </c>
      <c r="AE456" s="307">
        <f t="shared" si="34"/>
        <v>0</v>
      </c>
      <c r="AF456" s="307">
        <f t="shared" si="34"/>
        <v>0</v>
      </c>
      <c r="AG456" s="307">
        <f t="shared" si="34"/>
        <v>0</v>
      </c>
      <c r="AH456" s="307">
        <f t="shared" si="34"/>
        <v>0</v>
      </c>
      <c r="AI456" s="307">
        <f t="shared" si="34"/>
        <v>0</v>
      </c>
      <c r="AJ456" s="307">
        <f t="shared" si="34"/>
        <v>0</v>
      </c>
      <c r="AK456" s="307">
        <f t="shared" si="34"/>
        <v>0</v>
      </c>
      <c r="AL456" s="307">
        <f t="shared" si="34"/>
        <v>0</v>
      </c>
      <c r="AM456" s="307">
        <f t="shared" si="34"/>
        <v>0</v>
      </c>
      <c r="AN456" s="307">
        <f t="shared" si="34"/>
        <v>0</v>
      </c>
      <c r="AO456" s="307">
        <f t="shared" si="34"/>
        <v>0</v>
      </c>
      <c r="AP456" s="307">
        <f t="shared" si="34"/>
        <v>0</v>
      </c>
      <c r="AQ456" s="307">
        <f t="shared" si="34"/>
        <v>0</v>
      </c>
      <c r="AR456" s="307">
        <f t="shared" si="34"/>
        <v>0</v>
      </c>
      <c r="AS456" s="307">
        <f t="shared" si="34"/>
        <v>0</v>
      </c>
      <c r="AT456" s="307">
        <f t="shared" si="34"/>
        <v>0</v>
      </c>
      <c r="AU456" s="306">
        <f t="shared" si="34"/>
        <v>0</v>
      </c>
      <c r="AV456" s="307">
        <f t="shared" si="34"/>
        <v>0</v>
      </c>
      <c r="AW456" s="307">
        <f t="shared" si="34"/>
        <v>0</v>
      </c>
      <c r="AX456" s="307">
        <f t="shared" si="34"/>
        <v>0</v>
      </c>
      <c r="AY456" s="307">
        <f t="shared" si="34"/>
        <v>0</v>
      </c>
      <c r="AZ456" s="307">
        <f t="shared" si="34"/>
        <v>0</v>
      </c>
      <c r="BA456" s="307">
        <f t="shared" si="34"/>
        <v>0</v>
      </c>
      <c r="BB456" s="307">
        <f t="shared" si="34"/>
        <v>0</v>
      </c>
      <c r="BC456" s="307">
        <f t="shared" si="34"/>
        <v>0</v>
      </c>
      <c r="BD456" s="307">
        <f t="shared" si="34"/>
        <v>0</v>
      </c>
      <c r="BE456" s="307">
        <f t="shared" si="34"/>
        <v>0</v>
      </c>
      <c r="BF456" s="307">
        <f t="shared" si="34"/>
        <v>0</v>
      </c>
      <c r="BG456" s="307">
        <f t="shared" si="34"/>
        <v>0</v>
      </c>
      <c r="BH456" s="307">
        <f t="shared" si="34"/>
        <v>0</v>
      </c>
      <c r="BI456" s="307">
        <f t="shared" si="34"/>
        <v>0</v>
      </c>
      <c r="BJ456" s="307">
        <f t="shared" si="34"/>
        <v>0</v>
      </c>
      <c r="BK456" s="307">
        <f t="shared" si="34"/>
        <v>0</v>
      </c>
      <c r="BL456" s="307">
        <f t="shared" si="34"/>
        <v>0</v>
      </c>
      <c r="BM456" s="307">
        <f t="shared" si="34"/>
        <v>0</v>
      </c>
      <c r="BN456" s="307">
        <f t="shared" si="34"/>
        <v>0</v>
      </c>
      <c r="BO456" s="307">
        <f t="shared" si="34"/>
        <v>0</v>
      </c>
      <c r="BP456" s="307">
        <f t="shared" si="34"/>
        <v>0</v>
      </c>
      <c r="BQ456" s="307">
        <f t="shared" si="34"/>
        <v>0</v>
      </c>
      <c r="BR456" s="307">
        <f t="shared" si="33"/>
        <v>0</v>
      </c>
      <c r="BS456" s="307">
        <f t="shared" si="33"/>
        <v>0</v>
      </c>
      <c r="BT456" s="307">
        <f t="shared" si="33"/>
        <v>0</v>
      </c>
      <c r="BU456" s="307">
        <f t="shared" si="33"/>
        <v>0</v>
      </c>
      <c r="BV456" s="307">
        <f t="shared" si="33"/>
        <v>0</v>
      </c>
      <c r="BW456" s="307">
        <f t="shared" si="33"/>
        <v>0</v>
      </c>
      <c r="BX456" s="307">
        <f t="shared" si="33"/>
        <v>0</v>
      </c>
      <c r="BY456" s="307">
        <f t="shared" si="33"/>
        <v>0</v>
      </c>
      <c r="BZ456" s="307">
        <f t="shared" si="33"/>
        <v>0</v>
      </c>
      <c r="CA456" s="307">
        <f t="shared" si="33"/>
        <v>0</v>
      </c>
      <c r="CB456" s="307">
        <f t="shared" si="33"/>
        <v>0</v>
      </c>
      <c r="CC456" s="307">
        <f t="shared" si="33"/>
        <v>0</v>
      </c>
      <c r="CD456" s="307">
        <f t="shared" si="33"/>
        <v>0</v>
      </c>
      <c r="CE456" s="307">
        <f t="shared" si="33"/>
        <v>0</v>
      </c>
      <c r="CF456" s="307">
        <f t="shared" si="33"/>
        <v>0</v>
      </c>
      <c r="CG456" s="307">
        <f t="shared" si="33"/>
        <v>0</v>
      </c>
      <c r="CH456" s="307">
        <f t="shared" si="33"/>
        <v>0</v>
      </c>
      <c r="CI456" s="307">
        <f t="shared" si="33"/>
        <v>0</v>
      </c>
      <c r="CJ456" s="308">
        <f t="shared" si="33"/>
        <v>0</v>
      </c>
      <c r="CK456" s="272">
        <f t="shared" si="15"/>
        <v>0</v>
      </c>
    </row>
    <row r="457" spans="2:89">
      <c r="B457" s="277"/>
      <c r="C457" s="589">
        <v>40</v>
      </c>
      <c r="D457" s="473" t="s">
        <v>648</v>
      </c>
      <c r="E457" s="306">
        <f t="shared" si="14"/>
        <v>0</v>
      </c>
      <c r="F457" s="307">
        <f t="shared" si="34"/>
        <v>0</v>
      </c>
      <c r="G457" s="307">
        <f t="shared" si="34"/>
        <v>0</v>
      </c>
      <c r="H457" s="307">
        <f t="shared" si="34"/>
        <v>0</v>
      </c>
      <c r="I457" s="307">
        <f t="shared" si="34"/>
        <v>0</v>
      </c>
      <c r="J457" s="307">
        <f t="shared" si="34"/>
        <v>0</v>
      </c>
      <c r="K457" s="307">
        <f t="shared" si="34"/>
        <v>0</v>
      </c>
      <c r="L457" s="307">
        <f t="shared" si="34"/>
        <v>0</v>
      </c>
      <c r="M457" s="307">
        <f t="shared" si="34"/>
        <v>0</v>
      </c>
      <c r="N457" s="307">
        <f t="shared" si="34"/>
        <v>0</v>
      </c>
      <c r="O457" s="307">
        <f t="shared" si="34"/>
        <v>0</v>
      </c>
      <c r="P457" s="307">
        <f t="shared" si="34"/>
        <v>0</v>
      </c>
      <c r="Q457" s="307">
        <f t="shared" si="34"/>
        <v>0</v>
      </c>
      <c r="R457" s="307">
        <f t="shared" si="34"/>
        <v>0</v>
      </c>
      <c r="S457" s="307">
        <f t="shared" si="34"/>
        <v>0</v>
      </c>
      <c r="T457" s="307">
        <f t="shared" si="34"/>
        <v>0</v>
      </c>
      <c r="U457" s="307">
        <f t="shared" si="34"/>
        <v>0</v>
      </c>
      <c r="V457" s="307">
        <f t="shared" si="34"/>
        <v>0</v>
      </c>
      <c r="W457" s="307">
        <f t="shared" si="34"/>
        <v>0</v>
      </c>
      <c r="X457" s="307">
        <f t="shared" si="34"/>
        <v>0</v>
      </c>
      <c r="Y457" s="307">
        <f t="shared" si="34"/>
        <v>0</v>
      </c>
      <c r="Z457" s="307">
        <f t="shared" si="34"/>
        <v>0</v>
      </c>
      <c r="AA457" s="307">
        <f t="shared" si="34"/>
        <v>0</v>
      </c>
      <c r="AB457" s="307">
        <f t="shared" si="34"/>
        <v>0</v>
      </c>
      <c r="AC457" s="307">
        <f t="shared" si="34"/>
        <v>0</v>
      </c>
      <c r="AD457" s="307">
        <f t="shared" si="34"/>
        <v>0</v>
      </c>
      <c r="AE457" s="307">
        <f t="shared" si="34"/>
        <v>0</v>
      </c>
      <c r="AF457" s="307">
        <f t="shared" si="34"/>
        <v>0</v>
      </c>
      <c r="AG457" s="307">
        <f t="shared" si="34"/>
        <v>0</v>
      </c>
      <c r="AH457" s="307">
        <f t="shared" si="34"/>
        <v>0</v>
      </c>
      <c r="AI457" s="307">
        <f t="shared" si="34"/>
        <v>0</v>
      </c>
      <c r="AJ457" s="307">
        <f t="shared" si="34"/>
        <v>0</v>
      </c>
      <c r="AK457" s="307">
        <f t="shared" si="34"/>
        <v>0</v>
      </c>
      <c r="AL457" s="307">
        <f t="shared" si="34"/>
        <v>0</v>
      </c>
      <c r="AM457" s="307">
        <f t="shared" si="34"/>
        <v>0</v>
      </c>
      <c r="AN457" s="307">
        <f t="shared" si="34"/>
        <v>0</v>
      </c>
      <c r="AO457" s="307">
        <f t="shared" si="34"/>
        <v>0</v>
      </c>
      <c r="AP457" s="307">
        <f t="shared" si="34"/>
        <v>0</v>
      </c>
      <c r="AQ457" s="307">
        <f t="shared" si="34"/>
        <v>0</v>
      </c>
      <c r="AR457" s="307">
        <f t="shared" si="34"/>
        <v>0</v>
      </c>
      <c r="AS457" s="307">
        <f t="shared" si="34"/>
        <v>0</v>
      </c>
      <c r="AT457" s="307">
        <f t="shared" si="34"/>
        <v>0</v>
      </c>
      <c r="AU457" s="306">
        <f t="shared" si="34"/>
        <v>0</v>
      </c>
      <c r="AV457" s="307">
        <f t="shared" si="34"/>
        <v>0</v>
      </c>
      <c r="AW457" s="307">
        <f t="shared" si="34"/>
        <v>0</v>
      </c>
      <c r="AX457" s="307">
        <f t="shared" si="34"/>
        <v>0</v>
      </c>
      <c r="AY457" s="307">
        <f t="shared" si="34"/>
        <v>0</v>
      </c>
      <c r="AZ457" s="307">
        <f t="shared" si="34"/>
        <v>0</v>
      </c>
      <c r="BA457" s="307">
        <f t="shared" si="34"/>
        <v>0</v>
      </c>
      <c r="BB457" s="307">
        <f t="shared" si="34"/>
        <v>0</v>
      </c>
      <c r="BC457" s="307">
        <f t="shared" si="34"/>
        <v>0</v>
      </c>
      <c r="BD457" s="307">
        <f t="shared" si="34"/>
        <v>0</v>
      </c>
      <c r="BE457" s="307">
        <f t="shared" si="34"/>
        <v>0</v>
      </c>
      <c r="BF457" s="307">
        <f t="shared" si="34"/>
        <v>0</v>
      </c>
      <c r="BG457" s="307">
        <f t="shared" si="34"/>
        <v>0</v>
      </c>
      <c r="BH457" s="307">
        <f t="shared" si="34"/>
        <v>0</v>
      </c>
      <c r="BI457" s="307">
        <f t="shared" si="34"/>
        <v>0</v>
      </c>
      <c r="BJ457" s="307">
        <f t="shared" si="34"/>
        <v>0</v>
      </c>
      <c r="BK457" s="307">
        <f t="shared" si="34"/>
        <v>0</v>
      </c>
      <c r="BL457" s="307">
        <f t="shared" si="34"/>
        <v>0</v>
      </c>
      <c r="BM457" s="307">
        <f t="shared" si="34"/>
        <v>0</v>
      </c>
      <c r="BN457" s="307">
        <f t="shared" si="34"/>
        <v>0</v>
      </c>
      <c r="BO457" s="307">
        <f t="shared" si="34"/>
        <v>0</v>
      </c>
      <c r="BP457" s="307">
        <f t="shared" si="34"/>
        <v>0</v>
      </c>
      <c r="BQ457" s="307">
        <f t="shared" si="34"/>
        <v>0</v>
      </c>
      <c r="BR457" s="307">
        <f t="shared" si="33"/>
        <v>0</v>
      </c>
      <c r="BS457" s="307">
        <f t="shared" si="33"/>
        <v>0</v>
      </c>
      <c r="BT457" s="307">
        <f t="shared" si="33"/>
        <v>0</v>
      </c>
      <c r="BU457" s="307">
        <f t="shared" si="33"/>
        <v>0</v>
      </c>
      <c r="BV457" s="307">
        <f t="shared" si="33"/>
        <v>0</v>
      </c>
      <c r="BW457" s="307">
        <f t="shared" si="33"/>
        <v>0</v>
      </c>
      <c r="BX457" s="307">
        <f t="shared" si="33"/>
        <v>0</v>
      </c>
      <c r="BY457" s="307">
        <f t="shared" si="33"/>
        <v>0</v>
      </c>
      <c r="BZ457" s="307">
        <f t="shared" si="33"/>
        <v>0</v>
      </c>
      <c r="CA457" s="307">
        <f t="shared" si="33"/>
        <v>0</v>
      </c>
      <c r="CB457" s="307">
        <f t="shared" si="33"/>
        <v>0</v>
      </c>
      <c r="CC457" s="307">
        <f t="shared" si="33"/>
        <v>0</v>
      </c>
      <c r="CD457" s="307">
        <f t="shared" si="33"/>
        <v>0</v>
      </c>
      <c r="CE457" s="307">
        <f t="shared" si="33"/>
        <v>0</v>
      </c>
      <c r="CF457" s="307">
        <f t="shared" si="33"/>
        <v>0</v>
      </c>
      <c r="CG457" s="307">
        <f t="shared" si="33"/>
        <v>0</v>
      </c>
      <c r="CH457" s="307">
        <f t="shared" si="33"/>
        <v>0</v>
      </c>
      <c r="CI457" s="307">
        <f t="shared" si="33"/>
        <v>0</v>
      </c>
      <c r="CJ457" s="308">
        <f t="shared" si="33"/>
        <v>0</v>
      </c>
      <c r="CK457" s="272">
        <f t="shared" si="15"/>
        <v>0</v>
      </c>
    </row>
    <row r="458" spans="2:89">
      <c r="B458" s="277"/>
      <c r="C458" s="589">
        <v>41</v>
      </c>
      <c r="D458" s="473" t="s">
        <v>662</v>
      </c>
      <c r="E458" s="306">
        <f t="shared" si="14"/>
        <v>0</v>
      </c>
      <c r="F458" s="307">
        <f t="shared" si="34"/>
        <v>0</v>
      </c>
      <c r="G458" s="307">
        <f t="shared" si="34"/>
        <v>0</v>
      </c>
      <c r="H458" s="307">
        <f t="shared" si="34"/>
        <v>0</v>
      </c>
      <c r="I458" s="307">
        <f t="shared" si="34"/>
        <v>0</v>
      </c>
      <c r="J458" s="307">
        <f t="shared" si="34"/>
        <v>0</v>
      </c>
      <c r="K458" s="307">
        <f t="shared" si="34"/>
        <v>0</v>
      </c>
      <c r="L458" s="307">
        <f t="shared" si="34"/>
        <v>0</v>
      </c>
      <c r="M458" s="307">
        <f t="shared" si="34"/>
        <v>0</v>
      </c>
      <c r="N458" s="307">
        <f t="shared" si="34"/>
        <v>0</v>
      </c>
      <c r="O458" s="307">
        <f t="shared" si="34"/>
        <v>0</v>
      </c>
      <c r="P458" s="307">
        <f t="shared" si="34"/>
        <v>0</v>
      </c>
      <c r="Q458" s="307">
        <f t="shared" si="34"/>
        <v>0</v>
      </c>
      <c r="R458" s="307">
        <f t="shared" si="34"/>
        <v>0</v>
      </c>
      <c r="S458" s="307">
        <f t="shared" si="34"/>
        <v>0</v>
      </c>
      <c r="T458" s="307">
        <f t="shared" si="34"/>
        <v>0</v>
      </c>
      <c r="U458" s="307">
        <f t="shared" si="34"/>
        <v>0</v>
      </c>
      <c r="V458" s="307">
        <f t="shared" si="34"/>
        <v>0</v>
      </c>
      <c r="W458" s="307">
        <f t="shared" si="34"/>
        <v>0</v>
      </c>
      <c r="X458" s="307">
        <f t="shared" si="34"/>
        <v>0</v>
      </c>
      <c r="Y458" s="307">
        <f t="shared" si="34"/>
        <v>0</v>
      </c>
      <c r="Z458" s="307">
        <f t="shared" si="34"/>
        <v>0</v>
      </c>
      <c r="AA458" s="307">
        <f t="shared" si="34"/>
        <v>0</v>
      </c>
      <c r="AB458" s="307">
        <f t="shared" si="34"/>
        <v>0</v>
      </c>
      <c r="AC458" s="307">
        <f t="shared" si="34"/>
        <v>0</v>
      </c>
      <c r="AD458" s="307">
        <f t="shared" si="34"/>
        <v>0</v>
      </c>
      <c r="AE458" s="307">
        <f t="shared" si="34"/>
        <v>0</v>
      </c>
      <c r="AF458" s="307">
        <f t="shared" si="34"/>
        <v>0</v>
      </c>
      <c r="AG458" s="307">
        <f t="shared" si="34"/>
        <v>0</v>
      </c>
      <c r="AH458" s="307">
        <f t="shared" si="34"/>
        <v>0</v>
      </c>
      <c r="AI458" s="307">
        <f t="shared" si="34"/>
        <v>0</v>
      </c>
      <c r="AJ458" s="307">
        <f t="shared" si="34"/>
        <v>0</v>
      </c>
      <c r="AK458" s="307">
        <f t="shared" si="34"/>
        <v>0</v>
      </c>
      <c r="AL458" s="307">
        <f t="shared" si="34"/>
        <v>0</v>
      </c>
      <c r="AM458" s="307">
        <f t="shared" si="34"/>
        <v>0</v>
      </c>
      <c r="AN458" s="307">
        <f t="shared" si="34"/>
        <v>0</v>
      </c>
      <c r="AO458" s="307">
        <f t="shared" si="34"/>
        <v>0</v>
      </c>
      <c r="AP458" s="307">
        <f t="shared" si="34"/>
        <v>0</v>
      </c>
      <c r="AQ458" s="307">
        <f t="shared" si="34"/>
        <v>0</v>
      </c>
      <c r="AR458" s="307">
        <f t="shared" si="34"/>
        <v>0</v>
      </c>
      <c r="AS458" s="307">
        <f t="shared" si="34"/>
        <v>0</v>
      </c>
      <c r="AT458" s="307">
        <f t="shared" si="34"/>
        <v>0</v>
      </c>
      <c r="AU458" s="306">
        <f t="shared" si="34"/>
        <v>0</v>
      </c>
      <c r="AV458" s="307">
        <f t="shared" si="34"/>
        <v>0</v>
      </c>
      <c r="AW458" s="307">
        <f t="shared" si="34"/>
        <v>0</v>
      </c>
      <c r="AX458" s="307">
        <f t="shared" si="34"/>
        <v>0</v>
      </c>
      <c r="AY458" s="307">
        <f t="shared" si="34"/>
        <v>0</v>
      </c>
      <c r="AZ458" s="307">
        <f t="shared" si="34"/>
        <v>0</v>
      </c>
      <c r="BA458" s="307">
        <f t="shared" si="34"/>
        <v>0</v>
      </c>
      <c r="BB458" s="307">
        <f t="shared" si="34"/>
        <v>0</v>
      </c>
      <c r="BC458" s="307">
        <f t="shared" si="34"/>
        <v>0</v>
      </c>
      <c r="BD458" s="307">
        <f t="shared" si="34"/>
        <v>0</v>
      </c>
      <c r="BE458" s="307">
        <f t="shared" si="34"/>
        <v>0</v>
      </c>
      <c r="BF458" s="307">
        <f t="shared" si="34"/>
        <v>0</v>
      </c>
      <c r="BG458" s="307">
        <f t="shared" si="34"/>
        <v>0</v>
      </c>
      <c r="BH458" s="307">
        <f t="shared" si="34"/>
        <v>0</v>
      </c>
      <c r="BI458" s="307">
        <f t="shared" si="34"/>
        <v>0</v>
      </c>
      <c r="BJ458" s="307">
        <f t="shared" si="34"/>
        <v>0</v>
      </c>
      <c r="BK458" s="307">
        <f t="shared" si="34"/>
        <v>0</v>
      </c>
      <c r="BL458" s="307">
        <f t="shared" si="34"/>
        <v>0</v>
      </c>
      <c r="BM458" s="307">
        <f t="shared" si="34"/>
        <v>0</v>
      </c>
      <c r="BN458" s="307">
        <f t="shared" si="34"/>
        <v>0</v>
      </c>
      <c r="BO458" s="307">
        <f t="shared" si="34"/>
        <v>0</v>
      </c>
      <c r="BP458" s="307">
        <f t="shared" si="34"/>
        <v>0</v>
      </c>
      <c r="BQ458" s="307">
        <f t="shared" si="34"/>
        <v>0</v>
      </c>
      <c r="BR458" s="307">
        <f t="shared" si="33"/>
        <v>0</v>
      </c>
      <c r="BS458" s="307">
        <f t="shared" si="33"/>
        <v>0</v>
      </c>
      <c r="BT458" s="307">
        <f t="shared" si="33"/>
        <v>0</v>
      </c>
      <c r="BU458" s="307">
        <f t="shared" si="33"/>
        <v>0</v>
      </c>
      <c r="BV458" s="307">
        <f t="shared" si="33"/>
        <v>0</v>
      </c>
      <c r="BW458" s="307">
        <f t="shared" si="33"/>
        <v>0</v>
      </c>
      <c r="BX458" s="307">
        <f t="shared" si="33"/>
        <v>0</v>
      </c>
      <c r="BY458" s="307">
        <f t="shared" si="33"/>
        <v>0</v>
      </c>
      <c r="BZ458" s="307">
        <f t="shared" si="33"/>
        <v>0</v>
      </c>
      <c r="CA458" s="307">
        <f t="shared" si="33"/>
        <v>0</v>
      </c>
      <c r="CB458" s="307">
        <f t="shared" si="33"/>
        <v>0</v>
      </c>
      <c r="CC458" s="307">
        <f t="shared" si="33"/>
        <v>0</v>
      </c>
      <c r="CD458" s="307">
        <f t="shared" si="33"/>
        <v>0</v>
      </c>
      <c r="CE458" s="307">
        <f t="shared" si="33"/>
        <v>0</v>
      </c>
      <c r="CF458" s="307">
        <f t="shared" si="33"/>
        <v>0</v>
      </c>
      <c r="CG458" s="307">
        <f t="shared" si="33"/>
        <v>0</v>
      </c>
      <c r="CH458" s="307">
        <f t="shared" si="33"/>
        <v>0</v>
      </c>
      <c r="CI458" s="307">
        <f t="shared" si="33"/>
        <v>0</v>
      </c>
      <c r="CJ458" s="308">
        <f t="shared" si="33"/>
        <v>0</v>
      </c>
      <c r="CK458" s="272">
        <f t="shared" si="15"/>
        <v>0</v>
      </c>
    </row>
    <row r="459" spans="2:89">
      <c r="B459" s="277"/>
      <c r="C459" s="590">
        <v>42</v>
      </c>
      <c r="D459" s="474" t="s">
        <v>663</v>
      </c>
      <c r="E459" s="309">
        <f t="shared" si="14"/>
        <v>0</v>
      </c>
      <c r="F459" s="310">
        <f t="shared" si="34"/>
        <v>0</v>
      </c>
      <c r="G459" s="310">
        <f t="shared" si="34"/>
        <v>0</v>
      </c>
      <c r="H459" s="310">
        <f t="shared" si="34"/>
        <v>0</v>
      </c>
      <c r="I459" s="310">
        <f t="shared" si="34"/>
        <v>0</v>
      </c>
      <c r="J459" s="310">
        <f t="shared" si="34"/>
        <v>0</v>
      </c>
      <c r="K459" s="310">
        <f t="shared" si="34"/>
        <v>0</v>
      </c>
      <c r="L459" s="310">
        <f t="shared" si="34"/>
        <v>0</v>
      </c>
      <c r="M459" s="310">
        <f t="shared" si="34"/>
        <v>0</v>
      </c>
      <c r="N459" s="310">
        <f t="shared" si="34"/>
        <v>0</v>
      </c>
      <c r="O459" s="310">
        <f t="shared" si="34"/>
        <v>0</v>
      </c>
      <c r="P459" s="310">
        <f t="shared" si="34"/>
        <v>0</v>
      </c>
      <c r="Q459" s="310">
        <f t="shared" si="34"/>
        <v>0</v>
      </c>
      <c r="R459" s="310">
        <f t="shared" si="34"/>
        <v>0</v>
      </c>
      <c r="S459" s="310">
        <f t="shared" si="34"/>
        <v>0</v>
      </c>
      <c r="T459" s="310">
        <f t="shared" si="34"/>
        <v>0</v>
      </c>
      <c r="U459" s="310">
        <f t="shared" si="34"/>
        <v>0</v>
      </c>
      <c r="V459" s="310">
        <f t="shared" si="34"/>
        <v>0</v>
      </c>
      <c r="W459" s="310">
        <f t="shared" si="34"/>
        <v>0</v>
      </c>
      <c r="X459" s="310">
        <f t="shared" si="34"/>
        <v>0</v>
      </c>
      <c r="Y459" s="310">
        <f t="shared" si="34"/>
        <v>0</v>
      </c>
      <c r="Z459" s="310">
        <f t="shared" si="34"/>
        <v>0</v>
      </c>
      <c r="AA459" s="310">
        <f t="shared" si="34"/>
        <v>0</v>
      </c>
      <c r="AB459" s="310">
        <f t="shared" si="34"/>
        <v>0</v>
      </c>
      <c r="AC459" s="310">
        <f t="shared" si="34"/>
        <v>0</v>
      </c>
      <c r="AD459" s="310">
        <f t="shared" si="34"/>
        <v>0</v>
      </c>
      <c r="AE459" s="310">
        <f t="shared" si="34"/>
        <v>0</v>
      </c>
      <c r="AF459" s="310">
        <f t="shared" si="34"/>
        <v>0</v>
      </c>
      <c r="AG459" s="310">
        <f t="shared" si="34"/>
        <v>0</v>
      </c>
      <c r="AH459" s="310">
        <f t="shared" si="34"/>
        <v>0</v>
      </c>
      <c r="AI459" s="310">
        <f t="shared" si="34"/>
        <v>0</v>
      </c>
      <c r="AJ459" s="310">
        <f t="shared" si="34"/>
        <v>0</v>
      </c>
      <c r="AK459" s="310">
        <f t="shared" si="34"/>
        <v>0</v>
      </c>
      <c r="AL459" s="310">
        <f t="shared" si="34"/>
        <v>0</v>
      </c>
      <c r="AM459" s="310">
        <f t="shared" si="34"/>
        <v>0</v>
      </c>
      <c r="AN459" s="310">
        <f t="shared" si="34"/>
        <v>0</v>
      </c>
      <c r="AO459" s="310">
        <f t="shared" si="34"/>
        <v>0</v>
      </c>
      <c r="AP459" s="310">
        <f t="shared" si="34"/>
        <v>0</v>
      </c>
      <c r="AQ459" s="310">
        <f t="shared" si="34"/>
        <v>0</v>
      </c>
      <c r="AR459" s="310">
        <f t="shared" si="34"/>
        <v>0</v>
      </c>
      <c r="AS459" s="310">
        <f t="shared" si="34"/>
        <v>0</v>
      </c>
      <c r="AT459" s="310">
        <f t="shared" si="34"/>
        <v>0</v>
      </c>
      <c r="AU459" s="309">
        <f t="shared" si="34"/>
        <v>0</v>
      </c>
      <c r="AV459" s="310">
        <f t="shared" si="34"/>
        <v>0</v>
      </c>
      <c r="AW459" s="310">
        <f t="shared" si="34"/>
        <v>0</v>
      </c>
      <c r="AX459" s="310">
        <f t="shared" si="34"/>
        <v>0</v>
      </c>
      <c r="AY459" s="310">
        <f t="shared" si="34"/>
        <v>0</v>
      </c>
      <c r="AZ459" s="310">
        <f t="shared" si="34"/>
        <v>0</v>
      </c>
      <c r="BA459" s="310">
        <f t="shared" si="34"/>
        <v>0</v>
      </c>
      <c r="BB459" s="310">
        <f t="shared" si="34"/>
        <v>0</v>
      </c>
      <c r="BC459" s="310">
        <f t="shared" si="34"/>
        <v>0</v>
      </c>
      <c r="BD459" s="310">
        <f t="shared" si="34"/>
        <v>0</v>
      </c>
      <c r="BE459" s="310">
        <f t="shared" si="34"/>
        <v>0</v>
      </c>
      <c r="BF459" s="310">
        <f t="shared" si="34"/>
        <v>0</v>
      </c>
      <c r="BG459" s="310">
        <f t="shared" si="34"/>
        <v>0</v>
      </c>
      <c r="BH459" s="310">
        <f t="shared" si="34"/>
        <v>0</v>
      </c>
      <c r="BI459" s="310">
        <f t="shared" si="34"/>
        <v>0</v>
      </c>
      <c r="BJ459" s="310">
        <f t="shared" si="34"/>
        <v>0</v>
      </c>
      <c r="BK459" s="310">
        <f t="shared" si="34"/>
        <v>0</v>
      </c>
      <c r="BL459" s="310">
        <f t="shared" si="34"/>
        <v>0</v>
      </c>
      <c r="BM459" s="310">
        <f t="shared" si="34"/>
        <v>0</v>
      </c>
      <c r="BN459" s="310">
        <f t="shared" si="34"/>
        <v>0</v>
      </c>
      <c r="BO459" s="310">
        <f t="shared" si="34"/>
        <v>0</v>
      </c>
      <c r="BP459" s="310">
        <f t="shared" si="34"/>
        <v>0</v>
      </c>
      <c r="BQ459" s="310">
        <f t="shared" ref="BQ459:CJ462" si="35">BQ$414*BQ368</f>
        <v>0</v>
      </c>
      <c r="BR459" s="310">
        <f t="shared" si="35"/>
        <v>0</v>
      </c>
      <c r="BS459" s="310">
        <f t="shared" si="35"/>
        <v>0</v>
      </c>
      <c r="BT459" s="310">
        <f t="shared" si="35"/>
        <v>0</v>
      </c>
      <c r="BU459" s="310">
        <f t="shared" si="35"/>
        <v>0</v>
      </c>
      <c r="BV459" s="310">
        <f t="shared" si="35"/>
        <v>0</v>
      </c>
      <c r="BW459" s="310">
        <f t="shared" si="35"/>
        <v>0</v>
      </c>
      <c r="BX459" s="310">
        <f t="shared" si="35"/>
        <v>0</v>
      </c>
      <c r="BY459" s="310">
        <f t="shared" si="35"/>
        <v>0</v>
      </c>
      <c r="BZ459" s="310">
        <f t="shared" si="35"/>
        <v>0</v>
      </c>
      <c r="CA459" s="310">
        <f t="shared" si="35"/>
        <v>0</v>
      </c>
      <c r="CB459" s="310">
        <f t="shared" si="35"/>
        <v>0</v>
      </c>
      <c r="CC459" s="310">
        <f t="shared" si="35"/>
        <v>0</v>
      </c>
      <c r="CD459" s="310">
        <f t="shared" si="35"/>
        <v>0</v>
      </c>
      <c r="CE459" s="310">
        <f t="shared" si="35"/>
        <v>0</v>
      </c>
      <c r="CF459" s="310">
        <f t="shared" si="35"/>
        <v>0</v>
      </c>
      <c r="CG459" s="310">
        <f t="shared" si="35"/>
        <v>0</v>
      </c>
      <c r="CH459" s="310">
        <f t="shared" si="35"/>
        <v>0</v>
      </c>
      <c r="CI459" s="310">
        <f t="shared" si="35"/>
        <v>0</v>
      </c>
      <c r="CJ459" s="311">
        <f t="shared" si="35"/>
        <v>0</v>
      </c>
      <c r="CK459" s="270">
        <f t="shared" si="15"/>
        <v>0</v>
      </c>
    </row>
    <row r="460" spans="2:89">
      <c r="B460" s="282" t="s">
        <v>79</v>
      </c>
      <c r="C460" s="586">
        <v>1</v>
      </c>
      <c r="D460" s="472" t="s">
        <v>67</v>
      </c>
      <c r="E460" s="306">
        <f t="shared" si="14"/>
        <v>0</v>
      </c>
      <c r="F460" s="307">
        <f t="shared" ref="F460:BQ463" si="36">F$414*F369</f>
        <v>0</v>
      </c>
      <c r="G460" s="307">
        <f t="shared" si="36"/>
        <v>0</v>
      </c>
      <c r="H460" s="307">
        <f t="shared" si="36"/>
        <v>0</v>
      </c>
      <c r="I460" s="307">
        <f t="shared" si="36"/>
        <v>0</v>
      </c>
      <c r="J460" s="307">
        <f t="shared" si="36"/>
        <v>0</v>
      </c>
      <c r="K460" s="307">
        <f t="shared" si="36"/>
        <v>0</v>
      </c>
      <c r="L460" s="307">
        <f t="shared" si="36"/>
        <v>0</v>
      </c>
      <c r="M460" s="307">
        <f t="shared" si="36"/>
        <v>0</v>
      </c>
      <c r="N460" s="307">
        <f t="shared" si="36"/>
        <v>0</v>
      </c>
      <c r="O460" s="307">
        <f t="shared" si="36"/>
        <v>0</v>
      </c>
      <c r="P460" s="307">
        <f t="shared" si="36"/>
        <v>0</v>
      </c>
      <c r="Q460" s="307">
        <f t="shared" si="36"/>
        <v>0</v>
      </c>
      <c r="R460" s="307">
        <f t="shared" si="36"/>
        <v>0</v>
      </c>
      <c r="S460" s="307">
        <f t="shared" si="36"/>
        <v>0</v>
      </c>
      <c r="T460" s="307">
        <f t="shared" si="36"/>
        <v>0</v>
      </c>
      <c r="U460" s="307">
        <f t="shared" si="36"/>
        <v>0</v>
      </c>
      <c r="V460" s="307">
        <f t="shared" si="36"/>
        <v>0</v>
      </c>
      <c r="W460" s="307">
        <f t="shared" si="36"/>
        <v>0</v>
      </c>
      <c r="X460" s="307">
        <f t="shared" si="36"/>
        <v>0</v>
      </c>
      <c r="Y460" s="307">
        <f t="shared" si="36"/>
        <v>0</v>
      </c>
      <c r="Z460" s="307">
        <f t="shared" si="36"/>
        <v>0</v>
      </c>
      <c r="AA460" s="307">
        <f t="shared" si="36"/>
        <v>0</v>
      </c>
      <c r="AB460" s="307">
        <f t="shared" si="36"/>
        <v>0</v>
      </c>
      <c r="AC460" s="307">
        <f t="shared" si="36"/>
        <v>0</v>
      </c>
      <c r="AD460" s="307">
        <f t="shared" si="36"/>
        <v>0</v>
      </c>
      <c r="AE460" s="307">
        <f t="shared" si="36"/>
        <v>0</v>
      </c>
      <c r="AF460" s="307">
        <f t="shared" si="36"/>
        <v>0</v>
      </c>
      <c r="AG460" s="307">
        <f t="shared" si="36"/>
        <v>0</v>
      </c>
      <c r="AH460" s="307">
        <f t="shared" si="36"/>
        <v>0</v>
      </c>
      <c r="AI460" s="307">
        <f t="shared" si="36"/>
        <v>0</v>
      </c>
      <c r="AJ460" s="307">
        <f t="shared" si="36"/>
        <v>0</v>
      </c>
      <c r="AK460" s="307">
        <f t="shared" si="36"/>
        <v>0</v>
      </c>
      <c r="AL460" s="307">
        <f t="shared" si="36"/>
        <v>0</v>
      </c>
      <c r="AM460" s="307">
        <f t="shared" si="36"/>
        <v>0</v>
      </c>
      <c r="AN460" s="307">
        <f t="shared" si="36"/>
        <v>0</v>
      </c>
      <c r="AO460" s="307">
        <f t="shared" si="36"/>
        <v>0</v>
      </c>
      <c r="AP460" s="307">
        <f t="shared" si="36"/>
        <v>0</v>
      </c>
      <c r="AQ460" s="307">
        <f t="shared" si="36"/>
        <v>0</v>
      </c>
      <c r="AR460" s="307">
        <f t="shared" si="36"/>
        <v>0</v>
      </c>
      <c r="AS460" s="307">
        <f t="shared" si="36"/>
        <v>0</v>
      </c>
      <c r="AT460" s="307">
        <f t="shared" si="36"/>
        <v>0</v>
      </c>
      <c r="AU460" s="306">
        <f t="shared" si="36"/>
        <v>0</v>
      </c>
      <c r="AV460" s="307">
        <f t="shared" si="36"/>
        <v>0</v>
      </c>
      <c r="AW460" s="307">
        <f t="shared" si="36"/>
        <v>0</v>
      </c>
      <c r="AX460" s="307">
        <f t="shared" si="36"/>
        <v>0</v>
      </c>
      <c r="AY460" s="307">
        <f t="shared" si="36"/>
        <v>0</v>
      </c>
      <c r="AZ460" s="307">
        <f t="shared" si="36"/>
        <v>0</v>
      </c>
      <c r="BA460" s="307">
        <f t="shared" si="36"/>
        <v>0</v>
      </c>
      <c r="BB460" s="307">
        <f t="shared" si="36"/>
        <v>0</v>
      </c>
      <c r="BC460" s="307">
        <f t="shared" si="36"/>
        <v>0</v>
      </c>
      <c r="BD460" s="307">
        <f t="shared" si="36"/>
        <v>0</v>
      </c>
      <c r="BE460" s="307">
        <f t="shared" si="36"/>
        <v>0</v>
      </c>
      <c r="BF460" s="307">
        <f t="shared" si="36"/>
        <v>0</v>
      </c>
      <c r="BG460" s="307">
        <f t="shared" si="36"/>
        <v>0</v>
      </c>
      <c r="BH460" s="307">
        <f t="shared" si="36"/>
        <v>0</v>
      </c>
      <c r="BI460" s="307">
        <f t="shared" si="36"/>
        <v>0</v>
      </c>
      <c r="BJ460" s="307">
        <f t="shared" si="36"/>
        <v>0</v>
      </c>
      <c r="BK460" s="307">
        <f t="shared" si="36"/>
        <v>0</v>
      </c>
      <c r="BL460" s="307">
        <f t="shared" si="36"/>
        <v>0</v>
      </c>
      <c r="BM460" s="307">
        <f t="shared" si="36"/>
        <v>0</v>
      </c>
      <c r="BN460" s="307">
        <f t="shared" si="36"/>
        <v>0</v>
      </c>
      <c r="BO460" s="307">
        <f t="shared" si="36"/>
        <v>0</v>
      </c>
      <c r="BP460" s="307">
        <f t="shared" si="36"/>
        <v>0</v>
      </c>
      <c r="BQ460" s="307">
        <f t="shared" si="36"/>
        <v>0</v>
      </c>
      <c r="BR460" s="307">
        <f t="shared" si="35"/>
        <v>0</v>
      </c>
      <c r="BS460" s="307">
        <f t="shared" si="35"/>
        <v>0</v>
      </c>
      <c r="BT460" s="307">
        <f t="shared" si="35"/>
        <v>0</v>
      </c>
      <c r="BU460" s="307">
        <f t="shared" si="35"/>
        <v>0</v>
      </c>
      <c r="BV460" s="307">
        <f t="shared" si="35"/>
        <v>0</v>
      </c>
      <c r="BW460" s="307">
        <f t="shared" si="35"/>
        <v>0</v>
      </c>
      <c r="BX460" s="307">
        <f t="shared" si="35"/>
        <v>0</v>
      </c>
      <c r="BY460" s="307">
        <f t="shared" si="35"/>
        <v>0</v>
      </c>
      <c r="BZ460" s="307">
        <f t="shared" si="35"/>
        <v>0</v>
      </c>
      <c r="CA460" s="307">
        <f t="shared" si="35"/>
        <v>0</v>
      </c>
      <c r="CB460" s="307">
        <f t="shared" si="35"/>
        <v>0</v>
      </c>
      <c r="CC460" s="307">
        <f t="shared" si="35"/>
        <v>0</v>
      </c>
      <c r="CD460" s="307">
        <f t="shared" si="35"/>
        <v>0</v>
      </c>
      <c r="CE460" s="307">
        <f t="shared" si="35"/>
        <v>0</v>
      </c>
      <c r="CF460" s="307">
        <f t="shared" si="35"/>
        <v>0</v>
      </c>
      <c r="CG460" s="307">
        <f t="shared" si="35"/>
        <v>0</v>
      </c>
      <c r="CH460" s="307">
        <f t="shared" si="35"/>
        <v>0</v>
      </c>
      <c r="CI460" s="307">
        <f t="shared" si="35"/>
        <v>0</v>
      </c>
      <c r="CJ460" s="308">
        <f t="shared" si="35"/>
        <v>0</v>
      </c>
      <c r="CK460" s="272">
        <f t="shared" si="15"/>
        <v>0</v>
      </c>
    </row>
    <row r="461" spans="2:89">
      <c r="B461" s="284"/>
      <c r="C461" s="589">
        <v>2</v>
      </c>
      <c r="D461" s="473" t="s">
        <v>563</v>
      </c>
      <c r="E461" s="306">
        <f t="shared" si="14"/>
        <v>0</v>
      </c>
      <c r="F461" s="307">
        <f t="shared" si="36"/>
        <v>0</v>
      </c>
      <c r="G461" s="307">
        <f t="shared" si="36"/>
        <v>0</v>
      </c>
      <c r="H461" s="307">
        <f t="shared" si="36"/>
        <v>0</v>
      </c>
      <c r="I461" s="307">
        <f t="shared" si="36"/>
        <v>0</v>
      </c>
      <c r="J461" s="307">
        <f t="shared" si="36"/>
        <v>0</v>
      </c>
      <c r="K461" s="307">
        <f t="shared" si="36"/>
        <v>0</v>
      </c>
      <c r="L461" s="307">
        <f t="shared" si="36"/>
        <v>0</v>
      </c>
      <c r="M461" s="307">
        <f t="shared" si="36"/>
        <v>0</v>
      </c>
      <c r="N461" s="307">
        <f t="shared" si="36"/>
        <v>0</v>
      </c>
      <c r="O461" s="307">
        <f t="shared" si="36"/>
        <v>0</v>
      </c>
      <c r="P461" s="307">
        <f t="shared" si="36"/>
        <v>0</v>
      </c>
      <c r="Q461" s="307">
        <f t="shared" si="36"/>
        <v>0</v>
      </c>
      <c r="R461" s="307">
        <f t="shared" si="36"/>
        <v>0</v>
      </c>
      <c r="S461" s="307">
        <f t="shared" si="36"/>
        <v>0</v>
      </c>
      <c r="T461" s="307">
        <f t="shared" si="36"/>
        <v>0</v>
      </c>
      <c r="U461" s="307">
        <f t="shared" si="36"/>
        <v>0</v>
      </c>
      <c r="V461" s="307">
        <f t="shared" si="36"/>
        <v>0</v>
      </c>
      <c r="W461" s="307">
        <f t="shared" si="36"/>
        <v>0</v>
      </c>
      <c r="X461" s="307">
        <f t="shared" si="36"/>
        <v>0</v>
      </c>
      <c r="Y461" s="307">
        <f t="shared" si="36"/>
        <v>0</v>
      </c>
      <c r="Z461" s="307">
        <f t="shared" si="36"/>
        <v>0</v>
      </c>
      <c r="AA461" s="307">
        <f t="shared" si="36"/>
        <v>0</v>
      </c>
      <c r="AB461" s="307">
        <f t="shared" si="36"/>
        <v>0</v>
      </c>
      <c r="AC461" s="307">
        <f t="shared" si="36"/>
        <v>0</v>
      </c>
      <c r="AD461" s="307">
        <f t="shared" si="36"/>
        <v>0</v>
      </c>
      <c r="AE461" s="307">
        <f t="shared" si="36"/>
        <v>0</v>
      </c>
      <c r="AF461" s="307">
        <f t="shared" si="36"/>
        <v>0</v>
      </c>
      <c r="AG461" s="307">
        <f t="shared" si="36"/>
        <v>0</v>
      </c>
      <c r="AH461" s="307">
        <f t="shared" si="36"/>
        <v>0</v>
      </c>
      <c r="AI461" s="307">
        <f t="shared" si="36"/>
        <v>0</v>
      </c>
      <c r="AJ461" s="307">
        <f t="shared" si="36"/>
        <v>0</v>
      </c>
      <c r="AK461" s="307">
        <f t="shared" si="36"/>
        <v>0</v>
      </c>
      <c r="AL461" s="307">
        <f t="shared" si="36"/>
        <v>0</v>
      </c>
      <c r="AM461" s="307">
        <f t="shared" si="36"/>
        <v>0</v>
      </c>
      <c r="AN461" s="307">
        <f t="shared" si="36"/>
        <v>0</v>
      </c>
      <c r="AO461" s="307">
        <f t="shared" si="36"/>
        <v>0</v>
      </c>
      <c r="AP461" s="307">
        <f t="shared" si="36"/>
        <v>0</v>
      </c>
      <c r="AQ461" s="307">
        <f t="shared" si="36"/>
        <v>0</v>
      </c>
      <c r="AR461" s="307">
        <f t="shared" si="36"/>
        <v>0</v>
      </c>
      <c r="AS461" s="307">
        <f t="shared" si="36"/>
        <v>0</v>
      </c>
      <c r="AT461" s="307">
        <f t="shared" si="36"/>
        <v>0</v>
      </c>
      <c r="AU461" s="306">
        <f t="shared" si="36"/>
        <v>0</v>
      </c>
      <c r="AV461" s="307">
        <f t="shared" si="36"/>
        <v>0</v>
      </c>
      <c r="AW461" s="307">
        <f t="shared" si="36"/>
        <v>0</v>
      </c>
      <c r="AX461" s="307">
        <f t="shared" si="36"/>
        <v>0</v>
      </c>
      <c r="AY461" s="307">
        <f t="shared" si="36"/>
        <v>0</v>
      </c>
      <c r="AZ461" s="307">
        <f t="shared" si="36"/>
        <v>0</v>
      </c>
      <c r="BA461" s="307">
        <f t="shared" si="36"/>
        <v>0</v>
      </c>
      <c r="BB461" s="307">
        <f t="shared" si="36"/>
        <v>0</v>
      </c>
      <c r="BC461" s="307">
        <f t="shared" si="36"/>
        <v>0</v>
      </c>
      <c r="BD461" s="307">
        <f t="shared" si="36"/>
        <v>0</v>
      </c>
      <c r="BE461" s="307">
        <f t="shared" si="36"/>
        <v>0</v>
      </c>
      <c r="BF461" s="307">
        <f t="shared" si="36"/>
        <v>0</v>
      </c>
      <c r="BG461" s="307">
        <f t="shared" si="36"/>
        <v>0</v>
      </c>
      <c r="BH461" s="307">
        <f t="shared" si="36"/>
        <v>0</v>
      </c>
      <c r="BI461" s="307">
        <f t="shared" si="36"/>
        <v>0</v>
      </c>
      <c r="BJ461" s="307">
        <f t="shared" si="36"/>
        <v>0</v>
      </c>
      <c r="BK461" s="307">
        <f t="shared" si="36"/>
        <v>0</v>
      </c>
      <c r="BL461" s="307">
        <f t="shared" si="36"/>
        <v>0</v>
      </c>
      <c r="BM461" s="307">
        <f t="shared" si="36"/>
        <v>0</v>
      </c>
      <c r="BN461" s="307">
        <f t="shared" si="36"/>
        <v>0</v>
      </c>
      <c r="BO461" s="307">
        <f t="shared" si="36"/>
        <v>0</v>
      </c>
      <c r="BP461" s="307">
        <f t="shared" si="36"/>
        <v>0</v>
      </c>
      <c r="BQ461" s="307">
        <f t="shared" si="36"/>
        <v>0</v>
      </c>
      <c r="BR461" s="307">
        <f t="shared" si="35"/>
        <v>0</v>
      </c>
      <c r="BS461" s="307">
        <f t="shared" si="35"/>
        <v>0</v>
      </c>
      <c r="BT461" s="307">
        <f t="shared" si="35"/>
        <v>0</v>
      </c>
      <c r="BU461" s="307">
        <f t="shared" si="35"/>
        <v>0</v>
      </c>
      <c r="BV461" s="307">
        <f t="shared" si="35"/>
        <v>0</v>
      </c>
      <c r="BW461" s="307">
        <f t="shared" si="35"/>
        <v>0</v>
      </c>
      <c r="BX461" s="307">
        <f t="shared" si="35"/>
        <v>0</v>
      </c>
      <c r="BY461" s="307">
        <f t="shared" si="35"/>
        <v>0</v>
      </c>
      <c r="BZ461" s="307">
        <f t="shared" si="35"/>
        <v>0</v>
      </c>
      <c r="CA461" s="307">
        <f t="shared" si="35"/>
        <v>0</v>
      </c>
      <c r="CB461" s="307">
        <f t="shared" si="35"/>
        <v>0</v>
      </c>
      <c r="CC461" s="307">
        <f t="shared" si="35"/>
        <v>0</v>
      </c>
      <c r="CD461" s="307">
        <f t="shared" si="35"/>
        <v>0</v>
      </c>
      <c r="CE461" s="307">
        <f t="shared" si="35"/>
        <v>0</v>
      </c>
      <c r="CF461" s="307">
        <f t="shared" si="35"/>
        <v>0</v>
      </c>
      <c r="CG461" s="307">
        <f t="shared" si="35"/>
        <v>0</v>
      </c>
      <c r="CH461" s="307">
        <f t="shared" si="35"/>
        <v>0</v>
      </c>
      <c r="CI461" s="307">
        <f t="shared" si="35"/>
        <v>0</v>
      </c>
      <c r="CJ461" s="308">
        <f t="shared" si="35"/>
        <v>0</v>
      </c>
      <c r="CK461" s="272">
        <f t="shared" si="15"/>
        <v>0</v>
      </c>
    </row>
    <row r="462" spans="2:89">
      <c r="B462" s="284"/>
      <c r="C462" s="589">
        <v>3</v>
      </c>
      <c r="D462" s="473" t="s">
        <v>633</v>
      </c>
      <c r="E462" s="306">
        <f t="shared" si="14"/>
        <v>0</v>
      </c>
      <c r="F462" s="307">
        <f t="shared" si="36"/>
        <v>0</v>
      </c>
      <c r="G462" s="307">
        <f t="shared" si="36"/>
        <v>0</v>
      </c>
      <c r="H462" s="307">
        <f t="shared" si="36"/>
        <v>0</v>
      </c>
      <c r="I462" s="307">
        <f t="shared" si="36"/>
        <v>0</v>
      </c>
      <c r="J462" s="307">
        <f t="shared" si="36"/>
        <v>0</v>
      </c>
      <c r="K462" s="307">
        <f t="shared" si="36"/>
        <v>0</v>
      </c>
      <c r="L462" s="307">
        <f t="shared" si="36"/>
        <v>0</v>
      </c>
      <c r="M462" s="307">
        <f t="shared" si="36"/>
        <v>0</v>
      </c>
      <c r="N462" s="307">
        <f t="shared" si="36"/>
        <v>0</v>
      </c>
      <c r="O462" s="307">
        <f t="shared" si="36"/>
        <v>0</v>
      </c>
      <c r="P462" s="307">
        <f t="shared" si="36"/>
        <v>0</v>
      </c>
      <c r="Q462" s="307">
        <f t="shared" si="36"/>
        <v>0</v>
      </c>
      <c r="R462" s="307">
        <f t="shared" si="36"/>
        <v>0</v>
      </c>
      <c r="S462" s="307">
        <f t="shared" si="36"/>
        <v>0</v>
      </c>
      <c r="T462" s="307">
        <f t="shared" si="36"/>
        <v>0</v>
      </c>
      <c r="U462" s="307">
        <f t="shared" si="36"/>
        <v>0</v>
      </c>
      <c r="V462" s="307">
        <f t="shared" si="36"/>
        <v>0</v>
      </c>
      <c r="W462" s="307">
        <f t="shared" si="36"/>
        <v>0</v>
      </c>
      <c r="X462" s="307">
        <f t="shared" si="36"/>
        <v>0</v>
      </c>
      <c r="Y462" s="307">
        <f t="shared" si="36"/>
        <v>0</v>
      </c>
      <c r="Z462" s="307">
        <f t="shared" si="36"/>
        <v>0</v>
      </c>
      <c r="AA462" s="307">
        <f t="shared" si="36"/>
        <v>0</v>
      </c>
      <c r="AB462" s="307">
        <f t="shared" si="36"/>
        <v>0</v>
      </c>
      <c r="AC462" s="307">
        <f t="shared" si="36"/>
        <v>0</v>
      </c>
      <c r="AD462" s="307">
        <f t="shared" si="36"/>
        <v>0</v>
      </c>
      <c r="AE462" s="307">
        <f t="shared" si="36"/>
        <v>0</v>
      </c>
      <c r="AF462" s="307">
        <f t="shared" si="36"/>
        <v>0</v>
      </c>
      <c r="AG462" s="307">
        <f t="shared" si="36"/>
        <v>0</v>
      </c>
      <c r="AH462" s="307">
        <f t="shared" si="36"/>
        <v>0</v>
      </c>
      <c r="AI462" s="307">
        <f t="shared" si="36"/>
        <v>0</v>
      </c>
      <c r="AJ462" s="307">
        <f t="shared" si="36"/>
        <v>0</v>
      </c>
      <c r="AK462" s="307">
        <f t="shared" si="36"/>
        <v>0</v>
      </c>
      <c r="AL462" s="307">
        <f t="shared" si="36"/>
        <v>0</v>
      </c>
      <c r="AM462" s="307">
        <f t="shared" si="36"/>
        <v>0</v>
      </c>
      <c r="AN462" s="307">
        <f t="shared" si="36"/>
        <v>0</v>
      </c>
      <c r="AO462" s="307">
        <f t="shared" si="36"/>
        <v>0</v>
      </c>
      <c r="AP462" s="307">
        <f t="shared" si="36"/>
        <v>0</v>
      </c>
      <c r="AQ462" s="307">
        <f t="shared" si="36"/>
        <v>0</v>
      </c>
      <c r="AR462" s="307">
        <f t="shared" si="36"/>
        <v>0</v>
      </c>
      <c r="AS462" s="307">
        <f t="shared" si="36"/>
        <v>0</v>
      </c>
      <c r="AT462" s="307">
        <f t="shared" si="36"/>
        <v>0</v>
      </c>
      <c r="AU462" s="306">
        <f t="shared" si="36"/>
        <v>0</v>
      </c>
      <c r="AV462" s="307">
        <f t="shared" si="36"/>
        <v>0</v>
      </c>
      <c r="AW462" s="307">
        <f t="shared" si="36"/>
        <v>0</v>
      </c>
      <c r="AX462" s="307">
        <f t="shared" si="36"/>
        <v>0</v>
      </c>
      <c r="AY462" s="307">
        <f t="shared" si="36"/>
        <v>0</v>
      </c>
      <c r="AZ462" s="307">
        <f t="shared" si="36"/>
        <v>0</v>
      </c>
      <c r="BA462" s="307">
        <f t="shared" si="36"/>
        <v>0</v>
      </c>
      <c r="BB462" s="307">
        <f t="shared" si="36"/>
        <v>0</v>
      </c>
      <c r="BC462" s="307">
        <f t="shared" si="36"/>
        <v>0</v>
      </c>
      <c r="BD462" s="307">
        <f t="shared" si="36"/>
        <v>0</v>
      </c>
      <c r="BE462" s="307">
        <f t="shared" si="36"/>
        <v>0</v>
      </c>
      <c r="BF462" s="307">
        <f t="shared" si="36"/>
        <v>0</v>
      </c>
      <c r="BG462" s="307">
        <f t="shared" si="36"/>
        <v>0</v>
      </c>
      <c r="BH462" s="307">
        <f t="shared" si="36"/>
        <v>0</v>
      </c>
      <c r="BI462" s="307">
        <f t="shared" si="36"/>
        <v>0</v>
      </c>
      <c r="BJ462" s="307">
        <f t="shared" si="36"/>
        <v>0</v>
      </c>
      <c r="BK462" s="307">
        <f t="shared" si="36"/>
        <v>0</v>
      </c>
      <c r="BL462" s="307">
        <f t="shared" si="36"/>
        <v>0</v>
      </c>
      <c r="BM462" s="307">
        <f t="shared" si="36"/>
        <v>0</v>
      </c>
      <c r="BN462" s="307">
        <f t="shared" si="36"/>
        <v>0</v>
      </c>
      <c r="BO462" s="307">
        <f t="shared" si="36"/>
        <v>0</v>
      </c>
      <c r="BP462" s="307">
        <f t="shared" si="36"/>
        <v>0</v>
      </c>
      <c r="BQ462" s="307">
        <f t="shared" si="36"/>
        <v>0</v>
      </c>
      <c r="BR462" s="307">
        <f t="shared" si="35"/>
        <v>0</v>
      </c>
      <c r="BS462" s="307">
        <f t="shared" si="35"/>
        <v>0</v>
      </c>
      <c r="BT462" s="307">
        <f t="shared" si="35"/>
        <v>0</v>
      </c>
      <c r="BU462" s="307">
        <f t="shared" si="35"/>
        <v>0</v>
      </c>
      <c r="BV462" s="307">
        <f t="shared" si="35"/>
        <v>0</v>
      </c>
      <c r="BW462" s="307">
        <f t="shared" si="35"/>
        <v>0</v>
      </c>
      <c r="BX462" s="307">
        <f t="shared" si="35"/>
        <v>0</v>
      </c>
      <c r="BY462" s="307">
        <f t="shared" si="35"/>
        <v>0</v>
      </c>
      <c r="BZ462" s="307">
        <f t="shared" si="35"/>
        <v>0</v>
      </c>
      <c r="CA462" s="307">
        <f t="shared" si="35"/>
        <v>0</v>
      </c>
      <c r="CB462" s="307">
        <f t="shared" si="35"/>
        <v>0</v>
      </c>
      <c r="CC462" s="307">
        <f t="shared" si="35"/>
        <v>0</v>
      </c>
      <c r="CD462" s="307">
        <f t="shared" si="35"/>
        <v>0</v>
      </c>
      <c r="CE462" s="307">
        <f t="shared" si="35"/>
        <v>0</v>
      </c>
      <c r="CF462" s="307">
        <f t="shared" si="35"/>
        <v>0</v>
      </c>
      <c r="CG462" s="307">
        <f t="shared" si="35"/>
        <v>0</v>
      </c>
      <c r="CH462" s="307">
        <f t="shared" si="35"/>
        <v>0</v>
      </c>
      <c r="CI462" s="307">
        <f t="shared" si="35"/>
        <v>0</v>
      </c>
      <c r="CJ462" s="308">
        <f t="shared" si="35"/>
        <v>0</v>
      </c>
      <c r="CK462" s="272">
        <f t="shared" si="15"/>
        <v>0</v>
      </c>
    </row>
    <row r="463" spans="2:89">
      <c r="B463" s="284"/>
      <c r="C463" s="589">
        <v>4</v>
      </c>
      <c r="D463" s="473" t="s">
        <v>652</v>
      </c>
      <c r="E463" s="306">
        <f t="shared" si="14"/>
        <v>0</v>
      </c>
      <c r="F463" s="307">
        <f t="shared" si="36"/>
        <v>0</v>
      </c>
      <c r="G463" s="307">
        <f t="shared" si="36"/>
        <v>0</v>
      </c>
      <c r="H463" s="307">
        <f t="shared" si="36"/>
        <v>0</v>
      </c>
      <c r="I463" s="307">
        <f t="shared" si="36"/>
        <v>0</v>
      </c>
      <c r="J463" s="307">
        <f t="shared" si="36"/>
        <v>0</v>
      </c>
      <c r="K463" s="307">
        <f t="shared" si="36"/>
        <v>0</v>
      </c>
      <c r="L463" s="307">
        <f t="shared" si="36"/>
        <v>0</v>
      </c>
      <c r="M463" s="307">
        <f t="shared" si="36"/>
        <v>0</v>
      </c>
      <c r="N463" s="307">
        <f t="shared" si="36"/>
        <v>0</v>
      </c>
      <c r="O463" s="307">
        <f t="shared" si="36"/>
        <v>0</v>
      </c>
      <c r="P463" s="307">
        <f t="shared" si="36"/>
        <v>0</v>
      </c>
      <c r="Q463" s="307">
        <f t="shared" si="36"/>
        <v>0</v>
      </c>
      <c r="R463" s="307">
        <f t="shared" si="36"/>
        <v>0</v>
      </c>
      <c r="S463" s="307">
        <f t="shared" si="36"/>
        <v>0</v>
      </c>
      <c r="T463" s="307">
        <f t="shared" si="36"/>
        <v>0</v>
      </c>
      <c r="U463" s="307">
        <f t="shared" si="36"/>
        <v>0</v>
      </c>
      <c r="V463" s="307">
        <f t="shared" si="36"/>
        <v>0</v>
      </c>
      <c r="W463" s="307">
        <f t="shared" si="36"/>
        <v>0</v>
      </c>
      <c r="X463" s="307">
        <f t="shared" si="36"/>
        <v>0</v>
      </c>
      <c r="Y463" s="307">
        <f t="shared" si="36"/>
        <v>0</v>
      </c>
      <c r="Z463" s="307">
        <f t="shared" si="36"/>
        <v>0</v>
      </c>
      <c r="AA463" s="307">
        <f t="shared" si="36"/>
        <v>0</v>
      </c>
      <c r="AB463" s="307">
        <f t="shared" si="36"/>
        <v>0</v>
      </c>
      <c r="AC463" s="307">
        <f t="shared" si="36"/>
        <v>0</v>
      </c>
      <c r="AD463" s="307">
        <f t="shared" si="36"/>
        <v>0</v>
      </c>
      <c r="AE463" s="307">
        <f t="shared" si="36"/>
        <v>0</v>
      </c>
      <c r="AF463" s="307">
        <f t="shared" si="36"/>
        <v>0</v>
      </c>
      <c r="AG463" s="307">
        <f t="shared" si="36"/>
        <v>0</v>
      </c>
      <c r="AH463" s="307">
        <f t="shared" si="36"/>
        <v>0</v>
      </c>
      <c r="AI463" s="307">
        <f t="shared" si="36"/>
        <v>0</v>
      </c>
      <c r="AJ463" s="307">
        <f t="shared" si="36"/>
        <v>0</v>
      </c>
      <c r="AK463" s="307">
        <f t="shared" si="36"/>
        <v>0</v>
      </c>
      <c r="AL463" s="307">
        <f t="shared" si="36"/>
        <v>0</v>
      </c>
      <c r="AM463" s="307">
        <f t="shared" si="36"/>
        <v>0</v>
      </c>
      <c r="AN463" s="307">
        <f t="shared" si="36"/>
        <v>0</v>
      </c>
      <c r="AO463" s="307">
        <f t="shared" si="36"/>
        <v>0</v>
      </c>
      <c r="AP463" s="307">
        <f t="shared" si="36"/>
        <v>0</v>
      </c>
      <c r="AQ463" s="307">
        <f t="shared" si="36"/>
        <v>0</v>
      </c>
      <c r="AR463" s="307">
        <f t="shared" si="36"/>
        <v>0</v>
      </c>
      <c r="AS463" s="307">
        <f t="shared" si="36"/>
        <v>0</v>
      </c>
      <c r="AT463" s="307">
        <f t="shared" si="36"/>
        <v>0</v>
      </c>
      <c r="AU463" s="306">
        <f t="shared" si="36"/>
        <v>0</v>
      </c>
      <c r="AV463" s="307">
        <f t="shared" si="36"/>
        <v>0</v>
      </c>
      <c r="AW463" s="307">
        <f t="shared" si="36"/>
        <v>0</v>
      </c>
      <c r="AX463" s="307">
        <f t="shared" si="36"/>
        <v>0</v>
      </c>
      <c r="AY463" s="307">
        <f t="shared" si="36"/>
        <v>0</v>
      </c>
      <c r="AZ463" s="307">
        <f t="shared" si="36"/>
        <v>0</v>
      </c>
      <c r="BA463" s="307">
        <f t="shared" si="36"/>
        <v>0</v>
      </c>
      <c r="BB463" s="307">
        <f t="shared" si="36"/>
        <v>0</v>
      </c>
      <c r="BC463" s="307">
        <f t="shared" si="36"/>
        <v>0</v>
      </c>
      <c r="BD463" s="307">
        <f t="shared" si="36"/>
        <v>0</v>
      </c>
      <c r="BE463" s="307">
        <f t="shared" si="36"/>
        <v>0</v>
      </c>
      <c r="BF463" s="307">
        <f t="shared" si="36"/>
        <v>0</v>
      </c>
      <c r="BG463" s="307">
        <f t="shared" si="36"/>
        <v>0</v>
      </c>
      <c r="BH463" s="307">
        <f t="shared" si="36"/>
        <v>0</v>
      </c>
      <c r="BI463" s="307">
        <f t="shared" si="36"/>
        <v>0</v>
      </c>
      <c r="BJ463" s="307">
        <f t="shared" si="36"/>
        <v>0</v>
      </c>
      <c r="BK463" s="307">
        <f t="shared" si="36"/>
        <v>0</v>
      </c>
      <c r="BL463" s="307">
        <f t="shared" si="36"/>
        <v>0</v>
      </c>
      <c r="BM463" s="307">
        <f t="shared" si="36"/>
        <v>0</v>
      </c>
      <c r="BN463" s="307">
        <f t="shared" si="36"/>
        <v>0</v>
      </c>
      <c r="BO463" s="307">
        <f t="shared" si="36"/>
        <v>0</v>
      </c>
      <c r="BP463" s="307">
        <f t="shared" si="36"/>
        <v>0</v>
      </c>
      <c r="BQ463" s="307">
        <f t="shared" ref="BQ463:CJ466" si="37">BQ$414*BQ372</f>
        <v>0</v>
      </c>
      <c r="BR463" s="307">
        <f t="shared" si="37"/>
        <v>0</v>
      </c>
      <c r="BS463" s="307">
        <f t="shared" si="37"/>
        <v>0</v>
      </c>
      <c r="BT463" s="307">
        <f t="shared" si="37"/>
        <v>0</v>
      </c>
      <c r="BU463" s="307">
        <f t="shared" si="37"/>
        <v>0</v>
      </c>
      <c r="BV463" s="307">
        <f t="shared" si="37"/>
        <v>0</v>
      </c>
      <c r="BW463" s="307">
        <f t="shared" si="37"/>
        <v>0</v>
      </c>
      <c r="BX463" s="307">
        <f t="shared" si="37"/>
        <v>0</v>
      </c>
      <c r="BY463" s="307">
        <f t="shared" si="37"/>
        <v>0</v>
      </c>
      <c r="BZ463" s="307">
        <f t="shared" si="37"/>
        <v>0</v>
      </c>
      <c r="CA463" s="307">
        <f t="shared" si="37"/>
        <v>0</v>
      </c>
      <c r="CB463" s="307">
        <f t="shared" si="37"/>
        <v>0</v>
      </c>
      <c r="CC463" s="307">
        <f t="shared" si="37"/>
        <v>0</v>
      </c>
      <c r="CD463" s="307">
        <f t="shared" si="37"/>
        <v>0</v>
      </c>
      <c r="CE463" s="307">
        <f t="shared" si="37"/>
        <v>0</v>
      </c>
      <c r="CF463" s="307">
        <f t="shared" si="37"/>
        <v>0</v>
      </c>
      <c r="CG463" s="307">
        <f t="shared" si="37"/>
        <v>0</v>
      </c>
      <c r="CH463" s="307">
        <f t="shared" si="37"/>
        <v>0</v>
      </c>
      <c r="CI463" s="307">
        <f t="shared" si="37"/>
        <v>0</v>
      </c>
      <c r="CJ463" s="308">
        <f t="shared" si="37"/>
        <v>0</v>
      </c>
      <c r="CK463" s="272">
        <f t="shared" si="15"/>
        <v>0</v>
      </c>
    </row>
    <row r="464" spans="2:89">
      <c r="B464" s="284"/>
      <c r="C464" s="589">
        <v>5</v>
      </c>
      <c r="D464" s="473" t="s">
        <v>653</v>
      </c>
      <c r="E464" s="306">
        <f t="shared" si="14"/>
        <v>0</v>
      </c>
      <c r="F464" s="307">
        <f t="shared" ref="F464:BQ467" si="38">F$414*F373</f>
        <v>0</v>
      </c>
      <c r="G464" s="307">
        <f t="shared" si="38"/>
        <v>0</v>
      </c>
      <c r="H464" s="307">
        <f t="shared" si="38"/>
        <v>0</v>
      </c>
      <c r="I464" s="307">
        <f t="shared" si="38"/>
        <v>0</v>
      </c>
      <c r="J464" s="307">
        <f t="shared" si="38"/>
        <v>0</v>
      </c>
      <c r="K464" s="307">
        <f t="shared" si="38"/>
        <v>0</v>
      </c>
      <c r="L464" s="307">
        <f t="shared" si="38"/>
        <v>0</v>
      </c>
      <c r="M464" s="307">
        <f t="shared" si="38"/>
        <v>0</v>
      </c>
      <c r="N464" s="307">
        <f t="shared" si="38"/>
        <v>0</v>
      </c>
      <c r="O464" s="307">
        <f t="shared" si="38"/>
        <v>0</v>
      </c>
      <c r="P464" s="307">
        <f t="shared" si="38"/>
        <v>0</v>
      </c>
      <c r="Q464" s="307">
        <f t="shared" si="38"/>
        <v>0</v>
      </c>
      <c r="R464" s="307">
        <f t="shared" si="38"/>
        <v>0</v>
      </c>
      <c r="S464" s="307">
        <f t="shared" si="38"/>
        <v>0</v>
      </c>
      <c r="T464" s="307">
        <f t="shared" si="38"/>
        <v>0</v>
      </c>
      <c r="U464" s="307">
        <f t="shared" si="38"/>
        <v>0</v>
      </c>
      <c r="V464" s="307">
        <f t="shared" si="38"/>
        <v>0</v>
      </c>
      <c r="W464" s="307">
        <f t="shared" si="38"/>
        <v>0</v>
      </c>
      <c r="X464" s="307">
        <f t="shared" si="38"/>
        <v>0</v>
      </c>
      <c r="Y464" s="307">
        <f t="shared" si="38"/>
        <v>0</v>
      </c>
      <c r="Z464" s="307">
        <f t="shared" si="38"/>
        <v>0</v>
      </c>
      <c r="AA464" s="307">
        <f t="shared" si="38"/>
        <v>0</v>
      </c>
      <c r="AB464" s="307">
        <f t="shared" si="38"/>
        <v>0</v>
      </c>
      <c r="AC464" s="307">
        <f t="shared" si="38"/>
        <v>0</v>
      </c>
      <c r="AD464" s="307">
        <f t="shared" si="38"/>
        <v>0</v>
      </c>
      <c r="AE464" s="307">
        <f t="shared" si="38"/>
        <v>0</v>
      </c>
      <c r="AF464" s="307">
        <f t="shared" si="38"/>
        <v>0</v>
      </c>
      <c r="AG464" s="307">
        <f t="shared" si="38"/>
        <v>0</v>
      </c>
      <c r="AH464" s="307">
        <f t="shared" si="38"/>
        <v>0</v>
      </c>
      <c r="AI464" s="307">
        <f t="shared" si="38"/>
        <v>0</v>
      </c>
      <c r="AJ464" s="307">
        <f t="shared" si="38"/>
        <v>0</v>
      </c>
      <c r="AK464" s="307">
        <f t="shared" si="38"/>
        <v>0</v>
      </c>
      <c r="AL464" s="307">
        <f t="shared" si="38"/>
        <v>0</v>
      </c>
      <c r="AM464" s="307">
        <f t="shared" si="38"/>
        <v>0</v>
      </c>
      <c r="AN464" s="307">
        <f t="shared" si="38"/>
        <v>0</v>
      </c>
      <c r="AO464" s="307">
        <f t="shared" si="38"/>
        <v>0</v>
      </c>
      <c r="AP464" s="307">
        <f t="shared" si="38"/>
        <v>0</v>
      </c>
      <c r="AQ464" s="307">
        <f t="shared" si="38"/>
        <v>0</v>
      </c>
      <c r="AR464" s="307">
        <f t="shared" si="38"/>
        <v>0</v>
      </c>
      <c r="AS464" s="307">
        <f t="shared" si="38"/>
        <v>0</v>
      </c>
      <c r="AT464" s="307">
        <f t="shared" si="38"/>
        <v>0</v>
      </c>
      <c r="AU464" s="306">
        <f t="shared" si="38"/>
        <v>0</v>
      </c>
      <c r="AV464" s="307">
        <f t="shared" si="38"/>
        <v>0</v>
      </c>
      <c r="AW464" s="307">
        <f t="shared" si="38"/>
        <v>0</v>
      </c>
      <c r="AX464" s="307">
        <f t="shared" si="38"/>
        <v>0</v>
      </c>
      <c r="AY464" s="307">
        <f t="shared" si="38"/>
        <v>0</v>
      </c>
      <c r="AZ464" s="307">
        <f t="shared" si="38"/>
        <v>0</v>
      </c>
      <c r="BA464" s="307">
        <f t="shared" si="38"/>
        <v>0</v>
      </c>
      <c r="BB464" s="307">
        <f t="shared" si="38"/>
        <v>0</v>
      </c>
      <c r="BC464" s="307">
        <f t="shared" si="38"/>
        <v>0</v>
      </c>
      <c r="BD464" s="307">
        <f t="shared" si="38"/>
        <v>0</v>
      </c>
      <c r="BE464" s="307">
        <f t="shared" si="38"/>
        <v>0</v>
      </c>
      <c r="BF464" s="307">
        <f t="shared" si="38"/>
        <v>0</v>
      </c>
      <c r="BG464" s="307">
        <f t="shared" si="38"/>
        <v>0</v>
      </c>
      <c r="BH464" s="307">
        <f t="shared" si="38"/>
        <v>0</v>
      </c>
      <c r="BI464" s="307">
        <f t="shared" si="38"/>
        <v>0</v>
      </c>
      <c r="BJ464" s="307">
        <f t="shared" si="38"/>
        <v>0</v>
      </c>
      <c r="BK464" s="307">
        <f t="shared" si="38"/>
        <v>0</v>
      </c>
      <c r="BL464" s="307">
        <f t="shared" si="38"/>
        <v>0</v>
      </c>
      <c r="BM464" s="307">
        <f t="shared" si="38"/>
        <v>0</v>
      </c>
      <c r="BN464" s="307">
        <f t="shared" si="38"/>
        <v>0</v>
      </c>
      <c r="BO464" s="307">
        <f t="shared" si="38"/>
        <v>0</v>
      </c>
      <c r="BP464" s="307">
        <f t="shared" si="38"/>
        <v>0</v>
      </c>
      <c r="BQ464" s="307">
        <f t="shared" si="38"/>
        <v>0</v>
      </c>
      <c r="BR464" s="307">
        <f t="shared" si="37"/>
        <v>0</v>
      </c>
      <c r="BS464" s="307">
        <f t="shared" si="37"/>
        <v>0</v>
      </c>
      <c r="BT464" s="307">
        <f t="shared" si="37"/>
        <v>0</v>
      </c>
      <c r="BU464" s="307">
        <f t="shared" si="37"/>
        <v>0</v>
      </c>
      <c r="BV464" s="307">
        <f t="shared" si="37"/>
        <v>0</v>
      </c>
      <c r="BW464" s="307">
        <f t="shared" si="37"/>
        <v>0</v>
      </c>
      <c r="BX464" s="307">
        <f t="shared" si="37"/>
        <v>0</v>
      </c>
      <c r="BY464" s="307">
        <f t="shared" si="37"/>
        <v>0</v>
      </c>
      <c r="BZ464" s="307">
        <f t="shared" si="37"/>
        <v>0</v>
      </c>
      <c r="CA464" s="307">
        <f t="shared" si="37"/>
        <v>0</v>
      </c>
      <c r="CB464" s="307">
        <f t="shared" si="37"/>
        <v>0</v>
      </c>
      <c r="CC464" s="307">
        <f t="shared" si="37"/>
        <v>0</v>
      </c>
      <c r="CD464" s="307">
        <f t="shared" si="37"/>
        <v>0</v>
      </c>
      <c r="CE464" s="307">
        <f t="shared" si="37"/>
        <v>0</v>
      </c>
      <c r="CF464" s="307">
        <f t="shared" si="37"/>
        <v>0</v>
      </c>
      <c r="CG464" s="307">
        <f t="shared" si="37"/>
        <v>0</v>
      </c>
      <c r="CH464" s="307">
        <f t="shared" si="37"/>
        <v>0</v>
      </c>
      <c r="CI464" s="307">
        <f t="shared" si="37"/>
        <v>0</v>
      </c>
      <c r="CJ464" s="308">
        <f t="shared" si="37"/>
        <v>0</v>
      </c>
      <c r="CK464" s="272">
        <f t="shared" si="15"/>
        <v>0</v>
      </c>
    </row>
    <row r="465" spans="2:89">
      <c r="B465" s="284"/>
      <c r="C465" s="589">
        <v>6</v>
      </c>
      <c r="D465" s="473" t="s">
        <v>68</v>
      </c>
      <c r="E465" s="306">
        <f t="shared" si="14"/>
        <v>0</v>
      </c>
      <c r="F465" s="307">
        <f t="shared" si="38"/>
        <v>0</v>
      </c>
      <c r="G465" s="307">
        <f t="shared" si="38"/>
        <v>0</v>
      </c>
      <c r="H465" s="307">
        <f t="shared" si="38"/>
        <v>0</v>
      </c>
      <c r="I465" s="307">
        <f t="shared" si="38"/>
        <v>0</v>
      </c>
      <c r="J465" s="307">
        <f t="shared" si="38"/>
        <v>0</v>
      </c>
      <c r="K465" s="307">
        <f t="shared" si="38"/>
        <v>0</v>
      </c>
      <c r="L465" s="307">
        <f t="shared" si="38"/>
        <v>0</v>
      </c>
      <c r="M465" s="307">
        <f t="shared" si="38"/>
        <v>0</v>
      </c>
      <c r="N465" s="307">
        <f t="shared" si="38"/>
        <v>0</v>
      </c>
      <c r="O465" s="307">
        <f t="shared" si="38"/>
        <v>0</v>
      </c>
      <c r="P465" s="307">
        <f t="shared" si="38"/>
        <v>0</v>
      </c>
      <c r="Q465" s="307">
        <f t="shared" si="38"/>
        <v>0</v>
      </c>
      <c r="R465" s="307">
        <f t="shared" si="38"/>
        <v>0</v>
      </c>
      <c r="S465" s="307">
        <f t="shared" si="38"/>
        <v>0</v>
      </c>
      <c r="T465" s="307">
        <f t="shared" si="38"/>
        <v>0</v>
      </c>
      <c r="U465" s="307">
        <f t="shared" si="38"/>
        <v>0</v>
      </c>
      <c r="V465" s="307">
        <f t="shared" si="38"/>
        <v>0</v>
      </c>
      <c r="W465" s="307">
        <f t="shared" si="38"/>
        <v>0</v>
      </c>
      <c r="X465" s="307">
        <f t="shared" si="38"/>
        <v>0</v>
      </c>
      <c r="Y465" s="307">
        <f t="shared" si="38"/>
        <v>0</v>
      </c>
      <c r="Z465" s="307">
        <f t="shared" si="38"/>
        <v>0</v>
      </c>
      <c r="AA465" s="307">
        <f t="shared" si="38"/>
        <v>0</v>
      </c>
      <c r="AB465" s="307">
        <f t="shared" si="38"/>
        <v>0</v>
      </c>
      <c r="AC465" s="307">
        <f t="shared" si="38"/>
        <v>0</v>
      </c>
      <c r="AD465" s="307">
        <f t="shared" si="38"/>
        <v>0</v>
      </c>
      <c r="AE465" s="307">
        <f t="shared" si="38"/>
        <v>0</v>
      </c>
      <c r="AF465" s="307">
        <f t="shared" si="38"/>
        <v>0</v>
      </c>
      <c r="AG465" s="307">
        <f t="shared" si="38"/>
        <v>0</v>
      </c>
      <c r="AH465" s="307">
        <f t="shared" si="38"/>
        <v>0</v>
      </c>
      <c r="AI465" s="307">
        <f t="shared" si="38"/>
        <v>0</v>
      </c>
      <c r="AJ465" s="307">
        <f t="shared" si="38"/>
        <v>0</v>
      </c>
      <c r="AK465" s="307">
        <f t="shared" si="38"/>
        <v>0</v>
      </c>
      <c r="AL465" s="307">
        <f t="shared" si="38"/>
        <v>0</v>
      </c>
      <c r="AM465" s="307">
        <f t="shared" si="38"/>
        <v>0</v>
      </c>
      <c r="AN465" s="307">
        <f t="shared" si="38"/>
        <v>0</v>
      </c>
      <c r="AO465" s="307">
        <f t="shared" si="38"/>
        <v>0</v>
      </c>
      <c r="AP465" s="307">
        <f t="shared" si="38"/>
        <v>0</v>
      </c>
      <c r="AQ465" s="307">
        <f t="shared" si="38"/>
        <v>0</v>
      </c>
      <c r="AR465" s="307">
        <f t="shared" si="38"/>
        <v>0</v>
      </c>
      <c r="AS465" s="307">
        <f t="shared" si="38"/>
        <v>0</v>
      </c>
      <c r="AT465" s="307">
        <f t="shared" si="38"/>
        <v>0</v>
      </c>
      <c r="AU465" s="306">
        <f t="shared" si="38"/>
        <v>0</v>
      </c>
      <c r="AV465" s="307">
        <f t="shared" si="38"/>
        <v>0</v>
      </c>
      <c r="AW465" s="307">
        <f t="shared" si="38"/>
        <v>0</v>
      </c>
      <c r="AX465" s="307">
        <f t="shared" si="38"/>
        <v>0</v>
      </c>
      <c r="AY465" s="307">
        <f t="shared" si="38"/>
        <v>0</v>
      </c>
      <c r="AZ465" s="307">
        <f t="shared" si="38"/>
        <v>0</v>
      </c>
      <c r="BA465" s="307">
        <f t="shared" si="38"/>
        <v>0</v>
      </c>
      <c r="BB465" s="307">
        <f t="shared" si="38"/>
        <v>0</v>
      </c>
      <c r="BC465" s="307">
        <f t="shared" si="38"/>
        <v>0</v>
      </c>
      <c r="BD465" s="307">
        <f t="shared" si="38"/>
        <v>0</v>
      </c>
      <c r="BE465" s="307">
        <f t="shared" si="38"/>
        <v>0</v>
      </c>
      <c r="BF465" s="307">
        <f t="shared" si="38"/>
        <v>0</v>
      </c>
      <c r="BG465" s="307">
        <f t="shared" si="38"/>
        <v>0</v>
      </c>
      <c r="BH465" s="307">
        <f t="shared" si="38"/>
        <v>0</v>
      </c>
      <c r="BI465" s="307">
        <f t="shared" si="38"/>
        <v>0</v>
      </c>
      <c r="BJ465" s="307">
        <f t="shared" si="38"/>
        <v>0</v>
      </c>
      <c r="BK465" s="307">
        <f t="shared" si="38"/>
        <v>0</v>
      </c>
      <c r="BL465" s="307">
        <f t="shared" si="38"/>
        <v>0</v>
      </c>
      <c r="BM465" s="307">
        <f t="shared" si="38"/>
        <v>0</v>
      </c>
      <c r="BN465" s="307">
        <f t="shared" si="38"/>
        <v>0</v>
      </c>
      <c r="BO465" s="307">
        <f t="shared" si="38"/>
        <v>0</v>
      </c>
      <c r="BP465" s="307">
        <f t="shared" si="38"/>
        <v>0</v>
      </c>
      <c r="BQ465" s="307">
        <f t="shared" si="38"/>
        <v>0</v>
      </c>
      <c r="BR465" s="307">
        <f t="shared" si="37"/>
        <v>0</v>
      </c>
      <c r="BS465" s="307">
        <f t="shared" si="37"/>
        <v>0</v>
      </c>
      <c r="BT465" s="307">
        <f t="shared" si="37"/>
        <v>0</v>
      </c>
      <c r="BU465" s="307">
        <f t="shared" si="37"/>
        <v>0</v>
      </c>
      <c r="BV465" s="307">
        <f t="shared" si="37"/>
        <v>0</v>
      </c>
      <c r="BW465" s="307">
        <f t="shared" si="37"/>
        <v>0</v>
      </c>
      <c r="BX465" s="307">
        <f t="shared" si="37"/>
        <v>0</v>
      </c>
      <c r="BY465" s="307">
        <f t="shared" si="37"/>
        <v>0</v>
      </c>
      <c r="BZ465" s="307">
        <f t="shared" si="37"/>
        <v>0</v>
      </c>
      <c r="CA465" s="307">
        <f t="shared" si="37"/>
        <v>0</v>
      </c>
      <c r="CB465" s="307">
        <f t="shared" si="37"/>
        <v>0</v>
      </c>
      <c r="CC465" s="307">
        <f t="shared" si="37"/>
        <v>0</v>
      </c>
      <c r="CD465" s="307">
        <f t="shared" si="37"/>
        <v>0</v>
      </c>
      <c r="CE465" s="307">
        <f t="shared" si="37"/>
        <v>0</v>
      </c>
      <c r="CF465" s="307">
        <f t="shared" si="37"/>
        <v>0</v>
      </c>
      <c r="CG465" s="307">
        <f t="shared" si="37"/>
        <v>0</v>
      </c>
      <c r="CH465" s="307">
        <f t="shared" si="37"/>
        <v>0</v>
      </c>
      <c r="CI465" s="307">
        <f t="shared" si="37"/>
        <v>0</v>
      </c>
      <c r="CJ465" s="308">
        <f t="shared" si="37"/>
        <v>0</v>
      </c>
      <c r="CK465" s="272">
        <f t="shared" si="15"/>
        <v>0</v>
      </c>
    </row>
    <row r="466" spans="2:89">
      <c r="B466" s="284"/>
      <c r="C466" s="589">
        <v>7</v>
      </c>
      <c r="D466" s="473" t="s">
        <v>69</v>
      </c>
      <c r="E466" s="306">
        <f t="shared" si="14"/>
        <v>0</v>
      </c>
      <c r="F466" s="307">
        <f t="shared" si="38"/>
        <v>0</v>
      </c>
      <c r="G466" s="307">
        <f t="shared" si="38"/>
        <v>0</v>
      </c>
      <c r="H466" s="307">
        <f t="shared" si="38"/>
        <v>0</v>
      </c>
      <c r="I466" s="307">
        <f t="shared" si="38"/>
        <v>0</v>
      </c>
      <c r="J466" s="307">
        <f t="shared" si="38"/>
        <v>0</v>
      </c>
      <c r="K466" s="307">
        <f t="shared" si="38"/>
        <v>0</v>
      </c>
      <c r="L466" s="307">
        <f t="shared" si="38"/>
        <v>0</v>
      </c>
      <c r="M466" s="307">
        <f t="shared" si="38"/>
        <v>0</v>
      </c>
      <c r="N466" s="307">
        <f t="shared" si="38"/>
        <v>0</v>
      </c>
      <c r="O466" s="307">
        <f t="shared" si="38"/>
        <v>0</v>
      </c>
      <c r="P466" s="307">
        <f t="shared" si="38"/>
        <v>0</v>
      </c>
      <c r="Q466" s="307">
        <f t="shared" si="38"/>
        <v>0</v>
      </c>
      <c r="R466" s="307">
        <f t="shared" si="38"/>
        <v>0</v>
      </c>
      <c r="S466" s="307">
        <f t="shared" si="38"/>
        <v>0</v>
      </c>
      <c r="T466" s="307">
        <f t="shared" si="38"/>
        <v>0</v>
      </c>
      <c r="U466" s="307">
        <f t="shared" si="38"/>
        <v>0</v>
      </c>
      <c r="V466" s="307">
        <f t="shared" si="38"/>
        <v>0</v>
      </c>
      <c r="W466" s="307">
        <f t="shared" si="38"/>
        <v>0</v>
      </c>
      <c r="X466" s="307">
        <f t="shared" si="38"/>
        <v>0</v>
      </c>
      <c r="Y466" s="307">
        <f t="shared" si="38"/>
        <v>0</v>
      </c>
      <c r="Z466" s="307">
        <f t="shared" si="38"/>
        <v>0</v>
      </c>
      <c r="AA466" s="307">
        <f t="shared" si="38"/>
        <v>0</v>
      </c>
      <c r="AB466" s="307">
        <f t="shared" si="38"/>
        <v>0</v>
      </c>
      <c r="AC466" s="307">
        <f t="shared" si="38"/>
        <v>0</v>
      </c>
      <c r="AD466" s="307">
        <f t="shared" si="38"/>
        <v>0</v>
      </c>
      <c r="AE466" s="307">
        <f t="shared" si="38"/>
        <v>0</v>
      </c>
      <c r="AF466" s="307">
        <f t="shared" si="38"/>
        <v>0</v>
      </c>
      <c r="AG466" s="307">
        <f t="shared" si="38"/>
        <v>0</v>
      </c>
      <c r="AH466" s="307">
        <f t="shared" si="38"/>
        <v>0</v>
      </c>
      <c r="AI466" s="307">
        <f t="shared" si="38"/>
        <v>0</v>
      </c>
      <c r="AJ466" s="307">
        <f t="shared" si="38"/>
        <v>0</v>
      </c>
      <c r="AK466" s="307">
        <f t="shared" si="38"/>
        <v>0</v>
      </c>
      <c r="AL466" s="307">
        <f t="shared" si="38"/>
        <v>0</v>
      </c>
      <c r="AM466" s="307">
        <f t="shared" si="38"/>
        <v>0</v>
      </c>
      <c r="AN466" s="307">
        <f t="shared" si="38"/>
        <v>0</v>
      </c>
      <c r="AO466" s="307">
        <f t="shared" si="38"/>
        <v>0</v>
      </c>
      <c r="AP466" s="307">
        <f t="shared" si="38"/>
        <v>0</v>
      </c>
      <c r="AQ466" s="307">
        <f t="shared" si="38"/>
        <v>0</v>
      </c>
      <c r="AR466" s="307">
        <f t="shared" si="38"/>
        <v>0</v>
      </c>
      <c r="AS466" s="307">
        <f t="shared" si="38"/>
        <v>0</v>
      </c>
      <c r="AT466" s="307">
        <f t="shared" si="38"/>
        <v>0</v>
      </c>
      <c r="AU466" s="306">
        <f t="shared" si="38"/>
        <v>0</v>
      </c>
      <c r="AV466" s="307">
        <f t="shared" si="38"/>
        <v>0</v>
      </c>
      <c r="AW466" s="307">
        <f t="shared" si="38"/>
        <v>0</v>
      </c>
      <c r="AX466" s="307">
        <f t="shared" si="38"/>
        <v>0</v>
      </c>
      <c r="AY466" s="307">
        <f t="shared" si="38"/>
        <v>0</v>
      </c>
      <c r="AZ466" s="307">
        <f t="shared" si="38"/>
        <v>0</v>
      </c>
      <c r="BA466" s="307">
        <f t="shared" si="38"/>
        <v>0</v>
      </c>
      <c r="BB466" s="307">
        <f t="shared" si="38"/>
        <v>0</v>
      </c>
      <c r="BC466" s="307">
        <f t="shared" si="38"/>
        <v>0</v>
      </c>
      <c r="BD466" s="307">
        <f t="shared" si="38"/>
        <v>0</v>
      </c>
      <c r="BE466" s="307">
        <f t="shared" si="38"/>
        <v>0</v>
      </c>
      <c r="BF466" s="307">
        <f t="shared" si="38"/>
        <v>0</v>
      </c>
      <c r="BG466" s="307">
        <f t="shared" si="38"/>
        <v>0</v>
      </c>
      <c r="BH466" s="307">
        <f t="shared" si="38"/>
        <v>0</v>
      </c>
      <c r="BI466" s="307">
        <f t="shared" si="38"/>
        <v>0</v>
      </c>
      <c r="BJ466" s="307">
        <f t="shared" si="38"/>
        <v>0</v>
      </c>
      <c r="BK466" s="307">
        <f t="shared" si="38"/>
        <v>0</v>
      </c>
      <c r="BL466" s="307">
        <f t="shared" si="38"/>
        <v>0</v>
      </c>
      <c r="BM466" s="307">
        <f t="shared" si="38"/>
        <v>0</v>
      </c>
      <c r="BN466" s="307">
        <f t="shared" si="38"/>
        <v>0</v>
      </c>
      <c r="BO466" s="307">
        <f t="shared" si="38"/>
        <v>0</v>
      </c>
      <c r="BP466" s="307">
        <f t="shared" si="38"/>
        <v>0</v>
      </c>
      <c r="BQ466" s="307">
        <f t="shared" si="38"/>
        <v>0</v>
      </c>
      <c r="BR466" s="307">
        <f t="shared" si="37"/>
        <v>0</v>
      </c>
      <c r="BS466" s="307">
        <f t="shared" si="37"/>
        <v>0</v>
      </c>
      <c r="BT466" s="307">
        <f t="shared" si="37"/>
        <v>0</v>
      </c>
      <c r="BU466" s="307">
        <f t="shared" si="37"/>
        <v>0</v>
      </c>
      <c r="BV466" s="307">
        <f t="shared" si="37"/>
        <v>0</v>
      </c>
      <c r="BW466" s="307">
        <f t="shared" si="37"/>
        <v>0</v>
      </c>
      <c r="BX466" s="307">
        <f t="shared" si="37"/>
        <v>0</v>
      </c>
      <c r="BY466" s="307">
        <f t="shared" si="37"/>
        <v>0</v>
      </c>
      <c r="BZ466" s="307">
        <f t="shared" si="37"/>
        <v>0</v>
      </c>
      <c r="CA466" s="307">
        <f t="shared" si="37"/>
        <v>0</v>
      </c>
      <c r="CB466" s="307">
        <f t="shared" si="37"/>
        <v>0</v>
      </c>
      <c r="CC466" s="307">
        <f t="shared" si="37"/>
        <v>0</v>
      </c>
      <c r="CD466" s="307">
        <f t="shared" si="37"/>
        <v>0</v>
      </c>
      <c r="CE466" s="307">
        <f t="shared" si="37"/>
        <v>0</v>
      </c>
      <c r="CF466" s="307">
        <f t="shared" si="37"/>
        <v>0</v>
      </c>
      <c r="CG466" s="307">
        <f t="shared" si="37"/>
        <v>0</v>
      </c>
      <c r="CH466" s="307">
        <f t="shared" si="37"/>
        <v>0</v>
      </c>
      <c r="CI466" s="307">
        <f t="shared" si="37"/>
        <v>0</v>
      </c>
      <c r="CJ466" s="308">
        <f t="shared" si="37"/>
        <v>0</v>
      </c>
      <c r="CK466" s="272">
        <f t="shared" si="15"/>
        <v>0</v>
      </c>
    </row>
    <row r="467" spans="2:89">
      <c r="B467" s="284"/>
      <c r="C467" s="589">
        <v>8</v>
      </c>
      <c r="D467" s="473" t="s">
        <v>70</v>
      </c>
      <c r="E467" s="306">
        <f t="shared" si="14"/>
        <v>0</v>
      </c>
      <c r="F467" s="307">
        <f t="shared" si="38"/>
        <v>0</v>
      </c>
      <c r="G467" s="307">
        <f t="shared" si="38"/>
        <v>0</v>
      </c>
      <c r="H467" s="307">
        <f t="shared" si="38"/>
        <v>0</v>
      </c>
      <c r="I467" s="307">
        <f t="shared" si="38"/>
        <v>0</v>
      </c>
      <c r="J467" s="307">
        <f t="shared" si="38"/>
        <v>0</v>
      </c>
      <c r="K467" s="307">
        <f t="shared" si="38"/>
        <v>0</v>
      </c>
      <c r="L467" s="307">
        <f t="shared" si="38"/>
        <v>0</v>
      </c>
      <c r="M467" s="307">
        <f t="shared" si="38"/>
        <v>0</v>
      </c>
      <c r="N467" s="307">
        <f t="shared" si="38"/>
        <v>0</v>
      </c>
      <c r="O467" s="307">
        <f t="shared" si="38"/>
        <v>0</v>
      </c>
      <c r="P467" s="307">
        <f t="shared" si="38"/>
        <v>0</v>
      </c>
      <c r="Q467" s="307">
        <f t="shared" si="38"/>
        <v>0</v>
      </c>
      <c r="R467" s="307">
        <f t="shared" si="38"/>
        <v>0</v>
      </c>
      <c r="S467" s="307">
        <f t="shared" si="38"/>
        <v>0</v>
      </c>
      <c r="T467" s="307">
        <f t="shared" si="38"/>
        <v>0</v>
      </c>
      <c r="U467" s="307">
        <f t="shared" si="38"/>
        <v>0</v>
      </c>
      <c r="V467" s="307">
        <f t="shared" si="38"/>
        <v>0</v>
      </c>
      <c r="W467" s="307">
        <f t="shared" si="38"/>
        <v>0</v>
      </c>
      <c r="X467" s="307">
        <f t="shared" si="38"/>
        <v>0</v>
      </c>
      <c r="Y467" s="307">
        <f t="shared" si="38"/>
        <v>0</v>
      </c>
      <c r="Z467" s="307">
        <f t="shared" si="38"/>
        <v>0</v>
      </c>
      <c r="AA467" s="307">
        <f t="shared" si="38"/>
        <v>0</v>
      </c>
      <c r="AB467" s="307">
        <f t="shared" si="38"/>
        <v>0</v>
      </c>
      <c r="AC467" s="307">
        <f t="shared" si="38"/>
        <v>0</v>
      </c>
      <c r="AD467" s="307">
        <f t="shared" si="38"/>
        <v>0</v>
      </c>
      <c r="AE467" s="307">
        <f t="shared" si="38"/>
        <v>0</v>
      </c>
      <c r="AF467" s="307">
        <f t="shared" si="38"/>
        <v>0</v>
      </c>
      <c r="AG467" s="307">
        <f t="shared" si="38"/>
        <v>0</v>
      </c>
      <c r="AH467" s="307">
        <f t="shared" si="38"/>
        <v>0</v>
      </c>
      <c r="AI467" s="307">
        <f t="shared" si="38"/>
        <v>0</v>
      </c>
      <c r="AJ467" s="307">
        <f t="shared" si="38"/>
        <v>0</v>
      </c>
      <c r="AK467" s="307">
        <f t="shared" si="38"/>
        <v>0</v>
      </c>
      <c r="AL467" s="307">
        <f t="shared" si="38"/>
        <v>0</v>
      </c>
      <c r="AM467" s="307">
        <f t="shared" si="38"/>
        <v>0</v>
      </c>
      <c r="AN467" s="307">
        <f t="shared" si="38"/>
        <v>0</v>
      </c>
      <c r="AO467" s="307">
        <f t="shared" si="38"/>
        <v>0</v>
      </c>
      <c r="AP467" s="307">
        <f t="shared" si="38"/>
        <v>0</v>
      </c>
      <c r="AQ467" s="307">
        <f t="shared" si="38"/>
        <v>0</v>
      </c>
      <c r="AR467" s="307">
        <f t="shared" si="38"/>
        <v>0</v>
      </c>
      <c r="AS467" s="307">
        <f t="shared" si="38"/>
        <v>0</v>
      </c>
      <c r="AT467" s="307">
        <f t="shared" si="38"/>
        <v>0</v>
      </c>
      <c r="AU467" s="306">
        <f t="shared" si="38"/>
        <v>0</v>
      </c>
      <c r="AV467" s="307">
        <f t="shared" si="38"/>
        <v>0</v>
      </c>
      <c r="AW467" s="307">
        <f t="shared" si="38"/>
        <v>0</v>
      </c>
      <c r="AX467" s="307">
        <f t="shared" si="38"/>
        <v>0</v>
      </c>
      <c r="AY467" s="307">
        <f t="shared" si="38"/>
        <v>0</v>
      </c>
      <c r="AZ467" s="307">
        <f t="shared" si="38"/>
        <v>0</v>
      </c>
      <c r="BA467" s="307">
        <f t="shared" si="38"/>
        <v>0</v>
      </c>
      <c r="BB467" s="307">
        <f t="shared" si="38"/>
        <v>0</v>
      </c>
      <c r="BC467" s="307">
        <f t="shared" si="38"/>
        <v>0</v>
      </c>
      <c r="BD467" s="307">
        <f t="shared" si="38"/>
        <v>0</v>
      </c>
      <c r="BE467" s="307">
        <f t="shared" si="38"/>
        <v>0</v>
      </c>
      <c r="BF467" s="307">
        <f t="shared" si="38"/>
        <v>0</v>
      </c>
      <c r="BG467" s="307">
        <f t="shared" si="38"/>
        <v>0</v>
      </c>
      <c r="BH467" s="307">
        <f t="shared" si="38"/>
        <v>0</v>
      </c>
      <c r="BI467" s="307">
        <f t="shared" si="38"/>
        <v>0</v>
      </c>
      <c r="BJ467" s="307">
        <f t="shared" si="38"/>
        <v>0</v>
      </c>
      <c r="BK467" s="307">
        <f t="shared" si="38"/>
        <v>0</v>
      </c>
      <c r="BL467" s="307">
        <f t="shared" si="38"/>
        <v>0</v>
      </c>
      <c r="BM467" s="307">
        <f t="shared" si="38"/>
        <v>0</v>
      </c>
      <c r="BN467" s="307">
        <f t="shared" si="38"/>
        <v>0</v>
      </c>
      <c r="BO467" s="307">
        <f t="shared" si="38"/>
        <v>0</v>
      </c>
      <c r="BP467" s="307">
        <f t="shared" si="38"/>
        <v>0</v>
      </c>
      <c r="BQ467" s="307">
        <f t="shared" ref="BQ467:CJ470" si="39">BQ$414*BQ376</f>
        <v>0</v>
      </c>
      <c r="BR467" s="307">
        <f t="shared" si="39"/>
        <v>0</v>
      </c>
      <c r="BS467" s="307">
        <f t="shared" si="39"/>
        <v>0</v>
      </c>
      <c r="BT467" s="307">
        <f t="shared" si="39"/>
        <v>0</v>
      </c>
      <c r="BU467" s="307">
        <f t="shared" si="39"/>
        <v>0</v>
      </c>
      <c r="BV467" s="307">
        <f t="shared" si="39"/>
        <v>0</v>
      </c>
      <c r="BW467" s="307">
        <f t="shared" si="39"/>
        <v>0</v>
      </c>
      <c r="BX467" s="307">
        <f t="shared" si="39"/>
        <v>0</v>
      </c>
      <c r="BY467" s="307">
        <f t="shared" si="39"/>
        <v>0</v>
      </c>
      <c r="BZ467" s="307">
        <f t="shared" si="39"/>
        <v>0</v>
      </c>
      <c r="CA467" s="307">
        <f t="shared" si="39"/>
        <v>0</v>
      </c>
      <c r="CB467" s="307">
        <f t="shared" si="39"/>
        <v>0</v>
      </c>
      <c r="CC467" s="307">
        <f t="shared" si="39"/>
        <v>0</v>
      </c>
      <c r="CD467" s="307">
        <f t="shared" si="39"/>
        <v>0</v>
      </c>
      <c r="CE467" s="307">
        <f t="shared" si="39"/>
        <v>0</v>
      </c>
      <c r="CF467" s="307">
        <f t="shared" si="39"/>
        <v>0</v>
      </c>
      <c r="CG467" s="307">
        <f t="shared" si="39"/>
        <v>0</v>
      </c>
      <c r="CH467" s="307">
        <f t="shared" si="39"/>
        <v>0</v>
      </c>
      <c r="CI467" s="307">
        <f t="shared" si="39"/>
        <v>0</v>
      </c>
      <c r="CJ467" s="308">
        <f t="shared" si="39"/>
        <v>0</v>
      </c>
      <c r="CK467" s="272">
        <f t="shared" si="15"/>
        <v>0</v>
      </c>
    </row>
    <row r="468" spans="2:89">
      <c r="B468" s="284"/>
      <c r="C468" s="589">
        <v>9</v>
      </c>
      <c r="D468" s="473" t="s">
        <v>71</v>
      </c>
      <c r="E468" s="306">
        <f t="shared" si="14"/>
        <v>0</v>
      </c>
      <c r="F468" s="307">
        <f t="shared" ref="F468:BQ471" si="40">F$414*F377</f>
        <v>0</v>
      </c>
      <c r="G468" s="307">
        <f t="shared" si="40"/>
        <v>0</v>
      </c>
      <c r="H468" s="307">
        <f t="shared" si="40"/>
        <v>0</v>
      </c>
      <c r="I468" s="307">
        <f t="shared" si="40"/>
        <v>0</v>
      </c>
      <c r="J468" s="307">
        <f t="shared" si="40"/>
        <v>0</v>
      </c>
      <c r="K468" s="307">
        <f t="shared" si="40"/>
        <v>0</v>
      </c>
      <c r="L468" s="307">
        <f t="shared" si="40"/>
        <v>0</v>
      </c>
      <c r="M468" s="307">
        <f t="shared" si="40"/>
        <v>0</v>
      </c>
      <c r="N468" s="307">
        <f t="shared" si="40"/>
        <v>0</v>
      </c>
      <c r="O468" s="307">
        <f t="shared" si="40"/>
        <v>0</v>
      </c>
      <c r="P468" s="307">
        <f t="shared" si="40"/>
        <v>0</v>
      </c>
      <c r="Q468" s="307">
        <f t="shared" si="40"/>
        <v>0</v>
      </c>
      <c r="R468" s="307">
        <f t="shared" si="40"/>
        <v>0</v>
      </c>
      <c r="S468" s="307">
        <f t="shared" si="40"/>
        <v>0</v>
      </c>
      <c r="T468" s="307">
        <f t="shared" si="40"/>
        <v>0</v>
      </c>
      <c r="U468" s="307">
        <f t="shared" si="40"/>
        <v>0</v>
      </c>
      <c r="V468" s="307">
        <f t="shared" si="40"/>
        <v>0</v>
      </c>
      <c r="W468" s="307">
        <f t="shared" si="40"/>
        <v>0</v>
      </c>
      <c r="X468" s="307">
        <f t="shared" si="40"/>
        <v>0</v>
      </c>
      <c r="Y468" s="307">
        <f t="shared" si="40"/>
        <v>0</v>
      </c>
      <c r="Z468" s="307">
        <f t="shared" si="40"/>
        <v>0</v>
      </c>
      <c r="AA468" s="307">
        <f t="shared" si="40"/>
        <v>0</v>
      </c>
      <c r="AB468" s="307">
        <f t="shared" si="40"/>
        <v>0</v>
      </c>
      <c r="AC468" s="307">
        <f t="shared" si="40"/>
        <v>0</v>
      </c>
      <c r="AD468" s="307">
        <f t="shared" si="40"/>
        <v>0</v>
      </c>
      <c r="AE468" s="307">
        <f t="shared" si="40"/>
        <v>0</v>
      </c>
      <c r="AF468" s="307">
        <f t="shared" si="40"/>
        <v>0</v>
      </c>
      <c r="AG468" s="307">
        <f t="shared" si="40"/>
        <v>0</v>
      </c>
      <c r="AH468" s="307">
        <f t="shared" si="40"/>
        <v>0</v>
      </c>
      <c r="AI468" s="307">
        <f t="shared" si="40"/>
        <v>0</v>
      </c>
      <c r="AJ468" s="307">
        <f t="shared" si="40"/>
        <v>0</v>
      </c>
      <c r="AK468" s="307">
        <f t="shared" si="40"/>
        <v>0</v>
      </c>
      <c r="AL468" s="307">
        <f t="shared" si="40"/>
        <v>0</v>
      </c>
      <c r="AM468" s="307">
        <f t="shared" si="40"/>
        <v>0</v>
      </c>
      <c r="AN468" s="307">
        <f t="shared" si="40"/>
        <v>0</v>
      </c>
      <c r="AO468" s="307">
        <f t="shared" si="40"/>
        <v>0</v>
      </c>
      <c r="AP468" s="307">
        <f t="shared" si="40"/>
        <v>0</v>
      </c>
      <c r="AQ468" s="307">
        <f t="shared" si="40"/>
        <v>0</v>
      </c>
      <c r="AR468" s="307">
        <f t="shared" si="40"/>
        <v>0</v>
      </c>
      <c r="AS468" s="307">
        <f t="shared" si="40"/>
        <v>0</v>
      </c>
      <c r="AT468" s="307">
        <f t="shared" si="40"/>
        <v>0</v>
      </c>
      <c r="AU468" s="306">
        <f t="shared" si="40"/>
        <v>0</v>
      </c>
      <c r="AV468" s="307">
        <f t="shared" si="40"/>
        <v>0</v>
      </c>
      <c r="AW468" s="307">
        <f t="shared" si="40"/>
        <v>0</v>
      </c>
      <c r="AX468" s="307">
        <f t="shared" si="40"/>
        <v>0</v>
      </c>
      <c r="AY468" s="307">
        <f t="shared" si="40"/>
        <v>0</v>
      </c>
      <c r="AZ468" s="307">
        <f t="shared" si="40"/>
        <v>0</v>
      </c>
      <c r="BA468" s="307">
        <f t="shared" si="40"/>
        <v>0</v>
      </c>
      <c r="BB468" s="307">
        <f t="shared" si="40"/>
        <v>0</v>
      </c>
      <c r="BC468" s="307">
        <f t="shared" si="40"/>
        <v>0</v>
      </c>
      <c r="BD468" s="307">
        <f t="shared" si="40"/>
        <v>0</v>
      </c>
      <c r="BE468" s="307">
        <f t="shared" si="40"/>
        <v>0</v>
      </c>
      <c r="BF468" s="307">
        <f t="shared" si="40"/>
        <v>0</v>
      </c>
      <c r="BG468" s="307">
        <f t="shared" si="40"/>
        <v>0</v>
      </c>
      <c r="BH468" s="307">
        <f t="shared" si="40"/>
        <v>0</v>
      </c>
      <c r="BI468" s="307">
        <f t="shared" si="40"/>
        <v>0</v>
      </c>
      <c r="BJ468" s="307">
        <f t="shared" si="40"/>
        <v>0</v>
      </c>
      <c r="BK468" s="307">
        <f t="shared" si="40"/>
        <v>0</v>
      </c>
      <c r="BL468" s="307">
        <f t="shared" si="40"/>
        <v>0</v>
      </c>
      <c r="BM468" s="307">
        <f t="shared" si="40"/>
        <v>0</v>
      </c>
      <c r="BN468" s="307">
        <f t="shared" si="40"/>
        <v>0</v>
      </c>
      <c r="BO468" s="307">
        <f t="shared" si="40"/>
        <v>0</v>
      </c>
      <c r="BP468" s="307">
        <f t="shared" si="40"/>
        <v>0</v>
      </c>
      <c r="BQ468" s="307">
        <f t="shared" si="40"/>
        <v>0</v>
      </c>
      <c r="BR468" s="307">
        <f t="shared" si="39"/>
        <v>0</v>
      </c>
      <c r="BS468" s="307">
        <f t="shared" si="39"/>
        <v>0</v>
      </c>
      <c r="BT468" s="307">
        <f t="shared" si="39"/>
        <v>0</v>
      </c>
      <c r="BU468" s="307">
        <f t="shared" si="39"/>
        <v>0</v>
      </c>
      <c r="BV468" s="307">
        <f t="shared" si="39"/>
        <v>0</v>
      </c>
      <c r="BW468" s="307">
        <f t="shared" si="39"/>
        <v>0</v>
      </c>
      <c r="BX468" s="307">
        <f t="shared" si="39"/>
        <v>0</v>
      </c>
      <c r="BY468" s="307">
        <f t="shared" si="39"/>
        <v>0</v>
      </c>
      <c r="BZ468" s="307">
        <f t="shared" si="39"/>
        <v>0</v>
      </c>
      <c r="CA468" s="307">
        <f t="shared" si="39"/>
        <v>0</v>
      </c>
      <c r="CB468" s="307">
        <f t="shared" si="39"/>
        <v>0</v>
      </c>
      <c r="CC468" s="307">
        <f t="shared" si="39"/>
        <v>0</v>
      </c>
      <c r="CD468" s="307">
        <f t="shared" si="39"/>
        <v>0</v>
      </c>
      <c r="CE468" s="307">
        <f t="shared" si="39"/>
        <v>0</v>
      </c>
      <c r="CF468" s="307">
        <f t="shared" si="39"/>
        <v>0</v>
      </c>
      <c r="CG468" s="307">
        <f t="shared" si="39"/>
        <v>0</v>
      </c>
      <c r="CH468" s="307">
        <f t="shared" si="39"/>
        <v>0</v>
      </c>
      <c r="CI468" s="307">
        <f t="shared" si="39"/>
        <v>0</v>
      </c>
      <c r="CJ468" s="308">
        <f t="shared" si="39"/>
        <v>0</v>
      </c>
      <c r="CK468" s="272">
        <f t="shared" si="15"/>
        <v>0</v>
      </c>
    </row>
    <row r="469" spans="2:89">
      <c r="B469" s="284"/>
      <c r="C469" s="589">
        <v>10</v>
      </c>
      <c r="D469" s="473" t="s">
        <v>564</v>
      </c>
      <c r="E469" s="306">
        <f t="shared" si="14"/>
        <v>0</v>
      </c>
      <c r="F469" s="307">
        <f t="shared" si="40"/>
        <v>0</v>
      </c>
      <c r="G469" s="307">
        <f t="shared" si="40"/>
        <v>0</v>
      </c>
      <c r="H469" s="307">
        <f t="shared" si="40"/>
        <v>0</v>
      </c>
      <c r="I469" s="307">
        <f t="shared" si="40"/>
        <v>0</v>
      </c>
      <c r="J469" s="307">
        <f t="shared" si="40"/>
        <v>0</v>
      </c>
      <c r="K469" s="307">
        <f t="shared" si="40"/>
        <v>0</v>
      </c>
      <c r="L469" s="307">
        <f t="shared" si="40"/>
        <v>0</v>
      </c>
      <c r="M469" s="307">
        <f t="shared" si="40"/>
        <v>0</v>
      </c>
      <c r="N469" s="307">
        <f t="shared" si="40"/>
        <v>0</v>
      </c>
      <c r="O469" s="307">
        <f t="shared" si="40"/>
        <v>0</v>
      </c>
      <c r="P469" s="307">
        <f t="shared" si="40"/>
        <v>0</v>
      </c>
      <c r="Q469" s="307">
        <f t="shared" si="40"/>
        <v>0</v>
      </c>
      <c r="R469" s="307">
        <f t="shared" si="40"/>
        <v>0</v>
      </c>
      <c r="S469" s="307">
        <f t="shared" si="40"/>
        <v>0</v>
      </c>
      <c r="T469" s="307">
        <f t="shared" si="40"/>
        <v>0</v>
      </c>
      <c r="U469" s="307">
        <f t="shared" si="40"/>
        <v>0</v>
      </c>
      <c r="V469" s="307">
        <f t="shared" si="40"/>
        <v>0</v>
      </c>
      <c r="W469" s="307">
        <f t="shared" si="40"/>
        <v>0</v>
      </c>
      <c r="X469" s="307">
        <f t="shared" si="40"/>
        <v>0</v>
      </c>
      <c r="Y469" s="307">
        <f t="shared" si="40"/>
        <v>0</v>
      </c>
      <c r="Z469" s="307">
        <f t="shared" si="40"/>
        <v>0</v>
      </c>
      <c r="AA469" s="307">
        <f t="shared" si="40"/>
        <v>0</v>
      </c>
      <c r="AB469" s="307">
        <f t="shared" si="40"/>
        <v>0</v>
      </c>
      <c r="AC469" s="307">
        <f t="shared" si="40"/>
        <v>0</v>
      </c>
      <c r="AD469" s="307">
        <f t="shared" si="40"/>
        <v>0</v>
      </c>
      <c r="AE469" s="307">
        <f t="shared" si="40"/>
        <v>0</v>
      </c>
      <c r="AF469" s="307">
        <f t="shared" si="40"/>
        <v>0</v>
      </c>
      <c r="AG469" s="307">
        <f t="shared" si="40"/>
        <v>0</v>
      </c>
      <c r="AH469" s="307">
        <f t="shared" si="40"/>
        <v>0</v>
      </c>
      <c r="AI469" s="307">
        <f t="shared" si="40"/>
        <v>0</v>
      </c>
      <c r="AJ469" s="307">
        <f t="shared" si="40"/>
        <v>0</v>
      </c>
      <c r="AK469" s="307">
        <f t="shared" si="40"/>
        <v>0</v>
      </c>
      <c r="AL469" s="307">
        <f t="shared" si="40"/>
        <v>0</v>
      </c>
      <c r="AM469" s="307">
        <f t="shared" si="40"/>
        <v>0</v>
      </c>
      <c r="AN469" s="307">
        <f t="shared" si="40"/>
        <v>0</v>
      </c>
      <c r="AO469" s="307">
        <f t="shared" si="40"/>
        <v>0</v>
      </c>
      <c r="AP469" s="307">
        <f t="shared" si="40"/>
        <v>0</v>
      </c>
      <c r="AQ469" s="307">
        <f t="shared" si="40"/>
        <v>0</v>
      </c>
      <c r="AR469" s="307">
        <f t="shared" si="40"/>
        <v>0</v>
      </c>
      <c r="AS469" s="307">
        <f t="shared" si="40"/>
        <v>0</v>
      </c>
      <c r="AT469" s="307">
        <f t="shared" si="40"/>
        <v>0</v>
      </c>
      <c r="AU469" s="306">
        <f t="shared" si="40"/>
        <v>0</v>
      </c>
      <c r="AV469" s="307">
        <f t="shared" si="40"/>
        <v>0</v>
      </c>
      <c r="AW469" s="307">
        <f t="shared" si="40"/>
        <v>0</v>
      </c>
      <c r="AX469" s="307">
        <f t="shared" si="40"/>
        <v>0</v>
      </c>
      <c r="AY469" s="307">
        <f t="shared" si="40"/>
        <v>0</v>
      </c>
      <c r="AZ469" s="307">
        <f t="shared" si="40"/>
        <v>0</v>
      </c>
      <c r="BA469" s="307">
        <f t="shared" si="40"/>
        <v>0</v>
      </c>
      <c r="BB469" s="307">
        <f t="shared" si="40"/>
        <v>0</v>
      </c>
      <c r="BC469" s="307">
        <f t="shared" si="40"/>
        <v>0</v>
      </c>
      <c r="BD469" s="307">
        <f t="shared" si="40"/>
        <v>0</v>
      </c>
      <c r="BE469" s="307">
        <f t="shared" si="40"/>
        <v>0</v>
      </c>
      <c r="BF469" s="307">
        <f t="shared" si="40"/>
        <v>0</v>
      </c>
      <c r="BG469" s="307">
        <f t="shared" si="40"/>
        <v>0</v>
      </c>
      <c r="BH469" s="307">
        <f t="shared" si="40"/>
        <v>0</v>
      </c>
      <c r="BI469" s="307">
        <f t="shared" si="40"/>
        <v>0</v>
      </c>
      <c r="BJ469" s="307">
        <f t="shared" si="40"/>
        <v>0</v>
      </c>
      <c r="BK469" s="307">
        <f t="shared" si="40"/>
        <v>0</v>
      </c>
      <c r="BL469" s="307">
        <f t="shared" si="40"/>
        <v>0</v>
      </c>
      <c r="BM469" s="307">
        <f t="shared" si="40"/>
        <v>0</v>
      </c>
      <c r="BN469" s="307">
        <f t="shared" si="40"/>
        <v>0</v>
      </c>
      <c r="BO469" s="307">
        <f t="shared" si="40"/>
        <v>0</v>
      </c>
      <c r="BP469" s="307">
        <f t="shared" si="40"/>
        <v>0</v>
      </c>
      <c r="BQ469" s="307">
        <f t="shared" si="40"/>
        <v>0</v>
      </c>
      <c r="BR469" s="307">
        <f t="shared" si="39"/>
        <v>0</v>
      </c>
      <c r="BS469" s="307">
        <f t="shared" si="39"/>
        <v>0</v>
      </c>
      <c r="BT469" s="307">
        <f t="shared" si="39"/>
        <v>0</v>
      </c>
      <c r="BU469" s="307">
        <f t="shared" si="39"/>
        <v>0</v>
      </c>
      <c r="BV469" s="307">
        <f t="shared" si="39"/>
        <v>0</v>
      </c>
      <c r="BW469" s="307">
        <f t="shared" si="39"/>
        <v>0</v>
      </c>
      <c r="BX469" s="307">
        <f t="shared" si="39"/>
        <v>0</v>
      </c>
      <c r="BY469" s="307">
        <f t="shared" si="39"/>
        <v>0</v>
      </c>
      <c r="BZ469" s="307">
        <f t="shared" si="39"/>
        <v>0</v>
      </c>
      <c r="CA469" s="307">
        <f t="shared" si="39"/>
        <v>0</v>
      </c>
      <c r="CB469" s="307">
        <f t="shared" si="39"/>
        <v>0</v>
      </c>
      <c r="CC469" s="307">
        <f t="shared" si="39"/>
        <v>0</v>
      </c>
      <c r="CD469" s="307">
        <f t="shared" si="39"/>
        <v>0</v>
      </c>
      <c r="CE469" s="307">
        <f t="shared" si="39"/>
        <v>0</v>
      </c>
      <c r="CF469" s="307">
        <f t="shared" si="39"/>
        <v>0</v>
      </c>
      <c r="CG469" s="307">
        <f t="shared" si="39"/>
        <v>0</v>
      </c>
      <c r="CH469" s="307">
        <f t="shared" si="39"/>
        <v>0</v>
      </c>
      <c r="CI469" s="307">
        <f t="shared" si="39"/>
        <v>0</v>
      </c>
      <c r="CJ469" s="308">
        <f t="shared" si="39"/>
        <v>0</v>
      </c>
      <c r="CK469" s="272">
        <f t="shared" si="15"/>
        <v>0</v>
      </c>
    </row>
    <row r="470" spans="2:89">
      <c r="B470" s="284"/>
      <c r="C470" s="589">
        <v>11</v>
      </c>
      <c r="D470" s="473" t="s">
        <v>72</v>
      </c>
      <c r="E470" s="306">
        <f t="shared" si="14"/>
        <v>0</v>
      </c>
      <c r="F470" s="307">
        <f t="shared" si="40"/>
        <v>0</v>
      </c>
      <c r="G470" s="307">
        <f t="shared" si="40"/>
        <v>0</v>
      </c>
      <c r="H470" s="307">
        <f t="shared" si="40"/>
        <v>0</v>
      </c>
      <c r="I470" s="307">
        <f t="shared" si="40"/>
        <v>0</v>
      </c>
      <c r="J470" s="307">
        <f t="shared" si="40"/>
        <v>0</v>
      </c>
      <c r="K470" s="307">
        <f t="shared" si="40"/>
        <v>0</v>
      </c>
      <c r="L470" s="307">
        <f t="shared" si="40"/>
        <v>0</v>
      </c>
      <c r="M470" s="307">
        <f t="shared" si="40"/>
        <v>0</v>
      </c>
      <c r="N470" s="307">
        <f t="shared" si="40"/>
        <v>0</v>
      </c>
      <c r="O470" s="307">
        <f t="shared" si="40"/>
        <v>0</v>
      </c>
      <c r="P470" s="307">
        <f t="shared" si="40"/>
        <v>0</v>
      </c>
      <c r="Q470" s="307">
        <f t="shared" si="40"/>
        <v>0</v>
      </c>
      <c r="R470" s="307">
        <f t="shared" si="40"/>
        <v>0</v>
      </c>
      <c r="S470" s="307">
        <f t="shared" si="40"/>
        <v>0</v>
      </c>
      <c r="T470" s="307">
        <f t="shared" si="40"/>
        <v>0</v>
      </c>
      <c r="U470" s="307">
        <f t="shared" si="40"/>
        <v>0</v>
      </c>
      <c r="V470" s="307">
        <f t="shared" si="40"/>
        <v>0</v>
      </c>
      <c r="W470" s="307">
        <f t="shared" si="40"/>
        <v>0</v>
      </c>
      <c r="X470" s="307">
        <f t="shared" si="40"/>
        <v>0</v>
      </c>
      <c r="Y470" s="307">
        <f t="shared" si="40"/>
        <v>0</v>
      </c>
      <c r="Z470" s="307">
        <f t="shared" si="40"/>
        <v>0</v>
      </c>
      <c r="AA470" s="307">
        <f t="shared" si="40"/>
        <v>0</v>
      </c>
      <c r="AB470" s="307">
        <f t="shared" si="40"/>
        <v>0</v>
      </c>
      <c r="AC470" s="307">
        <f t="shared" si="40"/>
        <v>0</v>
      </c>
      <c r="AD470" s="307">
        <f t="shared" si="40"/>
        <v>0</v>
      </c>
      <c r="AE470" s="307">
        <f t="shared" si="40"/>
        <v>0</v>
      </c>
      <c r="AF470" s="307">
        <f t="shared" si="40"/>
        <v>0</v>
      </c>
      <c r="AG470" s="307">
        <f t="shared" si="40"/>
        <v>0</v>
      </c>
      <c r="AH470" s="307">
        <f t="shared" si="40"/>
        <v>0</v>
      </c>
      <c r="AI470" s="307">
        <f t="shared" si="40"/>
        <v>0</v>
      </c>
      <c r="AJ470" s="307">
        <f t="shared" si="40"/>
        <v>0</v>
      </c>
      <c r="AK470" s="307">
        <f t="shared" si="40"/>
        <v>0</v>
      </c>
      <c r="AL470" s="307">
        <f t="shared" si="40"/>
        <v>0</v>
      </c>
      <c r="AM470" s="307">
        <f t="shared" si="40"/>
        <v>0</v>
      </c>
      <c r="AN470" s="307">
        <f t="shared" si="40"/>
        <v>0</v>
      </c>
      <c r="AO470" s="307">
        <f t="shared" si="40"/>
        <v>0</v>
      </c>
      <c r="AP470" s="307">
        <f t="shared" si="40"/>
        <v>0</v>
      </c>
      <c r="AQ470" s="307">
        <f t="shared" si="40"/>
        <v>0</v>
      </c>
      <c r="AR470" s="307">
        <f t="shared" si="40"/>
        <v>0</v>
      </c>
      <c r="AS470" s="307">
        <f t="shared" si="40"/>
        <v>0</v>
      </c>
      <c r="AT470" s="307">
        <f t="shared" si="40"/>
        <v>0</v>
      </c>
      <c r="AU470" s="306">
        <f t="shared" si="40"/>
        <v>0</v>
      </c>
      <c r="AV470" s="307">
        <f t="shared" si="40"/>
        <v>0</v>
      </c>
      <c r="AW470" s="307">
        <f t="shared" si="40"/>
        <v>0</v>
      </c>
      <c r="AX470" s="307">
        <f t="shared" si="40"/>
        <v>0</v>
      </c>
      <c r="AY470" s="307">
        <f t="shared" si="40"/>
        <v>0</v>
      </c>
      <c r="AZ470" s="307">
        <f t="shared" si="40"/>
        <v>0</v>
      </c>
      <c r="BA470" s="307">
        <f t="shared" si="40"/>
        <v>0</v>
      </c>
      <c r="BB470" s="307">
        <f t="shared" si="40"/>
        <v>0</v>
      </c>
      <c r="BC470" s="307">
        <f t="shared" si="40"/>
        <v>0</v>
      </c>
      <c r="BD470" s="307">
        <f t="shared" si="40"/>
        <v>0</v>
      </c>
      <c r="BE470" s="307">
        <f t="shared" si="40"/>
        <v>0</v>
      </c>
      <c r="BF470" s="307">
        <f t="shared" si="40"/>
        <v>0</v>
      </c>
      <c r="BG470" s="307">
        <f t="shared" si="40"/>
        <v>0</v>
      </c>
      <c r="BH470" s="307">
        <f t="shared" si="40"/>
        <v>0</v>
      </c>
      <c r="BI470" s="307">
        <f t="shared" si="40"/>
        <v>0</v>
      </c>
      <c r="BJ470" s="307">
        <f t="shared" si="40"/>
        <v>0</v>
      </c>
      <c r="BK470" s="307">
        <f t="shared" si="40"/>
        <v>0</v>
      </c>
      <c r="BL470" s="307">
        <f t="shared" si="40"/>
        <v>0</v>
      </c>
      <c r="BM470" s="307">
        <f t="shared" si="40"/>
        <v>0</v>
      </c>
      <c r="BN470" s="307">
        <f t="shared" si="40"/>
        <v>0</v>
      </c>
      <c r="BO470" s="307">
        <f t="shared" si="40"/>
        <v>0</v>
      </c>
      <c r="BP470" s="307">
        <f t="shared" si="40"/>
        <v>0</v>
      </c>
      <c r="BQ470" s="307">
        <f t="shared" si="40"/>
        <v>0</v>
      </c>
      <c r="BR470" s="307">
        <f t="shared" si="39"/>
        <v>0</v>
      </c>
      <c r="BS470" s="307">
        <f t="shared" si="39"/>
        <v>0</v>
      </c>
      <c r="BT470" s="307">
        <f t="shared" si="39"/>
        <v>0</v>
      </c>
      <c r="BU470" s="307">
        <f t="shared" si="39"/>
        <v>0</v>
      </c>
      <c r="BV470" s="307">
        <f t="shared" si="39"/>
        <v>0</v>
      </c>
      <c r="BW470" s="307">
        <f t="shared" si="39"/>
        <v>0</v>
      </c>
      <c r="BX470" s="307">
        <f t="shared" si="39"/>
        <v>0</v>
      </c>
      <c r="BY470" s="307">
        <f t="shared" si="39"/>
        <v>0</v>
      </c>
      <c r="BZ470" s="307">
        <f t="shared" si="39"/>
        <v>0</v>
      </c>
      <c r="CA470" s="307">
        <f t="shared" si="39"/>
        <v>0</v>
      </c>
      <c r="CB470" s="307">
        <f t="shared" si="39"/>
        <v>0</v>
      </c>
      <c r="CC470" s="307">
        <f t="shared" si="39"/>
        <v>0</v>
      </c>
      <c r="CD470" s="307">
        <f t="shared" si="39"/>
        <v>0</v>
      </c>
      <c r="CE470" s="307">
        <f t="shared" si="39"/>
        <v>0</v>
      </c>
      <c r="CF470" s="307">
        <f t="shared" si="39"/>
        <v>0</v>
      </c>
      <c r="CG470" s="307">
        <f t="shared" si="39"/>
        <v>0</v>
      </c>
      <c r="CH470" s="307">
        <f t="shared" si="39"/>
        <v>0</v>
      </c>
      <c r="CI470" s="307">
        <f t="shared" si="39"/>
        <v>0</v>
      </c>
      <c r="CJ470" s="308">
        <f t="shared" si="39"/>
        <v>0</v>
      </c>
      <c r="CK470" s="272">
        <f t="shared" si="15"/>
        <v>0</v>
      </c>
    </row>
    <row r="471" spans="2:89">
      <c r="B471" s="284"/>
      <c r="C471" s="589">
        <v>12</v>
      </c>
      <c r="D471" s="473" t="s">
        <v>73</v>
      </c>
      <c r="E471" s="306">
        <f t="shared" si="14"/>
        <v>0</v>
      </c>
      <c r="F471" s="307">
        <f t="shared" si="40"/>
        <v>0</v>
      </c>
      <c r="G471" s="307">
        <f t="shared" si="40"/>
        <v>0</v>
      </c>
      <c r="H471" s="307">
        <f t="shared" si="40"/>
        <v>0</v>
      </c>
      <c r="I471" s="307">
        <f t="shared" si="40"/>
        <v>0</v>
      </c>
      <c r="J471" s="307">
        <f t="shared" si="40"/>
        <v>0</v>
      </c>
      <c r="K471" s="307">
        <f t="shared" si="40"/>
        <v>0</v>
      </c>
      <c r="L471" s="307">
        <f t="shared" si="40"/>
        <v>0</v>
      </c>
      <c r="M471" s="307">
        <f t="shared" si="40"/>
        <v>0</v>
      </c>
      <c r="N471" s="307">
        <f t="shared" si="40"/>
        <v>0</v>
      </c>
      <c r="O471" s="307">
        <f t="shared" si="40"/>
        <v>0</v>
      </c>
      <c r="P471" s="307">
        <f t="shared" si="40"/>
        <v>0</v>
      </c>
      <c r="Q471" s="307">
        <f t="shared" si="40"/>
        <v>0</v>
      </c>
      <c r="R471" s="307">
        <f t="shared" si="40"/>
        <v>0</v>
      </c>
      <c r="S471" s="307">
        <f t="shared" si="40"/>
        <v>0</v>
      </c>
      <c r="T471" s="307">
        <f t="shared" si="40"/>
        <v>0</v>
      </c>
      <c r="U471" s="307">
        <f t="shared" si="40"/>
        <v>0</v>
      </c>
      <c r="V471" s="307">
        <f t="shared" si="40"/>
        <v>0</v>
      </c>
      <c r="W471" s="307">
        <f t="shared" si="40"/>
        <v>0</v>
      </c>
      <c r="X471" s="307">
        <f t="shared" si="40"/>
        <v>0</v>
      </c>
      <c r="Y471" s="307">
        <f t="shared" si="40"/>
        <v>0</v>
      </c>
      <c r="Z471" s="307">
        <f t="shared" si="40"/>
        <v>0</v>
      </c>
      <c r="AA471" s="307">
        <f t="shared" si="40"/>
        <v>0</v>
      </c>
      <c r="AB471" s="307">
        <f t="shared" si="40"/>
        <v>0</v>
      </c>
      <c r="AC471" s="307">
        <f t="shared" si="40"/>
        <v>0</v>
      </c>
      <c r="AD471" s="307">
        <f t="shared" si="40"/>
        <v>0</v>
      </c>
      <c r="AE471" s="307">
        <f t="shared" si="40"/>
        <v>0</v>
      </c>
      <c r="AF471" s="307">
        <f t="shared" si="40"/>
        <v>0</v>
      </c>
      <c r="AG471" s="307">
        <f t="shared" si="40"/>
        <v>0</v>
      </c>
      <c r="AH471" s="307">
        <f t="shared" si="40"/>
        <v>0</v>
      </c>
      <c r="AI471" s="307">
        <f t="shared" si="40"/>
        <v>0</v>
      </c>
      <c r="AJ471" s="307">
        <f t="shared" si="40"/>
        <v>0</v>
      </c>
      <c r="AK471" s="307">
        <f t="shared" si="40"/>
        <v>0</v>
      </c>
      <c r="AL471" s="307">
        <f t="shared" si="40"/>
        <v>0</v>
      </c>
      <c r="AM471" s="307">
        <f t="shared" si="40"/>
        <v>0</v>
      </c>
      <c r="AN471" s="307">
        <f t="shared" si="40"/>
        <v>0</v>
      </c>
      <c r="AO471" s="307">
        <f t="shared" si="40"/>
        <v>0</v>
      </c>
      <c r="AP471" s="307">
        <f t="shared" si="40"/>
        <v>0</v>
      </c>
      <c r="AQ471" s="307">
        <f t="shared" si="40"/>
        <v>0</v>
      </c>
      <c r="AR471" s="307">
        <f t="shared" si="40"/>
        <v>0</v>
      </c>
      <c r="AS471" s="307">
        <f t="shared" si="40"/>
        <v>0</v>
      </c>
      <c r="AT471" s="307">
        <f t="shared" si="40"/>
        <v>0</v>
      </c>
      <c r="AU471" s="306">
        <f t="shared" si="40"/>
        <v>0</v>
      </c>
      <c r="AV471" s="307">
        <f t="shared" si="40"/>
        <v>0</v>
      </c>
      <c r="AW471" s="307">
        <f t="shared" si="40"/>
        <v>0</v>
      </c>
      <c r="AX471" s="307">
        <f t="shared" si="40"/>
        <v>0</v>
      </c>
      <c r="AY471" s="307">
        <f t="shared" si="40"/>
        <v>0</v>
      </c>
      <c r="AZ471" s="307">
        <f t="shared" si="40"/>
        <v>0</v>
      </c>
      <c r="BA471" s="307">
        <f t="shared" si="40"/>
        <v>0</v>
      </c>
      <c r="BB471" s="307">
        <f t="shared" si="40"/>
        <v>0</v>
      </c>
      <c r="BC471" s="307">
        <f t="shared" si="40"/>
        <v>0</v>
      </c>
      <c r="BD471" s="307">
        <f t="shared" si="40"/>
        <v>0</v>
      </c>
      <c r="BE471" s="307">
        <f t="shared" si="40"/>
        <v>0</v>
      </c>
      <c r="BF471" s="307">
        <f t="shared" si="40"/>
        <v>0</v>
      </c>
      <c r="BG471" s="307">
        <f t="shared" si="40"/>
        <v>0</v>
      </c>
      <c r="BH471" s="307">
        <f t="shared" si="40"/>
        <v>0</v>
      </c>
      <c r="BI471" s="307">
        <f t="shared" si="40"/>
        <v>0</v>
      </c>
      <c r="BJ471" s="307">
        <f t="shared" si="40"/>
        <v>0</v>
      </c>
      <c r="BK471" s="307">
        <f t="shared" si="40"/>
        <v>0</v>
      </c>
      <c r="BL471" s="307">
        <f t="shared" si="40"/>
        <v>0</v>
      </c>
      <c r="BM471" s="307">
        <f t="shared" si="40"/>
        <v>0</v>
      </c>
      <c r="BN471" s="307">
        <f t="shared" si="40"/>
        <v>0</v>
      </c>
      <c r="BO471" s="307">
        <f t="shared" si="40"/>
        <v>0</v>
      </c>
      <c r="BP471" s="307">
        <f t="shared" si="40"/>
        <v>0</v>
      </c>
      <c r="BQ471" s="307">
        <f t="shared" ref="BQ471:CJ474" si="41">BQ$414*BQ380</f>
        <v>0</v>
      </c>
      <c r="BR471" s="307">
        <f t="shared" si="41"/>
        <v>0</v>
      </c>
      <c r="BS471" s="307">
        <f t="shared" si="41"/>
        <v>0</v>
      </c>
      <c r="BT471" s="307">
        <f t="shared" si="41"/>
        <v>0</v>
      </c>
      <c r="BU471" s="307">
        <f t="shared" si="41"/>
        <v>0</v>
      </c>
      <c r="BV471" s="307">
        <f t="shared" si="41"/>
        <v>0</v>
      </c>
      <c r="BW471" s="307">
        <f t="shared" si="41"/>
        <v>0</v>
      </c>
      <c r="BX471" s="307">
        <f t="shared" si="41"/>
        <v>0</v>
      </c>
      <c r="BY471" s="307">
        <f t="shared" si="41"/>
        <v>0</v>
      </c>
      <c r="BZ471" s="307">
        <f t="shared" si="41"/>
        <v>0</v>
      </c>
      <c r="CA471" s="307">
        <f t="shared" si="41"/>
        <v>0</v>
      </c>
      <c r="CB471" s="307">
        <f t="shared" si="41"/>
        <v>0</v>
      </c>
      <c r="CC471" s="307">
        <f t="shared" si="41"/>
        <v>0</v>
      </c>
      <c r="CD471" s="307">
        <f t="shared" si="41"/>
        <v>0</v>
      </c>
      <c r="CE471" s="307">
        <f t="shared" si="41"/>
        <v>0</v>
      </c>
      <c r="CF471" s="307">
        <f t="shared" si="41"/>
        <v>0</v>
      </c>
      <c r="CG471" s="307">
        <f t="shared" si="41"/>
        <v>0</v>
      </c>
      <c r="CH471" s="307">
        <f t="shared" si="41"/>
        <v>0</v>
      </c>
      <c r="CI471" s="307">
        <f t="shared" si="41"/>
        <v>0</v>
      </c>
      <c r="CJ471" s="308">
        <f t="shared" si="41"/>
        <v>0</v>
      </c>
      <c r="CK471" s="272">
        <f t="shared" si="15"/>
        <v>0</v>
      </c>
    </row>
    <row r="472" spans="2:89">
      <c r="B472" s="284"/>
      <c r="C472" s="589">
        <v>13</v>
      </c>
      <c r="D472" s="473" t="s">
        <v>74</v>
      </c>
      <c r="E472" s="306">
        <f t="shared" si="14"/>
        <v>0</v>
      </c>
      <c r="F472" s="307">
        <f t="shared" ref="F472:BQ475" si="42">F$414*F381</f>
        <v>0</v>
      </c>
      <c r="G472" s="307">
        <f t="shared" si="42"/>
        <v>0</v>
      </c>
      <c r="H472" s="307">
        <f t="shared" si="42"/>
        <v>0</v>
      </c>
      <c r="I472" s="307">
        <f t="shared" si="42"/>
        <v>0</v>
      </c>
      <c r="J472" s="307">
        <f t="shared" si="42"/>
        <v>0</v>
      </c>
      <c r="K472" s="307">
        <f t="shared" si="42"/>
        <v>0</v>
      </c>
      <c r="L472" s="307">
        <f t="shared" si="42"/>
        <v>0</v>
      </c>
      <c r="M472" s="307">
        <f t="shared" si="42"/>
        <v>0</v>
      </c>
      <c r="N472" s="307">
        <f t="shared" si="42"/>
        <v>0</v>
      </c>
      <c r="O472" s="307">
        <f t="shared" si="42"/>
        <v>0</v>
      </c>
      <c r="P472" s="307">
        <f t="shared" si="42"/>
        <v>0</v>
      </c>
      <c r="Q472" s="307">
        <f t="shared" si="42"/>
        <v>0</v>
      </c>
      <c r="R472" s="307">
        <f t="shared" si="42"/>
        <v>0</v>
      </c>
      <c r="S472" s="307">
        <f t="shared" si="42"/>
        <v>0</v>
      </c>
      <c r="T472" s="307">
        <f t="shared" si="42"/>
        <v>0</v>
      </c>
      <c r="U472" s="307">
        <f t="shared" si="42"/>
        <v>0</v>
      </c>
      <c r="V472" s="307">
        <f t="shared" si="42"/>
        <v>0</v>
      </c>
      <c r="W472" s="307">
        <f t="shared" si="42"/>
        <v>0</v>
      </c>
      <c r="X472" s="307">
        <f t="shared" si="42"/>
        <v>0</v>
      </c>
      <c r="Y472" s="307">
        <f t="shared" si="42"/>
        <v>0</v>
      </c>
      <c r="Z472" s="307">
        <f t="shared" si="42"/>
        <v>0</v>
      </c>
      <c r="AA472" s="307">
        <f t="shared" si="42"/>
        <v>0</v>
      </c>
      <c r="AB472" s="307">
        <f t="shared" si="42"/>
        <v>0</v>
      </c>
      <c r="AC472" s="307">
        <f t="shared" si="42"/>
        <v>0</v>
      </c>
      <c r="AD472" s="307">
        <f t="shared" si="42"/>
        <v>0</v>
      </c>
      <c r="AE472" s="307">
        <f t="shared" si="42"/>
        <v>0</v>
      </c>
      <c r="AF472" s="307">
        <f t="shared" si="42"/>
        <v>0</v>
      </c>
      <c r="AG472" s="307">
        <f t="shared" si="42"/>
        <v>0</v>
      </c>
      <c r="AH472" s="307">
        <f t="shared" si="42"/>
        <v>0</v>
      </c>
      <c r="AI472" s="307">
        <f t="shared" si="42"/>
        <v>0</v>
      </c>
      <c r="AJ472" s="307">
        <f t="shared" si="42"/>
        <v>0</v>
      </c>
      <c r="AK472" s="307">
        <f t="shared" si="42"/>
        <v>0</v>
      </c>
      <c r="AL472" s="307">
        <f t="shared" si="42"/>
        <v>0</v>
      </c>
      <c r="AM472" s="307">
        <f t="shared" si="42"/>
        <v>0</v>
      </c>
      <c r="AN472" s="307">
        <f t="shared" si="42"/>
        <v>0</v>
      </c>
      <c r="AO472" s="307">
        <f t="shared" si="42"/>
        <v>0</v>
      </c>
      <c r="AP472" s="307">
        <f t="shared" si="42"/>
        <v>0</v>
      </c>
      <c r="AQ472" s="307">
        <f t="shared" si="42"/>
        <v>0</v>
      </c>
      <c r="AR472" s="307">
        <f t="shared" si="42"/>
        <v>0</v>
      </c>
      <c r="AS472" s="307">
        <f t="shared" si="42"/>
        <v>0</v>
      </c>
      <c r="AT472" s="307">
        <f t="shared" si="42"/>
        <v>0</v>
      </c>
      <c r="AU472" s="306">
        <f t="shared" si="42"/>
        <v>0</v>
      </c>
      <c r="AV472" s="307">
        <f t="shared" si="42"/>
        <v>0</v>
      </c>
      <c r="AW472" s="307">
        <f t="shared" si="42"/>
        <v>0</v>
      </c>
      <c r="AX472" s="307">
        <f t="shared" si="42"/>
        <v>0</v>
      </c>
      <c r="AY472" s="307">
        <f t="shared" si="42"/>
        <v>0</v>
      </c>
      <c r="AZ472" s="307">
        <f t="shared" si="42"/>
        <v>0</v>
      </c>
      <c r="BA472" s="307">
        <f t="shared" si="42"/>
        <v>0</v>
      </c>
      <c r="BB472" s="307">
        <f t="shared" si="42"/>
        <v>0</v>
      </c>
      <c r="BC472" s="307">
        <f t="shared" si="42"/>
        <v>0</v>
      </c>
      <c r="BD472" s="307">
        <f t="shared" si="42"/>
        <v>0</v>
      </c>
      <c r="BE472" s="307">
        <f t="shared" si="42"/>
        <v>0</v>
      </c>
      <c r="BF472" s="307">
        <f t="shared" si="42"/>
        <v>0</v>
      </c>
      <c r="BG472" s="307">
        <f t="shared" si="42"/>
        <v>0</v>
      </c>
      <c r="BH472" s="307">
        <f t="shared" si="42"/>
        <v>0</v>
      </c>
      <c r="BI472" s="307">
        <f t="shared" si="42"/>
        <v>0</v>
      </c>
      <c r="BJ472" s="307">
        <f t="shared" si="42"/>
        <v>0</v>
      </c>
      <c r="BK472" s="307">
        <f t="shared" si="42"/>
        <v>0</v>
      </c>
      <c r="BL472" s="307">
        <f t="shared" si="42"/>
        <v>0</v>
      </c>
      <c r="BM472" s="307">
        <f t="shared" si="42"/>
        <v>0</v>
      </c>
      <c r="BN472" s="307">
        <f t="shared" si="42"/>
        <v>0</v>
      </c>
      <c r="BO472" s="307">
        <f t="shared" si="42"/>
        <v>0</v>
      </c>
      <c r="BP472" s="307">
        <f t="shared" si="42"/>
        <v>0</v>
      </c>
      <c r="BQ472" s="307">
        <f t="shared" si="42"/>
        <v>0</v>
      </c>
      <c r="BR472" s="307">
        <f t="shared" si="41"/>
        <v>0</v>
      </c>
      <c r="BS472" s="307">
        <f t="shared" si="41"/>
        <v>0</v>
      </c>
      <c r="BT472" s="307">
        <f t="shared" si="41"/>
        <v>0</v>
      </c>
      <c r="BU472" s="307">
        <f t="shared" si="41"/>
        <v>0</v>
      </c>
      <c r="BV472" s="307">
        <f t="shared" si="41"/>
        <v>0</v>
      </c>
      <c r="BW472" s="307">
        <f t="shared" si="41"/>
        <v>0</v>
      </c>
      <c r="BX472" s="307">
        <f t="shared" si="41"/>
        <v>0</v>
      </c>
      <c r="BY472" s="307">
        <f t="shared" si="41"/>
        <v>0</v>
      </c>
      <c r="BZ472" s="307">
        <f t="shared" si="41"/>
        <v>0</v>
      </c>
      <c r="CA472" s="307">
        <f t="shared" si="41"/>
        <v>0</v>
      </c>
      <c r="CB472" s="307">
        <f t="shared" si="41"/>
        <v>0</v>
      </c>
      <c r="CC472" s="307">
        <f t="shared" si="41"/>
        <v>0</v>
      </c>
      <c r="CD472" s="307">
        <f t="shared" si="41"/>
        <v>0</v>
      </c>
      <c r="CE472" s="307">
        <f t="shared" si="41"/>
        <v>0</v>
      </c>
      <c r="CF472" s="307">
        <f t="shared" si="41"/>
        <v>0</v>
      </c>
      <c r="CG472" s="307">
        <f t="shared" si="41"/>
        <v>0</v>
      </c>
      <c r="CH472" s="307">
        <f t="shared" si="41"/>
        <v>0</v>
      </c>
      <c r="CI472" s="307">
        <f t="shared" si="41"/>
        <v>0</v>
      </c>
      <c r="CJ472" s="308">
        <f t="shared" si="41"/>
        <v>0</v>
      </c>
      <c r="CK472" s="272">
        <f t="shared" si="15"/>
        <v>0</v>
      </c>
    </row>
    <row r="473" spans="2:89">
      <c r="B473" s="284"/>
      <c r="C473" s="589">
        <v>14</v>
      </c>
      <c r="D473" s="473" t="s">
        <v>75</v>
      </c>
      <c r="E473" s="306">
        <f t="shared" si="14"/>
        <v>0</v>
      </c>
      <c r="F473" s="307">
        <f t="shared" si="42"/>
        <v>0</v>
      </c>
      <c r="G473" s="307">
        <f t="shared" si="42"/>
        <v>0</v>
      </c>
      <c r="H473" s="307">
        <f t="shared" si="42"/>
        <v>0</v>
      </c>
      <c r="I473" s="307">
        <f t="shared" si="42"/>
        <v>0</v>
      </c>
      <c r="J473" s="307">
        <f t="shared" si="42"/>
        <v>0</v>
      </c>
      <c r="K473" s="307">
        <f t="shared" si="42"/>
        <v>0</v>
      </c>
      <c r="L473" s="307">
        <f t="shared" si="42"/>
        <v>0</v>
      </c>
      <c r="M473" s="307">
        <f t="shared" si="42"/>
        <v>0</v>
      </c>
      <c r="N473" s="307">
        <f t="shared" si="42"/>
        <v>0</v>
      </c>
      <c r="O473" s="307">
        <f t="shared" si="42"/>
        <v>0</v>
      </c>
      <c r="P473" s="307">
        <f t="shared" si="42"/>
        <v>0</v>
      </c>
      <c r="Q473" s="307">
        <f t="shared" si="42"/>
        <v>0</v>
      </c>
      <c r="R473" s="307">
        <f t="shared" si="42"/>
        <v>0</v>
      </c>
      <c r="S473" s="307">
        <f t="shared" si="42"/>
        <v>0</v>
      </c>
      <c r="T473" s="307">
        <f t="shared" si="42"/>
        <v>0</v>
      </c>
      <c r="U473" s="307">
        <f t="shared" si="42"/>
        <v>0</v>
      </c>
      <c r="V473" s="307">
        <f t="shared" si="42"/>
        <v>0</v>
      </c>
      <c r="W473" s="307">
        <f t="shared" si="42"/>
        <v>0</v>
      </c>
      <c r="X473" s="307">
        <f t="shared" si="42"/>
        <v>0</v>
      </c>
      <c r="Y473" s="307">
        <f t="shared" si="42"/>
        <v>0</v>
      </c>
      <c r="Z473" s="307">
        <f t="shared" si="42"/>
        <v>0</v>
      </c>
      <c r="AA473" s="307">
        <f t="shared" si="42"/>
        <v>0</v>
      </c>
      <c r="AB473" s="307">
        <f t="shared" si="42"/>
        <v>0</v>
      </c>
      <c r="AC473" s="307">
        <f t="shared" si="42"/>
        <v>0</v>
      </c>
      <c r="AD473" s="307">
        <f t="shared" si="42"/>
        <v>0</v>
      </c>
      <c r="AE473" s="307">
        <f t="shared" si="42"/>
        <v>0</v>
      </c>
      <c r="AF473" s="307">
        <f t="shared" si="42"/>
        <v>0</v>
      </c>
      <c r="AG473" s="307">
        <f t="shared" si="42"/>
        <v>0</v>
      </c>
      <c r="AH473" s="307">
        <f t="shared" si="42"/>
        <v>0</v>
      </c>
      <c r="AI473" s="307">
        <f t="shared" si="42"/>
        <v>0</v>
      </c>
      <c r="AJ473" s="307">
        <f t="shared" si="42"/>
        <v>0</v>
      </c>
      <c r="AK473" s="307">
        <f t="shared" si="42"/>
        <v>0</v>
      </c>
      <c r="AL473" s="307">
        <f t="shared" si="42"/>
        <v>0</v>
      </c>
      <c r="AM473" s="307">
        <f t="shared" si="42"/>
        <v>0</v>
      </c>
      <c r="AN473" s="307">
        <f t="shared" si="42"/>
        <v>0</v>
      </c>
      <c r="AO473" s="307">
        <f t="shared" si="42"/>
        <v>0</v>
      </c>
      <c r="AP473" s="307">
        <f t="shared" si="42"/>
        <v>0</v>
      </c>
      <c r="AQ473" s="307">
        <f t="shared" si="42"/>
        <v>0</v>
      </c>
      <c r="AR473" s="307">
        <f t="shared" si="42"/>
        <v>0</v>
      </c>
      <c r="AS473" s="307">
        <f t="shared" si="42"/>
        <v>0</v>
      </c>
      <c r="AT473" s="307">
        <f t="shared" si="42"/>
        <v>0</v>
      </c>
      <c r="AU473" s="306">
        <f t="shared" si="42"/>
        <v>0</v>
      </c>
      <c r="AV473" s="307">
        <f t="shared" si="42"/>
        <v>0</v>
      </c>
      <c r="AW473" s="307">
        <f t="shared" si="42"/>
        <v>0</v>
      </c>
      <c r="AX473" s="307">
        <f t="shared" si="42"/>
        <v>0</v>
      </c>
      <c r="AY473" s="307">
        <f t="shared" si="42"/>
        <v>0</v>
      </c>
      <c r="AZ473" s="307">
        <f t="shared" si="42"/>
        <v>0</v>
      </c>
      <c r="BA473" s="307">
        <f t="shared" si="42"/>
        <v>0</v>
      </c>
      <c r="BB473" s="307">
        <f t="shared" si="42"/>
        <v>0</v>
      </c>
      <c r="BC473" s="307">
        <f t="shared" si="42"/>
        <v>0</v>
      </c>
      <c r="BD473" s="307">
        <f t="shared" si="42"/>
        <v>0</v>
      </c>
      <c r="BE473" s="307">
        <f t="shared" si="42"/>
        <v>0</v>
      </c>
      <c r="BF473" s="307">
        <f t="shared" si="42"/>
        <v>0</v>
      </c>
      <c r="BG473" s="307">
        <f t="shared" si="42"/>
        <v>0</v>
      </c>
      <c r="BH473" s="307">
        <f t="shared" si="42"/>
        <v>0</v>
      </c>
      <c r="BI473" s="307">
        <f t="shared" si="42"/>
        <v>0</v>
      </c>
      <c r="BJ473" s="307">
        <f t="shared" si="42"/>
        <v>0</v>
      </c>
      <c r="BK473" s="307">
        <f t="shared" si="42"/>
        <v>0</v>
      </c>
      <c r="BL473" s="307">
        <f t="shared" si="42"/>
        <v>0</v>
      </c>
      <c r="BM473" s="307">
        <f t="shared" si="42"/>
        <v>0</v>
      </c>
      <c r="BN473" s="307">
        <f t="shared" si="42"/>
        <v>0</v>
      </c>
      <c r="BO473" s="307">
        <f t="shared" si="42"/>
        <v>0</v>
      </c>
      <c r="BP473" s="307">
        <f t="shared" si="42"/>
        <v>0</v>
      </c>
      <c r="BQ473" s="307">
        <f t="shared" si="42"/>
        <v>0</v>
      </c>
      <c r="BR473" s="307">
        <f t="shared" si="41"/>
        <v>0</v>
      </c>
      <c r="BS473" s="307">
        <f t="shared" si="41"/>
        <v>0</v>
      </c>
      <c r="BT473" s="307">
        <f t="shared" si="41"/>
        <v>0</v>
      </c>
      <c r="BU473" s="307">
        <f t="shared" si="41"/>
        <v>0</v>
      </c>
      <c r="BV473" s="307">
        <f t="shared" si="41"/>
        <v>0</v>
      </c>
      <c r="BW473" s="307">
        <f t="shared" si="41"/>
        <v>0</v>
      </c>
      <c r="BX473" s="307">
        <f t="shared" si="41"/>
        <v>0</v>
      </c>
      <c r="BY473" s="307">
        <f t="shared" si="41"/>
        <v>0</v>
      </c>
      <c r="BZ473" s="307">
        <f t="shared" si="41"/>
        <v>0</v>
      </c>
      <c r="CA473" s="307">
        <f t="shared" si="41"/>
        <v>0</v>
      </c>
      <c r="CB473" s="307">
        <f t="shared" si="41"/>
        <v>0</v>
      </c>
      <c r="CC473" s="307">
        <f t="shared" si="41"/>
        <v>0</v>
      </c>
      <c r="CD473" s="307">
        <f t="shared" si="41"/>
        <v>0</v>
      </c>
      <c r="CE473" s="307">
        <f t="shared" si="41"/>
        <v>0</v>
      </c>
      <c r="CF473" s="307">
        <f t="shared" si="41"/>
        <v>0</v>
      </c>
      <c r="CG473" s="307">
        <f t="shared" si="41"/>
        <v>0</v>
      </c>
      <c r="CH473" s="307">
        <f t="shared" si="41"/>
        <v>0</v>
      </c>
      <c r="CI473" s="307">
        <f t="shared" si="41"/>
        <v>0</v>
      </c>
      <c r="CJ473" s="308">
        <f t="shared" si="41"/>
        <v>0</v>
      </c>
      <c r="CK473" s="272">
        <f t="shared" si="15"/>
        <v>0</v>
      </c>
    </row>
    <row r="474" spans="2:89">
      <c r="B474" s="284"/>
      <c r="C474" s="589">
        <v>15</v>
      </c>
      <c r="D474" s="473" t="s">
        <v>654</v>
      </c>
      <c r="E474" s="306">
        <f t="shared" si="14"/>
        <v>0</v>
      </c>
      <c r="F474" s="307">
        <f t="shared" si="42"/>
        <v>0</v>
      </c>
      <c r="G474" s="307">
        <f t="shared" si="42"/>
        <v>0</v>
      </c>
      <c r="H474" s="307">
        <f t="shared" si="42"/>
        <v>0</v>
      </c>
      <c r="I474" s="307">
        <f t="shared" si="42"/>
        <v>0</v>
      </c>
      <c r="J474" s="307">
        <f t="shared" si="42"/>
        <v>0</v>
      </c>
      <c r="K474" s="307">
        <f t="shared" si="42"/>
        <v>0</v>
      </c>
      <c r="L474" s="307">
        <f t="shared" si="42"/>
        <v>0</v>
      </c>
      <c r="M474" s="307">
        <f t="shared" si="42"/>
        <v>0</v>
      </c>
      <c r="N474" s="307">
        <f t="shared" si="42"/>
        <v>0</v>
      </c>
      <c r="O474" s="307">
        <f t="shared" si="42"/>
        <v>0</v>
      </c>
      <c r="P474" s="307">
        <f t="shared" si="42"/>
        <v>0</v>
      </c>
      <c r="Q474" s="307">
        <f t="shared" si="42"/>
        <v>0</v>
      </c>
      <c r="R474" s="307">
        <f t="shared" si="42"/>
        <v>0</v>
      </c>
      <c r="S474" s="307">
        <f t="shared" si="42"/>
        <v>0</v>
      </c>
      <c r="T474" s="307">
        <f t="shared" si="42"/>
        <v>0</v>
      </c>
      <c r="U474" s="307">
        <f t="shared" si="42"/>
        <v>0</v>
      </c>
      <c r="V474" s="307">
        <f t="shared" si="42"/>
        <v>0</v>
      </c>
      <c r="W474" s="307">
        <f t="shared" si="42"/>
        <v>0</v>
      </c>
      <c r="X474" s="307">
        <f t="shared" si="42"/>
        <v>0</v>
      </c>
      <c r="Y474" s="307">
        <f t="shared" si="42"/>
        <v>0</v>
      </c>
      <c r="Z474" s="307">
        <f t="shared" si="42"/>
        <v>0</v>
      </c>
      <c r="AA474" s="307">
        <f t="shared" si="42"/>
        <v>0</v>
      </c>
      <c r="AB474" s="307">
        <f t="shared" si="42"/>
        <v>0</v>
      </c>
      <c r="AC474" s="307">
        <f t="shared" si="42"/>
        <v>0</v>
      </c>
      <c r="AD474" s="307">
        <f t="shared" si="42"/>
        <v>0</v>
      </c>
      <c r="AE474" s="307">
        <f t="shared" si="42"/>
        <v>0</v>
      </c>
      <c r="AF474" s="307">
        <f t="shared" si="42"/>
        <v>0</v>
      </c>
      <c r="AG474" s="307">
        <f t="shared" si="42"/>
        <v>0</v>
      </c>
      <c r="AH474" s="307">
        <f t="shared" si="42"/>
        <v>0</v>
      </c>
      <c r="AI474" s="307">
        <f t="shared" si="42"/>
        <v>0</v>
      </c>
      <c r="AJ474" s="307">
        <f t="shared" si="42"/>
        <v>0</v>
      </c>
      <c r="AK474" s="307">
        <f t="shared" si="42"/>
        <v>0</v>
      </c>
      <c r="AL474" s="307">
        <f t="shared" si="42"/>
        <v>0</v>
      </c>
      <c r="AM474" s="307">
        <f t="shared" si="42"/>
        <v>0</v>
      </c>
      <c r="AN474" s="307">
        <f t="shared" si="42"/>
        <v>0</v>
      </c>
      <c r="AO474" s="307">
        <f t="shared" si="42"/>
        <v>0</v>
      </c>
      <c r="AP474" s="307">
        <f t="shared" si="42"/>
        <v>0</v>
      </c>
      <c r="AQ474" s="307">
        <f t="shared" si="42"/>
        <v>0</v>
      </c>
      <c r="AR474" s="307">
        <f t="shared" si="42"/>
        <v>0</v>
      </c>
      <c r="AS474" s="307">
        <f t="shared" si="42"/>
        <v>0</v>
      </c>
      <c r="AT474" s="307">
        <f t="shared" si="42"/>
        <v>0</v>
      </c>
      <c r="AU474" s="306">
        <f t="shared" si="42"/>
        <v>0</v>
      </c>
      <c r="AV474" s="307">
        <f t="shared" si="42"/>
        <v>0</v>
      </c>
      <c r="AW474" s="307">
        <f t="shared" si="42"/>
        <v>0</v>
      </c>
      <c r="AX474" s="307">
        <f t="shared" si="42"/>
        <v>0</v>
      </c>
      <c r="AY474" s="307">
        <f t="shared" si="42"/>
        <v>0</v>
      </c>
      <c r="AZ474" s="307">
        <f t="shared" si="42"/>
        <v>0</v>
      </c>
      <c r="BA474" s="307">
        <f t="shared" si="42"/>
        <v>0</v>
      </c>
      <c r="BB474" s="307">
        <f t="shared" si="42"/>
        <v>0</v>
      </c>
      <c r="BC474" s="307">
        <f t="shared" si="42"/>
        <v>0</v>
      </c>
      <c r="BD474" s="307">
        <f t="shared" si="42"/>
        <v>0</v>
      </c>
      <c r="BE474" s="307">
        <f t="shared" si="42"/>
        <v>0</v>
      </c>
      <c r="BF474" s="307">
        <f t="shared" si="42"/>
        <v>0</v>
      </c>
      <c r="BG474" s="307">
        <f t="shared" si="42"/>
        <v>0</v>
      </c>
      <c r="BH474" s="307">
        <f t="shared" si="42"/>
        <v>0</v>
      </c>
      <c r="BI474" s="307">
        <f t="shared" si="42"/>
        <v>0</v>
      </c>
      <c r="BJ474" s="307">
        <f t="shared" si="42"/>
        <v>0</v>
      </c>
      <c r="BK474" s="307">
        <f t="shared" si="42"/>
        <v>0</v>
      </c>
      <c r="BL474" s="307">
        <f t="shared" si="42"/>
        <v>0</v>
      </c>
      <c r="BM474" s="307">
        <f t="shared" si="42"/>
        <v>0</v>
      </c>
      <c r="BN474" s="307">
        <f t="shared" si="42"/>
        <v>0</v>
      </c>
      <c r="BO474" s="307">
        <f t="shared" si="42"/>
        <v>0</v>
      </c>
      <c r="BP474" s="307">
        <f t="shared" si="42"/>
        <v>0</v>
      </c>
      <c r="BQ474" s="307">
        <f t="shared" si="42"/>
        <v>0</v>
      </c>
      <c r="BR474" s="307">
        <f t="shared" si="41"/>
        <v>0</v>
      </c>
      <c r="BS474" s="307">
        <f t="shared" si="41"/>
        <v>0</v>
      </c>
      <c r="BT474" s="307">
        <f t="shared" si="41"/>
        <v>0</v>
      </c>
      <c r="BU474" s="307">
        <f t="shared" si="41"/>
        <v>0</v>
      </c>
      <c r="BV474" s="307">
        <f t="shared" si="41"/>
        <v>0</v>
      </c>
      <c r="BW474" s="307">
        <f t="shared" si="41"/>
        <v>0</v>
      </c>
      <c r="BX474" s="307">
        <f t="shared" si="41"/>
        <v>0</v>
      </c>
      <c r="BY474" s="307">
        <f t="shared" si="41"/>
        <v>0</v>
      </c>
      <c r="BZ474" s="307">
        <f t="shared" si="41"/>
        <v>0</v>
      </c>
      <c r="CA474" s="307">
        <f t="shared" si="41"/>
        <v>0</v>
      </c>
      <c r="CB474" s="307">
        <f t="shared" si="41"/>
        <v>0</v>
      </c>
      <c r="CC474" s="307">
        <f t="shared" si="41"/>
        <v>0</v>
      </c>
      <c r="CD474" s="307">
        <f t="shared" si="41"/>
        <v>0</v>
      </c>
      <c r="CE474" s="307">
        <f t="shared" si="41"/>
        <v>0</v>
      </c>
      <c r="CF474" s="307">
        <f t="shared" si="41"/>
        <v>0</v>
      </c>
      <c r="CG474" s="307">
        <f t="shared" si="41"/>
        <v>0</v>
      </c>
      <c r="CH474" s="307">
        <f t="shared" si="41"/>
        <v>0</v>
      </c>
      <c r="CI474" s="307">
        <f t="shared" si="41"/>
        <v>0</v>
      </c>
      <c r="CJ474" s="308">
        <f t="shared" si="41"/>
        <v>0</v>
      </c>
      <c r="CK474" s="272">
        <f t="shared" si="15"/>
        <v>0</v>
      </c>
    </row>
    <row r="475" spans="2:89">
      <c r="B475" s="284"/>
      <c r="C475" s="589">
        <v>16</v>
      </c>
      <c r="D475" s="473" t="s">
        <v>655</v>
      </c>
      <c r="E475" s="306">
        <f t="shared" si="14"/>
        <v>0</v>
      </c>
      <c r="F475" s="307">
        <f t="shared" si="42"/>
        <v>0</v>
      </c>
      <c r="G475" s="307">
        <f t="shared" si="42"/>
        <v>0</v>
      </c>
      <c r="H475" s="307">
        <f t="shared" si="42"/>
        <v>0</v>
      </c>
      <c r="I475" s="307">
        <f t="shared" si="42"/>
        <v>0</v>
      </c>
      <c r="J475" s="307">
        <f t="shared" si="42"/>
        <v>0</v>
      </c>
      <c r="K475" s="307">
        <f t="shared" si="42"/>
        <v>0</v>
      </c>
      <c r="L475" s="307">
        <f t="shared" si="42"/>
        <v>0</v>
      </c>
      <c r="M475" s="307">
        <f t="shared" si="42"/>
        <v>0</v>
      </c>
      <c r="N475" s="307">
        <f t="shared" si="42"/>
        <v>0</v>
      </c>
      <c r="O475" s="307">
        <f t="shared" si="42"/>
        <v>0</v>
      </c>
      <c r="P475" s="307">
        <f t="shared" si="42"/>
        <v>0</v>
      </c>
      <c r="Q475" s="307">
        <f t="shared" si="42"/>
        <v>0</v>
      </c>
      <c r="R475" s="307">
        <f t="shared" si="42"/>
        <v>0</v>
      </c>
      <c r="S475" s="307">
        <f t="shared" si="42"/>
        <v>0</v>
      </c>
      <c r="T475" s="307">
        <f t="shared" si="42"/>
        <v>0</v>
      </c>
      <c r="U475" s="307">
        <f t="shared" si="42"/>
        <v>0</v>
      </c>
      <c r="V475" s="307">
        <f t="shared" si="42"/>
        <v>0</v>
      </c>
      <c r="W475" s="307">
        <f t="shared" si="42"/>
        <v>0</v>
      </c>
      <c r="X475" s="307">
        <f t="shared" si="42"/>
        <v>0</v>
      </c>
      <c r="Y475" s="307">
        <f t="shared" si="42"/>
        <v>0</v>
      </c>
      <c r="Z475" s="307">
        <f t="shared" si="42"/>
        <v>0</v>
      </c>
      <c r="AA475" s="307">
        <f t="shared" si="42"/>
        <v>0</v>
      </c>
      <c r="AB475" s="307">
        <f t="shared" si="42"/>
        <v>0</v>
      </c>
      <c r="AC475" s="307">
        <f t="shared" si="42"/>
        <v>0</v>
      </c>
      <c r="AD475" s="307">
        <f t="shared" si="42"/>
        <v>0</v>
      </c>
      <c r="AE475" s="307">
        <f t="shared" si="42"/>
        <v>0</v>
      </c>
      <c r="AF475" s="307">
        <f t="shared" si="42"/>
        <v>0</v>
      </c>
      <c r="AG475" s="307">
        <f t="shared" si="42"/>
        <v>0</v>
      </c>
      <c r="AH475" s="307">
        <f t="shared" si="42"/>
        <v>0</v>
      </c>
      <c r="AI475" s="307">
        <f t="shared" si="42"/>
        <v>0</v>
      </c>
      <c r="AJ475" s="307">
        <f t="shared" si="42"/>
        <v>0</v>
      </c>
      <c r="AK475" s="307">
        <f t="shared" si="42"/>
        <v>0</v>
      </c>
      <c r="AL475" s="307">
        <f t="shared" si="42"/>
        <v>0</v>
      </c>
      <c r="AM475" s="307">
        <f t="shared" si="42"/>
        <v>0</v>
      </c>
      <c r="AN475" s="307">
        <f t="shared" si="42"/>
        <v>0</v>
      </c>
      <c r="AO475" s="307">
        <f t="shared" si="42"/>
        <v>0</v>
      </c>
      <c r="AP475" s="307">
        <f t="shared" si="42"/>
        <v>0</v>
      </c>
      <c r="AQ475" s="307">
        <f t="shared" si="42"/>
        <v>0</v>
      </c>
      <c r="AR475" s="307">
        <f t="shared" si="42"/>
        <v>0</v>
      </c>
      <c r="AS475" s="307">
        <f t="shared" si="42"/>
        <v>0</v>
      </c>
      <c r="AT475" s="307">
        <f t="shared" si="42"/>
        <v>0</v>
      </c>
      <c r="AU475" s="306">
        <f t="shared" si="42"/>
        <v>0</v>
      </c>
      <c r="AV475" s="307">
        <f t="shared" si="42"/>
        <v>0</v>
      </c>
      <c r="AW475" s="307">
        <f t="shared" si="42"/>
        <v>0</v>
      </c>
      <c r="AX475" s="307">
        <f t="shared" si="42"/>
        <v>0</v>
      </c>
      <c r="AY475" s="307">
        <f t="shared" si="42"/>
        <v>0</v>
      </c>
      <c r="AZ475" s="307">
        <f t="shared" si="42"/>
        <v>0</v>
      </c>
      <c r="BA475" s="307">
        <f t="shared" si="42"/>
        <v>0</v>
      </c>
      <c r="BB475" s="307">
        <f t="shared" si="42"/>
        <v>0</v>
      </c>
      <c r="BC475" s="307">
        <f t="shared" si="42"/>
        <v>0</v>
      </c>
      <c r="BD475" s="307">
        <f t="shared" si="42"/>
        <v>0</v>
      </c>
      <c r="BE475" s="307">
        <f t="shared" si="42"/>
        <v>0</v>
      </c>
      <c r="BF475" s="307">
        <f t="shared" si="42"/>
        <v>0</v>
      </c>
      <c r="BG475" s="307">
        <f t="shared" si="42"/>
        <v>0</v>
      </c>
      <c r="BH475" s="307">
        <f t="shared" si="42"/>
        <v>0</v>
      </c>
      <c r="BI475" s="307">
        <f t="shared" si="42"/>
        <v>0</v>
      </c>
      <c r="BJ475" s="307">
        <f t="shared" si="42"/>
        <v>0</v>
      </c>
      <c r="BK475" s="307">
        <f t="shared" si="42"/>
        <v>0</v>
      </c>
      <c r="BL475" s="307">
        <f t="shared" si="42"/>
        <v>0</v>
      </c>
      <c r="BM475" s="307">
        <f t="shared" si="42"/>
        <v>0</v>
      </c>
      <c r="BN475" s="307">
        <f t="shared" si="42"/>
        <v>0</v>
      </c>
      <c r="BO475" s="307">
        <f t="shared" si="42"/>
        <v>0</v>
      </c>
      <c r="BP475" s="307">
        <f t="shared" si="42"/>
        <v>0</v>
      </c>
      <c r="BQ475" s="307">
        <f t="shared" ref="BQ475:CJ478" si="43">BQ$414*BQ384</f>
        <v>0</v>
      </c>
      <c r="BR475" s="307">
        <f t="shared" si="43"/>
        <v>0</v>
      </c>
      <c r="BS475" s="307">
        <f t="shared" si="43"/>
        <v>0</v>
      </c>
      <c r="BT475" s="307">
        <f t="shared" si="43"/>
        <v>0</v>
      </c>
      <c r="BU475" s="307">
        <f t="shared" si="43"/>
        <v>0</v>
      </c>
      <c r="BV475" s="307">
        <f t="shared" si="43"/>
        <v>0</v>
      </c>
      <c r="BW475" s="307">
        <f t="shared" si="43"/>
        <v>0</v>
      </c>
      <c r="BX475" s="307">
        <f t="shared" si="43"/>
        <v>0</v>
      </c>
      <c r="BY475" s="307">
        <f t="shared" si="43"/>
        <v>0</v>
      </c>
      <c r="BZ475" s="307">
        <f t="shared" si="43"/>
        <v>0</v>
      </c>
      <c r="CA475" s="307">
        <f t="shared" si="43"/>
        <v>0</v>
      </c>
      <c r="CB475" s="307">
        <f t="shared" si="43"/>
        <v>0</v>
      </c>
      <c r="CC475" s="307">
        <f t="shared" si="43"/>
        <v>0</v>
      </c>
      <c r="CD475" s="307">
        <f t="shared" si="43"/>
        <v>0</v>
      </c>
      <c r="CE475" s="307">
        <f t="shared" si="43"/>
        <v>0</v>
      </c>
      <c r="CF475" s="307">
        <f t="shared" si="43"/>
        <v>0</v>
      </c>
      <c r="CG475" s="307">
        <f t="shared" si="43"/>
        <v>0</v>
      </c>
      <c r="CH475" s="307">
        <f t="shared" si="43"/>
        <v>0</v>
      </c>
      <c r="CI475" s="307">
        <f t="shared" si="43"/>
        <v>0</v>
      </c>
      <c r="CJ475" s="308">
        <f t="shared" si="43"/>
        <v>0</v>
      </c>
      <c r="CK475" s="272">
        <f t="shared" si="15"/>
        <v>0</v>
      </c>
    </row>
    <row r="476" spans="2:89">
      <c r="B476" s="284"/>
      <c r="C476" s="589">
        <v>17</v>
      </c>
      <c r="D476" s="473" t="s">
        <v>656</v>
      </c>
      <c r="E476" s="306">
        <f t="shared" si="14"/>
        <v>0</v>
      </c>
      <c r="F476" s="307">
        <f t="shared" ref="F476:BQ479" si="44">F$414*F385</f>
        <v>0</v>
      </c>
      <c r="G476" s="307">
        <f t="shared" si="44"/>
        <v>0</v>
      </c>
      <c r="H476" s="307">
        <f t="shared" si="44"/>
        <v>0</v>
      </c>
      <c r="I476" s="307">
        <f t="shared" si="44"/>
        <v>0</v>
      </c>
      <c r="J476" s="307">
        <f t="shared" si="44"/>
        <v>0</v>
      </c>
      <c r="K476" s="307">
        <f t="shared" si="44"/>
        <v>0</v>
      </c>
      <c r="L476" s="307">
        <f t="shared" si="44"/>
        <v>0</v>
      </c>
      <c r="M476" s="307">
        <f t="shared" si="44"/>
        <v>0</v>
      </c>
      <c r="N476" s="307">
        <f t="shared" si="44"/>
        <v>0</v>
      </c>
      <c r="O476" s="307">
        <f t="shared" si="44"/>
        <v>0</v>
      </c>
      <c r="P476" s="307">
        <f t="shared" si="44"/>
        <v>0</v>
      </c>
      <c r="Q476" s="307">
        <f t="shared" si="44"/>
        <v>0</v>
      </c>
      <c r="R476" s="307">
        <f t="shared" si="44"/>
        <v>0</v>
      </c>
      <c r="S476" s="307">
        <f t="shared" si="44"/>
        <v>0</v>
      </c>
      <c r="T476" s="307">
        <f t="shared" si="44"/>
        <v>0</v>
      </c>
      <c r="U476" s="307">
        <f t="shared" si="44"/>
        <v>0</v>
      </c>
      <c r="V476" s="307">
        <f t="shared" si="44"/>
        <v>0</v>
      </c>
      <c r="W476" s="307">
        <f t="shared" si="44"/>
        <v>0</v>
      </c>
      <c r="X476" s="307">
        <f t="shared" si="44"/>
        <v>0</v>
      </c>
      <c r="Y476" s="307">
        <f t="shared" si="44"/>
        <v>0</v>
      </c>
      <c r="Z476" s="307">
        <f t="shared" si="44"/>
        <v>0</v>
      </c>
      <c r="AA476" s="307">
        <f t="shared" si="44"/>
        <v>0</v>
      </c>
      <c r="AB476" s="307">
        <f t="shared" si="44"/>
        <v>0</v>
      </c>
      <c r="AC476" s="307">
        <f t="shared" si="44"/>
        <v>0</v>
      </c>
      <c r="AD476" s="307">
        <f t="shared" si="44"/>
        <v>0</v>
      </c>
      <c r="AE476" s="307">
        <f t="shared" si="44"/>
        <v>0</v>
      </c>
      <c r="AF476" s="307">
        <f t="shared" si="44"/>
        <v>0</v>
      </c>
      <c r="AG476" s="307">
        <f t="shared" si="44"/>
        <v>0</v>
      </c>
      <c r="AH476" s="307">
        <f t="shared" si="44"/>
        <v>0</v>
      </c>
      <c r="AI476" s="307">
        <f t="shared" si="44"/>
        <v>0</v>
      </c>
      <c r="AJ476" s="307">
        <f t="shared" si="44"/>
        <v>0</v>
      </c>
      <c r="AK476" s="307">
        <f t="shared" si="44"/>
        <v>0</v>
      </c>
      <c r="AL476" s="307">
        <f t="shared" si="44"/>
        <v>0</v>
      </c>
      <c r="AM476" s="307">
        <f t="shared" si="44"/>
        <v>0</v>
      </c>
      <c r="AN476" s="307">
        <f t="shared" si="44"/>
        <v>0</v>
      </c>
      <c r="AO476" s="307">
        <f t="shared" si="44"/>
        <v>0</v>
      </c>
      <c r="AP476" s="307">
        <f t="shared" si="44"/>
        <v>0</v>
      </c>
      <c r="AQ476" s="307">
        <f t="shared" si="44"/>
        <v>0</v>
      </c>
      <c r="AR476" s="307">
        <f t="shared" si="44"/>
        <v>0</v>
      </c>
      <c r="AS476" s="307">
        <f t="shared" si="44"/>
        <v>0</v>
      </c>
      <c r="AT476" s="307">
        <f t="shared" si="44"/>
        <v>0</v>
      </c>
      <c r="AU476" s="306">
        <f t="shared" si="44"/>
        <v>0</v>
      </c>
      <c r="AV476" s="307">
        <f t="shared" si="44"/>
        <v>0</v>
      </c>
      <c r="AW476" s="307">
        <f t="shared" si="44"/>
        <v>0</v>
      </c>
      <c r="AX476" s="307">
        <f t="shared" si="44"/>
        <v>0</v>
      </c>
      <c r="AY476" s="307">
        <f t="shared" si="44"/>
        <v>0</v>
      </c>
      <c r="AZ476" s="307">
        <f t="shared" si="44"/>
        <v>0</v>
      </c>
      <c r="BA476" s="307">
        <f t="shared" si="44"/>
        <v>0</v>
      </c>
      <c r="BB476" s="307">
        <f t="shared" si="44"/>
        <v>0</v>
      </c>
      <c r="BC476" s="307">
        <f t="shared" si="44"/>
        <v>0</v>
      </c>
      <c r="BD476" s="307">
        <f t="shared" si="44"/>
        <v>0</v>
      </c>
      <c r="BE476" s="307">
        <f t="shared" si="44"/>
        <v>0</v>
      </c>
      <c r="BF476" s="307">
        <f t="shared" si="44"/>
        <v>0</v>
      </c>
      <c r="BG476" s="307">
        <f t="shared" si="44"/>
        <v>0</v>
      </c>
      <c r="BH476" s="307">
        <f t="shared" si="44"/>
        <v>0</v>
      </c>
      <c r="BI476" s="307">
        <f t="shared" si="44"/>
        <v>0</v>
      </c>
      <c r="BJ476" s="307">
        <f t="shared" si="44"/>
        <v>0</v>
      </c>
      <c r="BK476" s="307">
        <f t="shared" si="44"/>
        <v>0</v>
      </c>
      <c r="BL476" s="307">
        <f t="shared" si="44"/>
        <v>0</v>
      </c>
      <c r="BM476" s="307">
        <f t="shared" si="44"/>
        <v>0</v>
      </c>
      <c r="BN476" s="307">
        <f t="shared" si="44"/>
        <v>0</v>
      </c>
      <c r="BO476" s="307">
        <f t="shared" si="44"/>
        <v>0</v>
      </c>
      <c r="BP476" s="307">
        <f t="shared" si="44"/>
        <v>0</v>
      </c>
      <c r="BQ476" s="307">
        <f t="shared" si="44"/>
        <v>0</v>
      </c>
      <c r="BR476" s="307">
        <f t="shared" si="43"/>
        <v>0</v>
      </c>
      <c r="BS476" s="307">
        <f t="shared" si="43"/>
        <v>0</v>
      </c>
      <c r="BT476" s="307">
        <f t="shared" si="43"/>
        <v>0</v>
      </c>
      <c r="BU476" s="307">
        <f t="shared" si="43"/>
        <v>0</v>
      </c>
      <c r="BV476" s="307">
        <f t="shared" si="43"/>
        <v>0</v>
      </c>
      <c r="BW476" s="307">
        <f t="shared" si="43"/>
        <v>0</v>
      </c>
      <c r="BX476" s="307">
        <f t="shared" si="43"/>
        <v>0</v>
      </c>
      <c r="BY476" s="307">
        <f t="shared" si="43"/>
        <v>0</v>
      </c>
      <c r="BZ476" s="307">
        <f t="shared" si="43"/>
        <v>0</v>
      </c>
      <c r="CA476" s="307">
        <f t="shared" si="43"/>
        <v>0</v>
      </c>
      <c r="CB476" s="307">
        <f t="shared" si="43"/>
        <v>0</v>
      </c>
      <c r="CC476" s="307">
        <f t="shared" si="43"/>
        <v>0</v>
      </c>
      <c r="CD476" s="307">
        <f t="shared" si="43"/>
        <v>0</v>
      </c>
      <c r="CE476" s="307">
        <f t="shared" si="43"/>
        <v>0</v>
      </c>
      <c r="CF476" s="307">
        <f t="shared" si="43"/>
        <v>0</v>
      </c>
      <c r="CG476" s="307">
        <f t="shared" si="43"/>
        <v>0</v>
      </c>
      <c r="CH476" s="307">
        <f t="shared" si="43"/>
        <v>0</v>
      </c>
      <c r="CI476" s="307">
        <f t="shared" si="43"/>
        <v>0</v>
      </c>
      <c r="CJ476" s="308">
        <f t="shared" si="43"/>
        <v>0</v>
      </c>
      <c r="CK476" s="272">
        <f t="shared" si="15"/>
        <v>0</v>
      </c>
    </row>
    <row r="477" spans="2:89">
      <c r="B477" s="284"/>
      <c r="C477" s="589">
        <v>18</v>
      </c>
      <c r="D477" s="473" t="s">
        <v>657</v>
      </c>
      <c r="E477" s="306">
        <f t="shared" si="14"/>
        <v>0</v>
      </c>
      <c r="F477" s="307">
        <f t="shared" si="44"/>
        <v>0</v>
      </c>
      <c r="G477" s="307">
        <f t="shared" si="44"/>
        <v>0</v>
      </c>
      <c r="H477" s="307">
        <f t="shared" si="44"/>
        <v>0</v>
      </c>
      <c r="I477" s="307">
        <f t="shared" si="44"/>
        <v>0</v>
      </c>
      <c r="J477" s="307">
        <f t="shared" si="44"/>
        <v>0</v>
      </c>
      <c r="K477" s="307">
        <f t="shared" si="44"/>
        <v>0</v>
      </c>
      <c r="L477" s="307">
        <f t="shared" si="44"/>
        <v>0</v>
      </c>
      <c r="M477" s="307">
        <f t="shared" si="44"/>
        <v>0</v>
      </c>
      <c r="N477" s="307">
        <f t="shared" si="44"/>
        <v>0</v>
      </c>
      <c r="O477" s="307">
        <f t="shared" si="44"/>
        <v>0</v>
      </c>
      <c r="P477" s="307">
        <f t="shared" si="44"/>
        <v>0</v>
      </c>
      <c r="Q477" s="307">
        <f t="shared" si="44"/>
        <v>0</v>
      </c>
      <c r="R477" s="307">
        <f t="shared" si="44"/>
        <v>0</v>
      </c>
      <c r="S477" s="307">
        <f t="shared" si="44"/>
        <v>0</v>
      </c>
      <c r="T477" s="307">
        <f t="shared" si="44"/>
        <v>0</v>
      </c>
      <c r="U477" s="307">
        <f t="shared" si="44"/>
        <v>0</v>
      </c>
      <c r="V477" s="307">
        <f t="shared" si="44"/>
        <v>0</v>
      </c>
      <c r="W477" s="307">
        <f t="shared" si="44"/>
        <v>0</v>
      </c>
      <c r="X477" s="307">
        <f t="shared" si="44"/>
        <v>0</v>
      </c>
      <c r="Y477" s="307">
        <f t="shared" si="44"/>
        <v>0</v>
      </c>
      <c r="Z477" s="307">
        <f t="shared" si="44"/>
        <v>0</v>
      </c>
      <c r="AA477" s="307">
        <f t="shared" si="44"/>
        <v>0</v>
      </c>
      <c r="AB477" s="307">
        <f t="shared" si="44"/>
        <v>0</v>
      </c>
      <c r="AC477" s="307">
        <f t="shared" si="44"/>
        <v>0</v>
      </c>
      <c r="AD477" s="307">
        <f t="shared" si="44"/>
        <v>0</v>
      </c>
      <c r="AE477" s="307">
        <f t="shared" si="44"/>
        <v>0</v>
      </c>
      <c r="AF477" s="307">
        <f t="shared" si="44"/>
        <v>0</v>
      </c>
      <c r="AG477" s="307">
        <f t="shared" si="44"/>
        <v>0</v>
      </c>
      <c r="AH477" s="307">
        <f t="shared" si="44"/>
        <v>0</v>
      </c>
      <c r="AI477" s="307">
        <f t="shared" si="44"/>
        <v>0</v>
      </c>
      <c r="AJ477" s="307">
        <f t="shared" si="44"/>
        <v>0</v>
      </c>
      <c r="AK477" s="307">
        <f t="shared" si="44"/>
        <v>0</v>
      </c>
      <c r="AL477" s="307">
        <f t="shared" si="44"/>
        <v>0</v>
      </c>
      <c r="AM477" s="307">
        <f t="shared" si="44"/>
        <v>0</v>
      </c>
      <c r="AN477" s="307">
        <f t="shared" si="44"/>
        <v>0</v>
      </c>
      <c r="AO477" s="307">
        <f t="shared" si="44"/>
        <v>0</v>
      </c>
      <c r="AP477" s="307">
        <f t="shared" si="44"/>
        <v>0</v>
      </c>
      <c r="AQ477" s="307">
        <f t="shared" si="44"/>
        <v>0</v>
      </c>
      <c r="AR477" s="307">
        <f t="shared" si="44"/>
        <v>0</v>
      </c>
      <c r="AS477" s="307">
        <f t="shared" si="44"/>
        <v>0</v>
      </c>
      <c r="AT477" s="307">
        <f t="shared" si="44"/>
        <v>0</v>
      </c>
      <c r="AU477" s="306">
        <f t="shared" si="44"/>
        <v>0</v>
      </c>
      <c r="AV477" s="307">
        <f t="shared" si="44"/>
        <v>0</v>
      </c>
      <c r="AW477" s="307">
        <f t="shared" si="44"/>
        <v>0</v>
      </c>
      <c r="AX477" s="307">
        <f t="shared" si="44"/>
        <v>0</v>
      </c>
      <c r="AY477" s="307">
        <f t="shared" si="44"/>
        <v>0</v>
      </c>
      <c r="AZ477" s="307">
        <f t="shared" si="44"/>
        <v>0</v>
      </c>
      <c r="BA477" s="307">
        <f t="shared" si="44"/>
        <v>0</v>
      </c>
      <c r="BB477" s="307">
        <f t="shared" si="44"/>
        <v>0</v>
      </c>
      <c r="BC477" s="307">
        <f t="shared" si="44"/>
        <v>0</v>
      </c>
      <c r="BD477" s="307">
        <f t="shared" si="44"/>
        <v>0</v>
      </c>
      <c r="BE477" s="307">
        <f t="shared" si="44"/>
        <v>0</v>
      </c>
      <c r="BF477" s="307">
        <f t="shared" si="44"/>
        <v>0</v>
      </c>
      <c r="BG477" s="307">
        <f t="shared" si="44"/>
        <v>0</v>
      </c>
      <c r="BH477" s="307">
        <f t="shared" si="44"/>
        <v>0</v>
      </c>
      <c r="BI477" s="307">
        <f t="shared" si="44"/>
        <v>0</v>
      </c>
      <c r="BJ477" s="307">
        <f t="shared" si="44"/>
        <v>0</v>
      </c>
      <c r="BK477" s="307">
        <f t="shared" si="44"/>
        <v>0</v>
      </c>
      <c r="BL477" s="307">
        <f t="shared" si="44"/>
        <v>0</v>
      </c>
      <c r="BM477" s="307">
        <f t="shared" si="44"/>
        <v>0</v>
      </c>
      <c r="BN477" s="307">
        <f t="shared" si="44"/>
        <v>0</v>
      </c>
      <c r="BO477" s="307">
        <f t="shared" si="44"/>
        <v>0</v>
      </c>
      <c r="BP477" s="307">
        <f t="shared" si="44"/>
        <v>0</v>
      </c>
      <c r="BQ477" s="307">
        <f t="shared" si="44"/>
        <v>0</v>
      </c>
      <c r="BR477" s="307">
        <f t="shared" si="43"/>
        <v>0</v>
      </c>
      <c r="BS477" s="307">
        <f t="shared" si="43"/>
        <v>0</v>
      </c>
      <c r="BT477" s="307">
        <f t="shared" si="43"/>
        <v>0</v>
      </c>
      <c r="BU477" s="307">
        <f t="shared" si="43"/>
        <v>0</v>
      </c>
      <c r="BV477" s="307">
        <f t="shared" si="43"/>
        <v>0</v>
      </c>
      <c r="BW477" s="307">
        <f t="shared" si="43"/>
        <v>0</v>
      </c>
      <c r="BX477" s="307">
        <f t="shared" si="43"/>
        <v>0</v>
      </c>
      <c r="BY477" s="307">
        <f t="shared" si="43"/>
        <v>0</v>
      </c>
      <c r="BZ477" s="307">
        <f t="shared" si="43"/>
        <v>0</v>
      </c>
      <c r="CA477" s="307">
        <f t="shared" si="43"/>
        <v>0</v>
      </c>
      <c r="CB477" s="307">
        <f t="shared" si="43"/>
        <v>0</v>
      </c>
      <c r="CC477" s="307">
        <f t="shared" si="43"/>
        <v>0</v>
      </c>
      <c r="CD477" s="307">
        <f t="shared" si="43"/>
        <v>0</v>
      </c>
      <c r="CE477" s="307">
        <f t="shared" si="43"/>
        <v>0</v>
      </c>
      <c r="CF477" s="307">
        <f t="shared" si="43"/>
        <v>0</v>
      </c>
      <c r="CG477" s="307">
        <f t="shared" si="43"/>
        <v>0</v>
      </c>
      <c r="CH477" s="307">
        <f t="shared" si="43"/>
        <v>0</v>
      </c>
      <c r="CI477" s="307">
        <f t="shared" si="43"/>
        <v>0</v>
      </c>
      <c r="CJ477" s="308">
        <f t="shared" si="43"/>
        <v>0</v>
      </c>
      <c r="CK477" s="272">
        <f t="shared" si="15"/>
        <v>0</v>
      </c>
    </row>
    <row r="478" spans="2:89">
      <c r="B478" s="284"/>
      <c r="C478" s="589">
        <v>19</v>
      </c>
      <c r="D478" s="473" t="s">
        <v>76</v>
      </c>
      <c r="E478" s="306">
        <f t="shared" si="14"/>
        <v>0</v>
      </c>
      <c r="F478" s="307">
        <f t="shared" si="44"/>
        <v>0</v>
      </c>
      <c r="G478" s="307">
        <f t="shared" si="44"/>
        <v>0</v>
      </c>
      <c r="H478" s="307">
        <f t="shared" si="44"/>
        <v>0</v>
      </c>
      <c r="I478" s="307">
        <f t="shared" si="44"/>
        <v>0</v>
      </c>
      <c r="J478" s="307">
        <f t="shared" si="44"/>
        <v>0</v>
      </c>
      <c r="K478" s="307">
        <f t="shared" si="44"/>
        <v>0</v>
      </c>
      <c r="L478" s="307">
        <f t="shared" si="44"/>
        <v>0</v>
      </c>
      <c r="M478" s="307">
        <f t="shared" si="44"/>
        <v>0</v>
      </c>
      <c r="N478" s="307">
        <f t="shared" si="44"/>
        <v>0</v>
      </c>
      <c r="O478" s="307">
        <f t="shared" si="44"/>
        <v>0</v>
      </c>
      <c r="P478" s="307">
        <f t="shared" si="44"/>
        <v>0</v>
      </c>
      <c r="Q478" s="307">
        <f t="shared" si="44"/>
        <v>0</v>
      </c>
      <c r="R478" s="307">
        <f t="shared" si="44"/>
        <v>0</v>
      </c>
      <c r="S478" s="307">
        <f t="shared" si="44"/>
        <v>0</v>
      </c>
      <c r="T478" s="307">
        <f t="shared" si="44"/>
        <v>0</v>
      </c>
      <c r="U478" s="307">
        <f t="shared" si="44"/>
        <v>0</v>
      </c>
      <c r="V478" s="307">
        <f t="shared" si="44"/>
        <v>0</v>
      </c>
      <c r="W478" s="307">
        <f t="shared" si="44"/>
        <v>0</v>
      </c>
      <c r="X478" s="307">
        <f t="shared" si="44"/>
        <v>0</v>
      </c>
      <c r="Y478" s="307">
        <f t="shared" si="44"/>
        <v>0</v>
      </c>
      <c r="Z478" s="307">
        <f t="shared" si="44"/>
        <v>0</v>
      </c>
      <c r="AA478" s="307">
        <f t="shared" si="44"/>
        <v>0</v>
      </c>
      <c r="AB478" s="307">
        <f t="shared" si="44"/>
        <v>0</v>
      </c>
      <c r="AC478" s="307">
        <f t="shared" si="44"/>
        <v>0</v>
      </c>
      <c r="AD478" s="307">
        <f t="shared" si="44"/>
        <v>0</v>
      </c>
      <c r="AE478" s="307">
        <f t="shared" si="44"/>
        <v>0</v>
      </c>
      <c r="AF478" s="307">
        <f t="shared" si="44"/>
        <v>0</v>
      </c>
      <c r="AG478" s="307">
        <f t="shared" si="44"/>
        <v>0</v>
      </c>
      <c r="AH478" s="307">
        <f t="shared" si="44"/>
        <v>0</v>
      </c>
      <c r="AI478" s="307">
        <f t="shared" si="44"/>
        <v>0</v>
      </c>
      <c r="AJ478" s="307">
        <f t="shared" si="44"/>
        <v>0</v>
      </c>
      <c r="AK478" s="307">
        <f t="shared" si="44"/>
        <v>0</v>
      </c>
      <c r="AL478" s="307">
        <f t="shared" si="44"/>
        <v>0</v>
      </c>
      <c r="AM478" s="307">
        <f t="shared" si="44"/>
        <v>0</v>
      </c>
      <c r="AN478" s="307">
        <f t="shared" si="44"/>
        <v>0</v>
      </c>
      <c r="AO478" s="307">
        <f t="shared" si="44"/>
        <v>0</v>
      </c>
      <c r="AP478" s="307">
        <f t="shared" si="44"/>
        <v>0</v>
      </c>
      <c r="AQ478" s="307">
        <f t="shared" si="44"/>
        <v>0</v>
      </c>
      <c r="AR478" s="307">
        <f t="shared" si="44"/>
        <v>0</v>
      </c>
      <c r="AS478" s="307">
        <f t="shared" si="44"/>
        <v>0</v>
      </c>
      <c r="AT478" s="307">
        <f t="shared" si="44"/>
        <v>0</v>
      </c>
      <c r="AU478" s="306">
        <f t="shared" si="44"/>
        <v>0</v>
      </c>
      <c r="AV478" s="307">
        <f t="shared" si="44"/>
        <v>0</v>
      </c>
      <c r="AW478" s="307">
        <f t="shared" si="44"/>
        <v>0</v>
      </c>
      <c r="AX478" s="307">
        <f t="shared" si="44"/>
        <v>0</v>
      </c>
      <c r="AY478" s="307">
        <f t="shared" si="44"/>
        <v>0</v>
      </c>
      <c r="AZ478" s="307">
        <f t="shared" si="44"/>
        <v>0</v>
      </c>
      <c r="BA478" s="307">
        <f t="shared" si="44"/>
        <v>0</v>
      </c>
      <c r="BB478" s="307">
        <f t="shared" si="44"/>
        <v>0</v>
      </c>
      <c r="BC478" s="307">
        <f t="shared" si="44"/>
        <v>0</v>
      </c>
      <c r="BD478" s="307">
        <f t="shared" si="44"/>
        <v>0</v>
      </c>
      <c r="BE478" s="307">
        <f t="shared" si="44"/>
        <v>0</v>
      </c>
      <c r="BF478" s="307">
        <f t="shared" si="44"/>
        <v>0</v>
      </c>
      <c r="BG478" s="307">
        <f t="shared" si="44"/>
        <v>0</v>
      </c>
      <c r="BH478" s="307">
        <f t="shared" si="44"/>
        <v>0</v>
      </c>
      <c r="BI478" s="307">
        <f t="shared" si="44"/>
        <v>0</v>
      </c>
      <c r="BJ478" s="307">
        <f t="shared" si="44"/>
        <v>0</v>
      </c>
      <c r="BK478" s="307">
        <f t="shared" si="44"/>
        <v>0</v>
      </c>
      <c r="BL478" s="307">
        <f t="shared" si="44"/>
        <v>0</v>
      </c>
      <c r="BM478" s="307">
        <f t="shared" si="44"/>
        <v>0</v>
      </c>
      <c r="BN478" s="307">
        <f t="shared" si="44"/>
        <v>0</v>
      </c>
      <c r="BO478" s="307">
        <f t="shared" si="44"/>
        <v>0</v>
      </c>
      <c r="BP478" s="307">
        <f t="shared" si="44"/>
        <v>0</v>
      </c>
      <c r="BQ478" s="307">
        <f t="shared" si="44"/>
        <v>0</v>
      </c>
      <c r="BR478" s="307">
        <f t="shared" si="43"/>
        <v>0</v>
      </c>
      <c r="BS478" s="307">
        <f t="shared" si="43"/>
        <v>0</v>
      </c>
      <c r="BT478" s="307">
        <f t="shared" si="43"/>
        <v>0</v>
      </c>
      <c r="BU478" s="307">
        <f t="shared" si="43"/>
        <v>0</v>
      </c>
      <c r="BV478" s="307">
        <f t="shared" si="43"/>
        <v>0</v>
      </c>
      <c r="BW478" s="307">
        <f t="shared" si="43"/>
        <v>0</v>
      </c>
      <c r="BX478" s="307">
        <f t="shared" si="43"/>
        <v>0</v>
      </c>
      <c r="BY478" s="307">
        <f t="shared" si="43"/>
        <v>0</v>
      </c>
      <c r="BZ478" s="307">
        <f t="shared" si="43"/>
        <v>0</v>
      </c>
      <c r="CA478" s="307">
        <f t="shared" si="43"/>
        <v>0</v>
      </c>
      <c r="CB478" s="307">
        <f t="shared" si="43"/>
        <v>0</v>
      </c>
      <c r="CC478" s="307">
        <f t="shared" si="43"/>
        <v>0</v>
      </c>
      <c r="CD478" s="307">
        <f t="shared" si="43"/>
        <v>0</v>
      </c>
      <c r="CE478" s="307">
        <f t="shared" si="43"/>
        <v>0</v>
      </c>
      <c r="CF478" s="307">
        <f t="shared" si="43"/>
        <v>0</v>
      </c>
      <c r="CG478" s="307">
        <f t="shared" si="43"/>
        <v>0</v>
      </c>
      <c r="CH478" s="307">
        <f t="shared" si="43"/>
        <v>0</v>
      </c>
      <c r="CI478" s="307">
        <f t="shared" si="43"/>
        <v>0</v>
      </c>
      <c r="CJ478" s="308">
        <f t="shared" si="43"/>
        <v>0</v>
      </c>
      <c r="CK478" s="272">
        <f t="shared" si="15"/>
        <v>0</v>
      </c>
    </row>
    <row r="479" spans="2:89">
      <c r="B479" s="284"/>
      <c r="C479" s="589">
        <v>20</v>
      </c>
      <c r="D479" s="473" t="s">
        <v>658</v>
      </c>
      <c r="E479" s="306">
        <f t="shared" si="14"/>
        <v>0</v>
      </c>
      <c r="F479" s="307">
        <f t="shared" si="44"/>
        <v>0</v>
      </c>
      <c r="G479" s="307">
        <f t="shared" si="44"/>
        <v>0</v>
      </c>
      <c r="H479" s="307">
        <f t="shared" si="44"/>
        <v>0</v>
      </c>
      <c r="I479" s="307">
        <f t="shared" si="44"/>
        <v>0</v>
      </c>
      <c r="J479" s="307">
        <f t="shared" si="44"/>
        <v>0</v>
      </c>
      <c r="K479" s="307">
        <f t="shared" si="44"/>
        <v>0</v>
      </c>
      <c r="L479" s="307">
        <f t="shared" si="44"/>
        <v>0</v>
      </c>
      <c r="M479" s="307">
        <f t="shared" si="44"/>
        <v>0</v>
      </c>
      <c r="N479" s="307">
        <f t="shared" si="44"/>
        <v>0</v>
      </c>
      <c r="O479" s="307">
        <f t="shared" si="44"/>
        <v>0</v>
      </c>
      <c r="P479" s="307">
        <f t="shared" si="44"/>
        <v>0</v>
      </c>
      <c r="Q479" s="307">
        <f t="shared" si="44"/>
        <v>0</v>
      </c>
      <c r="R479" s="307">
        <f t="shared" si="44"/>
        <v>0</v>
      </c>
      <c r="S479" s="307">
        <f t="shared" si="44"/>
        <v>0</v>
      </c>
      <c r="T479" s="307">
        <f t="shared" si="44"/>
        <v>0</v>
      </c>
      <c r="U479" s="307">
        <f t="shared" si="44"/>
        <v>0</v>
      </c>
      <c r="V479" s="307">
        <f t="shared" si="44"/>
        <v>0</v>
      </c>
      <c r="W479" s="307">
        <f t="shared" si="44"/>
        <v>0</v>
      </c>
      <c r="X479" s="307">
        <f t="shared" si="44"/>
        <v>0</v>
      </c>
      <c r="Y479" s="307">
        <f t="shared" si="44"/>
        <v>0</v>
      </c>
      <c r="Z479" s="307">
        <f t="shared" si="44"/>
        <v>0</v>
      </c>
      <c r="AA479" s="307">
        <f t="shared" si="44"/>
        <v>0</v>
      </c>
      <c r="AB479" s="307">
        <f t="shared" si="44"/>
        <v>0</v>
      </c>
      <c r="AC479" s="307">
        <f t="shared" si="44"/>
        <v>0</v>
      </c>
      <c r="AD479" s="307">
        <f t="shared" si="44"/>
        <v>0</v>
      </c>
      <c r="AE479" s="307">
        <f t="shared" si="44"/>
        <v>0</v>
      </c>
      <c r="AF479" s="307">
        <f t="shared" si="44"/>
        <v>0</v>
      </c>
      <c r="AG479" s="307">
        <f t="shared" si="44"/>
        <v>0</v>
      </c>
      <c r="AH479" s="307">
        <f t="shared" si="44"/>
        <v>0</v>
      </c>
      <c r="AI479" s="307">
        <f t="shared" si="44"/>
        <v>0</v>
      </c>
      <c r="AJ479" s="307">
        <f t="shared" si="44"/>
        <v>0</v>
      </c>
      <c r="AK479" s="307">
        <f t="shared" si="44"/>
        <v>0</v>
      </c>
      <c r="AL479" s="307">
        <f t="shared" si="44"/>
        <v>0</v>
      </c>
      <c r="AM479" s="307">
        <f t="shared" si="44"/>
        <v>0</v>
      </c>
      <c r="AN479" s="307">
        <f t="shared" si="44"/>
        <v>0</v>
      </c>
      <c r="AO479" s="307">
        <f t="shared" si="44"/>
        <v>0</v>
      </c>
      <c r="AP479" s="307">
        <f t="shared" si="44"/>
        <v>0</v>
      </c>
      <c r="AQ479" s="307">
        <f t="shared" si="44"/>
        <v>0</v>
      </c>
      <c r="AR479" s="307">
        <f t="shared" si="44"/>
        <v>0</v>
      </c>
      <c r="AS479" s="307">
        <f t="shared" si="44"/>
        <v>0</v>
      </c>
      <c r="AT479" s="307">
        <f t="shared" si="44"/>
        <v>0</v>
      </c>
      <c r="AU479" s="306">
        <f t="shared" si="44"/>
        <v>0</v>
      </c>
      <c r="AV479" s="307">
        <f t="shared" si="44"/>
        <v>0</v>
      </c>
      <c r="AW479" s="307">
        <f t="shared" si="44"/>
        <v>0</v>
      </c>
      <c r="AX479" s="307">
        <f t="shared" si="44"/>
        <v>0</v>
      </c>
      <c r="AY479" s="307">
        <f t="shared" si="44"/>
        <v>0</v>
      </c>
      <c r="AZ479" s="307">
        <f t="shared" si="44"/>
        <v>0</v>
      </c>
      <c r="BA479" s="307">
        <f t="shared" si="44"/>
        <v>0</v>
      </c>
      <c r="BB479" s="307">
        <f t="shared" si="44"/>
        <v>0</v>
      </c>
      <c r="BC479" s="307">
        <f t="shared" si="44"/>
        <v>0</v>
      </c>
      <c r="BD479" s="307">
        <f t="shared" si="44"/>
        <v>0</v>
      </c>
      <c r="BE479" s="307">
        <f t="shared" si="44"/>
        <v>0</v>
      </c>
      <c r="BF479" s="307">
        <f t="shared" si="44"/>
        <v>0</v>
      </c>
      <c r="BG479" s="307">
        <f t="shared" si="44"/>
        <v>0</v>
      </c>
      <c r="BH479" s="307">
        <f t="shared" si="44"/>
        <v>0</v>
      </c>
      <c r="BI479" s="307">
        <f t="shared" si="44"/>
        <v>0</v>
      </c>
      <c r="BJ479" s="307">
        <f t="shared" si="44"/>
        <v>0</v>
      </c>
      <c r="BK479" s="307">
        <f t="shared" si="44"/>
        <v>0</v>
      </c>
      <c r="BL479" s="307">
        <f t="shared" si="44"/>
        <v>0</v>
      </c>
      <c r="BM479" s="307">
        <f t="shared" si="44"/>
        <v>0</v>
      </c>
      <c r="BN479" s="307">
        <f t="shared" si="44"/>
        <v>0</v>
      </c>
      <c r="BO479" s="307">
        <f t="shared" si="44"/>
        <v>0</v>
      </c>
      <c r="BP479" s="307">
        <f t="shared" si="44"/>
        <v>0</v>
      </c>
      <c r="BQ479" s="307">
        <f t="shared" ref="BQ479:CJ486" si="45">BQ$414*BQ388</f>
        <v>0</v>
      </c>
      <c r="BR479" s="307">
        <f t="shared" si="45"/>
        <v>0</v>
      </c>
      <c r="BS479" s="307">
        <f t="shared" si="45"/>
        <v>0</v>
      </c>
      <c r="BT479" s="307">
        <f t="shared" si="45"/>
        <v>0</v>
      </c>
      <c r="BU479" s="307">
        <f t="shared" si="45"/>
        <v>0</v>
      </c>
      <c r="BV479" s="307">
        <f t="shared" si="45"/>
        <v>0</v>
      </c>
      <c r="BW479" s="307">
        <f t="shared" si="45"/>
        <v>0</v>
      </c>
      <c r="BX479" s="307">
        <f t="shared" si="45"/>
        <v>0</v>
      </c>
      <c r="BY479" s="307">
        <f t="shared" si="45"/>
        <v>0</v>
      </c>
      <c r="BZ479" s="307">
        <f t="shared" si="45"/>
        <v>0</v>
      </c>
      <c r="CA479" s="307">
        <f t="shared" si="45"/>
        <v>0</v>
      </c>
      <c r="CB479" s="307">
        <f t="shared" si="45"/>
        <v>0</v>
      </c>
      <c r="CC479" s="307">
        <f t="shared" si="45"/>
        <v>0</v>
      </c>
      <c r="CD479" s="307">
        <f t="shared" si="45"/>
        <v>0</v>
      </c>
      <c r="CE479" s="307">
        <f t="shared" si="45"/>
        <v>0</v>
      </c>
      <c r="CF479" s="307">
        <f t="shared" si="45"/>
        <v>0</v>
      </c>
      <c r="CG479" s="307">
        <f t="shared" si="45"/>
        <v>0</v>
      </c>
      <c r="CH479" s="307">
        <f t="shared" si="45"/>
        <v>0</v>
      </c>
      <c r="CI479" s="307">
        <f t="shared" si="45"/>
        <v>0</v>
      </c>
      <c r="CJ479" s="308">
        <f t="shared" si="45"/>
        <v>0</v>
      </c>
      <c r="CK479" s="272">
        <f t="shared" si="15"/>
        <v>0</v>
      </c>
    </row>
    <row r="480" spans="2:89">
      <c r="B480" s="284"/>
      <c r="C480" s="589">
        <v>21</v>
      </c>
      <c r="D480" s="473" t="s">
        <v>77</v>
      </c>
      <c r="E480" s="306">
        <f t="shared" si="14"/>
        <v>0</v>
      </c>
      <c r="F480" s="307">
        <f t="shared" ref="F480:BQ483" si="46">F$414*F389</f>
        <v>0</v>
      </c>
      <c r="G480" s="307">
        <f t="shared" si="46"/>
        <v>0</v>
      </c>
      <c r="H480" s="307">
        <f t="shared" si="46"/>
        <v>0</v>
      </c>
      <c r="I480" s="307">
        <f t="shared" si="46"/>
        <v>0</v>
      </c>
      <c r="J480" s="307">
        <f t="shared" si="46"/>
        <v>0</v>
      </c>
      <c r="K480" s="307">
        <f t="shared" si="46"/>
        <v>0</v>
      </c>
      <c r="L480" s="307">
        <f t="shared" si="46"/>
        <v>0</v>
      </c>
      <c r="M480" s="307">
        <f t="shared" si="46"/>
        <v>0</v>
      </c>
      <c r="N480" s="307">
        <f t="shared" si="46"/>
        <v>0</v>
      </c>
      <c r="O480" s="307">
        <f t="shared" si="46"/>
        <v>0</v>
      </c>
      <c r="P480" s="307">
        <f t="shared" si="46"/>
        <v>0</v>
      </c>
      <c r="Q480" s="307">
        <f t="shared" si="46"/>
        <v>0</v>
      </c>
      <c r="R480" s="307">
        <f t="shared" si="46"/>
        <v>0</v>
      </c>
      <c r="S480" s="307">
        <f t="shared" si="46"/>
        <v>0</v>
      </c>
      <c r="T480" s="307">
        <f t="shared" si="46"/>
        <v>0</v>
      </c>
      <c r="U480" s="307">
        <f t="shared" si="46"/>
        <v>0</v>
      </c>
      <c r="V480" s="307">
        <f t="shared" si="46"/>
        <v>0</v>
      </c>
      <c r="W480" s="307">
        <f t="shared" si="46"/>
        <v>0</v>
      </c>
      <c r="X480" s="307">
        <f t="shared" si="46"/>
        <v>0</v>
      </c>
      <c r="Y480" s="307">
        <f t="shared" si="46"/>
        <v>0</v>
      </c>
      <c r="Z480" s="307">
        <f t="shared" si="46"/>
        <v>0</v>
      </c>
      <c r="AA480" s="307">
        <f t="shared" si="46"/>
        <v>0</v>
      </c>
      <c r="AB480" s="307">
        <f t="shared" si="46"/>
        <v>0</v>
      </c>
      <c r="AC480" s="307">
        <f t="shared" si="46"/>
        <v>0</v>
      </c>
      <c r="AD480" s="307">
        <f t="shared" si="46"/>
        <v>0</v>
      </c>
      <c r="AE480" s="307">
        <f t="shared" si="46"/>
        <v>0</v>
      </c>
      <c r="AF480" s="307">
        <f t="shared" si="46"/>
        <v>0</v>
      </c>
      <c r="AG480" s="307">
        <f t="shared" si="46"/>
        <v>0</v>
      </c>
      <c r="AH480" s="307">
        <f t="shared" si="46"/>
        <v>0</v>
      </c>
      <c r="AI480" s="307">
        <f t="shared" si="46"/>
        <v>0</v>
      </c>
      <c r="AJ480" s="307">
        <f t="shared" si="46"/>
        <v>0</v>
      </c>
      <c r="AK480" s="307">
        <f t="shared" si="46"/>
        <v>0</v>
      </c>
      <c r="AL480" s="307">
        <f t="shared" si="46"/>
        <v>0</v>
      </c>
      <c r="AM480" s="307">
        <f t="shared" si="46"/>
        <v>0</v>
      </c>
      <c r="AN480" s="307">
        <f t="shared" si="46"/>
        <v>0</v>
      </c>
      <c r="AO480" s="307">
        <f t="shared" si="46"/>
        <v>0</v>
      </c>
      <c r="AP480" s="307">
        <f t="shared" si="46"/>
        <v>0</v>
      </c>
      <c r="AQ480" s="307">
        <f t="shared" si="46"/>
        <v>0</v>
      </c>
      <c r="AR480" s="307">
        <f t="shared" si="46"/>
        <v>0</v>
      </c>
      <c r="AS480" s="307">
        <f t="shared" si="46"/>
        <v>0</v>
      </c>
      <c r="AT480" s="307">
        <f t="shared" si="46"/>
        <v>0</v>
      </c>
      <c r="AU480" s="306">
        <f t="shared" si="46"/>
        <v>0</v>
      </c>
      <c r="AV480" s="307">
        <f t="shared" si="46"/>
        <v>0</v>
      </c>
      <c r="AW480" s="307">
        <f t="shared" si="46"/>
        <v>0</v>
      </c>
      <c r="AX480" s="307">
        <f t="shared" si="46"/>
        <v>0</v>
      </c>
      <c r="AY480" s="307">
        <f t="shared" si="46"/>
        <v>0</v>
      </c>
      <c r="AZ480" s="307">
        <f t="shared" si="46"/>
        <v>0</v>
      </c>
      <c r="BA480" s="307">
        <f t="shared" si="46"/>
        <v>0</v>
      </c>
      <c r="BB480" s="307">
        <f t="shared" si="46"/>
        <v>0</v>
      </c>
      <c r="BC480" s="307">
        <f t="shared" si="46"/>
        <v>0</v>
      </c>
      <c r="BD480" s="307">
        <f t="shared" si="46"/>
        <v>0</v>
      </c>
      <c r="BE480" s="307">
        <f t="shared" si="46"/>
        <v>0</v>
      </c>
      <c r="BF480" s="307">
        <f t="shared" si="46"/>
        <v>0</v>
      </c>
      <c r="BG480" s="307">
        <f t="shared" si="46"/>
        <v>0</v>
      </c>
      <c r="BH480" s="307">
        <f t="shared" si="46"/>
        <v>0</v>
      </c>
      <c r="BI480" s="307">
        <f t="shared" si="46"/>
        <v>0</v>
      </c>
      <c r="BJ480" s="307">
        <f t="shared" si="46"/>
        <v>0</v>
      </c>
      <c r="BK480" s="307">
        <f t="shared" si="46"/>
        <v>0</v>
      </c>
      <c r="BL480" s="307">
        <f t="shared" si="46"/>
        <v>0</v>
      </c>
      <c r="BM480" s="307">
        <f t="shared" si="46"/>
        <v>0</v>
      </c>
      <c r="BN480" s="307">
        <f t="shared" si="46"/>
        <v>0</v>
      </c>
      <c r="BO480" s="307">
        <f t="shared" si="46"/>
        <v>0</v>
      </c>
      <c r="BP480" s="307">
        <f t="shared" si="46"/>
        <v>0</v>
      </c>
      <c r="BQ480" s="307">
        <f t="shared" si="46"/>
        <v>0</v>
      </c>
      <c r="BR480" s="307">
        <f t="shared" si="45"/>
        <v>0</v>
      </c>
      <c r="BS480" s="307">
        <f t="shared" si="45"/>
        <v>0</v>
      </c>
      <c r="BT480" s="307">
        <f t="shared" si="45"/>
        <v>0</v>
      </c>
      <c r="BU480" s="307">
        <f t="shared" si="45"/>
        <v>0</v>
      </c>
      <c r="BV480" s="307">
        <f t="shared" si="45"/>
        <v>0</v>
      </c>
      <c r="BW480" s="307">
        <f t="shared" si="45"/>
        <v>0</v>
      </c>
      <c r="BX480" s="307">
        <f t="shared" si="45"/>
        <v>0</v>
      </c>
      <c r="BY480" s="307">
        <f t="shared" si="45"/>
        <v>0</v>
      </c>
      <c r="BZ480" s="307">
        <f t="shared" si="45"/>
        <v>0</v>
      </c>
      <c r="CA480" s="307">
        <f t="shared" si="45"/>
        <v>0</v>
      </c>
      <c r="CB480" s="307">
        <f t="shared" si="45"/>
        <v>0</v>
      </c>
      <c r="CC480" s="307">
        <f t="shared" si="45"/>
        <v>0</v>
      </c>
      <c r="CD480" s="307">
        <f t="shared" si="45"/>
        <v>0</v>
      </c>
      <c r="CE480" s="307">
        <f t="shared" si="45"/>
        <v>0</v>
      </c>
      <c r="CF480" s="307">
        <f t="shared" si="45"/>
        <v>0</v>
      </c>
      <c r="CG480" s="307">
        <f t="shared" si="45"/>
        <v>0</v>
      </c>
      <c r="CH480" s="307">
        <f t="shared" si="45"/>
        <v>0</v>
      </c>
      <c r="CI480" s="307">
        <f t="shared" si="45"/>
        <v>0</v>
      </c>
      <c r="CJ480" s="308">
        <f t="shared" si="45"/>
        <v>0</v>
      </c>
      <c r="CK480" s="272">
        <f t="shared" si="15"/>
        <v>0</v>
      </c>
    </row>
    <row r="481" spans="2:89">
      <c r="B481" s="284"/>
      <c r="C481" s="589">
        <v>22</v>
      </c>
      <c r="D481" s="473" t="s">
        <v>81</v>
      </c>
      <c r="E481" s="306">
        <f t="shared" si="14"/>
        <v>0</v>
      </c>
      <c r="F481" s="307">
        <f t="shared" si="46"/>
        <v>0</v>
      </c>
      <c r="G481" s="307">
        <f t="shared" si="46"/>
        <v>0</v>
      </c>
      <c r="H481" s="307">
        <f t="shared" si="46"/>
        <v>0</v>
      </c>
      <c r="I481" s="307">
        <f t="shared" si="46"/>
        <v>0</v>
      </c>
      <c r="J481" s="307">
        <f t="shared" si="46"/>
        <v>0</v>
      </c>
      <c r="K481" s="307">
        <f t="shared" si="46"/>
        <v>0</v>
      </c>
      <c r="L481" s="307">
        <f t="shared" si="46"/>
        <v>0</v>
      </c>
      <c r="M481" s="307">
        <f t="shared" si="46"/>
        <v>0</v>
      </c>
      <c r="N481" s="307">
        <f t="shared" si="46"/>
        <v>0</v>
      </c>
      <c r="O481" s="307">
        <f t="shared" si="46"/>
        <v>0</v>
      </c>
      <c r="P481" s="307">
        <f t="shared" si="46"/>
        <v>0</v>
      </c>
      <c r="Q481" s="307">
        <f t="shared" si="46"/>
        <v>0</v>
      </c>
      <c r="R481" s="307">
        <f t="shared" si="46"/>
        <v>0</v>
      </c>
      <c r="S481" s="307">
        <f t="shared" si="46"/>
        <v>0</v>
      </c>
      <c r="T481" s="307">
        <f t="shared" si="46"/>
        <v>0</v>
      </c>
      <c r="U481" s="307">
        <f t="shared" si="46"/>
        <v>0</v>
      </c>
      <c r="V481" s="307">
        <f t="shared" si="46"/>
        <v>0</v>
      </c>
      <c r="W481" s="307">
        <f t="shared" si="46"/>
        <v>0</v>
      </c>
      <c r="X481" s="307">
        <f t="shared" si="46"/>
        <v>0</v>
      </c>
      <c r="Y481" s="307">
        <f t="shared" si="46"/>
        <v>0</v>
      </c>
      <c r="Z481" s="307">
        <f t="shared" si="46"/>
        <v>0</v>
      </c>
      <c r="AA481" s="307">
        <f t="shared" si="46"/>
        <v>0</v>
      </c>
      <c r="AB481" s="307">
        <f t="shared" si="46"/>
        <v>0</v>
      </c>
      <c r="AC481" s="307">
        <f t="shared" si="46"/>
        <v>0</v>
      </c>
      <c r="AD481" s="307">
        <f t="shared" si="46"/>
        <v>0</v>
      </c>
      <c r="AE481" s="307">
        <f t="shared" si="46"/>
        <v>0</v>
      </c>
      <c r="AF481" s="307">
        <f t="shared" si="46"/>
        <v>0</v>
      </c>
      <c r="AG481" s="307">
        <f t="shared" si="46"/>
        <v>0</v>
      </c>
      <c r="AH481" s="307">
        <f t="shared" si="46"/>
        <v>0</v>
      </c>
      <c r="AI481" s="307">
        <f t="shared" si="46"/>
        <v>0</v>
      </c>
      <c r="AJ481" s="307">
        <f t="shared" si="46"/>
        <v>0</v>
      </c>
      <c r="AK481" s="307">
        <f t="shared" si="46"/>
        <v>0</v>
      </c>
      <c r="AL481" s="307">
        <f t="shared" si="46"/>
        <v>0</v>
      </c>
      <c r="AM481" s="307">
        <f t="shared" si="46"/>
        <v>0</v>
      </c>
      <c r="AN481" s="307">
        <f t="shared" si="46"/>
        <v>0</v>
      </c>
      <c r="AO481" s="307">
        <f t="shared" si="46"/>
        <v>0</v>
      </c>
      <c r="AP481" s="307">
        <f t="shared" si="46"/>
        <v>0</v>
      </c>
      <c r="AQ481" s="307">
        <f t="shared" si="46"/>
        <v>0</v>
      </c>
      <c r="AR481" s="307">
        <f t="shared" si="46"/>
        <v>0</v>
      </c>
      <c r="AS481" s="307">
        <f t="shared" si="46"/>
        <v>0</v>
      </c>
      <c r="AT481" s="307">
        <f t="shared" si="46"/>
        <v>0</v>
      </c>
      <c r="AU481" s="306">
        <f t="shared" si="46"/>
        <v>0</v>
      </c>
      <c r="AV481" s="307">
        <f t="shared" si="46"/>
        <v>0</v>
      </c>
      <c r="AW481" s="307">
        <f t="shared" si="46"/>
        <v>0</v>
      </c>
      <c r="AX481" s="307">
        <f t="shared" si="46"/>
        <v>0</v>
      </c>
      <c r="AY481" s="307">
        <f t="shared" si="46"/>
        <v>0</v>
      </c>
      <c r="AZ481" s="307">
        <f t="shared" si="46"/>
        <v>0</v>
      </c>
      <c r="BA481" s="307">
        <f t="shared" si="46"/>
        <v>0</v>
      </c>
      <c r="BB481" s="307">
        <f t="shared" si="46"/>
        <v>0</v>
      </c>
      <c r="BC481" s="307">
        <f t="shared" si="46"/>
        <v>0</v>
      </c>
      <c r="BD481" s="307">
        <f t="shared" si="46"/>
        <v>0</v>
      </c>
      <c r="BE481" s="307">
        <f t="shared" si="46"/>
        <v>0</v>
      </c>
      <c r="BF481" s="307">
        <f t="shared" si="46"/>
        <v>0</v>
      </c>
      <c r="BG481" s="307">
        <f t="shared" si="46"/>
        <v>0</v>
      </c>
      <c r="BH481" s="307">
        <f t="shared" si="46"/>
        <v>0</v>
      </c>
      <c r="BI481" s="307">
        <f t="shared" si="46"/>
        <v>0</v>
      </c>
      <c r="BJ481" s="307">
        <f t="shared" si="46"/>
        <v>0</v>
      </c>
      <c r="BK481" s="307">
        <f t="shared" si="46"/>
        <v>0</v>
      </c>
      <c r="BL481" s="307">
        <f t="shared" si="46"/>
        <v>0</v>
      </c>
      <c r="BM481" s="307">
        <f t="shared" si="46"/>
        <v>0</v>
      </c>
      <c r="BN481" s="307">
        <f t="shared" si="46"/>
        <v>0</v>
      </c>
      <c r="BO481" s="307">
        <f t="shared" si="46"/>
        <v>0</v>
      </c>
      <c r="BP481" s="307">
        <f t="shared" si="46"/>
        <v>0</v>
      </c>
      <c r="BQ481" s="307">
        <f t="shared" si="46"/>
        <v>0</v>
      </c>
      <c r="BR481" s="307">
        <f t="shared" si="45"/>
        <v>0</v>
      </c>
      <c r="BS481" s="307">
        <f t="shared" si="45"/>
        <v>0</v>
      </c>
      <c r="BT481" s="307">
        <f t="shared" si="45"/>
        <v>0</v>
      </c>
      <c r="BU481" s="307">
        <f t="shared" si="45"/>
        <v>0</v>
      </c>
      <c r="BV481" s="307">
        <f t="shared" si="45"/>
        <v>0</v>
      </c>
      <c r="BW481" s="307">
        <f t="shared" si="45"/>
        <v>0</v>
      </c>
      <c r="BX481" s="307">
        <f t="shared" si="45"/>
        <v>0</v>
      </c>
      <c r="BY481" s="307">
        <f t="shared" si="45"/>
        <v>0</v>
      </c>
      <c r="BZ481" s="307">
        <f t="shared" si="45"/>
        <v>0</v>
      </c>
      <c r="CA481" s="307">
        <f t="shared" si="45"/>
        <v>0</v>
      </c>
      <c r="CB481" s="307">
        <f t="shared" si="45"/>
        <v>0</v>
      </c>
      <c r="CC481" s="307">
        <f t="shared" si="45"/>
        <v>0</v>
      </c>
      <c r="CD481" s="307">
        <f t="shared" si="45"/>
        <v>0</v>
      </c>
      <c r="CE481" s="307">
        <f t="shared" si="45"/>
        <v>0</v>
      </c>
      <c r="CF481" s="307">
        <f t="shared" si="45"/>
        <v>0</v>
      </c>
      <c r="CG481" s="307">
        <f t="shared" si="45"/>
        <v>0</v>
      </c>
      <c r="CH481" s="307">
        <f t="shared" si="45"/>
        <v>0</v>
      </c>
      <c r="CI481" s="307">
        <f t="shared" si="45"/>
        <v>0</v>
      </c>
      <c r="CJ481" s="308">
        <f t="shared" si="45"/>
        <v>0</v>
      </c>
      <c r="CK481" s="272">
        <f t="shared" si="15"/>
        <v>0</v>
      </c>
    </row>
    <row r="482" spans="2:89">
      <c r="B482" s="284"/>
      <c r="C482" s="589">
        <v>23</v>
      </c>
      <c r="D482" s="473" t="s">
        <v>82</v>
      </c>
      <c r="E482" s="306">
        <f t="shared" si="14"/>
        <v>0</v>
      </c>
      <c r="F482" s="307">
        <f t="shared" si="46"/>
        <v>0</v>
      </c>
      <c r="G482" s="307">
        <f t="shared" si="46"/>
        <v>0</v>
      </c>
      <c r="H482" s="307">
        <f t="shared" si="46"/>
        <v>0</v>
      </c>
      <c r="I482" s="307">
        <f t="shared" si="46"/>
        <v>0</v>
      </c>
      <c r="J482" s="307">
        <f t="shared" si="46"/>
        <v>0</v>
      </c>
      <c r="K482" s="307">
        <f t="shared" si="46"/>
        <v>0</v>
      </c>
      <c r="L482" s="307">
        <f t="shared" si="46"/>
        <v>0</v>
      </c>
      <c r="M482" s="307">
        <f t="shared" si="46"/>
        <v>0</v>
      </c>
      <c r="N482" s="307">
        <f t="shared" si="46"/>
        <v>0</v>
      </c>
      <c r="O482" s="307">
        <f t="shared" si="46"/>
        <v>0</v>
      </c>
      <c r="P482" s="307">
        <f t="shared" si="46"/>
        <v>0</v>
      </c>
      <c r="Q482" s="307">
        <f t="shared" si="46"/>
        <v>0</v>
      </c>
      <c r="R482" s="307">
        <f t="shared" si="46"/>
        <v>0</v>
      </c>
      <c r="S482" s="307">
        <f t="shared" si="46"/>
        <v>0</v>
      </c>
      <c r="T482" s="307">
        <f t="shared" si="46"/>
        <v>0</v>
      </c>
      <c r="U482" s="307">
        <f t="shared" si="46"/>
        <v>0</v>
      </c>
      <c r="V482" s="307">
        <f t="shared" si="46"/>
        <v>0</v>
      </c>
      <c r="W482" s="307">
        <f t="shared" si="46"/>
        <v>0</v>
      </c>
      <c r="X482" s="307">
        <f t="shared" si="46"/>
        <v>0</v>
      </c>
      <c r="Y482" s="307">
        <f t="shared" si="46"/>
        <v>0</v>
      </c>
      <c r="Z482" s="307">
        <f t="shared" si="46"/>
        <v>0</v>
      </c>
      <c r="AA482" s="307">
        <f t="shared" si="46"/>
        <v>0</v>
      </c>
      <c r="AB482" s="307">
        <f t="shared" si="46"/>
        <v>0</v>
      </c>
      <c r="AC482" s="307">
        <f t="shared" si="46"/>
        <v>0</v>
      </c>
      <c r="AD482" s="307">
        <f t="shared" si="46"/>
        <v>0</v>
      </c>
      <c r="AE482" s="307">
        <f t="shared" si="46"/>
        <v>0</v>
      </c>
      <c r="AF482" s="307">
        <f t="shared" si="46"/>
        <v>0</v>
      </c>
      <c r="AG482" s="307">
        <f t="shared" si="46"/>
        <v>0</v>
      </c>
      <c r="AH482" s="307">
        <f t="shared" si="46"/>
        <v>0</v>
      </c>
      <c r="AI482" s="307">
        <f t="shared" si="46"/>
        <v>0</v>
      </c>
      <c r="AJ482" s="307">
        <f t="shared" si="46"/>
        <v>0</v>
      </c>
      <c r="AK482" s="307">
        <f t="shared" si="46"/>
        <v>0</v>
      </c>
      <c r="AL482" s="307">
        <f t="shared" si="46"/>
        <v>0</v>
      </c>
      <c r="AM482" s="307">
        <f t="shared" si="46"/>
        <v>0</v>
      </c>
      <c r="AN482" s="307">
        <f t="shared" si="46"/>
        <v>0</v>
      </c>
      <c r="AO482" s="307">
        <f t="shared" si="46"/>
        <v>0</v>
      </c>
      <c r="AP482" s="307">
        <f t="shared" si="46"/>
        <v>0</v>
      </c>
      <c r="AQ482" s="307">
        <f t="shared" si="46"/>
        <v>0</v>
      </c>
      <c r="AR482" s="307">
        <f t="shared" si="46"/>
        <v>0</v>
      </c>
      <c r="AS482" s="307">
        <f t="shared" si="46"/>
        <v>0</v>
      </c>
      <c r="AT482" s="307">
        <f t="shared" si="46"/>
        <v>0</v>
      </c>
      <c r="AU482" s="306">
        <f t="shared" si="46"/>
        <v>0</v>
      </c>
      <c r="AV482" s="307">
        <f t="shared" si="46"/>
        <v>0</v>
      </c>
      <c r="AW482" s="307">
        <f t="shared" si="46"/>
        <v>0</v>
      </c>
      <c r="AX482" s="307">
        <f t="shared" si="46"/>
        <v>0</v>
      </c>
      <c r="AY482" s="307">
        <f t="shared" si="46"/>
        <v>0</v>
      </c>
      <c r="AZ482" s="307">
        <f t="shared" si="46"/>
        <v>0</v>
      </c>
      <c r="BA482" s="307">
        <f t="shared" si="46"/>
        <v>0</v>
      </c>
      <c r="BB482" s="307">
        <f t="shared" si="46"/>
        <v>0</v>
      </c>
      <c r="BC482" s="307">
        <f t="shared" si="46"/>
        <v>0</v>
      </c>
      <c r="BD482" s="307">
        <f t="shared" si="46"/>
        <v>0</v>
      </c>
      <c r="BE482" s="307">
        <f t="shared" si="46"/>
        <v>0</v>
      </c>
      <c r="BF482" s="307">
        <f t="shared" si="46"/>
        <v>0</v>
      </c>
      <c r="BG482" s="307">
        <f t="shared" si="46"/>
        <v>0</v>
      </c>
      <c r="BH482" s="307">
        <f t="shared" si="46"/>
        <v>0</v>
      </c>
      <c r="BI482" s="307">
        <f t="shared" si="46"/>
        <v>0</v>
      </c>
      <c r="BJ482" s="307">
        <f t="shared" si="46"/>
        <v>0</v>
      </c>
      <c r="BK482" s="307">
        <f t="shared" si="46"/>
        <v>0</v>
      </c>
      <c r="BL482" s="307">
        <f t="shared" si="46"/>
        <v>0</v>
      </c>
      <c r="BM482" s="307">
        <f t="shared" si="46"/>
        <v>0</v>
      </c>
      <c r="BN482" s="307">
        <f t="shared" si="46"/>
        <v>0</v>
      </c>
      <c r="BO482" s="307">
        <f t="shared" si="46"/>
        <v>0</v>
      </c>
      <c r="BP482" s="307">
        <f t="shared" si="46"/>
        <v>0</v>
      </c>
      <c r="BQ482" s="307">
        <f t="shared" si="46"/>
        <v>0</v>
      </c>
      <c r="BR482" s="307">
        <f t="shared" si="45"/>
        <v>0</v>
      </c>
      <c r="BS482" s="307">
        <f t="shared" si="45"/>
        <v>0</v>
      </c>
      <c r="BT482" s="307">
        <f t="shared" si="45"/>
        <v>0</v>
      </c>
      <c r="BU482" s="307">
        <f t="shared" si="45"/>
        <v>0</v>
      </c>
      <c r="BV482" s="307">
        <f t="shared" si="45"/>
        <v>0</v>
      </c>
      <c r="BW482" s="307">
        <f t="shared" si="45"/>
        <v>0</v>
      </c>
      <c r="BX482" s="307">
        <f t="shared" si="45"/>
        <v>0</v>
      </c>
      <c r="BY482" s="307">
        <f t="shared" si="45"/>
        <v>0</v>
      </c>
      <c r="BZ482" s="307">
        <f t="shared" si="45"/>
        <v>0</v>
      </c>
      <c r="CA482" s="307">
        <f t="shared" si="45"/>
        <v>0</v>
      </c>
      <c r="CB482" s="307">
        <f t="shared" si="45"/>
        <v>0</v>
      </c>
      <c r="CC482" s="307">
        <f t="shared" si="45"/>
        <v>0</v>
      </c>
      <c r="CD482" s="307">
        <f t="shared" si="45"/>
        <v>0</v>
      </c>
      <c r="CE482" s="307">
        <f t="shared" si="45"/>
        <v>0</v>
      </c>
      <c r="CF482" s="307">
        <f t="shared" si="45"/>
        <v>0</v>
      </c>
      <c r="CG482" s="307">
        <f t="shared" si="45"/>
        <v>0</v>
      </c>
      <c r="CH482" s="307">
        <f t="shared" si="45"/>
        <v>0</v>
      </c>
      <c r="CI482" s="307">
        <f t="shared" si="45"/>
        <v>0</v>
      </c>
      <c r="CJ482" s="308">
        <f t="shared" si="45"/>
        <v>0</v>
      </c>
      <c r="CK482" s="272">
        <f t="shared" si="15"/>
        <v>0</v>
      </c>
    </row>
    <row r="483" spans="2:89">
      <c r="B483" s="284"/>
      <c r="C483" s="589">
        <v>24</v>
      </c>
      <c r="D483" s="473" t="s">
        <v>565</v>
      </c>
      <c r="E483" s="306">
        <f t="shared" ref="E483:T502" si="47">E$414*E392</f>
        <v>0</v>
      </c>
      <c r="F483" s="307">
        <f t="shared" si="47"/>
        <v>0</v>
      </c>
      <c r="G483" s="307">
        <f t="shared" si="47"/>
        <v>0</v>
      </c>
      <c r="H483" s="307">
        <f t="shared" si="47"/>
        <v>0</v>
      </c>
      <c r="I483" s="307">
        <f t="shared" si="47"/>
        <v>0</v>
      </c>
      <c r="J483" s="307">
        <f t="shared" si="47"/>
        <v>0</v>
      </c>
      <c r="K483" s="307">
        <f t="shared" si="47"/>
        <v>0</v>
      </c>
      <c r="L483" s="307">
        <f t="shared" si="47"/>
        <v>0</v>
      </c>
      <c r="M483" s="307">
        <f t="shared" si="47"/>
        <v>0</v>
      </c>
      <c r="N483" s="307">
        <f t="shared" si="47"/>
        <v>0</v>
      </c>
      <c r="O483" s="307">
        <f t="shared" si="47"/>
        <v>0</v>
      </c>
      <c r="P483" s="307">
        <f t="shared" si="47"/>
        <v>0</v>
      </c>
      <c r="Q483" s="307">
        <f t="shared" si="47"/>
        <v>0</v>
      </c>
      <c r="R483" s="307">
        <f t="shared" si="47"/>
        <v>0</v>
      </c>
      <c r="S483" s="307">
        <f t="shared" si="47"/>
        <v>0</v>
      </c>
      <c r="T483" s="307">
        <f t="shared" si="47"/>
        <v>0</v>
      </c>
      <c r="U483" s="307">
        <f t="shared" si="46"/>
        <v>0</v>
      </c>
      <c r="V483" s="307">
        <f t="shared" si="46"/>
        <v>0</v>
      </c>
      <c r="W483" s="307">
        <f t="shared" si="46"/>
        <v>0</v>
      </c>
      <c r="X483" s="307">
        <f t="shared" si="46"/>
        <v>0</v>
      </c>
      <c r="Y483" s="307">
        <f t="shared" si="46"/>
        <v>0</v>
      </c>
      <c r="Z483" s="307">
        <f t="shared" si="46"/>
        <v>0</v>
      </c>
      <c r="AA483" s="307">
        <f t="shared" si="46"/>
        <v>0</v>
      </c>
      <c r="AB483" s="307">
        <f t="shared" si="46"/>
        <v>0</v>
      </c>
      <c r="AC483" s="307">
        <f t="shared" si="46"/>
        <v>0</v>
      </c>
      <c r="AD483" s="307">
        <f t="shared" si="46"/>
        <v>0</v>
      </c>
      <c r="AE483" s="307">
        <f t="shared" si="46"/>
        <v>0</v>
      </c>
      <c r="AF483" s="307">
        <f t="shared" si="46"/>
        <v>0</v>
      </c>
      <c r="AG483" s="307">
        <f t="shared" si="46"/>
        <v>0</v>
      </c>
      <c r="AH483" s="307">
        <f t="shared" si="46"/>
        <v>0</v>
      </c>
      <c r="AI483" s="307">
        <f t="shared" si="46"/>
        <v>0</v>
      </c>
      <c r="AJ483" s="307">
        <f t="shared" si="46"/>
        <v>0</v>
      </c>
      <c r="AK483" s="307">
        <f t="shared" si="46"/>
        <v>0</v>
      </c>
      <c r="AL483" s="307">
        <f t="shared" si="46"/>
        <v>0</v>
      </c>
      <c r="AM483" s="307">
        <f t="shared" si="46"/>
        <v>0</v>
      </c>
      <c r="AN483" s="307">
        <f t="shared" si="46"/>
        <v>0</v>
      </c>
      <c r="AO483" s="307">
        <f t="shared" si="46"/>
        <v>0</v>
      </c>
      <c r="AP483" s="307">
        <f t="shared" si="46"/>
        <v>0</v>
      </c>
      <c r="AQ483" s="307">
        <f t="shared" si="46"/>
        <v>0</v>
      </c>
      <c r="AR483" s="307">
        <f t="shared" si="46"/>
        <v>0</v>
      </c>
      <c r="AS483" s="307">
        <f t="shared" si="46"/>
        <v>0</v>
      </c>
      <c r="AT483" s="307">
        <f t="shared" si="46"/>
        <v>0</v>
      </c>
      <c r="AU483" s="306">
        <f t="shared" si="46"/>
        <v>0</v>
      </c>
      <c r="AV483" s="307">
        <f t="shared" si="46"/>
        <v>0</v>
      </c>
      <c r="AW483" s="307">
        <f t="shared" si="46"/>
        <v>0</v>
      </c>
      <c r="AX483" s="307">
        <f t="shared" si="46"/>
        <v>0</v>
      </c>
      <c r="AY483" s="307">
        <f t="shared" si="46"/>
        <v>0</v>
      </c>
      <c r="AZ483" s="307">
        <f t="shared" si="46"/>
        <v>0</v>
      </c>
      <c r="BA483" s="307">
        <f t="shared" si="46"/>
        <v>0</v>
      </c>
      <c r="BB483" s="307">
        <f t="shared" si="46"/>
        <v>0</v>
      </c>
      <c r="BC483" s="307">
        <f t="shared" si="46"/>
        <v>0</v>
      </c>
      <c r="BD483" s="307">
        <f t="shared" si="46"/>
        <v>0</v>
      </c>
      <c r="BE483" s="307">
        <f t="shared" si="46"/>
        <v>0</v>
      </c>
      <c r="BF483" s="307">
        <f t="shared" si="46"/>
        <v>0</v>
      </c>
      <c r="BG483" s="307">
        <f t="shared" si="46"/>
        <v>0</v>
      </c>
      <c r="BH483" s="307">
        <f t="shared" si="46"/>
        <v>0</v>
      </c>
      <c r="BI483" s="307">
        <f t="shared" si="46"/>
        <v>0</v>
      </c>
      <c r="BJ483" s="307">
        <f t="shared" si="46"/>
        <v>0</v>
      </c>
      <c r="BK483" s="307">
        <f t="shared" si="46"/>
        <v>0</v>
      </c>
      <c r="BL483" s="307">
        <f t="shared" si="46"/>
        <v>0</v>
      </c>
      <c r="BM483" s="307">
        <f t="shared" si="46"/>
        <v>0</v>
      </c>
      <c r="BN483" s="307">
        <f t="shared" si="46"/>
        <v>0</v>
      </c>
      <c r="BO483" s="307">
        <f t="shared" si="46"/>
        <v>0</v>
      </c>
      <c r="BP483" s="307">
        <f t="shared" si="46"/>
        <v>0</v>
      </c>
      <c r="BQ483" s="307">
        <f t="shared" si="46"/>
        <v>0</v>
      </c>
      <c r="BR483" s="307">
        <f t="shared" si="45"/>
        <v>0</v>
      </c>
      <c r="BS483" s="307">
        <f t="shared" si="45"/>
        <v>0</v>
      </c>
      <c r="BT483" s="307">
        <f t="shared" si="45"/>
        <v>0</v>
      </c>
      <c r="BU483" s="307">
        <f t="shared" si="45"/>
        <v>0</v>
      </c>
      <c r="BV483" s="307">
        <f t="shared" si="45"/>
        <v>0</v>
      </c>
      <c r="BW483" s="307">
        <f t="shared" si="45"/>
        <v>0</v>
      </c>
      <c r="BX483" s="307">
        <f t="shared" si="45"/>
        <v>0</v>
      </c>
      <c r="BY483" s="307">
        <f t="shared" si="45"/>
        <v>0</v>
      </c>
      <c r="BZ483" s="307">
        <f t="shared" si="45"/>
        <v>0</v>
      </c>
      <c r="CA483" s="307">
        <f t="shared" si="45"/>
        <v>0</v>
      </c>
      <c r="CB483" s="307">
        <f t="shared" si="45"/>
        <v>0</v>
      </c>
      <c r="CC483" s="307">
        <f t="shared" si="45"/>
        <v>0</v>
      </c>
      <c r="CD483" s="307">
        <f t="shared" si="45"/>
        <v>0</v>
      </c>
      <c r="CE483" s="307">
        <f t="shared" si="45"/>
        <v>0</v>
      </c>
      <c r="CF483" s="307">
        <f t="shared" si="45"/>
        <v>0</v>
      </c>
      <c r="CG483" s="307">
        <f t="shared" si="45"/>
        <v>0</v>
      </c>
      <c r="CH483" s="307">
        <f t="shared" si="45"/>
        <v>0</v>
      </c>
      <c r="CI483" s="307">
        <f t="shared" si="45"/>
        <v>0</v>
      </c>
      <c r="CJ483" s="308">
        <f t="shared" si="45"/>
        <v>0</v>
      </c>
      <c r="CK483" s="272">
        <f t="shared" ref="CK483:CK503" si="48">SUM(E483:CJ483)</f>
        <v>0</v>
      </c>
    </row>
    <row r="484" spans="2:89">
      <c r="B484" s="284"/>
      <c r="C484" s="589">
        <v>25</v>
      </c>
      <c r="D484" s="473" t="s">
        <v>566</v>
      </c>
      <c r="E484" s="306">
        <f t="shared" si="47"/>
        <v>0</v>
      </c>
      <c r="F484" s="307">
        <f t="shared" ref="F484:BQ487" si="49">F$414*F393</f>
        <v>0</v>
      </c>
      <c r="G484" s="307">
        <f t="shared" si="49"/>
        <v>0</v>
      </c>
      <c r="H484" s="307">
        <f t="shared" si="49"/>
        <v>0</v>
      </c>
      <c r="I484" s="307">
        <f t="shared" si="49"/>
        <v>0</v>
      </c>
      <c r="J484" s="307">
        <f t="shared" si="49"/>
        <v>0</v>
      </c>
      <c r="K484" s="307">
        <f t="shared" si="49"/>
        <v>0</v>
      </c>
      <c r="L484" s="307">
        <f t="shared" si="49"/>
        <v>0</v>
      </c>
      <c r="M484" s="307">
        <f t="shared" si="49"/>
        <v>0</v>
      </c>
      <c r="N484" s="307">
        <f t="shared" si="49"/>
        <v>0</v>
      </c>
      <c r="O484" s="307">
        <f t="shared" si="49"/>
        <v>0</v>
      </c>
      <c r="P484" s="307">
        <f t="shared" si="49"/>
        <v>0</v>
      </c>
      <c r="Q484" s="307">
        <f t="shared" si="49"/>
        <v>0</v>
      </c>
      <c r="R484" s="307">
        <f t="shared" si="49"/>
        <v>0</v>
      </c>
      <c r="S484" s="307">
        <f t="shared" si="49"/>
        <v>0</v>
      </c>
      <c r="T484" s="307">
        <f t="shared" si="49"/>
        <v>0</v>
      </c>
      <c r="U484" s="307">
        <f t="shared" si="49"/>
        <v>0</v>
      </c>
      <c r="V484" s="307">
        <f t="shared" si="49"/>
        <v>0</v>
      </c>
      <c r="W484" s="307">
        <f t="shared" si="49"/>
        <v>0</v>
      </c>
      <c r="X484" s="307">
        <f t="shared" si="49"/>
        <v>0</v>
      </c>
      <c r="Y484" s="307">
        <f t="shared" si="49"/>
        <v>0</v>
      </c>
      <c r="Z484" s="307">
        <f t="shared" si="49"/>
        <v>0</v>
      </c>
      <c r="AA484" s="307">
        <f t="shared" si="49"/>
        <v>0</v>
      </c>
      <c r="AB484" s="307">
        <f t="shared" si="49"/>
        <v>0</v>
      </c>
      <c r="AC484" s="307">
        <f t="shared" si="49"/>
        <v>0</v>
      </c>
      <c r="AD484" s="307">
        <f t="shared" si="49"/>
        <v>0</v>
      </c>
      <c r="AE484" s="307">
        <f t="shared" si="49"/>
        <v>0</v>
      </c>
      <c r="AF484" s="307">
        <f t="shared" si="49"/>
        <v>0</v>
      </c>
      <c r="AG484" s="307">
        <f t="shared" si="49"/>
        <v>0</v>
      </c>
      <c r="AH484" s="307">
        <f t="shared" si="49"/>
        <v>0</v>
      </c>
      <c r="AI484" s="307">
        <f t="shared" si="49"/>
        <v>0</v>
      </c>
      <c r="AJ484" s="307">
        <f t="shared" si="49"/>
        <v>0</v>
      </c>
      <c r="AK484" s="307">
        <f t="shared" si="49"/>
        <v>0</v>
      </c>
      <c r="AL484" s="307">
        <f t="shared" si="49"/>
        <v>0</v>
      </c>
      <c r="AM484" s="307">
        <f t="shared" si="49"/>
        <v>0</v>
      </c>
      <c r="AN484" s="307">
        <f t="shared" si="49"/>
        <v>0</v>
      </c>
      <c r="AO484" s="307">
        <f t="shared" si="49"/>
        <v>0</v>
      </c>
      <c r="AP484" s="307">
        <f t="shared" si="49"/>
        <v>0</v>
      </c>
      <c r="AQ484" s="307">
        <f t="shared" si="49"/>
        <v>0</v>
      </c>
      <c r="AR484" s="307">
        <f t="shared" si="49"/>
        <v>0</v>
      </c>
      <c r="AS484" s="307">
        <f t="shared" si="49"/>
        <v>0</v>
      </c>
      <c r="AT484" s="307">
        <f t="shared" si="49"/>
        <v>0</v>
      </c>
      <c r="AU484" s="306">
        <f t="shared" si="49"/>
        <v>0</v>
      </c>
      <c r="AV484" s="307">
        <f t="shared" si="49"/>
        <v>0</v>
      </c>
      <c r="AW484" s="307">
        <f t="shared" si="49"/>
        <v>0</v>
      </c>
      <c r="AX484" s="307">
        <f t="shared" si="49"/>
        <v>0</v>
      </c>
      <c r="AY484" s="307">
        <f t="shared" si="49"/>
        <v>0</v>
      </c>
      <c r="AZ484" s="307">
        <f t="shared" si="49"/>
        <v>0</v>
      </c>
      <c r="BA484" s="307">
        <f t="shared" si="49"/>
        <v>0</v>
      </c>
      <c r="BB484" s="307">
        <f t="shared" si="49"/>
        <v>0</v>
      </c>
      <c r="BC484" s="307">
        <f t="shared" si="49"/>
        <v>0</v>
      </c>
      <c r="BD484" s="307">
        <f t="shared" si="49"/>
        <v>0</v>
      </c>
      <c r="BE484" s="307">
        <f t="shared" si="49"/>
        <v>0</v>
      </c>
      <c r="BF484" s="307">
        <f t="shared" si="49"/>
        <v>0</v>
      </c>
      <c r="BG484" s="307">
        <f t="shared" si="49"/>
        <v>0</v>
      </c>
      <c r="BH484" s="307">
        <f t="shared" si="49"/>
        <v>0</v>
      </c>
      <c r="BI484" s="307">
        <f t="shared" si="49"/>
        <v>0</v>
      </c>
      <c r="BJ484" s="307">
        <f t="shared" si="49"/>
        <v>0</v>
      </c>
      <c r="BK484" s="307">
        <f t="shared" si="49"/>
        <v>0</v>
      </c>
      <c r="BL484" s="307">
        <f t="shared" si="49"/>
        <v>0</v>
      </c>
      <c r="BM484" s="307">
        <f t="shared" si="49"/>
        <v>0</v>
      </c>
      <c r="BN484" s="307">
        <f t="shared" si="49"/>
        <v>0</v>
      </c>
      <c r="BO484" s="307">
        <f t="shared" si="49"/>
        <v>0</v>
      </c>
      <c r="BP484" s="307">
        <f t="shared" si="49"/>
        <v>0</v>
      </c>
      <c r="BQ484" s="307">
        <f t="shared" si="49"/>
        <v>0</v>
      </c>
      <c r="BR484" s="307">
        <f t="shared" si="45"/>
        <v>0</v>
      </c>
      <c r="BS484" s="307">
        <f t="shared" si="45"/>
        <v>0</v>
      </c>
      <c r="BT484" s="307">
        <f t="shared" si="45"/>
        <v>0</v>
      </c>
      <c r="BU484" s="307">
        <f t="shared" si="45"/>
        <v>0</v>
      </c>
      <c r="BV484" s="307">
        <f t="shared" si="45"/>
        <v>0</v>
      </c>
      <c r="BW484" s="307">
        <f t="shared" si="45"/>
        <v>0</v>
      </c>
      <c r="BX484" s="307">
        <f t="shared" si="45"/>
        <v>0</v>
      </c>
      <c r="BY484" s="307">
        <f t="shared" si="45"/>
        <v>0</v>
      </c>
      <c r="BZ484" s="307">
        <f t="shared" si="45"/>
        <v>0</v>
      </c>
      <c r="CA484" s="307">
        <f t="shared" si="45"/>
        <v>0</v>
      </c>
      <c r="CB484" s="307">
        <f t="shared" si="45"/>
        <v>0</v>
      </c>
      <c r="CC484" s="307">
        <f t="shared" si="45"/>
        <v>0</v>
      </c>
      <c r="CD484" s="307">
        <f t="shared" si="45"/>
        <v>0</v>
      </c>
      <c r="CE484" s="307">
        <f t="shared" si="45"/>
        <v>0</v>
      </c>
      <c r="CF484" s="307">
        <f t="shared" si="45"/>
        <v>0</v>
      </c>
      <c r="CG484" s="307">
        <f t="shared" si="45"/>
        <v>0</v>
      </c>
      <c r="CH484" s="307">
        <f t="shared" si="45"/>
        <v>0</v>
      </c>
      <c r="CI484" s="307">
        <f t="shared" si="45"/>
        <v>0</v>
      </c>
      <c r="CJ484" s="308">
        <f t="shared" si="45"/>
        <v>0</v>
      </c>
      <c r="CK484" s="272">
        <f t="shared" si="48"/>
        <v>0</v>
      </c>
    </row>
    <row r="485" spans="2:89">
      <c r="B485" s="284"/>
      <c r="C485" s="589">
        <v>26</v>
      </c>
      <c r="D485" s="473" t="s">
        <v>567</v>
      </c>
      <c r="E485" s="306">
        <f t="shared" si="47"/>
        <v>0</v>
      </c>
      <c r="F485" s="307">
        <f t="shared" si="49"/>
        <v>0</v>
      </c>
      <c r="G485" s="307">
        <f t="shared" si="49"/>
        <v>0</v>
      </c>
      <c r="H485" s="307">
        <f t="shared" si="49"/>
        <v>0</v>
      </c>
      <c r="I485" s="307">
        <f t="shared" si="49"/>
        <v>0</v>
      </c>
      <c r="J485" s="307">
        <f t="shared" si="49"/>
        <v>0</v>
      </c>
      <c r="K485" s="307">
        <f t="shared" si="49"/>
        <v>0</v>
      </c>
      <c r="L485" s="307">
        <f t="shared" si="49"/>
        <v>0</v>
      </c>
      <c r="M485" s="307">
        <f t="shared" si="49"/>
        <v>0</v>
      </c>
      <c r="N485" s="307">
        <f t="shared" si="49"/>
        <v>0</v>
      </c>
      <c r="O485" s="307">
        <f t="shared" si="49"/>
        <v>0</v>
      </c>
      <c r="P485" s="307">
        <f t="shared" si="49"/>
        <v>0</v>
      </c>
      <c r="Q485" s="307">
        <f t="shared" si="49"/>
        <v>0</v>
      </c>
      <c r="R485" s="307">
        <f t="shared" si="49"/>
        <v>0</v>
      </c>
      <c r="S485" s="307">
        <f t="shared" si="49"/>
        <v>0</v>
      </c>
      <c r="T485" s="307">
        <f t="shared" si="49"/>
        <v>0</v>
      </c>
      <c r="U485" s="307">
        <f t="shared" si="49"/>
        <v>0</v>
      </c>
      <c r="V485" s="307">
        <f t="shared" si="49"/>
        <v>0</v>
      </c>
      <c r="W485" s="307">
        <f t="shared" si="49"/>
        <v>0</v>
      </c>
      <c r="X485" s="307">
        <f t="shared" si="49"/>
        <v>0</v>
      </c>
      <c r="Y485" s="307">
        <f t="shared" si="49"/>
        <v>0</v>
      </c>
      <c r="Z485" s="307">
        <f t="shared" si="49"/>
        <v>0</v>
      </c>
      <c r="AA485" s="307">
        <f t="shared" si="49"/>
        <v>0</v>
      </c>
      <c r="AB485" s="307">
        <f t="shared" si="49"/>
        <v>0</v>
      </c>
      <c r="AC485" s="307">
        <f t="shared" si="49"/>
        <v>0</v>
      </c>
      <c r="AD485" s="307">
        <f t="shared" si="49"/>
        <v>0</v>
      </c>
      <c r="AE485" s="307">
        <f t="shared" si="49"/>
        <v>0</v>
      </c>
      <c r="AF485" s="307">
        <f t="shared" si="49"/>
        <v>0</v>
      </c>
      <c r="AG485" s="307">
        <f t="shared" si="49"/>
        <v>0</v>
      </c>
      <c r="AH485" s="307">
        <f t="shared" si="49"/>
        <v>0</v>
      </c>
      <c r="AI485" s="307">
        <f t="shared" si="49"/>
        <v>0</v>
      </c>
      <c r="AJ485" s="307">
        <f t="shared" si="49"/>
        <v>0</v>
      </c>
      <c r="AK485" s="307">
        <f t="shared" si="49"/>
        <v>0</v>
      </c>
      <c r="AL485" s="307">
        <f t="shared" si="49"/>
        <v>0</v>
      </c>
      <c r="AM485" s="307">
        <f t="shared" si="49"/>
        <v>0</v>
      </c>
      <c r="AN485" s="307">
        <f t="shared" si="49"/>
        <v>0</v>
      </c>
      <c r="AO485" s="307">
        <f t="shared" si="49"/>
        <v>0</v>
      </c>
      <c r="AP485" s="307">
        <f t="shared" si="49"/>
        <v>0</v>
      </c>
      <c r="AQ485" s="307">
        <f t="shared" si="49"/>
        <v>0</v>
      </c>
      <c r="AR485" s="307">
        <f t="shared" si="49"/>
        <v>0</v>
      </c>
      <c r="AS485" s="307">
        <f t="shared" si="49"/>
        <v>0</v>
      </c>
      <c r="AT485" s="307">
        <f t="shared" si="49"/>
        <v>0</v>
      </c>
      <c r="AU485" s="306">
        <f t="shared" si="49"/>
        <v>0</v>
      </c>
      <c r="AV485" s="307">
        <f t="shared" si="49"/>
        <v>0</v>
      </c>
      <c r="AW485" s="307">
        <f t="shared" si="49"/>
        <v>0</v>
      </c>
      <c r="AX485" s="307">
        <f t="shared" si="49"/>
        <v>0</v>
      </c>
      <c r="AY485" s="307">
        <f t="shared" si="49"/>
        <v>0</v>
      </c>
      <c r="AZ485" s="307">
        <f t="shared" si="49"/>
        <v>0</v>
      </c>
      <c r="BA485" s="307">
        <f t="shared" si="49"/>
        <v>0</v>
      </c>
      <c r="BB485" s="307">
        <f t="shared" si="49"/>
        <v>0</v>
      </c>
      <c r="BC485" s="307">
        <f t="shared" si="49"/>
        <v>0</v>
      </c>
      <c r="BD485" s="307">
        <f t="shared" si="49"/>
        <v>0</v>
      </c>
      <c r="BE485" s="307">
        <f t="shared" si="49"/>
        <v>0</v>
      </c>
      <c r="BF485" s="307">
        <f t="shared" si="49"/>
        <v>0</v>
      </c>
      <c r="BG485" s="307">
        <f t="shared" si="49"/>
        <v>0</v>
      </c>
      <c r="BH485" s="307">
        <f t="shared" si="49"/>
        <v>0</v>
      </c>
      <c r="BI485" s="307">
        <f t="shared" si="49"/>
        <v>0</v>
      </c>
      <c r="BJ485" s="307">
        <f t="shared" si="49"/>
        <v>0</v>
      </c>
      <c r="BK485" s="307">
        <f t="shared" si="49"/>
        <v>0</v>
      </c>
      <c r="BL485" s="307">
        <f t="shared" si="49"/>
        <v>0</v>
      </c>
      <c r="BM485" s="307">
        <f t="shared" si="49"/>
        <v>0</v>
      </c>
      <c r="BN485" s="307">
        <f t="shared" si="49"/>
        <v>0</v>
      </c>
      <c r="BO485" s="307">
        <f t="shared" si="49"/>
        <v>0</v>
      </c>
      <c r="BP485" s="307">
        <f t="shared" si="49"/>
        <v>0</v>
      </c>
      <c r="BQ485" s="307">
        <f t="shared" si="49"/>
        <v>0</v>
      </c>
      <c r="BR485" s="307">
        <f t="shared" si="45"/>
        <v>0</v>
      </c>
      <c r="BS485" s="307">
        <f t="shared" si="45"/>
        <v>0</v>
      </c>
      <c r="BT485" s="307">
        <f t="shared" si="45"/>
        <v>0</v>
      </c>
      <c r="BU485" s="307">
        <f t="shared" si="45"/>
        <v>0</v>
      </c>
      <c r="BV485" s="307">
        <f t="shared" si="45"/>
        <v>0</v>
      </c>
      <c r="BW485" s="307">
        <f t="shared" si="45"/>
        <v>0</v>
      </c>
      <c r="BX485" s="307">
        <f t="shared" si="45"/>
        <v>0</v>
      </c>
      <c r="BY485" s="307">
        <f t="shared" si="45"/>
        <v>0</v>
      </c>
      <c r="BZ485" s="307">
        <f t="shared" si="45"/>
        <v>0</v>
      </c>
      <c r="CA485" s="307">
        <f t="shared" si="45"/>
        <v>0</v>
      </c>
      <c r="CB485" s="307">
        <f t="shared" si="45"/>
        <v>0</v>
      </c>
      <c r="CC485" s="307">
        <f t="shared" si="45"/>
        <v>0</v>
      </c>
      <c r="CD485" s="307">
        <f t="shared" si="45"/>
        <v>0</v>
      </c>
      <c r="CE485" s="307">
        <f t="shared" si="45"/>
        <v>0</v>
      </c>
      <c r="CF485" s="307">
        <f t="shared" si="45"/>
        <v>0</v>
      </c>
      <c r="CG485" s="307">
        <f t="shared" si="45"/>
        <v>0</v>
      </c>
      <c r="CH485" s="307">
        <f t="shared" si="45"/>
        <v>0</v>
      </c>
      <c r="CI485" s="307">
        <f t="shared" si="45"/>
        <v>0</v>
      </c>
      <c r="CJ485" s="308">
        <f t="shared" si="45"/>
        <v>0</v>
      </c>
      <c r="CK485" s="272">
        <f t="shared" si="48"/>
        <v>0</v>
      </c>
    </row>
    <row r="486" spans="2:89">
      <c r="B486" s="284"/>
      <c r="C486" s="589">
        <v>27</v>
      </c>
      <c r="D486" s="473" t="s">
        <v>83</v>
      </c>
      <c r="E486" s="306">
        <f t="shared" si="47"/>
        <v>0</v>
      </c>
      <c r="F486" s="307">
        <f t="shared" si="49"/>
        <v>0</v>
      </c>
      <c r="G486" s="307">
        <f t="shared" si="49"/>
        <v>0</v>
      </c>
      <c r="H486" s="307">
        <f t="shared" si="49"/>
        <v>0</v>
      </c>
      <c r="I486" s="307">
        <f t="shared" si="49"/>
        <v>0</v>
      </c>
      <c r="J486" s="307">
        <f t="shared" si="49"/>
        <v>0</v>
      </c>
      <c r="K486" s="307">
        <f t="shared" si="49"/>
        <v>0</v>
      </c>
      <c r="L486" s="307">
        <f t="shared" si="49"/>
        <v>0</v>
      </c>
      <c r="M486" s="307">
        <f t="shared" si="49"/>
        <v>0</v>
      </c>
      <c r="N486" s="307">
        <f t="shared" si="49"/>
        <v>0</v>
      </c>
      <c r="O486" s="307">
        <f t="shared" si="49"/>
        <v>0</v>
      </c>
      <c r="P486" s="307">
        <f t="shared" si="49"/>
        <v>0</v>
      </c>
      <c r="Q486" s="307">
        <f t="shared" si="49"/>
        <v>0</v>
      </c>
      <c r="R486" s="307">
        <f t="shared" si="49"/>
        <v>0</v>
      </c>
      <c r="S486" s="307">
        <f t="shared" si="49"/>
        <v>0</v>
      </c>
      <c r="T486" s="307">
        <f t="shared" si="49"/>
        <v>0</v>
      </c>
      <c r="U486" s="307">
        <f t="shared" si="49"/>
        <v>0</v>
      </c>
      <c r="V486" s="307">
        <f t="shared" si="49"/>
        <v>0</v>
      </c>
      <c r="W486" s="307">
        <f t="shared" si="49"/>
        <v>0</v>
      </c>
      <c r="X486" s="307">
        <f t="shared" si="49"/>
        <v>0</v>
      </c>
      <c r="Y486" s="307">
        <f t="shared" si="49"/>
        <v>0</v>
      </c>
      <c r="Z486" s="307">
        <f t="shared" si="49"/>
        <v>0</v>
      </c>
      <c r="AA486" s="307">
        <f t="shared" si="49"/>
        <v>0</v>
      </c>
      <c r="AB486" s="307">
        <f t="shared" si="49"/>
        <v>0</v>
      </c>
      <c r="AC486" s="307">
        <f t="shared" si="49"/>
        <v>0</v>
      </c>
      <c r="AD486" s="307">
        <f t="shared" si="49"/>
        <v>0</v>
      </c>
      <c r="AE486" s="307">
        <f t="shared" si="49"/>
        <v>0</v>
      </c>
      <c r="AF486" s="307">
        <f t="shared" si="49"/>
        <v>0</v>
      </c>
      <c r="AG486" s="307">
        <f t="shared" si="49"/>
        <v>0</v>
      </c>
      <c r="AH486" s="307">
        <f t="shared" si="49"/>
        <v>0</v>
      </c>
      <c r="AI486" s="307">
        <f t="shared" si="49"/>
        <v>0</v>
      </c>
      <c r="AJ486" s="307">
        <f t="shared" si="49"/>
        <v>0</v>
      </c>
      <c r="AK486" s="307">
        <f t="shared" si="49"/>
        <v>0</v>
      </c>
      <c r="AL486" s="307">
        <f t="shared" si="49"/>
        <v>0</v>
      </c>
      <c r="AM486" s="307">
        <f t="shared" si="49"/>
        <v>0</v>
      </c>
      <c r="AN486" s="307">
        <f t="shared" si="49"/>
        <v>0</v>
      </c>
      <c r="AO486" s="307">
        <f t="shared" si="49"/>
        <v>0</v>
      </c>
      <c r="AP486" s="307">
        <f t="shared" si="49"/>
        <v>0</v>
      </c>
      <c r="AQ486" s="307">
        <f t="shared" si="49"/>
        <v>0</v>
      </c>
      <c r="AR486" s="307">
        <f t="shared" si="49"/>
        <v>0</v>
      </c>
      <c r="AS486" s="307">
        <f t="shared" si="49"/>
        <v>0</v>
      </c>
      <c r="AT486" s="307">
        <f t="shared" si="49"/>
        <v>0</v>
      </c>
      <c r="AU486" s="306">
        <f t="shared" si="49"/>
        <v>0</v>
      </c>
      <c r="AV486" s="307">
        <f t="shared" si="49"/>
        <v>0</v>
      </c>
      <c r="AW486" s="307">
        <f t="shared" si="49"/>
        <v>0</v>
      </c>
      <c r="AX486" s="307">
        <f t="shared" si="49"/>
        <v>0</v>
      </c>
      <c r="AY486" s="307">
        <f t="shared" si="49"/>
        <v>0</v>
      </c>
      <c r="AZ486" s="307">
        <f t="shared" si="49"/>
        <v>0</v>
      </c>
      <c r="BA486" s="307">
        <f t="shared" si="49"/>
        <v>0</v>
      </c>
      <c r="BB486" s="307">
        <f t="shared" si="49"/>
        <v>0</v>
      </c>
      <c r="BC486" s="307">
        <f t="shared" si="49"/>
        <v>0</v>
      </c>
      <c r="BD486" s="307">
        <f t="shared" si="49"/>
        <v>0</v>
      </c>
      <c r="BE486" s="307">
        <f t="shared" si="49"/>
        <v>0</v>
      </c>
      <c r="BF486" s="307">
        <f t="shared" si="49"/>
        <v>0</v>
      </c>
      <c r="BG486" s="307">
        <f t="shared" si="49"/>
        <v>0</v>
      </c>
      <c r="BH486" s="307">
        <f t="shared" si="49"/>
        <v>0</v>
      </c>
      <c r="BI486" s="307">
        <f t="shared" si="49"/>
        <v>0</v>
      </c>
      <c r="BJ486" s="307">
        <f t="shared" si="49"/>
        <v>0</v>
      </c>
      <c r="BK486" s="307">
        <f t="shared" si="49"/>
        <v>0</v>
      </c>
      <c r="BL486" s="307">
        <f t="shared" si="49"/>
        <v>0</v>
      </c>
      <c r="BM486" s="307">
        <f t="shared" si="49"/>
        <v>0</v>
      </c>
      <c r="BN486" s="307">
        <f t="shared" si="49"/>
        <v>0</v>
      </c>
      <c r="BO486" s="307">
        <f t="shared" si="49"/>
        <v>0</v>
      </c>
      <c r="BP486" s="307">
        <f t="shared" si="49"/>
        <v>0</v>
      </c>
      <c r="BQ486" s="307">
        <f t="shared" si="49"/>
        <v>0</v>
      </c>
      <c r="BR486" s="307">
        <f t="shared" si="45"/>
        <v>0</v>
      </c>
      <c r="BS486" s="307">
        <f t="shared" si="45"/>
        <v>0</v>
      </c>
      <c r="BT486" s="307">
        <f t="shared" si="45"/>
        <v>0</v>
      </c>
      <c r="BU486" s="307">
        <f t="shared" si="45"/>
        <v>0</v>
      </c>
      <c r="BV486" s="307">
        <f t="shared" si="45"/>
        <v>0</v>
      </c>
      <c r="BW486" s="307">
        <f t="shared" si="45"/>
        <v>0</v>
      </c>
      <c r="BX486" s="307">
        <f t="shared" si="45"/>
        <v>0</v>
      </c>
      <c r="BY486" s="307">
        <f t="shared" si="45"/>
        <v>0</v>
      </c>
      <c r="BZ486" s="307">
        <f t="shared" si="45"/>
        <v>0</v>
      </c>
      <c r="CA486" s="307">
        <f t="shared" si="45"/>
        <v>0</v>
      </c>
      <c r="CB486" s="307">
        <f t="shared" si="45"/>
        <v>0</v>
      </c>
      <c r="CC486" s="307">
        <f t="shared" si="45"/>
        <v>0</v>
      </c>
      <c r="CD486" s="307">
        <f t="shared" si="45"/>
        <v>0</v>
      </c>
      <c r="CE486" s="307">
        <f t="shared" si="45"/>
        <v>0</v>
      </c>
      <c r="CF486" s="307">
        <f t="shared" si="45"/>
        <v>0</v>
      </c>
      <c r="CG486" s="307">
        <f t="shared" si="45"/>
        <v>0</v>
      </c>
      <c r="CH486" s="307">
        <f t="shared" si="45"/>
        <v>0</v>
      </c>
      <c r="CI486" s="307">
        <f t="shared" si="45"/>
        <v>0</v>
      </c>
      <c r="CJ486" s="308">
        <f t="shared" si="45"/>
        <v>0</v>
      </c>
      <c r="CK486" s="272">
        <f t="shared" si="48"/>
        <v>0</v>
      </c>
    </row>
    <row r="487" spans="2:89">
      <c r="B487" s="284"/>
      <c r="C487" s="589">
        <v>28</v>
      </c>
      <c r="D487" s="473" t="s">
        <v>84</v>
      </c>
      <c r="E487" s="306">
        <f t="shared" si="47"/>
        <v>0</v>
      </c>
      <c r="F487" s="307">
        <f t="shared" si="49"/>
        <v>0</v>
      </c>
      <c r="G487" s="307">
        <f t="shared" si="49"/>
        <v>0</v>
      </c>
      <c r="H487" s="307">
        <f t="shared" si="49"/>
        <v>0</v>
      </c>
      <c r="I487" s="307">
        <f t="shared" si="49"/>
        <v>0</v>
      </c>
      <c r="J487" s="307">
        <f t="shared" si="49"/>
        <v>0</v>
      </c>
      <c r="K487" s="307">
        <f t="shared" si="49"/>
        <v>0</v>
      </c>
      <c r="L487" s="307">
        <f t="shared" si="49"/>
        <v>0</v>
      </c>
      <c r="M487" s="307">
        <f t="shared" si="49"/>
        <v>0</v>
      </c>
      <c r="N487" s="307">
        <f t="shared" si="49"/>
        <v>0</v>
      </c>
      <c r="O487" s="307">
        <f t="shared" si="49"/>
        <v>0</v>
      </c>
      <c r="P487" s="307">
        <f t="shared" si="49"/>
        <v>0</v>
      </c>
      <c r="Q487" s="307">
        <f t="shared" si="49"/>
        <v>0</v>
      </c>
      <c r="R487" s="307">
        <f t="shared" si="49"/>
        <v>0</v>
      </c>
      <c r="S487" s="307">
        <f t="shared" si="49"/>
        <v>0</v>
      </c>
      <c r="T487" s="307">
        <f t="shared" si="49"/>
        <v>0</v>
      </c>
      <c r="U487" s="307">
        <f t="shared" si="49"/>
        <v>0</v>
      </c>
      <c r="V487" s="307">
        <f t="shared" si="49"/>
        <v>0</v>
      </c>
      <c r="W487" s="307">
        <f t="shared" si="49"/>
        <v>0</v>
      </c>
      <c r="X487" s="307">
        <f t="shared" si="49"/>
        <v>0</v>
      </c>
      <c r="Y487" s="307">
        <f t="shared" si="49"/>
        <v>0</v>
      </c>
      <c r="Z487" s="307">
        <f t="shared" si="49"/>
        <v>0</v>
      </c>
      <c r="AA487" s="307">
        <f t="shared" si="49"/>
        <v>0</v>
      </c>
      <c r="AB487" s="307">
        <f t="shared" si="49"/>
        <v>0</v>
      </c>
      <c r="AC487" s="307">
        <f t="shared" si="49"/>
        <v>0</v>
      </c>
      <c r="AD487" s="307">
        <f t="shared" si="49"/>
        <v>0</v>
      </c>
      <c r="AE487" s="307">
        <f t="shared" si="49"/>
        <v>0</v>
      </c>
      <c r="AF487" s="307">
        <f t="shared" si="49"/>
        <v>0</v>
      </c>
      <c r="AG487" s="307">
        <f t="shared" si="49"/>
        <v>0</v>
      </c>
      <c r="AH487" s="307">
        <f t="shared" si="49"/>
        <v>0</v>
      </c>
      <c r="AI487" s="307">
        <f t="shared" si="49"/>
        <v>0</v>
      </c>
      <c r="AJ487" s="307">
        <f t="shared" si="49"/>
        <v>0</v>
      </c>
      <c r="AK487" s="307">
        <f t="shared" si="49"/>
        <v>0</v>
      </c>
      <c r="AL487" s="307">
        <f t="shared" si="49"/>
        <v>0</v>
      </c>
      <c r="AM487" s="307">
        <f t="shared" si="49"/>
        <v>0</v>
      </c>
      <c r="AN487" s="307">
        <f t="shared" si="49"/>
        <v>0</v>
      </c>
      <c r="AO487" s="307">
        <f t="shared" si="49"/>
        <v>0</v>
      </c>
      <c r="AP487" s="307">
        <f t="shared" si="49"/>
        <v>0</v>
      </c>
      <c r="AQ487" s="307">
        <f t="shared" si="49"/>
        <v>0</v>
      </c>
      <c r="AR487" s="307">
        <f t="shared" si="49"/>
        <v>0</v>
      </c>
      <c r="AS487" s="307">
        <f t="shared" si="49"/>
        <v>0</v>
      </c>
      <c r="AT487" s="307">
        <f t="shared" si="49"/>
        <v>0</v>
      </c>
      <c r="AU487" s="306">
        <f t="shared" si="49"/>
        <v>0</v>
      </c>
      <c r="AV487" s="307">
        <f t="shared" si="49"/>
        <v>0</v>
      </c>
      <c r="AW487" s="307">
        <f t="shared" si="49"/>
        <v>0</v>
      </c>
      <c r="AX487" s="307">
        <f t="shared" si="49"/>
        <v>0</v>
      </c>
      <c r="AY487" s="307">
        <f t="shared" si="49"/>
        <v>0</v>
      </c>
      <c r="AZ487" s="307">
        <f t="shared" si="49"/>
        <v>0</v>
      </c>
      <c r="BA487" s="307">
        <f t="shared" si="49"/>
        <v>0</v>
      </c>
      <c r="BB487" s="307">
        <f t="shared" si="49"/>
        <v>0</v>
      </c>
      <c r="BC487" s="307">
        <f t="shared" si="49"/>
        <v>0</v>
      </c>
      <c r="BD487" s="307">
        <f t="shared" si="49"/>
        <v>0</v>
      </c>
      <c r="BE487" s="307">
        <f t="shared" si="49"/>
        <v>0</v>
      </c>
      <c r="BF487" s="307">
        <f t="shared" si="49"/>
        <v>0</v>
      </c>
      <c r="BG487" s="307">
        <f t="shared" si="49"/>
        <v>0</v>
      </c>
      <c r="BH487" s="307">
        <f t="shared" si="49"/>
        <v>0</v>
      </c>
      <c r="BI487" s="307">
        <f t="shared" si="49"/>
        <v>0</v>
      </c>
      <c r="BJ487" s="307">
        <f t="shared" si="49"/>
        <v>0</v>
      </c>
      <c r="BK487" s="307">
        <f t="shared" si="49"/>
        <v>0</v>
      </c>
      <c r="BL487" s="307">
        <f t="shared" si="49"/>
        <v>0</v>
      </c>
      <c r="BM487" s="307">
        <f t="shared" si="49"/>
        <v>0</v>
      </c>
      <c r="BN487" s="307">
        <f t="shared" si="49"/>
        <v>0</v>
      </c>
      <c r="BO487" s="307">
        <f t="shared" si="49"/>
        <v>0</v>
      </c>
      <c r="BP487" s="307">
        <f t="shared" si="49"/>
        <v>0</v>
      </c>
      <c r="BQ487" s="307">
        <f t="shared" ref="BQ487:CJ490" si="50">BQ$414*BQ396</f>
        <v>0</v>
      </c>
      <c r="BR487" s="307">
        <f t="shared" si="50"/>
        <v>0</v>
      </c>
      <c r="BS487" s="307">
        <f t="shared" si="50"/>
        <v>0</v>
      </c>
      <c r="BT487" s="307">
        <f t="shared" si="50"/>
        <v>0</v>
      </c>
      <c r="BU487" s="307">
        <f t="shared" si="50"/>
        <v>0</v>
      </c>
      <c r="BV487" s="307">
        <f t="shared" si="50"/>
        <v>0</v>
      </c>
      <c r="BW487" s="307">
        <f t="shared" si="50"/>
        <v>0</v>
      </c>
      <c r="BX487" s="307">
        <f t="shared" si="50"/>
        <v>0</v>
      </c>
      <c r="BY487" s="307">
        <f t="shared" si="50"/>
        <v>0</v>
      </c>
      <c r="BZ487" s="307">
        <f t="shared" si="50"/>
        <v>0</v>
      </c>
      <c r="CA487" s="307">
        <f t="shared" si="50"/>
        <v>0</v>
      </c>
      <c r="CB487" s="307">
        <f t="shared" si="50"/>
        <v>0</v>
      </c>
      <c r="CC487" s="307">
        <f t="shared" si="50"/>
        <v>0</v>
      </c>
      <c r="CD487" s="307">
        <f t="shared" si="50"/>
        <v>0</v>
      </c>
      <c r="CE487" s="307">
        <f t="shared" si="50"/>
        <v>0</v>
      </c>
      <c r="CF487" s="307">
        <f t="shared" si="50"/>
        <v>0</v>
      </c>
      <c r="CG487" s="307">
        <f t="shared" si="50"/>
        <v>0</v>
      </c>
      <c r="CH487" s="307">
        <f t="shared" si="50"/>
        <v>0</v>
      </c>
      <c r="CI487" s="307">
        <f t="shared" si="50"/>
        <v>0</v>
      </c>
      <c r="CJ487" s="308">
        <f t="shared" si="50"/>
        <v>0</v>
      </c>
      <c r="CK487" s="272">
        <f t="shared" si="48"/>
        <v>0</v>
      </c>
    </row>
    <row r="488" spans="2:89">
      <c r="B488" s="284"/>
      <c r="C488" s="589">
        <v>29</v>
      </c>
      <c r="D488" s="473" t="s">
        <v>85</v>
      </c>
      <c r="E488" s="306">
        <f t="shared" si="47"/>
        <v>0</v>
      </c>
      <c r="F488" s="307">
        <f t="shared" ref="F488:BQ491" si="51">F$414*F397</f>
        <v>0</v>
      </c>
      <c r="G488" s="307">
        <f t="shared" si="51"/>
        <v>0</v>
      </c>
      <c r="H488" s="307">
        <f t="shared" si="51"/>
        <v>0</v>
      </c>
      <c r="I488" s="307">
        <f t="shared" si="51"/>
        <v>0</v>
      </c>
      <c r="J488" s="307">
        <f t="shared" si="51"/>
        <v>0</v>
      </c>
      <c r="K488" s="307">
        <f t="shared" si="51"/>
        <v>0</v>
      </c>
      <c r="L488" s="307">
        <f t="shared" si="51"/>
        <v>0</v>
      </c>
      <c r="M488" s="307">
        <f t="shared" si="51"/>
        <v>0</v>
      </c>
      <c r="N488" s="307">
        <f t="shared" si="51"/>
        <v>0</v>
      </c>
      <c r="O488" s="307">
        <f t="shared" si="51"/>
        <v>0</v>
      </c>
      <c r="P488" s="307">
        <f t="shared" si="51"/>
        <v>0</v>
      </c>
      <c r="Q488" s="307">
        <f t="shared" si="51"/>
        <v>0</v>
      </c>
      <c r="R488" s="307">
        <f t="shared" si="51"/>
        <v>0</v>
      </c>
      <c r="S488" s="307">
        <f t="shared" si="51"/>
        <v>0</v>
      </c>
      <c r="T488" s="307">
        <f t="shared" si="51"/>
        <v>0</v>
      </c>
      <c r="U488" s="307">
        <f t="shared" si="51"/>
        <v>0</v>
      </c>
      <c r="V488" s="307">
        <f t="shared" si="51"/>
        <v>0</v>
      </c>
      <c r="W488" s="307">
        <f t="shared" si="51"/>
        <v>0</v>
      </c>
      <c r="X488" s="307">
        <f t="shared" si="51"/>
        <v>0</v>
      </c>
      <c r="Y488" s="307">
        <f t="shared" si="51"/>
        <v>0</v>
      </c>
      <c r="Z488" s="307">
        <f t="shared" si="51"/>
        <v>0</v>
      </c>
      <c r="AA488" s="307">
        <f t="shared" si="51"/>
        <v>0</v>
      </c>
      <c r="AB488" s="307">
        <f t="shared" si="51"/>
        <v>0</v>
      </c>
      <c r="AC488" s="307">
        <f t="shared" si="51"/>
        <v>0</v>
      </c>
      <c r="AD488" s="307">
        <f t="shared" si="51"/>
        <v>0</v>
      </c>
      <c r="AE488" s="307">
        <f t="shared" si="51"/>
        <v>0</v>
      </c>
      <c r="AF488" s="307">
        <f t="shared" si="51"/>
        <v>0</v>
      </c>
      <c r="AG488" s="307">
        <f t="shared" si="51"/>
        <v>0</v>
      </c>
      <c r="AH488" s="307">
        <f t="shared" si="51"/>
        <v>0</v>
      </c>
      <c r="AI488" s="307">
        <f t="shared" si="51"/>
        <v>0</v>
      </c>
      <c r="AJ488" s="307">
        <f t="shared" si="51"/>
        <v>0</v>
      </c>
      <c r="AK488" s="307">
        <f t="shared" si="51"/>
        <v>0</v>
      </c>
      <c r="AL488" s="307">
        <f t="shared" si="51"/>
        <v>0</v>
      </c>
      <c r="AM488" s="307">
        <f t="shared" si="51"/>
        <v>0</v>
      </c>
      <c r="AN488" s="307">
        <f t="shared" si="51"/>
        <v>0</v>
      </c>
      <c r="AO488" s="307">
        <f t="shared" si="51"/>
        <v>0</v>
      </c>
      <c r="AP488" s="307">
        <f t="shared" si="51"/>
        <v>0</v>
      </c>
      <c r="AQ488" s="307">
        <f t="shared" si="51"/>
        <v>0</v>
      </c>
      <c r="AR488" s="307">
        <f t="shared" si="51"/>
        <v>0</v>
      </c>
      <c r="AS488" s="307">
        <f t="shared" si="51"/>
        <v>0</v>
      </c>
      <c r="AT488" s="307">
        <f t="shared" si="51"/>
        <v>0</v>
      </c>
      <c r="AU488" s="306">
        <f t="shared" si="51"/>
        <v>0</v>
      </c>
      <c r="AV488" s="307">
        <f t="shared" si="51"/>
        <v>0</v>
      </c>
      <c r="AW488" s="307">
        <f t="shared" si="51"/>
        <v>0</v>
      </c>
      <c r="AX488" s="307">
        <f t="shared" si="51"/>
        <v>0</v>
      </c>
      <c r="AY488" s="307">
        <f t="shared" si="51"/>
        <v>0</v>
      </c>
      <c r="AZ488" s="307">
        <f t="shared" si="51"/>
        <v>0</v>
      </c>
      <c r="BA488" s="307">
        <f t="shared" si="51"/>
        <v>0</v>
      </c>
      <c r="BB488" s="307">
        <f t="shared" si="51"/>
        <v>0</v>
      </c>
      <c r="BC488" s="307">
        <f t="shared" si="51"/>
        <v>0</v>
      </c>
      <c r="BD488" s="307">
        <f t="shared" si="51"/>
        <v>0</v>
      </c>
      <c r="BE488" s="307">
        <f t="shared" si="51"/>
        <v>0</v>
      </c>
      <c r="BF488" s="307">
        <f t="shared" si="51"/>
        <v>0</v>
      </c>
      <c r="BG488" s="307">
        <f t="shared" si="51"/>
        <v>0</v>
      </c>
      <c r="BH488" s="307">
        <f t="shared" si="51"/>
        <v>0</v>
      </c>
      <c r="BI488" s="307">
        <f t="shared" si="51"/>
        <v>0</v>
      </c>
      <c r="BJ488" s="307">
        <f t="shared" si="51"/>
        <v>0</v>
      </c>
      <c r="BK488" s="307">
        <f t="shared" si="51"/>
        <v>0</v>
      </c>
      <c r="BL488" s="307">
        <f t="shared" si="51"/>
        <v>0</v>
      </c>
      <c r="BM488" s="307">
        <f t="shared" si="51"/>
        <v>0</v>
      </c>
      <c r="BN488" s="307">
        <f t="shared" si="51"/>
        <v>0</v>
      </c>
      <c r="BO488" s="307">
        <f t="shared" si="51"/>
        <v>0</v>
      </c>
      <c r="BP488" s="307">
        <f t="shared" si="51"/>
        <v>0</v>
      </c>
      <c r="BQ488" s="307">
        <f t="shared" si="51"/>
        <v>0</v>
      </c>
      <c r="BR488" s="307">
        <f t="shared" si="50"/>
        <v>0</v>
      </c>
      <c r="BS488" s="307">
        <f t="shared" si="50"/>
        <v>0</v>
      </c>
      <c r="BT488" s="307">
        <f t="shared" si="50"/>
        <v>0</v>
      </c>
      <c r="BU488" s="307">
        <f t="shared" si="50"/>
        <v>0</v>
      </c>
      <c r="BV488" s="307">
        <f t="shared" si="50"/>
        <v>0</v>
      </c>
      <c r="BW488" s="307">
        <f t="shared" si="50"/>
        <v>0</v>
      </c>
      <c r="BX488" s="307">
        <f t="shared" si="50"/>
        <v>0</v>
      </c>
      <c r="BY488" s="307">
        <f t="shared" si="50"/>
        <v>0</v>
      </c>
      <c r="BZ488" s="307">
        <f t="shared" si="50"/>
        <v>0</v>
      </c>
      <c r="CA488" s="307">
        <f t="shared" si="50"/>
        <v>0</v>
      </c>
      <c r="CB488" s="307">
        <f t="shared" si="50"/>
        <v>0</v>
      </c>
      <c r="CC488" s="307">
        <f t="shared" si="50"/>
        <v>0</v>
      </c>
      <c r="CD488" s="307">
        <f t="shared" si="50"/>
        <v>0</v>
      </c>
      <c r="CE488" s="307">
        <f t="shared" si="50"/>
        <v>0</v>
      </c>
      <c r="CF488" s="307">
        <f t="shared" si="50"/>
        <v>0</v>
      </c>
      <c r="CG488" s="307">
        <f t="shared" si="50"/>
        <v>0</v>
      </c>
      <c r="CH488" s="307">
        <f t="shared" si="50"/>
        <v>0</v>
      </c>
      <c r="CI488" s="307">
        <f t="shared" si="50"/>
        <v>0</v>
      </c>
      <c r="CJ488" s="308">
        <f t="shared" si="50"/>
        <v>0</v>
      </c>
      <c r="CK488" s="272">
        <f t="shared" si="48"/>
        <v>0</v>
      </c>
    </row>
    <row r="489" spans="2:89">
      <c r="B489" s="284"/>
      <c r="C489" s="589">
        <v>30</v>
      </c>
      <c r="D489" s="473" t="s">
        <v>641</v>
      </c>
      <c r="E489" s="306">
        <f t="shared" si="47"/>
        <v>0</v>
      </c>
      <c r="F489" s="307">
        <f t="shared" si="51"/>
        <v>0</v>
      </c>
      <c r="G489" s="307">
        <f t="shared" si="51"/>
        <v>0</v>
      </c>
      <c r="H489" s="307">
        <f t="shared" si="51"/>
        <v>0</v>
      </c>
      <c r="I489" s="307">
        <f t="shared" si="51"/>
        <v>0</v>
      </c>
      <c r="J489" s="307">
        <f t="shared" si="51"/>
        <v>0</v>
      </c>
      <c r="K489" s="307">
        <f t="shared" si="51"/>
        <v>0</v>
      </c>
      <c r="L489" s="307">
        <f t="shared" si="51"/>
        <v>0</v>
      </c>
      <c r="M489" s="307">
        <f t="shared" si="51"/>
        <v>0</v>
      </c>
      <c r="N489" s="307">
        <f t="shared" si="51"/>
        <v>0</v>
      </c>
      <c r="O489" s="307">
        <f t="shared" si="51"/>
        <v>0</v>
      </c>
      <c r="P489" s="307">
        <f t="shared" si="51"/>
        <v>0</v>
      </c>
      <c r="Q489" s="307">
        <f t="shared" si="51"/>
        <v>0</v>
      </c>
      <c r="R489" s="307">
        <f t="shared" si="51"/>
        <v>0</v>
      </c>
      <c r="S489" s="307">
        <f t="shared" si="51"/>
        <v>0</v>
      </c>
      <c r="T489" s="307">
        <f t="shared" si="51"/>
        <v>0</v>
      </c>
      <c r="U489" s="307">
        <f t="shared" si="51"/>
        <v>0</v>
      </c>
      <c r="V489" s="307">
        <f t="shared" si="51"/>
        <v>0</v>
      </c>
      <c r="W489" s="307">
        <f t="shared" si="51"/>
        <v>0</v>
      </c>
      <c r="X489" s="307">
        <f t="shared" si="51"/>
        <v>0</v>
      </c>
      <c r="Y489" s="307">
        <f t="shared" si="51"/>
        <v>0</v>
      </c>
      <c r="Z489" s="307">
        <f t="shared" si="51"/>
        <v>0</v>
      </c>
      <c r="AA489" s="307">
        <f t="shared" si="51"/>
        <v>0</v>
      </c>
      <c r="AB489" s="307">
        <f t="shared" si="51"/>
        <v>0</v>
      </c>
      <c r="AC489" s="307">
        <f t="shared" si="51"/>
        <v>0</v>
      </c>
      <c r="AD489" s="307">
        <f t="shared" si="51"/>
        <v>0</v>
      </c>
      <c r="AE489" s="307">
        <f t="shared" si="51"/>
        <v>0</v>
      </c>
      <c r="AF489" s="307">
        <f t="shared" si="51"/>
        <v>0</v>
      </c>
      <c r="AG489" s="307">
        <f t="shared" si="51"/>
        <v>0</v>
      </c>
      <c r="AH489" s="307">
        <f t="shared" si="51"/>
        <v>0</v>
      </c>
      <c r="AI489" s="307">
        <f t="shared" si="51"/>
        <v>0</v>
      </c>
      <c r="AJ489" s="307">
        <f t="shared" si="51"/>
        <v>0</v>
      </c>
      <c r="AK489" s="307">
        <f t="shared" si="51"/>
        <v>0</v>
      </c>
      <c r="AL489" s="307">
        <f t="shared" si="51"/>
        <v>0</v>
      </c>
      <c r="AM489" s="307">
        <f t="shared" si="51"/>
        <v>0</v>
      </c>
      <c r="AN489" s="307">
        <f t="shared" si="51"/>
        <v>0</v>
      </c>
      <c r="AO489" s="307">
        <f t="shared" si="51"/>
        <v>0</v>
      </c>
      <c r="AP489" s="307">
        <f t="shared" si="51"/>
        <v>0</v>
      </c>
      <c r="AQ489" s="307">
        <f t="shared" si="51"/>
        <v>0</v>
      </c>
      <c r="AR489" s="307">
        <f t="shared" si="51"/>
        <v>0</v>
      </c>
      <c r="AS489" s="307">
        <f t="shared" si="51"/>
        <v>0</v>
      </c>
      <c r="AT489" s="307">
        <f t="shared" si="51"/>
        <v>0</v>
      </c>
      <c r="AU489" s="306">
        <f t="shared" si="51"/>
        <v>0</v>
      </c>
      <c r="AV489" s="307">
        <f t="shared" si="51"/>
        <v>0</v>
      </c>
      <c r="AW489" s="307">
        <f t="shared" si="51"/>
        <v>0</v>
      </c>
      <c r="AX489" s="307">
        <f t="shared" si="51"/>
        <v>0</v>
      </c>
      <c r="AY489" s="307">
        <f t="shared" si="51"/>
        <v>0</v>
      </c>
      <c r="AZ489" s="307">
        <f t="shared" si="51"/>
        <v>0</v>
      </c>
      <c r="BA489" s="307">
        <f t="shared" si="51"/>
        <v>0</v>
      </c>
      <c r="BB489" s="307">
        <f t="shared" si="51"/>
        <v>0</v>
      </c>
      <c r="BC489" s="307">
        <f t="shared" si="51"/>
        <v>0</v>
      </c>
      <c r="BD489" s="307">
        <f t="shared" si="51"/>
        <v>0</v>
      </c>
      <c r="BE489" s="307">
        <f t="shared" si="51"/>
        <v>0</v>
      </c>
      <c r="BF489" s="307">
        <f t="shared" si="51"/>
        <v>0</v>
      </c>
      <c r="BG489" s="307">
        <f t="shared" si="51"/>
        <v>0</v>
      </c>
      <c r="BH489" s="307">
        <f t="shared" si="51"/>
        <v>0</v>
      </c>
      <c r="BI489" s="307">
        <f t="shared" si="51"/>
        <v>0</v>
      </c>
      <c r="BJ489" s="307">
        <f t="shared" si="51"/>
        <v>0</v>
      </c>
      <c r="BK489" s="307">
        <f t="shared" si="51"/>
        <v>0</v>
      </c>
      <c r="BL489" s="307">
        <f t="shared" si="51"/>
        <v>0</v>
      </c>
      <c r="BM489" s="307">
        <f t="shared" si="51"/>
        <v>0</v>
      </c>
      <c r="BN489" s="307">
        <f t="shared" si="51"/>
        <v>0</v>
      </c>
      <c r="BO489" s="307">
        <f t="shared" si="51"/>
        <v>0</v>
      </c>
      <c r="BP489" s="307">
        <f t="shared" si="51"/>
        <v>0</v>
      </c>
      <c r="BQ489" s="307">
        <f t="shared" si="51"/>
        <v>0</v>
      </c>
      <c r="BR489" s="307">
        <f t="shared" si="50"/>
        <v>0</v>
      </c>
      <c r="BS489" s="307">
        <f t="shared" si="50"/>
        <v>0</v>
      </c>
      <c r="BT489" s="307">
        <f t="shared" si="50"/>
        <v>0</v>
      </c>
      <c r="BU489" s="307">
        <f t="shared" si="50"/>
        <v>0</v>
      </c>
      <c r="BV489" s="307">
        <f t="shared" si="50"/>
        <v>0</v>
      </c>
      <c r="BW489" s="307">
        <f t="shared" si="50"/>
        <v>0</v>
      </c>
      <c r="BX489" s="307">
        <f t="shared" si="50"/>
        <v>0</v>
      </c>
      <c r="BY489" s="307">
        <f t="shared" si="50"/>
        <v>0</v>
      </c>
      <c r="BZ489" s="307">
        <f t="shared" si="50"/>
        <v>0</v>
      </c>
      <c r="CA489" s="307">
        <f t="shared" si="50"/>
        <v>0</v>
      </c>
      <c r="CB489" s="307">
        <f t="shared" si="50"/>
        <v>0</v>
      </c>
      <c r="CC489" s="307">
        <f t="shared" si="50"/>
        <v>0</v>
      </c>
      <c r="CD489" s="307">
        <f t="shared" si="50"/>
        <v>0</v>
      </c>
      <c r="CE489" s="307">
        <f t="shared" si="50"/>
        <v>0</v>
      </c>
      <c r="CF489" s="307">
        <f t="shared" si="50"/>
        <v>0</v>
      </c>
      <c r="CG489" s="307">
        <f t="shared" si="50"/>
        <v>0</v>
      </c>
      <c r="CH489" s="307">
        <f t="shared" si="50"/>
        <v>0</v>
      </c>
      <c r="CI489" s="307">
        <f t="shared" si="50"/>
        <v>0</v>
      </c>
      <c r="CJ489" s="308">
        <f t="shared" si="50"/>
        <v>0</v>
      </c>
      <c r="CK489" s="272">
        <f t="shared" si="48"/>
        <v>0</v>
      </c>
    </row>
    <row r="490" spans="2:89">
      <c r="B490" s="284"/>
      <c r="C490" s="589">
        <v>31</v>
      </c>
      <c r="D490" s="473" t="s">
        <v>659</v>
      </c>
      <c r="E490" s="306">
        <f t="shared" si="47"/>
        <v>0</v>
      </c>
      <c r="F490" s="307">
        <f t="shared" si="51"/>
        <v>0</v>
      </c>
      <c r="G490" s="307">
        <f t="shared" si="51"/>
        <v>0</v>
      </c>
      <c r="H490" s="307">
        <f t="shared" si="51"/>
        <v>0</v>
      </c>
      <c r="I490" s="307">
        <f t="shared" si="51"/>
        <v>0</v>
      </c>
      <c r="J490" s="307">
        <f t="shared" si="51"/>
        <v>0</v>
      </c>
      <c r="K490" s="307">
        <f t="shared" si="51"/>
        <v>0</v>
      </c>
      <c r="L490" s="307">
        <f t="shared" si="51"/>
        <v>0</v>
      </c>
      <c r="M490" s="307">
        <f t="shared" si="51"/>
        <v>0</v>
      </c>
      <c r="N490" s="307">
        <f t="shared" si="51"/>
        <v>0</v>
      </c>
      <c r="O490" s="307">
        <f t="shared" si="51"/>
        <v>0</v>
      </c>
      <c r="P490" s="307">
        <f t="shared" si="51"/>
        <v>0</v>
      </c>
      <c r="Q490" s="307">
        <f t="shared" si="51"/>
        <v>0</v>
      </c>
      <c r="R490" s="307">
        <f t="shared" si="51"/>
        <v>0</v>
      </c>
      <c r="S490" s="307">
        <f t="shared" si="51"/>
        <v>0</v>
      </c>
      <c r="T490" s="307">
        <f t="shared" si="51"/>
        <v>0</v>
      </c>
      <c r="U490" s="307">
        <f t="shared" si="51"/>
        <v>0</v>
      </c>
      <c r="V490" s="307">
        <f t="shared" si="51"/>
        <v>0</v>
      </c>
      <c r="W490" s="307">
        <f t="shared" si="51"/>
        <v>0</v>
      </c>
      <c r="X490" s="307">
        <f t="shared" si="51"/>
        <v>0</v>
      </c>
      <c r="Y490" s="307">
        <f t="shared" si="51"/>
        <v>0</v>
      </c>
      <c r="Z490" s="307">
        <f t="shared" si="51"/>
        <v>0</v>
      </c>
      <c r="AA490" s="307">
        <f t="shared" si="51"/>
        <v>0</v>
      </c>
      <c r="AB490" s="307">
        <f t="shared" si="51"/>
        <v>0</v>
      </c>
      <c r="AC490" s="307">
        <f t="shared" si="51"/>
        <v>0</v>
      </c>
      <c r="AD490" s="307">
        <f t="shared" si="51"/>
        <v>0</v>
      </c>
      <c r="AE490" s="307">
        <f t="shared" si="51"/>
        <v>0</v>
      </c>
      <c r="AF490" s="307">
        <f t="shared" si="51"/>
        <v>0</v>
      </c>
      <c r="AG490" s="307">
        <f t="shared" si="51"/>
        <v>0</v>
      </c>
      <c r="AH490" s="307">
        <f t="shared" si="51"/>
        <v>0</v>
      </c>
      <c r="AI490" s="307">
        <f t="shared" si="51"/>
        <v>0</v>
      </c>
      <c r="AJ490" s="307">
        <f t="shared" si="51"/>
        <v>0</v>
      </c>
      <c r="AK490" s="307">
        <f t="shared" si="51"/>
        <v>0</v>
      </c>
      <c r="AL490" s="307">
        <f t="shared" si="51"/>
        <v>0</v>
      </c>
      <c r="AM490" s="307">
        <f t="shared" si="51"/>
        <v>0</v>
      </c>
      <c r="AN490" s="307">
        <f t="shared" si="51"/>
        <v>0</v>
      </c>
      <c r="AO490" s="307">
        <f t="shared" si="51"/>
        <v>0</v>
      </c>
      <c r="AP490" s="307">
        <f t="shared" si="51"/>
        <v>0</v>
      </c>
      <c r="AQ490" s="307">
        <f t="shared" si="51"/>
        <v>0</v>
      </c>
      <c r="AR490" s="307">
        <f t="shared" si="51"/>
        <v>0</v>
      </c>
      <c r="AS490" s="307">
        <f t="shared" si="51"/>
        <v>0</v>
      </c>
      <c r="AT490" s="307">
        <f t="shared" si="51"/>
        <v>0</v>
      </c>
      <c r="AU490" s="306">
        <f t="shared" si="51"/>
        <v>0</v>
      </c>
      <c r="AV490" s="307">
        <f t="shared" si="51"/>
        <v>0</v>
      </c>
      <c r="AW490" s="307">
        <f t="shared" si="51"/>
        <v>0</v>
      </c>
      <c r="AX490" s="307">
        <f t="shared" si="51"/>
        <v>0</v>
      </c>
      <c r="AY490" s="307">
        <f t="shared" si="51"/>
        <v>0</v>
      </c>
      <c r="AZ490" s="307">
        <f t="shared" si="51"/>
        <v>0</v>
      </c>
      <c r="BA490" s="307">
        <f t="shared" si="51"/>
        <v>0</v>
      </c>
      <c r="BB490" s="307">
        <f t="shared" si="51"/>
        <v>0</v>
      </c>
      <c r="BC490" s="307">
        <f t="shared" si="51"/>
        <v>0</v>
      </c>
      <c r="BD490" s="307">
        <f t="shared" si="51"/>
        <v>0</v>
      </c>
      <c r="BE490" s="307">
        <f t="shared" si="51"/>
        <v>0</v>
      </c>
      <c r="BF490" s="307">
        <f t="shared" si="51"/>
        <v>0</v>
      </c>
      <c r="BG490" s="307">
        <f t="shared" si="51"/>
        <v>0</v>
      </c>
      <c r="BH490" s="307">
        <f t="shared" si="51"/>
        <v>0</v>
      </c>
      <c r="BI490" s="307">
        <f t="shared" si="51"/>
        <v>0</v>
      </c>
      <c r="BJ490" s="307">
        <f t="shared" si="51"/>
        <v>0</v>
      </c>
      <c r="BK490" s="307">
        <f t="shared" si="51"/>
        <v>0</v>
      </c>
      <c r="BL490" s="307">
        <f t="shared" si="51"/>
        <v>0</v>
      </c>
      <c r="BM490" s="307">
        <f t="shared" si="51"/>
        <v>0</v>
      </c>
      <c r="BN490" s="307">
        <f t="shared" si="51"/>
        <v>0</v>
      </c>
      <c r="BO490" s="307">
        <f t="shared" si="51"/>
        <v>0</v>
      </c>
      <c r="BP490" s="307">
        <f t="shared" si="51"/>
        <v>0</v>
      </c>
      <c r="BQ490" s="307">
        <f t="shared" si="51"/>
        <v>0</v>
      </c>
      <c r="BR490" s="307">
        <f t="shared" si="50"/>
        <v>0</v>
      </c>
      <c r="BS490" s="307">
        <f t="shared" si="50"/>
        <v>0</v>
      </c>
      <c r="BT490" s="307">
        <f t="shared" si="50"/>
        <v>0</v>
      </c>
      <c r="BU490" s="307">
        <f t="shared" si="50"/>
        <v>0</v>
      </c>
      <c r="BV490" s="307">
        <f t="shared" si="50"/>
        <v>0</v>
      </c>
      <c r="BW490" s="307">
        <f t="shared" si="50"/>
        <v>0</v>
      </c>
      <c r="BX490" s="307">
        <f t="shared" si="50"/>
        <v>0</v>
      </c>
      <c r="BY490" s="307">
        <f t="shared" si="50"/>
        <v>0</v>
      </c>
      <c r="BZ490" s="307">
        <f t="shared" si="50"/>
        <v>0</v>
      </c>
      <c r="CA490" s="307">
        <f t="shared" si="50"/>
        <v>0</v>
      </c>
      <c r="CB490" s="307">
        <f t="shared" si="50"/>
        <v>0</v>
      </c>
      <c r="CC490" s="307">
        <f t="shared" si="50"/>
        <v>0</v>
      </c>
      <c r="CD490" s="307">
        <f t="shared" si="50"/>
        <v>0</v>
      </c>
      <c r="CE490" s="307">
        <f t="shared" si="50"/>
        <v>0</v>
      </c>
      <c r="CF490" s="307">
        <f t="shared" si="50"/>
        <v>0</v>
      </c>
      <c r="CG490" s="307">
        <f t="shared" si="50"/>
        <v>0</v>
      </c>
      <c r="CH490" s="307">
        <f t="shared" si="50"/>
        <v>0</v>
      </c>
      <c r="CI490" s="307">
        <f t="shared" si="50"/>
        <v>0</v>
      </c>
      <c r="CJ490" s="308">
        <f t="shared" si="50"/>
        <v>0</v>
      </c>
      <c r="CK490" s="272">
        <f t="shared" si="48"/>
        <v>0</v>
      </c>
    </row>
    <row r="491" spans="2:89">
      <c r="B491" s="284"/>
      <c r="C491" s="589">
        <v>32</v>
      </c>
      <c r="D491" s="473" t="s">
        <v>86</v>
      </c>
      <c r="E491" s="306">
        <f t="shared" si="47"/>
        <v>0</v>
      </c>
      <c r="F491" s="307">
        <f t="shared" si="51"/>
        <v>0</v>
      </c>
      <c r="G491" s="307">
        <f t="shared" si="51"/>
        <v>0</v>
      </c>
      <c r="H491" s="307">
        <f t="shared" si="51"/>
        <v>0</v>
      </c>
      <c r="I491" s="307">
        <f t="shared" si="51"/>
        <v>0</v>
      </c>
      <c r="J491" s="307">
        <f t="shared" si="51"/>
        <v>0</v>
      </c>
      <c r="K491" s="307">
        <f t="shared" si="51"/>
        <v>0</v>
      </c>
      <c r="L491" s="307">
        <f t="shared" si="51"/>
        <v>0</v>
      </c>
      <c r="M491" s="307">
        <f t="shared" si="51"/>
        <v>0</v>
      </c>
      <c r="N491" s="307">
        <f t="shared" si="51"/>
        <v>0</v>
      </c>
      <c r="O491" s="307">
        <f t="shared" si="51"/>
        <v>0</v>
      </c>
      <c r="P491" s="307">
        <f t="shared" si="51"/>
        <v>0</v>
      </c>
      <c r="Q491" s="307">
        <f t="shared" si="51"/>
        <v>0</v>
      </c>
      <c r="R491" s="307">
        <f t="shared" si="51"/>
        <v>0</v>
      </c>
      <c r="S491" s="307">
        <f t="shared" si="51"/>
        <v>0</v>
      </c>
      <c r="T491" s="307">
        <f t="shared" si="51"/>
        <v>0</v>
      </c>
      <c r="U491" s="307">
        <f t="shared" si="51"/>
        <v>0</v>
      </c>
      <c r="V491" s="307">
        <f t="shared" si="51"/>
        <v>0</v>
      </c>
      <c r="W491" s="307">
        <f t="shared" si="51"/>
        <v>0</v>
      </c>
      <c r="X491" s="307">
        <f t="shared" si="51"/>
        <v>0</v>
      </c>
      <c r="Y491" s="307">
        <f t="shared" si="51"/>
        <v>0</v>
      </c>
      <c r="Z491" s="307">
        <f t="shared" si="51"/>
        <v>0</v>
      </c>
      <c r="AA491" s="307">
        <f t="shared" si="51"/>
        <v>0</v>
      </c>
      <c r="AB491" s="307">
        <f t="shared" si="51"/>
        <v>0</v>
      </c>
      <c r="AC491" s="307">
        <f t="shared" si="51"/>
        <v>0</v>
      </c>
      <c r="AD491" s="307">
        <f t="shared" si="51"/>
        <v>0</v>
      </c>
      <c r="AE491" s="307">
        <f t="shared" si="51"/>
        <v>0</v>
      </c>
      <c r="AF491" s="307">
        <f t="shared" si="51"/>
        <v>0</v>
      </c>
      <c r="AG491" s="307">
        <f t="shared" si="51"/>
        <v>0</v>
      </c>
      <c r="AH491" s="307">
        <f t="shared" si="51"/>
        <v>0</v>
      </c>
      <c r="AI491" s="307">
        <f t="shared" si="51"/>
        <v>0</v>
      </c>
      <c r="AJ491" s="307">
        <f t="shared" si="51"/>
        <v>0</v>
      </c>
      <c r="AK491" s="307">
        <f t="shared" si="51"/>
        <v>0</v>
      </c>
      <c r="AL491" s="307">
        <f t="shared" si="51"/>
        <v>0</v>
      </c>
      <c r="AM491" s="307">
        <f t="shared" si="51"/>
        <v>0</v>
      </c>
      <c r="AN491" s="307">
        <f t="shared" si="51"/>
        <v>0</v>
      </c>
      <c r="AO491" s="307">
        <f t="shared" si="51"/>
        <v>0</v>
      </c>
      <c r="AP491" s="307">
        <f t="shared" si="51"/>
        <v>0</v>
      </c>
      <c r="AQ491" s="307">
        <f t="shared" si="51"/>
        <v>0</v>
      </c>
      <c r="AR491" s="307">
        <f t="shared" si="51"/>
        <v>0</v>
      </c>
      <c r="AS491" s="307">
        <f t="shared" si="51"/>
        <v>0</v>
      </c>
      <c r="AT491" s="307">
        <f t="shared" si="51"/>
        <v>0</v>
      </c>
      <c r="AU491" s="306">
        <f t="shared" si="51"/>
        <v>0</v>
      </c>
      <c r="AV491" s="307">
        <f t="shared" si="51"/>
        <v>0</v>
      </c>
      <c r="AW491" s="307">
        <f t="shared" si="51"/>
        <v>0</v>
      </c>
      <c r="AX491" s="307">
        <f t="shared" si="51"/>
        <v>0</v>
      </c>
      <c r="AY491" s="307">
        <f t="shared" si="51"/>
        <v>0</v>
      </c>
      <c r="AZ491" s="307">
        <f t="shared" si="51"/>
        <v>0</v>
      </c>
      <c r="BA491" s="307">
        <f t="shared" si="51"/>
        <v>0</v>
      </c>
      <c r="BB491" s="307">
        <f t="shared" si="51"/>
        <v>0</v>
      </c>
      <c r="BC491" s="307">
        <f t="shared" si="51"/>
        <v>0</v>
      </c>
      <c r="BD491" s="307">
        <f t="shared" si="51"/>
        <v>0</v>
      </c>
      <c r="BE491" s="307">
        <f t="shared" si="51"/>
        <v>0</v>
      </c>
      <c r="BF491" s="307">
        <f t="shared" si="51"/>
        <v>0</v>
      </c>
      <c r="BG491" s="307">
        <f t="shared" si="51"/>
        <v>0</v>
      </c>
      <c r="BH491" s="307">
        <f t="shared" si="51"/>
        <v>0</v>
      </c>
      <c r="BI491" s="307">
        <f t="shared" si="51"/>
        <v>0</v>
      </c>
      <c r="BJ491" s="307">
        <f t="shared" si="51"/>
        <v>0</v>
      </c>
      <c r="BK491" s="307">
        <f t="shared" si="51"/>
        <v>0</v>
      </c>
      <c r="BL491" s="307">
        <f t="shared" si="51"/>
        <v>0</v>
      </c>
      <c r="BM491" s="307">
        <f t="shared" si="51"/>
        <v>0</v>
      </c>
      <c r="BN491" s="307">
        <f t="shared" si="51"/>
        <v>0</v>
      </c>
      <c r="BO491" s="307">
        <f t="shared" si="51"/>
        <v>0</v>
      </c>
      <c r="BP491" s="307">
        <f t="shared" si="51"/>
        <v>0</v>
      </c>
      <c r="BQ491" s="307">
        <f t="shared" ref="BQ491:CJ494" si="52">BQ$414*BQ400</f>
        <v>0</v>
      </c>
      <c r="BR491" s="307">
        <f t="shared" si="52"/>
        <v>0</v>
      </c>
      <c r="BS491" s="307">
        <f t="shared" si="52"/>
        <v>0</v>
      </c>
      <c r="BT491" s="307">
        <f t="shared" si="52"/>
        <v>0</v>
      </c>
      <c r="BU491" s="307">
        <f t="shared" si="52"/>
        <v>0</v>
      </c>
      <c r="BV491" s="307">
        <f t="shared" si="52"/>
        <v>0</v>
      </c>
      <c r="BW491" s="307">
        <f t="shared" si="52"/>
        <v>0</v>
      </c>
      <c r="BX491" s="307">
        <f t="shared" si="52"/>
        <v>0</v>
      </c>
      <c r="BY491" s="307">
        <f t="shared" si="52"/>
        <v>0</v>
      </c>
      <c r="BZ491" s="307">
        <f t="shared" si="52"/>
        <v>0</v>
      </c>
      <c r="CA491" s="307">
        <f t="shared" si="52"/>
        <v>0</v>
      </c>
      <c r="CB491" s="307">
        <f t="shared" si="52"/>
        <v>0</v>
      </c>
      <c r="CC491" s="307">
        <f t="shared" si="52"/>
        <v>0</v>
      </c>
      <c r="CD491" s="307">
        <f t="shared" si="52"/>
        <v>0</v>
      </c>
      <c r="CE491" s="307">
        <f t="shared" si="52"/>
        <v>0</v>
      </c>
      <c r="CF491" s="307">
        <f t="shared" si="52"/>
        <v>0</v>
      </c>
      <c r="CG491" s="307">
        <f t="shared" si="52"/>
        <v>0</v>
      </c>
      <c r="CH491" s="307">
        <f t="shared" si="52"/>
        <v>0</v>
      </c>
      <c r="CI491" s="307">
        <f t="shared" si="52"/>
        <v>0</v>
      </c>
      <c r="CJ491" s="308">
        <f t="shared" si="52"/>
        <v>0</v>
      </c>
      <c r="CK491" s="272">
        <f t="shared" si="48"/>
        <v>0</v>
      </c>
    </row>
    <row r="492" spans="2:89">
      <c r="B492" s="284"/>
      <c r="C492" s="589">
        <v>33</v>
      </c>
      <c r="D492" s="473" t="s">
        <v>87</v>
      </c>
      <c r="E492" s="306">
        <f t="shared" si="47"/>
        <v>0</v>
      </c>
      <c r="F492" s="307">
        <f t="shared" ref="F492:BQ495" si="53">F$414*F401</f>
        <v>0</v>
      </c>
      <c r="G492" s="307">
        <f t="shared" si="53"/>
        <v>0</v>
      </c>
      <c r="H492" s="307">
        <f t="shared" si="53"/>
        <v>0</v>
      </c>
      <c r="I492" s="307">
        <f t="shared" si="53"/>
        <v>0</v>
      </c>
      <c r="J492" s="307">
        <f t="shared" si="53"/>
        <v>0</v>
      </c>
      <c r="K492" s="307">
        <f t="shared" si="53"/>
        <v>0</v>
      </c>
      <c r="L492" s="307">
        <f t="shared" si="53"/>
        <v>0</v>
      </c>
      <c r="M492" s="307">
        <f t="shared" si="53"/>
        <v>0</v>
      </c>
      <c r="N492" s="307">
        <f t="shared" si="53"/>
        <v>0</v>
      </c>
      <c r="O492" s="307">
        <f t="shared" si="53"/>
        <v>0</v>
      </c>
      <c r="P492" s="307">
        <f t="shared" si="53"/>
        <v>0</v>
      </c>
      <c r="Q492" s="307">
        <f t="shared" si="53"/>
        <v>0</v>
      </c>
      <c r="R492" s="307">
        <f t="shared" si="53"/>
        <v>0</v>
      </c>
      <c r="S492" s="307">
        <f t="shared" si="53"/>
        <v>0</v>
      </c>
      <c r="T492" s="307">
        <f t="shared" si="53"/>
        <v>0</v>
      </c>
      <c r="U492" s="307">
        <f t="shared" si="53"/>
        <v>0</v>
      </c>
      <c r="V492" s="307">
        <f t="shared" si="53"/>
        <v>0</v>
      </c>
      <c r="W492" s="307">
        <f t="shared" si="53"/>
        <v>0</v>
      </c>
      <c r="X492" s="307">
        <f t="shared" si="53"/>
        <v>0</v>
      </c>
      <c r="Y492" s="307">
        <f t="shared" si="53"/>
        <v>0</v>
      </c>
      <c r="Z492" s="307">
        <f t="shared" si="53"/>
        <v>0</v>
      </c>
      <c r="AA492" s="307">
        <f t="shared" si="53"/>
        <v>0</v>
      </c>
      <c r="AB492" s="307">
        <f t="shared" si="53"/>
        <v>0</v>
      </c>
      <c r="AC492" s="307">
        <f t="shared" si="53"/>
        <v>0</v>
      </c>
      <c r="AD492" s="307">
        <f t="shared" si="53"/>
        <v>0</v>
      </c>
      <c r="AE492" s="307">
        <f t="shared" si="53"/>
        <v>0</v>
      </c>
      <c r="AF492" s="307">
        <f t="shared" si="53"/>
        <v>0</v>
      </c>
      <c r="AG492" s="307">
        <f t="shared" si="53"/>
        <v>0</v>
      </c>
      <c r="AH492" s="307">
        <f t="shared" si="53"/>
        <v>0</v>
      </c>
      <c r="AI492" s="307">
        <f t="shared" si="53"/>
        <v>0</v>
      </c>
      <c r="AJ492" s="307">
        <f t="shared" si="53"/>
        <v>0</v>
      </c>
      <c r="AK492" s="307">
        <f t="shared" si="53"/>
        <v>0</v>
      </c>
      <c r="AL492" s="307">
        <f t="shared" si="53"/>
        <v>0</v>
      </c>
      <c r="AM492" s="307">
        <f t="shared" si="53"/>
        <v>0</v>
      </c>
      <c r="AN492" s="307">
        <f t="shared" si="53"/>
        <v>0</v>
      </c>
      <c r="AO492" s="307">
        <f t="shared" si="53"/>
        <v>0</v>
      </c>
      <c r="AP492" s="307">
        <f t="shared" si="53"/>
        <v>0</v>
      </c>
      <c r="AQ492" s="307">
        <f t="shared" si="53"/>
        <v>0</v>
      </c>
      <c r="AR492" s="307">
        <f t="shared" si="53"/>
        <v>0</v>
      </c>
      <c r="AS492" s="307">
        <f t="shared" si="53"/>
        <v>0</v>
      </c>
      <c r="AT492" s="307">
        <f t="shared" si="53"/>
        <v>0</v>
      </c>
      <c r="AU492" s="306">
        <f t="shared" si="53"/>
        <v>0</v>
      </c>
      <c r="AV492" s="307">
        <f t="shared" si="53"/>
        <v>0</v>
      </c>
      <c r="AW492" s="307">
        <f t="shared" si="53"/>
        <v>0</v>
      </c>
      <c r="AX492" s="307">
        <f t="shared" si="53"/>
        <v>0</v>
      </c>
      <c r="AY492" s="307">
        <f t="shared" si="53"/>
        <v>0</v>
      </c>
      <c r="AZ492" s="307">
        <f t="shared" si="53"/>
        <v>0</v>
      </c>
      <c r="BA492" s="307">
        <f t="shared" si="53"/>
        <v>0</v>
      </c>
      <c r="BB492" s="307">
        <f t="shared" si="53"/>
        <v>0</v>
      </c>
      <c r="BC492" s="307">
        <f t="shared" si="53"/>
        <v>0</v>
      </c>
      <c r="BD492" s="307">
        <f t="shared" si="53"/>
        <v>0</v>
      </c>
      <c r="BE492" s="307">
        <f t="shared" si="53"/>
        <v>0</v>
      </c>
      <c r="BF492" s="307">
        <f t="shared" si="53"/>
        <v>0</v>
      </c>
      <c r="BG492" s="307">
        <f t="shared" si="53"/>
        <v>0</v>
      </c>
      <c r="BH492" s="307">
        <f t="shared" si="53"/>
        <v>0</v>
      </c>
      <c r="BI492" s="307">
        <f t="shared" si="53"/>
        <v>0</v>
      </c>
      <c r="BJ492" s="307">
        <f t="shared" si="53"/>
        <v>0</v>
      </c>
      <c r="BK492" s="307">
        <f t="shared" si="53"/>
        <v>0</v>
      </c>
      <c r="BL492" s="307">
        <f t="shared" si="53"/>
        <v>0</v>
      </c>
      <c r="BM492" s="307">
        <f t="shared" si="53"/>
        <v>0</v>
      </c>
      <c r="BN492" s="307">
        <f t="shared" si="53"/>
        <v>0</v>
      </c>
      <c r="BO492" s="307">
        <f t="shared" si="53"/>
        <v>0</v>
      </c>
      <c r="BP492" s="307">
        <f t="shared" si="53"/>
        <v>0</v>
      </c>
      <c r="BQ492" s="307">
        <f t="shared" si="53"/>
        <v>0</v>
      </c>
      <c r="BR492" s="307">
        <f t="shared" si="52"/>
        <v>0</v>
      </c>
      <c r="BS492" s="307">
        <f t="shared" si="52"/>
        <v>0</v>
      </c>
      <c r="BT492" s="307">
        <f t="shared" si="52"/>
        <v>0</v>
      </c>
      <c r="BU492" s="307">
        <f t="shared" si="52"/>
        <v>0</v>
      </c>
      <c r="BV492" s="307">
        <f t="shared" si="52"/>
        <v>0</v>
      </c>
      <c r="BW492" s="307">
        <f t="shared" si="52"/>
        <v>0</v>
      </c>
      <c r="BX492" s="307">
        <f t="shared" si="52"/>
        <v>0</v>
      </c>
      <c r="BY492" s="307">
        <f t="shared" si="52"/>
        <v>0</v>
      </c>
      <c r="BZ492" s="307">
        <f t="shared" si="52"/>
        <v>0</v>
      </c>
      <c r="CA492" s="307">
        <f t="shared" si="52"/>
        <v>0</v>
      </c>
      <c r="CB492" s="307">
        <f t="shared" si="52"/>
        <v>0</v>
      </c>
      <c r="CC492" s="307">
        <f t="shared" si="52"/>
        <v>0</v>
      </c>
      <c r="CD492" s="307">
        <f t="shared" si="52"/>
        <v>0</v>
      </c>
      <c r="CE492" s="307">
        <f t="shared" si="52"/>
        <v>0</v>
      </c>
      <c r="CF492" s="307">
        <f t="shared" si="52"/>
        <v>0</v>
      </c>
      <c r="CG492" s="307">
        <f t="shared" si="52"/>
        <v>0</v>
      </c>
      <c r="CH492" s="307">
        <f t="shared" si="52"/>
        <v>0</v>
      </c>
      <c r="CI492" s="307">
        <f t="shared" si="52"/>
        <v>0</v>
      </c>
      <c r="CJ492" s="308">
        <f t="shared" si="52"/>
        <v>0</v>
      </c>
      <c r="CK492" s="272">
        <f t="shared" si="48"/>
        <v>0</v>
      </c>
    </row>
    <row r="493" spans="2:89">
      <c r="B493" s="284"/>
      <c r="C493" s="589">
        <v>34</v>
      </c>
      <c r="D493" s="473" t="s">
        <v>660</v>
      </c>
      <c r="E493" s="306">
        <f t="shared" si="47"/>
        <v>0</v>
      </c>
      <c r="F493" s="307">
        <f t="shared" si="53"/>
        <v>0</v>
      </c>
      <c r="G493" s="307">
        <f t="shared" si="53"/>
        <v>0</v>
      </c>
      <c r="H493" s="307">
        <f t="shared" si="53"/>
        <v>0</v>
      </c>
      <c r="I493" s="307">
        <f t="shared" si="53"/>
        <v>0</v>
      </c>
      <c r="J493" s="307">
        <f t="shared" si="53"/>
        <v>0</v>
      </c>
      <c r="K493" s="307">
        <f t="shared" si="53"/>
        <v>0</v>
      </c>
      <c r="L493" s="307">
        <f t="shared" si="53"/>
        <v>0</v>
      </c>
      <c r="M493" s="307">
        <f t="shared" si="53"/>
        <v>0</v>
      </c>
      <c r="N493" s="307">
        <f t="shared" si="53"/>
        <v>0</v>
      </c>
      <c r="O493" s="307">
        <f t="shared" si="53"/>
        <v>0</v>
      </c>
      <c r="P493" s="307">
        <f t="shared" si="53"/>
        <v>0</v>
      </c>
      <c r="Q493" s="307">
        <f t="shared" si="53"/>
        <v>0</v>
      </c>
      <c r="R493" s="307">
        <f t="shared" si="53"/>
        <v>0</v>
      </c>
      <c r="S493" s="307">
        <f t="shared" si="53"/>
        <v>0</v>
      </c>
      <c r="T493" s="307">
        <f t="shared" si="53"/>
        <v>0</v>
      </c>
      <c r="U493" s="307">
        <f t="shared" si="53"/>
        <v>0</v>
      </c>
      <c r="V493" s="307">
        <f t="shared" si="53"/>
        <v>0</v>
      </c>
      <c r="W493" s="307">
        <f t="shared" si="53"/>
        <v>0</v>
      </c>
      <c r="X493" s="307">
        <f t="shared" si="53"/>
        <v>0</v>
      </c>
      <c r="Y493" s="307">
        <f t="shared" si="53"/>
        <v>0</v>
      </c>
      <c r="Z493" s="307">
        <f t="shared" si="53"/>
        <v>0</v>
      </c>
      <c r="AA493" s="307">
        <f t="shared" si="53"/>
        <v>0</v>
      </c>
      <c r="AB493" s="307">
        <f t="shared" si="53"/>
        <v>0</v>
      </c>
      <c r="AC493" s="307">
        <f t="shared" si="53"/>
        <v>0</v>
      </c>
      <c r="AD493" s="307">
        <f t="shared" si="53"/>
        <v>0</v>
      </c>
      <c r="AE493" s="307">
        <f t="shared" si="53"/>
        <v>0</v>
      </c>
      <c r="AF493" s="307">
        <f t="shared" si="53"/>
        <v>0</v>
      </c>
      <c r="AG493" s="307">
        <f t="shared" si="53"/>
        <v>0</v>
      </c>
      <c r="AH493" s="307">
        <f t="shared" si="53"/>
        <v>0</v>
      </c>
      <c r="AI493" s="307">
        <f t="shared" si="53"/>
        <v>0</v>
      </c>
      <c r="AJ493" s="307">
        <f t="shared" si="53"/>
        <v>0</v>
      </c>
      <c r="AK493" s="307">
        <f t="shared" si="53"/>
        <v>0</v>
      </c>
      <c r="AL493" s="307">
        <f t="shared" si="53"/>
        <v>0</v>
      </c>
      <c r="AM493" s="307">
        <f t="shared" si="53"/>
        <v>0</v>
      </c>
      <c r="AN493" s="307">
        <f t="shared" si="53"/>
        <v>0</v>
      </c>
      <c r="AO493" s="307">
        <f t="shared" si="53"/>
        <v>0</v>
      </c>
      <c r="AP493" s="307">
        <f t="shared" si="53"/>
        <v>0</v>
      </c>
      <c r="AQ493" s="307">
        <f t="shared" si="53"/>
        <v>0</v>
      </c>
      <c r="AR493" s="307">
        <f t="shared" si="53"/>
        <v>0</v>
      </c>
      <c r="AS493" s="307">
        <f t="shared" si="53"/>
        <v>0</v>
      </c>
      <c r="AT493" s="307">
        <f t="shared" si="53"/>
        <v>0</v>
      </c>
      <c r="AU493" s="306">
        <f t="shared" si="53"/>
        <v>0</v>
      </c>
      <c r="AV493" s="307">
        <f t="shared" si="53"/>
        <v>0</v>
      </c>
      <c r="AW493" s="307">
        <f t="shared" si="53"/>
        <v>0</v>
      </c>
      <c r="AX493" s="307">
        <f t="shared" si="53"/>
        <v>0</v>
      </c>
      <c r="AY493" s="307">
        <f t="shared" si="53"/>
        <v>0</v>
      </c>
      <c r="AZ493" s="307">
        <f t="shared" si="53"/>
        <v>0</v>
      </c>
      <c r="BA493" s="307">
        <f t="shared" si="53"/>
        <v>0</v>
      </c>
      <c r="BB493" s="307">
        <f t="shared" si="53"/>
        <v>0</v>
      </c>
      <c r="BC493" s="307">
        <f t="shared" si="53"/>
        <v>0</v>
      </c>
      <c r="BD493" s="307">
        <f t="shared" si="53"/>
        <v>0</v>
      </c>
      <c r="BE493" s="307">
        <f t="shared" si="53"/>
        <v>0</v>
      </c>
      <c r="BF493" s="307">
        <f t="shared" si="53"/>
        <v>0</v>
      </c>
      <c r="BG493" s="307">
        <f t="shared" si="53"/>
        <v>0</v>
      </c>
      <c r="BH493" s="307">
        <f t="shared" si="53"/>
        <v>0</v>
      </c>
      <c r="BI493" s="307">
        <f t="shared" si="53"/>
        <v>0</v>
      </c>
      <c r="BJ493" s="307">
        <f t="shared" si="53"/>
        <v>0</v>
      </c>
      <c r="BK493" s="307">
        <f t="shared" si="53"/>
        <v>0</v>
      </c>
      <c r="BL493" s="307">
        <f t="shared" si="53"/>
        <v>0</v>
      </c>
      <c r="BM493" s="307">
        <f t="shared" si="53"/>
        <v>0</v>
      </c>
      <c r="BN493" s="307">
        <f t="shared" si="53"/>
        <v>0</v>
      </c>
      <c r="BO493" s="307">
        <f t="shared" si="53"/>
        <v>0</v>
      </c>
      <c r="BP493" s="307">
        <f t="shared" si="53"/>
        <v>0</v>
      </c>
      <c r="BQ493" s="307">
        <f t="shared" si="53"/>
        <v>0</v>
      </c>
      <c r="BR493" s="307">
        <f t="shared" si="52"/>
        <v>0</v>
      </c>
      <c r="BS493" s="307">
        <f t="shared" si="52"/>
        <v>0</v>
      </c>
      <c r="BT493" s="307">
        <f t="shared" si="52"/>
        <v>0</v>
      </c>
      <c r="BU493" s="307">
        <f t="shared" si="52"/>
        <v>0</v>
      </c>
      <c r="BV493" s="307">
        <f t="shared" si="52"/>
        <v>0</v>
      </c>
      <c r="BW493" s="307">
        <f t="shared" si="52"/>
        <v>0</v>
      </c>
      <c r="BX493" s="307">
        <f t="shared" si="52"/>
        <v>0</v>
      </c>
      <c r="BY493" s="307">
        <f t="shared" si="52"/>
        <v>0</v>
      </c>
      <c r="BZ493" s="307">
        <f t="shared" si="52"/>
        <v>0</v>
      </c>
      <c r="CA493" s="307">
        <f t="shared" si="52"/>
        <v>0</v>
      </c>
      <c r="CB493" s="307">
        <f t="shared" si="52"/>
        <v>0</v>
      </c>
      <c r="CC493" s="307">
        <f t="shared" si="52"/>
        <v>0</v>
      </c>
      <c r="CD493" s="307">
        <f t="shared" si="52"/>
        <v>0</v>
      </c>
      <c r="CE493" s="307">
        <f t="shared" si="52"/>
        <v>0</v>
      </c>
      <c r="CF493" s="307">
        <f t="shared" si="52"/>
        <v>0</v>
      </c>
      <c r="CG493" s="307">
        <f t="shared" si="52"/>
        <v>0</v>
      </c>
      <c r="CH493" s="307">
        <f t="shared" si="52"/>
        <v>0</v>
      </c>
      <c r="CI493" s="307">
        <f t="shared" si="52"/>
        <v>0</v>
      </c>
      <c r="CJ493" s="308">
        <f t="shared" si="52"/>
        <v>0</v>
      </c>
      <c r="CK493" s="272">
        <f t="shared" si="48"/>
        <v>0</v>
      </c>
    </row>
    <row r="494" spans="2:89">
      <c r="B494" s="284"/>
      <c r="C494" s="589">
        <v>35</v>
      </c>
      <c r="D494" s="473" t="s">
        <v>661</v>
      </c>
      <c r="E494" s="306">
        <f t="shared" si="47"/>
        <v>0</v>
      </c>
      <c r="F494" s="307">
        <f t="shared" si="53"/>
        <v>0</v>
      </c>
      <c r="G494" s="307">
        <f t="shared" si="53"/>
        <v>0</v>
      </c>
      <c r="H494" s="307">
        <f t="shared" si="53"/>
        <v>0</v>
      </c>
      <c r="I494" s="307">
        <f t="shared" si="53"/>
        <v>0</v>
      </c>
      <c r="J494" s="307">
        <f t="shared" si="53"/>
        <v>0</v>
      </c>
      <c r="K494" s="307">
        <f t="shared" si="53"/>
        <v>0</v>
      </c>
      <c r="L494" s="307">
        <f t="shared" si="53"/>
        <v>0</v>
      </c>
      <c r="M494" s="307">
        <f t="shared" si="53"/>
        <v>0</v>
      </c>
      <c r="N494" s="307">
        <f t="shared" si="53"/>
        <v>0</v>
      </c>
      <c r="O494" s="307">
        <f t="shared" si="53"/>
        <v>0</v>
      </c>
      <c r="P494" s="307">
        <f t="shared" si="53"/>
        <v>0</v>
      </c>
      <c r="Q494" s="307">
        <f t="shared" si="53"/>
        <v>0</v>
      </c>
      <c r="R494" s="307">
        <f t="shared" si="53"/>
        <v>0</v>
      </c>
      <c r="S494" s="307">
        <f t="shared" si="53"/>
        <v>0</v>
      </c>
      <c r="T494" s="307">
        <f t="shared" si="53"/>
        <v>0</v>
      </c>
      <c r="U494" s="307">
        <f t="shared" si="53"/>
        <v>0</v>
      </c>
      <c r="V494" s="307">
        <f t="shared" si="53"/>
        <v>0</v>
      </c>
      <c r="W494" s="307">
        <f t="shared" si="53"/>
        <v>0</v>
      </c>
      <c r="X494" s="307">
        <f t="shared" si="53"/>
        <v>0</v>
      </c>
      <c r="Y494" s="307">
        <f t="shared" si="53"/>
        <v>0</v>
      </c>
      <c r="Z494" s="307">
        <f t="shared" si="53"/>
        <v>0</v>
      </c>
      <c r="AA494" s="307">
        <f t="shared" si="53"/>
        <v>0</v>
      </c>
      <c r="AB494" s="307">
        <f t="shared" si="53"/>
        <v>0</v>
      </c>
      <c r="AC494" s="307">
        <f t="shared" si="53"/>
        <v>0</v>
      </c>
      <c r="AD494" s="307">
        <f t="shared" si="53"/>
        <v>0</v>
      </c>
      <c r="AE494" s="307">
        <f t="shared" si="53"/>
        <v>0</v>
      </c>
      <c r="AF494" s="307">
        <f t="shared" si="53"/>
        <v>0</v>
      </c>
      <c r="AG494" s="307">
        <f t="shared" si="53"/>
        <v>0</v>
      </c>
      <c r="AH494" s="307">
        <f t="shared" si="53"/>
        <v>0</v>
      </c>
      <c r="AI494" s="307">
        <f t="shared" si="53"/>
        <v>0</v>
      </c>
      <c r="AJ494" s="307">
        <f t="shared" si="53"/>
        <v>0</v>
      </c>
      <c r="AK494" s="307">
        <f t="shared" si="53"/>
        <v>0</v>
      </c>
      <c r="AL494" s="307">
        <f t="shared" si="53"/>
        <v>0</v>
      </c>
      <c r="AM494" s="307">
        <f t="shared" si="53"/>
        <v>0</v>
      </c>
      <c r="AN494" s="307">
        <f t="shared" si="53"/>
        <v>0</v>
      </c>
      <c r="AO494" s="307">
        <f t="shared" si="53"/>
        <v>0</v>
      </c>
      <c r="AP494" s="307">
        <f t="shared" si="53"/>
        <v>0</v>
      </c>
      <c r="AQ494" s="307">
        <f t="shared" si="53"/>
        <v>0</v>
      </c>
      <c r="AR494" s="307">
        <f t="shared" si="53"/>
        <v>0</v>
      </c>
      <c r="AS494" s="307">
        <f t="shared" si="53"/>
        <v>0</v>
      </c>
      <c r="AT494" s="307">
        <f t="shared" si="53"/>
        <v>0</v>
      </c>
      <c r="AU494" s="306">
        <f t="shared" si="53"/>
        <v>0</v>
      </c>
      <c r="AV494" s="307">
        <f t="shared" si="53"/>
        <v>0</v>
      </c>
      <c r="AW494" s="307">
        <f t="shared" si="53"/>
        <v>0</v>
      </c>
      <c r="AX494" s="307">
        <f t="shared" si="53"/>
        <v>0</v>
      </c>
      <c r="AY494" s="307">
        <f t="shared" si="53"/>
        <v>0</v>
      </c>
      <c r="AZ494" s="307">
        <f t="shared" si="53"/>
        <v>0</v>
      </c>
      <c r="BA494" s="307">
        <f t="shared" si="53"/>
        <v>0</v>
      </c>
      <c r="BB494" s="307">
        <f t="shared" si="53"/>
        <v>0</v>
      </c>
      <c r="BC494" s="307">
        <f t="shared" si="53"/>
        <v>0</v>
      </c>
      <c r="BD494" s="307">
        <f t="shared" si="53"/>
        <v>0</v>
      </c>
      <c r="BE494" s="307">
        <f t="shared" si="53"/>
        <v>0</v>
      </c>
      <c r="BF494" s="307">
        <f t="shared" si="53"/>
        <v>0</v>
      </c>
      <c r="BG494" s="307">
        <f t="shared" si="53"/>
        <v>0</v>
      </c>
      <c r="BH494" s="307">
        <f t="shared" si="53"/>
        <v>0</v>
      </c>
      <c r="BI494" s="307">
        <f t="shared" si="53"/>
        <v>0</v>
      </c>
      <c r="BJ494" s="307">
        <f t="shared" si="53"/>
        <v>0</v>
      </c>
      <c r="BK494" s="307">
        <f t="shared" si="53"/>
        <v>0</v>
      </c>
      <c r="BL494" s="307">
        <f t="shared" si="53"/>
        <v>0</v>
      </c>
      <c r="BM494" s="307">
        <f t="shared" si="53"/>
        <v>0</v>
      </c>
      <c r="BN494" s="307">
        <f t="shared" si="53"/>
        <v>0</v>
      </c>
      <c r="BO494" s="307">
        <f t="shared" si="53"/>
        <v>0</v>
      </c>
      <c r="BP494" s="307">
        <f t="shared" si="53"/>
        <v>0</v>
      </c>
      <c r="BQ494" s="307">
        <f t="shared" si="53"/>
        <v>0</v>
      </c>
      <c r="BR494" s="307">
        <f t="shared" si="52"/>
        <v>0</v>
      </c>
      <c r="BS494" s="307">
        <f t="shared" si="52"/>
        <v>0</v>
      </c>
      <c r="BT494" s="307">
        <f t="shared" si="52"/>
        <v>0</v>
      </c>
      <c r="BU494" s="307">
        <f t="shared" si="52"/>
        <v>0</v>
      </c>
      <c r="BV494" s="307">
        <f t="shared" si="52"/>
        <v>0</v>
      </c>
      <c r="BW494" s="307">
        <f t="shared" si="52"/>
        <v>0</v>
      </c>
      <c r="BX494" s="307">
        <f t="shared" si="52"/>
        <v>0</v>
      </c>
      <c r="BY494" s="307">
        <f t="shared" si="52"/>
        <v>0</v>
      </c>
      <c r="BZ494" s="307">
        <f t="shared" si="52"/>
        <v>0</v>
      </c>
      <c r="CA494" s="307">
        <f t="shared" si="52"/>
        <v>0</v>
      </c>
      <c r="CB494" s="307">
        <f t="shared" si="52"/>
        <v>0</v>
      </c>
      <c r="CC494" s="307">
        <f t="shared" si="52"/>
        <v>0</v>
      </c>
      <c r="CD494" s="307">
        <f t="shared" si="52"/>
        <v>0</v>
      </c>
      <c r="CE494" s="307">
        <f t="shared" si="52"/>
        <v>0</v>
      </c>
      <c r="CF494" s="307">
        <f t="shared" si="52"/>
        <v>0</v>
      </c>
      <c r="CG494" s="307">
        <f t="shared" si="52"/>
        <v>0</v>
      </c>
      <c r="CH494" s="307">
        <f t="shared" si="52"/>
        <v>0</v>
      </c>
      <c r="CI494" s="307">
        <f t="shared" si="52"/>
        <v>0</v>
      </c>
      <c r="CJ494" s="308">
        <f t="shared" si="52"/>
        <v>0</v>
      </c>
      <c r="CK494" s="272">
        <f t="shared" si="48"/>
        <v>0</v>
      </c>
    </row>
    <row r="495" spans="2:89">
      <c r="B495" s="284"/>
      <c r="C495" s="589">
        <v>36</v>
      </c>
      <c r="D495" s="473" t="s">
        <v>88</v>
      </c>
      <c r="E495" s="306">
        <f t="shared" si="47"/>
        <v>0</v>
      </c>
      <c r="F495" s="307">
        <f t="shared" si="53"/>
        <v>0</v>
      </c>
      <c r="G495" s="307">
        <f t="shared" si="53"/>
        <v>0</v>
      </c>
      <c r="H495" s="307">
        <f t="shared" si="53"/>
        <v>0</v>
      </c>
      <c r="I495" s="307">
        <f t="shared" si="53"/>
        <v>0</v>
      </c>
      <c r="J495" s="307">
        <f t="shared" si="53"/>
        <v>0</v>
      </c>
      <c r="K495" s="307">
        <f t="shared" si="53"/>
        <v>0</v>
      </c>
      <c r="L495" s="307">
        <f t="shared" si="53"/>
        <v>0</v>
      </c>
      <c r="M495" s="307">
        <f t="shared" si="53"/>
        <v>0</v>
      </c>
      <c r="N495" s="307">
        <f t="shared" si="53"/>
        <v>0</v>
      </c>
      <c r="O495" s="307">
        <f t="shared" si="53"/>
        <v>0</v>
      </c>
      <c r="P495" s="307">
        <f t="shared" si="53"/>
        <v>0</v>
      </c>
      <c r="Q495" s="307">
        <f t="shared" si="53"/>
        <v>0</v>
      </c>
      <c r="R495" s="307">
        <f t="shared" si="53"/>
        <v>0</v>
      </c>
      <c r="S495" s="307">
        <f t="shared" si="53"/>
        <v>0</v>
      </c>
      <c r="T495" s="307">
        <f t="shared" si="53"/>
        <v>0</v>
      </c>
      <c r="U495" s="307">
        <f t="shared" si="53"/>
        <v>0</v>
      </c>
      <c r="V495" s="307">
        <f t="shared" si="53"/>
        <v>0</v>
      </c>
      <c r="W495" s="307">
        <f t="shared" si="53"/>
        <v>0</v>
      </c>
      <c r="X495" s="307">
        <f t="shared" si="53"/>
        <v>0</v>
      </c>
      <c r="Y495" s="307">
        <f t="shared" si="53"/>
        <v>0</v>
      </c>
      <c r="Z495" s="307">
        <f t="shared" si="53"/>
        <v>0</v>
      </c>
      <c r="AA495" s="307">
        <f t="shared" si="53"/>
        <v>0</v>
      </c>
      <c r="AB495" s="307">
        <f t="shared" si="53"/>
        <v>0</v>
      </c>
      <c r="AC495" s="307">
        <f t="shared" si="53"/>
        <v>0</v>
      </c>
      <c r="AD495" s="307">
        <f t="shared" si="53"/>
        <v>0</v>
      </c>
      <c r="AE495" s="307">
        <f t="shared" si="53"/>
        <v>0</v>
      </c>
      <c r="AF495" s="307">
        <f t="shared" si="53"/>
        <v>0</v>
      </c>
      <c r="AG495" s="307">
        <f t="shared" si="53"/>
        <v>0</v>
      </c>
      <c r="AH495" s="307">
        <f t="shared" si="53"/>
        <v>0</v>
      </c>
      <c r="AI495" s="307">
        <f t="shared" si="53"/>
        <v>0</v>
      </c>
      <c r="AJ495" s="307">
        <f t="shared" si="53"/>
        <v>0</v>
      </c>
      <c r="AK495" s="307">
        <f t="shared" si="53"/>
        <v>0</v>
      </c>
      <c r="AL495" s="307">
        <f t="shared" si="53"/>
        <v>0</v>
      </c>
      <c r="AM495" s="307">
        <f t="shared" si="53"/>
        <v>0</v>
      </c>
      <c r="AN495" s="307">
        <f t="shared" si="53"/>
        <v>0</v>
      </c>
      <c r="AO495" s="307">
        <f t="shared" si="53"/>
        <v>0</v>
      </c>
      <c r="AP495" s="307">
        <f t="shared" si="53"/>
        <v>0</v>
      </c>
      <c r="AQ495" s="307">
        <f t="shared" si="53"/>
        <v>0</v>
      </c>
      <c r="AR495" s="307">
        <f t="shared" si="53"/>
        <v>0</v>
      </c>
      <c r="AS495" s="307">
        <f t="shared" si="53"/>
        <v>0</v>
      </c>
      <c r="AT495" s="307">
        <f t="shared" si="53"/>
        <v>0</v>
      </c>
      <c r="AU495" s="306">
        <f t="shared" si="53"/>
        <v>0</v>
      </c>
      <c r="AV495" s="307">
        <f t="shared" si="53"/>
        <v>0</v>
      </c>
      <c r="AW495" s="307">
        <f t="shared" si="53"/>
        <v>0</v>
      </c>
      <c r="AX495" s="307">
        <f t="shared" si="53"/>
        <v>0</v>
      </c>
      <c r="AY495" s="307">
        <f t="shared" si="53"/>
        <v>0</v>
      </c>
      <c r="AZ495" s="307">
        <f t="shared" si="53"/>
        <v>0</v>
      </c>
      <c r="BA495" s="307">
        <f t="shared" si="53"/>
        <v>0</v>
      </c>
      <c r="BB495" s="307">
        <f t="shared" si="53"/>
        <v>0</v>
      </c>
      <c r="BC495" s="307">
        <f t="shared" si="53"/>
        <v>0</v>
      </c>
      <c r="BD495" s="307">
        <f t="shared" si="53"/>
        <v>0</v>
      </c>
      <c r="BE495" s="307">
        <f t="shared" si="53"/>
        <v>0</v>
      </c>
      <c r="BF495" s="307">
        <f t="shared" si="53"/>
        <v>0</v>
      </c>
      <c r="BG495" s="307">
        <f t="shared" si="53"/>
        <v>0</v>
      </c>
      <c r="BH495" s="307">
        <f t="shared" si="53"/>
        <v>0</v>
      </c>
      <c r="BI495" s="307">
        <f t="shared" si="53"/>
        <v>0</v>
      </c>
      <c r="BJ495" s="307">
        <f t="shared" si="53"/>
        <v>0</v>
      </c>
      <c r="BK495" s="307">
        <f t="shared" si="53"/>
        <v>0</v>
      </c>
      <c r="BL495" s="307">
        <f t="shared" si="53"/>
        <v>0</v>
      </c>
      <c r="BM495" s="307">
        <f t="shared" si="53"/>
        <v>0</v>
      </c>
      <c r="BN495" s="307">
        <f t="shared" si="53"/>
        <v>0</v>
      </c>
      <c r="BO495" s="307">
        <f t="shared" si="53"/>
        <v>0</v>
      </c>
      <c r="BP495" s="307">
        <f t="shared" si="53"/>
        <v>0</v>
      </c>
      <c r="BQ495" s="307">
        <f t="shared" ref="BQ495:CJ498" si="54">BQ$414*BQ404</f>
        <v>0</v>
      </c>
      <c r="BR495" s="307">
        <f t="shared" si="54"/>
        <v>0</v>
      </c>
      <c r="BS495" s="307">
        <f t="shared" si="54"/>
        <v>0</v>
      </c>
      <c r="BT495" s="307">
        <f t="shared" si="54"/>
        <v>0</v>
      </c>
      <c r="BU495" s="307">
        <f t="shared" si="54"/>
        <v>0</v>
      </c>
      <c r="BV495" s="307">
        <f t="shared" si="54"/>
        <v>0</v>
      </c>
      <c r="BW495" s="307">
        <f t="shared" si="54"/>
        <v>0</v>
      </c>
      <c r="BX495" s="307">
        <f t="shared" si="54"/>
        <v>0</v>
      </c>
      <c r="BY495" s="307">
        <f t="shared" si="54"/>
        <v>0</v>
      </c>
      <c r="BZ495" s="307">
        <f t="shared" si="54"/>
        <v>0</v>
      </c>
      <c r="CA495" s="307">
        <f t="shared" si="54"/>
        <v>0</v>
      </c>
      <c r="CB495" s="307">
        <f t="shared" si="54"/>
        <v>0</v>
      </c>
      <c r="CC495" s="307">
        <f t="shared" si="54"/>
        <v>0</v>
      </c>
      <c r="CD495" s="307">
        <f t="shared" si="54"/>
        <v>0</v>
      </c>
      <c r="CE495" s="307">
        <f t="shared" si="54"/>
        <v>0</v>
      </c>
      <c r="CF495" s="307">
        <f t="shared" si="54"/>
        <v>0</v>
      </c>
      <c r="CG495" s="307">
        <f t="shared" si="54"/>
        <v>0</v>
      </c>
      <c r="CH495" s="307">
        <f t="shared" si="54"/>
        <v>0</v>
      </c>
      <c r="CI495" s="307">
        <f t="shared" si="54"/>
        <v>0</v>
      </c>
      <c r="CJ495" s="308">
        <f t="shared" si="54"/>
        <v>0</v>
      </c>
      <c r="CK495" s="272">
        <f t="shared" si="48"/>
        <v>0</v>
      </c>
    </row>
    <row r="496" spans="2:89">
      <c r="B496" s="284"/>
      <c r="C496" s="589">
        <v>37</v>
      </c>
      <c r="D496" s="473" t="s">
        <v>645</v>
      </c>
      <c r="E496" s="306">
        <f t="shared" si="47"/>
        <v>0</v>
      </c>
      <c r="F496" s="307">
        <f t="shared" ref="F496:BQ499" si="55">F$414*F405</f>
        <v>0</v>
      </c>
      <c r="G496" s="307">
        <f t="shared" si="55"/>
        <v>0</v>
      </c>
      <c r="H496" s="307">
        <f t="shared" si="55"/>
        <v>0</v>
      </c>
      <c r="I496" s="307">
        <f t="shared" si="55"/>
        <v>0</v>
      </c>
      <c r="J496" s="307">
        <f t="shared" si="55"/>
        <v>0</v>
      </c>
      <c r="K496" s="307">
        <f t="shared" si="55"/>
        <v>0</v>
      </c>
      <c r="L496" s="307">
        <f t="shared" si="55"/>
        <v>0</v>
      </c>
      <c r="M496" s="307">
        <f t="shared" si="55"/>
        <v>0</v>
      </c>
      <c r="N496" s="307">
        <f t="shared" si="55"/>
        <v>0</v>
      </c>
      <c r="O496" s="307">
        <f t="shared" si="55"/>
        <v>0</v>
      </c>
      <c r="P496" s="307">
        <f t="shared" si="55"/>
        <v>0</v>
      </c>
      <c r="Q496" s="307">
        <f t="shared" si="55"/>
        <v>0</v>
      </c>
      <c r="R496" s="307">
        <f t="shared" si="55"/>
        <v>0</v>
      </c>
      <c r="S496" s="307">
        <f t="shared" si="55"/>
        <v>0</v>
      </c>
      <c r="T496" s="307">
        <f t="shared" si="55"/>
        <v>0</v>
      </c>
      <c r="U496" s="307">
        <f t="shared" si="55"/>
        <v>0</v>
      </c>
      <c r="V496" s="307">
        <f t="shared" si="55"/>
        <v>0</v>
      </c>
      <c r="W496" s="307">
        <f t="shared" si="55"/>
        <v>0</v>
      </c>
      <c r="X496" s="307">
        <f t="shared" si="55"/>
        <v>0</v>
      </c>
      <c r="Y496" s="307">
        <f t="shared" si="55"/>
        <v>0</v>
      </c>
      <c r="Z496" s="307">
        <f t="shared" si="55"/>
        <v>0</v>
      </c>
      <c r="AA496" s="307">
        <f t="shared" si="55"/>
        <v>0</v>
      </c>
      <c r="AB496" s="307">
        <f t="shared" si="55"/>
        <v>0</v>
      </c>
      <c r="AC496" s="307">
        <f t="shared" si="55"/>
        <v>0</v>
      </c>
      <c r="AD496" s="307">
        <f t="shared" si="55"/>
        <v>0</v>
      </c>
      <c r="AE496" s="307">
        <f t="shared" si="55"/>
        <v>0</v>
      </c>
      <c r="AF496" s="307">
        <f t="shared" si="55"/>
        <v>0</v>
      </c>
      <c r="AG496" s="307">
        <f t="shared" si="55"/>
        <v>0</v>
      </c>
      <c r="AH496" s="307">
        <f t="shared" si="55"/>
        <v>0</v>
      </c>
      <c r="AI496" s="307">
        <f t="shared" si="55"/>
        <v>0</v>
      </c>
      <c r="AJ496" s="307">
        <f t="shared" si="55"/>
        <v>0</v>
      </c>
      <c r="AK496" s="307">
        <f t="shared" si="55"/>
        <v>0</v>
      </c>
      <c r="AL496" s="307">
        <f t="shared" si="55"/>
        <v>0</v>
      </c>
      <c r="AM496" s="307">
        <f t="shared" si="55"/>
        <v>0</v>
      </c>
      <c r="AN496" s="307">
        <f t="shared" si="55"/>
        <v>0</v>
      </c>
      <c r="AO496" s="307">
        <f t="shared" si="55"/>
        <v>0</v>
      </c>
      <c r="AP496" s="307">
        <f t="shared" si="55"/>
        <v>0</v>
      </c>
      <c r="AQ496" s="307">
        <f t="shared" si="55"/>
        <v>0</v>
      </c>
      <c r="AR496" s="307">
        <f t="shared" si="55"/>
        <v>0</v>
      </c>
      <c r="AS496" s="307">
        <f t="shared" si="55"/>
        <v>0</v>
      </c>
      <c r="AT496" s="307">
        <f t="shared" si="55"/>
        <v>0</v>
      </c>
      <c r="AU496" s="306">
        <f t="shared" si="55"/>
        <v>0</v>
      </c>
      <c r="AV496" s="307">
        <f t="shared" si="55"/>
        <v>0</v>
      </c>
      <c r="AW496" s="307">
        <f t="shared" si="55"/>
        <v>0</v>
      </c>
      <c r="AX496" s="307">
        <f t="shared" si="55"/>
        <v>0</v>
      </c>
      <c r="AY496" s="307">
        <f t="shared" si="55"/>
        <v>0</v>
      </c>
      <c r="AZ496" s="307">
        <f t="shared" si="55"/>
        <v>0</v>
      </c>
      <c r="BA496" s="307">
        <f t="shared" si="55"/>
        <v>0</v>
      </c>
      <c r="BB496" s="307">
        <f t="shared" si="55"/>
        <v>0</v>
      </c>
      <c r="BC496" s="307">
        <f t="shared" si="55"/>
        <v>0</v>
      </c>
      <c r="BD496" s="307">
        <f t="shared" si="55"/>
        <v>0</v>
      </c>
      <c r="BE496" s="307">
        <f t="shared" si="55"/>
        <v>0</v>
      </c>
      <c r="BF496" s="307">
        <f t="shared" si="55"/>
        <v>0</v>
      </c>
      <c r="BG496" s="307">
        <f t="shared" si="55"/>
        <v>0</v>
      </c>
      <c r="BH496" s="307">
        <f t="shared" si="55"/>
        <v>0</v>
      </c>
      <c r="BI496" s="307">
        <f t="shared" si="55"/>
        <v>0</v>
      </c>
      <c r="BJ496" s="307">
        <f t="shared" si="55"/>
        <v>0</v>
      </c>
      <c r="BK496" s="307">
        <f t="shared" si="55"/>
        <v>0</v>
      </c>
      <c r="BL496" s="307">
        <f t="shared" si="55"/>
        <v>0</v>
      </c>
      <c r="BM496" s="307">
        <f t="shared" si="55"/>
        <v>0</v>
      </c>
      <c r="BN496" s="307">
        <f t="shared" si="55"/>
        <v>0</v>
      </c>
      <c r="BO496" s="307">
        <f t="shared" si="55"/>
        <v>0</v>
      </c>
      <c r="BP496" s="307">
        <f t="shared" si="55"/>
        <v>0</v>
      </c>
      <c r="BQ496" s="307">
        <f t="shared" si="55"/>
        <v>0</v>
      </c>
      <c r="BR496" s="307">
        <f t="shared" si="54"/>
        <v>0</v>
      </c>
      <c r="BS496" s="307">
        <f t="shared" si="54"/>
        <v>0</v>
      </c>
      <c r="BT496" s="307">
        <f t="shared" si="54"/>
        <v>0</v>
      </c>
      <c r="BU496" s="307">
        <f t="shared" si="54"/>
        <v>0</v>
      </c>
      <c r="BV496" s="307">
        <f t="shared" si="54"/>
        <v>0</v>
      </c>
      <c r="BW496" s="307">
        <f t="shared" si="54"/>
        <v>0</v>
      </c>
      <c r="BX496" s="307">
        <f t="shared" si="54"/>
        <v>0</v>
      </c>
      <c r="BY496" s="307">
        <f t="shared" si="54"/>
        <v>0</v>
      </c>
      <c r="BZ496" s="307">
        <f t="shared" si="54"/>
        <v>0</v>
      </c>
      <c r="CA496" s="307">
        <f t="shared" si="54"/>
        <v>0</v>
      </c>
      <c r="CB496" s="307">
        <f t="shared" si="54"/>
        <v>0</v>
      </c>
      <c r="CC496" s="307">
        <f t="shared" si="54"/>
        <v>0</v>
      </c>
      <c r="CD496" s="307">
        <f t="shared" si="54"/>
        <v>0</v>
      </c>
      <c r="CE496" s="307">
        <f t="shared" si="54"/>
        <v>0</v>
      </c>
      <c r="CF496" s="307">
        <f t="shared" si="54"/>
        <v>0</v>
      </c>
      <c r="CG496" s="307">
        <f t="shared" si="54"/>
        <v>0</v>
      </c>
      <c r="CH496" s="307">
        <f t="shared" si="54"/>
        <v>0</v>
      </c>
      <c r="CI496" s="307">
        <f t="shared" si="54"/>
        <v>0</v>
      </c>
      <c r="CJ496" s="308">
        <f t="shared" si="54"/>
        <v>0</v>
      </c>
      <c r="CK496" s="272">
        <f t="shared" si="48"/>
        <v>0</v>
      </c>
    </row>
    <row r="497" spans="2:89">
      <c r="B497" s="284"/>
      <c r="C497" s="589">
        <v>38</v>
      </c>
      <c r="D497" s="473" t="s">
        <v>646</v>
      </c>
      <c r="E497" s="306">
        <f t="shared" si="47"/>
        <v>0</v>
      </c>
      <c r="F497" s="307">
        <f t="shared" si="55"/>
        <v>0</v>
      </c>
      <c r="G497" s="307">
        <f t="shared" si="55"/>
        <v>0</v>
      </c>
      <c r="H497" s="307">
        <f t="shared" si="55"/>
        <v>0</v>
      </c>
      <c r="I497" s="307">
        <f t="shared" si="55"/>
        <v>0</v>
      </c>
      <c r="J497" s="307">
        <f t="shared" si="55"/>
        <v>0</v>
      </c>
      <c r="K497" s="307">
        <f t="shared" si="55"/>
        <v>0</v>
      </c>
      <c r="L497" s="307">
        <f t="shared" si="55"/>
        <v>0</v>
      </c>
      <c r="M497" s="307">
        <f t="shared" si="55"/>
        <v>0</v>
      </c>
      <c r="N497" s="307">
        <f t="shared" si="55"/>
        <v>0</v>
      </c>
      <c r="O497" s="307">
        <f t="shared" si="55"/>
        <v>0</v>
      </c>
      <c r="P497" s="307">
        <f t="shared" si="55"/>
        <v>0</v>
      </c>
      <c r="Q497" s="307">
        <f t="shared" si="55"/>
        <v>0</v>
      </c>
      <c r="R497" s="307">
        <f t="shared" si="55"/>
        <v>0</v>
      </c>
      <c r="S497" s="307">
        <f t="shared" si="55"/>
        <v>0</v>
      </c>
      <c r="T497" s="307">
        <f t="shared" si="55"/>
        <v>0</v>
      </c>
      <c r="U497" s="307">
        <f t="shared" si="55"/>
        <v>0</v>
      </c>
      <c r="V497" s="307">
        <f t="shared" si="55"/>
        <v>0</v>
      </c>
      <c r="W497" s="307">
        <f t="shared" si="55"/>
        <v>0</v>
      </c>
      <c r="X497" s="307">
        <f t="shared" si="55"/>
        <v>0</v>
      </c>
      <c r="Y497" s="307">
        <f t="shared" si="55"/>
        <v>0</v>
      </c>
      <c r="Z497" s="307">
        <f t="shared" si="55"/>
        <v>0</v>
      </c>
      <c r="AA497" s="307">
        <f t="shared" si="55"/>
        <v>0</v>
      </c>
      <c r="AB497" s="307">
        <f t="shared" si="55"/>
        <v>0</v>
      </c>
      <c r="AC497" s="307">
        <f t="shared" si="55"/>
        <v>0</v>
      </c>
      <c r="AD497" s="307">
        <f t="shared" si="55"/>
        <v>0</v>
      </c>
      <c r="AE497" s="307">
        <f t="shared" si="55"/>
        <v>0</v>
      </c>
      <c r="AF497" s="307">
        <f t="shared" si="55"/>
        <v>0</v>
      </c>
      <c r="AG497" s="307">
        <f t="shared" si="55"/>
        <v>0</v>
      </c>
      <c r="AH497" s="307">
        <f t="shared" si="55"/>
        <v>0</v>
      </c>
      <c r="AI497" s="307">
        <f t="shared" si="55"/>
        <v>0</v>
      </c>
      <c r="AJ497" s="307">
        <f t="shared" si="55"/>
        <v>0</v>
      </c>
      <c r="AK497" s="307">
        <f t="shared" si="55"/>
        <v>0</v>
      </c>
      <c r="AL497" s="307">
        <f t="shared" si="55"/>
        <v>0</v>
      </c>
      <c r="AM497" s="307">
        <f t="shared" si="55"/>
        <v>0</v>
      </c>
      <c r="AN497" s="307">
        <f t="shared" si="55"/>
        <v>0</v>
      </c>
      <c r="AO497" s="307">
        <f t="shared" si="55"/>
        <v>0</v>
      </c>
      <c r="AP497" s="307">
        <f t="shared" si="55"/>
        <v>0</v>
      </c>
      <c r="AQ497" s="307">
        <f t="shared" si="55"/>
        <v>0</v>
      </c>
      <c r="AR497" s="307">
        <f t="shared" si="55"/>
        <v>0</v>
      </c>
      <c r="AS497" s="307">
        <f t="shared" si="55"/>
        <v>0</v>
      </c>
      <c r="AT497" s="307">
        <f t="shared" si="55"/>
        <v>0</v>
      </c>
      <c r="AU497" s="306">
        <f t="shared" si="55"/>
        <v>0</v>
      </c>
      <c r="AV497" s="307">
        <f t="shared" si="55"/>
        <v>0</v>
      </c>
      <c r="AW497" s="307">
        <f t="shared" si="55"/>
        <v>0</v>
      </c>
      <c r="AX497" s="307">
        <f t="shared" si="55"/>
        <v>0</v>
      </c>
      <c r="AY497" s="307">
        <f t="shared" si="55"/>
        <v>0</v>
      </c>
      <c r="AZ497" s="307">
        <f t="shared" si="55"/>
        <v>0</v>
      </c>
      <c r="BA497" s="307">
        <f t="shared" si="55"/>
        <v>0</v>
      </c>
      <c r="BB497" s="307">
        <f t="shared" si="55"/>
        <v>0</v>
      </c>
      <c r="BC497" s="307">
        <f t="shared" si="55"/>
        <v>0</v>
      </c>
      <c r="BD497" s="307">
        <f t="shared" si="55"/>
        <v>0</v>
      </c>
      <c r="BE497" s="307">
        <f t="shared" si="55"/>
        <v>0</v>
      </c>
      <c r="BF497" s="307">
        <f t="shared" si="55"/>
        <v>0</v>
      </c>
      <c r="BG497" s="307">
        <f t="shared" si="55"/>
        <v>0</v>
      </c>
      <c r="BH497" s="307">
        <f t="shared" si="55"/>
        <v>0</v>
      </c>
      <c r="BI497" s="307">
        <f t="shared" si="55"/>
        <v>0</v>
      </c>
      <c r="BJ497" s="307">
        <f t="shared" si="55"/>
        <v>0</v>
      </c>
      <c r="BK497" s="307">
        <f t="shared" si="55"/>
        <v>0</v>
      </c>
      <c r="BL497" s="307">
        <f t="shared" si="55"/>
        <v>0</v>
      </c>
      <c r="BM497" s="307">
        <f t="shared" si="55"/>
        <v>0</v>
      </c>
      <c r="BN497" s="307">
        <f t="shared" si="55"/>
        <v>0</v>
      </c>
      <c r="BO497" s="307">
        <f t="shared" si="55"/>
        <v>0</v>
      </c>
      <c r="BP497" s="307">
        <f t="shared" si="55"/>
        <v>0</v>
      </c>
      <c r="BQ497" s="307">
        <f t="shared" si="55"/>
        <v>0</v>
      </c>
      <c r="BR497" s="307">
        <f t="shared" si="54"/>
        <v>0</v>
      </c>
      <c r="BS497" s="307">
        <f t="shared" si="54"/>
        <v>0</v>
      </c>
      <c r="BT497" s="307">
        <f t="shared" si="54"/>
        <v>0</v>
      </c>
      <c r="BU497" s="307">
        <f t="shared" si="54"/>
        <v>0</v>
      </c>
      <c r="BV497" s="307">
        <f t="shared" si="54"/>
        <v>0</v>
      </c>
      <c r="BW497" s="307">
        <f t="shared" si="54"/>
        <v>0</v>
      </c>
      <c r="BX497" s="307">
        <f t="shared" si="54"/>
        <v>0</v>
      </c>
      <c r="BY497" s="307">
        <f t="shared" si="54"/>
        <v>0</v>
      </c>
      <c r="BZ497" s="307">
        <f t="shared" si="54"/>
        <v>0</v>
      </c>
      <c r="CA497" s="307">
        <f t="shared" si="54"/>
        <v>0</v>
      </c>
      <c r="CB497" s="307">
        <f t="shared" si="54"/>
        <v>0</v>
      </c>
      <c r="CC497" s="307">
        <f t="shared" si="54"/>
        <v>0</v>
      </c>
      <c r="CD497" s="307">
        <f t="shared" si="54"/>
        <v>0</v>
      </c>
      <c r="CE497" s="307">
        <f t="shared" si="54"/>
        <v>0</v>
      </c>
      <c r="CF497" s="307">
        <f t="shared" si="54"/>
        <v>0</v>
      </c>
      <c r="CG497" s="307">
        <f t="shared" si="54"/>
        <v>0</v>
      </c>
      <c r="CH497" s="307">
        <f t="shared" si="54"/>
        <v>0</v>
      </c>
      <c r="CI497" s="307">
        <f t="shared" si="54"/>
        <v>0</v>
      </c>
      <c r="CJ497" s="308">
        <f t="shared" si="54"/>
        <v>0</v>
      </c>
      <c r="CK497" s="272">
        <f t="shared" si="48"/>
        <v>0</v>
      </c>
    </row>
    <row r="498" spans="2:89">
      <c r="B498" s="284"/>
      <c r="C498" s="589">
        <v>39</v>
      </c>
      <c r="D498" s="473" t="s">
        <v>647</v>
      </c>
      <c r="E498" s="306">
        <f t="shared" si="47"/>
        <v>0</v>
      </c>
      <c r="F498" s="307">
        <f t="shared" si="55"/>
        <v>0</v>
      </c>
      <c r="G498" s="307">
        <f t="shared" si="55"/>
        <v>0</v>
      </c>
      <c r="H498" s="307">
        <f t="shared" si="55"/>
        <v>0</v>
      </c>
      <c r="I498" s="307">
        <f t="shared" si="55"/>
        <v>0</v>
      </c>
      <c r="J498" s="307">
        <f t="shared" si="55"/>
        <v>0</v>
      </c>
      <c r="K498" s="307">
        <f t="shared" si="55"/>
        <v>0</v>
      </c>
      <c r="L498" s="307">
        <f t="shared" si="55"/>
        <v>0</v>
      </c>
      <c r="M498" s="307">
        <f t="shared" si="55"/>
        <v>0</v>
      </c>
      <c r="N498" s="307">
        <f t="shared" si="55"/>
        <v>0</v>
      </c>
      <c r="O498" s="307">
        <f t="shared" si="55"/>
        <v>0</v>
      </c>
      <c r="P498" s="307">
        <f t="shared" si="55"/>
        <v>0</v>
      </c>
      <c r="Q498" s="307">
        <f t="shared" si="55"/>
        <v>0</v>
      </c>
      <c r="R498" s="307">
        <f t="shared" si="55"/>
        <v>0</v>
      </c>
      <c r="S498" s="307">
        <f t="shared" si="55"/>
        <v>0</v>
      </c>
      <c r="T498" s="307">
        <f t="shared" si="55"/>
        <v>0</v>
      </c>
      <c r="U498" s="307">
        <f t="shared" si="55"/>
        <v>0</v>
      </c>
      <c r="V498" s="307">
        <f t="shared" si="55"/>
        <v>0</v>
      </c>
      <c r="W498" s="307">
        <f t="shared" si="55"/>
        <v>0</v>
      </c>
      <c r="X498" s="307">
        <f t="shared" si="55"/>
        <v>0</v>
      </c>
      <c r="Y498" s="307">
        <f t="shared" si="55"/>
        <v>0</v>
      </c>
      <c r="Z498" s="307">
        <f t="shared" si="55"/>
        <v>0</v>
      </c>
      <c r="AA498" s="307">
        <f t="shared" si="55"/>
        <v>0</v>
      </c>
      <c r="AB498" s="307">
        <f t="shared" si="55"/>
        <v>0</v>
      </c>
      <c r="AC498" s="307">
        <f t="shared" si="55"/>
        <v>0</v>
      </c>
      <c r="AD498" s="307">
        <f t="shared" si="55"/>
        <v>0</v>
      </c>
      <c r="AE498" s="307">
        <f t="shared" si="55"/>
        <v>0</v>
      </c>
      <c r="AF498" s="307">
        <f t="shared" si="55"/>
        <v>0</v>
      </c>
      <c r="AG498" s="307">
        <f t="shared" si="55"/>
        <v>0</v>
      </c>
      <c r="AH498" s="307">
        <f t="shared" si="55"/>
        <v>0</v>
      </c>
      <c r="AI498" s="307">
        <f t="shared" si="55"/>
        <v>0</v>
      </c>
      <c r="AJ498" s="307">
        <f t="shared" si="55"/>
        <v>0</v>
      </c>
      <c r="AK498" s="307">
        <f t="shared" si="55"/>
        <v>0</v>
      </c>
      <c r="AL498" s="307">
        <f t="shared" si="55"/>
        <v>0</v>
      </c>
      <c r="AM498" s="307">
        <f t="shared" si="55"/>
        <v>0</v>
      </c>
      <c r="AN498" s="307">
        <f t="shared" si="55"/>
        <v>0</v>
      </c>
      <c r="AO498" s="307">
        <f t="shared" si="55"/>
        <v>0</v>
      </c>
      <c r="AP498" s="307">
        <f t="shared" si="55"/>
        <v>0</v>
      </c>
      <c r="AQ498" s="307">
        <f t="shared" si="55"/>
        <v>0</v>
      </c>
      <c r="AR498" s="307">
        <f t="shared" si="55"/>
        <v>0</v>
      </c>
      <c r="AS498" s="307">
        <f t="shared" si="55"/>
        <v>0</v>
      </c>
      <c r="AT498" s="307">
        <f t="shared" si="55"/>
        <v>0</v>
      </c>
      <c r="AU498" s="306">
        <f t="shared" si="55"/>
        <v>0</v>
      </c>
      <c r="AV498" s="307">
        <f t="shared" si="55"/>
        <v>0</v>
      </c>
      <c r="AW498" s="307">
        <f t="shared" si="55"/>
        <v>0</v>
      </c>
      <c r="AX498" s="307">
        <f t="shared" si="55"/>
        <v>0</v>
      </c>
      <c r="AY498" s="307">
        <f t="shared" si="55"/>
        <v>0</v>
      </c>
      <c r="AZ498" s="307">
        <f t="shared" si="55"/>
        <v>0</v>
      </c>
      <c r="BA498" s="307">
        <f t="shared" si="55"/>
        <v>0</v>
      </c>
      <c r="BB498" s="307">
        <f t="shared" si="55"/>
        <v>0</v>
      </c>
      <c r="BC498" s="307">
        <f t="shared" si="55"/>
        <v>0</v>
      </c>
      <c r="BD498" s="307">
        <f t="shared" si="55"/>
        <v>0</v>
      </c>
      <c r="BE498" s="307">
        <f t="shared" si="55"/>
        <v>0</v>
      </c>
      <c r="BF498" s="307">
        <f t="shared" si="55"/>
        <v>0</v>
      </c>
      <c r="BG498" s="307">
        <f t="shared" si="55"/>
        <v>0</v>
      </c>
      <c r="BH498" s="307">
        <f t="shared" si="55"/>
        <v>0</v>
      </c>
      <c r="BI498" s="307">
        <f t="shared" si="55"/>
        <v>0</v>
      </c>
      <c r="BJ498" s="307">
        <f t="shared" si="55"/>
        <v>0</v>
      </c>
      <c r="BK498" s="307">
        <f t="shared" si="55"/>
        <v>0</v>
      </c>
      <c r="BL498" s="307">
        <f t="shared" si="55"/>
        <v>0</v>
      </c>
      <c r="BM498" s="307">
        <f t="shared" si="55"/>
        <v>0</v>
      </c>
      <c r="BN498" s="307">
        <f t="shared" si="55"/>
        <v>0</v>
      </c>
      <c r="BO498" s="307">
        <f t="shared" si="55"/>
        <v>0</v>
      </c>
      <c r="BP498" s="307">
        <f t="shared" si="55"/>
        <v>0</v>
      </c>
      <c r="BQ498" s="307">
        <f t="shared" si="55"/>
        <v>0</v>
      </c>
      <c r="BR498" s="307">
        <f t="shared" si="54"/>
        <v>0</v>
      </c>
      <c r="BS498" s="307">
        <f t="shared" si="54"/>
        <v>0</v>
      </c>
      <c r="BT498" s="307">
        <f t="shared" si="54"/>
        <v>0</v>
      </c>
      <c r="BU498" s="307">
        <f t="shared" si="54"/>
        <v>0</v>
      </c>
      <c r="BV498" s="307">
        <f t="shared" si="54"/>
        <v>0</v>
      </c>
      <c r="BW498" s="307">
        <f t="shared" si="54"/>
        <v>0</v>
      </c>
      <c r="BX498" s="307">
        <f t="shared" si="54"/>
        <v>0</v>
      </c>
      <c r="BY498" s="307">
        <f t="shared" si="54"/>
        <v>0</v>
      </c>
      <c r="BZ498" s="307">
        <f t="shared" si="54"/>
        <v>0</v>
      </c>
      <c r="CA498" s="307">
        <f t="shared" si="54"/>
        <v>0</v>
      </c>
      <c r="CB498" s="307">
        <f t="shared" si="54"/>
        <v>0</v>
      </c>
      <c r="CC498" s="307">
        <f t="shared" si="54"/>
        <v>0</v>
      </c>
      <c r="CD498" s="307">
        <f t="shared" si="54"/>
        <v>0</v>
      </c>
      <c r="CE498" s="307">
        <f t="shared" si="54"/>
        <v>0</v>
      </c>
      <c r="CF498" s="307">
        <f t="shared" si="54"/>
        <v>0</v>
      </c>
      <c r="CG498" s="307">
        <f t="shared" si="54"/>
        <v>0</v>
      </c>
      <c r="CH498" s="307">
        <f t="shared" si="54"/>
        <v>0</v>
      </c>
      <c r="CI498" s="307">
        <f t="shared" si="54"/>
        <v>0</v>
      </c>
      <c r="CJ498" s="308">
        <f t="shared" si="54"/>
        <v>0</v>
      </c>
      <c r="CK498" s="272">
        <f t="shared" si="48"/>
        <v>0</v>
      </c>
    </row>
    <row r="499" spans="2:89">
      <c r="B499" s="284"/>
      <c r="C499" s="589">
        <v>40</v>
      </c>
      <c r="D499" s="473" t="s">
        <v>648</v>
      </c>
      <c r="E499" s="306">
        <f t="shared" si="47"/>
        <v>0</v>
      </c>
      <c r="F499" s="307">
        <f t="shared" si="55"/>
        <v>0</v>
      </c>
      <c r="G499" s="307">
        <f t="shared" si="55"/>
        <v>0</v>
      </c>
      <c r="H499" s="307">
        <f t="shared" si="55"/>
        <v>0</v>
      </c>
      <c r="I499" s="307">
        <f t="shared" si="55"/>
        <v>0</v>
      </c>
      <c r="J499" s="307">
        <f t="shared" si="55"/>
        <v>0</v>
      </c>
      <c r="K499" s="307">
        <f t="shared" si="55"/>
        <v>0</v>
      </c>
      <c r="L499" s="307">
        <f t="shared" si="55"/>
        <v>0</v>
      </c>
      <c r="M499" s="307">
        <f t="shared" si="55"/>
        <v>0</v>
      </c>
      <c r="N499" s="307">
        <f t="shared" si="55"/>
        <v>0</v>
      </c>
      <c r="O499" s="307">
        <f t="shared" si="55"/>
        <v>0</v>
      </c>
      <c r="P499" s="307">
        <f t="shared" si="55"/>
        <v>0</v>
      </c>
      <c r="Q499" s="307">
        <f t="shared" si="55"/>
        <v>0</v>
      </c>
      <c r="R499" s="307">
        <f t="shared" si="55"/>
        <v>0</v>
      </c>
      <c r="S499" s="307">
        <f t="shared" si="55"/>
        <v>0</v>
      </c>
      <c r="T499" s="307">
        <f t="shared" si="55"/>
        <v>0</v>
      </c>
      <c r="U499" s="307">
        <f t="shared" si="55"/>
        <v>0</v>
      </c>
      <c r="V499" s="307">
        <f t="shared" si="55"/>
        <v>0</v>
      </c>
      <c r="W499" s="307">
        <f t="shared" si="55"/>
        <v>0</v>
      </c>
      <c r="X499" s="307">
        <f t="shared" si="55"/>
        <v>0</v>
      </c>
      <c r="Y499" s="307">
        <f t="shared" si="55"/>
        <v>0</v>
      </c>
      <c r="Z499" s="307">
        <f t="shared" si="55"/>
        <v>0</v>
      </c>
      <c r="AA499" s="307">
        <f t="shared" si="55"/>
        <v>0</v>
      </c>
      <c r="AB499" s="307">
        <f t="shared" si="55"/>
        <v>0</v>
      </c>
      <c r="AC499" s="307">
        <f t="shared" si="55"/>
        <v>0</v>
      </c>
      <c r="AD499" s="307">
        <f t="shared" si="55"/>
        <v>0</v>
      </c>
      <c r="AE499" s="307">
        <f t="shared" si="55"/>
        <v>0</v>
      </c>
      <c r="AF499" s="307">
        <f t="shared" si="55"/>
        <v>0</v>
      </c>
      <c r="AG499" s="307">
        <f t="shared" si="55"/>
        <v>0</v>
      </c>
      <c r="AH499" s="307">
        <f t="shared" si="55"/>
        <v>0</v>
      </c>
      <c r="AI499" s="307">
        <f t="shared" si="55"/>
        <v>0</v>
      </c>
      <c r="AJ499" s="307">
        <f t="shared" si="55"/>
        <v>0</v>
      </c>
      <c r="AK499" s="307">
        <f t="shared" si="55"/>
        <v>0</v>
      </c>
      <c r="AL499" s="307">
        <f t="shared" si="55"/>
        <v>0</v>
      </c>
      <c r="AM499" s="307">
        <f t="shared" si="55"/>
        <v>0</v>
      </c>
      <c r="AN499" s="307">
        <f t="shared" si="55"/>
        <v>0</v>
      </c>
      <c r="AO499" s="307">
        <f t="shared" si="55"/>
        <v>0</v>
      </c>
      <c r="AP499" s="307">
        <f t="shared" si="55"/>
        <v>0</v>
      </c>
      <c r="AQ499" s="307">
        <f t="shared" si="55"/>
        <v>0</v>
      </c>
      <c r="AR499" s="307">
        <f t="shared" si="55"/>
        <v>0</v>
      </c>
      <c r="AS499" s="307">
        <f t="shared" si="55"/>
        <v>0</v>
      </c>
      <c r="AT499" s="307">
        <f t="shared" si="55"/>
        <v>0</v>
      </c>
      <c r="AU499" s="306">
        <f t="shared" si="55"/>
        <v>0</v>
      </c>
      <c r="AV499" s="307">
        <f t="shared" si="55"/>
        <v>0</v>
      </c>
      <c r="AW499" s="307">
        <f t="shared" si="55"/>
        <v>0</v>
      </c>
      <c r="AX499" s="307">
        <f t="shared" si="55"/>
        <v>0</v>
      </c>
      <c r="AY499" s="307">
        <f t="shared" si="55"/>
        <v>0</v>
      </c>
      <c r="AZ499" s="307">
        <f t="shared" si="55"/>
        <v>0</v>
      </c>
      <c r="BA499" s="307">
        <f t="shared" si="55"/>
        <v>0</v>
      </c>
      <c r="BB499" s="307">
        <f t="shared" si="55"/>
        <v>0</v>
      </c>
      <c r="BC499" s="307">
        <f t="shared" si="55"/>
        <v>0</v>
      </c>
      <c r="BD499" s="307">
        <f t="shared" si="55"/>
        <v>0</v>
      </c>
      <c r="BE499" s="307">
        <f t="shared" si="55"/>
        <v>0</v>
      </c>
      <c r="BF499" s="307">
        <f t="shared" si="55"/>
        <v>0</v>
      </c>
      <c r="BG499" s="307">
        <f t="shared" si="55"/>
        <v>0</v>
      </c>
      <c r="BH499" s="307">
        <f t="shared" si="55"/>
        <v>0</v>
      </c>
      <c r="BI499" s="307">
        <f t="shared" si="55"/>
        <v>0</v>
      </c>
      <c r="BJ499" s="307">
        <f t="shared" si="55"/>
        <v>0</v>
      </c>
      <c r="BK499" s="307">
        <f t="shared" si="55"/>
        <v>0</v>
      </c>
      <c r="BL499" s="307">
        <f t="shared" si="55"/>
        <v>0</v>
      </c>
      <c r="BM499" s="307">
        <f t="shared" si="55"/>
        <v>0</v>
      </c>
      <c r="BN499" s="307">
        <f t="shared" si="55"/>
        <v>0</v>
      </c>
      <c r="BO499" s="307">
        <f t="shared" si="55"/>
        <v>0</v>
      </c>
      <c r="BP499" s="307">
        <f t="shared" si="55"/>
        <v>0</v>
      </c>
      <c r="BQ499" s="307">
        <f t="shared" ref="BQ499:CJ502" si="56">BQ$414*BQ408</f>
        <v>0</v>
      </c>
      <c r="BR499" s="307">
        <f t="shared" si="56"/>
        <v>0</v>
      </c>
      <c r="BS499" s="307">
        <f t="shared" si="56"/>
        <v>0</v>
      </c>
      <c r="BT499" s="307">
        <f t="shared" si="56"/>
        <v>0</v>
      </c>
      <c r="BU499" s="307">
        <f t="shared" si="56"/>
        <v>0</v>
      </c>
      <c r="BV499" s="307">
        <f t="shared" si="56"/>
        <v>0</v>
      </c>
      <c r="BW499" s="307">
        <f t="shared" si="56"/>
        <v>0</v>
      </c>
      <c r="BX499" s="307">
        <f t="shared" si="56"/>
        <v>0</v>
      </c>
      <c r="BY499" s="307">
        <f t="shared" si="56"/>
        <v>0</v>
      </c>
      <c r="BZ499" s="307">
        <f t="shared" si="56"/>
        <v>0</v>
      </c>
      <c r="CA499" s="307">
        <f t="shared" si="56"/>
        <v>0</v>
      </c>
      <c r="CB499" s="307">
        <f t="shared" si="56"/>
        <v>0</v>
      </c>
      <c r="CC499" s="307">
        <f t="shared" si="56"/>
        <v>0</v>
      </c>
      <c r="CD499" s="307">
        <f t="shared" si="56"/>
        <v>0</v>
      </c>
      <c r="CE499" s="307">
        <f t="shared" si="56"/>
        <v>0</v>
      </c>
      <c r="CF499" s="307">
        <f t="shared" si="56"/>
        <v>0</v>
      </c>
      <c r="CG499" s="307">
        <f t="shared" si="56"/>
        <v>0</v>
      </c>
      <c r="CH499" s="307">
        <f t="shared" si="56"/>
        <v>0</v>
      </c>
      <c r="CI499" s="307">
        <f t="shared" si="56"/>
        <v>0</v>
      </c>
      <c r="CJ499" s="308">
        <f t="shared" si="56"/>
        <v>0</v>
      </c>
      <c r="CK499" s="272">
        <f t="shared" si="48"/>
        <v>0</v>
      </c>
    </row>
    <row r="500" spans="2:89">
      <c r="B500" s="284"/>
      <c r="C500" s="589">
        <v>41</v>
      </c>
      <c r="D500" s="473" t="s">
        <v>662</v>
      </c>
      <c r="E500" s="306">
        <f t="shared" si="47"/>
        <v>0</v>
      </c>
      <c r="F500" s="307">
        <f t="shared" ref="F500:BQ502" si="57">F$414*F409</f>
        <v>0</v>
      </c>
      <c r="G500" s="307">
        <f t="shared" si="57"/>
        <v>0</v>
      </c>
      <c r="H500" s="307">
        <f t="shared" si="57"/>
        <v>0</v>
      </c>
      <c r="I500" s="307">
        <f t="shared" si="57"/>
        <v>0</v>
      </c>
      <c r="J500" s="307">
        <f t="shared" si="57"/>
        <v>0</v>
      </c>
      <c r="K500" s="307">
        <f t="shared" si="57"/>
        <v>0</v>
      </c>
      <c r="L500" s="307">
        <f t="shared" si="57"/>
        <v>0</v>
      </c>
      <c r="M500" s="307">
        <f t="shared" si="57"/>
        <v>0</v>
      </c>
      <c r="N500" s="307">
        <f t="shared" si="57"/>
        <v>0</v>
      </c>
      <c r="O500" s="307">
        <f t="shared" si="57"/>
        <v>0</v>
      </c>
      <c r="P500" s="307">
        <f t="shared" si="57"/>
        <v>0</v>
      </c>
      <c r="Q500" s="307">
        <f t="shared" si="57"/>
        <v>0</v>
      </c>
      <c r="R500" s="307">
        <f t="shared" si="57"/>
        <v>0</v>
      </c>
      <c r="S500" s="307">
        <f t="shared" si="57"/>
        <v>0</v>
      </c>
      <c r="T500" s="307">
        <f t="shared" si="57"/>
        <v>0</v>
      </c>
      <c r="U500" s="307">
        <f t="shared" si="57"/>
        <v>0</v>
      </c>
      <c r="V500" s="307">
        <f t="shared" si="57"/>
        <v>0</v>
      </c>
      <c r="W500" s="307">
        <f t="shared" si="57"/>
        <v>0</v>
      </c>
      <c r="X500" s="307">
        <f t="shared" si="57"/>
        <v>0</v>
      </c>
      <c r="Y500" s="307">
        <f t="shared" si="57"/>
        <v>0</v>
      </c>
      <c r="Z500" s="307">
        <f t="shared" si="57"/>
        <v>0</v>
      </c>
      <c r="AA500" s="307">
        <f t="shared" si="57"/>
        <v>0</v>
      </c>
      <c r="AB500" s="307">
        <f t="shared" si="57"/>
        <v>0</v>
      </c>
      <c r="AC500" s="307">
        <f t="shared" si="57"/>
        <v>0</v>
      </c>
      <c r="AD500" s="307">
        <f t="shared" si="57"/>
        <v>0</v>
      </c>
      <c r="AE500" s="307">
        <f t="shared" si="57"/>
        <v>0</v>
      </c>
      <c r="AF500" s="307">
        <f t="shared" si="57"/>
        <v>0</v>
      </c>
      <c r="AG500" s="307">
        <f t="shared" si="57"/>
        <v>0</v>
      </c>
      <c r="AH500" s="307">
        <f t="shared" si="57"/>
        <v>0</v>
      </c>
      <c r="AI500" s="307">
        <f t="shared" si="57"/>
        <v>0</v>
      </c>
      <c r="AJ500" s="307">
        <f t="shared" si="57"/>
        <v>0</v>
      </c>
      <c r="AK500" s="307">
        <f t="shared" si="57"/>
        <v>0</v>
      </c>
      <c r="AL500" s="307">
        <f t="shared" si="57"/>
        <v>0</v>
      </c>
      <c r="AM500" s="307">
        <f t="shared" si="57"/>
        <v>0</v>
      </c>
      <c r="AN500" s="307">
        <f t="shared" si="57"/>
        <v>0</v>
      </c>
      <c r="AO500" s="307">
        <f t="shared" si="57"/>
        <v>0</v>
      </c>
      <c r="AP500" s="307">
        <f t="shared" si="57"/>
        <v>0</v>
      </c>
      <c r="AQ500" s="307">
        <f t="shared" si="57"/>
        <v>0</v>
      </c>
      <c r="AR500" s="307">
        <f t="shared" si="57"/>
        <v>0</v>
      </c>
      <c r="AS500" s="307">
        <f t="shared" si="57"/>
        <v>0</v>
      </c>
      <c r="AT500" s="307">
        <f t="shared" si="57"/>
        <v>0</v>
      </c>
      <c r="AU500" s="306">
        <f t="shared" si="57"/>
        <v>0</v>
      </c>
      <c r="AV500" s="307">
        <f t="shared" si="57"/>
        <v>0</v>
      </c>
      <c r="AW500" s="307">
        <f t="shared" si="57"/>
        <v>0</v>
      </c>
      <c r="AX500" s="307">
        <f t="shared" si="57"/>
        <v>0</v>
      </c>
      <c r="AY500" s="307">
        <f t="shared" si="57"/>
        <v>0</v>
      </c>
      <c r="AZ500" s="307">
        <f t="shared" si="57"/>
        <v>0</v>
      </c>
      <c r="BA500" s="307">
        <f t="shared" si="57"/>
        <v>0</v>
      </c>
      <c r="BB500" s="307">
        <f t="shared" si="57"/>
        <v>0</v>
      </c>
      <c r="BC500" s="307">
        <f t="shared" si="57"/>
        <v>0</v>
      </c>
      <c r="BD500" s="307">
        <f t="shared" si="57"/>
        <v>0</v>
      </c>
      <c r="BE500" s="307">
        <f t="shared" si="57"/>
        <v>0</v>
      </c>
      <c r="BF500" s="307">
        <f t="shared" si="57"/>
        <v>0</v>
      </c>
      <c r="BG500" s="307">
        <f t="shared" si="57"/>
        <v>0</v>
      </c>
      <c r="BH500" s="307">
        <f t="shared" si="57"/>
        <v>0</v>
      </c>
      <c r="BI500" s="307">
        <f t="shared" si="57"/>
        <v>0</v>
      </c>
      <c r="BJ500" s="307">
        <f t="shared" si="57"/>
        <v>0</v>
      </c>
      <c r="BK500" s="307">
        <f t="shared" si="57"/>
        <v>0</v>
      </c>
      <c r="BL500" s="307">
        <f t="shared" si="57"/>
        <v>0</v>
      </c>
      <c r="BM500" s="307">
        <f t="shared" si="57"/>
        <v>0</v>
      </c>
      <c r="BN500" s="307">
        <f t="shared" si="57"/>
        <v>0</v>
      </c>
      <c r="BO500" s="307">
        <f t="shared" si="57"/>
        <v>0</v>
      </c>
      <c r="BP500" s="307">
        <f t="shared" si="57"/>
        <v>0</v>
      </c>
      <c r="BQ500" s="307">
        <f t="shared" si="57"/>
        <v>0</v>
      </c>
      <c r="BR500" s="307">
        <f t="shared" si="56"/>
        <v>0</v>
      </c>
      <c r="BS500" s="307">
        <f t="shared" si="56"/>
        <v>0</v>
      </c>
      <c r="BT500" s="307">
        <f t="shared" si="56"/>
        <v>0</v>
      </c>
      <c r="BU500" s="307">
        <f t="shared" si="56"/>
        <v>0</v>
      </c>
      <c r="BV500" s="307">
        <f t="shared" si="56"/>
        <v>0</v>
      </c>
      <c r="BW500" s="307">
        <f t="shared" si="56"/>
        <v>0</v>
      </c>
      <c r="BX500" s="307">
        <f t="shared" si="56"/>
        <v>0</v>
      </c>
      <c r="BY500" s="307">
        <f t="shared" si="56"/>
        <v>0</v>
      </c>
      <c r="BZ500" s="307">
        <f t="shared" si="56"/>
        <v>0</v>
      </c>
      <c r="CA500" s="307">
        <f t="shared" si="56"/>
        <v>0</v>
      </c>
      <c r="CB500" s="307">
        <f t="shared" si="56"/>
        <v>0</v>
      </c>
      <c r="CC500" s="307">
        <f t="shared" si="56"/>
        <v>0</v>
      </c>
      <c r="CD500" s="307">
        <f t="shared" si="56"/>
        <v>0</v>
      </c>
      <c r="CE500" s="307">
        <f t="shared" si="56"/>
        <v>0</v>
      </c>
      <c r="CF500" s="307">
        <f t="shared" si="56"/>
        <v>0</v>
      </c>
      <c r="CG500" s="307">
        <f t="shared" si="56"/>
        <v>0</v>
      </c>
      <c r="CH500" s="307">
        <f t="shared" si="56"/>
        <v>0</v>
      </c>
      <c r="CI500" s="307">
        <f t="shared" si="56"/>
        <v>0</v>
      </c>
      <c r="CJ500" s="308">
        <f t="shared" si="56"/>
        <v>0</v>
      </c>
      <c r="CK500" s="272">
        <f t="shared" si="48"/>
        <v>0</v>
      </c>
    </row>
    <row r="501" spans="2:89">
      <c r="B501" s="286"/>
      <c r="C501" s="590">
        <v>42</v>
      </c>
      <c r="D501" s="474" t="s">
        <v>663</v>
      </c>
      <c r="E501" s="309">
        <f t="shared" si="47"/>
        <v>0</v>
      </c>
      <c r="F501" s="310">
        <f t="shared" si="57"/>
        <v>0</v>
      </c>
      <c r="G501" s="310">
        <f t="shared" si="57"/>
        <v>0</v>
      </c>
      <c r="H501" s="310">
        <f t="shared" si="57"/>
        <v>0</v>
      </c>
      <c r="I501" s="310">
        <f t="shared" si="57"/>
        <v>0</v>
      </c>
      <c r="J501" s="310">
        <f t="shared" si="57"/>
        <v>0</v>
      </c>
      <c r="K501" s="310">
        <f t="shared" si="57"/>
        <v>0</v>
      </c>
      <c r="L501" s="310">
        <f t="shared" si="57"/>
        <v>0</v>
      </c>
      <c r="M501" s="310">
        <f t="shared" si="57"/>
        <v>0</v>
      </c>
      <c r="N501" s="310">
        <f t="shared" si="57"/>
        <v>0</v>
      </c>
      <c r="O501" s="310">
        <f t="shared" si="57"/>
        <v>0</v>
      </c>
      <c r="P501" s="310">
        <f t="shared" si="57"/>
        <v>0</v>
      </c>
      <c r="Q501" s="310">
        <f t="shared" si="57"/>
        <v>0</v>
      </c>
      <c r="R501" s="310">
        <f t="shared" si="57"/>
        <v>0</v>
      </c>
      <c r="S501" s="310">
        <f t="shared" si="57"/>
        <v>0</v>
      </c>
      <c r="T501" s="310">
        <f t="shared" si="57"/>
        <v>0</v>
      </c>
      <c r="U501" s="310">
        <f t="shared" si="57"/>
        <v>0</v>
      </c>
      <c r="V501" s="310">
        <f t="shared" si="57"/>
        <v>0</v>
      </c>
      <c r="W501" s="310">
        <f t="shared" si="57"/>
        <v>0</v>
      </c>
      <c r="X501" s="310">
        <f t="shared" si="57"/>
        <v>0</v>
      </c>
      <c r="Y501" s="310">
        <f t="shared" si="57"/>
        <v>0</v>
      </c>
      <c r="Z501" s="310">
        <f t="shared" si="57"/>
        <v>0</v>
      </c>
      <c r="AA501" s="310">
        <f t="shared" si="57"/>
        <v>0</v>
      </c>
      <c r="AB501" s="310">
        <f t="shared" si="57"/>
        <v>0</v>
      </c>
      <c r="AC501" s="310">
        <f t="shared" si="57"/>
        <v>0</v>
      </c>
      <c r="AD501" s="310">
        <f t="shared" si="57"/>
        <v>0</v>
      </c>
      <c r="AE501" s="310">
        <f t="shared" si="57"/>
        <v>0</v>
      </c>
      <c r="AF501" s="310">
        <f t="shared" si="57"/>
        <v>0</v>
      </c>
      <c r="AG501" s="310">
        <f t="shared" si="57"/>
        <v>0</v>
      </c>
      <c r="AH501" s="310">
        <f t="shared" si="57"/>
        <v>0</v>
      </c>
      <c r="AI501" s="310">
        <f t="shared" si="57"/>
        <v>0</v>
      </c>
      <c r="AJ501" s="310">
        <f t="shared" si="57"/>
        <v>0</v>
      </c>
      <c r="AK501" s="310">
        <f t="shared" si="57"/>
        <v>0</v>
      </c>
      <c r="AL501" s="310">
        <f t="shared" si="57"/>
        <v>0</v>
      </c>
      <c r="AM501" s="310">
        <f t="shared" si="57"/>
        <v>0</v>
      </c>
      <c r="AN501" s="310">
        <f t="shared" si="57"/>
        <v>0</v>
      </c>
      <c r="AO501" s="310">
        <f t="shared" si="57"/>
        <v>0</v>
      </c>
      <c r="AP501" s="310">
        <f t="shared" si="57"/>
        <v>0</v>
      </c>
      <c r="AQ501" s="310">
        <f t="shared" si="57"/>
        <v>0</v>
      </c>
      <c r="AR501" s="310">
        <f t="shared" si="57"/>
        <v>0</v>
      </c>
      <c r="AS501" s="310">
        <f t="shared" si="57"/>
        <v>0</v>
      </c>
      <c r="AT501" s="310">
        <f t="shared" si="57"/>
        <v>0</v>
      </c>
      <c r="AU501" s="309">
        <f t="shared" si="57"/>
        <v>0</v>
      </c>
      <c r="AV501" s="310">
        <f t="shared" si="57"/>
        <v>0</v>
      </c>
      <c r="AW501" s="310">
        <f t="shared" si="57"/>
        <v>0</v>
      </c>
      <c r="AX501" s="310">
        <f t="shared" si="57"/>
        <v>0</v>
      </c>
      <c r="AY501" s="310">
        <f t="shared" si="57"/>
        <v>0</v>
      </c>
      <c r="AZ501" s="310">
        <f t="shared" si="57"/>
        <v>0</v>
      </c>
      <c r="BA501" s="310">
        <f t="shared" si="57"/>
        <v>0</v>
      </c>
      <c r="BB501" s="310">
        <f t="shared" si="57"/>
        <v>0</v>
      </c>
      <c r="BC501" s="310">
        <f t="shared" si="57"/>
        <v>0</v>
      </c>
      <c r="BD501" s="310">
        <f t="shared" si="57"/>
        <v>0</v>
      </c>
      <c r="BE501" s="310">
        <f t="shared" si="57"/>
        <v>0</v>
      </c>
      <c r="BF501" s="310">
        <f t="shared" si="57"/>
        <v>0</v>
      </c>
      <c r="BG501" s="310">
        <f t="shared" si="57"/>
        <v>0</v>
      </c>
      <c r="BH501" s="310">
        <f t="shared" si="57"/>
        <v>0</v>
      </c>
      <c r="BI501" s="310">
        <f t="shared" si="57"/>
        <v>0</v>
      </c>
      <c r="BJ501" s="310">
        <f t="shared" si="57"/>
        <v>0</v>
      </c>
      <c r="BK501" s="310">
        <f t="shared" si="57"/>
        <v>0</v>
      </c>
      <c r="BL501" s="310">
        <f t="shared" si="57"/>
        <v>0</v>
      </c>
      <c r="BM501" s="310">
        <f t="shared" si="57"/>
        <v>0</v>
      </c>
      <c r="BN501" s="310">
        <f t="shared" si="57"/>
        <v>0</v>
      </c>
      <c r="BO501" s="310">
        <f t="shared" si="57"/>
        <v>0</v>
      </c>
      <c r="BP501" s="310">
        <f t="shared" si="57"/>
        <v>0</v>
      </c>
      <c r="BQ501" s="310">
        <f t="shared" si="57"/>
        <v>0</v>
      </c>
      <c r="BR501" s="310">
        <f t="shared" si="56"/>
        <v>0</v>
      </c>
      <c r="BS501" s="310">
        <f t="shared" si="56"/>
        <v>0</v>
      </c>
      <c r="BT501" s="310">
        <f t="shared" si="56"/>
        <v>0</v>
      </c>
      <c r="BU501" s="310">
        <f t="shared" si="56"/>
        <v>0</v>
      </c>
      <c r="BV501" s="310">
        <f t="shared" si="56"/>
        <v>0</v>
      </c>
      <c r="BW501" s="310">
        <f t="shared" si="56"/>
        <v>0</v>
      </c>
      <c r="BX501" s="310">
        <f t="shared" si="56"/>
        <v>0</v>
      </c>
      <c r="BY501" s="310">
        <f t="shared" si="56"/>
        <v>0</v>
      </c>
      <c r="BZ501" s="310">
        <f t="shared" si="56"/>
        <v>0</v>
      </c>
      <c r="CA501" s="310">
        <f t="shared" si="56"/>
        <v>0</v>
      </c>
      <c r="CB501" s="310">
        <f t="shared" si="56"/>
        <v>0</v>
      </c>
      <c r="CC501" s="310">
        <f t="shared" si="56"/>
        <v>0</v>
      </c>
      <c r="CD501" s="310">
        <f t="shared" si="56"/>
        <v>0</v>
      </c>
      <c r="CE501" s="310">
        <f t="shared" si="56"/>
        <v>0</v>
      </c>
      <c r="CF501" s="310">
        <f t="shared" si="56"/>
        <v>0</v>
      </c>
      <c r="CG501" s="310">
        <f t="shared" si="56"/>
        <v>0</v>
      </c>
      <c r="CH501" s="310">
        <f t="shared" si="56"/>
        <v>0</v>
      </c>
      <c r="CI501" s="310">
        <f t="shared" si="56"/>
        <v>0</v>
      </c>
      <c r="CJ501" s="311">
        <f t="shared" si="56"/>
        <v>0</v>
      </c>
      <c r="CK501" s="270">
        <f t="shared" si="48"/>
        <v>0</v>
      </c>
    </row>
    <row r="502" spans="2:89">
      <c r="B502" s="312"/>
      <c r="C502" s="313"/>
      <c r="D502" s="314" t="s">
        <v>421</v>
      </c>
      <c r="E502" s="309">
        <f t="shared" si="47"/>
        <v>0</v>
      </c>
      <c r="F502" s="310">
        <f t="shared" si="57"/>
        <v>0</v>
      </c>
      <c r="G502" s="310">
        <f t="shared" si="57"/>
        <v>0</v>
      </c>
      <c r="H502" s="310">
        <f t="shared" si="57"/>
        <v>0</v>
      </c>
      <c r="I502" s="310">
        <f t="shared" si="57"/>
        <v>0</v>
      </c>
      <c r="J502" s="310">
        <f t="shared" si="57"/>
        <v>0</v>
      </c>
      <c r="K502" s="310">
        <f t="shared" si="57"/>
        <v>0</v>
      </c>
      <c r="L502" s="310">
        <f t="shared" si="57"/>
        <v>0</v>
      </c>
      <c r="M502" s="310">
        <f t="shared" si="57"/>
        <v>0</v>
      </c>
      <c r="N502" s="310">
        <f t="shared" si="57"/>
        <v>0</v>
      </c>
      <c r="O502" s="310">
        <f t="shared" si="57"/>
        <v>0</v>
      </c>
      <c r="P502" s="310">
        <f t="shared" si="57"/>
        <v>0</v>
      </c>
      <c r="Q502" s="310">
        <f t="shared" si="57"/>
        <v>0</v>
      </c>
      <c r="R502" s="310">
        <f t="shared" si="57"/>
        <v>0</v>
      </c>
      <c r="S502" s="310">
        <f t="shared" si="57"/>
        <v>0</v>
      </c>
      <c r="T502" s="310">
        <f t="shared" si="57"/>
        <v>0</v>
      </c>
      <c r="U502" s="310">
        <f t="shared" si="57"/>
        <v>0</v>
      </c>
      <c r="V502" s="310">
        <f t="shared" si="57"/>
        <v>0</v>
      </c>
      <c r="W502" s="310">
        <f t="shared" si="57"/>
        <v>0</v>
      </c>
      <c r="X502" s="310">
        <f t="shared" si="57"/>
        <v>0</v>
      </c>
      <c r="Y502" s="310">
        <f t="shared" si="57"/>
        <v>0</v>
      </c>
      <c r="Z502" s="310">
        <f t="shared" si="57"/>
        <v>0</v>
      </c>
      <c r="AA502" s="310">
        <f t="shared" si="57"/>
        <v>0</v>
      </c>
      <c r="AB502" s="310">
        <f t="shared" si="57"/>
        <v>0</v>
      </c>
      <c r="AC502" s="310">
        <f t="shared" si="57"/>
        <v>0</v>
      </c>
      <c r="AD502" s="310">
        <f t="shared" si="57"/>
        <v>0</v>
      </c>
      <c r="AE502" s="310">
        <f t="shared" si="57"/>
        <v>0</v>
      </c>
      <c r="AF502" s="310">
        <f t="shared" si="57"/>
        <v>0</v>
      </c>
      <c r="AG502" s="310">
        <f t="shared" si="57"/>
        <v>0</v>
      </c>
      <c r="AH502" s="310">
        <f t="shared" si="57"/>
        <v>0</v>
      </c>
      <c r="AI502" s="310">
        <f t="shared" si="57"/>
        <v>0</v>
      </c>
      <c r="AJ502" s="310">
        <f t="shared" si="57"/>
        <v>0</v>
      </c>
      <c r="AK502" s="310">
        <f t="shared" si="57"/>
        <v>0</v>
      </c>
      <c r="AL502" s="310">
        <f t="shared" si="57"/>
        <v>0</v>
      </c>
      <c r="AM502" s="310">
        <f t="shared" si="57"/>
        <v>0</v>
      </c>
      <c r="AN502" s="310">
        <f t="shared" si="57"/>
        <v>0</v>
      </c>
      <c r="AO502" s="310">
        <f t="shared" si="57"/>
        <v>0</v>
      </c>
      <c r="AP502" s="310">
        <f t="shared" si="57"/>
        <v>0</v>
      </c>
      <c r="AQ502" s="310">
        <f t="shared" si="57"/>
        <v>0</v>
      </c>
      <c r="AR502" s="310">
        <f t="shared" si="57"/>
        <v>0</v>
      </c>
      <c r="AS502" s="310">
        <f t="shared" si="57"/>
        <v>0</v>
      </c>
      <c r="AT502" s="310">
        <f t="shared" si="57"/>
        <v>0</v>
      </c>
      <c r="AU502" s="309">
        <f t="shared" si="57"/>
        <v>0</v>
      </c>
      <c r="AV502" s="310">
        <f t="shared" si="57"/>
        <v>0</v>
      </c>
      <c r="AW502" s="310">
        <f t="shared" si="57"/>
        <v>0</v>
      </c>
      <c r="AX502" s="310">
        <f t="shared" si="57"/>
        <v>0</v>
      </c>
      <c r="AY502" s="310">
        <f t="shared" si="57"/>
        <v>0</v>
      </c>
      <c r="AZ502" s="310">
        <f t="shared" si="57"/>
        <v>0</v>
      </c>
      <c r="BA502" s="310">
        <f t="shared" si="57"/>
        <v>0</v>
      </c>
      <c r="BB502" s="310">
        <f t="shared" si="57"/>
        <v>0</v>
      </c>
      <c r="BC502" s="310">
        <f t="shared" si="57"/>
        <v>0</v>
      </c>
      <c r="BD502" s="310">
        <f t="shared" si="57"/>
        <v>0</v>
      </c>
      <c r="BE502" s="310">
        <f t="shared" si="57"/>
        <v>0</v>
      </c>
      <c r="BF502" s="310">
        <f t="shared" si="57"/>
        <v>0</v>
      </c>
      <c r="BG502" s="310">
        <f t="shared" si="57"/>
        <v>0</v>
      </c>
      <c r="BH502" s="310">
        <f t="shared" si="57"/>
        <v>0</v>
      </c>
      <c r="BI502" s="310">
        <f t="shared" si="57"/>
        <v>0</v>
      </c>
      <c r="BJ502" s="310">
        <f t="shared" si="57"/>
        <v>0</v>
      </c>
      <c r="BK502" s="310">
        <f t="shared" si="57"/>
        <v>0</v>
      </c>
      <c r="BL502" s="310">
        <f t="shared" si="57"/>
        <v>0</v>
      </c>
      <c r="BM502" s="310">
        <f t="shared" si="57"/>
        <v>0</v>
      </c>
      <c r="BN502" s="310">
        <f t="shared" si="57"/>
        <v>0</v>
      </c>
      <c r="BO502" s="310">
        <f t="shared" si="57"/>
        <v>0</v>
      </c>
      <c r="BP502" s="310">
        <f t="shared" si="57"/>
        <v>0</v>
      </c>
      <c r="BQ502" s="310">
        <f t="shared" si="57"/>
        <v>0</v>
      </c>
      <c r="BR502" s="310">
        <f t="shared" si="56"/>
        <v>0</v>
      </c>
      <c r="BS502" s="310">
        <f t="shared" si="56"/>
        <v>0</v>
      </c>
      <c r="BT502" s="310">
        <f t="shared" si="56"/>
        <v>0</v>
      </c>
      <c r="BU502" s="310">
        <f t="shared" si="56"/>
        <v>0</v>
      </c>
      <c r="BV502" s="310">
        <f t="shared" si="56"/>
        <v>0</v>
      </c>
      <c r="BW502" s="310">
        <f t="shared" si="56"/>
        <v>0</v>
      </c>
      <c r="BX502" s="310">
        <f t="shared" si="56"/>
        <v>0</v>
      </c>
      <c r="BY502" s="310">
        <f t="shared" si="56"/>
        <v>0</v>
      </c>
      <c r="BZ502" s="310">
        <f t="shared" si="56"/>
        <v>0</v>
      </c>
      <c r="CA502" s="310">
        <f t="shared" si="56"/>
        <v>0</v>
      </c>
      <c r="CB502" s="310">
        <f t="shared" si="56"/>
        <v>0</v>
      </c>
      <c r="CC502" s="310">
        <f t="shared" si="56"/>
        <v>0</v>
      </c>
      <c r="CD502" s="310">
        <f t="shared" si="56"/>
        <v>0</v>
      </c>
      <c r="CE502" s="310">
        <f t="shared" si="56"/>
        <v>0</v>
      </c>
      <c r="CF502" s="310">
        <f t="shared" si="56"/>
        <v>0</v>
      </c>
      <c r="CG502" s="310">
        <f t="shared" si="56"/>
        <v>0</v>
      </c>
      <c r="CH502" s="310">
        <f t="shared" si="56"/>
        <v>0</v>
      </c>
      <c r="CI502" s="310">
        <f t="shared" si="56"/>
        <v>0</v>
      </c>
      <c r="CJ502" s="311">
        <f t="shared" si="56"/>
        <v>0</v>
      </c>
      <c r="CK502" s="269">
        <f t="shared" si="48"/>
        <v>0</v>
      </c>
    </row>
    <row r="503" spans="2:89" ht="14.25">
      <c r="B503" s="318"/>
      <c r="C503" s="135"/>
      <c r="D503" s="268" t="s">
        <v>90</v>
      </c>
      <c r="E503" s="315">
        <f>SUM(E418:E502)</f>
        <v>0</v>
      </c>
      <c r="F503" s="316">
        <f t="shared" ref="F503:AT503" si="58">SUM(F418:F502)</f>
        <v>0</v>
      </c>
      <c r="G503" s="316">
        <f t="shared" si="58"/>
        <v>0</v>
      </c>
      <c r="H503" s="316">
        <f t="shared" si="58"/>
        <v>0</v>
      </c>
      <c r="I503" s="316">
        <f t="shared" si="58"/>
        <v>0</v>
      </c>
      <c r="J503" s="316">
        <f t="shared" si="58"/>
        <v>0</v>
      </c>
      <c r="K503" s="316">
        <f t="shared" si="58"/>
        <v>0</v>
      </c>
      <c r="L503" s="316">
        <f t="shared" si="58"/>
        <v>0</v>
      </c>
      <c r="M503" s="316">
        <f t="shared" si="58"/>
        <v>0</v>
      </c>
      <c r="N503" s="316">
        <f t="shared" si="58"/>
        <v>0</v>
      </c>
      <c r="O503" s="316">
        <f t="shared" si="58"/>
        <v>0</v>
      </c>
      <c r="P503" s="316">
        <f t="shared" si="58"/>
        <v>0</v>
      </c>
      <c r="Q503" s="316">
        <f t="shared" si="58"/>
        <v>0</v>
      </c>
      <c r="R503" s="316">
        <f t="shared" si="58"/>
        <v>0</v>
      </c>
      <c r="S503" s="316">
        <f t="shared" si="58"/>
        <v>0</v>
      </c>
      <c r="T503" s="316">
        <f t="shared" si="58"/>
        <v>0</v>
      </c>
      <c r="U503" s="316">
        <f t="shared" si="58"/>
        <v>0</v>
      </c>
      <c r="V503" s="316">
        <f t="shared" si="58"/>
        <v>0</v>
      </c>
      <c r="W503" s="316">
        <f t="shared" si="58"/>
        <v>0</v>
      </c>
      <c r="X503" s="316">
        <f t="shared" si="58"/>
        <v>0</v>
      </c>
      <c r="Y503" s="316">
        <f t="shared" si="58"/>
        <v>0</v>
      </c>
      <c r="Z503" s="316">
        <f t="shared" si="58"/>
        <v>0</v>
      </c>
      <c r="AA503" s="316">
        <f t="shared" si="58"/>
        <v>0</v>
      </c>
      <c r="AB503" s="316">
        <f t="shared" si="58"/>
        <v>0</v>
      </c>
      <c r="AC503" s="316">
        <f t="shared" si="58"/>
        <v>0</v>
      </c>
      <c r="AD503" s="316">
        <f t="shared" si="58"/>
        <v>0</v>
      </c>
      <c r="AE503" s="316">
        <f t="shared" si="58"/>
        <v>0</v>
      </c>
      <c r="AF503" s="316">
        <f t="shared" si="58"/>
        <v>0</v>
      </c>
      <c r="AG503" s="316">
        <f t="shared" si="58"/>
        <v>0</v>
      </c>
      <c r="AH503" s="316">
        <f t="shared" si="58"/>
        <v>0</v>
      </c>
      <c r="AI503" s="316">
        <f t="shared" si="58"/>
        <v>0</v>
      </c>
      <c r="AJ503" s="316">
        <f t="shared" si="58"/>
        <v>0</v>
      </c>
      <c r="AK503" s="316">
        <f t="shared" si="58"/>
        <v>0</v>
      </c>
      <c r="AL503" s="316">
        <f t="shared" si="58"/>
        <v>0</v>
      </c>
      <c r="AM503" s="316">
        <f t="shared" si="58"/>
        <v>0</v>
      </c>
      <c r="AN503" s="316">
        <f t="shared" si="58"/>
        <v>0</v>
      </c>
      <c r="AO503" s="316">
        <f t="shared" si="58"/>
        <v>0</v>
      </c>
      <c r="AP503" s="316">
        <f t="shared" si="58"/>
        <v>0</v>
      </c>
      <c r="AQ503" s="316">
        <f t="shared" si="58"/>
        <v>0</v>
      </c>
      <c r="AR503" s="316">
        <f t="shared" si="58"/>
        <v>0</v>
      </c>
      <c r="AS503" s="316">
        <f t="shared" si="58"/>
        <v>0</v>
      </c>
      <c r="AT503" s="316">
        <f t="shared" si="58"/>
        <v>0</v>
      </c>
      <c r="AU503" s="315">
        <f t="shared" ref="AU503" si="59">SUM(AU418:AU502)</f>
        <v>0</v>
      </c>
      <c r="AV503" s="316">
        <f t="shared" ref="AV503:CJ503" si="60">SUM(AV418:AV502)</f>
        <v>0</v>
      </c>
      <c r="AW503" s="316">
        <f t="shared" si="60"/>
        <v>0</v>
      </c>
      <c r="AX503" s="316">
        <f t="shared" si="60"/>
        <v>0</v>
      </c>
      <c r="AY503" s="316">
        <f t="shared" si="60"/>
        <v>0</v>
      </c>
      <c r="AZ503" s="316">
        <f t="shared" si="60"/>
        <v>0</v>
      </c>
      <c r="BA503" s="316">
        <f t="shared" si="60"/>
        <v>0</v>
      </c>
      <c r="BB503" s="316">
        <f t="shared" si="60"/>
        <v>0</v>
      </c>
      <c r="BC503" s="316">
        <f t="shared" si="60"/>
        <v>0</v>
      </c>
      <c r="BD503" s="316">
        <f t="shared" si="60"/>
        <v>0</v>
      </c>
      <c r="BE503" s="316">
        <f t="shared" si="60"/>
        <v>0</v>
      </c>
      <c r="BF503" s="316">
        <f t="shared" si="60"/>
        <v>0</v>
      </c>
      <c r="BG503" s="316">
        <f t="shared" si="60"/>
        <v>0</v>
      </c>
      <c r="BH503" s="316">
        <f t="shared" si="60"/>
        <v>0</v>
      </c>
      <c r="BI503" s="316">
        <f t="shared" si="60"/>
        <v>0</v>
      </c>
      <c r="BJ503" s="316">
        <f t="shared" si="60"/>
        <v>0</v>
      </c>
      <c r="BK503" s="316">
        <f t="shared" si="60"/>
        <v>0</v>
      </c>
      <c r="BL503" s="316">
        <f t="shared" si="60"/>
        <v>0</v>
      </c>
      <c r="BM503" s="316">
        <f t="shared" si="60"/>
        <v>0</v>
      </c>
      <c r="BN503" s="316">
        <f t="shared" si="60"/>
        <v>0</v>
      </c>
      <c r="BO503" s="316">
        <f t="shared" si="60"/>
        <v>0</v>
      </c>
      <c r="BP503" s="316">
        <f t="shared" si="60"/>
        <v>0</v>
      </c>
      <c r="BQ503" s="316">
        <f t="shared" si="60"/>
        <v>0</v>
      </c>
      <c r="BR503" s="316">
        <f t="shared" si="60"/>
        <v>0</v>
      </c>
      <c r="BS503" s="316">
        <f t="shared" si="60"/>
        <v>0</v>
      </c>
      <c r="BT503" s="316">
        <f t="shared" si="60"/>
        <v>0</v>
      </c>
      <c r="BU503" s="316">
        <f t="shared" si="60"/>
        <v>0</v>
      </c>
      <c r="BV503" s="316">
        <f t="shared" si="60"/>
        <v>0</v>
      </c>
      <c r="BW503" s="316">
        <f t="shared" si="60"/>
        <v>0</v>
      </c>
      <c r="BX503" s="316">
        <f t="shared" si="60"/>
        <v>0</v>
      </c>
      <c r="BY503" s="316">
        <f t="shared" si="60"/>
        <v>0</v>
      </c>
      <c r="BZ503" s="316">
        <f t="shared" si="60"/>
        <v>0</v>
      </c>
      <c r="CA503" s="316">
        <f t="shared" si="60"/>
        <v>0</v>
      </c>
      <c r="CB503" s="316">
        <f t="shared" si="60"/>
        <v>0</v>
      </c>
      <c r="CC503" s="316">
        <f t="shared" si="60"/>
        <v>0</v>
      </c>
      <c r="CD503" s="316">
        <f t="shared" si="60"/>
        <v>0</v>
      </c>
      <c r="CE503" s="316">
        <f t="shared" si="60"/>
        <v>0</v>
      </c>
      <c r="CF503" s="316">
        <f t="shared" si="60"/>
        <v>0</v>
      </c>
      <c r="CG503" s="316">
        <f t="shared" si="60"/>
        <v>0</v>
      </c>
      <c r="CH503" s="316">
        <f t="shared" si="60"/>
        <v>0</v>
      </c>
      <c r="CI503" s="316">
        <f t="shared" si="60"/>
        <v>0</v>
      </c>
      <c r="CJ503" s="317">
        <f t="shared" si="60"/>
        <v>0</v>
      </c>
      <c r="CK503" s="269">
        <f t="shared" si="48"/>
        <v>0</v>
      </c>
    </row>
    <row r="504" spans="2:89" ht="14.25">
      <c r="B504" s="43"/>
    </row>
    <row r="505" spans="2:89" ht="14.25">
      <c r="B505" s="43"/>
    </row>
    <row r="506" spans="2:89" ht="14.25">
      <c r="B506" s="28" t="s">
        <v>423</v>
      </c>
    </row>
    <row r="507" spans="2:89">
      <c r="B507" s="322"/>
      <c r="C507" s="323"/>
      <c r="D507" s="324"/>
      <c r="E507" s="325" t="s">
        <v>90</v>
      </c>
    </row>
    <row r="508" spans="2:89">
      <c r="B508" s="274" t="s">
        <v>102</v>
      </c>
      <c r="C508" s="597">
        <v>1</v>
      </c>
      <c r="D508" s="244" t="s">
        <v>67</v>
      </c>
      <c r="E508" s="271">
        <f t="array" ref="E508:E591">+$CK$418:$CK$501</f>
        <v>0</v>
      </c>
    </row>
    <row r="509" spans="2:89">
      <c r="B509" s="277"/>
      <c r="C509" s="598">
        <v>2</v>
      </c>
      <c r="D509" s="246" t="s">
        <v>563</v>
      </c>
      <c r="E509" s="272">
        <v>0</v>
      </c>
    </row>
    <row r="510" spans="2:89">
      <c r="B510" s="277"/>
      <c r="C510" s="598">
        <v>3</v>
      </c>
      <c r="D510" s="246" t="s">
        <v>633</v>
      </c>
      <c r="E510" s="272">
        <v>0</v>
      </c>
    </row>
    <row r="511" spans="2:89">
      <c r="B511" s="277"/>
      <c r="C511" s="598">
        <v>4</v>
      </c>
      <c r="D511" s="246" t="s">
        <v>652</v>
      </c>
      <c r="E511" s="272">
        <v>0</v>
      </c>
    </row>
    <row r="512" spans="2:89">
      <c r="B512" s="277"/>
      <c r="C512" s="598">
        <v>5</v>
      </c>
      <c r="D512" s="246" t="s">
        <v>653</v>
      </c>
      <c r="E512" s="272">
        <v>0</v>
      </c>
    </row>
    <row r="513" spans="2:5">
      <c r="B513" s="277"/>
      <c r="C513" s="598">
        <v>6</v>
      </c>
      <c r="D513" s="246" t="s">
        <v>68</v>
      </c>
      <c r="E513" s="272">
        <v>0</v>
      </c>
    </row>
    <row r="514" spans="2:5">
      <c r="B514" s="277"/>
      <c r="C514" s="598">
        <v>7</v>
      </c>
      <c r="D514" s="246" t="s">
        <v>69</v>
      </c>
      <c r="E514" s="272">
        <v>0</v>
      </c>
    </row>
    <row r="515" spans="2:5">
      <c r="B515" s="277"/>
      <c r="C515" s="598">
        <v>8</v>
      </c>
      <c r="D515" s="246" t="s">
        <v>70</v>
      </c>
      <c r="E515" s="272">
        <v>0</v>
      </c>
    </row>
    <row r="516" spans="2:5">
      <c r="B516" s="277"/>
      <c r="C516" s="598">
        <v>9</v>
      </c>
      <c r="D516" s="246" t="s">
        <v>71</v>
      </c>
      <c r="E516" s="272">
        <v>0</v>
      </c>
    </row>
    <row r="517" spans="2:5">
      <c r="B517" s="277"/>
      <c r="C517" s="598">
        <v>10</v>
      </c>
      <c r="D517" s="246" t="s">
        <v>564</v>
      </c>
      <c r="E517" s="272">
        <v>0</v>
      </c>
    </row>
    <row r="518" spans="2:5">
      <c r="B518" s="277"/>
      <c r="C518" s="598">
        <v>11</v>
      </c>
      <c r="D518" s="246" t="s">
        <v>72</v>
      </c>
      <c r="E518" s="272">
        <v>0</v>
      </c>
    </row>
    <row r="519" spans="2:5">
      <c r="B519" s="277"/>
      <c r="C519" s="598">
        <v>12</v>
      </c>
      <c r="D519" s="246" t="s">
        <v>73</v>
      </c>
      <c r="E519" s="272">
        <v>0</v>
      </c>
    </row>
    <row r="520" spans="2:5">
      <c r="B520" s="277"/>
      <c r="C520" s="598">
        <v>13</v>
      </c>
      <c r="D520" s="246" t="s">
        <v>74</v>
      </c>
      <c r="E520" s="272">
        <v>0</v>
      </c>
    </row>
    <row r="521" spans="2:5">
      <c r="B521" s="277"/>
      <c r="C521" s="598">
        <v>14</v>
      </c>
      <c r="D521" s="246" t="s">
        <v>75</v>
      </c>
      <c r="E521" s="272">
        <v>0</v>
      </c>
    </row>
    <row r="522" spans="2:5">
      <c r="B522" s="277"/>
      <c r="C522" s="598">
        <v>15</v>
      </c>
      <c r="D522" s="246" t="s">
        <v>654</v>
      </c>
      <c r="E522" s="272">
        <v>0</v>
      </c>
    </row>
    <row r="523" spans="2:5">
      <c r="B523" s="277"/>
      <c r="C523" s="598">
        <v>16</v>
      </c>
      <c r="D523" s="246" t="s">
        <v>655</v>
      </c>
      <c r="E523" s="272">
        <v>0</v>
      </c>
    </row>
    <row r="524" spans="2:5">
      <c r="B524" s="277"/>
      <c r="C524" s="598">
        <v>17</v>
      </c>
      <c r="D524" s="246" t="s">
        <v>656</v>
      </c>
      <c r="E524" s="272">
        <v>0</v>
      </c>
    </row>
    <row r="525" spans="2:5">
      <c r="B525" s="277"/>
      <c r="C525" s="598">
        <v>18</v>
      </c>
      <c r="D525" s="246" t="s">
        <v>657</v>
      </c>
      <c r="E525" s="272">
        <v>0</v>
      </c>
    </row>
    <row r="526" spans="2:5">
      <c r="B526" s="277"/>
      <c r="C526" s="598">
        <v>19</v>
      </c>
      <c r="D526" s="246" t="s">
        <v>76</v>
      </c>
      <c r="E526" s="272">
        <v>0</v>
      </c>
    </row>
    <row r="527" spans="2:5">
      <c r="B527" s="277"/>
      <c r="C527" s="598">
        <v>20</v>
      </c>
      <c r="D527" s="246" t="s">
        <v>658</v>
      </c>
      <c r="E527" s="272">
        <v>0</v>
      </c>
    </row>
    <row r="528" spans="2:5">
      <c r="B528" s="277"/>
      <c r="C528" s="598">
        <v>21</v>
      </c>
      <c r="D528" s="246" t="s">
        <v>77</v>
      </c>
      <c r="E528" s="272">
        <v>0</v>
      </c>
    </row>
    <row r="529" spans="2:5">
      <c r="B529" s="277"/>
      <c r="C529" s="598">
        <v>22</v>
      </c>
      <c r="D529" s="246" t="s">
        <v>81</v>
      </c>
      <c r="E529" s="272">
        <v>0</v>
      </c>
    </row>
    <row r="530" spans="2:5">
      <c r="B530" s="277"/>
      <c r="C530" s="598">
        <v>23</v>
      </c>
      <c r="D530" s="246" t="s">
        <v>82</v>
      </c>
      <c r="E530" s="272">
        <v>0</v>
      </c>
    </row>
    <row r="531" spans="2:5">
      <c r="B531" s="277"/>
      <c r="C531" s="598">
        <v>24</v>
      </c>
      <c r="D531" s="246" t="s">
        <v>565</v>
      </c>
      <c r="E531" s="272">
        <v>0</v>
      </c>
    </row>
    <row r="532" spans="2:5">
      <c r="B532" s="277"/>
      <c r="C532" s="598">
        <v>25</v>
      </c>
      <c r="D532" s="246" t="s">
        <v>566</v>
      </c>
      <c r="E532" s="272">
        <v>0</v>
      </c>
    </row>
    <row r="533" spans="2:5">
      <c r="B533" s="277"/>
      <c r="C533" s="598">
        <v>26</v>
      </c>
      <c r="D533" s="246" t="s">
        <v>567</v>
      </c>
      <c r="E533" s="272">
        <v>0</v>
      </c>
    </row>
    <row r="534" spans="2:5">
      <c r="B534" s="277"/>
      <c r="C534" s="598">
        <v>27</v>
      </c>
      <c r="D534" s="246" t="s">
        <v>83</v>
      </c>
      <c r="E534" s="272">
        <v>0</v>
      </c>
    </row>
    <row r="535" spans="2:5">
      <c r="B535" s="277"/>
      <c r="C535" s="598">
        <v>28</v>
      </c>
      <c r="D535" s="246" t="s">
        <v>84</v>
      </c>
      <c r="E535" s="272">
        <v>0</v>
      </c>
    </row>
    <row r="536" spans="2:5">
      <c r="B536" s="277"/>
      <c r="C536" s="598">
        <v>29</v>
      </c>
      <c r="D536" s="246" t="s">
        <v>85</v>
      </c>
      <c r="E536" s="272">
        <v>0</v>
      </c>
    </row>
    <row r="537" spans="2:5">
      <c r="B537" s="277"/>
      <c r="C537" s="598">
        <v>30</v>
      </c>
      <c r="D537" s="246" t="s">
        <v>641</v>
      </c>
      <c r="E537" s="272">
        <v>0</v>
      </c>
    </row>
    <row r="538" spans="2:5">
      <c r="B538" s="277"/>
      <c r="C538" s="598">
        <v>31</v>
      </c>
      <c r="D538" s="246" t="s">
        <v>659</v>
      </c>
      <c r="E538" s="272">
        <v>0</v>
      </c>
    </row>
    <row r="539" spans="2:5">
      <c r="B539" s="277"/>
      <c r="C539" s="598">
        <v>32</v>
      </c>
      <c r="D539" s="246" t="s">
        <v>86</v>
      </c>
      <c r="E539" s="272">
        <v>0</v>
      </c>
    </row>
    <row r="540" spans="2:5">
      <c r="B540" s="277"/>
      <c r="C540" s="598">
        <v>33</v>
      </c>
      <c r="D540" s="246" t="s">
        <v>87</v>
      </c>
      <c r="E540" s="272">
        <v>0</v>
      </c>
    </row>
    <row r="541" spans="2:5">
      <c r="B541" s="277"/>
      <c r="C541" s="598">
        <v>34</v>
      </c>
      <c r="D541" s="246" t="s">
        <v>660</v>
      </c>
      <c r="E541" s="272">
        <v>0</v>
      </c>
    </row>
    <row r="542" spans="2:5">
      <c r="B542" s="277"/>
      <c r="C542" s="598">
        <v>35</v>
      </c>
      <c r="D542" s="246" t="s">
        <v>661</v>
      </c>
      <c r="E542" s="272">
        <v>0</v>
      </c>
    </row>
    <row r="543" spans="2:5">
      <c r="B543" s="277"/>
      <c r="C543" s="598">
        <v>36</v>
      </c>
      <c r="D543" s="246" t="s">
        <v>88</v>
      </c>
      <c r="E543" s="272">
        <v>0</v>
      </c>
    </row>
    <row r="544" spans="2:5">
      <c r="B544" s="277"/>
      <c r="C544" s="598">
        <v>37</v>
      </c>
      <c r="D544" s="246" t="s">
        <v>645</v>
      </c>
      <c r="E544" s="272">
        <v>0</v>
      </c>
    </row>
    <row r="545" spans="2:5">
      <c r="B545" s="277"/>
      <c r="C545" s="598">
        <v>38</v>
      </c>
      <c r="D545" s="246" t="s">
        <v>646</v>
      </c>
      <c r="E545" s="272">
        <v>0</v>
      </c>
    </row>
    <row r="546" spans="2:5">
      <c r="B546" s="277"/>
      <c r="C546" s="598">
        <v>39</v>
      </c>
      <c r="D546" s="246" t="s">
        <v>647</v>
      </c>
      <c r="E546" s="272">
        <v>0</v>
      </c>
    </row>
    <row r="547" spans="2:5">
      <c r="B547" s="277"/>
      <c r="C547" s="598">
        <v>40</v>
      </c>
      <c r="D547" s="246" t="s">
        <v>648</v>
      </c>
      <c r="E547" s="272">
        <v>0</v>
      </c>
    </row>
    <row r="548" spans="2:5">
      <c r="B548" s="277"/>
      <c r="C548" s="598">
        <v>41</v>
      </c>
      <c r="D548" s="246" t="s">
        <v>662</v>
      </c>
      <c r="E548" s="272">
        <v>0</v>
      </c>
    </row>
    <row r="549" spans="2:5">
      <c r="B549" s="277"/>
      <c r="C549" s="620">
        <v>42</v>
      </c>
      <c r="D549" s="256" t="s">
        <v>663</v>
      </c>
      <c r="E549" s="270">
        <v>0</v>
      </c>
    </row>
    <row r="550" spans="2:5">
      <c r="B550" s="282" t="s">
        <v>79</v>
      </c>
      <c r="C550" s="598">
        <v>1</v>
      </c>
      <c r="D550" s="246" t="s">
        <v>67</v>
      </c>
      <c r="E550" s="271">
        <v>0</v>
      </c>
    </row>
    <row r="551" spans="2:5">
      <c r="B551" s="284"/>
      <c r="C551" s="598">
        <v>2</v>
      </c>
      <c r="D551" s="246" t="s">
        <v>563</v>
      </c>
      <c r="E551" s="272">
        <v>0</v>
      </c>
    </row>
    <row r="552" spans="2:5">
      <c r="B552" s="284"/>
      <c r="C552" s="598">
        <v>3</v>
      </c>
      <c r="D552" s="246" t="s">
        <v>633</v>
      </c>
      <c r="E552" s="272">
        <v>0</v>
      </c>
    </row>
    <row r="553" spans="2:5">
      <c r="B553" s="284"/>
      <c r="C553" s="598">
        <v>4</v>
      </c>
      <c r="D553" s="246" t="s">
        <v>652</v>
      </c>
      <c r="E553" s="272">
        <v>0</v>
      </c>
    </row>
    <row r="554" spans="2:5">
      <c r="B554" s="284"/>
      <c r="C554" s="598">
        <v>5</v>
      </c>
      <c r="D554" s="246" t="s">
        <v>653</v>
      </c>
      <c r="E554" s="272">
        <v>0</v>
      </c>
    </row>
    <row r="555" spans="2:5">
      <c r="B555" s="284"/>
      <c r="C555" s="598">
        <v>6</v>
      </c>
      <c r="D555" s="246" t="s">
        <v>68</v>
      </c>
      <c r="E555" s="272">
        <v>0</v>
      </c>
    </row>
    <row r="556" spans="2:5">
      <c r="B556" s="284"/>
      <c r="C556" s="598">
        <v>7</v>
      </c>
      <c r="D556" s="246" t="s">
        <v>69</v>
      </c>
      <c r="E556" s="272">
        <v>0</v>
      </c>
    </row>
    <row r="557" spans="2:5">
      <c r="B557" s="284"/>
      <c r="C557" s="598">
        <v>8</v>
      </c>
      <c r="D557" s="246" t="s">
        <v>70</v>
      </c>
      <c r="E557" s="272">
        <v>0</v>
      </c>
    </row>
    <row r="558" spans="2:5">
      <c r="B558" s="284"/>
      <c r="C558" s="598">
        <v>9</v>
      </c>
      <c r="D558" s="246" t="s">
        <v>71</v>
      </c>
      <c r="E558" s="272">
        <v>0</v>
      </c>
    </row>
    <row r="559" spans="2:5">
      <c r="B559" s="284"/>
      <c r="C559" s="598">
        <v>10</v>
      </c>
      <c r="D559" s="246" t="s">
        <v>564</v>
      </c>
      <c r="E559" s="272">
        <v>0</v>
      </c>
    </row>
    <row r="560" spans="2:5">
      <c r="B560" s="284"/>
      <c r="C560" s="598">
        <v>11</v>
      </c>
      <c r="D560" s="246" t="s">
        <v>72</v>
      </c>
      <c r="E560" s="272">
        <v>0</v>
      </c>
    </row>
    <row r="561" spans="2:5">
      <c r="B561" s="284"/>
      <c r="C561" s="598">
        <v>12</v>
      </c>
      <c r="D561" s="246" t="s">
        <v>73</v>
      </c>
      <c r="E561" s="272">
        <v>0</v>
      </c>
    </row>
    <row r="562" spans="2:5">
      <c r="B562" s="284"/>
      <c r="C562" s="598">
        <v>13</v>
      </c>
      <c r="D562" s="246" t="s">
        <v>74</v>
      </c>
      <c r="E562" s="272">
        <v>0</v>
      </c>
    </row>
    <row r="563" spans="2:5">
      <c r="B563" s="284"/>
      <c r="C563" s="598">
        <v>14</v>
      </c>
      <c r="D563" s="246" t="s">
        <v>75</v>
      </c>
      <c r="E563" s="272">
        <v>0</v>
      </c>
    </row>
    <row r="564" spans="2:5">
      <c r="B564" s="284"/>
      <c r="C564" s="598">
        <v>15</v>
      </c>
      <c r="D564" s="246" t="s">
        <v>654</v>
      </c>
      <c r="E564" s="272">
        <v>0</v>
      </c>
    </row>
    <row r="565" spans="2:5">
      <c r="B565" s="284"/>
      <c r="C565" s="598">
        <v>16</v>
      </c>
      <c r="D565" s="246" t="s">
        <v>655</v>
      </c>
      <c r="E565" s="272">
        <v>0</v>
      </c>
    </row>
    <row r="566" spans="2:5">
      <c r="B566" s="284"/>
      <c r="C566" s="598">
        <v>17</v>
      </c>
      <c r="D566" s="246" t="s">
        <v>656</v>
      </c>
      <c r="E566" s="272">
        <v>0</v>
      </c>
    </row>
    <row r="567" spans="2:5">
      <c r="B567" s="284"/>
      <c r="C567" s="598">
        <v>18</v>
      </c>
      <c r="D567" s="246" t="s">
        <v>657</v>
      </c>
      <c r="E567" s="272">
        <v>0</v>
      </c>
    </row>
    <row r="568" spans="2:5">
      <c r="B568" s="284"/>
      <c r="C568" s="598">
        <v>19</v>
      </c>
      <c r="D568" s="246" t="s">
        <v>76</v>
      </c>
      <c r="E568" s="272">
        <v>0</v>
      </c>
    </row>
    <row r="569" spans="2:5">
      <c r="B569" s="284"/>
      <c r="C569" s="598">
        <v>20</v>
      </c>
      <c r="D569" s="246" t="s">
        <v>658</v>
      </c>
      <c r="E569" s="272">
        <v>0</v>
      </c>
    </row>
    <row r="570" spans="2:5">
      <c r="B570" s="284"/>
      <c r="C570" s="598">
        <v>21</v>
      </c>
      <c r="D570" s="246" t="s">
        <v>77</v>
      </c>
      <c r="E570" s="272">
        <v>0</v>
      </c>
    </row>
    <row r="571" spans="2:5">
      <c r="B571" s="284"/>
      <c r="C571" s="598">
        <v>22</v>
      </c>
      <c r="D571" s="246" t="s">
        <v>81</v>
      </c>
      <c r="E571" s="272">
        <v>0</v>
      </c>
    </row>
    <row r="572" spans="2:5">
      <c r="B572" s="284"/>
      <c r="C572" s="598">
        <v>23</v>
      </c>
      <c r="D572" s="246" t="s">
        <v>82</v>
      </c>
      <c r="E572" s="272">
        <v>0</v>
      </c>
    </row>
    <row r="573" spans="2:5">
      <c r="B573" s="284"/>
      <c r="C573" s="598">
        <v>24</v>
      </c>
      <c r="D573" s="246" t="s">
        <v>565</v>
      </c>
      <c r="E573" s="272">
        <v>0</v>
      </c>
    </row>
    <row r="574" spans="2:5">
      <c r="B574" s="284"/>
      <c r="C574" s="598">
        <v>25</v>
      </c>
      <c r="D574" s="246" t="s">
        <v>566</v>
      </c>
      <c r="E574" s="272">
        <v>0</v>
      </c>
    </row>
    <row r="575" spans="2:5">
      <c r="B575" s="284"/>
      <c r="C575" s="598">
        <v>26</v>
      </c>
      <c r="D575" s="246" t="s">
        <v>567</v>
      </c>
      <c r="E575" s="272">
        <v>0</v>
      </c>
    </row>
    <row r="576" spans="2:5">
      <c r="B576" s="284"/>
      <c r="C576" s="598">
        <v>27</v>
      </c>
      <c r="D576" s="246" t="s">
        <v>83</v>
      </c>
      <c r="E576" s="272">
        <v>0</v>
      </c>
    </row>
    <row r="577" spans="2:5">
      <c r="B577" s="284"/>
      <c r="C577" s="598">
        <v>28</v>
      </c>
      <c r="D577" s="246" t="s">
        <v>84</v>
      </c>
      <c r="E577" s="272">
        <v>0</v>
      </c>
    </row>
    <row r="578" spans="2:5">
      <c r="B578" s="284"/>
      <c r="C578" s="598">
        <v>29</v>
      </c>
      <c r="D578" s="246" t="s">
        <v>85</v>
      </c>
      <c r="E578" s="272">
        <v>0</v>
      </c>
    </row>
    <row r="579" spans="2:5">
      <c r="B579" s="284"/>
      <c r="C579" s="598">
        <v>30</v>
      </c>
      <c r="D579" s="246" t="s">
        <v>641</v>
      </c>
      <c r="E579" s="272">
        <v>0</v>
      </c>
    </row>
    <row r="580" spans="2:5">
      <c r="B580" s="284"/>
      <c r="C580" s="598">
        <v>31</v>
      </c>
      <c r="D580" s="246" t="s">
        <v>659</v>
      </c>
      <c r="E580" s="272">
        <v>0</v>
      </c>
    </row>
    <row r="581" spans="2:5">
      <c r="B581" s="284"/>
      <c r="C581" s="598">
        <v>32</v>
      </c>
      <c r="D581" s="246" t="s">
        <v>86</v>
      </c>
      <c r="E581" s="272">
        <v>0</v>
      </c>
    </row>
    <row r="582" spans="2:5">
      <c r="B582" s="284"/>
      <c r="C582" s="598">
        <v>33</v>
      </c>
      <c r="D582" s="246" t="s">
        <v>87</v>
      </c>
      <c r="E582" s="272">
        <v>0</v>
      </c>
    </row>
    <row r="583" spans="2:5">
      <c r="B583" s="284"/>
      <c r="C583" s="598">
        <v>34</v>
      </c>
      <c r="D583" s="246" t="s">
        <v>660</v>
      </c>
      <c r="E583" s="272">
        <v>0</v>
      </c>
    </row>
    <row r="584" spans="2:5">
      <c r="B584" s="284"/>
      <c r="C584" s="598">
        <v>35</v>
      </c>
      <c r="D584" s="246" t="s">
        <v>661</v>
      </c>
      <c r="E584" s="272">
        <v>0</v>
      </c>
    </row>
    <row r="585" spans="2:5">
      <c r="B585" s="284"/>
      <c r="C585" s="598">
        <v>36</v>
      </c>
      <c r="D585" s="246" t="s">
        <v>88</v>
      </c>
      <c r="E585" s="272">
        <v>0</v>
      </c>
    </row>
    <row r="586" spans="2:5">
      <c r="B586" s="284"/>
      <c r="C586" s="598">
        <v>37</v>
      </c>
      <c r="D586" s="246" t="s">
        <v>645</v>
      </c>
      <c r="E586" s="272">
        <v>0</v>
      </c>
    </row>
    <row r="587" spans="2:5">
      <c r="B587" s="284"/>
      <c r="C587" s="598">
        <v>38</v>
      </c>
      <c r="D587" s="246" t="s">
        <v>646</v>
      </c>
      <c r="E587" s="272">
        <v>0</v>
      </c>
    </row>
    <row r="588" spans="2:5">
      <c r="B588" s="284"/>
      <c r="C588" s="598">
        <v>39</v>
      </c>
      <c r="D588" s="246" t="s">
        <v>647</v>
      </c>
      <c r="E588" s="272">
        <v>0</v>
      </c>
    </row>
    <row r="589" spans="2:5">
      <c r="B589" s="284"/>
      <c r="C589" s="598">
        <v>40</v>
      </c>
      <c r="D589" s="246" t="s">
        <v>648</v>
      </c>
      <c r="E589" s="272">
        <v>0</v>
      </c>
    </row>
    <row r="590" spans="2:5">
      <c r="B590" s="284"/>
      <c r="C590" s="598">
        <v>41</v>
      </c>
      <c r="D590" s="246" t="s">
        <v>662</v>
      </c>
      <c r="E590" s="272">
        <v>0</v>
      </c>
    </row>
    <row r="591" spans="2:5">
      <c r="B591" s="286"/>
      <c r="C591" s="598">
        <v>42</v>
      </c>
      <c r="D591" s="246" t="s">
        <v>663</v>
      </c>
      <c r="E591" s="270">
        <v>0</v>
      </c>
    </row>
    <row r="592" spans="2:5">
      <c r="B592" s="172" t="s">
        <v>376</v>
      </c>
      <c r="C592" s="599"/>
      <c r="D592" s="288"/>
      <c r="E592" s="326">
        <f>SUM(E508:E549)</f>
        <v>0</v>
      </c>
    </row>
    <row r="593" spans="2:17">
      <c r="B593" s="173" t="s">
        <v>377</v>
      </c>
      <c r="C593" s="600"/>
      <c r="E593" s="327">
        <f>SUM(E550:E591)</f>
        <v>0</v>
      </c>
    </row>
    <row r="594" spans="2:17">
      <c r="B594" s="254" t="s">
        <v>90</v>
      </c>
      <c r="C594" s="601"/>
      <c r="D594" s="292"/>
      <c r="E594" s="328">
        <f>SUM(E592:E593)</f>
        <v>0</v>
      </c>
    </row>
    <row r="595" spans="2:17" ht="14.25">
      <c r="B595" s="43"/>
      <c r="C595" s="600"/>
    </row>
    <row r="596" spans="2:17" ht="14.25">
      <c r="B596" s="43"/>
      <c r="C596" s="600"/>
    </row>
    <row r="597" spans="2:17" ht="17.25">
      <c r="B597" s="32" t="s">
        <v>424</v>
      </c>
      <c r="C597" s="600"/>
      <c r="D597" s="25"/>
      <c r="E597" s="25"/>
      <c r="F597" s="25"/>
      <c r="G597" s="25"/>
    </row>
    <row r="598" spans="2:17" ht="36.75" thickBot="1">
      <c r="B598" s="239"/>
      <c r="C598" s="602" t="s">
        <v>374</v>
      </c>
      <c r="D598" s="241" t="s">
        <v>56</v>
      </c>
      <c r="F598" s="242" t="s">
        <v>425</v>
      </c>
      <c r="H598" s="242" t="s">
        <v>426</v>
      </c>
      <c r="J598" s="258" t="s">
        <v>427</v>
      </c>
      <c r="K598" s="329"/>
      <c r="N598" s="181"/>
    </row>
    <row r="599" spans="2:17">
      <c r="B599" s="243" t="s">
        <v>102</v>
      </c>
      <c r="C599" s="597">
        <v>1</v>
      </c>
      <c r="D599" s="244" t="s">
        <v>67</v>
      </c>
      <c r="E599" s="330"/>
      <c r="F599" s="37">
        <f t="array" ref="F599:F640">+$E$508:$E$549</f>
        <v>0</v>
      </c>
      <c r="G599" s="330"/>
      <c r="H599" s="260">
        <f t="array" ref="H599:H640">+係数!$I$3:$I$44</f>
        <v>0.73451424444473068</v>
      </c>
      <c r="I599" s="332"/>
      <c r="J599" s="333">
        <f t="shared" ref="J599:J640" si="61">F599*H599</f>
        <v>0</v>
      </c>
      <c r="K599" s="25"/>
      <c r="M599" s="25"/>
      <c r="N599" s="334"/>
      <c r="O599" s="25"/>
      <c r="Q599" s="25"/>
    </row>
    <row r="600" spans="2:17">
      <c r="B600" s="247"/>
      <c r="C600" s="598">
        <v>2</v>
      </c>
      <c r="D600" s="246" t="s">
        <v>563</v>
      </c>
      <c r="E600" s="330"/>
      <c r="F600" s="37">
        <v>0</v>
      </c>
      <c r="G600" s="330"/>
      <c r="H600" s="263">
        <v>0.79377539075948467</v>
      </c>
      <c r="I600" s="332"/>
      <c r="J600" s="336">
        <f t="shared" si="61"/>
        <v>0</v>
      </c>
      <c r="N600" s="334"/>
      <c r="O600" s="25"/>
      <c r="Q600" s="25"/>
    </row>
    <row r="601" spans="2:17">
      <c r="B601" s="247"/>
      <c r="C601" s="598">
        <v>3</v>
      </c>
      <c r="D601" s="246" t="s">
        <v>633</v>
      </c>
      <c r="E601" s="330"/>
      <c r="F601" s="37">
        <v>0</v>
      </c>
      <c r="G601" s="330"/>
      <c r="H601" s="263">
        <v>0.9109704934751871</v>
      </c>
      <c r="I601" s="332"/>
      <c r="J601" s="264">
        <f t="shared" si="61"/>
        <v>0</v>
      </c>
      <c r="N601" s="122"/>
      <c r="O601" s="25"/>
      <c r="Q601" s="25"/>
    </row>
    <row r="602" spans="2:17">
      <c r="B602" s="247"/>
      <c r="C602" s="598">
        <v>4</v>
      </c>
      <c r="D602" s="246" t="s">
        <v>652</v>
      </c>
      <c r="E602" s="330"/>
      <c r="F602" s="37">
        <v>0</v>
      </c>
      <c r="G602" s="330"/>
      <c r="H602" s="263">
        <v>0.15509407590358681</v>
      </c>
      <c r="I602" s="332"/>
      <c r="J602" s="264">
        <f t="shared" si="61"/>
        <v>0</v>
      </c>
      <c r="N602" s="122"/>
      <c r="O602" s="25"/>
      <c r="Q602" s="25"/>
    </row>
    <row r="603" spans="2:17">
      <c r="B603" s="247"/>
      <c r="C603" s="598">
        <v>5</v>
      </c>
      <c r="D603" s="246" t="s">
        <v>653</v>
      </c>
      <c r="E603" s="330"/>
      <c r="F603" s="37">
        <v>0</v>
      </c>
      <c r="G603" s="330"/>
      <c r="H603" s="263">
        <v>0.87343596220444908</v>
      </c>
      <c r="I603" s="332"/>
      <c r="J603" s="264">
        <f t="shared" si="61"/>
        <v>0</v>
      </c>
      <c r="N603" s="122"/>
      <c r="O603" s="25"/>
      <c r="Q603" s="25"/>
    </row>
    <row r="604" spans="2:17">
      <c r="B604" s="247"/>
      <c r="C604" s="598">
        <v>6</v>
      </c>
      <c r="D604" s="246" t="s">
        <v>68</v>
      </c>
      <c r="E604" s="330"/>
      <c r="F604" s="37">
        <v>0</v>
      </c>
      <c r="G604" s="330"/>
      <c r="H604" s="263">
        <v>0.51709289617486309</v>
      </c>
      <c r="I604" s="332"/>
      <c r="J604" s="264">
        <f t="shared" si="61"/>
        <v>0</v>
      </c>
      <c r="N604" s="122"/>
      <c r="O604" s="25"/>
      <c r="Q604" s="25"/>
    </row>
    <row r="605" spans="2:17">
      <c r="B605" s="247"/>
      <c r="C605" s="598">
        <v>7</v>
      </c>
      <c r="D605" s="246" t="s">
        <v>69</v>
      </c>
      <c r="E605" s="330"/>
      <c r="F605" s="37">
        <v>0</v>
      </c>
      <c r="G605" s="330"/>
      <c r="H605" s="263">
        <v>0.84851451387590326</v>
      </c>
      <c r="I605" s="332"/>
      <c r="J605" s="264">
        <f t="shared" si="61"/>
        <v>0</v>
      </c>
      <c r="N605" s="122"/>
      <c r="O605" s="25"/>
      <c r="Q605" s="25"/>
    </row>
    <row r="606" spans="2:17">
      <c r="B606" s="247"/>
      <c r="C606" s="598">
        <v>8</v>
      </c>
      <c r="D606" s="246" t="s">
        <v>70</v>
      </c>
      <c r="E606" s="330"/>
      <c r="F606" s="37">
        <v>0</v>
      </c>
      <c r="G606" s="330"/>
      <c r="H606" s="263">
        <v>0.84701804684500182</v>
      </c>
      <c r="I606" s="332"/>
      <c r="J606" s="264">
        <f t="shared" si="61"/>
        <v>0</v>
      </c>
      <c r="N606" s="122"/>
      <c r="O606" s="25"/>
      <c r="Q606" s="25"/>
    </row>
    <row r="607" spans="2:17">
      <c r="B607" s="247"/>
      <c r="C607" s="598">
        <v>9</v>
      </c>
      <c r="D607" s="246" t="s">
        <v>71</v>
      </c>
      <c r="E607" s="330"/>
      <c r="F607" s="37">
        <v>0</v>
      </c>
      <c r="G607" s="330"/>
      <c r="H607" s="263">
        <v>0.81057483347626524</v>
      </c>
      <c r="I607" s="332"/>
      <c r="J607" s="264">
        <f t="shared" si="61"/>
        <v>0</v>
      </c>
      <c r="N607" s="122"/>
      <c r="O607" s="25"/>
      <c r="Q607" s="25"/>
    </row>
    <row r="608" spans="2:17">
      <c r="B608" s="248"/>
      <c r="C608" s="598">
        <v>10</v>
      </c>
      <c r="D608" s="246" t="s">
        <v>564</v>
      </c>
      <c r="E608" s="330"/>
      <c r="F608" s="37">
        <v>0</v>
      </c>
      <c r="G608" s="330"/>
      <c r="H608" s="263">
        <v>0.92874073215621022</v>
      </c>
      <c r="I608" s="332"/>
      <c r="J608" s="264">
        <f t="shared" si="61"/>
        <v>0</v>
      </c>
      <c r="N608" s="122"/>
      <c r="O608" s="25"/>
      <c r="Q608" s="25"/>
    </row>
    <row r="609" spans="2:17">
      <c r="B609" s="248"/>
      <c r="C609" s="598">
        <v>11</v>
      </c>
      <c r="D609" s="246" t="s">
        <v>72</v>
      </c>
      <c r="E609" s="330"/>
      <c r="F609" s="37">
        <v>0</v>
      </c>
      <c r="G609" s="330"/>
      <c r="H609" s="263">
        <v>0.90335310630722587</v>
      </c>
      <c r="I609" s="332"/>
      <c r="J609" s="264">
        <f t="shared" si="61"/>
        <v>0</v>
      </c>
      <c r="N609" s="122"/>
      <c r="O609" s="25"/>
      <c r="Q609" s="25"/>
    </row>
    <row r="610" spans="2:17">
      <c r="B610" s="248"/>
      <c r="C610" s="598">
        <v>12</v>
      </c>
      <c r="D610" s="246" t="s">
        <v>73</v>
      </c>
      <c r="E610" s="330"/>
      <c r="F610" s="37">
        <v>0</v>
      </c>
      <c r="G610" s="330"/>
      <c r="H610" s="263">
        <v>0.95022508287079333</v>
      </c>
      <c r="I610" s="332"/>
      <c r="J610" s="264">
        <f t="shared" si="61"/>
        <v>0</v>
      </c>
      <c r="N610" s="122"/>
      <c r="O610" s="25"/>
      <c r="Q610" s="25"/>
    </row>
    <row r="611" spans="2:17">
      <c r="B611" s="248"/>
      <c r="C611" s="598">
        <v>13</v>
      </c>
      <c r="D611" s="246" t="s">
        <v>74</v>
      </c>
      <c r="E611" s="330"/>
      <c r="F611" s="37">
        <v>0</v>
      </c>
      <c r="G611" s="330"/>
      <c r="H611" s="263">
        <v>0.71498700193556797</v>
      </c>
      <c r="I611" s="332"/>
      <c r="J611" s="264">
        <f t="shared" si="61"/>
        <v>0</v>
      </c>
      <c r="N611" s="122"/>
      <c r="O611" s="25"/>
      <c r="Q611" s="25"/>
    </row>
    <row r="612" spans="2:17">
      <c r="B612" s="248"/>
      <c r="C612" s="598">
        <v>14</v>
      </c>
      <c r="D612" s="246" t="s">
        <v>75</v>
      </c>
      <c r="E612" s="330"/>
      <c r="F612" s="37">
        <v>0</v>
      </c>
      <c r="G612" s="330"/>
      <c r="H612" s="263">
        <v>0.94080794475850815</v>
      </c>
      <c r="I612" s="332"/>
      <c r="J612" s="264">
        <f t="shared" si="61"/>
        <v>0</v>
      </c>
      <c r="N612" s="122"/>
      <c r="O612" s="25"/>
      <c r="Q612" s="25"/>
    </row>
    <row r="613" spans="2:17">
      <c r="B613" s="248"/>
      <c r="C613" s="598">
        <v>15</v>
      </c>
      <c r="D613" s="246" t="s">
        <v>654</v>
      </c>
      <c r="E613" s="330"/>
      <c r="F613" s="37">
        <v>0</v>
      </c>
      <c r="G613" s="330"/>
      <c r="H613" s="263">
        <v>0.88534922362917545</v>
      </c>
      <c r="I613" s="332"/>
      <c r="J613" s="264">
        <f t="shared" si="61"/>
        <v>0</v>
      </c>
      <c r="N613" s="122"/>
      <c r="O613" s="25"/>
      <c r="Q613" s="25"/>
    </row>
    <row r="614" spans="2:17">
      <c r="B614" s="248"/>
      <c r="C614" s="598">
        <v>16</v>
      </c>
      <c r="D614" s="246" t="s">
        <v>655</v>
      </c>
      <c r="E614" s="330"/>
      <c r="F614" s="37">
        <v>0</v>
      </c>
      <c r="G614" s="330"/>
      <c r="H614" s="263">
        <v>0.91930949121699712</v>
      </c>
      <c r="I614" s="332"/>
      <c r="J614" s="264">
        <f t="shared" si="61"/>
        <v>0</v>
      </c>
      <c r="N614" s="122"/>
      <c r="O614" s="25"/>
      <c r="Q614" s="25"/>
    </row>
    <row r="615" spans="2:17">
      <c r="B615" s="248"/>
      <c r="C615" s="598">
        <v>17</v>
      </c>
      <c r="D615" s="246" t="s">
        <v>656</v>
      </c>
      <c r="E615" s="330"/>
      <c r="F615" s="37">
        <v>0</v>
      </c>
      <c r="G615" s="330"/>
      <c r="H615" s="263">
        <v>0.92410090263975209</v>
      </c>
      <c r="I615" s="332"/>
      <c r="J615" s="264">
        <f t="shared" si="61"/>
        <v>0</v>
      </c>
      <c r="N615" s="122"/>
      <c r="O615" s="25"/>
      <c r="Q615" s="25"/>
    </row>
    <row r="616" spans="2:17">
      <c r="B616" s="248"/>
      <c r="C616" s="598">
        <v>18</v>
      </c>
      <c r="D616" s="246" t="s">
        <v>657</v>
      </c>
      <c r="E616" s="330"/>
      <c r="F616" s="37">
        <v>0</v>
      </c>
      <c r="G616" s="330"/>
      <c r="H616" s="263">
        <v>0.55580923309803798</v>
      </c>
      <c r="I616" s="332"/>
      <c r="J616" s="264">
        <f t="shared" si="61"/>
        <v>0</v>
      </c>
      <c r="N616" s="122"/>
      <c r="O616" s="25"/>
      <c r="Q616" s="25"/>
    </row>
    <row r="617" spans="2:17">
      <c r="B617" s="248"/>
      <c r="C617" s="598">
        <v>19</v>
      </c>
      <c r="D617" s="246" t="s">
        <v>76</v>
      </c>
      <c r="E617" s="330"/>
      <c r="F617" s="37">
        <v>0</v>
      </c>
      <c r="G617" s="330"/>
      <c r="H617" s="263">
        <v>0.88588211273578232</v>
      </c>
      <c r="I617" s="332"/>
      <c r="J617" s="264">
        <f t="shared" si="61"/>
        <v>0</v>
      </c>
      <c r="N617" s="122"/>
      <c r="O617" s="25"/>
      <c r="Q617" s="25"/>
    </row>
    <row r="618" spans="2:17">
      <c r="B618" s="248"/>
      <c r="C618" s="598">
        <v>20</v>
      </c>
      <c r="D618" s="246" t="s">
        <v>658</v>
      </c>
      <c r="E618" s="330"/>
      <c r="F618" s="37">
        <v>0</v>
      </c>
      <c r="G618" s="330"/>
      <c r="H618" s="263">
        <v>0.79607744654868462</v>
      </c>
      <c r="I618" s="332"/>
      <c r="J618" s="264">
        <f t="shared" si="61"/>
        <v>0</v>
      </c>
      <c r="N618" s="122"/>
      <c r="O618" s="25"/>
      <c r="Q618" s="25"/>
    </row>
    <row r="619" spans="2:17">
      <c r="B619" s="248"/>
      <c r="C619" s="598">
        <v>21</v>
      </c>
      <c r="D619" s="246" t="s">
        <v>77</v>
      </c>
      <c r="E619" s="330"/>
      <c r="F619" s="37">
        <v>0</v>
      </c>
      <c r="G619" s="330"/>
      <c r="H619" s="263">
        <v>0.95659447871135661</v>
      </c>
      <c r="I619" s="332"/>
      <c r="J619" s="264">
        <f t="shared" si="61"/>
        <v>0</v>
      </c>
      <c r="N619" s="122"/>
      <c r="O619" s="25"/>
      <c r="Q619" s="25"/>
    </row>
    <row r="620" spans="2:17">
      <c r="B620" s="248"/>
      <c r="C620" s="598">
        <v>22</v>
      </c>
      <c r="D620" s="246" t="s">
        <v>81</v>
      </c>
      <c r="E620" s="330"/>
      <c r="F620" s="37">
        <v>0</v>
      </c>
      <c r="G620" s="330"/>
      <c r="H620" s="263">
        <v>0.86121794683593345</v>
      </c>
      <c r="I620" s="332"/>
      <c r="J620" s="264">
        <f t="shared" si="61"/>
        <v>0</v>
      </c>
      <c r="N620" s="122"/>
      <c r="O620" s="25"/>
      <c r="Q620" s="25"/>
    </row>
    <row r="621" spans="2:17">
      <c r="B621" s="248"/>
      <c r="C621" s="598">
        <v>23</v>
      </c>
      <c r="D621" s="246" t="s">
        <v>82</v>
      </c>
      <c r="E621" s="330"/>
      <c r="F621" s="37">
        <v>0</v>
      </c>
      <c r="G621" s="330"/>
      <c r="H621" s="263">
        <v>1</v>
      </c>
      <c r="I621" s="332"/>
      <c r="J621" s="264">
        <f t="shared" si="61"/>
        <v>0</v>
      </c>
      <c r="N621" s="122"/>
      <c r="O621" s="25"/>
      <c r="Q621" s="25"/>
    </row>
    <row r="622" spans="2:17">
      <c r="B622" s="248"/>
      <c r="C622" s="598">
        <v>24</v>
      </c>
      <c r="D622" s="246" t="s">
        <v>565</v>
      </c>
      <c r="E622" s="330"/>
      <c r="F622" s="37">
        <v>0</v>
      </c>
      <c r="G622" s="330"/>
      <c r="H622" s="263">
        <v>0.99998123558551799</v>
      </c>
      <c r="I622" s="332"/>
      <c r="J622" s="264">
        <f t="shared" si="61"/>
        <v>0</v>
      </c>
      <c r="N622" s="122"/>
      <c r="O622" s="25"/>
      <c r="Q622" s="25"/>
    </row>
    <row r="623" spans="2:17">
      <c r="B623" s="248"/>
      <c r="C623" s="598">
        <v>25</v>
      </c>
      <c r="D623" s="246" t="s">
        <v>566</v>
      </c>
      <c r="E623" s="330"/>
      <c r="F623" s="37">
        <v>0</v>
      </c>
      <c r="G623" s="330"/>
      <c r="H623" s="263">
        <v>0.99980948193742214</v>
      </c>
      <c r="I623" s="332"/>
      <c r="J623" s="264">
        <f t="shared" si="61"/>
        <v>0</v>
      </c>
      <c r="N623" s="122"/>
      <c r="O623" s="25"/>
      <c r="Q623" s="25"/>
    </row>
    <row r="624" spans="2:17">
      <c r="B624" s="248"/>
      <c r="C624" s="598">
        <v>26</v>
      </c>
      <c r="D624" s="246" t="s">
        <v>567</v>
      </c>
      <c r="E624" s="330"/>
      <c r="F624" s="37">
        <v>0</v>
      </c>
      <c r="G624" s="330"/>
      <c r="H624" s="263">
        <v>0.99994626352367988</v>
      </c>
      <c r="I624" s="332"/>
      <c r="J624" s="264">
        <f t="shared" si="61"/>
        <v>0</v>
      </c>
      <c r="N624" s="122"/>
      <c r="O624" s="25"/>
      <c r="Q624" s="25"/>
    </row>
    <row r="625" spans="2:17">
      <c r="B625" s="248"/>
      <c r="C625" s="598">
        <v>27</v>
      </c>
      <c r="D625" s="246" t="s">
        <v>83</v>
      </c>
      <c r="E625" s="330"/>
      <c r="F625" s="37">
        <v>0</v>
      </c>
      <c r="G625" s="330"/>
      <c r="H625" s="263">
        <v>0.99144389602610627</v>
      </c>
      <c r="I625" s="332"/>
      <c r="J625" s="264">
        <f t="shared" si="61"/>
        <v>0</v>
      </c>
      <c r="N625" s="122"/>
      <c r="O625" s="25"/>
      <c r="Q625" s="25"/>
    </row>
    <row r="626" spans="2:17">
      <c r="B626" s="248"/>
      <c r="C626" s="598">
        <v>28</v>
      </c>
      <c r="D626" s="246" t="s">
        <v>84</v>
      </c>
      <c r="E626" s="330"/>
      <c r="F626" s="37">
        <v>0</v>
      </c>
      <c r="G626" s="330"/>
      <c r="H626" s="263">
        <v>0.97842696340735447</v>
      </c>
      <c r="I626" s="332"/>
      <c r="J626" s="264">
        <f t="shared" si="61"/>
        <v>0</v>
      </c>
      <c r="N626" s="122"/>
      <c r="O626" s="25"/>
      <c r="Q626" s="25"/>
    </row>
    <row r="627" spans="2:17">
      <c r="B627" s="248"/>
      <c r="C627" s="598">
        <v>29</v>
      </c>
      <c r="D627" s="246" t="s">
        <v>85</v>
      </c>
      <c r="E627" s="330"/>
      <c r="F627" s="37">
        <v>0</v>
      </c>
      <c r="G627" s="330"/>
      <c r="H627" s="263">
        <v>0.99998042371327123</v>
      </c>
      <c r="I627" s="332"/>
      <c r="J627" s="264">
        <f t="shared" si="61"/>
        <v>0</v>
      </c>
      <c r="N627" s="122"/>
      <c r="O627" s="25"/>
      <c r="Q627" s="25"/>
    </row>
    <row r="628" spans="2:17">
      <c r="B628" s="248"/>
      <c r="C628" s="598">
        <v>30</v>
      </c>
      <c r="D628" s="246" t="s">
        <v>641</v>
      </c>
      <c r="E628" s="330"/>
      <c r="F628" s="37">
        <v>0</v>
      </c>
      <c r="G628" s="330"/>
      <c r="H628" s="263">
        <v>0.94494175066921327</v>
      </c>
      <c r="I628" s="332"/>
      <c r="J628" s="264">
        <f t="shared" si="61"/>
        <v>0</v>
      </c>
      <c r="N628" s="122"/>
      <c r="O628" s="25"/>
      <c r="Q628" s="25"/>
    </row>
    <row r="629" spans="2:17">
      <c r="B629" s="248"/>
      <c r="C629" s="598">
        <v>31</v>
      </c>
      <c r="D629" s="246" t="s">
        <v>659</v>
      </c>
      <c r="E629" s="330"/>
      <c r="F629" s="37">
        <v>0</v>
      </c>
      <c r="G629" s="330"/>
      <c r="H629" s="263">
        <v>0.98017946628590513</v>
      </c>
      <c r="I629" s="332"/>
      <c r="J629" s="264">
        <f t="shared" si="61"/>
        <v>0</v>
      </c>
      <c r="N629" s="122"/>
      <c r="O629" s="25"/>
      <c r="Q629" s="25"/>
    </row>
    <row r="630" spans="2:17">
      <c r="B630" s="248"/>
      <c r="C630" s="598">
        <v>32</v>
      </c>
      <c r="D630" s="246" t="s">
        <v>86</v>
      </c>
      <c r="E630" s="330"/>
      <c r="F630" s="37">
        <v>0</v>
      </c>
      <c r="G630" s="330"/>
      <c r="H630" s="263">
        <v>1</v>
      </c>
      <c r="I630" s="332"/>
      <c r="J630" s="264">
        <f t="shared" si="61"/>
        <v>0</v>
      </c>
      <c r="N630" s="122"/>
      <c r="O630" s="25"/>
      <c r="Q630" s="25"/>
    </row>
    <row r="631" spans="2:17">
      <c r="B631" s="248"/>
      <c r="C631" s="598">
        <v>33</v>
      </c>
      <c r="D631" s="246" t="s">
        <v>87</v>
      </c>
      <c r="E631" s="330"/>
      <c r="F631" s="37">
        <v>0</v>
      </c>
      <c r="G631" s="330"/>
      <c r="H631" s="263">
        <v>0.99794304997345873</v>
      </c>
      <c r="I631" s="332"/>
      <c r="J631" s="264">
        <f t="shared" si="61"/>
        <v>0</v>
      </c>
      <c r="N631" s="122"/>
      <c r="O631" s="25"/>
      <c r="Q631" s="25"/>
    </row>
    <row r="632" spans="2:17">
      <c r="B632" s="248"/>
      <c r="C632" s="598">
        <v>34</v>
      </c>
      <c r="D632" s="246" t="s">
        <v>660</v>
      </c>
      <c r="E632" s="330"/>
      <c r="F632" s="37">
        <v>0</v>
      </c>
      <c r="G632" s="330"/>
      <c r="H632" s="263">
        <v>1</v>
      </c>
      <c r="I632" s="332"/>
      <c r="J632" s="264">
        <f t="shared" si="61"/>
        <v>0</v>
      </c>
      <c r="N632" s="122"/>
      <c r="O632" s="25"/>
      <c r="Q632" s="25"/>
    </row>
    <row r="633" spans="2:17">
      <c r="B633" s="248"/>
      <c r="C633" s="598">
        <v>35</v>
      </c>
      <c r="D633" s="246" t="s">
        <v>661</v>
      </c>
      <c r="E633" s="330"/>
      <c r="F633" s="37">
        <v>0</v>
      </c>
      <c r="G633" s="330"/>
      <c r="H633" s="263">
        <v>0.99333923033474358</v>
      </c>
      <c r="I633" s="332"/>
      <c r="J633" s="264">
        <f t="shared" si="61"/>
        <v>0</v>
      </c>
      <c r="N633" s="122"/>
      <c r="O633" s="25"/>
      <c r="Q633" s="25"/>
    </row>
    <row r="634" spans="2:17">
      <c r="B634" s="248"/>
      <c r="C634" s="598">
        <v>36</v>
      </c>
      <c r="D634" s="246" t="s">
        <v>88</v>
      </c>
      <c r="E634" s="330"/>
      <c r="F634" s="37">
        <v>0</v>
      </c>
      <c r="G634" s="330"/>
      <c r="H634" s="263">
        <v>0.98135546456831946</v>
      </c>
      <c r="I634" s="332"/>
      <c r="J634" s="264">
        <f t="shared" si="61"/>
        <v>0</v>
      </c>
      <c r="N634" s="122"/>
      <c r="O634" s="25"/>
      <c r="Q634" s="25"/>
    </row>
    <row r="635" spans="2:17">
      <c r="B635" s="248"/>
      <c r="C635" s="598">
        <v>37</v>
      </c>
      <c r="D635" s="246" t="s">
        <v>645</v>
      </c>
      <c r="E635" s="330"/>
      <c r="F635" s="37">
        <v>0</v>
      </c>
      <c r="G635" s="330"/>
      <c r="H635" s="263">
        <v>0.9400245568743506</v>
      </c>
      <c r="I635" s="332"/>
      <c r="J635" s="264">
        <f t="shared" si="61"/>
        <v>0</v>
      </c>
      <c r="N635" s="122"/>
      <c r="O635" s="25"/>
      <c r="Q635" s="25"/>
    </row>
    <row r="636" spans="2:17">
      <c r="B636" s="248"/>
      <c r="C636" s="598">
        <v>38</v>
      </c>
      <c r="D636" s="246" t="s">
        <v>646</v>
      </c>
      <c r="E636" s="330"/>
      <c r="F636" s="37">
        <v>0</v>
      </c>
      <c r="G636" s="330"/>
      <c r="H636" s="263">
        <v>0.98535227181018481</v>
      </c>
      <c r="I636" s="332"/>
      <c r="J636" s="264">
        <f t="shared" si="61"/>
        <v>0</v>
      </c>
      <c r="N636" s="122"/>
      <c r="O636" s="25"/>
      <c r="Q636" s="25"/>
    </row>
    <row r="637" spans="2:17">
      <c r="B637" s="248"/>
      <c r="C637" s="598">
        <v>39</v>
      </c>
      <c r="D637" s="246" t="s">
        <v>647</v>
      </c>
      <c r="E637" s="330"/>
      <c r="F637" s="37">
        <v>0</v>
      </c>
      <c r="G637" s="330"/>
      <c r="H637" s="263">
        <v>0.98307905437011978</v>
      </c>
      <c r="I637" s="332"/>
      <c r="J637" s="264">
        <f t="shared" si="61"/>
        <v>0</v>
      </c>
      <c r="N637" s="122"/>
      <c r="O637" s="25"/>
      <c r="Q637" s="25"/>
    </row>
    <row r="638" spans="2:17">
      <c r="B638" s="248"/>
      <c r="C638" s="598">
        <v>40</v>
      </c>
      <c r="D638" s="246" t="s">
        <v>648</v>
      </c>
      <c r="E638" s="330"/>
      <c r="F638" s="37">
        <v>0</v>
      </c>
      <c r="G638" s="330"/>
      <c r="H638" s="263">
        <v>0.99900845653945014</v>
      </c>
      <c r="I638" s="332"/>
      <c r="J638" s="264">
        <f t="shared" si="61"/>
        <v>0</v>
      </c>
      <c r="N638" s="122"/>
      <c r="O638" s="25"/>
      <c r="Q638" s="25"/>
    </row>
    <row r="639" spans="2:17">
      <c r="B639" s="248"/>
      <c r="C639" s="598">
        <v>41</v>
      </c>
      <c r="D639" s="246" t="s">
        <v>662</v>
      </c>
      <c r="E639" s="330"/>
      <c r="F639" s="37">
        <v>0</v>
      </c>
      <c r="G639" s="330"/>
      <c r="H639" s="263">
        <v>1</v>
      </c>
      <c r="I639" s="332"/>
      <c r="J639" s="264">
        <f t="shared" si="61"/>
        <v>0</v>
      </c>
      <c r="N639" s="122"/>
      <c r="O639" s="25"/>
      <c r="Q639" s="25"/>
    </row>
    <row r="640" spans="2:17" ht="12.75" thickBot="1">
      <c r="B640" s="337"/>
      <c r="C640" s="620">
        <v>42</v>
      </c>
      <c r="D640" s="256" t="s">
        <v>663</v>
      </c>
      <c r="E640" s="330"/>
      <c r="F640" s="37">
        <v>0</v>
      </c>
      <c r="G640" s="330"/>
      <c r="H640" s="265">
        <v>0.99347338061043955</v>
      </c>
      <c r="I640" s="332"/>
      <c r="J640" s="266">
        <f t="shared" si="61"/>
        <v>0</v>
      </c>
      <c r="N640" s="122"/>
      <c r="O640" s="25"/>
      <c r="Q640" s="25"/>
    </row>
    <row r="641" spans="2:18">
      <c r="B641" s="267" t="s">
        <v>90</v>
      </c>
      <c r="C641" s="603"/>
      <c r="D641" s="340"/>
      <c r="E641" s="341"/>
      <c r="F641" s="342">
        <f>SUM(F599:F640)</f>
        <v>0</v>
      </c>
      <c r="G641" s="341"/>
      <c r="H641" s="334"/>
      <c r="I641" s="25"/>
      <c r="J641" s="270">
        <f>SUM(J599:J640)</f>
        <v>0</v>
      </c>
      <c r="K641" s="329"/>
      <c r="N641" s="122"/>
      <c r="O641" s="25"/>
      <c r="P641" s="334"/>
      <c r="Q641" s="25"/>
    </row>
    <row r="642" spans="2:18">
      <c r="B642" s="25"/>
      <c r="C642" s="604"/>
      <c r="D642" s="25"/>
      <c r="E642" s="25"/>
      <c r="F642" s="334"/>
      <c r="G642" s="25"/>
      <c r="H642" s="334"/>
      <c r="I642" s="25"/>
      <c r="N642" s="122"/>
      <c r="O642" s="25"/>
      <c r="P642" s="334"/>
      <c r="Q642" s="25"/>
      <c r="R642" s="122"/>
    </row>
    <row r="643" spans="2:18" ht="17.25">
      <c r="B643" s="32" t="s">
        <v>387</v>
      </c>
      <c r="C643" s="600"/>
      <c r="D643" s="25"/>
      <c r="E643" s="25"/>
      <c r="F643" s="334"/>
      <c r="G643" s="25"/>
      <c r="H643" s="334"/>
      <c r="I643" s="25"/>
      <c r="N643" s="122"/>
      <c r="O643" s="25"/>
      <c r="P643" s="334"/>
      <c r="Q643" s="25"/>
      <c r="R643" s="122"/>
    </row>
    <row r="644" spans="2:18" ht="41.45" customHeight="1" thickBot="1">
      <c r="B644" s="239"/>
      <c r="C644" s="602" t="s">
        <v>374</v>
      </c>
      <c r="D644" s="241" t="s">
        <v>56</v>
      </c>
      <c r="E644" s="25"/>
      <c r="F644" s="242" t="s">
        <v>425</v>
      </c>
      <c r="G644" s="25"/>
      <c r="H644" s="242" t="s">
        <v>428</v>
      </c>
      <c r="J644" s="242" t="s">
        <v>429</v>
      </c>
      <c r="N644" s="122"/>
      <c r="O644" s="25"/>
      <c r="P644" s="334"/>
      <c r="Q644" s="25"/>
      <c r="R644" s="122"/>
    </row>
    <row r="645" spans="2:18">
      <c r="B645" s="243" t="s">
        <v>102</v>
      </c>
      <c r="C645" s="597">
        <v>1</v>
      </c>
      <c r="D645" s="244" t="s">
        <v>67</v>
      </c>
      <c r="E645" s="25"/>
      <c r="F645" s="37">
        <f t="array" ref="F645:F686">+$E$508:$E$549</f>
        <v>0</v>
      </c>
      <c r="G645" s="25"/>
      <c r="H645" s="260">
        <f t="array" ref="H645:H686">+係数!$F$3:$F$44</f>
        <v>0.26548575555526932</v>
      </c>
      <c r="I645" s="330"/>
      <c r="J645" s="333">
        <f t="shared" ref="J645:J686" si="62">F645*H645</f>
        <v>0</v>
      </c>
      <c r="N645" s="122"/>
      <c r="O645" s="25"/>
      <c r="P645" s="334"/>
      <c r="Q645" s="25"/>
      <c r="R645" s="122"/>
    </row>
    <row r="646" spans="2:18">
      <c r="B646" s="247"/>
      <c r="C646" s="598">
        <v>2</v>
      </c>
      <c r="D646" s="246" t="s">
        <v>563</v>
      </c>
      <c r="E646" s="25"/>
      <c r="F646" s="37">
        <v>0</v>
      </c>
      <c r="G646" s="25"/>
      <c r="H646" s="263">
        <v>0.20622460924051528</v>
      </c>
      <c r="I646" s="330"/>
      <c r="J646" s="336">
        <f t="shared" si="62"/>
        <v>0</v>
      </c>
      <c r="N646" s="122"/>
      <c r="O646" s="25"/>
      <c r="P646" s="334"/>
      <c r="Q646" s="25"/>
      <c r="R646" s="122"/>
    </row>
    <row r="647" spans="2:18">
      <c r="B647" s="247"/>
      <c r="C647" s="598">
        <v>3</v>
      </c>
      <c r="D647" s="246" t="s">
        <v>633</v>
      </c>
      <c r="E647" s="25"/>
      <c r="F647" s="37">
        <v>0</v>
      </c>
      <c r="G647" s="25"/>
      <c r="H647" s="263">
        <v>8.9029506524812896E-2</v>
      </c>
      <c r="I647" s="330"/>
      <c r="J647" s="264">
        <f t="shared" si="62"/>
        <v>0</v>
      </c>
      <c r="N647" s="122"/>
      <c r="O647" s="25"/>
      <c r="P647" s="334"/>
      <c r="Q647" s="25"/>
      <c r="R647" s="122"/>
    </row>
    <row r="648" spans="2:18">
      <c r="B648" s="247"/>
      <c r="C648" s="598">
        <v>4</v>
      </c>
      <c r="D648" s="246" t="s">
        <v>652</v>
      </c>
      <c r="E648" s="25"/>
      <c r="F648" s="37">
        <v>0</v>
      </c>
      <c r="G648" s="25"/>
      <c r="H648" s="263">
        <v>0.84490592409641319</v>
      </c>
      <c r="I648" s="330"/>
      <c r="J648" s="264">
        <f t="shared" si="62"/>
        <v>0</v>
      </c>
      <c r="N648" s="122"/>
      <c r="O648" s="25"/>
      <c r="P648" s="334"/>
      <c r="Q648" s="25"/>
      <c r="R648" s="122"/>
    </row>
    <row r="649" spans="2:18">
      <c r="B649" s="247"/>
      <c r="C649" s="598">
        <v>5</v>
      </c>
      <c r="D649" s="246" t="s">
        <v>653</v>
      </c>
      <c r="E649" s="25"/>
      <c r="F649" s="37">
        <v>0</v>
      </c>
      <c r="G649" s="25"/>
      <c r="H649" s="263">
        <v>0.12656403779555089</v>
      </c>
      <c r="I649" s="330"/>
      <c r="J649" s="264">
        <f t="shared" si="62"/>
        <v>0</v>
      </c>
      <c r="N649" s="122"/>
      <c r="O649" s="25"/>
      <c r="P649" s="334"/>
      <c r="Q649" s="25"/>
      <c r="R649" s="122"/>
    </row>
    <row r="650" spans="2:18">
      <c r="B650" s="247"/>
      <c r="C650" s="598">
        <v>6</v>
      </c>
      <c r="D650" s="246" t="s">
        <v>68</v>
      </c>
      <c r="E650" s="25"/>
      <c r="F650" s="37">
        <v>0</v>
      </c>
      <c r="G650" s="25"/>
      <c r="H650" s="263">
        <v>0.48290710382513691</v>
      </c>
      <c r="I650" s="330"/>
      <c r="J650" s="264">
        <f t="shared" si="62"/>
        <v>0</v>
      </c>
      <c r="N650" s="122"/>
      <c r="O650" s="25"/>
      <c r="P650" s="334"/>
      <c r="Q650" s="25"/>
      <c r="R650" s="122"/>
    </row>
    <row r="651" spans="2:18">
      <c r="B651" s="247"/>
      <c r="C651" s="598">
        <v>7</v>
      </c>
      <c r="D651" s="246" t="s">
        <v>69</v>
      </c>
      <c r="E651" s="25"/>
      <c r="F651" s="37">
        <v>0</v>
      </c>
      <c r="G651" s="25"/>
      <c r="H651" s="263">
        <v>0.15148548612409671</v>
      </c>
      <c r="I651" s="330"/>
      <c r="J651" s="264">
        <f t="shared" si="62"/>
        <v>0</v>
      </c>
      <c r="N651" s="122"/>
      <c r="O651" s="25"/>
      <c r="P651" s="334"/>
      <c r="Q651" s="25"/>
      <c r="R651" s="122"/>
    </row>
    <row r="652" spans="2:18">
      <c r="B652" s="247"/>
      <c r="C652" s="598">
        <v>8</v>
      </c>
      <c r="D652" s="246" t="s">
        <v>70</v>
      </c>
      <c r="E652" s="25"/>
      <c r="F652" s="37">
        <v>0</v>
      </c>
      <c r="G652" s="25"/>
      <c r="H652" s="263">
        <v>0.15298195315499818</v>
      </c>
      <c r="I652" s="330"/>
      <c r="J652" s="264">
        <f t="shared" si="62"/>
        <v>0</v>
      </c>
      <c r="N652" s="122"/>
      <c r="O652" s="25"/>
      <c r="P652" s="334"/>
      <c r="Q652" s="25"/>
      <c r="R652" s="122"/>
    </row>
    <row r="653" spans="2:18">
      <c r="B653" s="247"/>
      <c r="C653" s="598">
        <v>9</v>
      </c>
      <c r="D653" s="246" t="s">
        <v>71</v>
      </c>
      <c r="E653" s="25"/>
      <c r="F653" s="37">
        <v>0</v>
      </c>
      <c r="G653" s="25"/>
      <c r="H653" s="263">
        <v>0.18942516652373473</v>
      </c>
      <c r="I653" s="330"/>
      <c r="J653" s="264">
        <f t="shared" si="62"/>
        <v>0</v>
      </c>
      <c r="N653" s="122"/>
      <c r="O653" s="25"/>
      <c r="P653" s="334"/>
      <c r="Q653" s="25"/>
      <c r="R653" s="122"/>
    </row>
    <row r="654" spans="2:18">
      <c r="B654" s="248"/>
      <c r="C654" s="598">
        <v>10</v>
      </c>
      <c r="D654" s="246" t="s">
        <v>564</v>
      </c>
      <c r="E654" s="25"/>
      <c r="F654" s="37">
        <v>0</v>
      </c>
      <c r="G654" s="25"/>
      <c r="H654" s="263">
        <v>7.1259267843789789E-2</v>
      </c>
      <c r="I654" s="330"/>
      <c r="J654" s="264">
        <f t="shared" si="62"/>
        <v>0</v>
      </c>
      <c r="N654" s="122"/>
      <c r="O654" s="25"/>
      <c r="P654" s="334"/>
      <c r="Q654" s="25"/>
      <c r="R654" s="122"/>
    </row>
    <row r="655" spans="2:18">
      <c r="B655" s="248"/>
      <c r="C655" s="598">
        <v>11</v>
      </c>
      <c r="D655" s="246" t="s">
        <v>72</v>
      </c>
      <c r="E655" s="25"/>
      <c r="F655" s="37">
        <v>0</v>
      </c>
      <c r="G655" s="25"/>
      <c r="H655" s="263">
        <v>9.6646893692774086E-2</v>
      </c>
      <c r="I655" s="330"/>
      <c r="J655" s="264">
        <f t="shared" si="62"/>
        <v>0</v>
      </c>
      <c r="N655" s="122"/>
      <c r="O655" s="25"/>
      <c r="P655" s="334"/>
      <c r="Q655" s="25"/>
      <c r="R655" s="122"/>
    </row>
    <row r="656" spans="2:18">
      <c r="B656" s="248"/>
      <c r="C656" s="598">
        <v>12</v>
      </c>
      <c r="D656" s="246" t="s">
        <v>73</v>
      </c>
      <c r="E656" s="25"/>
      <c r="F656" s="37">
        <v>0</v>
      </c>
      <c r="G656" s="25"/>
      <c r="H656" s="263">
        <v>4.9774917129206682E-2</v>
      </c>
      <c r="I656" s="330"/>
      <c r="J656" s="264">
        <f t="shared" si="62"/>
        <v>0</v>
      </c>
      <c r="N656" s="122"/>
      <c r="O656" s="25"/>
      <c r="P656" s="334"/>
      <c r="Q656" s="25"/>
      <c r="R656" s="122"/>
    </row>
    <row r="657" spans="2:18">
      <c r="B657" s="248"/>
      <c r="C657" s="598">
        <v>13</v>
      </c>
      <c r="D657" s="246" t="s">
        <v>74</v>
      </c>
      <c r="E657" s="25"/>
      <c r="F657" s="37">
        <v>0</v>
      </c>
      <c r="G657" s="25"/>
      <c r="H657" s="263">
        <v>0.28501299806443209</v>
      </c>
      <c r="I657" s="330"/>
      <c r="J657" s="264">
        <f t="shared" si="62"/>
        <v>0</v>
      </c>
      <c r="N657" s="122"/>
      <c r="O657" s="25"/>
      <c r="P657" s="334"/>
      <c r="Q657" s="25"/>
      <c r="R657" s="122"/>
    </row>
    <row r="658" spans="2:18">
      <c r="B658" s="248"/>
      <c r="C658" s="598">
        <v>14</v>
      </c>
      <c r="D658" s="246" t="s">
        <v>75</v>
      </c>
      <c r="E658" s="25"/>
      <c r="F658" s="37">
        <v>0</v>
      </c>
      <c r="G658" s="25"/>
      <c r="H658" s="263">
        <v>5.9192055241491848E-2</v>
      </c>
      <c r="I658" s="330"/>
      <c r="J658" s="264">
        <f t="shared" si="62"/>
        <v>0</v>
      </c>
      <c r="N658" s="122"/>
      <c r="O658" s="25"/>
      <c r="P658" s="334"/>
      <c r="Q658" s="25"/>
      <c r="R658" s="122"/>
    </row>
    <row r="659" spans="2:18">
      <c r="B659" s="248"/>
      <c r="C659" s="598">
        <v>15</v>
      </c>
      <c r="D659" s="246" t="s">
        <v>654</v>
      </c>
      <c r="E659" s="25"/>
      <c r="F659" s="37">
        <v>0</v>
      </c>
      <c r="G659" s="25"/>
      <c r="H659" s="263">
        <v>0.11465077637082455</v>
      </c>
      <c r="I659" s="330"/>
      <c r="J659" s="264">
        <f t="shared" si="62"/>
        <v>0</v>
      </c>
      <c r="N659" s="122"/>
      <c r="O659" s="25"/>
      <c r="P659" s="334"/>
      <c r="Q659" s="25"/>
      <c r="R659" s="122"/>
    </row>
    <row r="660" spans="2:18">
      <c r="B660" s="248"/>
      <c r="C660" s="598">
        <v>16</v>
      </c>
      <c r="D660" s="246" t="s">
        <v>655</v>
      </c>
      <c r="E660" s="25"/>
      <c r="F660" s="37">
        <v>0</v>
      </c>
      <c r="G660" s="25"/>
      <c r="H660" s="263">
        <v>8.0690508783002921E-2</v>
      </c>
      <c r="I660" s="330"/>
      <c r="J660" s="264">
        <f t="shared" si="62"/>
        <v>0</v>
      </c>
      <c r="N660" s="122"/>
      <c r="O660" s="25"/>
      <c r="P660" s="334"/>
      <c r="Q660" s="25"/>
      <c r="R660" s="122"/>
    </row>
    <row r="661" spans="2:18">
      <c r="B661" s="248"/>
      <c r="C661" s="598">
        <v>17</v>
      </c>
      <c r="D661" s="246" t="s">
        <v>656</v>
      </c>
      <c r="E661" s="25"/>
      <c r="F661" s="37">
        <v>0</v>
      </c>
      <c r="G661" s="25"/>
      <c r="H661" s="263">
        <v>7.5899097360247872E-2</v>
      </c>
      <c r="I661" s="330"/>
      <c r="J661" s="264">
        <f t="shared" si="62"/>
        <v>0</v>
      </c>
      <c r="N661" s="122"/>
      <c r="O661" s="25"/>
      <c r="P661" s="334"/>
      <c r="Q661" s="25"/>
      <c r="R661" s="122"/>
    </row>
    <row r="662" spans="2:18">
      <c r="B662" s="248"/>
      <c r="C662" s="598">
        <v>18</v>
      </c>
      <c r="D662" s="246" t="s">
        <v>657</v>
      </c>
      <c r="E662" s="25"/>
      <c r="F662" s="37">
        <v>0</v>
      </c>
      <c r="G662" s="25"/>
      <c r="H662" s="263">
        <v>0.44419076690196202</v>
      </c>
      <c r="I662" s="330"/>
      <c r="J662" s="264">
        <f t="shared" si="62"/>
        <v>0</v>
      </c>
      <c r="N662" s="122"/>
      <c r="O662" s="25"/>
      <c r="P662" s="334"/>
      <c r="Q662" s="25"/>
      <c r="R662" s="122"/>
    </row>
    <row r="663" spans="2:18">
      <c r="B663" s="248"/>
      <c r="C663" s="598">
        <v>19</v>
      </c>
      <c r="D663" s="246" t="s">
        <v>76</v>
      </c>
      <c r="E663" s="25"/>
      <c r="F663" s="37">
        <v>0</v>
      </c>
      <c r="G663" s="25"/>
      <c r="H663" s="263">
        <v>0.1141178872642177</v>
      </c>
      <c r="I663" s="330"/>
      <c r="J663" s="264">
        <f t="shared" si="62"/>
        <v>0</v>
      </c>
      <c r="N663" s="122"/>
      <c r="O663" s="25"/>
      <c r="P663" s="334"/>
      <c r="Q663" s="25"/>
      <c r="R663" s="122"/>
    </row>
    <row r="664" spans="2:18">
      <c r="B664" s="248"/>
      <c r="C664" s="598">
        <v>20</v>
      </c>
      <c r="D664" s="246" t="s">
        <v>658</v>
      </c>
      <c r="E664" s="25"/>
      <c r="F664" s="37">
        <v>0</v>
      </c>
      <c r="G664" s="25"/>
      <c r="H664" s="263">
        <v>0.20392255345131535</v>
      </c>
      <c r="I664" s="330"/>
      <c r="J664" s="264">
        <f t="shared" si="62"/>
        <v>0</v>
      </c>
      <c r="N664" s="122"/>
      <c r="O664" s="25"/>
      <c r="P664" s="334"/>
      <c r="Q664" s="25"/>
      <c r="R664" s="122"/>
    </row>
    <row r="665" spans="2:18">
      <c r="B665" s="248"/>
      <c r="C665" s="598">
        <v>21</v>
      </c>
      <c r="D665" s="246" t="s">
        <v>77</v>
      </c>
      <c r="E665" s="25"/>
      <c r="F665" s="37">
        <v>0</v>
      </c>
      <c r="G665" s="25"/>
      <c r="H665" s="263">
        <v>4.3405521288643355E-2</v>
      </c>
      <c r="I665" s="330"/>
      <c r="J665" s="264">
        <f t="shared" si="62"/>
        <v>0</v>
      </c>
      <c r="N665" s="122"/>
      <c r="O665" s="25"/>
      <c r="P665" s="334"/>
      <c r="Q665" s="25"/>
      <c r="R665" s="122"/>
    </row>
    <row r="666" spans="2:18">
      <c r="B666" s="248"/>
      <c r="C666" s="598">
        <v>22</v>
      </c>
      <c r="D666" s="246" t="s">
        <v>81</v>
      </c>
      <c r="E666" s="25"/>
      <c r="F666" s="37">
        <v>0</v>
      </c>
      <c r="G666" s="25"/>
      <c r="H666" s="263">
        <v>0.13878205316406655</v>
      </c>
      <c r="I666" s="330"/>
      <c r="J666" s="264">
        <f t="shared" si="62"/>
        <v>0</v>
      </c>
      <c r="N666" s="122"/>
      <c r="O666" s="25"/>
      <c r="P666" s="334"/>
      <c r="Q666" s="25"/>
      <c r="R666" s="122"/>
    </row>
    <row r="667" spans="2:18">
      <c r="B667" s="248"/>
      <c r="C667" s="598">
        <v>23</v>
      </c>
      <c r="D667" s="246" t="s">
        <v>82</v>
      </c>
      <c r="E667" s="25"/>
      <c r="F667" s="37">
        <v>0</v>
      </c>
      <c r="G667" s="25"/>
      <c r="H667" s="263">
        <v>0</v>
      </c>
      <c r="I667" s="330"/>
      <c r="J667" s="264">
        <f t="shared" si="62"/>
        <v>0</v>
      </c>
      <c r="N667" s="122"/>
      <c r="O667" s="25"/>
      <c r="P667" s="334"/>
      <c r="Q667" s="25"/>
      <c r="R667" s="122"/>
    </row>
    <row r="668" spans="2:18">
      <c r="B668" s="248"/>
      <c r="C668" s="598">
        <v>24</v>
      </c>
      <c r="D668" s="246" t="s">
        <v>565</v>
      </c>
      <c r="E668" s="25"/>
      <c r="F668" s="37">
        <v>0</v>
      </c>
      <c r="G668" s="25"/>
      <c r="H668" s="263">
        <v>1.8764414482033949E-5</v>
      </c>
      <c r="I668" s="330"/>
      <c r="J668" s="264">
        <f t="shared" si="62"/>
        <v>0</v>
      </c>
      <c r="N668" s="122"/>
      <c r="O668" s="25"/>
      <c r="P668" s="334"/>
      <c r="Q668" s="25"/>
      <c r="R668" s="122"/>
    </row>
    <row r="669" spans="2:18">
      <c r="B669" s="248"/>
      <c r="C669" s="598">
        <v>25</v>
      </c>
      <c r="D669" s="246" t="s">
        <v>566</v>
      </c>
      <c r="E669" s="25"/>
      <c r="F669" s="37">
        <v>0</v>
      </c>
      <c r="G669" s="25"/>
      <c r="H669" s="263">
        <v>1.9051806257785634E-4</v>
      </c>
      <c r="I669" s="330"/>
      <c r="J669" s="264">
        <f t="shared" si="62"/>
        <v>0</v>
      </c>
      <c r="N669" s="122"/>
      <c r="O669" s="25"/>
      <c r="P669" s="334"/>
      <c r="Q669" s="25"/>
      <c r="R669" s="122"/>
    </row>
    <row r="670" spans="2:18">
      <c r="B670" s="248"/>
      <c r="C670" s="598">
        <v>26</v>
      </c>
      <c r="D670" s="246" t="s">
        <v>567</v>
      </c>
      <c r="E670" s="25"/>
      <c r="F670" s="37">
        <v>0</v>
      </c>
      <c r="G670" s="25"/>
      <c r="H670" s="263">
        <v>5.3736476320126179E-5</v>
      </c>
      <c r="I670" s="330"/>
      <c r="J670" s="264">
        <f t="shared" si="62"/>
        <v>0</v>
      </c>
      <c r="N670" s="122"/>
      <c r="O670" s="25"/>
      <c r="P670" s="334"/>
      <c r="Q670" s="25"/>
      <c r="R670" s="122"/>
    </row>
    <row r="671" spans="2:18">
      <c r="B671" s="248"/>
      <c r="C671" s="598">
        <v>27</v>
      </c>
      <c r="D671" s="246" t="s">
        <v>83</v>
      </c>
      <c r="E671" s="25"/>
      <c r="F671" s="37">
        <v>0</v>
      </c>
      <c r="G671" s="25"/>
      <c r="H671" s="263">
        <v>8.5561039738937389E-3</v>
      </c>
      <c r="I671" s="330"/>
      <c r="J671" s="264">
        <f t="shared" si="62"/>
        <v>0</v>
      </c>
      <c r="N671" s="122"/>
      <c r="O671" s="25"/>
      <c r="P671" s="334"/>
      <c r="Q671" s="25"/>
      <c r="R671" s="122"/>
    </row>
    <row r="672" spans="2:18">
      <c r="B672" s="248"/>
      <c r="C672" s="598">
        <v>28</v>
      </c>
      <c r="D672" s="246" t="s">
        <v>84</v>
      </c>
      <c r="E672" s="25"/>
      <c r="F672" s="37">
        <v>0</v>
      </c>
      <c r="G672" s="25"/>
      <c r="H672" s="263">
        <v>2.1573036592645572E-2</v>
      </c>
      <c r="I672" s="330"/>
      <c r="J672" s="264">
        <f t="shared" si="62"/>
        <v>0</v>
      </c>
      <c r="N672" s="122"/>
      <c r="O672" s="25"/>
      <c r="P672" s="334"/>
      <c r="Q672" s="25"/>
      <c r="R672" s="122"/>
    </row>
    <row r="673" spans="2:18">
      <c r="B673" s="248"/>
      <c r="C673" s="598">
        <v>29</v>
      </c>
      <c r="D673" s="246" t="s">
        <v>85</v>
      </c>
      <c r="E673" s="25"/>
      <c r="F673" s="37">
        <v>0</v>
      </c>
      <c r="G673" s="25"/>
      <c r="H673" s="263">
        <v>1.9576286728720065E-5</v>
      </c>
      <c r="I673" s="330"/>
      <c r="J673" s="264">
        <f t="shared" si="62"/>
        <v>0</v>
      </c>
      <c r="N673" s="122"/>
      <c r="O673" s="25"/>
      <c r="P673" s="334"/>
      <c r="Q673" s="25"/>
      <c r="R673" s="122"/>
    </row>
    <row r="674" spans="2:18">
      <c r="B674" s="248"/>
      <c r="C674" s="598">
        <v>30</v>
      </c>
      <c r="D674" s="246" t="s">
        <v>641</v>
      </c>
      <c r="E674" s="25"/>
      <c r="F674" s="37">
        <v>0</v>
      </c>
      <c r="G674" s="25"/>
      <c r="H674" s="263">
        <v>5.5058249330786763E-2</v>
      </c>
      <c r="I674" s="330"/>
      <c r="J674" s="264">
        <f t="shared" si="62"/>
        <v>0</v>
      </c>
      <c r="N674" s="122"/>
      <c r="O674" s="25"/>
      <c r="P674" s="334"/>
      <c r="Q674" s="25"/>
      <c r="R674" s="122"/>
    </row>
    <row r="675" spans="2:18">
      <c r="B675" s="248"/>
      <c r="C675" s="598">
        <v>31</v>
      </c>
      <c r="D675" s="246" t="s">
        <v>659</v>
      </c>
      <c r="E675" s="25"/>
      <c r="F675" s="37">
        <v>0</v>
      </c>
      <c r="G675" s="25"/>
      <c r="H675" s="263">
        <v>1.982053371409492E-2</v>
      </c>
      <c r="I675" s="330"/>
      <c r="J675" s="264">
        <f t="shared" si="62"/>
        <v>0</v>
      </c>
      <c r="N675" s="122"/>
      <c r="O675" s="25"/>
      <c r="P675" s="334"/>
      <c r="Q675" s="25"/>
      <c r="R675" s="122"/>
    </row>
    <row r="676" spans="2:18">
      <c r="B676" s="248"/>
      <c r="C676" s="598">
        <v>32</v>
      </c>
      <c r="D676" s="246" t="s">
        <v>86</v>
      </c>
      <c r="E676" s="25"/>
      <c r="F676" s="37">
        <v>0</v>
      </c>
      <c r="G676" s="25"/>
      <c r="H676" s="263">
        <v>0</v>
      </c>
      <c r="I676" s="330"/>
      <c r="J676" s="264">
        <f t="shared" si="62"/>
        <v>0</v>
      </c>
      <c r="N676" s="122"/>
      <c r="O676" s="25"/>
      <c r="P676" s="334"/>
      <c r="Q676" s="25"/>
      <c r="R676" s="122"/>
    </row>
    <row r="677" spans="2:18">
      <c r="B677" s="248"/>
      <c r="C677" s="598">
        <v>33</v>
      </c>
      <c r="D677" s="246" t="s">
        <v>87</v>
      </c>
      <c r="E677" s="25"/>
      <c r="F677" s="37">
        <v>0</v>
      </c>
      <c r="G677" s="25"/>
      <c r="H677" s="263">
        <v>2.0569500265412927E-3</v>
      </c>
      <c r="I677" s="330"/>
      <c r="J677" s="264">
        <f t="shared" si="62"/>
        <v>0</v>
      </c>
      <c r="N677" s="122"/>
      <c r="O677" s="25"/>
      <c r="P677" s="334"/>
      <c r="Q677" s="25"/>
      <c r="R677" s="122"/>
    </row>
    <row r="678" spans="2:18">
      <c r="B678" s="248"/>
      <c r="C678" s="598">
        <v>34</v>
      </c>
      <c r="D678" s="246" t="s">
        <v>660</v>
      </c>
      <c r="E678" s="25"/>
      <c r="F678" s="37">
        <v>0</v>
      </c>
      <c r="G678" s="25"/>
      <c r="H678" s="263">
        <v>0</v>
      </c>
      <c r="I678" s="330"/>
      <c r="J678" s="264">
        <f t="shared" si="62"/>
        <v>0</v>
      </c>
      <c r="N678" s="122"/>
      <c r="O678" s="25"/>
      <c r="P678" s="334"/>
      <c r="Q678" s="25"/>
      <c r="R678" s="122"/>
    </row>
    <row r="679" spans="2:18">
      <c r="B679" s="248"/>
      <c r="C679" s="598">
        <v>35</v>
      </c>
      <c r="D679" s="246" t="s">
        <v>661</v>
      </c>
      <c r="E679" s="25"/>
      <c r="F679" s="37">
        <v>0</v>
      </c>
      <c r="G679" s="25"/>
      <c r="H679" s="263">
        <v>6.6607696652563652E-3</v>
      </c>
      <c r="I679" s="330"/>
      <c r="J679" s="264">
        <f t="shared" si="62"/>
        <v>0</v>
      </c>
      <c r="N679" s="122"/>
      <c r="O679" s="25"/>
      <c r="P679" s="334"/>
      <c r="Q679" s="25"/>
      <c r="R679" s="122"/>
    </row>
    <row r="680" spans="2:18">
      <c r="B680" s="248"/>
      <c r="C680" s="598">
        <v>36</v>
      </c>
      <c r="D680" s="246" t="s">
        <v>88</v>
      </c>
      <c r="E680" s="25"/>
      <c r="F680" s="37">
        <v>0</v>
      </c>
      <c r="G680" s="25"/>
      <c r="H680" s="263">
        <v>1.8644535431680501E-2</v>
      </c>
      <c r="I680" s="330"/>
      <c r="J680" s="264">
        <f t="shared" si="62"/>
        <v>0</v>
      </c>
      <c r="N680" s="122"/>
      <c r="O680" s="25"/>
      <c r="P680" s="334"/>
      <c r="Q680" s="25"/>
      <c r="R680" s="122"/>
    </row>
    <row r="681" spans="2:18">
      <c r="B681" s="248"/>
      <c r="C681" s="598">
        <v>37</v>
      </c>
      <c r="D681" s="246" t="s">
        <v>645</v>
      </c>
      <c r="E681" s="25"/>
      <c r="F681" s="37">
        <v>0</v>
      </c>
      <c r="G681" s="25"/>
      <c r="H681" s="263">
        <v>5.9975443125649404E-2</v>
      </c>
      <c r="I681" s="330"/>
      <c r="J681" s="264">
        <f t="shared" si="62"/>
        <v>0</v>
      </c>
      <c r="N681" s="122"/>
      <c r="O681" s="25"/>
      <c r="P681" s="334"/>
      <c r="Q681" s="25"/>
      <c r="R681" s="122"/>
    </row>
    <row r="682" spans="2:18">
      <c r="B682" s="248"/>
      <c r="C682" s="598">
        <v>38</v>
      </c>
      <c r="D682" s="246" t="s">
        <v>646</v>
      </c>
      <c r="E682" s="25"/>
      <c r="F682" s="37">
        <v>0</v>
      </c>
      <c r="G682" s="25"/>
      <c r="H682" s="263">
        <v>1.4647728189815237E-2</v>
      </c>
      <c r="I682" s="330"/>
      <c r="J682" s="264">
        <f t="shared" si="62"/>
        <v>0</v>
      </c>
      <c r="N682" s="122"/>
      <c r="O682" s="25"/>
      <c r="P682" s="334"/>
      <c r="Q682" s="25"/>
      <c r="R682" s="122"/>
    </row>
    <row r="683" spans="2:18">
      <c r="B683" s="248"/>
      <c r="C683" s="598">
        <v>39</v>
      </c>
      <c r="D683" s="246" t="s">
        <v>647</v>
      </c>
      <c r="E683" s="25"/>
      <c r="F683" s="37">
        <v>0</v>
      </c>
      <c r="G683" s="25"/>
      <c r="H683" s="263">
        <v>1.6920945629880189E-2</v>
      </c>
      <c r="I683" s="330"/>
      <c r="J683" s="264">
        <f t="shared" si="62"/>
        <v>0</v>
      </c>
      <c r="N683" s="122"/>
      <c r="O683" s="25"/>
      <c r="P683" s="334"/>
      <c r="Q683" s="25"/>
      <c r="R683" s="122"/>
    </row>
    <row r="684" spans="2:18">
      <c r="B684" s="248"/>
      <c r="C684" s="598">
        <v>40</v>
      </c>
      <c r="D684" s="246" t="s">
        <v>648</v>
      </c>
      <c r="E684" s="25"/>
      <c r="F684" s="37">
        <v>0</v>
      </c>
      <c r="G684" s="25"/>
      <c r="H684" s="263">
        <v>9.9154346054983362E-4</v>
      </c>
      <c r="I684" s="330"/>
      <c r="J684" s="264">
        <f t="shared" si="62"/>
        <v>0</v>
      </c>
      <c r="N684" s="122"/>
      <c r="O684" s="25"/>
      <c r="P684" s="334"/>
      <c r="Q684" s="25"/>
      <c r="R684" s="122"/>
    </row>
    <row r="685" spans="2:18">
      <c r="B685" s="248"/>
      <c r="C685" s="598">
        <v>41</v>
      </c>
      <c r="D685" s="246" t="s">
        <v>662</v>
      </c>
      <c r="E685" s="25"/>
      <c r="F685" s="37">
        <v>0</v>
      </c>
      <c r="G685" s="25"/>
      <c r="H685" s="263">
        <v>0</v>
      </c>
      <c r="I685" s="330"/>
      <c r="J685" s="264">
        <f t="shared" si="62"/>
        <v>0</v>
      </c>
      <c r="N685" s="122"/>
      <c r="O685" s="25"/>
      <c r="P685" s="334"/>
      <c r="Q685" s="25"/>
      <c r="R685" s="122"/>
    </row>
    <row r="686" spans="2:18" ht="12.75" thickBot="1">
      <c r="B686" s="337"/>
      <c r="C686" s="620">
        <v>42</v>
      </c>
      <c r="D686" s="256" t="s">
        <v>663</v>
      </c>
      <c r="E686" s="25"/>
      <c r="F686" s="37">
        <v>0</v>
      </c>
      <c r="G686" s="25"/>
      <c r="H686" s="265">
        <v>6.5266193895603961E-3</v>
      </c>
      <c r="I686" s="330"/>
      <c r="J686" s="266">
        <f t="shared" si="62"/>
        <v>0</v>
      </c>
      <c r="N686" s="122"/>
      <c r="O686" s="25"/>
      <c r="P686" s="334"/>
      <c r="Q686" s="25"/>
      <c r="R686" s="122"/>
    </row>
    <row r="687" spans="2:18">
      <c r="B687" s="267" t="s">
        <v>90</v>
      </c>
      <c r="C687" s="603"/>
      <c r="D687" s="340"/>
      <c r="E687" s="25"/>
      <c r="F687" s="342">
        <f>SUM(F645:F686)</f>
        <v>0</v>
      </c>
      <c r="G687" s="25"/>
      <c r="I687" s="341"/>
      <c r="J687" s="269">
        <f>SUM(J645:J686)</f>
        <v>0</v>
      </c>
      <c r="N687" s="122"/>
      <c r="O687" s="25"/>
      <c r="P687" s="334"/>
      <c r="Q687" s="25"/>
      <c r="R687" s="122"/>
    </row>
    <row r="688" spans="2:18">
      <c r="B688" s="25"/>
      <c r="C688" s="604"/>
      <c r="D688" s="25"/>
      <c r="E688" s="25"/>
      <c r="F688" s="334"/>
      <c r="G688" s="25"/>
      <c r="H688" s="334"/>
      <c r="I688" s="25"/>
      <c r="N688" s="122"/>
      <c r="O688" s="25"/>
      <c r="P688" s="334"/>
      <c r="Q688" s="25"/>
      <c r="R688" s="122"/>
    </row>
    <row r="689" spans="2:10" ht="17.25">
      <c r="B689" s="32" t="s">
        <v>430</v>
      </c>
      <c r="C689" s="600"/>
      <c r="D689" s="25"/>
      <c r="E689" s="25"/>
    </row>
    <row r="690" spans="2:10" ht="36">
      <c r="B690" s="239"/>
      <c r="C690" s="602" t="s">
        <v>431</v>
      </c>
      <c r="D690" s="241" t="s">
        <v>56</v>
      </c>
      <c r="F690" s="242" t="s">
        <v>432</v>
      </c>
      <c r="G690" s="329"/>
      <c r="H690" s="242" t="s">
        <v>433</v>
      </c>
      <c r="I690" s="291"/>
      <c r="J690" s="242" t="s">
        <v>434</v>
      </c>
    </row>
    <row r="691" spans="2:10">
      <c r="B691" s="343" t="s">
        <v>79</v>
      </c>
      <c r="C691" s="597">
        <v>1</v>
      </c>
      <c r="D691" s="244" t="s">
        <v>67</v>
      </c>
      <c r="E691" s="330"/>
      <c r="F691" s="37">
        <f t="array" ref="F691:F732">+$E$550:$E$591</f>
        <v>0</v>
      </c>
      <c r="G691" s="332"/>
      <c r="H691" s="283">
        <f t="array" ref="H691:H732">+係数!$F$46:$F$87</f>
        <v>0.18267020734167216</v>
      </c>
      <c r="I691" s="344"/>
      <c r="J691" s="37">
        <f t="shared" ref="J691:J732" si="63">F691*H691</f>
        <v>0</v>
      </c>
    </row>
    <row r="692" spans="2:10">
      <c r="B692" s="251"/>
      <c r="C692" s="598">
        <v>2</v>
      </c>
      <c r="D692" s="246" t="s">
        <v>563</v>
      </c>
      <c r="E692" s="330"/>
      <c r="F692" s="37">
        <v>0</v>
      </c>
      <c r="G692" s="332"/>
      <c r="H692" s="285">
        <v>0.13965398908189516</v>
      </c>
      <c r="I692" s="344"/>
      <c r="J692" s="37">
        <f t="shared" si="63"/>
        <v>0</v>
      </c>
    </row>
    <row r="693" spans="2:10">
      <c r="B693" s="251"/>
      <c r="C693" s="598">
        <v>3</v>
      </c>
      <c r="D693" s="246" t="s">
        <v>633</v>
      </c>
      <c r="E693" s="330"/>
      <c r="F693" s="272">
        <v>0</v>
      </c>
      <c r="G693" s="332"/>
      <c r="H693" s="285">
        <v>0.14113002095139801</v>
      </c>
      <c r="I693" s="344"/>
      <c r="J693" s="272">
        <f t="shared" si="63"/>
        <v>0</v>
      </c>
    </row>
    <row r="694" spans="2:10">
      <c r="B694" s="251"/>
      <c r="C694" s="598">
        <v>4</v>
      </c>
      <c r="D694" s="246" t="s">
        <v>652</v>
      </c>
      <c r="E694" s="330"/>
      <c r="F694" s="272">
        <v>0</v>
      </c>
      <c r="G694" s="332"/>
      <c r="H694" s="285">
        <v>0.97508288733811177</v>
      </c>
      <c r="I694" s="344"/>
      <c r="J694" s="272">
        <f t="shared" si="63"/>
        <v>0</v>
      </c>
    </row>
    <row r="695" spans="2:10">
      <c r="B695" s="251"/>
      <c r="C695" s="598">
        <v>5</v>
      </c>
      <c r="D695" s="246" t="s">
        <v>653</v>
      </c>
      <c r="E695" s="330"/>
      <c r="F695" s="272">
        <v>0</v>
      </c>
      <c r="G695" s="332"/>
      <c r="H695" s="285">
        <v>0.15620941261106189</v>
      </c>
      <c r="I695" s="344"/>
      <c r="J695" s="272">
        <f t="shared" si="63"/>
        <v>0</v>
      </c>
    </row>
    <row r="696" spans="2:10">
      <c r="B696" s="251"/>
      <c r="C696" s="598">
        <v>6</v>
      </c>
      <c r="D696" s="246" t="s">
        <v>68</v>
      </c>
      <c r="E696" s="330"/>
      <c r="F696" s="272">
        <v>0</v>
      </c>
      <c r="G696" s="332"/>
      <c r="H696" s="285">
        <v>0.57184076036450482</v>
      </c>
      <c r="I696" s="344"/>
      <c r="J696" s="272">
        <f t="shared" si="63"/>
        <v>0</v>
      </c>
    </row>
    <row r="697" spans="2:10">
      <c r="B697" s="251"/>
      <c r="C697" s="598">
        <v>7</v>
      </c>
      <c r="D697" s="246" t="s">
        <v>69</v>
      </c>
      <c r="E697" s="330"/>
      <c r="F697" s="272">
        <v>0</v>
      </c>
      <c r="G697" s="332"/>
      <c r="H697" s="285">
        <v>0.15262012415150364</v>
      </c>
      <c r="I697" s="344"/>
      <c r="J697" s="272">
        <f t="shared" si="63"/>
        <v>0</v>
      </c>
    </row>
    <row r="698" spans="2:10">
      <c r="B698" s="251"/>
      <c r="C698" s="598">
        <v>8</v>
      </c>
      <c r="D698" s="246" t="s">
        <v>70</v>
      </c>
      <c r="E698" s="330"/>
      <c r="F698" s="272">
        <v>0</v>
      </c>
      <c r="G698" s="332"/>
      <c r="H698" s="285">
        <v>0.20263790545287047</v>
      </c>
      <c r="I698" s="344"/>
      <c r="J698" s="272">
        <f t="shared" si="63"/>
        <v>0</v>
      </c>
    </row>
    <row r="699" spans="2:10">
      <c r="B699" s="251"/>
      <c r="C699" s="598">
        <v>9</v>
      </c>
      <c r="D699" s="246" t="s">
        <v>71</v>
      </c>
      <c r="E699" s="330"/>
      <c r="F699" s="272">
        <v>0</v>
      </c>
      <c r="G699" s="332"/>
      <c r="H699" s="285">
        <v>0.17008195996086151</v>
      </c>
      <c r="I699" s="344"/>
      <c r="J699" s="272">
        <f t="shared" si="63"/>
        <v>0</v>
      </c>
    </row>
    <row r="700" spans="2:10">
      <c r="B700" s="252"/>
      <c r="C700" s="598">
        <v>10</v>
      </c>
      <c r="D700" s="246" t="s">
        <v>564</v>
      </c>
      <c r="E700" s="330"/>
      <c r="F700" s="272">
        <v>0</v>
      </c>
      <c r="G700" s="332"/>
      <c r="H700" s="285">
        <v>0.10748320014914395</v>
      </c>
      <c r="I700" s="344"/>
      <c r="J700" s="272">
        <f t="shared" si="63"/>
        <v>0</v>
      </c>
    </row>
    <row r="701" spans="2:10">
      <c r="B701" s="252"/>
      <c r="C701" s="598">
        <v>11</v>
      </c>
      <c r="D701" s="246" t="s">
        <v>72</v>
      </c>
      <c r="E701" s="330"/>
      <c r="F701" s="272">
        <v>0</v>
      </c>
      <c r="G701" s="332"/>
      <c r="H701" s="285">
        <v>9.056499364917249E-2</v>
      </c>
      <c r="I701" s="344"/>
      <c r="J701" s="272">
        <f t="shared" si="63"/>
        <v>0</v>
      </c>
    </row>
    <row r="702" spans="2:10">
      <c r="B702" s="252"/>
      <c r="C702" s="598">
        <v>12</v>
      </c>
      <c r="D702" s="246" t="s">
        <v>73</v>
      </c>
      <c r="E702" s="330"/>
      <c r="F702" s="272">
        <v>0</v>
      </c>
      <c r="G702" s="332"/>
      <c r="H702" s="285">
        <v>3.9482226233520129E-2</v>
      </c>
      <c r="I702" s="344"/>
      <c r="J702" s="272">
        <f t="shared" si="63"/>
        <v>0</v>
      </c>
    </row>
    <row r="703" spans="2:10">
      <c r="B703" s="252"/>
      <c r="C703" s="598">
        <v>13</v>
      </c>
      <c r="D703" s="246" t="s">
        <v>74</v>
      </c>
      <c r="E703" s="330"/>
      <c r="F703" s="272">
        <v>0</v>
      </c>
      <c r="G703" s="332"/>
      <c r="H703" s="285">
        <v>0.34562971629865069</v>
      </c>
      <c r="I703" s="344"/>
      <c r="J703" s="272">
        <f t="shared" si="63"/>
        <v>0</v>
      </c>
    </row>
    <row r="704" spans="2:10">
      <c r="B704" s="252"/>
      <c r="C704" s="598">
        <v>14</v>
      </c>
      <c r="D704" s="246" t="s">
        <v>75</v>
      </c>
      <c r="E704" s="330"/>
      <c r="F704" s="272">
        <v>0</v>
      </c>
      <c r="G704" s="332"/>
      <c r="H704" s="285">
        <v>7.5654102382778407E-2</v>
      </c>
      <c r="I704" s="344"/>
      <c r="J704" s="272">
        <f t="shared" si="63"/>
        <v>0</v>
      </c>
    </row>
    <row r="705" spans="2:10">
      <c r="B705" s="252"/>
      <c r="C705" s="598">
        <v>15</v>
      </c>
      <c r="D705" s="246" t="s">
        <v>654</v>
      </c>
      <c r="E705" s="330"/>
      <c r="F705" s="272">
        <v>0</v>
      </c>
      <c r="G705" s="332"/>
      <c r="H705" s="285">
        <v>0.13395139425336469</v>
      </c>
      <c r="I705" s="344"/>
      <c r="J705" s="272">
        <f t="shared" si="63"/>
        <v>0</v>
      </c>
    </row>
    <row r="706" spans="2:10">
      <c r="B706" s="252"/>
      <c r="C706" s="598">
        <v>16</v>
      </c>
      <c r="D706" s="246" t="s">
        <v>655</v>
      </c>
      <c r="E706" s="330"/>
      <c r="F706" s="272">
        <v>0</v>
      </c>
      <c r="G706" s="332"/>
      <c r="H706" s="285">
        <v>0.13184927908882998</v>
      </c>
      <c r="I706" s="344"/>
      <c r="J706" s="272">
        <f t="shared" si="63"/>
        <v>0</v>
      </c>
    </row>
    <row r="707" spans="2:10">
      <c r="B707" s="252"/>
      <c r="C707" s="598">
        <v>17</v>
      </c>
      <c r="D707" s="246" t="s">
        <v>656</v>
      </c>
      <c r="E707" s="330"/>
      <c r="F707" s="272">
        <v>0</v>
      </c>
      <c r="G707" s="332"/>
      <c r="H707" s="285">
        <v>0.22845508927537084</v>
      </c>
      <c r="I707" s="344"/>
      <c r="J707" s="272">
        <f t="shared" si="63"/>
        <v>0</v>
      </c>
    </row>
    <row r="708" spans="2:10">
      <c r="B708" s="252"/>
      <c r="C708" s="598">
        <v>18</v>
      </c>
      <c r="D708" s="246" t="s">
        <v>657</v>
      </c>
      <c r="E708" s="330"/>
      <c r="F708" s="272">
        <v>0</v>
      </c>
      <c r="G708" s="332"/>
      <c r="H708" s="285">
        <v>0.2725612812956556</v>
      </c>
      <c r="I708" s="344"/>
      <c r="J708" s="272">
        <f t="shared" si="63"/>
        <v>0</v>
      </c>
    </row>
    <row r="709" spans="2:10">
      <c r="B709" s="252"/>
      <c r="C709" s="598">
        <v>19</v>
      </c>
      <c r="D709" s="246" t="s">
        <v>76</v>
      </c>
      <c r="E709" s="330"/>
      <c r="F709" s="272">
        <v>0</v>
      </c>
      <c r="G709" s="332"/>
      <c r="H709" s="285">
        <v>0.22557928477891753</v>
      </c>
      <c r="I709" s="344"/>
      <c r="J709" s="272">
        <f t="shared" si="63"/>
        <v>0</v>
      </c>
    </row>
    <row r="710" spans="2:10">
      <c r="B710" s="252"/>
      <c r="C710" s="598">
        <v>20</v>
      </c>
      <c r="D710" s="246" t="s">
        <v>658</v>
      </c>
      <c r="E710" s="330"/>
      <c r="F710" s="272">
        <v>0</v>
      </c>
      <c r="G710" s="332"/>
      <c r="H710" s="285">
        <v>0.45524068416463814</v>
      </c>
      <c r="I710" s="344"/>
      <c r="J710" s="272">
        <f t="shared" si="63"/>
        <v>0</v>
      </c>
    </row>
    <row r="711" spans="2:10">
      <c r="B711" s="252"/>
      <c r="C711" s="598">
        <v>21</v>
      </c>
      <c r="D711" s="246" t="s">
        <v>77</v>
      </c>
      <c r="E711" s="330"/>
      <c r="F711" s="272">
        <v>0</v>
      </c>
      <c r="G711" s="332"/>
      <c r="H711" s="285">
        <v>7.4107684024826842E-2</v>
      </c>
      <c r="I711" s="344"/>
      <c r="J711" s="272">
        <f t="shared" si="63"/>
        <v>0</v>
      </c>
    </row>
    <row r="712" spans="2:10">
      <c r="B712" s="252"/>
      <c r="C712" s="598">
        <v>22</v>
      </c>
      <c r="D712" s="246" t="s">
        <v>81</v>
      </c>
      <c r="E712" s="330"/>
      <c r="F712" s="272">
        <v>0</v>
      </c>
      <c r="G712" s="332"/>
      <c r="H712" s="285">
        <v>0.20868532494916156</v>
      </c>
      <c r="I712" s="344"/>
      <c r="J712" s="272">
        <f t="shared" si="63"/>
        <v>0</v>
      </c>
    </row>
    <row r="713" spans="2:10">
      <c r="B713" s="252"/>
      <c r="C713" s="598">
        <v>23</v>
      </c>
      <c r="D713" s="246" t="s">
        <v>82</v>
      </c>
      <c r="E713" s="330"/>
      <c r="F713" s="272">
        <v>0</v>
      </c>
      <c r="G713" s="332"/>
      <c r="H713" s="285">
        <v>0</v>
      </c>
      <c r="I713" s="344"/>
      <c r="J713" s="272">
        <f t="shared" si="63"/>
        <v>0</v>
      </c>
    </row>
    <row r="714" spans="2:10">
      <c r="B714" s="252"/>
      <c r="C714" s="598">
        <v>24</v>
      </c>
      <c r="D714" s="246" t="s">
        <v>565</v>
      </c>
      <c r="E714" s="330"/>
      <c r="F714" s="272">
        <v>0</v>
      </c>
      <c r="G714" s="332"/>
      <c r="H714" s="285">
        <v>4.8795250608567755E-5</v>
      </c>
      <c r="I714" s="344"/>
      <c r="J714" s="272">
        <f t="shared" si="63"/>
        <v>0</v>
      </c>
    </row>
    <row r="715" spans="2:10">
      <c r="B715" s="252"/>
      <c r="C715" s="598">
        <v>25</v>
      </c>
      <c r="D715" s="246" t="s">
        <v>566</v>
      </c>
      <c r="E715" s="330"/>
      <c r="F715" s="272">
        <v>0</v>
      </c>
      <c r="G715" s="332"/>
      <c r="H715" s="285">
        <v>2.4514224261734495E-4</v>
      </c>
      <c r="I715" s="344"/>
      <c r="J715" s="272">
        <f t="shared" si="63"/>
        <v>0</v>
      </c>
    </row>
    <row r="716" spans="2:10">
      <c r="B716" s="252"/>
      <c r="C716" s="598">
        <v>26</v>
      </c>
      <c r="D716" s="246" t="s">
        <v>567</v>
      </c>
      <c r="E716" s="330"/>
      <c r="F716" s="272">
        <v>0</v>
      </c>
      <c r="G716" s="332"/>
      <c r="H716" s="285">
        <v>5.6928141306978523E-5</v>
      </c>
      <c r="I716" s="344"/>
      <c r="J716" s="272">
        <f t="shared" si="63"/>
        <v>0</v>
      </c>
    </row>
    <row r="717" spans="2:10">
      <c r="B717" s="252"/>
      <c r="C717" s="598">
        <v>27</v>
      </c>
      <c r="D717" s="246" t="s">
        <v>83</v>
      </c>
      <c r="E717" s="330"/>
      <c r="F717" s="272">
        <v>0</v>
      </c>
      <c r="G717" s="332"/>
      <c r="H717" s="285">
        <v>1.1401741278116996E-2</v>
      </c>
      <c r="I717" s="344"/>
      <c r="J717" s="272">
        <f t="shared" si="63"/>
        <v>0</v>
      </c>
    </row>
    <row r="718" spans="2:10">
      <c r="B718" s="252"/>
      <c r="C718" s="598">
        <v>28</v>
      </c>
      <c r="D718" s="246" t="s">
        <v>84</v>
      </c>
      <c r="E718" s="330"/>
      <c r="F718" s="272">
        <v>0</v>
      </c>
      <c r="G718" s="332"/>
      <c r="H718" s="285">
        <v>2.8287283251347137E-2</v>
      </c>
      <c r="I718" s="344"/>
      <c r="J718" s="272">
        <f t="shared" si="63"/>
        <v>0</v>
      </c>
    </row>
    <row r="719" spans="2:10">
      <c r="B719" s="252"/>
      <c r="C719" s="598">
        <v>29</v>
      </c>
      <c r="D719" s="246" t="s">
        <v>85</v>
      </c>
      <c r="E719" s="330"/>
      <c r="F719" s="272">
        <v>0</v>
      </c>
      <c r="G719" s="332"/>
      <c r="H719" s="285">
        <v>2.3462599960362905E-5</v>
      </c>
      <c r="I719" s="344"/>
      <c r="J719" s="272">
        <f t="shared" si="63"/>
        <v>0</v>
      </c>
    </row>
    <row r="720" spans="2:10">
      <c r="B720" s="252"/>
      <c r="C720" s="598">
        <v>30</v>
      </c>
      <c r="D720" s="246" t="s">
        <v>641</v>
      </c>
      <c r="E720" s="330"/>
      <c r="F720" s="272">
        <v>0</v>
      </c>
      <c r="G720" s="332"/>
      <c r="H720" s="285">
        <v>9.4158733219556756E-2</v>
      </c>
      <c r="I720" s="344"/>
      <c r="J720" s="272">
        <f t="shared" si="63"/>
        <v>0</v>
      </c>
    </row>
    <row r="721" spans="2:11">
      <c r="B721" s="252"/>
      <c r="C721" s="598">
        <v>31</v>
      </c>
      <c r="D721" s="246" t="s">
        <v>659</v>
      </c>
      <c r="E721" s="330"/>
      <c r="F721" s="272">
        <v>0</v>
      </c>
      <c r="G721" s="332"/>
      <c r="H721" s="285">
        <v>1.5312577718365705E-2</v>
      </c>
      <c r="I721" s="344"/>
      <c r="J721" s="272">
        <f t="shared" si="63"/>
        <v>0</v>
      </c>
    </row>
    <row r="722" spans="2:11">
      <c r="B722" s="252"/>
      <c r="C722" s="598">
        <v>32</v>
      </c>
      <c r="D722" s="246" t="s">
        <v>86</v>
      </c>
      <c r="E722" s="330"/>
      <c r="F722" s="272">
        <v>0</v>
      </c>
      <c r="G722" s="332"/>
      <c r="H722" s="285">
        <v>0</v>
      </c>
      <c r="I722" s="344"/>
      <c r="J722" s="272">
        <f t="shared" si="63"/>
        <v>0</v>
      </c>
    </row>
    <row r="723" spans="2:11">
      <c r="B723" s="252"/>
      <c r="C723" s="598">
        <v>33</v>
      </c>
      <c r="D723" s="246" t="s">
        <v>87</v>
      </c>
      <c r="E723" s="330"/>
      <c r="F723" s="272">
        <v>0</v>
      </c>
      <c r="G723" s="332"/>
      <c r="H723" s="285">
        <v>3.9581888610163559E-3</v>
      </c>
      <c r="I723" s="344"/>
      <c r="J723" s="272">
        <f t="shared" si="63"/>
        <v>0</v>
      </c>
    </row>
    <row r="724" spans="2:11">
      <c r="B724" s="252"/>
      <c r="C724" s="598">
        <v>34</v>
      </c>
      <c r="D724" s="246" t="s">
        <v>660</v>
      </c>
      <c r="E724" s="330"/>
      <c r="F724" s="272">
        <v>0</v>
      </c>
      <c r="G724" s="332"/>
      <c r="H724" s="285">
        <v>6.0895177615000058E-5</v>
      </c>
      <c r="I724" s="344"/>
      <c r="J724" s="272">
        <f t="shared" si="63"/>
        <v>0</v>
      </c>
    </row>
    <row r="725" spans="2:11">
      <c r="B725" s="252"/>
      <c r="C725" s="598">
        <v>35</v>
      </c>
      <c r="D725" s="246" t="s">
        <v>661</v>
      </c>
      <c r="E725" s="330"/>
      <c r="F725" s="272">
        <v>0</v>
      </c>
      <c r="G725" s="332"/>
      <c r="H725" s="285">
        <v>1.0878162736515561E-2</v>
      </c>
      <c r="I725" s="344"/>
      <c r="J725" s="272">
        <f t="shared" si="63"/>
        <v>0</v>
      </c>
    </row>
    <row r="726" spans="2:11">
      <c r="B726" s="252"/>
      <c r="C726" s="598">
        <v>36</v>
      </c>
      <c r="D726" s="246" t="s">
        <v>88</v>
      </c>
      <c r="E726" s="330"/>
      <c r="F726" s="272">
        <v>0</v>
      </c>
      <c r="G726" s="332"/>
      <c r="H726" s="285">
        <v>2.2916694986749614E-2</v>
      </c>
      <c r="I726" s="344"/>
      <c r="J726" s="272">
        <f t="shared" si="63"/>
        <v>0</v>
      </c>
    </row>
    <row r="727" spans="2:11">
      <c r="B727" s="252"/>
      <c r="C727" s="598">
        <v>37</v>
      </c>
      <c r="D727" s="246" t="s">
        <v>645</v>
      </c>
      <c r="E727" s="330"/>
      <c r="F727" s="272">
        <v>0</v>
      </c>
      <c r="G727" s="332"/>
      <c r="H727" s="285">
        <v>0.1079014234224057</v>
      </c>
      <c r="I727" s="344"/>
      <c r="J727" s="272">
        <f t="shared" si="63"/>
        <v>0</v>
      </c>
    </row>
    <row r="728" spans="2:11">
      <c r="B728" s="252"/>
      <c r="C728" s="598">
        <v>38</v>
      </c>
      <c r="D728" s="246" t="s">
        <v>646</v>
      </c>
      <c r="E728" s="330"/>
      <c r="F728" s="272">
        <v>0</v>
      </c>
      <c r="G728" s="332"/>
      <c r="H728" s="285">
        <v>1.5388384185294571E-2</v>
      </c>
      <c r="I728" s="344"/>
      <c r="J728" s="272">
        <f t="shared" si="63"/>
        <v>0</v>
      </c>
    </row>
    <row r="729" spans="2:11">
      <c r="B729" s="252"/>
      <c r="C729" s="598">
        <v>39</v>
      </c>
      <c r="D729" s="246" t="s">
        <v>647</v>
      </c>
      <c r="E729" s="330"/>
      <c r="F729" s="272">
        <v>0</v>
      </c>
      <c r="G729" s="332"/>
      <c r="H729" s="285">
        <v>1.8670797119002804E-2</v>
      </c>
      <c r="I729" s="344"/>
      <c r="J729" s="272">
        <f t="shared" si="63"/>
        <v>0</v>
      </c>
    </row>
    <row r="730" spans="2:11">
      <c r="B730" s="252"/>
      <c r="C730" s="598">
        <v>40</v>
      </c>
      <c r="D730" s="246" t="s">
        <v>648</v>
      </c>
      <c r="E730" s="330"/>
      <c r="F730" s="272">
        <v>0</v>
      </c>
      <c r="G730" s="332"/>
      <c r="H730" s="285">
        <v>1.059596066940509E-3</v>
      </c>
      <c r="I730" s="344"/>
      <c r="J730" s="272">
        <f t="shared" si="63"/>
        <v>0</v>
      </c>
    </row>
    <row r="731" spans="2:11">
      <c r="B731" s="252"/>
      <c r="C731" s="598">
        <v>41</v>
      </c>
      <c r="D731" s="246" t="s">
        <v>662</v>
      </c>
      <c r="E731" s="330"/>
      <c r="F731" s="272">
        <v>0</v>
      </c>
      <c r="G731" s="332"/>
      <c r="H731" s="285">
        <v>0</v>
      </c>
      <c r="I731" s="344"/>
      <c r="J731" s="272">
        <f t="shared" si="63"/>
        <v>0</v>
      </c>
    </row>
    <row r="732" spans="2:11">
      <c r="B732" s="345"/>
      <c r="C732" s="620">
        <v>42</v>
      </c>
      <c r="D732" s="256" t="s">
        <v>663</v>
      </c>
      <c r="E732" s="330"/>
      <c r="F732" s="272">
        <v>0</v>
      </c>
      <c r="G732" s="332"/>
      <c r="H732" s="287">
        <v>7.8528079542770617E-3</v>
      </c>
      <c r="I732" s="344"/>
      <c r="J732" s="272">
        <f t="shared" si="63"/>
        <v>0</v>
      </c>
    </row>
    <row r="733" spans="2:11">
      <c r="B733" s="267" t="s">
        <v>90</v>
      </c>
      <c r="C733" s="603"/>
      <c r="D733" s="340"/>
      <c r="E733" s="341"/>
      <c r="F733" s="269">
        <f>SUM(F691:F732)</f>
        <v>0</v>
      </c>
      <c r="G733" s="173"/>
      <c r="H733" s="288"/>
      <c r="I733" s="246"/>
      <c r="J733" s="269">
        <f>SUM(J691:J732)</f>
        <v>0</v>
      </c>
    </row>
    <row r="734" spans="2:11">
      <c r="C734" s="600"/>
    </row>
    <row r="735" spans="2:11" ht="17.25">
      <c r="B735" s="32" t="s">
        <v>435</v>
      </c>
      <c r="C735" s="600"/>
      <c r="D735" s="25"/>
      <c r="E735" s="25"/>
      <c r="F735" s="25"/>
      <c r="G735" s="25"/>
    </row>
    <row r="736" spans="2:11" ht="42.2" customHeight="1" thickBot="1">
      <c r="B736" s="239"/>
      <c r="C736" s="602" t="s">
        <v>374</v>
      </c>
      <c r="D736" s="241" t="s">
        <v>56</v>
      </c>
      <c r="F736" s="242" t="s">
        <v>432</v>
      </c>
      <c r="G736" s="329"/>
      <c r="H736" s="242" t="s">
        <v>436</v>
      </c>
      <c r="I736" s="291"/>
      <c r="J736" s="258" t="s">
        <v>437</v>
      </c>
      <c r="K736" s="329"/>
    </row>
    <row r="737" spans="2:13">
      <c r="B737" s="343" t="s">
        <v>79</v>
      </c>
      <c r="C737" s="597">
        <v>1</v>
      </c>
      <c r="D737" s="244" t="s">
        <v>67</v>
      </c>
      <c r="E737" s="330"/>
      <c r="F737" s="37">
        <f t="array" ref="F737:F778">+$E$550:$E$591</f>
        <v>0</v>
      </c>
      <c r="G737" s="332"/>
      <c r="H737" s="283">
        <f t="array" ref="H737:H778">+係数!$I$46:$I$87</f>
        <v>0.81732979265832784</v>
      </c>
      <c r="I737" s="330"/>
      <c r="J737" s="333">
        <f t="shared" ref="J737:J778" si="64">F737*H737</f>
        <v>0</v>
      </c>
      <c r="K737" s="25"/>
      <c r="M737" s="25"/>
    </row>
    <row r="738" spans="2:13">
      <c r="B738" s="251"/>
      <c r="C738" s="598">
        <v>2</v>
      </c>
      <c r="D738" s="246" t="s">
        <v>563</v>
      </c>
      <c r="E738" s="330"/>
      <c r="F738" s="37">
        <v>0</v>
      </c>
      <c r="G738" s="332"/>
      <c r="H738" s="285">
        <v>0.86034601091810481</v>
      </c>
      <c r="I738" s="330"/>
      <c r="J738" s="336">
        <f t="shared" si="64"/>
        <v>0</v>
      </c>
      <c r="K738" s="25"/>
      <c r="M738" s="25"/>
    </row>
    <row r="739" spans="2:13">
      <c r="B739" s="251"/>
      <c r="C739" s="598">
        <v>3</v>
      </c>
      <c r="D739" s="246" t="s">
        <v>633</v>
      </c>
      <c r="E739" s="330"/>
      <c r="F739" s="272">
        <v>0</v>
      </c>
      <c r="G739" s="332"/>
      <c r="H739" s="285">
        <v>0.85886997904860196</v>
      </c>
      <c r="I739" s="330"/>
      <c r="J739" s="264">
        <f t="shared" si="64"/>
        <v>0</v>
      </c>
      <c r="K739" s="25"/>
      <c r="M739" s="25"/>
    </row>
    <row r="740" spans="2:13">
      <c r="B740" s="251"/>
      <c r="C740" s="598">
        <v>4</v>
      </c>
      <c r="D740" s="246" t="s">
        <v>652</v>
      </c>
      <c r="E740" s="330"/>
      <c r="F740" s="272">
        <v>0</v>
      </c>
      <c r="G740" s="332"/>
      <c r="H740" s="285">
        <v>2.491711266188823E-2</v>
      </c>
      <c r="I740" s="330"/>
      <c r="J740" s="264">
        <f t="shared" si="64"/>
        <v>0</v>
      </c>
      <c r="K740" s="25"/>
      <c r="M740" s="25"/>
    </row>
    <row r="741" spans="2:13">
      <c r="B741" s="251"/>
      <c r="C741" s="598">
        <v>5</v>
      </c>
      <c r="D741" s="246" t="s">
        <v>653</v>
      </c>
      <c r="E741" s="330"/>
      <c r="F741" s="272">
        <v>0</v>
      </c>
      <c r="G741" s="332"/>
      <c r="H741" s="285">
        <v>0.84379058738893808</v>
      </c>
      <c r="I741" s="330"/>
      <c r="J741" s="264">
        <f t="shared" si="64"/>
        <v>0</v>
      </c>
      <c r="K741" s="25"/>
      <c r="M741" s="25"/>
    </row>
    <row r="742" spans="2:13">
      <c r="B742" s="251"/>
      <c r="C742" s="598">
        <v>6</v>
      </c>
      <c r="D742" s="246" t="s">
        <v>68</v>
      </c>
      <c r="E742" s="330"/>
      <c r="F742" s="272">
        <v>0</v>
      </c>
      <c r="G742" s="332"/>
      <c r="H742" s="285">
        <v>0.42815923963549518</v>
      </c>
      <c r="I742" s="330"/>
      <c r="J742" s="264">
        <f t="shared" si="64"/>
        <v>0</v>
      </c>
      <c r="K742" s="25"/>
      <c r="M742" s="25"/>
    </row>
    <row r="743" spans="2:13">
      <c r="B743" s="251"/>
      <c r="C743" s="598">
        <v>7</v>
      </c>
      <c r="D743" s="246" t="s">
        <v>69</v>
      </c>
      <c r="E743" s="330"/>
      <c r="F743" s="272">
        <v>0</v>
      </c>
      <c r="G743" s="332"/>
      <c r="H743" s="285">
        <v>0.84737987584849639</v>
      </c>
      <c r="I743" s="330"/>
      <c r="J743" s="264">
        <f t="shared" si="64"/>
        <v>0</v>
      </c>
      <c r="K743" s="25"/>
      <c r="M743" s="25"/>
    </row>
    <row r="744" spans="2:13">
      <c r="B744" s="251"/>
      <c r="C744" s="598">
        <v>8</v>
      </c>
      <c r="D744" s="246" t="s">
        <v>70</v>
      </c>
      <c r="E744" s="330"/>
      <c r="F744" s="272">
        <v>0</v>
      </c>
      <c r="G744" s="332"/>
      <c r="H744" s="285">
        <v>0.79736209454712959</v>
      </c>
      <c r="I744" s="330"/>
      <c r="J744" s="264">
        <f t="shared" si="64"/>
        <v>0</v>
      </c>
      <c r="K744" s="25"/>
      <c r="M744" s="25"/>
    </row>
    <row r="745" spans="2:13">
      <c r="B745" s="251"/>
      <c r="C745" s="598">
        <v>9</v>
      </c>
      <c r="D745" s="246" t="s">
        <v>71</v>
      </c>
      <c r="E745" s="330"/>
      <c r="F745" s="272">
        <v>0</v>
      </c>
      <c r="G745" s="332"/>
      <c r="H745" s="285">
        <v>0.82991804003913849</v>
      </c>
      <c r="I745" s="330"/>
      <c r="J745" s="264">
        <f t="shared" si="64"/>
        <v>0</v>
      </c>
      <c r="K745" s="25"/>
      <c r="M745" s="25"/>
    </row>
    <row r="746" spans="2:13">
      <c r="B746" s="252"/>
      <c r="C746" s="598">
        <v>10</v>
      </c>
      <c r="D746" s="246" t="s">
        <v>564</v>
      </c>
      <c r="E746" s="330"/>
      <c r="F746" s="272">
        <v>0</v>
      </c>
      <c r="G746" s="332"/>
      <c r="H746" s="285">
        <v>0.89251679985085608</v>
      </c>
      <c r="I746" s="330"/>
      <c r="J746" s="264">
        <f t="shared" si="64"/>
        <v>0</v>
      </c>
      <c r="K746" s="25"/>
      <c r="M746" s="25"/>
    </row>
    <row r="747" spans="2:13">
      <c r="B747" s="252"/>
      <c r="C747" s="598">
        <v>11</v>
      </c>
      <c r="D747" s="246" t="s">
        <v>72</v>
      </c>
      <c r="E747" s="330"/>
      <c r="F747" s="272">
        <v>0</v>
      </c>
      <c r="G747" s="332"/>
      <c r="H747" s="285">
        <v>0.90943500635082752</v>
      </c>
      <c r="I747" s="330"/>
      <c r="J747" s="264">
        <f t="shared" si="64"/>
        <v>0</v>
      </c>
      <c r="K747" s="25"/>
      <c r="M747" s="25"/>
    </row>
    <row r="748" spans="2:13">
      <c r="B748" s="252"/>
      <c r="C748" s="598">
        <v>12</v>
      </c>
      <c r="D748" s="246" t="s">
        <v>73</v>
      </c>
      <c r="E748" s="330"/>
      <c r="F748" s="272">
        <v>0</v>
      </c>
      <c r="G748" s="332"/>
      <c r="H748" s="285">
        <v>0.96051777376647984</v>
      </c>
      <c r="I748" s="330"/>
      <c r="J748" s="264">
        <f t="shared" si="64"/>
        <v>0</v>
      </c>
      <c r="K748" s="25"/>
      <c r="M748" s="25"/>
    </row>
    <row r="749" spans="2:13">
      <c r="B749" s="252"/>
      <c r="C749" s="598">
        <v>13</v>
      </c>
      <c r="D749" s="246" t="s">
        <v>74</v>
      </c>
      <c r="E749" s="330"/>
      <c r="F749" s="272">
        <v>0</v>
      </c>
      <c r="G749" s="332"/>
      <c r="H749" s="285">
        <v>0.65437028370134931</v>
      </c>
      <c r="I749" s="330"/>
      <c r="J749" s="264">
        <f t="shared" si="64"/>
        <v>0</v>
      </c>
      <c r="K749" s="25"/>
      <c r="M749" s="25"/>
    </row>
    <row r="750" spans="2:13">
      <c r="B750" s="252"/>
      <c r="C750" s="598">
        <v>14</v>
      </c>
      <c r="D750" s="246" t="s">
        <v>75</v>
      </c>
      <c r="E750" s="330"/>
      <c r="F750" s="272">
        <v>0</v>
      </c>
      <c r="G750" s="332"/>
      <c r="H750" s="285">
        <v>0.92434589761722163</v>
      </c>
      <c r="I750" s="330"/>
      <c r="J750" s="264">
        <f t="shared" si="64"/>
        <v>0</v>
      </c>
      <c r="K750" s="25"/>
      <c r="M750" s="25"/>
    </row>
    <row r="751" spans="2:13">
      <c r="B751" s="252"/>
      <c r="C751" s="598">
        <v>15</v>
      </c>
      <c r="D751" s="246" t="s">
        <v>654</v>
      </c>
      <c r="E751" s="330"/>
      <c r="F751" s="272">
        <v>0</v>
      </c>
      <c r="G751" s="332"/>
      <c r="H751" s="285">
        <v>0.86604860574663534</v>
      </c>
      <c r="I751" s="330"/>
      <c r="J751" s="264">
        <f t="shared" si="64"/>
        <v>0</v>
      </c>
      <c r="K751" s="25"/>
      <c r="M751" s="25"/>
    </row>
    <row r="752" spans="2:13">
      <c r="B752" s="252"/>
      <c r="C752" s="598">
        <v>16</v>
      </c>
      <c r="D752" s="246" t="s">
        <v>655</v>
      </c>
      <c r="E752" s="330"/>
      <c r="F752" s="272">
        <v>0</v>
      </c>
      <c r="G752" s="332"/>
      <c r="H752" s="285">
        <v>0.86815072091117007</v>
      </c>
      <c r="I752" s="330"/>
      <c r="J752" s="264">
        <f t="shared" si="64"/>
        <v>0</v>
      </c>
      <c r="K752" s="25"/>
      <c r="M752" s="25"/>
    </row>
    <row r="753" spans="2:13">
      <c r="B753" s="252"/>
      <c r="C753" s="598">
        <v>17</v>
      </c>
      <c r="D753" s="246" t="s">
        <v>656</v>
      </c>
      <c r="E753" s="330"/>
      <c r="F753" s="272">
        <v>0</v>
      </c>
      <c r="G753" s="332"/>
      <c r="H753" s="285">
        <v>0.77154491072462916</v>
      </c>
      <c r="I753" s="330"/>
      <c r="J753" s="264">
        <f t="shared" si="64"/>
        <v>0</v>
      </c>
      <c r="K753" s="25"/>
      <c r="M753" s="25"/>
    </row>
    <row r="754" spans="2:13">
      <c r="B754" s="252"/>
      <c r="C754" s="598">
        <v>18</v>
      </c>
      <c r="D754" s="246" t="s">
        <v>657</v>
      </c>
      <c r="E754" s="330"/>
      <c r="F754" s="272">
        <v>0</v>
      </c>
      <c r="G754" s="332"/>
      <c r="H754" s="285">
        <v>0.7274387187043444</v>
      </c>
      <c r="I754" s="330"/>
      <c r="J754" s="264">
        <f t="shared" si="64"/>
        <v>0</v>
      </c>
      <c r="K754" s="25"/>
      <c r="M754" s="25"/>
    </row>
    <row r="755" spans="2:13">
      <c r="B755" s="252"/>
      <c r="C755" s="598">
        <v>19</v>
      </c>
      <c r="D755" s="246" t="s">
        <v>76</v>
      </c>
      <c r="E755" s="330"/>
      <c r="F755" s="272">
        <v>0</v>
      </c>
      <c r="G755" s="332"/>
      <c r="H755" s="285">
        <v>0.77442071522108247</v>
      </c>
      <c r="I755" s="330"/>
      <c r="J755" s="264">
        <f t="shared" si="64"/>
        <v>0</v>
      </c>
      <c r="K755" s="25"/>
      <c r="M755" s="25"/>
    </row>
    <row r="756" spans="2:13">
      <c r="B756" s="252"/>
      <c r="C756" s="598">
        <v>20</v>
      </c>
      <c r="D756" s="246" t="s">
        <v>658</v>
      </c>
      <c r="E756" s="330"/>
      <c r="F756" s="272">
        <v>0</v>
      </c>
      <c r="G756" s="332"/>
      <c r="H756" s="285">
        <v>0.54475931583536186</v>
      </c>
      <c r="I756" s="330"/>
      <c r="J756" s="264">
        <f t="shared" si="64"/>
        <v>0</v>
      </c>
      <c r="K756" s="25"/>
      <c r="M756" s="25"/>
    </row>
    <row r="757" spans="2:13">
      <c r="B757" s="252"/>
      <c r="C757" s="598">
        <v>21</v>
      </c>
      <c r="D757" s="246" t="s">
        <v>77</v>
      </c>
      <c r="E757" s="330"/>
      <c r="F757" s="272">
        <v>0</v>
      </c>
      <c r="G757" s="332"/>
      <c r="H757" s="285">
        <v>0.92589231597517319</v>
      </c>
      <c r="I757" s="330"/>
      <c r="J757" s="264">
        <f t="shared" si="64"/>
        <v>0</v>
      </c>
      <c r="K757" s="25"/>
      <c r="M757" s="25"/>
    </row>
    <row r="758" spans="2:13">
      <c r="B758" s="252"/>
      <c r="C758" s="598">
        <v>22</v>
      </c>
      <c r="D758" s="246" t="s">
        <v>81</v>
      </c>
      <c r="E758" s="330"/>
      <c r="F758" s="272">
        <v>0</v>
      </c>
      <c r="G758" s="332"/>
      <c r="H758" s="285">
        <v>0.79131467505083841</v>
      </c>
      <c r="I758" s="330"/>
      <c r="J758" s="264">
        <f t="shared" si="64"/>
        <v>0</v>
      </c>
      <c r="K758" s="25"/>
      <c r="M758" s="25"/>
    </row>
    <row r="759" spans="2:13">
      <c r="B759" s="252"/>
      <c r="C759" s="598">
        <v>23</v>
      </c>
      <c r="D759" s="246" t="s">
        <v>82</v>
      </c>
      <c r="E759" s="330"/>
      <c r="F759" s="272">
        <v>0</v>
      </c>
      <c r="G759" s="332"/>
      <c r="H759" s="285">
        <v>1</v>
      </c>
      <c r="I759" s="330"/>
      <c r="J759" s="264">
        <f t="shared" si="64"/>
        <v>0</v>
      </c>
      <c r="K759" s="25"/>
      <c r="M759" s="25"/>
    </row>
    <row r="760" spans="2:13">
      <c r="B760" s="252"/>
      <c r="C760" s="598">
        <v>24</v>
      </c>
      <c r="D760" s="246" t="s">
        <v>565</v>
      </c>
      <c r="E760" s="330"/>
      <c r="F760" s="272">
        <v>0</v>
      </c>
      <c r="G760" s="332"/>
      <c r="H760" s="285">
        <v>0.99995120474939148</v>
      </c>
      <c r="I760" s="330"/>
      <c r="J760" s="264">
        <f t="shared" si="64"/>
        <v>0</v>
      </c>
      <c r="K760" s="25"/>
      <c r="M760" s="25"/>
    </row>
    <row r="761" spans="2:13">
      <c r="B761" s="252"/>
      <c r="C761" s="598">
        <v>25</v>
      </c>
      <c r="D761" s="246" t="s">
        <v>566</v>
      </c>
      <c r="E761" s="330"/>
      <c r="F761" s="272">
        <v>0</v>
      </c>
      <c r="G761" s="332"/>
      <c r="H761" s="285">
        <v>0.99975485775738271</v>
      </c>
      <c r="I761" s="330"/>
      <c r="J761" s="264">
        <f t="shared" si="64"/>
        <v>0</v>
      </c>
      <c r="K761" s="25"/>
      <c r="M761" s="25"/>
    </row>
    <row r="762" spans="2:13">
      <c r="B762" s="252"/>
      <c r="C762" s="598">
        <v>26</v>
      </c>
      <c r="D762" s="246" t="s">
        <v>567</v>
      </c>
      <c r="E762" s="330"/>
      <c r="F762" s="272">
        <v>0</v>
      </c>
      <c r="G762" s="332"/>
      <c r="H762" s="285">
        <v>0.99994307185869302</v>
      </c>
      <c r="I762" s="330"/>
      <c r="J762" s="264">
        <f t="shared" si="64"/>
        <v>0</v>
      </c>
      <c r="K762" s="25"/>
      <c r="M762" s="25"/>
    </row>
    <row r="763" spans="2:13">
      <c r="B763" s="252"/>
      <c r="C763" s="598">
        <v>27</v>
      </c>
      <c r="D763" s="246" t="s">
        <v>83</v>
      </c>
      <c r="E763" s="330"/>
      <c r="F763" s="272">
        <v>0</v>
      </c>
      <c r="G763" s="332"/>
      <c r="H763" s="285">
        <v>0.98859825872188301</v>
      </c>
      <c r="I763" s="330"/>
      <c r="J763" s="264">
        <f t="shared" si="64"/>
        <v>0</v>
      </c>
      <c r="K763" s="25"/>
      <c r="M763" s="25"/>
    </row>
    <row r="764" spans="2:13">
      <c r="B764" s="252"/>
      <c r="C764" s="598">
        <v>28</v>
      </c>
      <c r="D764" s="246" t="s">
        <v>84</v>
      </c>
      <c r="E764" s="330"/>
      <c r="F764" s="272">
        <v>0</v>
      </c>
      <c r="G764" s="332"/>
      <c r="H764" s="285">
        <v>0.97171271674865289</v>
      </c>
      <c r="I764" s="330"/>
      <c r="J764" s="264">
        <f t="shared" si="64"/>
        <v>0</v>
      </c>
      <c r="K764" s="25"/>
      <c r="M764" s="25"/>
    </row>
    <row r="765" spans="2:13">
      <c r="B765" s="252"/>
      <c r="C765" s="598">
        <v>29</v>
      </c>
      <c r="D765" s="246" t="s">
        <v>85</v>
      </c>
      <c r="E765" s="330"/>
      <c r="F765" s="272">
        <v>0</v>
      </c>
      <c r="G765" s="332"/>
      <c r="H765" s="285">
        <v>0.99997653740003967</v>
      </c>
      <c r="I765" s="330"/>
      <c r="J765" s="264">
        <f t="shared" si="64"/>
        <v>0</v>
      </c>
      <c r="K765" s="25"/>
      <c r="M765" s="25"/>
    </row>
    <row r="766" spans="2:13">
      <c r="B766" s="252"/>
      <c r="C766" s="598">
        <v>30</v>
      </c>
      <c r="D766" s="246" t="s">
        <v>641</v>
      </c>
      <c r="E766" s="330"/>
      <c r="F766" s="272">
        <v>0</v>
      </c>
      <c r="G766" s="332"/>
      <c r="H766" s="285">
        <v>0.90584126678044319</v>
      </c>
      <c r="I766" s="330"/>
      <c r="J766" s="264">
        <f t="shared" si="64"/>
        <v>0</v>
      </c>
      <c r="K766" s="25"/>
      <c r="M766" s="25"/>
    </row>
    <row r="767" spans="2:13">
      <c r="B767" s="252"/>
      <c r="C767" s="598">
        <v>31</v>
      </c>
      <c r="D767" s="246" t="s">
        <v>659</v>
      </c>
      <c r="E767" s="330"/>
      <c r="F767" s="272">
        <v>0</v>
      </c>
      <c r="G767" s="332"/>
      <c r="H767" s="285">
        <v>0.98468742228163431</v>
      </c>
      <c r="I767" s="330"/>
      <c r="J767" s="264">
        <f t="shared" si="64"/>
        <v>0</v>
      </c>
      <c r="K767" s="25"/>
      <c r="M767" s="25"/>
    </row>
    <row r="768" spans="2:13">
      <c r="B768" s="252"/>
      <c r="C768" s="598">
        <v>32</v>
      </c>
      <c r="D768" s="246" t="s">
        <v>86</v>
      </c>
      <c r="E768" s="330"/>
      <c r="F768" s="272">
        <v>0</v>
      </c>
      <c r="G768" s="332"/>
      <c r="H768" s="285">
        <v>1</v>
      </c>
      <c r="I768" s="330"/>
      <c r="J768" s="264">
        <f t="shared" si="64"/>
        <v>0</v>
      </c>
      <c r="K768" s="25"/>
      <c r="M768" s="25"/>
    </row>
    <row r="769" spans="2:13">
      <c r="B769" s="252"/>
      <c r="C769" s="598">
        <v>33</v>
      </c>
      <c r="D769" s="246" t="s">
        <v>87</v>
      </c>
      <c r="E769" s="330"/>
      <c r="F769" s="272">
        <v>0</v>
      </c>
      <c r="G769" s="332"/>
      <c r="H769" s="285">
        <v>0.9960418111389836</v>
      </c>
      <c r="I769" s="330"/>
      <c r="J769" s="264">
        <f t="shared" si="64"/>
        <v>0</v>
      </c>
    </row>
    <row r="770" spans="2:13">
      <c r="B770" s="252"/>
      <c r="C770" s="598">
        <v>34</v>
      </c>
      <c r="D770" s="246" t="s">
        <v>660</v>
      </c>
      <c r="E770" s="330"/>
      <c r="F770" s="272">
        <v>0</v>
      </c>
      <c r="G770" s="332"/>
      <c r="H770" s="285">
        <v>0.99993910482238502</v>
      </c>
      <c r="I770" s="330"/>
      <c r="J770" s="264">
        <f t="shared" si="64"/>
        <v>0</v>
      </c>
    </row>
    <row r="771" spans="2:13">
      <c r="B771" s="252"/>
      <c r="C771" s="598">
        <v>35</v>
      </c>
      <c r="D771" s="246" t="s">
        <v>661</v>
      </c>
      <c r="E771" s="330"/>
      <c r="F771" s="272">
        <v>0</v>
      </c>
      <c r="G771" s="332"/>
      <c r="H771" s="285">
        <v>0.98912183726348446</v>
      </c>
      <c r="I771" s="330"/>
      <c r="J771" s="264">
        <f t="shared" si="64"/>
        <v>0</v>
      </c>
    </row>
    <row r="772" spans="2:13">
      <c r="B772" s="252"/>
      <c r="C772" s="598">
        <v>36</v>
      </c>
      <c r="D772" s="246" t="s">
        <v>88</v>
      </c>
      <c r="E772" s="330"/>
      <c r="F772" s="272">
        <v>0</v>
      </c>
      <c r="G772" s="332"/>
      <c r="H772" s="285">
        <v>0.97708330501325036</v>
      </c>
      <c r="I772" s="330"/>
      <c r="J772" s="264">
        <f t="shared" si="64"/>
        <v>0</v>
      </c>
      <c r="K772" s="25"/>
      <c r="M772" s="25"/>
    </row>
    <row r="773" spans="2:13">
      <c r="B773" s="252"/>
      <c r="C773" s="598">
        <v>37</v>
      </c>
      <c r="D773" s="246" t="s">
        <v>645</v>
      </c>
      <c r="E773" s="330"/>
      <c r="F773" s="272">
        <v>0</v>
      </c>
      <c r="G773" s="332"/>
      <c r="H773" s="285">
        <v>0.89209857657759428</v>
      </c>
      <c r="I773" s="330"/>
      <c r="J773" s="264">
        <f t="shared" si="64"/>
        <v>0</v>
      </c>
      <c r="K773" s="25"/>
      <c r="M773" s="25"/>
    </row>
    <row r="774" spans="2:13">
      <c r="B774" s="252"/>
      <c r="C774" s="598">
        <v>38</v>
      </c>
      <c r="D774" s="246" t="s">
        <v>646</v>
      </c>
      <c r="E774" s="330"/>
      <c r="F774" s="272">
        <v>0</v>
      </c>
      <c r="G774" s="332"/>
      <c r="H774" s="285">
        <v>0.98461161581470547</v>
      </c>
      <c r="I774" s="330"/>
      <c r="J774" s="264">
        <f t="shared" si="64"/>
        <v>0</v>
      </c>
      <c r="K774" s="25"/>
      <c r="M774" s="25"/>
    </row>
    <row r="775" spans="2:13">
      <c r="B775" s="252"/>
      <c r="C775" s="598">
        <v>39</v>
      </c>
      <c r="D775" s="246" t="s">
        <v>647</v>
      </c>
      <c r="E775" s="330"/>
      <c r="F775" s="272">
        <v>0</v>
      </c>
      <c r="G775" s="332"/>
      <c r="H775" s="285">
        <v>0.98132920288099723</v>
      </c>
      <c r="I775" s="330"/>
      <c r="J775" s="264">
        <f t="shared" si="64"/>
        <v>0</v>
      </c>
      <c r="K775" s="25"/>
      <c r="M775" s="25"/>
    </row>
    <row r="776" spans="2:13">
      <c r="B776" s="252"/>
      <c r="C776" s="598">
        <v>40</v>
      </c>
      <c r="D776" s="246" t="s">
        <v>648</v>
      </c>
      <c r="E776" s="330"/>
      <c r="F776" s="272">
        <v>0</v>
      </c>
      <c r="G776" s="332"/>
      <c r="H776" s="285">
        <v>0.9989404039330595</v>
      </c>
      <c r="I776" s="330"/>
      <c r="J776" s="264">
        <f t="shared" si="64"/>
        <v>0</v>
      </c>
      <c r="K776" s="25"/>
      <c r="M776" s="25"/>
    </row>
    <row r="777" spans="2:13">
      <c r="B777" s="252"/>
      <c r="C777" s="598">
        <v>41</v>
      </c>
      <c r="D777" s="246" t="s">
        <v>662</v>
      </c>
      <c r="E777" s="330"/>
      <c r="F777" s="272">
        <v>0</v>
      </c>
      <c r="G777" s="332"/>
      <c r="H777" s="285">
        <v>1</v>
      </c>
      <c r="I777" s="330"/>
      <c r="J777" s="264">
        <f t="shared" si="64"/>
        <v>0</v>
      </c>
      <c r="K777" s="25"/>
      <c r="M777" s="25"/>
    </row>
    <row r="778" spans="2:13" ht="12.75" thickBot="1">
      <c r="B778" s="345"/>
      <c r="C778" s="620">
        <v>42</v>
      </c>
      <c r="D778" s="256" t="s">
        <v>663</v>
      </c>
      <c r="E778" s="330"/>
      <c r="F778" s="272">
        <v>0</v>
      </c>
      <c r="G778" s="332"/>
      <c r="H778" s="287">
        <v>0.99214719204572299</v>
      </c>
      <c r="I778" s="330"/>
      <c r="J778" s="266">
        <f t="shared" si="64"/>
        <v>0</v>
      </c>
      <c r="K778" s="25"/>
      <c r="M778" s="25"/>
    </row>
    <row r="779" spans="2:13">
      <c r="B779" s="267" t="s">
        <v>90</v>
      </c>
      <c r="C779" s="603"/>
      <c r="D779" s="340"/>
      <c r="E779" s="341"/>
      <c r="F779" s="269">
        <f>SUM(F737:F778)</f>
        <v>0</v>
      </c>
      <c r="G779" s="173"/>
      <c r="H779" s="346"/>
      <c r="I779" s="246"/>
      <c r="J779" s="270">
        <f>SUM(J737:J778)</f>
        <v>0</v>
      </c>
      <c r="K779" s="173"/>
      <c r="M779" s="25"/>
    </row>
    <row r="780" spans="2:13">
      <c r="B780" s="25"/>
      <c r="C780" s="604"/>
      <c r="D780" s="25"/>
      <c r="E780" s="25"/>
      <c r="F780" s="122"/>
      <c r="G780" s="25"/>
      <c r="H780" s="122"/>
      <c r="I780" s="25"/>
      <c r="J780" s="122"/>
      <c r="K780" s="25"/>
      <c r="M780" s="25"/>
    </row>
    <row r="781" spans="2:13">
      <c r="B781" s="25"/>
      <c r="C781" s="604"/>
      <c r="D781" s="25"/>
      <c r="E781" s="25"/>
      <c r="F781" s="122"/>
      <c r="G781" s="25"/>
      <c r="H781" s="122"/>
      <c r="I781" s="25"/>
      <c r="J781" s="122"/>
      <c r="K781" s="25"/>
      <c r="M781" s="25"/>
    </row>
    <row r="782" spans="2:13" ht="14.25">
      <c r="B782" s="28" t="s">
        <v>438</v>
      </c>
      <c r="C782" s="604"/>
      <c r="D782" s="25"/>
      <c r="E782" s="25"/>
      <c r="F782" s="122"/>
      <c r="G782" s="25"/>
      <c r="H782" s="122"/>
      <c r="I782" s="25"/>
      <c r="J782" s="122"/>
      <c r="K782" s="25"/>
      <c r="M782" s="25"/>
    </row>
    <row r="783" spans="2:13" ht="12.75" thickBot="1">
      <c r="B783" s="322"/>
      <c r="C783" s="605"/>
      <c r="D783" s="324"/>
      <c r="E783" s="347" t="s">
        <v>90</v>
      </c>
      <c r="F783" s="122"/>
      <c r="G783" s="25"/>
      <c r="H783" s="122"/>
      <c r="I783" s="25"/>
      <c r="J783" s="122"/>
      <c r="K783" s="25"/>
      <c r="M783" s="25"/>
    </row>
    <row r="784" spans="2:13">
      <c r="B784" s="274" t="s">
        <v>102</v>
      </c>
      <c r="C784" s="597">
        <v>1</v>
      </c>
      <c r="D784" s="244" t="s">
        <v>67</v>
      </c>
      <c r="E784" s="262">
        <f t="array" ref="E784:E825">+$J$599:$J$640</f>
        <v>0</v>
      </c>
      <c r="F784" s="122"/>
      <c r="G784" s="25"/>
      <c r="H784" s="122"/>
      <c r="I784" s="25"/>
      <c r="J784" s="122"/>
      <c r="K784" s="25"/>
      <c r="M784" s="25"/>
    </row>
    <row r="785" spans="2:13">
      <c r="B785" s="277"/>
      <c r="C785" s="598">
        <v>2</v>
      </c>
      <c r="D785" s="246" t="s">
        <v>563</v>
      </c>
      <c r="E785" s="264">
        <v>0</v>
      </c>
      <c r="F785" s="122"/>
      <c r="G785" s="25"/>
      <c r="H785" s="122"/>
      <c r="I785" s="25"/>
      <c r="J785" s="122"/>
      <c r="K785" s="25"/>
      <c r="M785" s="25"/>
    </row>
    <row r="786" spans="2:13">
      <c r="B786" s="277"/>
      <c r="C786" s="598">
        <v>3</v>
      </c>
      <c r="D786" s="246" t="s">
        <v>633</v>
      </c>
      <c r="E786" s="264">
        <v>0</v>
      </c>
      <c r="F786" s="122"/>
      <c r="G786" s="25"/>
      <c r="H786" s="122"/>
      <c r="I786" s="25"/>
      <c r="J786" s="122"/>
      <c r="K786" s="25"/>
      <c r="M786" s="25"/>
    </row>
    <row r="787" spans="2:13">
      <c r="B787" s="277"/>
      <c r="C787" s="598">
        <v>4</v>
      </c>
      <c r="D787" s="246" t="s">
        <v>652</v>
      </c>
      <c r="E787" s="264">
        <v>0</v>
      </c>
      <c r="F787" s="122"/>
      <c r="G787" s="25"/>
      <c r="H787" s="122"/>
      <c r="I787" s="25"/>
      <c r="J787" s="122"/>
      <c r="K787" s="25"/>
      <c r="M787" s="25"/>
    </row>
    <row r="788" spans="2:13">
      <c r="B788" s="277"/>
      <c r="C788" s="598">
        <v>5</v>
      </c>
      <c r="D788" s="246" t="s">
        <v>653</v>
      </c>
      <c r="E788" s="264">
        <v>0</v>
      </c>
      <c r="F788" s="122"/>
      <c r="G788" s="25"/>
      <c r="H788" s="122"/>
      <c r="I788" s="25"/>
      <c r="J788" s="122"/>
      <c r="K788" s="25"/>
      <c r="M788" s="25"/>
    </row>
    <row r="789" spans="2:13">
      <c r="B789" s="277"/>
      <c r="C789" s="598">
        <v>6</v>
      </c>
      <c r="D789" s="246" t="s">
        <v>68</v>
      </c>
      <c r="E789" s="264">
        <v>0</v>
      </c>
      <c r="F789" s="122"/>
      <c r="G789" s="25"/>
      <c r="H789" s="122"/>
      <c r="I789" s="25"/>
      <c r="J789" s="122"/>
      <c r="K789" s="25"/>
      <c r="M789" s="25"/>
    </row>
    <row r="790" spans="2:13">
      <c r="B790" s="277"/>
      <c r="C790" s="598">
        <v>7</v>
      </c>
      <c r="D790" s="246" t="s">
        <v>69</v>
      </c>
      <c r="E790" s="264">
        <v>0</v>
      </c>
      <c r="F790" s="122"/>
      <c r="G790" s="25"/>
      <c r="H790" s="122"/>
      <c r="I790" s="25"/>
      <c r="J790" s="122"/>
      <c r="K790" s="25"/>
      <c r="M790" s="25"/>
    </row>
    <row r="791" spans="2:13">
      <c r="B791" s="277"/>
      <c r="C791" s="598">
        <v>8</v>
      </c>
      <c r="D791" s="246" t="s">
        <v>70</v>
      </c>
      <c r="E791" s="264">
        <v>0</v>
      </c>
      <c r="F791" s="122"/>
      <c r="G791" s="25"/>
      <c r="H791" s="122"/>
      <c r="I791" s="25"/>
      <c r="J791" s="122"/>
      <c r="K791" s="25"/>
      <c r="M791" s="25"/>
    </row>
    <row r="792" spans="2:13">
      <c r="B792" s="277"/>
      <c r="C792" s="598">
        <v>9</v>
      </c>
      <c r="D792" s="246" t="s">
        <v>71</v>
      </c>
      <c r="E792" s="264">
        <v>0</v>
      </c>
      <c r="F792" s="122"/>
      <c r="G792" s="25"/>
      <c r="H792" s="122"/>
      <c r="I792" s="25"/>
      <c r="J792" s="122"/>
      <c r="K792" s="25"/>
      <c r="M792" s="25"/>
    </row>
    <row r="793" spans="2:13">
      <c r="B793" s="277"/>
      <c r="C793" s="598">
        <v>10</v>
      </c>
      <c r="D793" s="246" t="s">
        <v>564</v>
      </c>
      <c r="E793" s="264">
        <v>0</v>
      </c>
      <c r="F793" s="122"/>
      <c r="G793" s="25"/>
      <c r="H793" s="122"/>
      <c r="I793" s="25"/>
      <c r="J793" s="122"/>
      <c r="K793" s="25"/>
      <c r="M793" s="25"/>
    </row>
    <row r="794" spans="2:13">
      <c r="B794" s="277"/>
      <c r="C794" s="598">
        <v>11</v>
      </c>
      <c r="D794" s="246" t="s">
        <v>72</v>
      </c>
      <c r="E794" s="264">
        <v>0</v>
      </c>
      <c r="F794" s="122"/>
      <c r="G794" s="25"/>
      <c r="H794" s="122"/>
      <c r="I794" s="25"/>
      <c r="J794" s="122"/>
      <c r="K794" s="25"/>
      <c r="M794" s="25"/>
    </row>
    <row r="795" spans="2:13">
      <c r="B795" s="277"/>
      <c r="C795" s="598">
        <v>12</v>
      </c>
      <c r="D795" s="246" t="s">
        <v>73</v>
      </c>
      <c r="E795" s="264">
        <v>0</v>
      </c>
      <c r="F795" s="122"/>
      <c r="G795" s="25"/>
      <c r="H795" s="122"/>
      <c r="I795" s="25"/>
      <c r="J795" s="122"/>
      <c r="K795" s="25"/>
      <c r="M795" s="25"/>
    </row>
    <row r="796" spans="2:13">
      <c r="B796" s="277"/>
      <c r="C796" s="598">
        <v>13</v>
      </c>
      <c r="D796" s="246" t="s">
        <v>74</v>
      </c>
      <c r="E796" s="264">
        <v>0</v>
      </c>
      <c r="F796" s="122"/>
      <c r="G796" s="25"/>
      <c r="H796" s="122"/>
      <c r="I796" s="25"/>
      <c r="J796" s="122"/>
      <c r="K796" s="25"/>
      <c r="M796" s="25"/>
    </row>
    <row r="797" spans="2:13">
      <c r="B797" s="277"/>
      <c r="C797" s="598">
        <v>14</v>
      </c>
      <c r="D797" s="246" t="s">
        <v>75</v>
      </c>
      <c r="E797" s="264">
        <v>0</v>
      </c>
      <c r="F797" s="122"/>
      <c r="G797" s="25"/>
      <c r="H797" s="122"/>
      <c r="I797" s="25"/>
      <c r="J797" s="122"/>
      <c r="K797" s="25"/>
      <c r="M797" s="25"/>
    </row>
    <row r="798" spans="2:13">
      <c r="B798" s="277"/>
      <c r="C798" s="598">
        <v>15</v>
      </c>
      <c r="D798" s="246" t="s">
        <v>654</v>
      </c>
      <c r="E798" s="264">
        <v>0</v>
      </c>
      <c r="F798" s="122"/>
      <c r="G798" s="25"/>
      <c r="H798" s="122"/>
      <c r="I798" s="25"/>
      <c r="J798" s="122"/>
      <c r="K798" s="25"/>
      <c r="M798" s="25"/>
    </row>
    <row r="799" spans="2:13">
      <c r="B799" s="277"/>
      <c r="C799" s="598">
        <v>16</v>
      </c>
      <c r="D799" s="246" t="s">
        <v>655</v>
      </c>
      <c r="E799" s="264">
        <v>0</v>
      </c>
      <c r="F799" s="122"/>
      <c r="G799" s="25"/>
      <c r="H799" s="122"/>
      <c r="I799" s="25"/>
      <c r="J799" s="122"/>
      <c r="K799" s="25"/>
      <c r="M799" s="25"/>
    </row>
    <row r="800" spans="2:13">
      <c r="B800" s="277"/>
      <c r="C800" s="598">
        <v>17</v>
      </c>
      <c r="D800" s="246" t="s">
        <v>656</v>
      </c>
      <c r="E800" s="264">
        <v>0</v>
      </c>
      <c r="F800" s="122"/>
      <c r="G800" s="25"/>
      <c r="H800" s="122"/>
      <c r="I800" s="25"/>
      <c r="J800" s="122"/>
      <c r="K800" s="25"/>
      <c r="M800" s="25"/>
    </row>
    <row r="801" spans="2:13">
      <c r="B801" s="277"/>
      <c r="C801" s="598">
        <v>18</v>
      </c>
      <c r="D801" s="246" t="s">
        <v>657</v>
      </c>
      <c r="E801" s="264">
        <v>0</v>
      </c>
      <c r="F801" s="122"/>
      <c r="G801" s="25"/>
      <c r="H801" s="122"/>
      <c r="I801" s="25"/>
      <c r="J801" s="122"/>
      <c r="K801" s="25"/>
      <c r="M801" s="25"/>
    </row>
    <row r="802" spans="2:13">
      <c r="B802" s="277"/>
      <c r="C802" s="598">
        <v>19</v>
      </c>
      <c r="D802" s="246" t="s">
        <v>76</v>
      </c>
      <c r="E802" s="264">
        <v>0</v>
      </c>
      <c r="F802" s="122"/>
      <c r="G802" s="25"/>
      <c r="H802" s="122"/>
      <c r="I802" s="25"/>
      <c r="J802" s="122"/>
      <c r="K802" s="25"/>
      <c r="M802" s="25"/>
    </row>
    <row r="803" spans="2:13">
      <c r="B803" s="277"/>
      <c r="C803" s="598">
        <v>20</v>
      </c>
      <c r="D803" s="246" t="s">
        <v>658</v>
      </c>
      <c r="E803" s="264">
        <v>0</v>
      </c>
      <c r="F803" s="122"/>
      <c r="G803" s="25"/>
      <c r="H803" s="122"/>
      <c r="I803" s="25"/>
      <c r="J803" s="122"/>
      <c r="K803" s="25"/>
      <c r="M803" s="25"/>
    </row>
    <row r="804" spans="2:13">
      <c r="B804" s="277"/>
      <c r="C804" s="598">
        <v>21</v>
      </c>
      <c r="D804" s="246" t="s">
        <v>77</v>
      </c>
      <c r="E804" s="264">
        <v>0</v>
      </c>
      <c r="F804" s="122"/>
      <c r="G804" s="25"/>
      <c r="H804" s="122"/>
      <c r="I804" s="25"/>
      <c r="J804" s="122"/>
      <c r="K804" s="25"/>
      <c r="M804" s="25"/>
    </row>
    <row r="805" spans="2:13">
      <c r="B805" s="277"/>
      <c r="C805" s="598">
        <v>22</v>
      </c>
      <c r="D805" s="246" t="s">
        <v>81</v>
      </c>
      <c r="E805" s="264">
        <v>0</v>
      </c>
      <c r="F805" s="122"/>
      <c r="G805" s="25"/>
      <c r="H805" s="122"/>
      <c r="I805" s="25"/>
      <c r="J805" s="122"/>
      <c r="K805" s="25"/>
      <c r="M805" s="25"/>
    </row>
    <row r="806" spans="2:13">
      <c r="B806" s="277"/>
      <c r="C806" s="598">
        <v>23</v>
      </c>
      <c r="D806" s="246" t="s">
        <v>82</v>
      </c>
      <c r="E806" s="264">
        <v>0</v>
      </c>
      <c r="F806" s="122"/>
      <c r="G806" s="25"/>
      <c r="H806" s="122"/>
      <c r="I806" s="25"/>
      <c r="J806" s="122"/>
      <c r="K806" s="25"/>
      <c r="M806" s="25"/>
    </row>
    <row r="807" spans="2:13">
      <c r="B807" s="277"/>
      <c r="C807" s="598">
        <v>24</v>
      </c>
      <c r="D807" s="246" t="s">
        <v>565</v>
      </c>
      <c r="E807" s="264">
        <v>0</v>
      </c>
      <c r="F807" s="122"/>
      <c r="G807" s="25"/>
      <c r="H807" s="122"/>
      <c r="I807" s="25"/>
      <c r="J807" s="122"/>
      <c r="K807" s="25"/>
      <c r="M807" s="25"/>
    </row>
    <row r="808" spans="2:13">
      <c r="B808" s="277"/>
      <c r="C808" s="598">
        <v>25</v>
      </c>
      <c r="D808" s="246" t="s">
        <v>566</v>
      </c>
      <c r="E808" s="264">
        <v>0</v>
      </c>
      <c r="F808" s="122"/>
      <c r="G808" s="25"/>
      <c r="H808" s="122"/>
      <c r="I808" s="25"/>
      <c r="J808" s="122"/>
      <c r="K808" s="25"/>
      <c r="M808" s="25"/>
    </row>
    <row r="809" spans="2:13">
      <c r="B809" s="277"/>
      <c r="C809" s="598">
        <v>26</v>
      </c>
      <c r="D809" s="246" t="s">
        <v>567</v>
      </c>
      <c r="E809" s="264">
        <v>0</v>
      </c>
      <c r="F809" s="122"/>
      <c r="G809" s="25"/>
      <c r="H809" s="122"/>
      <c r="I809" s="25"/>
      <c r="J809" s="122"/>
      <c r="K809" s="25"/>
      <c r="M809" s="25"/>
    </row>
    <row r="810" spans="2:13">
      <c r="B810" s="277"/>
      <c r="C810" s="598">
        <v>27</v>
      </c>
      <c r="D810" s="246" t="s">
        <v>83</v>
      </c>
      <c r="E810" s="264">
        <v>0</v>
      </c>
      <c r="F810" s="122"/>
      <c r="G810" s="25"/>
      <c r="H810" s="122"/>
      <c r="I810" s="25"/>
      <c r="J810" s="122"/>
      <c r="K810" s="25"/>
      <c r="M810" s="25"/>
    </row>
    <row r="811" spans="2:13">
      <c r="B811" s="277"/>
      <c r="C811" s="598">
        <v>28</v>
      </c>
      <c r="D811" s="246" t="s">
        <v>84</v>
      </c>
      <c r="E811" s="264">
        <v>0</v>
      </c>
      <c r="F811" s="122"/>
      <c r="G811" s="25"/>
      <c r="H811" s="122"/>
      <c r="I811" s="25"/>
      <c r="J811" s="122"/>
      <c r="K811" s="25"/>
      <c r="M811" s="25"/>
    </row>
    <row r="812" spans="2:13">
      <c r="B812" s="277"/>
      <c r="C812" s="598">
        <v>29</v>
      </c>
      <c r="D812" s="246" t="s">
        <v>85</v>
      </c>
      <c r="E812" s="264">
        <v>0</v>
      </c>
      <c r="F812" s="122"/>
      <c r="G812" s="25"/>
      <c r="H812" s="122"/>
      <c r="I812" s="25"/>
      <c r="J812" s="122"/>
      <c r="K812" s="25"/>
      <c r="M812" s="25"/>
    </row>
    <row r="813" spans="2:13">
      <c r="B813" s="277"/>
      <c r="C813" s="598">
        <v>30</v>
      </c>
      <c r="D813" s="246" t="s">
        <v>641</v>
      </c>
      <c r="E813" s="264">
        <v>0</v>
      </c>
      <c r="F813" s="122"/>
      <c r="G813" s="25"/>
      <c r="H813" s="122"/>
      <c r="I813" s="25"/>
      <c r="J813" s="122"/>
      <c r="K813" s="25"/>
      <c r="M813" s="25"/>
    </row>
    <row r="814" spans="2:13">
      <c r="B814" s="277"/>
      <c r="C814" s="598">
        <v>31</v>
      </c>
      <c r="D814" s="246" t="s">
        <v>659</v>
      </c>
      <c r="E814" s="264">
        <v>0</v>
      </c>
      <c r="F814" s="122"/>
      <c r="G814" s="25"/>
      <c r="H814" s="122"/>
      <c r="I814" s="25"/>
      <c r="J814" s="122"/>
      <c r="K814" s="25"/>
      <c r="M814" s="25"/>
    </row>
    <row r="815" spans="2:13">
      <c r="B815" s="277"/>
      <c r="C815" s="598">
        <v>32</v>
      </c>
      <c r="D815" s="246" t="s">
        <v>86</v>
      </c>
      <c r="E815" s="264">
        <v>0</v>
      </c>
      <c r="F815" s="122"/>
      <c r="G815" s="25"/>
      <c r="H815" s="122"/>
      <c r="I815" s="25"/>
      <c r="J815" s="122"/>
      <c r="K815" s="25"/>
      <c r="M815" s="25"/>
    </row>
    <row r="816" spans="2:13">
      <c r="B816" s="277"/>
      <c r="C816" s="598">
        <v>33</v>
      </c>
      <c r="D816" s="246" t="s">
        <v>87</v>
      </c>
      <c r="E816" s="264">
        <v>0</v>
      </c>
      <c r="F816" s="122"/>
      <c r="G816" s="25"/>
      <c r="H816" s="122"/>
      <c r="I816" s="25"/>
      <c r="J816" s="122"/>
      <c r="K816" s="25"/>
      <c r="M816" s="25"/>
    </row>
    <row r="817" spans="2:13">
      <c r="B817" s="277"/>
      <c r="C817" s="598">
        <v>34</v>
      </c>
      <c r="D817" s="246" t="s">
        <v>660</v>
      </c>
      <c r="E817" s="264">
        <v>0</v>
      </c>
      <c r="F817" s="122"/>
      <c r="G817" s="25"/>
      <c r="H817" s="122"/>
      <c r="I817" s="25"/>
      <c r="J817" s="122"/>
      <c r="K817" s="25"/>
      <c r="M817" s="25"/>
    </row>
    <row r="818" spans="2:13">
      <c r="B818" s="277"/>
      <c r="C818" s="598">
        <v>35</v>
      </c>
      <c r="D818" s="246" t="s">
        <v>661</v>
      </c>
      <c r="E818" s="264">
        <v>0</v>
      </c>
      <c r="F818" s="122"/>
      <c r="G818" s="25"/>
      <c r="H818" s="122"/>
      <c r="I818" s="25"/>
      <c r="J818" s="122"/>
      <c r="K818" s="25"/>
      <c r="M818" s="25"/>
    </row>
    <row r="819" spans="2:13">
      <c r="B819" s="277"/>
      <c r="C819" s="598">
        <v>36</v>
      </c>
      <c r="D819" s="246" t="s">
        <v>88</v>
      </c>
      <c r="E819" s="264">
        <v>0</v>
      </c>
      <c r="F819" s="122"/>
      <c r="G819" s="25"/>
      <c r="H819" s="122"/>
      <c r="I819" s="25"/>
      <c r="J819" s="122"/>
      <c r="K819" s="25"/>
      <c r="M819" s="25"/>
    </row>
    <row r="820" spans="2:13">
      <c r="B820" s="277"/>
      <c r="C820" s="598">
        <v>37</v>
      </c>
      <c r="D820" s="246" t="s">
        <v>645</v>
      </c>
      <c r="E820" s="264">
        <v>0</v>
      </c>
      <c r="F820" s="122"/>
      <c r="G820" s="25"/>
      <c r="H820" s="122"/>
      <c r="I820" s="25"/>
      <c r="J820" s="122"/>
      <c r="K820" s="25"/>
      <c r="M820" s="25"/>
    </row>
    <row r="821" spans="2:13">
      <c r="B821" s="277"/>
      <c r="C821" s="598">
        <v>38</v>
      </c>
      <c r="D821" s="246" t="s">
        <v>646</v>
      </c>
      <c r="E821" s="264">
        <v>0</v>
      </c>
      <c r="F821" s="122"/>
      <c r="G821" s="25"/>
      <c r="H821" s="122"/>
      <c r="I821" s="25"/>
      <c r="J821" s="122"/>
      <c r="K821" s="25"/>
      <c r="M821" s="25"/>
    </row>
    <row r="822" spans="2:13">
      <c r="B822" s="277"/>
      <c r="C822" s="598">
        <v>39</v>
      </c>
      <c r="D822" s="246" t="s">
        <v>647</v>
      </c>
      <c r="E822" s="264">
        <v>0</v>
      </c>
      <c r="F822" s="122"/>
      <c r="G822" s="25"/>
      <c r="H822" s="122"/>
      <c r="I822" s="25"/>
      <c r="J822" s="122"/>
      <c r="K822" s="25"/>
      <c r="M822" s="25"/>
    </row>
    <row r="823" spans="2:13">
      <c r="B823" s="277"/>
      <c r="C823" s="598">
        <v>40</v>
      </c>
      <c r="D823" s="246" t="s">
        <v>648</v>
      </c>
      <c r="E823" s="264">
        <v>0</v>
      </c>
      <c r="F823" s="122"/>
      <c r="G823" s="25"/>
      <c r="H823" s="122"/>
      <c r="I823" s="25"/>
      <c r="J823" s="122"/>
      <c r="K823" s="25"/>
      <c r="M823" s="25"/>
    </row>
    <row r="824" spans="2:13">
      <c r="B824" s="277"/>
      <c r="C824" s="598">
        <v>41</v>
      </c>
      <c r="D824" s="246" t="s">
        <v>662</v>
      </c>
      <c r="E824" s="264">
        <v>0</v>
      </c>
      <c r="F824" s="122"/>
      <c r="G824" s="25"/>
      <c r="H824" s="122"/>
      <c r="I824" s="25"/>
      <c r="J824" s="122"/>
      <c r="K824" s="25"/>
      <c r="M824" s="25"/>
    </row>
    <row r="825" spans="2:13" ht="12.75" thickBot="1">
      <c r="B825" s="277"/>
      <c r="C825" s="620">
        <v>42</v>
      </c>
      <c r="D825" s="256" t="s">
        <v>663</v>
      </c>
      <c r="E825" s="266">
        <v>0</v>
      </c>
      <c r="F825" s="122"/>
      <c r="G825" s="25"/>
      <c r="H825" s="122"/>
      <c r="I825" s="25"/>
      <c r="J825" s="122"/>
      <c r="K825" s="25"/>
      <c r="M825" s="25"/>
    </row>
    <row r="826" spans="2:13">
      <c r="B826" s="282" t="s">
        <v>79</v>
      </c>
      <c r="C826" s="597">
        <v>1</v>
      </c>
      <c r="D826" s="244" t="s">
        <v>67</v>
      </c>
      <c r="E826" s="262">
        <f t="array" ref="E826:E867">+$J$737:$J$778</f>
        <v>0</v>
      </c>
      <c r="F826" s="122"/>
      <c r="G826" s="25"/>
      <c r="H826" s="122"/>
      <c r="I826" s="25"/>
      <c r="J826" s="122"/>
      <c r="K826" s="25"/>
      <c r="M826" s="25"/>
    </row>
    <row r="827" spans="2:13">
      <c r="B827" s="284"/>
      <c r="C827" s="598">
        <v>2</v>
      </c>
      <c r="D827" s="246" t="s">
        <v>563</v>
      </c>
      <c r="E827" s="264">
        <v>0</v>
      </c>
      <c r="F827" s="122"/>
      <c r="G827" s="25"/>
      <c r="H827" s="122"/>
      <c r="I827" s="25"/>
      <c r="J827" s="122"/>
      <c r="K827" s="25"/>
      <c r="M827" s="25"/>
    </row>
    <row r="828" spans="2:13">
      <c r="B828" s="284"/>
      <c r="C828" s="598">
        <v>3</v>
      </c>
      <c r="D828" s="246" t="s">
        <v>633</v>
      </c>
      <c r="E828" s="264">
        <v>0</v>
      </c>
      <c r="F828" s="122"/>
      <c r="G828" s="25"/>
      <c r="H828" s="122"/>
      <c r="I828" s="25"/>
      <c r="J828" s="122"/>
      <c r="K828" s="25"/>
      <c r="M828" s="25"/>
    </row>
    <row r="829" spans="2:13">
      <c r="B829" s="284"/>
      <c r="C829" s="598">
        <v>4</v>
      </c>
      <c r="D829" s="246" t="s">
        <v>652</v>
      </c>
      <c r="E829" s="264">
        <v>0</v>
      </c>
      <c r="F829" s="122"/>
      <c r="G829" s="25"/>
      <c r="H829" s="122"/>
      <c r="I829" s="25"/>
      <c r="J829" s="122"/>
      <c r="K829" s="25"/>
      <c r="M829" s="25"/>
    </row>
    <row r="830" spans="2:13">
      <c r="B830" s="284"/>
      <c r="C830" s="598">
        <v>5</v>
      </c>
      <c r="D830" s="246" t="s">
        <v>653</v>
      </c>
      <c r="E830" s="264">
        <v>0</v>
      </c>
      <c r="F830" s="122"/>
      <c r="G830" s="25"/>
      <c r="H830" s="122"/>
      <c r="I830" s="25"/>
      <c r="J830" s="122"/>
      <c r="K830" s="25"/>
      <c r="M830" s="25"/>
    </row>
    <row r="831" spans="2:13">
      <c r="B831" s="284"/>
      <c r="C831" s="598">
        <v>6</v>
      </c>
      <c r="D831" s="246" t="s">
        <v>68</v>
      </c>
      <c r="E831" s="264">
        <v>0</v>
      </c>
      <c r="F831" s="122"/>
      <c r="G831" s="25"/>
      <c r="H831" s="122"/>
      <c r="I831" s="25"/>
      <c r="J831" s="122"/>
      <c r="K831" s="25"/>
      <c r="M831" s="25"/>
    </row>
    <row r="832" spans="2:13">
      <c r="B832" s="284"/>
      <c r="C832" s="598">
        <v>7</v>
      </c>
      <c r="D832" s="246" t="s">
        <v>69</v>
      </c>
      <c r="E832" s="264">
        <v>0</v>
      </c>
      <c r="F832" s="122"/>
      <c r="G832" s="25"/>
      <c r="H832" s="122"/>
      <c r="I832" s="25"/>
      <c r="J832" s="122"/>
      <c r="K832" s="25"/>
      <c r="M832" s="25"/>
    </row>
    <row r="833" spans="2:13">
      <c r="B833" s="284"/>
      <c r="C833" s="598">
        <v>8</v>
      </c>
      <c r="D833" s="246" t="s">
        <v>70</v>
      </c>
      <c r="E833" s="264">
        <v>0</v>
      </c>
      <c r="F833" s="122"/>
      <c r="G833" s="25"/>
      <c r="H833" s="122"/>
      <c r="I833" s="25"/>
      <c r="J833" s="122"/>
      <c r="K833" s="25"/>
      <c r="M833" s="25"/>
    </row>
    <row r="834" spans="2:13">
      <c r="B834" s="284"/>
      <c r="C834" s="598">
        <v>9</v>
      </c>
      <c r="D834" s="246" t="s">
        <v>71</v>
      </c>
      <c r="E834" s="264">
        <v>0</v>
      </c>
      <c r="F834" s="122"/>
      <c r="G834" s="25"/>
      <c r="H834" s="122"/>
      <c r="I834" s="25"/>
      <c r="J834" s="122"/>
      <c r="K834" s="25"/>
      <c r="M834" s="25"/>
    </row>
    <row r="835" spans="2:13">
      <c r="B835" s="284"/>
      <c r="C835" s="598">
        <v>10</v>
      </c>
      <c r="D835" s="246" t="s">
        <v>564</v>
      </c>
      <c r="E835" s="264">
        <v>0</v>
      </c>
      <c r="F835" s="122"/>
      <c r="G835" s="25"/>
      <c r="H835" s="122"/>
      <c r="I835" s="25"/>
      <c r="J835" s="122"/>
      <c r="K835" s="25"/>
      <c r="M835" s="25"/>
    </row>
    <row r="836" spans="2:13">
      <c r="B836" s="284"/>
      <c r="C836" s="598">
        <v>11</v>
      </c>
      <c r="D836" s="246" t="s">
        <v>72</v>
      </c>
      <c r="E836" s="264">
        <v>0</v>
      </c>
      <c r="F836" s="122"/>
      <c r="G836" s="25"/>
      <c r="H836" s="122"/>
      <c r="I836" s="25"/>
      <c r="J836" s="122"/>
      <c r="K836" s="25"/>
      <c r="M836" s="25"/>
    </row>
    <row r="837" spans="2:13">
      <c r="B837" s="284"/>
      <c r="C837" s="598">
        <v>12</v>
      </c>
      <c r="D837" s="246" t="s">
        <v>73</v>
      </c>
      <c r="E837" s="264">
        <v>0</v>
      </c>
      <c r="F837" s="122"/>
      <c r="G837" s="25"/>
      <c r="H837" s="122"/>
      <c r="I837" s="25"/>
      <c r="J837" s="122"/>
      <c r="K837" s="25"/>
      <c r="M837" s="25"/>
    </row>
    <row r="838" spans="2:13">
      <c r="B838" s="284"/>
      <c r="C838" s="598">
        <v>13</v>
      </c>
      <c r="D838" s="246" t="s">
        <v>74</v>
      </c>
      <c r="E838" s="264">
        <v>0</v>
      </c>
      <c r="F838" s="122"/>
      <c r="G838" s="25"/>
      <c r="H838" s="122"/>
      <c r="I838" s="25"/>
      <c r="J838" s="122"/>
      <c r="K838" s="25"/>
      <c r="M838" s="25"/>
    </row>
    <row r="839" spans="2:13">
      <c r="B839" s="284"/>
      <c r="C839" s="598">
        <v>14</v>
      </c>
      <c r="D839" s="246" t="s">
        <v>75</v>
      </c>
      <c r="E839" s="264">
        <v>0</v>
      </c>
      <c r="F839" s="122"/>
      <c r="G839" s="25"/>
      <c r="H839" s="122"/>
      <c r="I839" s="25"/>
      <c r="J839" s="122"/>
      <c r="K839" s="25"/>
      <c r="M839" s="25"/>
    </row>
    <row r="840" spans="2:13">
      <c r="B840" s="284"/>
      <c r="C840" s="598">
        <v>15</v>
      </c>
      <c r="D840" s="246" t="s">
        <v>654</v>
      </c>
      <c r="E840" s="264">
        <v>0</v>
      </c>
      <c r="F840" s="122"/>
      <c r="G840" s="25"/>
      <c r="H840" s="122"/>
      <c r="I840" s="25"/>
      <c r="J840" s="122"/>
      <c r="K840" s="25"/>
      <c r="M840" s="25"/>
    </row>
    <row r="841" spans="2:13">
      <c r="B841" s="284"/>
      <c r="C841" s="598">
        <v>16</v>
      </c>
      <c r="D841" s="246" t="s">
        <v>655</v>
      </c>
      <c r="E841" s="264">
        <v>0</v>
      </c>
      <c r="F841" s="122"/>
      <c r="G841" s="25"/>
      <c r="H841" s="122"/>
      <c r="I841" s="25"/>
      <c r="J841" s="122"/>
      <c r="K841" s="25"/>
      <c r="M841" s="25"/>
    </row>
    <row r="842" spans="2:13">
      <c r="B842" s="284"/>
      <c r="C842" s="598">
        <v>17</v>
      </c>
      <c r="D842" s="246" t="s">
        <v>656</v>
      </c>
      <c r="E842" s="264">
        <v>0</v>
      </c>
      <c r="F842" s="122"/>
      <c r="G842" s="25"/>
      <c r="H842" s="122"/>
      <c r="I842" s="25"/>
      <c r="J842" s="122"/>
      <c r="K842" s="25"/>
      <c r="M842" s="25"/>
    </row>
    <row r="843" spans="2:13">
      <c r="B843" s="284"/>
      <c r="C843" s="598">
        <v>18</v>
      </c>
      <c r="D843" s="246" t="s">
        <v>657</v>
      </c>
      <c r="E843" s="264">
        <v>0</v>
      </c>
      <c r="F843" s="122"/>
      <c r="G843" s="25"/>
      <c r="H843" s="122"/>
      <c r="I843" s="25"/>
      <c r="J843" s="122"/>
      <c r="K843" s="25"/>
      <c r="M843" s="25"/>
    </row>
    <row r="844" spans="2:13">
      <c r="B844" s="284"/>
      <c r="C844" s="598">
        <v>19</v>
      </c>
      <c r="D844" s="246" t="s">
        <v>76</v>
      </c>
      <c r="E844" s="264">
        <v>0</v>
      </c>
      <c r="F844" s="122"/>
      <c r="G844" s="25"/>
      <c r="H844" s="122"/>
      <c r="I844" s="25"/>
      <c r="J844" s="122"/>
      <c r="K844" s="25"/>
      <c r="M844" s="25"/>
    </row>
    <row r="845" spans="2:13">
      <c r="B845" s="284"/>
      <c r="C845" s="598">
        <v>20</v>
      </c>
      <c r="D845" s="246" t="s">
        <v>658</v>
      </c>
      <c r="E845" s="264">
        <v>0</v>
      </c>
      <c r="F845" s="122"/>
      <c r="G845" s="25"/>
      <c r="H845" s="122"/>
      <c r="I845" s="25"/>
      <c r="J845" s="122"/>
      <c r="K845" s="25"/>
      <c r="M845" s="25"/>
    </row>
    <row r="846" spans="2:13">
      <c r="B846" s="284"/>
      <c r="C846" s="598">
        <v>21</v>
      </c>
      <c r="D846" s="246" t="s">
        <v>77</v>
      </c>
      <c r="E846" s="264">
        <v>0</v>
      </c>
      <c r="F846" s="122"/>
      <c r="G846" s="25"/>
      <c r="H846" s="122"/>
      <c r="I846" s="25"/>
      <c r="J846" s="122"/>
      <c r="K846" s="25"/>
      <c r="M846" s="25"/>
    </row>
    <row r="847" spans="2:13">
      <c r="B847" s="284"/>
      <c r="C847" s="598">
        <v>22</v>
      </c>
      <c r="D847" s="246" t="s">
        <v>81</v>
      </c>
      <c r="E847" s="264">
        <v>0</v>
      </c>
      <c r="F847" s="122"/>
      <c r="G847" s="25"/>
      <c r="H847" s="122"/>
      <c r="I847" s="25"/>
      <c r="J847" s="122"/>
      <c r="K847" s="25"/>
      <c r="M847" s="25"/>
    </row>
    <row r="848" spans="2:13">
      <c r="B848" s="284"/>
      <c r="C848" s="598">
        <v>23</v>
      </c>
      <c r="D848" s="246" t="s">
        <v>82</v>
      </c>
      <c r="E848" s="264">
        <v>0</v>
      </c>
      <c r="F848" s="122"/>
      <c r="G848" s="25"/>
      <c r="H848" s="122"/>
      <c r="I848" s="25"/>
      <c r="J848" s="122"/>
      <c r="K848" s="25"/>
      <c r="M848" s="25"/>
    </row>
    <row r="849" spans="2:13">
      <c r="B849" s="284"/>
      <c r="C849" s="598">
        <v>24</v>
      </c>
      <c r="D849" s="246" t="s">
        <v>565</v>
      </c>
      <c r="E849" s="264">
        <v>0</v>
      </c>
      <c r="F849" s="122"/>
      <c r="G849" s="25"/>
      <c r="H849" s="122"/>
      <c r="I849" s="25"/>
      <c r="J849" s="122"/>
      <c r="K849" s="25"/>
      <c r="M849" s="25"/>
    </row>
    <row r="850" spans="2:13">
      <c r="B850" s="284"/>
      <c r="C850" s="598">
        <v>25</v>
      </c>
      <c r="D850" s="246" t="s">
        <v>566</v>
      </c>
      <c r="E850" s="264">
        <v>0</v>
      </c>
      <c r="F850" s="122"/>
      <c r="G850" s="25"/>
      <c r="H850" s="122"/>
      <c r="I850" s="25"/>
      <c r="J850" s="122"/>
      <c r="K850" s="25"/>
      <c r="M850" s="25"/>
    </row>
    <row r="851" spans="2:13">
      <c r="B851" s="284"/>
      <c r="C851" s="598">
        <v>26</v>
      </c>
      <c r="D851" s="246" t="s">
        <v>567</v>
      </c>
      <c r="E851" s="264">
        <v>0</v>
      </c>
      <c r="F851" s="122"/>
      <c r="G851" s="25"/>
      <c r="H851" s="122"/>
      <c r="I851" s="25"/>
      <c r="J851" s="122"/>
      <c r="K851" s="25"/>
      <c r="M851" s="25"/>
    </row>
    <row r="852" spans="2:13">
      <c r="B852" s="284"/>
      <c r="C852" s="598">
        <v>27</v>
      </c>
      <c r="D852" s="246" t="s">
        <v>83</v>
      </c>
      <c r="E852" s="264">
        <v>0</v>
      </c>
      <c r="F852" s="122"/>
      <c r="G852" s="25"/>
      <c r="H852" s="122"/>
      <c r="I852" s="25"/>
      <c r="J852" s="122"/>
      <c r="K852" s="25"/>
      <c r="M852" s="25"/>
    </row>
    <row r="853" spans="2:13">
      <c r="B853" s="284"/>
      <c r="C853" s="598">
        <v>28</v>
      </c>
      <c r="D853" s="246" t="s">
        <v>84</v>
      </c>
      <c r="E853" s="264">
        <v>0</v>
      </c>
      <c r="F853" s="122"/>
      <c r="G853" s="25"/>
      <c r="H853" s="122"/>
      <c r="I853" s="25"/>
      <c r="J853" s="122"/>
      <c r="K853" s="25"/>
      <c r="M853" s="25"/>
    </row>
    <row r="854" spans="2:13">
      <c r="B854" s="284"/>
      <c r="C854" s="598">
        <v>29</v>
      </c>
      <c r="D854" s="246" t="s">
        <v>85</v>
      </c>
      <c r="E854" s="264">
        <v>0</v>
      </c>
      <c r="F854" s="122"/>
      <c r="G854" s="25"/>
      <c r="H854" s="122"/>
      <c r="I854" s="25"/>
      <c r="J854" s="122"/>
      <c r="K854" s="25"/>
      <c r="M854" s="25"/>
    </row>
    <row r="855" spans="2:13">
      <c r="B855" s="284"/>
      <c r="C855" s="598">
        <v>30</v>
      </c>
      <c r="D855" s="246" t="s">
        <v>641</v>
      </c>
      <c r="E855" s="264">
        <v>0</v>
      </c>
      <c r="F855" s="122"/>
      <c r="G855" s="25"/>
      <c r="H855" s="122"/>
      <c r="I855" s="25"/>
      <c r="J855" s="122"/>
      <c r="K855" s="25"/>
      <c r="M855" s="25"/>
    </row>
    <row r="856" spans="2:13">
      <c r="B856" s="284"/>
      <c r="C856" s="598">
        <v>31</v>
      </c>
      <c r="D856" s="246" t="s">
        <v>659</v>
      </c>
      <c r="E856" s="264">
        <v>0</v>
      </c>
      <c r="F856" s="122"/>
      <c r="G856" s="25"/>
      <c r="H856" s="122"/>
      <c r="I856" s="25"/>
      <c r="J856" s="122"/>
      <c r="K856" s="25"/>
      <c r="M856" s="25"/>
    </row>
    <row r="857" spans="2:13">
      <c r="B857" s="284"/>
      <c r="C857" s="598">
        <v>32</v>
      </c>
      <c r="D857" s="246" t="s">
        <v>86</v>
      </c>
      <c r="E857" s="264">
        <v>0</v>
      </c>
      <c r="F857" s="122"/>
      <c r="G857" s="25"/>
      <c r="H857" s="122"/>
      <c r="I857" s="25"/>
      <c r="J857" s="122"/>
      <c r="K857" s="25"/>
      <c r="M857" s="25"/>
    </row>
    <row r="858" spans="2:13">
      <c r="B858" s="284"/>
      <c r="C858" s="598">
        <v>33</v>
      </c>
      <c r="D858" s="246" t="s">
        <v>87</v>
      </c>
      <c r="E858" s="264">
        <v>0</v>
      </c>
      <c r="F858" s="122"/>
      <c r="G858" s="25"/>
      <c r="H858" s="122"/>
      <c r="I858" s="25"/>
      <c r="J858" s="122"/>
      <c r="K858" s="25"/>
      <c r="M858" s="25"/>
    </row>
    <row r="859" spans="2:13">
      <c r="B859" s="284"/>
      <c r="C859" s="598">
        <v>34</v>
      </c>
      <c r="D859" s="246" t="s">
        <v>660</v>
      </c>
      <c r="E859" s="264">
        <v>0</v>
      </c>
      <c r="F859" s="122"/>
      <c r="G859" s="25"/>
      <c r="H859" s="122"/>
      <c r="I859" s="25"/>
      <c r="J859" s="122"/>
      <c r="K859" s="25"/>
      <c r="M859" s="25"/>
    </row>
    <row r="860" spans="2:13">
      <c r="B860" s="284"/>
      <c r="C860" s="598">
        <v>35</v>
      </c>
      <c r="D860" s="246" t="s">
        <v>661</v>
      </c>
      <c r="E860" s="264">
        <v>0</v>
      </c>
      <c r="F860" s="122"/>
      <c r="G860" s="25"/>
      <c r="H860" s="122"/>
      <c r="I860" s="25"/>
      <c r="J860" s="122"/>
      <c r="K860" s="25"/>
      <c r="M860" s="25"/>
    </row>
    <row r="861" spans="2:13">
      <c r="B861" s="284"/>
      <c r="C861" s="598">
        <v>36</v>
      </c>
      <c r="D861" s="246" t="s">
        <v>88</v>
      </c>
      <c r="E861" s="264">
        <v>0</v>
      </c>
      <c r="F861" s="122"/>
      <c r="G861" s="25"/>
      <c r="H861" s="122"/>
      <c r="I861" s="25"/>
      <c r="J861" s="122"/>
      <c r="K861" s="25"/>
      <c r="M861" s="25"/>
    </row>
    <row r="862" spans="2:13">
      <c r="B862" s="284"/>
      <c r="C862" s="598">
        <v>37</v>
      </c>
      <c r="D862" s="246" t="s">
        <v>645</v>
      </c>
      <c r="E862" s="264">
        <v>0</v>
      </c>
      <c r="F862" s="122"/>
      <c r="G862" s="25"/>
      <c r="H862" s="122"/>
      <c r="I862" s="25"/>
      <c r="J862" s="122"/>
      <c r="K862" s="25"/>
      <c r="M862" s="25"/>
    </row>
    <row r="863" spans="2:13">
      <c r="B863" s="284"/>
      <c r="C863" s="598">
        <v>38</v>
      </c>
      <c r="D863" s="246" t="s">
        <v>646</v>
      </c>
      <c r="E863" s="264">
        <v>0</v>
      </c>
      <c r="F863" s="122"/>
      <c r="G863" s="25"/>
      <c r="H863" s="122"/>
      <c r="I863" s="25"/>
      <c r="J863" s="122"/>
      <c r="K863" s="25"/>
      <c r="M863" s="25"/>
    </row>
    <row r="864" spans="2:13">
      <c r="B864" s="284"/>
      <c r="C864" s="598">
        <v>39</v>
      </c>
      <c r="D864" s="246" t="s">
        <v>647</v>
      </c>
      <c r="E864" s="264">
        <v>0</v>
      </c>
      <c r="F864" s="122"/>
      <c r="G864" s="25"/>
      <c r="H864" s="122"/>
      <c r="I864" s="25"/>
      <c r="J864" s="122"/>
      <c r="K864" s="25"/>
      <c r="M864" s="25"/>
    </row>
    <row r="865" spans="2:88">
      <c r="B865" s="284"/>
      <c r="C865" s="598">
        <v>40</v>
      </c>
      <c r="D865" s="246" t="s">
        <v>648</v>
      </c>
      <c r="E865" s="264">
        <v>0</v>
      </c>
      <c r="F865" s="122"/>
      <c r="G865" s="25"/>
      <c r="H865" s="122"/>
      <c r="I865" s="25"/>
      <c r="J865" s="122"/>
      <c r="K865" s="25"/>
      <c r="M865" s="25"/>
    </row>
    <row r="866" spans="2:88">
      <c r="B866" s="284"/>
      <c r="C866" s="598">
        <v>41</v>
      </c>
      <c r="D866" s="246" t="s">
        <v>662</v>
      </c>
      <c r="E866" s="264">
        <v>0</v>
      </c>
      <c r="F866" s="122"/>
      <c r="G866" s="25"/>
      <c r="H866" s="122"/>
      <c r="I866" s="25"/>
      <c r="J866" s="122"/>
      <c r="K866" s="25"/>
      <c r="M866" s="25"/>
    </row>
    <row r="867" spans="2:88" ht="12.75" thickBot="1">
      <c r="B867" s="286"/>
      <c r="C867" s="620">
        <v>42</v>
      </c>
      <c r="D867" s="256" t="s">
        <v>663</v>
      </c>
      <c r="E867" s="266">
        <v>0</v>
      </c>
      <c r="F867" s="122"/>
      <c r="G867" s="25"/>
      <c r="H867" s="122"/>
      <c r="I867" s="25"/>
      <c r="J867" s="122"/>
      <c r="K867" s="25"/>
      <c r="M867" s="25"/>
    </row>
    <row r="868" spans="2:88">
      <c r="B868" s="172" t="s">
        <v>376</v>
      </c>
      <c r="C868" s="599"/>
      <c r="D868" s="288"/>
      <c r="E868" s="327">
        <f>SUM(E784:E825)</f>
        <v>0</v>
      </c>
      <c r="F868" s="122"/>
      <c r="G868" s="25"/>
      <c r="H868" s="122"/>
      <c r="I868" s="25"/>
      <c r="J868" s="122"/>
      <c r="K868" s="25"/>
      <c r="M868" s="25"/>
    </row>
    <row r="869" spans="2:88">
      <c r="B869" s="173" t="s">
        <v>377</v>
      </c>
      <c r="C869" s="600"/>
      <c r="E869" s="327">
        <f>SUM(E826:E867)</f>
        <v>0</v>
      </c>
      <c r="F869" s="122"/>
      <c r="G869" s="25"/>
      <c r="H869" s="122"/>
      <c r="I869" s="25"/>
      <c r="J869" s="122"/>
      <c r="K869" s="25"/>
      <c r="M869" s="25"/>
    </row>
    <row r="870" spans="2:88">
      <c r="B870" s="254" t="s">
        <v>90</v>
      </c>
      <c r="C870" s="601"/>
      <c r="D870" s="292"/>
      <c r="E870" s="328">
        <f>SUM(E868:E869)</f>
        <v>0</v>
      </c>
      <c r="F870" s="122"/>
      <c r="G870" s="25"/>
      <c r="H870" s="122"/>
      <c r="I870" s="25"/>
      <c r="J870" s="122"/>
      <c r="K870" s="25"/>
      <c r="M870" s="25"/>
    </row>
    <row r="871" spans="2:88">
      <c r="B871" s="25"/>
      <c r="C871" s="604"/>
      <c r="D871" s="25"/>
      <c r="E871" s="25"/>
      <c r="F871" s="122"/>
      <c r="G871" s="25"/>
      <c r="H871" s="122"/>
      <c r="I871" s="25"/>
      <c r="J871" s="122"/>
      <c r="K871" s="25"/>
      <c r="M871" s="25"/>
    </row>
    <row r="872" spans="2:88" ht="14.25">
      <c r="B872" s="28" t="s">
        <v>439</v>
      </c>
      <c r="C872" s="604"/>
      <c r="D872" s="25"/>
      <c r="E872" s="25"/>
      <c r="F872" s="122"/>
      <c r="G872" s="25"/>
      <c r="H872" s="122"/>
      <c r="I872" s="25"/>
      <c r="J872" s="122"/>
      <c r="K872" s="25"/>
      <c r="M872" s="25"/>
    </row>
    <row r="873" spans="2:88">
      <c r="B873" s="467"/>
      <c r="C873" s="468"/>
      <c r="D873" s="585"/>
      <c r="E873" s="614" t="s">
        <v>102</v>
      </c>
      <c r="F873" s="616"/>
      <c r="G873" s="616"/>
      <c r="H873" s="616"/>
      <c r="I873" s="616"/>
      <c r="J873" s="616"/>
      <c r="K873" s="616"/>
      <c r="L873" s="616"/>
      <c r="M873" s="616"/>
      <c r="N873" s="616"/>
      <c r="O873" s="616"/>
      <c r="P873" s="616"/>
      <c r="Q873" s="616"/>
      <c r="R873" s="616"/>
      <c r="S873" s="616"/>
      <c r="T873" s="616"/>
      <c r="U873" s="616"/>
      <c r="V873" s="616"/>
      <c r="W873" s="616"/>
      <c r="X873" s="616"/>
      <c r="Y873" s="616"/>
      <c r="Z873" s="616"/>
      <c r="AA873" s="616"/>
      <c r="AB873" s="616"/>
      <c r="AC873" s="616"/>
      <c r="AD873" s="616"/>
      <c r="AE873" s="616"/>
      <c r="AF873" s="616"/>
      <c r="AG873" s="616"/>
      <c r="AH873" s="616"/>
      <c r="AI873" s="616"/>
      <c r="AJ873" s="616"/>
      <c r="AK873" s="616"/>
      <c r="AL873" s="616"/>
      <c r="AM873" s="616"/>
      <c r="AN873" s="616"/>
      <c r="AO873" s="616"/>
      <c r="AP873" s="616"/>
      <c r="AQ873" s="616"/>
      <c r="AR873" s="616"/>
      <c r="AS873" s="616"/>
      <c r="AT873" s="617"/>
      <c r="AU873" s="618" t="s">
        <v>79</v>
      </c>
      <c r="AV873" s="615"/>
      <c r="AW873" s="615"/>
      <c r="AX873" s="615"/>
      <c r="AY873" s="615"/>
      <c r="AZ873" s="615"/>
      <c r="BA873" s="615"/>
      <c r="BB873" s="615"/>
      <c r="BC873" s="615"/>
      <c r="BD873" s="615"/>
      <c r="BE873" s="615"/>
      <c r="BF873" s="615"/>
      <c r="BG873" s="615"/>
      <c r="BH873" s="615"/>
      <c r="BI873" s="615"/>
      <c r="BJ873" s="615"/>
      <c r="BK873" s="615"/>
      <c r="BL873" s="615"/>
      <c r="BM873" s="615"/>
      <c r="BN873" s="615"/>
      <c r="BO873" s="615"/>
      <c r="BP873" s="615"/>
      <c r="BQ873" s="615"/>
      <c r="BR873" s="615"/>
      <c r="BS873" s="615"/>
      <c r="BT873" s="615"/>
      <c r="BU873" s="615"/>
      <c r="BV873" s="615"/>
      <c r="BW873" s="615"/>
      <c r="BX873" s="615"/>
      <c r="BY873" s="615"/>
      <c r="BZ873" s="615"/>
      <c r="CA873" s="615"/>
      <c r="CB873" s="615"/>
      <c r="CC873" s="615"/>
      <c r="CD873" s="615"/>
      <c r="CE873" s="615"/>
      <c r="CF873" s="615"/>
      <c r="CG873" s="615"/>
      <c r="CH873" s="615"/>
      <c r="CI873" s="615"/>
      <c r="CJ873" s="619"/>
    </row>
    <row r="874" spans="2:88">
      <c r="B874" s="476"/>
      <c r="C874" s="466"/>
      <c r="D874" s="497"/>
      <c r="E874" s="586">
        <v>1</v>
      </c>
      <c r="F874" s="587">
        <v>2</v>
      </c>
      <c r="G874" s="587">
        <v>3</v>
      </c>
      <c r="H874" s="587">
        <v>4</v>
      </c>
      <c r="I874" s="587">
        <v>5</v>
      </c>
      <c r="J874" s="587">
        <v>6</v>
      </c>
      <c r="K874" s="587">
        <v>7</v>
      </c>
      <c r="L874" s="587">
        <v>8</v>
      </c>
      <c r="M874" s="587">
        <v>9</v>
      </c>
      <c r="N874" s="587">
        <v>10</v>
      </c>
      <c r="O874" s="587">
        <v>11</v>
      </c>
      <c r="P874" s="587">
        <v>12</v>
      </c>
      <c r="Q874" s="587">
        <v>13</v>
      </c>
      <c r="R874" s="587">
        <v>14</v>
      </c>
      <c r="S874" s="587">
        <v>15</v>
      </c>
      <c r="T874" s="587">
        <v>16</v>
      </c>
      <c r="U874" s="587">
        <v>17</v>
      </c>
      <c r="V874" s="587">
        <v>18</v>
      </c>
      <c r="W874" s="587">
        <v>19</v>
      </c>
      <c r="X874" s="587">
        <v>20</v>
      </c>
      <c r="Y874" s="587">
        <v>21</v>
      </c>
      <c r="Z874" s="587">
        <v>22</v>
      </c>
      <c r="AA874" s="587">
        <v>23</v>
      </c>
      <c r="AB874" s="587">
        <v>24</v>
      </c>
      <c r="AC874" s="587">
        <v>25</v>
      </c>
      <c r="AD874" s="587">
        <v>26</v>
      </c>
      <c r="AE874" s="587">
        <v>27</v>
      </c>
      <c r="AF874" s="587">
        <v>28</v>
      </c>
      <c r="AG874" s="587">
        <v>29</v>
      </c>
      <c r="AH874" s="587">
        <v>30</v>
      </c>
      <c r="AI874" s="587">
        <v>31</v>
      </c>
      <c r="AJ874" s="587">
        <v>32</v>
      </c>
      <c r="AK874" s="587">
        <v>33</v>
      </c>
      <c r="AL874" s="587">
        <v>34</v>
      </c>
      <c r="AM874" s="587">
        <v>35</v>
      </c>
      <c r="AN874" s="587">
        <v>36</v>
      </c>
      <c r="AO874" s="587">
        <v>37</v>
      </c>
      <c r="AP874" s="587">
        <v>38</v>
      </c>
      <c r="AQ874" s="587">
        <v>39</v>
      </c>
      <c r="AR874" s="587">
        <v>40</v>
      </c>
      <c r="AS874" s="587">
        <v>41</v>
      </c>
      <c r="AT874" s="587">
        <v>42</v>
      </c>
      <c r="AU874" s="586">
        <v>1</v>
      </c>
      <c r="AV874" s="587">
        <v>2</v>
      </c>
      <c r="AW874" s="587">
        <v>3</v>
      </c>
      <c r="AX874" s="587">
        <v>4</v>
      </c>
      <c r="AY874" s="587">
        <v>5</v>
      </c>
      <c r="AZ874" s="587">
        <v>6</v>
      </c>
      <c r="BA874" s="587">
        <v>7</v>
      </c>
      <c r="BB874" s="587">
        <v>8</v>
      </c>
      <c r="BC874" s="587">
        <v>9</v>
      </c>
      <c r="BD874" s="587">
        <v>10</v>
      </c>
      <c r="BE874" s="587">
        <v>11</v>
      </c>
      <c r="BF874" s="587">
        <v>12</v>
      </c>
      <c r="BG874" s="587">
        <v>13</v>
      </c>
      <c r="BH874" s="587">
        <v>14</v>
      </c>
      <c r="BI874" s="587">
        <v>15</v>
      </c>
      <c r="BJ874" s="587">
        <v>16</v>
      </c>
      <c r="BK874" s="587">
        <v>17</v>
      </c>
      <c r="BL874" s="587">
        <v>18</v>
      </c>
      <c r="BM874" s="587">
        <v>19</v>
      </c>
      <c r="BN874" s="587">
        <v>20</v>
      </c>
      <c r="BO874" s="587">
        <v>21</v>
      </c>
      <c r="BP874" s="587">
        <v>22</v>
      </c>
      <c r="BQ874" s="587">
        <v>23</v>
      </c>
      <c r="BR874" s="587">
        <v>24</v>
      </c>
      <c r="BS874" s="587">
        <v>25</v>
      </c>
      <c r="BT874" s="587">
        <v>26</v>
      </c>
      <c r="BU874" s="587">
        <v>27</v>
      </c>
      <c r="BV874" s="587">
        <v>28</v>
      </c>
      <c r="BW874" s="587">
        <v>29</v>
      </c>
      <c r="BX874" s="587">
        <v>30</v>
      </c>
      <c r="BY874" s="587">
        <v>31</v>
      </c>
      <c r="BZ874" s="587">
        <v>32</v>
      </c>
      <c r="CA874" s="587">
        <v>33</v>
      </c>
      <c r="CB874" s="587">
        <v>34</v>
      </c>
      <c r="CC874" s="587">
        <v>35</v>
      </c>
      <c r="CD874" s="587">
        <v>36</v>
      </c>
      <c r="CE874" s="587">
        <v>37</v>
      </c>
      <c r="CF874" s="587">
        <v>38</v>
      </c>
      <c r="CG874" s="587">
        <v>39</v>
      </c>
      <c r="CH874" s="587">
        <v>40</v>
      </c>
      <c r="CI874" s="587">
        <v>41</v>
      </c>
      <c r="CJ874" s="588">
        <v>42</v>
      </c>
    </row>
    <row r="875" spans="2:88" ht="22.5">
      <c r="B875" s="475"/>
      <c r="C875" s="498"/>
      <c r="D875" s="469"/>
      <c r="E875" s="470" t="s">
        <v>67</v>
      </c>
      <c r="F875" s="471" t="s">
        <v>563</v>
      </c>
      <c r="G875" s="471" t="s">
        <v>633</v>
      </c>
      <c r="H875" s="471" t="s">
        <v>652</v>
      </c>
      <c r="I875" s="471" t="s">
        <v>653</v>
      </c>
      <c r="J875" s="471" t="s">
        <v>68</v>
      </c>
      <c r="K875" s="471" t="s">
        <v>69</v>
      </c>
      <c r="L875" s="471" t="s">
        <v>70</v>
      </c>
      <c r="M875" s="471" t="s">
        <v>71</v>
      </c>
      <c r="N875" s="471" t="s">
        <v>564</v>
      </c>
      <c r="O875" s="471" t="s">
        <v>72</v>
      </c>
      <c r="P875" s="471" t="s">
        <v>73</v>
      </c>
      <c r="Q875" s="471" t="s">
        <v>74</v>
      </c>
      <c r="R875" s="471" t="s">
        <v>75</v>
      </c>
      <c r="S875" s="471" t="s">
        <v>654</v>
      </c>
      <c r="T875" s="471" t="s">
        <v>655</v>
      </c>
      <c r="U875" s="471" t="s">
        <v>656</v>
      </c>
      <c r="V875" s="471" t="s">
        <v>657</v>
      </c>
      <c r="W875" s="471" t="s">
        <v>76</v>
      </c>
      <c r="X875" s="471" t="s">
        <v>658</v>
      </c>
      <c r="Y875" s="471" t="s">
        <v>77</v>
      </c>
      <c r="Z875" s="471" t="s">
        <v>81</v>
      </c>
      <c r="AA875" s="471" t="s">
        <v>82</v>
      </c>
      <c r="AB875" s="471" t="s">
        <v>565</v>
      </c>
      <c r="AC875" s="471" t="s">
        <v>566</v>
      </c>
      <c r="AD875" s="471" t="s">
        <v>567</v>
      </c>
      <c r="AE875" s="471" t="s">
        <v>83</v>
      </c>
      <c r="AF875" s="471" t="s">
        <v>84</v>
      </c>
      <c r="AG875" s="471" t="s">
        <v>85</v>
      </c>
      <c r="AH875" s="471" t="s">
        <v>641</v>
      </c>
      <c r="AI875" s="471" t="s">
        <v>659</v>
      </c>
      <c r="AJ875" s="471" t="s">
        <v>86</v>
      </c>
      <c r="AK875" s="471" t="s">
        <v>87</v>
      </c>
      <c r="AL875" s="471" t="s">
        <v>660</v>
      </c>
      <c r="AM875" s="471" t="s">
        <v>661</v>
      </c>
      <c r="AN875" s="471" t="s">
        <v>88</v>
      </c>
      <c r="AO875" s="471" t="s">
        <v>645</v>
      </c>
      <c r="AP875" s="471" t="s">
        <v>646</v>
      </c>
      <c r="AQ875" s="471" t="s">
        <v>647</v>
      </c>
      <c r="AR875" s="471" t="s">
        <v>648</v>
      </c>
      <c r="AS875" s="471" t="s">
        <v>662</v>
      </c>
      <c r="AT875" s="471" t="s">
        <v>663</v>
      </c>
      <c r="AU875" s="470" t="s">
        <v>67</v>
      </c>
      <c r="AV875" s="471" t="s">
        <v>563</v>
      </c>
      <c r="AW875" s="471" t="s">
        <v>633</v>
      </c>
      <c r="AX875" s="471" t="s">
        <v>652</v>
      </c>
      <c r="AY875" s="471" t="s">
        <v>653</v>
      </c>
      <c r="AZ875" s="471" t="s">
        <v>68</v>
      </c>
      <c r="BA875" s="471" t="s">
        <v>69</v>
      </c>
      <c r="BB875" s="471" t="s">
        <v>70</v>
      </c>
      <c r="BC875" s="471" t="s">
        <v>71</v>
      </c>
      <c r="BD875" s="471" t="s">
        <v>564</v>
      </c>
      <c r="BE875" s="471" t="s">
        <v>72</v>
      </c>
      <c r="BF875" s="471" t="s">
        <v>73</v>
      </c>
      <c r="BG875" s="471" t="s">
        <v>74</v>
      </c>
      <c r="BH875" s="471" t="s">
        <v>75</v>
      </c>
      <c r="BI875" s="471" t="s">
        <v>654</v>
      </c>
      <c r="BJ875" s="471" t="s">
        <v>655</v>
      </c>
      <c r="BK875" s="471" t="s">
        <v>656</v>
      </c>
      <c r="BL875" s="471" t="s">
        <v>657</v>
      </c>
      <c r="BM875" s="471" t="s">
        <v>76</v>
      </c>
      <c r="BN875" s="471" t="s">
        <v>658</v>
      </c>
      <c r="BO875" s="471" t="s">
        <v>77</v>
      </c>
      <c r="BP875" s="471" t="s">
        <v>81</v>
      </c>
      <c r="BQ875" s="471" t="s">
        <v>82</v>
      </c>
      <c r="BR875" s="471" t="s">
        <v>565</v>
      </c>
      <c r="BS875" s="471" t="s">
        <v>566</v>
      </c>
      <c r="BT875" s="471" t="s">
        <v>567</v>
      </c>
      <c r="BU875" s="471" t="s">
        <v>83</v>
      </c>
      <c r="BV875" s="471" t="s">
        <v>84</v>
      </c>
      <c r="BW875" s="471" t="s">
        <v>85</v>
      </c>
      <c r="BX875" s="471" t="s">
        <v>641</v>
      </c>
      <c r="BY875" s="471" t="s">
        <v>659</v>
      </c>
      <c r="BZ875" s="471" t="s">
        <v>86</v>
      </c>
      <c r="CA875" s="471" t="s">
        <v>87</v>
      </c>
      <c r="CB875" s="471" t="s">
        <v>660</v>
      </c>
      <c r="CC875" s="471" t="s">
        <v>661</v>
      </c>
      <c r="CD875" s="471" t="s">
        <v>88</v>
      </c>
      <c r="CE875" s="471" t="s">
        <v>645</v>
      </c>
      <c r="CF875" s="471" t="s">
        <v>646</v>
      </c>
      <c r="CG875" s="471" t="s">
        <v>647</v>
      </c>
      <c r="CH875" s="471" t="s">
        <v>648</v>
      </c>
      <c r="CI875" s="471" t="s">
        <v>662</v>
      </c>
      <c r="CJ875" s="496" t="s">
        <v>663</v>
      </c>
    </row>
    <row r="876" spans="2:88">
      <c r="B876" s="274" t="s">
        <v>102</v>
      </c>
      <c r="C876" s="586">
        <v>1</v>
      </c>
      <c r="D876" s="472" t="s">
        <v>67</v>
      </c>
      <c r="E876" s="478">
        <v>1.0530519504978513</v>
      </c>
      <c r="F876" s="479">
        <v>1.1941612882118242E-3</v>
      </c>
      <c r="G876" s="479">
        <v>9.7557183369669583E-4</v>
      </c>
      <c r="H876" s="479">
        <v>9.7803824683604512E-5</v>
      </c>
      <c r="I876" s="479">
        <v>6.4944745887746305E-2</v>
      </c>
      <c r="J876" s="479">
        <v>8.196784288509484E-3</v>
      </c>
      <c r="K876" s="479">
        <v>2.7886410920532911E-4</v>
      </c>
      <c r="L876" s="479">
        <v>7.0720810042699991E-4</v>
      </c>
      <c r="M876" s="479">
        <v>6.0648162535351879E-6</v>
      </c>
      <c r="N876" s="479">
        <v>2.7908631563934427E-2</v>
      </c>
      <c r="O876" s="479">
        <v>4.3651749947108844E-4</v>
      </c>
      <c r="P876" s="479">
        <v>3.8974365982219482E-5</v>
      </c>
      <c r="Q876" s="479">
        <v>3.3948110672241252E-4</v>
      </c>
      <c r="R876" s="479">
        <v>6.4382763103616167E-5</v>
      </c>
      <c r="S876" s="479">
        <v>9.239871748417749E-5</v>
      </c>
      <c r="T876" s="479">
        <v>1.0633618347734849E-4</v>
      </c>
      <c r="U876" s="479">
        <v>3.6093516515350329E-4</v>
      </c>
      <c r="V876" s="479">
        <v>1.7525076869700062E-4</v>
      </c>
      <c r="W876" s="479">
        <v>4.3011126761678182E-4</v>
      </c>
      <c r="X876" s="479">
        <v>2.185968304107384E-4</v>
      </c>
      <c r="Y876" s="479">
        <v>3.6806241493385854E-4</v>
      </c>
      <c r="Z876" s="479">
        <v>1.1580659370063443E-3</v>
      </c>
      <c r="AA876" s="479">
        <v>6.9263545278775427E-4</v>
      </c>
      <c r="AB876" s="479">
        <v>3.3159568972985777E-5</v>
      </c>
      <c r="AC876" s="479">
        <v>2.1131194094928666E-4</v>
      </c>
      <c r="AD876" s="479">
        <v>5.1783871041499442E-5</v>
      </c>
      <c r="AE876" s="479">
        <v>1.3040248732110738E-4</v>
      </c>
      <c r="AF876" s="479">
        <v>4.1065085420079329E-5</v>
      </c>
      <c r="AG876" s="479">
        <v>2.3278264379510024E-5</v>
      </c>
      <c r="AH876" s="479">
        <v>3.0308199534520439E-5</v>
      </c>
      <c r="AI876" s="479">
        <v>4.2521020290370412E-5</v>
      </c>
      <c r="AJ876" s="479">
        <v>5.9266628166961052E-5</v>
      </c>
      <c r="AK876" s="479">
        <v>4.6041295450379436E-4</v>
      </c>
      <c r="AL876" s="479">
        <v>1.1351949030438183E-3</v>
      </c>
      <c r="AM876" s="479">
        <v>6.0427861708869869E-4</v>
      </c>
      <c r="AN876" s="479">
        <v>1.3188900703131108E-4</v>
      </c>
      <c r="AO876" s="479">
        <v>1.0652928157788873E-2</v>
      </c>
      <c r="AP876" s="479">
        <v>1.5560730035680868E-2</v>
      </c>
      <c r="AQ876" s="479">
        <v>1.002543378564548E-3</v>
      </c>
      <c r="AR876" s="479">
        <v>1.8945022697291584E-3</v>
      </c>
      <c r="AS876" s="479">
        <v>4.4816967447310763E-4</v>
      </c>
      <c r="AT876" s="480">
        <v>1.1008586131258301E-4</v>
      </c>
      <c r="AU876" s="478">
        <v>5.6538566431550317E-4</v>
      </c>
      <c r="AV876" s="479">
        <v>7.809148687492099E-5</v>
      </c>
      <c r="AW876" s="479">
        <v>1.6678058530205143E-4</v>
      </c>
      <c r="AX876" s="479">
        <v>2.2996363136305343E-5</v>
      </c>
      <c r="AY876" s="479">
        <v>1.184786489725202E-3</v>
      </c>
      <c r="AZ876" s="479">
        <v>1.0335814547046527E-4</v>
      </c>
      <c r="BA876" s="479">
        <v>4.5535241556159173E-5</v>
      </c>
      <c r="BB876" s="479">
        <v>6.1930991773767913E-5</v>
      </c>
      <c r="BC876" s="479">
        <v>1.5729264138015598E-6</v>
      </c>
      <c r="BD876" s="479">
        <v>3.3485246145214268E-4</v>
      </c>
      <c r="BE876" s="479">
        <v>2.444976432600664E-5</v>
      </c>
      <c r="BF876" s="479">
        <v>9.8623500746178908E-6</v>
      </c>
      <c r="BG876" s="479">
        <v>1.8765376449230452E-5</v>
      </c>
      <c r="BH876" s="479">
        <v>1.5201808376522082E-5</v>
      </c>
      <c r="BI876" s="479">
        <v>3.0887909705727568E-5</v>
      </c>
      <c r="BJ876" s="479">
        <v>4.7656088202630942E-5</v>
      </c>
      <c r="BK876" s="479">
        <v>6.6404484191426329E-5</v>
      </c>
      <c r="BL876" s="479">
        <v>4.2126838975521993E-5</v>
      </c>
      <c r="BM876" s="479">
        <v>6.0577876949867222E-5</v>
      </c>
      <c r="BN876" s="479">
        <v>6.6288698914000296E-5</v>
      </c>
      <c r="BO876" s="479">
        <v>9.2106195650172159E-5</v>
      </c>
      <c r="BP876" s="479">
        <v>8.3919394821721114E-5</v>
      </c>
      <c r="BQ876" s="479">
        <v>3.0561636389124701E-5</v>
      </c>
      <c r="BR876" s="479">
        <v>7.4855412897851368E-6</v>
      </c>
      <c r="BS876" s="479">
        <v>4.4982549580321841E-5</v>
      </c>
      <c r="BT876" s="479">
        <v>2.3325979937562845E-5</v>
      </c>
      <c r="BU876" s="479">
        <v>1.1573379157703812E-5</v>
      </c>
      <c r="BV876" s="479">
        <v>1.0064942188066025E-5</v>
      </c>
      <c r="BW876" s="479">
        <v>3.968884496095004E-6</v>
      </c>
      <c r="BX876" s="479">
        <v>1.0393687420634115E-5</v>
      </c>
      <c r="BY876" s="479">
        <v>1.4264531178334752E-5</v>
      </c>
      <c r="BZ876" s="479">
        <v>1.1656287078368342E-5</v>
      </c>
      <c r="CA876" s="479">
        <v>1.4699010827455102E-5</v>
      </c>
      <c r="CB876" s="479">
        <v>4.1995850457375388E-5</v>
      </c>
      <c r="CC876" s="479">
        <v>3.1238624972675941E-5</v>
      </c>
      <c r="CD876" s="479">
        <v>2.7410556108551132E-5</v>
      </c>
      <c r="CE876" s="479">
        <v>3.0131962601152846E-4</v>
      </c>
      <c r="CF876" s="479">
        <v>5.4696705746783213E-4</v>
      </c>
      <c r="CG876" s="479">
        <v>3.1068291123087945E-5</v>
      </c>
      <c r="CH876" s="479">
        <v>3.468371774904075E-5</v>
      </c>
      <c r="CI876" s="479">
        <v>9.2233930145595145E-5</v>
      </c>
      <c r="CJ876" s="480">
        <v>1.9590597383846638E-5</v>
      </c>
    </row>
    <row r="877" spans="2:88">
      <c r="B877" s="277"/>
      <c r="C877" s="589">
        <v>2</v>
      </c>
      <c r="D877" s="473" t="s">
        <v>563</v>
      </c>
      <c r="E877" s="481">
        <v>8.2266422103914621E-5</v>
      </c>
      <c r="F877" s="482">
        <v>1.0850695175970115</v>
      </c>
      <c r="G877" s="482">
        <v>1.0402506904588466E-4</v>
      </c>
      <c r="H877" s="482">
        <v>2.7762758101325933E-5</v>
      </c>
      <c r="I877" s="482">
        <v>4.085180249587907E-4</v>
      </c>
      <c r="J877" s="482">
        <v>5.114884668732954E-5</v>
      </c>
      <c r="K877" s="482">
        <v>3.7721554295037894E-2</v>
      </c>
      <c r="L877" s="482">
        <v>9.587476431137455E-5</v>
      </c>
      <c r="M877" s="482">
        <v>1.6235883113703667E-6</v>
      </c>
      <c r="N877" s="482">
        <v>4.6561847404896034E-5</v>
      </c>
      <c r="O877" s="482">
        <v>9.5324089123142118E-5</v>
      </c>
      <c r="P877" s="482">
        <v>2.0856321163492371E-5</v>
      </c>
      <c r="Q877" s="482">
        <v>5.3397459025165816E-5</v>
      </c>
      <c r="R877" s="482">
        <v>3.1145098452068906E-5</v>
      </c>
      <c r="S877" s="482">
        <v>2.6126373882536612E-5</v>
      </c>
      <c r="T877" s="482">
        <v>1.5628248324894288E-5</v>
      </c>
      <c r="U877" s="482">
        <v>3.6752496453540824E-5</v>
      </c>
      <c r="V877" s="482">
        <v>3.1680346979804435E-5</v>
      </c>
      <c r="W877" s="482">
        <v>3.8094818286777616E-5</v>
      </c>
      <c r="X877" s="482">
        <v>2.6908876597757463E-5</v>
      </c>
      <c r="Y877" s="482">
        <v>1.7747294328328326E-5</v>
      </c>
      <c r="Z877" s="482">
        <v>5.9603506543609585E-4</v>
      </c>
      <c r="AA877" s="482">
        <v>3.4680434683311494E-4</v>
      </c>
      <c r="AB877" s="482">
        <v>2.067905017670021E-5</v>
      </c>
      <c r="AC877" s="482">
        <v>2.342870547121841E-5</v>
      </c>
      <c r="AD877" s="482">
        <v>1.9442978719254842E-5</v>
      </c>
      <c r="AE877" s="482">
        <v>2.7726282082126197E-5</v>
      </c>
      <c r="AF877" s="482">
        <v>3.3932082406112316E-5</v>
      </c>
      <c r="AG877" s="482">
        <v>1.0691512731206459E-5</v>
      </c>
      <c r="AH877" s="482">
        <v>2.8871500793807453E-5</v>
      </c>
      <c r="AI877" s="482">
        <v>9.6506090897944784E-5</v>
      </c>
      <c r="AJ877" s="482">
        <v>2.5699629935603628E-5</v>
      </c>
      <c r="AK877" s="482">
        <v>3.5579329877718206E-5</v>
      </c>
      <c r="AL877" s="482">
        <v>7.9209326608134493E-5</v>
      </c>
      <c r="AM877" s="482">
        <v>7.9339330646889948E-5</v>
      </c>
      <c r="AN877" s="482">
        <v>2.0509672591315752E-5</v>
      </c>
      <c r="AO877" s="482">
        <v>9.9302500269484524E-4</v>
      </c>
      <c r="AP877" s="482">
        <v>1.2459435577028431E-3</v>
      </c>
      <c r="AQ877" s="482">
        <v>4.1839016771746627E-5</v>
      </c>
      <c r="AR877" s="482">
        <v>7.3726434488026197E-5</v>
      </c>
      <c r="AS877" s="482">
        <v>1.3069397270395779E-3</v>
      </c>
      <c r="AT877" s="483">
        <v>2.3752376138086497E-5</v>
      </c>
      <c r="AU877" s="481">
        <v>1.6916687844453405E-5</v>
      </c>
      <c r="AV877" s="482">
        <v>1.1124074699025332E-4</v>
      </c>
      <c r="AW877" s="482">
        <v>6.037420669538615E-6</v>
      </c>
      <c r="AX877" s="482">
        <v>4.6933639117068438E-6</v>
      </c>
      <c r="AY877" s="482">
        <v>1.4911332683708952E-5</v>
      </c>
      <c r="AZ877" s="482">
        <v>8.4531353435645945E-6</v>
      </c>
      <c r="BA877" s="482">
        <v>1.6564533752290659E-4</v>
      </c>
      <c r="BB877" s="482">
        <v>1.3378636991644234E-5</v>
      </c>
      <c r="BC877" s="482">
        <v>5.6671206211457342E-7</v>
      </c>
      <c r="BD877" s="482">
        <v>1.1056809396613793E-5</v>
      </c>
      <c r="BE877" s="482">
        <v>1.5672883810164782E-5</v>
      </c>
      <c r="BF877" s="482">
        <v>4.1523140560444008E-6</v>
      </c>
      <c r="BG877" s="482">
        <v>5.9084054153400133E-6</v>
      </c>
      <c r="BH877" s="482">
        <v>5.512315717812152E-6</v>
      </c>
      <c r="BI877" s="482">
        <v>4.5040572346163252E-6</v>
      </c>
      <c r="BJ877" s="482">
        <v>4.2066891199401277E-6</v>
      </c>
      <c r="BK877" s="482">
        <v>7.9654500187038598E-6</v>
      </c>
      <c r="BL877" s="482">
        <v>9.2841129620962111E-6</v>
      </c>
      <c r="BM877" s="482">
        <v>8.7971515534829394E-6</v>
      </c>
      <c r="BN877" s="482">
        <v>9.4189151462325337E-6</v>
      </c>
      <c r="BO877" s="482">
        <v>5.9840969201814267E-6</v>
      </c>
      <c r="BP877" s="482">
        <v>4.6360704458569471E-5</v>
      </c>
      <c r="BQ877" s="482">
        <v>2.9588846080210689E-5</v>
      </c>
      <c r="BR877" s="482">
        <v>4.4836485648726033E-6</v>
      </c>
      <c r="BS877" s="482">
        <v>6.441668744350408E-6</v>
      </c>
      <c r="BT877" s="482">
        <v>4.7765105158229688E-6</v>
      </c>
      <c r="BU877" s="482">
        <v>6.5249226824633938E-6</v>
      </c>
      <c r="BV877" s="482">
        <v>5.9529439421740218E-6</v>
      </c>
      <c r="BW877" s="482">
        <v>2.4333135893706956E-6</v>
      </c>
      <c r="BX877" s="482">
        <v>5.6253695804482682E-6</v>
      </c>
      <c r="BY877" s="482">
        <v>1.182726239803423E-5</v>
      </c>
      <c r="BZ877" s="482">
        <v>4.0330783032832607E-6</v>
      </c>
      <c r="CA877" s="482">
        <v>6.2959588124273794E-6</v>
      </c>
      <c r="CB877" s="482">
        <v>7.0405098079425591E-6</v>
      </c>
      <c r="CC877" s="482">
        <v>1.4743613014899748E-5</v>
      </c>
      <c r="CD877" s="482">
        <v>5.07758885555243E-6</v>
      </c>
      <c r="CE877" s="482">
        <v>9.6497585832117173E-6</v>
      </c>
      <c r="CF877" s="482">
        <v>1.1917180803644755E-5</v>
      </c>
      <c r="CG877" s="482">
        <v>7.1446240028417718E-6</v>
      </c>
      <c r="CH877" s="482">
        <v>5.5844362373455135E-6</v>
      </c>
      <c r="CI877" s="482">
        <v>2.01565707379815E-4</v>
      </c>
      <c r="CJ877" s="483">
        <v>4.2542543733691188E-6</v>
      </c>
    </row>
    <row r="878" spans="2:88">
      <c r="B878" s="277"/>
      <c r="C878" s="589">
        <v>3</v>
      </c>
      <c r="D878" s="473" t="s">
        <v>633</v>
      </c>
      <c r="E878" s="481">
        <v>2.5126351846374405E-4</v>
      </c>
      <c r="F878" s="482">
        <v>6.602279763667577E-5</v>
      </c>
      <c r="G878" s="482">
        <v>1.0151416826755675</v>
      </c>
      <c r="H878" s="482">
        <v>1.753139744029182E-5</v>
      </c>
      <c r="I878" s="482">
        <v>2.4948569457058579E-2</v>
      </c>
      <c r="J878" s="482">
        <v>8.2710561686100191E-5</v>
      </c>
      <c r="K878" s="482">
        <v>3.3324578248892645E-5</v>
      </c>
      <c r="L878" s="482">
        <v>5.992328401659044E-5</v>
      </c>
      <c r="M878" s="482">
        <v>7.0369038836175443E-7</v>
      </c>
      <c r="N878" s="482">
        <v>4.5966407732570573E-5</v>
      </c>
      <c r="O878" s="482">
        <v>3.3612408019599338E-5</v>
      </c>
      <c r="P878" s="482">
        <v>6.9098579700440315E-5</v>
      </c>
      <c r="Q878" s="482">
        <v>4.8154491753330595E-5</v>
      </c>
      <c r="R878" s="482">
        <v>7.8236409414779918E-6</v>
      </c>
      <c r="S878" s="482">
        <v>5.4738323894349638E-6</v>
      </c>
      <c r="T878" s="482">
        <v>9.2574637704515579E-6</v>
      </c>
      <c r="U878" s="482">
        <v>7.4390128975063952E-6</v>
      </c>
      <c r="V878" s="482">
        <v>9.1063326267158156E-6</v>
      </c>
      <c r="W878" s="482">
        <v>8.4289196896807041E-6</v>
      </c>
      <c r="X878" s="482">
        <v>1.1009526879902877E-5</v>
      </c>
      <c r="Y878" s="482">
        <v>7.5095792414019405E-6</v>
      </c>
      <c r="Z878" s="482">
        <v>5.6251075304233665E-3</v>
      </c>
      <c r="AA878" s="482">
        <v>9.5479211144927638E-6</v>
      </c>
      <c r="AB878" s="482">
        <v>1.461685948849949E-5</v>
      </c>
      <c r="AC878" s="482">
        <v>4.2999431968664161E-6</v>
      </c>
      <c r="AD878" s="482">
        <v>3.6708271356343471E-6</v>
      </c>
      <c r="AE878" s="482">
        <v>4.6035744754474004E-6</v>
      </c>
      <c r="AF878" s="482">
        <v>6.3100190675009035E-6</v>
      </c>
      <c r="AG878" s="482">
        <v>7.9310909310891227E-7</v>
      </c>
      <c r="AH878" s="482">
        <v>2.7842563872714572E-6</v>
      </c>
      <c r="AI878" s="482">
        <v>1.5294280136155548E-5</v>
      </c>
      <c r="AJ878" s="482">
        <v>1.2826690829990422E-5</v>
      </c>
      <c r="AK878" s="482">
        <v>1.5947052903509547E-5</v>
      </c>
      <c r="AL878" s="482">
        <v>2.9281721185564209E-4</v>
      </c>
      <c r="AM878" s="482">
        <v>2.0484416599630053E-5</v>
      </c>
      <c r="AN878" s="482">
        <v>1.2484123082068505E-5</v>
      </c>
      <c r="AO878" s="482">
        <v>3.1734247367666444E-3</v>
      </c>
      <c r="AP878" s="482">
        <v>5.4714144557791609E-3</v>
      </c>
      <c r="AQ878" s="482">
        <v>1.4579525081258927E-5</v>
      </c>
      <c r="AR878" s="482">
        <v>1.8038118198047154E-4</v>
      </c>
      <c r="AS878" s="482">
        <v>3.2270592054379295E-4</v>
      </c>
      <c r="AT878" s="483">
        <v>1.6236791043136663E-5</v>
      </c>
      <c r="AU878" s="481">
        <v>7.2434850640531461E-5</v>
      </c>
      <c r="AV878" s="482">
        <v>1.6731053863003839E-5</v>
      </c>
      <c r="AW878" s="482">
        <v>8.1105384266463149E-4</v>
      </c>
      <c r="AX878" s="482">
        <v>1.5653016876365967E-6</v>
      </c>
      <c r="AY878" s="482">
        <v>6.5513016008458933E-4</v>
      </c>
      <c r="AZ878" s="482">
        <v>6.5396166441031617E-6</v>
      </c>
      <c r="BA878" s="482">
        <v>6.4026072674897448E-6</v>
      </c>
      <c r="BB878" s="482">
        <v>1.0251929355676213E-5</v>
      </c>
      <c r="BC878" s="482">
        <v>6.9531101322634115E-7</v>
      </c>
      <c r="BD878" s="482">
        <v>8.4822492559652901E-6</v>
      </c>
      <c r="BE878" s="482">
        <v>4.4416657317952789E-6</v>
      </c>
      <c r="BF878" s="482">
        <v>6.6427192535803262E-6</v>
      </c>
      <c r="BG878" s="482">
        <v>7.8512621442779119E-6</v>
      </c>
      <c r="BH878" s="482">
        <v>3.1947117577212209E-6</v>
      </c>
      <c r="BI878" s="482">
        <v>2.4948859015642366E-6</v>
      </c>
      <c r="BJ878" s="482">
        <v>2.4062089603290264E-6</v>
      </c>
      <c r="BK878" s="482">
        <v>3.0800847540278262E-6</v>
      </c>
      <c r="BL878" s="482">
        <v>3.0189261722140377E-6</v>
      </c>
      <c r="BM878" s="482">
        <v>3.0435368245008497E-6</v>
      </c>
      <c r="BN878" s="482">
        <v>3.3761897807623667E-6</v>
      </c>
      <c r="BO878" s="482">
        <v>3.1050005696948912E-6</v>
      </c>
      <c r="BP878" s="482">
        <v>7.6161489089664837E-5</v>
      </c>
      <c r="BQ878" s="482">
        <v>2.2232067721860179E-6</v>
      </c>
      <c r="BR878" s="482">
        <v>2.4898950792416171E-6</v>
      </c>
      <c r="BS878" s="482">
        <v>1.785992469360493E-6</v>
      </c>
      <c r="BT878" s="482">
        <v>1.2771319677771418E-6</v>
      </c>
      <c r="BU878" s="482">
        <v>1.4919815126215658E-6</v>
      </c>
      <c r="BV878" s="482">
        <v>2.5985949702528581E-6</v>
      </c>
      <c r="BW878" s="482">
        <v>4.4657157109332306E-7</v>
      </c>
      <c r="BX878" s="482">
        <v>1.3000407616767391E-6</v>
      </c>
      <c r="BY878" s="482">
        <v>3.619797357142734E-6</v>
      </c>
      <c r="BZ878" s="482">
        <v>2.1796631374373609E-6</v>
      </c>
      <c r="CA878" s="482">
        <v>3.4722867467596689E-6</v>
      </c>
      <c r="CB878" s="482">
        <v>2.031888340350077E-5</v>
      </c>
      <c r="CC878" s="482">
        <v>6.6314958015079388E-6</v>
      </c>
      <c r="CD878" s="482">
        <v>2.1632980981203259E-6</v>
      </c>
      <c r="CE878" s="482">
        <v>2.1067927206768998E-4</v>
      </c>
      <c r="CF878" s="482">
        <v>3.7976286844935465E-4</v>
      </c>
      <c r="CG878" s="482">
        <v>4.0820565004098382E-6</v>
      </c>
      <c r="CH878" s="482">
        <v>1.0708096478845776E-5</v>
      </c>
      <c r="CI878" s="482">
        <v>2.0212633918184183E-5</v>
      </c>
      <c r="CJ878" s="483">
        <v>2.8548400730100519E-6</v>
      </c>
    </row>
    <row r="879" spans="2:88">
      <c r="B879" s="277"/>
      <c r="C879" s="589">
        <v>4</v>
      </c>
      <c r="D879" s="473" t="s">
        <v>652</v>
      </c>
      <c r="E879" s="481">
        <v>1.2166905158730454E-4</v>
      </c>
      <c r="F879" s="482">
        <v>1.3282403096882866E-4</v>
      </c>
      <c r="G879" s="482">
        <v>3.9019092003890769E-4</v>
      </c>
      <c r="H879" s="482">
        <v>1.0007274520008538</v>
      </c>
      <c r="I879" s="482">
        <v>1.0450444416524876E-4</v>
      </c>
      <c r="J879" s="482">
        <v>1.3101421237078512E-4</v>
      </c>
      <c r="K879" s="482">
        <v>2.5413917096924089E-4</v>
      </c>
      <c r="L879" s="482">
        <v>4.211697943356708E-4</v>
      </c>
      <c r="M879" s="482">
        <v>6.2838165098326607E-3</v>
      </c>
      <c r="N879" s="482">
        <v>1.552611449017338E-4</v>
      </c>
      <c r="O879" s="482">
        <v>8.3990633101665817E-4</v>
      </c>
      <c r="P879" s="482">
        <v>2.9960500360917832E-4</v>
      </c>
      <c r="Q879" s="482">
        <v>6.4782175760386672E-4</v>
      </c>
      <c r="R879" s="482">
        <v>1.3845699873246423E-4</v>
      </c>
      <c r="S879" s="482">
        <v>1.2717432773465341E-4</v>
      </c>
      <c r="T879" s="482">
        <v>7.3128029606338237E-5</v>
      </c>
      <c r="U879" s="482">
        <v>8.0541452745493792E-5</v>
      </c>
      <c r="V879" s="482">
        <v>1.7420516780575226E-4</v>
      </c>
      <c r="W879" s="482">
        <v>9.048492358970787E-5</v>
      </c>
      <c r="X879" s="482">
        <v>5.3810168430228465E-5</v>
      </c>
      <c r="Y879" s="482">
        <v>7.7522482676661587E-5</v>
      </c>
      <c r="Z879" s="482">
        <v>9.1170541495743599E-5</v>
      </c>
      <c r="AA879" s="482">
        <v>1.6252522175481932E-4</v>
      </c>
      <c r="AB879" s="482">
        <v>4.3665205128840517E-3</v>
      </c>
      <c r="AC879" s="482">
        <v>1.6841223315196873E-4</v>
      </c>
      <c r="AD879" s="482">
        <v>1.3822475711313604E-4</v>
      </c>
      <c r="AE879" s="482">
        <v>1.3948267919066412E-4</v>
      </c>
      <c r="AF879" s="482">
        <v>3.3080611487806294E-5</v>
      </c>
      <c r="AG879" s="482">
        <v>9.2415668998913489E-6</v>
      </c>
      <c r="AH879" s="482">
        <v>2.1176342569768873E-4</v>
      </c>
      <c r="AI879" s="482">
        <v>5.524020865692932E-5</v>
      </c>
      <c r="AJ879" s="482">
        <v>9.1540574667435445E-5</v>
      </c>
      <c r="AK879" s="482">
        <v>1.0577352888139985E-4</v>
      </c>
      <c r="AL879" s="482">
        <v>8.0115606946475502E-5</v>
      </c>
      <c r="AM879" s="482">
        <v>3.7445224343414314E-5</v>
      </c>
      <c r="AN879" s="482">
        <v>4.5830532547849847E-5</v>
      </c>
      <c r="AO879" s="482">
        <v>2.0875295482487266E-4</v>
      </c>
      <c r="AP879" s="482">
        <v>1.2975429198832798E-4</v>
      </c>
      <c r="AQ879" s="482">
        <v>1.3681374331694034E-4</v>
      </c>
      <c r="AR879" s="482">
        <v>1.2987618136554226E-4</v>
      </c>
      <c r="AS879" s="482">
        <v>4.9055210244258178E-5</v>
      </c>
      <c r="AT879" s="483">
        <v>2.0051454747390838E-4</v>
      </c>
      <c r="AU879" s="481">
        <v>1.3402447984111356E-5</v>
      </c>
      <c r="AV879" s="482">
        <v>1.1548142120255694E-5</v>
      </c>
      <c r="AW879" s="482">
        <v>2.2215684441609281E-5</v>
      </c>
      <c r="AX879" s="482">
        <v>3.9074773952226335E-5</v>
      </c>
      <c r="AY879" s="482">
        <v>1.0110257428630147E-5</v>
      </c>
      <c r="AZ879" s="482">
        <v>1.269687249174571E-5</v>
      </c>
      <c r="BA879" s="482">
        <v>2.1839490809768396E-5</v>
      </c>
      <c r="BB879" s="482">
        <v>4.1219739354426321E-5</v>
      </c>
      <c r="BC879" s="482">
        <v>1.5040560490668733E-5</v>
      </c>
      <c r="BD879" s="482">
        <v>2.2111548880859182E-5</v>
      </c>
      <c r="BE879" s="482">
        <v>3.219733369733619E-4</v>
      </c>
      <c r="BF879" s="482">
        <v>7.1306328808254292E-6</v>
      </c>
      <c r="BG879" s="482">
        <v>1.6383218473073968E-5</v>
      </c>
      <c r="BH879" s="482">
        <v>1.149211006290672E-5</v>
      </c>
      <c r="BI879" s="482">
        <v>1.1703183177374495E-5</v>
      </c>
      <c r="BJ879" s="482">
        <v>9.4914820924142926E-6</v>
      </c>
      <c r="BK879" s="482">
        <v>2.1735487416756663E-5</v>
      </c>
      <c r="BL879" s="482">
        <v>3.2529581868104344E-5</v>
      </c>
      <c r="BM879" s="482">
        <v>1.7375088304352842E-5</v>
      </c>
      <c r="BN879" s="482">
        <v>1.8977949879891152E-5</v>
      </c>
      <c r="BO879" s="482">
        <v>1.5535985994254254E-5</v>
      </c>
      <c r="BP879" s="482">
        <v>1.5933327977645017E-5</v>
      </c>
      <c r="BQ879" s="482">
        <v>6.2061785729799462E-5</v>
      </c>
      <c r="BR879" s="482">
        <v>2.2630298385941791E-5</v>
      </c>
      <c r="BS879" s="482">
        <v>1.5951417289062737E-5</v>
      </c>
      <c r="BT879" s="482">
        <v>1.0020766354811333E-5</v>
      </c>
      <c r="BU879" s="482">
        <v>6.5892342081418204E-6</v>
      </c>
      <c r="BV879" s="482">
        <v>3.377527720067927E-6</v>
      </c>
      <c r="BW879" s="482">
        <v>4.0642159490180919E-6</v>
      </c>
      <c r="BX879" s="482">
        <v>1.6105434156679333E-5</v>
      </c>
      <c r="BY879" s="482">
        <v>4.8616131094968121E-6</v>
      </c>
      <c r="BZ879" s="482">
        <v>6.9234256973984689E-6</v>
      </c>
      <c r="CA879" s="482">
        <v>6.2271309357450173E-6</v>
      </c>
      <c r="CB879" s="482">
        <v>9.4797701400109868E-6</v>
      </c>
      <c r="CC879" s="482">
        <v>5.2010167101982206E-6</v>
      </c>
      <c r="CD879" s="482">
        <v>5.366389901857175E-6</v>
      </c>
      <c r="CE879" s="482">
        <v>9.60243768644685E-6</v>
      </c>
      <c r="CF879" s="482">
        <v>7.9079855730295746E-6</v>
      </c>
      <c r="CG879" s="482">
        <v>8.592034284756056E-6</v>
      </c>
      <c r="CH879" s="482">
        <v>7.8462279360939538E-6</v>
      </c>
      <c r="CI879" s="482">
        <v>1.7900640853446324E-5</v>
      </c>
      <c r="CJ879" s="483">
        <v>1.4991567588576861E-5</v>
      </c>
    </row>
    <row r="880" spans="2:88">
      <c r="B880" s="277"/>
      <c r="C880" s="589">
        <v>5</v>
      </c>
      <c r="D880" s="473" t="s">
        <v>653</v>
      </c>
      <c r="E880" s="481">
        <v>7.5841057150682701E-3</v>
      </c>
      <c r="F880" s="482">
        <v>2.0020082172130661E-3</v>
      </c>
      <c r="G880" s="482">
        <v>1.2026251921047467E-2</v>
      </c>
      <c r="H880" s="482">
        <v>1.4751940083687504E-5</v>
      </c>
      <c r="I880" s="482">
        <v>1.0358588223526062</v>
      </c>
      <c r="J880" s="482">
        <v>1.2277625040698059E-3</v>
      </c>
      <c r="K880" s="482">
        <v>5.2436063209437996E-4</v>
      </c>
      <c r="L880" s="482">
        <v>1.5991406955467257E-3</v>
      </c>
      <c r="M880" s="482">
        <v>2.5350160975068875E-6</v>
      </c>
      <c r="N880" s="482">
        <v>3.5612496738256574E-4</v>
      </c>
      <c r="O880" s="482">
        <v>1.0464628848593679E-4</v>
      </c>
      <c r="P880" s="482">
        <v>1.534817134964999E-5</v>
      </c>
      <c r="Q880" s="482">
        <v>2.8931186626999338E-5</v>
      </c>
      <c r="R880" s="482">
        <v>1.0983115399431442E-5</v>
      </c>
      <c r="S880" s="482">
        <v>1.0739965793386247E-5</v>
      </c>
      <c r="T880" s="482">
        <v>1.0500489128560484E-5</v>
      </c>
      <c r="U880" s="482">
        <v>2.851196762303316E-5</v>
      </c>
      <c r="V880" s="482">
        <v>3.1072380809560456E-5</v>
      </c>
      <c r="W880" s="482">
        <v>2.4950856264234616E-5</v>
      </c>
      <c r="X880" s="482">
        <v>1.3777755844849248E-5</v>
      </c>
      <c r="Y880" s="482">
        <v>2.0548812222442549E-5</v>
      </c>
      <c r="Z880" s="482">
        <v>4.1582040066014939E-4</v>
      </c>
      <c r="AA880" s="482">
        <v>2.2355302664675439E-5</v>
      </c>
      <c r="AB880" s="482">
        <v>5.2457962206830136E-6</v>
      </c>
      <c r="AC880" s="482">
        <v>1.4657860963321443E-5</v>
      </c>
      <c r="AD880" s="482">
        <v>7.6764432829419362E-6</v>
      </c>
      <c r="AE880" s="482">
        <v>1.5361397829988625E-5</v>
      </c>
      <c r="AF880" s="482">
        <v>5.422663136380698E-6</v>
      </c>
      <c r="AG880" s="482">
        <v>1.467730524787025E-6</v>
      </c>
      <c r="AH880" s="482">
        <v>5.2671697528017308E-6</v>
      </c>
      <c r="AI880" s="482">
        <v>1.1018631446995518E-5</v>
      </c>
      <c r="AJ880" s="482">
        <v>6.3701958600758917E-5</v>
      </c>
      <c r="AK880" s="482">
        <v>7.8105740912622607E-5</v>
      </c>
      <c r="AL880" s="482">
        <v>1.6437577966062599E-3</v>
      </c>
      <c r="AM880" s="482">
        <v>1.794860934190899E-4</v>
      </c>
      <c r="AN880" s="482">
        <v>1.1113459960562793E-5</v>
      </c>
      <c r="AO880" s="482">
        <v>1.7639607906231178E-2</v>
      </c>
      <c r="AP880" s="482">
        <v>3.8491142208910208E-2</v>
      </c>
      <c r="AQ880" s="482">
        <v>8.2200151869483697E-5</v>
      </c>
      <c r="AR880" s="482">
        <v>9.1659680575143247E-4</v>
      </c>
      <c r="AS880" s="482">
        <v>7.9573688378694316E-5</v>
      </c>
      <c r="AT880" s="483">
        <v>1.7529635925224671E-4</v>
      </c>
      <c r="AU880" s="481">
        <v>5.6682737647536802E-4</v>
      </c>
      <c r="AV880" s="482">
        <v>2.5929045958199336E-4</v>
      </c>
      <c r="AW880" s="482">
        <v>9.0908529185699106E-4</v>
      </c>
      <c r="AX880" s="482">
        <v>4.8969443549253922E-6</v>
      </c>
      <c r="AY880" s="482">
        <v>2.4874682882190537E-3</v>
      </c>
      <c r="AZ880" s="482">
        <v>6.1251669081857491E-5</v>
      </c>
      <c r="BA880" s="482">
        <v>5.1812684819883782E-5</v>
      </c>
      <c r="BB880" s="482">
        <v>1.3570425530425332E-4</v>
      </c>
      <c r="BC880" s="482">
        <v>8.0528401670990994E-7</v>
      </c>
      <c r="BD880" s="482">
        <v>6.7344139307289131E-5</v>
      </c>
      <c r="BE880" s="482">
        <v>1.7731464687104707E-5</v>
      </c>
      <c r="BF880" s="482">
        <v>4.2516457443398703E-6</v>
      </c>
      <c r="BG880" s="482">
        <v>6.3584647455758466E-6</v>
      </c>
      <c r="BH880" s="482">
        <v>4.7373764582088907E-6</v>
      </c>
      <c r="BI880" s="482">
        <v>5.0206798951061574E-6</v>
      </c>
      <c r="BJ880" s="482">
        <v>5.5919740819770604E-6</v>
      </c>
      <c r="BK880" s="482">
        <v>1.0614911135556004E-5</v>
      </c>
      <c r="BL880" s="482">
        <v>9.9576955548231629E-6</v>
      </c>
      <c r="BM880" s="482">
        <v>9.8665515701871934E-6</v>
      </c>
      <c r="BN880" s="482">
        <v>1.0280332504972486E-5</v>
      </c>
      <c r="BO880" s="482">
        <v>1.055431409780531E-5</v>
      </c>
      <c r="BP880" s="482">
        <v>5.0621185098187613E-5</v>
      </c>
      <c r="BQ880" s="482">
        <v>7.812921960755452E-6</v>
      </c>
      <c r="BR880" s="482">
        <v>2.4268174140936726E-6</v>
      </c>
      <c r="BS880" s="482">
        <v>7.2736499284527416E-6</v>
      </c>
      <c r="BT880" s="482">
        <v>4.7558105292285149E-6</v>
      </c>
      <c r="BU880" s="482">
        <v>4.2806369054030561E-6</v>
      </c>
      <c r="BV880" s="482">
        <v>2.7290569256009197E-6</v>
      </c>
      <c r="BW880" s="482">
        <v>1.0188024030488315E-6</v>
      </c>
      <c r="BX880" s="482">
        <v>6.1013599939272569E-6</v>
      </c>
      <c r="BY880" s="482">
        <v>4.6353548600527683E-6</v>
      </c>
      <c r="BZ880" s="482">
        <v>7.2116298030039958E-6</v>
      </c>
      <c r="CA880" s="482">
        <v>1.0035776038301543E-5</v>
      </c>
      <c r="CB880" s="482">
        <v>1.4538300047647494E-4</v>
      </c>
      <c r="CC880" s="482">
        <v>2.4521735043399961E-5</v>
      </c>
      <c r="CD880" s="482">
        <v>4.308605732703752E-6</v>
      </c>
      <c r="CE880" s="482">
        <v>1.5093956596041013E-3</v>
      </c>
      <c r="CF880" s="482">
        <v>3.26722339159262E-3</v>
      </c>
      <c r="CG880" s="482">
        <v>1.0795908787319015E-5</v>
      </c>
      <c r="CH880" s="482">
        <v>6.6133863581492244E-5</v>
      </c>
      <c r="CI880" s="482">
        <v>3.4829429227654912E-5</v>
      </c>
      <c r="CJ880" s="483">
        <v>2.5576501613130987E-5</v>
      </c>
    </row>
    <row r="881" spans="2:88">
      <c r="B881" s="277"/>
      <c r="C881" s="589">
        <v>6</v>
      </c>
      <c r="D881" s="473" t="s">
        <v>68</v>
      </c>
      <c r="E881" s="481">
        <v>3.3363179201879628E-4</v>
      </c>
      <c r="F881" s="482">
        <v>1.5237773970094167E-4</v>
      </c>
      <c r="G881" s="482">
        <v>1.4221126889364154E-3</v>
      </c>
      <c r="H881" s="482">
        <v>7.8624335035741533E-4</v>
      </c>
      <c r="I881" s="482">
        <v>2.2454107565812986E-4</v>
      </c>
      <c r="J881" s="482">
        <v>1.0151889313621225</v>
      </c>
      <c r="K881" s="482">
        <v>4.5663120932848053E-4</v>
      </c>
      <c r="L881" s="482">
        <v>1.4788137408369424E-4</v>
      </c>
      <c r="M881" s="482">
        <v>1.4348427022612793E-5</v>
      </c>
      <c r="N881" s="482">
        <v>4.5207550928783908E-4</v>
      </c>
      <c r="O881" s="482">
        <v>6.0484511552677046E-4</v>
      </c>
      <c r="P881" s="482">
        <v>1.7701959550797677E-4</v>
      </c>
      <c r="Q881" s="482">
        <v>2.1710556040785829E-4</v>
      </c>
      <c r="R881" s="482">
        <v>2.174779792272178E-4</v>
      </c>
      <c r="S881" s="482">
        <v>2.2379021855426472E-4</v>
      </c>
      <c r="T881" s="482">
        <v>1.8297917884981408E-4</v>
      </c>
      <c r="U881" s="482">
        <v>2.2719995689893637E-4</v>
      </c>
      <c r="V881" s="482">
        <v>3.9031859514655737E-4</v>
      </c>
      <c r="W881" s="482">
        <v>2.9513197375190969E-4</v>
      </c>
      <c r="X881" s="482">
        <v>2.9770075369002345E-4</v>
      </c>
      <c r="Y881" s="482">
        <v>2.7724383309115031E-4</v>
      </c>
      <c r="Z881" s="482">
        <v>3.7028210151683708E-4</v>
      </c>
      <c r="AA881" s="482">
        <v>3.5126469979549749E-4</v>
      </c>
      <c r="AB881" s="482">
        <v>6.5764352558677757E-5</v>
      </c>
      <c r="AC881" s="482">
        <v>1.2307959834197553E-4</v>
      </c>
      <c r="AD881" s="482">
        <v>1.8528218747481109E-4</v>
      </c>
      <c r="AE881" s="482">
        <v>4.7568929964460861E-4</v>
      </c>
      <c r="AF881" s="482">
        <v>2.2471298091846569E-4</v>
      </c>
      <c r="AG881" s="482">
        <v>2.4059879318326521E-5</v>
      </c>
      <c r="AH881" s="482">
        <v>2.3936011037335251E-4</v>
      </c>
      <c r="AI881" s="482">
        <v>1.181931235982873E-4</v>
      </c>
      <c r="AJ881" s="482">
        <v>6.0005780815177334E-4</v>
      </c>
      <c r="AK881" s="482">
        <v>8.7320361963185672E-5</v>
      </c>
      <c r="AL881" s="482">
        <v>4.4343146827225836E-4</v>
      </c>
      <c r="AM881" s="482">
        <v>2.4695144102029058E-3</v>
      </c>
      <c r="AN881" s="482">
        <v>2.6500135241178948E-4</v>
      </c>
      <c r="AO881" s="482">
        <v>1.1634711691870944E-3</v>
      </c>
      <c r="AP881" s="482">
        <v>1.438578997366196E-4</v>
      </c>
      <c r="AQ881" s="482">
        <v>4.523406093611346E-4</v>
      </c>
      <c r="AR881" s="482">
        <v>6.7124471730982535E-4</v>
      </c>
      <c r="AS881" s="482">
        <v>1.1656752653570334E-3</v>
      </c>
      <c r="AT881" s="483">
        <v>2.6086866253421373E-4</v>
      </c>
      <c r="AU881" s="481">
        <v>1.8037550011594873E-5</v>
      </c>
      <c r="AV881" s="482">
        <v>2.8709968138180442E-5</v>
      </c>
      <c r="AW881" s="482">
        <v>1.1349988285643156E-4</v>
      </c>
      <c r="AX881" s="482">
        <v>1.9848820008019105E-5</v>
      </c>
      <c r="AY881" s="482">
        <v>1.7260116263691336E-5</v>
      </c>
      <c r="AZ881" s="482">
        <v>1.695085504170154E-3</v>
      </c>
      <c r="BA881" s="482">
        <v>5.14666230391648E-5</v>
      </c>
      <c r="BB881" s="482">
        <v>1.4484977025908522E-5</v>
      </c>
      <c r="BC881" s="482">
        <v>1.2930895943844923E-6</v>
      </c>
      <c r="BD881" s="482">
        <v>4.173136222234413E-5</v>
      </c>
      <c r="BE881" s="482">
        <v>2.4162582219422671E-5</v>
      </c>
      <c r="BF881" s="482">
        <v>7.5770428022698678E-6</v>
      </c>
      <c r="BG881" s="482">
        <v>1.3537038976468208E-5</v>
      </c>
      <c r="BH881" s="482">
        <v>1.2461167743102238E-5</v>
      </c>
      <c r="BI881" s="482">
        <v>1.3679438768130267E-5</v>
      </c>
      <c r="BJ881" s="482">
        <v>1.598747208545573E-5</v>
      </c>
      <c r="BK881" s="482">
        <v>2.402867096591102E-5</v>
      </c>
      <c r="BL881" s="482">
        <v>3.5552963205060865E-5</v>
      </c>
      <c r="BM881" s="482">
        <v>2.92812074912726E-5</v>
      </c>
      <c r="BN881" s="482">
        <v>3.1676296701728412E-5</v>
      </c>
      <c r="BO881" s="482">
        <v>3.0207752300455351E-5</v>
      </c>
      <c r="BP881" s="482">
        <v>3.6220501811735708E-5</v>
      </c>
      <c r="BQ881" s="482">
        <v>2.1928253293683351E-5</v>
      </c>
      <c r="BR881" s="482">
        <v>5.7149958083985209E-6</v>
      </c>
      <c r="BS881" s="482">
        <v>1.1719902384736225E-5</v>
      </c>
      <c r="BT881" s="482">
        <v>1.0918073819633721E-5</v>
      </c>
      <c r="BU881" s="482">
        <v>1.7297016186430482E-5</v>
      </c>
      <c r="BV881" s="482">
        <v>1.0250008565569984E-5</v>
      </c>
      <c r="BW881" s="482">
        <v>2.7084991083082867E-6</v>
      </c>
      <c r="BX881" s="482">
        <v>1.3159721131701195E-5</v>
      </c>
      <c r="BY881" s="482">
        <v>1.1091995080932229E-5</v>
      </c>
      <c r="BZ881" s="482">
        <v>1.6468528010990845E-5</v>
      </c>
      <c r="CA881" s="482">
        <v>6.0760974046553033E-6</v>
      </c>
      <c r="CB881" s="482">
        <v>1.6355523461893875E-5</v>
      </c>
      <c r="CC881" s="482">
        <v>7.3700009612981854E-5</v>
      </c>
      <c r="CD881" s="482">
        <v>1.5032783833858313E-5</v>
      </c>
      <c r="CE881" s="482">
        <v>3.7619297684016143E-5</v>
      </c>
      <c r="CF881" s="482">
        <v>1.2266103331946856E-5</v>
      </c>
      <c r="CG881" s="482">
        <v>3.1880291508677467E-5</v>
      </c>
      <c r="CH881" s="482">
        <v>2.2129522242593054E-5</v>
      </c>
      <c r="CI881" s="482">
        <v>1.3714965124761244E-4</v>
      </c>
      <c r="CJ881" s="483">
        <v>1.1165831657234811E-5</v>
      </c>
    </row>
    <row r="882" spans="2:88">
      <c r="B882" s="277"/>
      <c r="C882" s="589">
        <v>7</v>
      </c>
      <c r="D882" s="473" t="s">
        <v>69</v>
      </c>
      <c r="E882" s="481">
        <v>1.4508323115197622E-3</v>
      </c>
      <c r="F882" s="482">
        <v>7.1162578101705367E-4</v>
      </c>
      <c r="G882" s="482">
        <v>7.6486822341574341E-4</v>
      </c>
      <c r="H882" s="482">
        <v>7.3919981682398828E-4</v>
      </c>
      <c r="I882" s="482">
        <v>1.7622708729496213E-3</v>
      </c>
      <c r="J882" s="482">
        <v>1.3221055470048588E-3</v>
      </c>
      <c r="K882" s="482">
        <v>1.0347376943578133</v>
      </c>
      <c r="L882" s="482">
        <v>1.4290927570448507E-3</v>
      </c>
      <c r="M882" s="482">
        <v>4.2227867045720303E-5</v>
      </c>
      <c r="N882" s="482">
        <v>1.1343742873596429E-3</v>
      </c>
      <c r="O882" s="482">
        <v>2.5647614368666241E-3</v>
      </c>
      <c r="P882" s="482">
        <v>5.2662233171472104E-4</v>
      </c>
      <c r="Q882" s="482">
        <v>1.4182925200139237E-3</v>
      </c>
      <c r="R882" s="482">
        <v>8.3771625695382807E-4</v>
      </c>
      <c r="S882" s="482">
        <v>7.0228511209893883E-4</v>
      </c>
      <c r="T882" s="482">
        <v>4.1504320654208864E-4</v>
      </c>
      <c r="U882" s="482">
        <v>9.8294980410885079E-4</v>
      </c>
      <c r="V882" s="482">
        <v>8.387346439511365E-4</v>
      </c>
      <c r="W882" s="482">
        <v>1.0185805645842765E-3</v>
      </c>
      <c r="X882" s="482">
        <v>7.1934910661402489E-4</v>
      </c>
      <c r="Y882" s="482">
        <v>4.6836998123805777E-4</v>
      </c>
      <c r="Z882" s="482">
        <v>1.3337574121503659E-2</v>
      </c>
      <c r="AA882" s="482">
        <v>9.1426800988955205E-3</v>
      </c>
      <c r="AB882" s="482">
        <v>5.4881793269135498E-4</v>
      </c>
      <c r="AC882" s="482">
        <v>6.2347069788042434E-4</v>
      </c>
      <c r="AD882" s="482">
        <v>5.2381462110670399E-4</v>
      </c>
      <c r="AE882" s="482">
        <v>7.4858401631981079E-4</v>
      </c>
      <c r="AF882" s="482">
        <v>9.1858015261617166E-4</v>
      </c>
      <c r="AG882" s="482">
        <v>2.846370128485553E-4</v>
      </c>
      <c r="AH882" s="482">
        <v>7.8239807435868036E-4</v>
      </c>
      <c r="AI882" s="482">
        <v>2.6166277747996197E-3</v>
      </c>
      <c r="AJ882" s="482">
        <v>6.210758491607014E-4</v>
      </c>
      <c r="AK882" s="482">
        <v>9.5640067828591728E-4</v>
      </c>
      <c r="AL882" s="482">
        <v>9.6280383017296935E-4</v>
      </c>
      <c r="AM882" s="482">
        <v>2.1511209650403192E-3</v>
      </c>
      <c r="AN882" s="482">
        <v>5.4691141423377561E-4</v>
      </c>
      <c r="AO882" s="482">
        <v>1.1164632102067028E-3</v>
      </c>
      <c r="AP882" s="482">
        <v>1.1480277486667072E-3</v>
      </c>
      <c r="AQ882" s="482">
        <v>1.1285213832384101E-3</v>
      </c>
      <c r="AR882" s="482">
        <v>7.3393115515790817E-4</v>
      </c>
      <c r="AS882" s="482">
        <v>3.5343331407423587E-2</v>
      </c>
      <c r="AT882" s="483">
        <v>6.041878408268842E-4</v>
      </c>
      <c r="AU882" s="481">
        <v>4.2345355400980912E-4</v>
      </c>
      <c r="AV882" s="482">
        <v>1.9245750146570489E-4</v>
      </c>
      <c r="AW882" s="482">
        <v>1.4100821295220153E-4</v>
      </c>
      <c r="AX882" s="482">
        <v>1.1846956559638909E-4</v>
      </c>
      <c r="AY882" s="482">
        <v>3.4603684689409595E-4</v>
      </c>
      <c r="AZ882" s="482">
        <v>2.1180804881064844E-4</v>
      </c>
      <c r="BA882" s="482">
        <v>3.6411055056422303E-3</v>
      </c>
      <c r="BB882" s="482">
        <v>3.232340187558822E-4</v>
      </c>
      <c r="BC882" s="482">
        <v>1.4344930623493484E-5</v>
      </c>
      <c r="BD882" s="482">
        <v>2.6476616146457478E-4</v>
      </c>
      <c r="BE882" s="482">
        <v>4.0232433298002926E-4</v>
      </c>
      <c r="BF882" s="482">
        <v>1.0523002564960109E-4</v>
      </c>
      <c r="BG882" s="482">
        <v>1.5015860263943099E-4</v>
      </c>
      <c r="BH882" s="482">
        <v>1.414944495597634E-4</v>
      </c>
      <c r="BI882" s="482">
        <v>1.1557651232417797E-4</v>
      </c>
      <c r="BJ882" s="482">
        <v>1.0767922730102664E-4</v>
      </c>
      <c r="BK882" s="482">
        <v>2.0428196925655561E-4</v>
      </c>
      <c r="BL882" s="482">
        <v>2.3815312442506404E-4</v>
      </c>
      <c r="BM882" s="482">
        <v>2.254411430784186E-4</v>
      </c>
      <c r="BN882" s="482">
        <v>2.4244986494388723E-4</v>
      </c>
      <c r="BO882" s="482">
        <v>1.5280231577621884E-4</v>
      </c>
      <c r="BP882" s="482">
        <v>1.1833945201585477E-3</v>
      </c>
      <c r="BQ882" s="482">
        <v>7.7111451309595704E-4</v>
      </c>
      <c r="BR882" s="482">
        <v>1.1582761627819692E-4</v>
      </c>
      <c r="BS882" s="482">
        <v>1.6576868132776691E-4</v>
      </c>
      <c r="BT882" s="482">
        <v>1.2297730712575373E-4</v>
      </c>
      <c r="BU882" s="482">
        <v>1.6852090571443747E-4</v>
      </c>
      <c r="BV882" s="482">
        <v>1.5363817040237623E-4</v>
      </c>
      <c r="BW882" s="482">
        <v>6.3190080634839934E-5</v>
      </c>
      <c r="BX882" s="482">
        <v>1.454101807365948E-4</v>
      </c>
      <c r="BY882" s="482">
        <v>3.0413573096123043E-4</v>
      </c>
      <c r="BZ882" s="482">
        <v>1.0387906559948514E-4</v>
      </c>
      <c r="CA882" s="482">
        <v>1.6198479418533723E-4</v>
      </c>
      <c r="CB882" s="482">
        <v>1.7422768374115291E-4</v>
      </c>
      <c r="CC882" s="482">
        <v>3.8223734401794391E-4</v>
      </c>
      <c r="CD882" s="482">
        <v>1.3046563229353789E-4</v>
      </c>
      <c r="CE882" s="482">
        <v>1.9251453575866247E-4</v>
      </c>
      <c r="CF882" s="482">
        <v>2.281091783755554E-4</v>
      </c>
      <c r="CG882" s="482">
        <v>1.8498493499638486E-4</v>
      </c>
      <c r="CH882" s="482">
        <v>1.4127641584552232E-4</v>
      </c>
      <c r="CI882" s="482">
        <v>5.1848229824870695E-3</v>
      </c>
      <c r="CJ882" s="483">
        <v>1.0858707307423466E-4</v>
      </c>
    </row>
    <row r="883" spans="2:88">
      <c r="B883" s="277"/>
      <c r="C883" s="589">
        <v>8</v>
      </c>
      <c r="D883" s="473" t="s">
        <v>70</v>
      </c>
      <c r="E883" s="481">
        <v>1.3299403841381804E-2</v>
      </c>
      <c r="F883" s="482">
        <v>8.6402806181161147E-4</v>
      </c>
      <c r="G883" s="482">
        <v>3.8067951715073729E-3</v>
      </c>
      <c r="H883" s="482">
        <v>4.7981818414235588E-3</v>
      </c>
      <c r="I883" s="482">
        <v>6.163299989470095E-3</v>
      </c>
      <c r="J883" s="482">
        <v>2.1720086836104647E-2</v>
      </c>
      <c r="K883" s="482">
        <v>1.3937631258211951E-2</v>
      </c>
      <c r="L883" s="482">
        <v>1.1295200275014814</v>
      </c>
      <c r="M883" s="482">
        <v>5.3632346773868373E-4</v>
      </c>
      <c r="N883" s="482">
        <v>8.5988788341064853E-2</v>
      </c>
      <c r="O883" s="482">
        <v>1.2988025775186004E-2</v>
      </c>
      <c r="P883" s="482">
        <v>1.968547124395135E-3</v>
      </c>
      <c r="Q883" s="482">
        <v>1.1082453355636852E-2</v>
      </c>
      <c r="R883" s="482">
        <v>3.5359422458347222E-3</v>
      </c>
      <c r="S883" s="482">
        <v>2.3940102981274912E-3</v>
      </c>
      <c r="T883" s="482">
        <v>2.3217617828786229E-3</v>
      </c>
      <c r="U883" s="482">
        <v>1.0318079261041276E-2</v>
      </c>
      <c r="V883" s="482">
        <v>1.4586849996365975E-2</v>
      </c>
      <c r="W883" s="482">
        <v>8.2264828997785956E-3</v>
      </c>
      <c r="X883" s="482">
        <v>3.6784254528289431E-3</v>
      </c>
      <c r="Y883" s="482">
        <v>6.6884717794134588E-3</v>
      </c>
      <c r="Z883" s="482">
        <v>1.2330416903270856E-2</v>
      </c>
      <c r="AA883" s="482">
        <v>2.6089155508177684E-3</v>
      </c>
      <c r="AB883" s="482">
        <v>7.1353159364383168E-4</v>
      </c>
      <c r="AC883" s="482">
        <v>4.8403168093664453E-3</v>
      </c>
      <c r="AD883" s="482">
        <v>3.3859359054178185E-3</v>
      </c>
      <c r="AE883" s="482">
        <v>5.4599046811612529E-4</v>
      </c>
      <c r="AF883" s="482">
        <v>4.9790390059485635E-4</v>
      </c>
      <c r="AG883" s="482">
        <v>1.2676767106804433E-4</v>
      </c>
      <c r="AH883" s="482">
        <v>4.9634816487890022E-4</v>
      </c>
      <c r="AI883" s="482">
        <v>1.0565565090394249E-3</v>
      </c>
      <c r="AJ883" s="482">
        <v>8.5641348956701246E-4</v>
      </c>
      <c r="AK883" s="482">
        <v>1.760787899510995E-3</v>
      </c>
      <c r="AL883" s="482">
        <v>3.6816262867165189E-2</v>
      </c>
      <c r="AM883" s="482">
        <v>1.0576011547150791E-3</v>
      </c>
      <c r="AN883" s="482">
        <v>2.414682667282269E-3</v>
      </c>
      <c r="AO883" s="482">
        <v>1.7383322570339692E-3</v>
      </c>
      <c r="AP883" s="482">
        <v>1.6329038028033973E-3</v>
      </c>
      <c r="AQ883" s="482">
        <v>1.2875972021466754E-3</v>
      </c>
      <c r="AR883" s="482">
        <v>3.5537246613374248E-3</v>
      </c>
      <c r="AS883" s="482">
        <v>8.8473694256748607E-3</v>
      </c>
      <c r="AT883" s="483">
        <v>4.7869539132448184E-3</v>
      </c>
      <c r="AU883" s="481">
        <v>3.0637698957029606E-3</v>
      </c>
      <c r="AV883" s="482">
        <v>7.0432023810604262E-4</v>
      </c>
      <c r="AW883" s="482">
        <v>1.2530509316689364E-3</v>
      </c>
      <c r="AX883" s="482">
        <v>1.0052404131551816E-3</v>
      </c>
      <c r="AY883" s="482">
        <v>1.8406890724455424E-3</v>
      </c>
      <c r="AZ883" s="482">
        <v>5.5144235565392575E-3</v>
      </c>
      <c r="BA883" s="482">
        <v>3.5684134767113552E-3</v>
      </c>
      <c r="BB883" s="482">
        <v>1.8412303723985626E-2</v>
      </c>
      <c r="BC883" s="482">
        <v>1.3218227080543353E-4</v>
      </c>
      <c r="BD883" s="482">
        <v>2.0168008510536885E-2</v>
      </c>
      <c r="BE883" s="482">
        <v>2.5803920126092096E-3</v>
      </c>
      <c r="BF883" s="482">
        <v>6.0285253453937237E-4</v>
      </c>
      <c r="BG883" s="482">
        <v>1.3082501428214649E-3</v>
      </c>
      <c r="BH883" s="482">
        <v>9.1094821233019636E-4</v>
      </c>
      <c r="BI883" s="482">
        <v>9.7057468914223913E-4</v>
      </c>
      <c r="BJ883" s="482">
        <v>1.1391481445380963E-3</v>
      </c>
      <c r="BK883" s="482">
        <v>2.6129081349295846E-3</v>
      </c>
      <c r="BL883" s="482">
        <v>2.376103959969315E-3</v>
      </c>
      <c r="BM883" s="482">
        <v>2.4817800789386228E-3</v>
      </c>
      <c r="BN883" s="482">
        <v>2.5994389112900282E-3</v>
      </c>
      <c r="BO883" s="482">
        <v>2.6098126400592491E-3</v>
      </c>
      <c r="BP883" s="482">
        <v>3.2818560310196869E-3</v>
      </c>
      <c r="BQ883" s="482">
        <v>1.0649217070589001E-3</v>
      </c>
      <c r="BR883" s="482">
        <v>2.9213498444221676E-4</v>
      </c>
      <c r="BS883" s="482">
        <v>1.6572155982105725E-3</v>
      </c>
      <c r="BT883" s="482">
        <v>1.0773929527225199E-3</v>
      </c>
      <c r="BU883" s="482">
        <v>3.0468830112562623E-4</v>
      </c>
      <c r="BV883" s="482">
        <v>2.9864513944041218E-4</v>
      </c>
      <c r="BW883" s="482">
        <v>1.236594660794723E-4</v>
      </c>
      <c r="BX883" s="482">
        <v>3.0583247533202913E-4</v>
      </c>
      <c r="BY883" s="482">
        <v>5.1201672619581909E-4</v>
      </c>
      <c r="BZ883" s="482">
        <v>3.5620639287312219E-4</v>
      </c>
      <c r="CA883" s="482">
        <v>5.9721999731017863E-4</v>
      </c>
      <c r="CB883" s="482">
        <v>4.9840438934652641E-3</v>
      </c>
      <c r="CC883" s="482">
        <v>6.2501218968189192E-4</v>
      </c>
      <c r="CD883" s="482">
        <v>7.6670033487902614E-4</v>
      </c>
      <c r="CE883" s="482">
        <v>6.8112436845820705E-4</v>
      </c>
      <c r="CF883" s="482">
        <v>7.4984924971204967E-4</v>
      </c>
      <c r="CG883" s="482">
        <v>5.4245491631348065E-4</v>
      </c>
      <c r="CH883" s="482">
        <v>1.0330189252933306E-3</v>
      </c>
      <c r="CI883" s="482">
        <v>3.6450204497168706E-3</v>
      </c>
      <c r="CJ883" s="483">
        <v>1.0871359111244412E-3</v>
      </c>
    </row>
    <row r="884" spans="2:88">
      <c r="B884" s="277"/>
      <c r="C884" s="589">
        <v>9</v>
      </c>
      <c r="D884" s="473" t="s">
        <v>71</v>
      </c>
      <c r="E884" s="481">
        <v>1.1725940986343549E-2</v>
      </c>
      <c r="F884" s="482">
        <v>1.7841764825098388E-2</v>
      </c>
      <c r="G884" s="482">
        <v>6.0587477729237151E-2</v>
      </c>
      <c r="H884" s="482">
        <v>0.10093600067620162</v>
      </c>
      <c r="I884" s="482">
        <v>7.6731373297802561E-3</v>
      </c>
      <c r="J884" s="482">
        <v>7.2357718299457053E-3</v>
      </c>
      <c r="K884" s="482">
        <v>8.1278632603136187E-3</v>
      </c>
      <c r="L884" s="482">
        <v>3.5664255863899465E-2</v>
      </c>
      <c r="M884" s="482">
        <v>1.0339636681501323</v>
      </c>
      <c r="N884" s="482">
        <v>7.2800794992920149E-3</v>
      </c>
      <c r="O884" s="482">
        <v>2.2576286908214789E-2</v>
      </c>
      <c r="P884" s="482">
        <v>9.3860138735289665E-3</v>
      </c>
      <c r="Q884" s="482">
        <v>4.7189658595571437E-3</v>
      </c>
      <c r="R884" s="482">
        <v>6.6248056451176434E-3</v>
      </c>
      <c r="S884" s="482">
        <v>5.0613414938511462E-3</v>
      </c>
      <c r="T884" s="482">
        <v>3.4451874651235106E-3</v>
      </c>
      <c r="U884" s="482">
        <v>3.8449305012904626E-3</v>
      </c>
      <c r="V884" s="482">
        <v>4.7172282141846088E-3</v>
      </c>
      <c r="W884" s="482">
        <v>3.7372294927482015E-3</v>
      </c>
      <c r="X884" s="482">
        <v>2.0141749328302671E-3</v>
      </c>
      <c r="Y884" s="482">
        <v>3.180433419383582E-3</v>
      </c>
      <c r="Z884" s="482">
        <v>-8.5454734697101003E-3</v>
      </c>
      <c r="AA884" s="482">
        <v>1.0349507532036112E-2</v>
      </c>
      <c r="AB884" s="482">
        <v>4.1572875136746068E-2</v>
      </c>
      <c r="AC884" s="482">
        <v>9.4827542754858905E-3</v>
      </c>
      <c r="AD884" s="482">
        <v>8.174546182601404E-3</v>
      </c>
      <c r="AE884" s="482">
        <v>7.5313305431988992E-3</v>
      </c>
      <c r="AF884" s="482">
        <v>2.4277291129023546E-3</v>
      </c>
      <c r="AG884" s="482">
        <v>5.9791374533081372E-4</v>
      </c>
      <c r="AH884" s="482">
        <v>2.863772580794275E-2</v>
      </c>
      <c r="AI884" s="482">
        <v>3.0536813155873249E-3</v>
      </c>
      <c r="AJ884" s="482">
        <v>8.2155124618739084E-3</v>
      </c>
      <c r="AK884" s="482">
        <v>5.4799343822551794E-3</v>
      </c>
      <c r="AL884" s="482">
        <v>5.1982035085574472E-3</v>
      </c>
      <c r="AM884" s="482">
        <v>3.7574204694268043E-3</v>
      </c>
      <c r="AN884" s="482">
        <v>3.4961978174199645E-3</v>
      </c>
      <c r="AO884" s="482">
        <v>9.0980940547845321E-3</v>
      </c>
      <c r="AP884" s="482">
        <v>5.5883530624521215E-3</v>
      </c>
      <c r="AQ884" s="482">
        <v>8.1542673174414462E-3</v>
      </c>
      <c r="AR884" s="482">
        <v>7.1807541219700696E-3</v>
      </c>
      <c r="AS884" s="482">
        <v>2.3559456278656548E-3</v>
      </c>
      <c r="AT884" s="483">
        <v>2.3650726351050613E-2</v>
      </c>
      <c r="AU884" s="481">
        <v>1.4151542649922801E-3</v>
      </c>
      <c r="AV884" s="482">
        <v>1.2717235832064905E-3</v>
      </c>
      <c r="AW884" s="482">
        <v>3.1831157137315069E-3</v>
      </c>
      <c r="AX884" s="482">
        <v>4.0255019395356532E-3</v>
      </c>
      <c r="AY884" s="482">
        <v>9.4475072482201768E-4</v>
      </c>
      <c r="AZ884" s="482">
        <v>1.2100265865589805E-3</v>
      </c>
      <c r="BA884" s="482">
        <v>1.0868743313229667E-3</v>
      </c>
      <c r="BB884" s="482">
        <v>4.2490124490765311E-3</v>
      </c>
      <c r="BC884" s="482">
        <v>1.8737867709004627E-3</v>
      </c>
      <c r="BD884" s="482">
        <v>1.766720977812046E-3</v>
      </c>
      <c r="BE884" s="482">
        <v>1.6908645224550981E-3</v>
      </c>
      <c r="BF884" s="482">
        <v>8.1877926613202912E-4</v>
      </c>
      <c r="BG884" s="482">
        <v>6.2873025230673093E-4</v>
      </c>
      <c r="BH884" s="482">
        <v>7.2234933606441485E-4</v>
      </c>
      <c r="BI884" s="482">
        <v>5.9585436339561985E-4</v>
      </c>
      <c r="BJ884" s="482">
        <v>5.4565688792720306E-4</v>
      </c>
      <c r="BK884" s="482">
        <v>7.6785080991430049E-4</v>
      </c>
      <c r="BL884" s="482">
        <v>7.797600684223406E-4</v>
      </c>
      <c r="BM884" s="482">
        <v>6.9512265049693524E-4</v>
      </c>
      <c r="BN884" s="482">
        <v>6.9321639692365581E-4</v>
      </c>
      <c r="BO884" s="482">
        <v>8.0281183966530827E-4</v>
      </c>
      <c r="BP884" s="482">
        <v>9.7441065523319994E-4</v>
      </c>
      <c r="BQ884" s="482">
        <v>8.8366229922527456E-4</v>
      </c>
      <c r="BR884" s="482">
        <v>2.2389436561122732E-3</v>
      </c>
      <c r="BS884" s="482">
        <v>1.0770667038281817E-3</v>
      </c>
      <c r="BT884" s="482">
        <v>1.0051848672844471E-3</v>
      </c>
      <c r="BU884" s="482">
        <v>6.7518755577798131E-4</v>
      </c>
      <c r="BV884" s="482">
        <v>2.8830145717683803E-4</v>
      </c>
      <c r="BW884" s="482">
        <v>1.4433901083143566E-4</v>
      </c>
      <c r="BX884" s="482">
        <v>2.2030056447454511E-3</v>
      </c>
      <c r="BY884" s="482">
        <v>3.9221326322922458E-4</v>
      </c>
      <c r="BZ884" s="482">
        <v>6.4656378336232776E-4</v>
      </c>
      <c r="CA884" s="482">
        <v>4.9331155016427793E-4</v>
      </c>
      <c r="CB884" s="482">
        <v>8.7084136992924134E-4</v>
      </c>
      <c r="CC884" s="482">
        <v>4.9501995978052022E-4</v>
      </c>
      <c r="CD884" s="482">
        <v>4.0306092457304823E-4</v>
      </c>
      <c r="CE884" s="482">
        <v>8.8981715778287335E-4</v>
      </c>
      <c r="CF884" s="482">
        <v>7.1257220806759762E-4</v>
      </c>
      <c r="CG884" s="482">
        <v>7.9645455589908213E-4</v>
      </c>
      <c r="CH884" s="482">
        <v>7.3516808117156049E-4</v>
      </c>
      <c r="CI884" s="482">
        <v>9.9056524728954594E-4</v>
      </c>
      <c r="CJ884" s="483">
        <v>1.5374438982338771E-3</v>
      </c>
    </row>
    <row r="885" spans="2:88">
      <c r="B885" s="277"/>
      <c r="C885" s="589">
        <v>10</v>
      </c>
      <c r="D885" s="473" t="s">
        <v>564</v>
      </c>
      <c r="E885" s="481">
        <v>2.1821312484578523E-3</v>
      </c>
      <c r="F885" s="482">
        <v>3.6069049899112552E-3</v>
      </c>
      <c r="G885" s="482">
        <v>5.0371298744415587E-3</v>
      </c>
      <c r="H885" s="482">
        <v>2.8197707901461647E-3</v>
      </c>
      <c r="I885" s="482">
        <v>6.5009004383723484E-3</v>
      </c>
      <c r="J885" s="482">
        <v>4.1067091570330203E-3</v>
      </c>
      <c r="K885" s="482">
        <v>6.7019520752534274E-3</v>
      </c>
      <c r="L885" s="482">
        <v>4.5666729449518936E-3</v>
      </c>
      <c r="M885" s="482">
        <v>1.6470013113232483E-4</v>
      </c>
      <c r="N885" s="482">
        <v>1.0435827193538718</v>
      </c>
      <c r="O885" s="482">
        <v>4.6554076463892003E-3</v>
      </c>
      <c r="P885" s="482">
        <v>6.7182568549606152E-4</v>
      </c>
      <c r="Q885" s="482">
        <v>5.9108780367937526E-3</v>
      </c>
      <c r="R885" s="482">
        <v>1.7769828439564614E-3</v>
      </c>
      <c r="S885" s="482">
        <v>2.8939494009918884E-3</v>
      </c>
      <c r="T885" s="482">
        <v>3.441461737069143E-3</v>
      </c>
      <c r="U885" s="482">
        <v>1.2427042098542881E-2</v>
      </c>
      <c r="V885" s="482">
        <v>5.4947474579661549E-3</v>
      </c>
      <c r="W885" s="482">
        <v>1.5007989765268834E-2</v>
      </c>
      <c r="X885" s="482">
        <v>7.4672954039779124E-3</v>
      </c>
      <c r="Y885" s="482">
        <v>1.2893060152743743E-2</v>
      </c>
      <c r="Z885" s="482">
        <v>1.3848289924912589E-2</v>
      </c>
      <c r="AA885" s="482">
        <v>3.5849355531772736E-3</v>
      </c>
      <c r="AB885" s="482">
        <v>5.8595778601769875E-4</v>
      </c>
      <c r="AC885" s="482">
        <v>6.9171113748812069E-3</v>
      </c>
      <c r="AD885" s="482">
        <v>1.6583810721610202E-3</v>
      </c>
      <c r="AE885" s="482">
        <v>1.8599713683743677E-3</v>
      </c>
      <c r="AF885" s="482">
        <v>1.2064659672908762E-3</v>
      </c>
      <c r="AG885" s="482">
        <v>2.7904279364808477E-4</v>
      </c>
      <c r="AH885" s="482">
        <v>7.9597079483232453E-4</v>
      </c>
      <c r="AI885" s="482">
        <v>8.98538149212627E-4</v>
      </c>
      <c r="AJ885" s="482">
        <v>1.0313020438820525E-3</v>
      </c>
      <c r="AK885" s="482">
        <v>1.1126196922731113E-3</v>
      </c>
      <c r="AL885" s="482">
        <v>1.0611968357976576E-3</v>
      </c>
      <c r="AM885" s="482">
        <v>1.6045408525239065E-3</v>
      </c>
      <c r="AN885" s="482">
        <v>4.3443471037039969E-3</v>
      </c>
      <c r="AO885" s="482">
        <v>1.3332796537998159E-3</v>
      </c>
      <c r="AP885" s="482">
        <v>1.0087339548220159E-3</v>
      </c>
      <c r="AQ885" s="482">
        <v>1.8670434447393479E-3</v>
      </c>
      <c r="AR885" s="482">
        <v>8.965008274511774E-4</v>
      </c>
      <c r="AS885" s="482">
        <v>1.3846152781180846E-2</v>
      </c>
      <c r="AT885" s="483">
        <v>2.6958555531697054E-3</v>
      </c>
      <c r="AU885" s="481">
        <v>6.3851802235101039E-4</v>
      </c>
      <c r="AV885" s="482">
        <v>9.0993313958242258E-4</v>
      </c>
      <c r="AW885" s="482">
        <v>1.0193038394473882E-3</v>
      </c>
      <c r="AX885" s="482">
        <v>7.305920202196613E-4</v>
      </c>
      <c r="AY885" s="482">
        <v>9.9567202965731238E-4</v>
      </c>
      <c r="AZ885" s="482">
        <v>7.6189444575502831E-4</v>
      </c>
      <c r="BA885" s="482">
        <v>1.1403480378391966E-3</v>
      </c>
      <c r="BB885" s="482">
        <v>1.0435244972340756E-3</v>
      </c>
      <c r="BC885" s="482">
        <v>4.2857874940340014E-5</v>
      </c>
      <c r="BD885" s="482">
        <v>6.8109909260556699E-3</v>
      </c>
      <c r="BE885" s="482">
        <v>5.8838927711379896E-4</v>
      </c>
      <c r="BF885" s="482">
        <v>2.6141661899081037E-4</v>
      </c>
      <c r="BG885" s="482">
        <v>4.7538237903603346E-4</v>
      </c>
      <c r="BH885" s="482">
        <v>4.3005501986359849E-4</v>
      </c>
      <c r="BI885" s="482">
        <v>9.7432937672695379E-4</v>
      </c>
      <c r="BJ885" s="482">
        <v>1.5602758700317819E-3</v>
      </c>
      <c r="BK885" s="482">
        <v>2.0883766404399011E-3</v>
      </c>
      <c r="BL885" s="482">
        <v>1.2514266879401603E-3</v>
      </c>
      <c r="BM885" s="482">
        <v>1.8880476634923081E-3</v>
      </c>
      <c r="BN885" s="482">
        <v>2.0705908028704006E-3</v>
      </c>
      <c r="BO885" s="482">
        <v>3.0004247432603125E-3</v>
      </c>
      <c r="BP885" s="482">
        <v>2.1837942743627241E-3</v>
      </c>
      <c r="BQ885" s="482">
        <v>7.5352413727173401E-4</v>
      </c>
      <c r="BR885" s="482">
        <v>2.1121105545979517E-4</v>
      </c>
      <c r="BS885" s="482">
        <v>1.4011308471031389E-3</v>
      </c>
      <c r="BT885" s="482">
        <v>7.5338899949468896E-4</v>
      </c>
      <c r="BU885" s="482">
        <v>3.2881657560286204E-4</v>
      </c>
      <c r="BV885" s="482">
        <v>3.001245371293799E-4</v>
      </c>
      <c r="BW885" s="482">
        <v>1.128390184602923E-4</v>
      </c>
      <c r="BX885" s="482">
        <v>2.9603069112491812E-4</v>
      </c>
      <c r="BY885" s="482">
        <v>4.1489305140679717E-4</v>
      </c>
      <c r="BZ885" s="482">
        <v>3.3131542776373106E-4</v>
      </c>
      <c r="CA885" s="482">
        <v>3.0184540370106972E-4</v>
      </c>
      <c r="CB885" s="482">
        <v>3.6810083442525876E-4</v>
      </c>
      <c r="CC885" s="482">
        <v>5.9798499592641889E-4</v>
      </c>
      <c r="CD885" s="482">
        <v>8.8647245245145469E-4</v>
      </c>
      <c r="CE885" s="482">
        <v>4.2347451156873932E-4</v>
      </c>
      <c r="CF885" s="482">
        <v>4.0448668065551287E-4</v>
      </c>
      <c r="CG885" s="482">
        <v>4.4100132080614971E-4</v>
      </c>
      <c r="CH885" s="482">
        <v>2.6920324624647371E-4</v>
      </c>
      <c r="CI885" s="482">
        <v>2.715165933289904E-3</v>
      </c>
      <c r="CJ885" s="483">
        <v>5.0534436919705771E-4</v>
      </c>
    </row>
    <row r="886" spans="2:88">
      <c r="B886" s="277"/>
      <c r="C886" s="589">
        <v>11</v>
      </c>
      <c r="D886" s="473" t="s">
        <v>72</v>
      </c>
      <c r="E886" s="481">
        <v>8.6378320306149028E-4</v>
      </c>
      <c r="F886" s="482">
        <v>1.4055568800596058E-4</v>
      </c>
      <c r="G886" s="482">
        <v>1.9004615763309652E-4</v>
      </c>
      <c r="H886" s="482">
        <v>2.6456329830134022E-4</v>
      </c>
      <c r="I886" s="482">
        <v>4.8385835995057736E-4</v>
      </c>
      <c r="J886" s="482">
        <v>2.6384864184548666E-4</v>
      </c>
      <c r="K886" s="482">
        <v>1.4017886176362895E-3</v>
      </c>
      <c r="L886" s="482">
        <v>1.1843212292446056E-3</v>
      </c>
      <c r="M886" s="482">
        <v>4.9831250681595088E-5</v>
      </c>
      <c r="N886" s="482">
        <v>7.5067728354714165E-4</v>
      </c>
      <c r="O886" s="482">
        <v>1.016959303988316</v>
      </c>
      <c r="P886" s="482">
        <v>2.7171532834339078E-3</v>
      </c>
      <c r="Q886" s="482">
        <v>1.8674836489587052E-3</v>
      </c>
      <c r="R886" s="482">
        <v>1.308345168144427E-3</v>
      </c>
      <c r="S886" s="482">
        <v>2.9277953277624547E-3</v>
      </c>
      <c r="T886" s="482">
        <v>1.55074347481519E-3</v>
      </c>
      <c r="U886" s="482">
        <v>1.9668435787083306E-3</v>
      </c>
      <c r="V886" s="482">
        <v>5.6220478688293425E-3</v>
      </c>
      <c r="W886" s="482">
        <v>2.135977320465068E-3</v>
      </c>
      <c r="X886" s="482">
        <v>1.1622321651448646E-3</v>
      </c>
      <c r="Y886" s="482">
        <v>1.9510387030030618E-3</v>
      </c>
      <c r="Z886" s="482">
        <v>1.5050133303471387E-3</v>
      </c>
      <c r="AA886" s="482">
        <v>1.6160710164654243E-2</v>
      </c>
      <c r="AB886" s="482">
        <v>3.7858589861518381E-4</v>
      </c>
      <c r="AC886" s="482">
        <v>1.2697978533645908E-3</v>
      </c>
      <c r="AD886" s="482">
        <v>1.6211331747265773E-4</v>
      </c>
      <c r="AE886" s="482">
        <v>1.5596753213203534E-4</v>
      </c>
      <c r="AF886" s="482">
        <v>1.1850854992274343E-4</v>
      </c>
      <c r="AG886" s="482">
        <v>3.4711984929518182E-4</v>
      </c>
      <c r="AH886" s="482">
        <v>1.3370567027978667E-4</v>
      </c>
      <c r="AI886" s="482">
        <v>1.6560710361397668E-4</v>
      </c>
      <c r="AJ886" s="482">
        <v>2.8147540240969508E-4</v>
      </c>
      <c r="AK886" s="482">
        <v>4.4554792996852842E-4</v>
      </c>
      <c r="AL886" s="482">
        <v>3.1888788622980765E-4</v>
      </c>
      <c r="AM886" s="482">
        <v>1.4222199192665173E-4</v>
      </c>
      <c r="AN886" s="482">
        <v>4.3673932766876447E-4</v>
      </c>
      <c r="AO886" s="482">
        <v>5.0490408738123195E-4</v>
      </c>
      <c r="AP886" s="482">
        <v>4.6342920465101013E-4</v>
      </c>
      <c r="AQ886" s="482">
        <v>3.0743207308205967E-4</v>
      </c>
      <c r="AR886" s="482">
        <v>2.1446010864614978E-4</v>
      </c>
      <c r="AS886" s="482">
        <v>1.9242852179909996E-3</v>
      </c>
      <c r="AT886" s="483">
        <v>1.9345789234592634E-3</v>
      </c>
      <c r="AU886" s="481">
        <v>1.9118958102207914E-4</v>
      </c>
      <c r="AV886" s="482">
        <v>1.1152159472031503E-4</v>
      </c>
      <c r="AW886" s="482">
        <v>1.1723926432762283E-4</v>
      </c>
      <c r="AX886" s="482">
        <v>1.1272819740616156E-4</v>
      </c>
      <c r="AY886" s="482">
        <v>2.8604332924082144E-4</v>
      </c>
      <c r="AZ886" s="482">
        <v>1.5912797528360069E-4</v>
      </c>
      <c r="BA886" s="482">
        <v>5.0955975767084678E-4</v>
      </c>
      <c r="BB886" s="482">
        <v>5.1781461500011964E-4</v>
      </c>
      <c r="BC886" s="482">
        <v>1.7574002725625486E-5</v>
      </c>
      <c r="BD886" s="482">
        <v>5.1425640007848883E-4</v>
      </c>
      <c r="BE886" s="482">
        <v>3.3779627900958711E-3</v>
      </c>
      <c r="BF886" s="482">
        <v>3.1048375082292907E-4</v>
      </c>
      <c r="BG886" s="482">
        <v>3.7590575607675513E-4</v>
      </c>
      <c r="BH886" s="482">
        <v>2.9786677274552142E-4</v>
      </c>
      <c r="BI886" s="482">
        <v>4.1389650616168149E-4</v>
      </c>
      <c r="BJ886" s="482">
        <v>2.9341122170752201E-4</v>
      </c>
      <c r="BK886" s="482">
        <v>2.0050741680015471E-3</v>
      </c>
      <c r="BL886" s="482">
        <v>1.8688373884883454E-3</v>
      </c>
      <c r="BM886" s="482">
        <v>7.8742608270853439E-4</v>
      </c>
      <c r="BN886" s="482">
        <v>7.44994521317309E-4</v>
      </c>
      <c r="BO886" s="482">
        <v>9.6364664928505375E-4</v>
      </c>
      <c r="BP886" s="482">
        <v>4.0567702047772299E-4</v>
      </c>
      <c r="BQ886" s="482">
        <v>1.7278952650460536E-3</v>
      </c>
      <c r="BR886" s="482">
        <v>1.2346328443412109E-4</v>
      </c>
      <c r="BS886" s="482">
        <v>3.0862612906878929E-4</v>
      </c>
      <c r="BT886" s="482">
        <v>7.3471688105948945E-5</v>
      </c>
      <c r="BU886" s="482">
        <v>6.6995270893585278E-5</v>
      </c>
      <c r="BV886" s="482">
        <v>5.9568442348653512E-5</v>
      </c>
      <c r="BW886" s="482">
        <v>9.5830032048533961E-5</v>
      </c>
      <c r="BX886" s="482">
        <v>8.174950045123829E-5</v>
      </c>
      <c r="BY886" s="482">
        <v>8.7974511783704739E-5</v>
      </c>
      <c r="BZ886" s="482">
        <v>1.1231936238983073E-4</v>
      </c>
      <c r="CA886" s="482">
        <v>1.6196197185614346E-4</v>
      </c>
      <c r="CB886" s="482">
        <v>1.4397360630944819E-4</v>
      </c>
      <c r="CC886" s="482">
        <v>8.6148706098705197E-5</v>
      </c>
      <c r="CD886" s="482">
        <v>1.9826376316894293E-4</v>
      </c>
      <c r="CE886" s="482">
        <v>1.444448462177402E-4</v>
      </c>
      <c r="CF886" s="482">
        <v>1.3625886980902889E-4</v>
      </c>
      <c r="CG886" s="482">
        <v>1.2196358413445834E-4</v>
      </c>
      <c r="CH886" s="482">
        <v>7.6273894258653462E-5</v>
      </c>
      <c r="CI886" s="482">
        <v>4.953500182388607E-4</v>
      </c>
      <c r="CJ886" s="483">
        <v>3.3045418141863163E-4</v>
      </c>
    </row>
    <row r="887" spans="2:88">
      <c r="B887" s="277"/>
      <c r="C887" s="589">
        <v>12</v>
      </c>
      <c r="D887" s="473" t="s">
        <v>73</v>
      </c>
      <c r="E887" s="481">
        <v>9.0520995056811031E-5</v>
      </c>
      <c r="F887" s="482">
        <v>1.1041536811853086E-4</v>
      </c>
      <c r="G887" s="482">
        <v>2.0134999604479983E-4</v>
      </c>
      <c r="H887" s="482">
        <v>4.2681356327058741E-4</v>
      </c>
      <c r="I887" s="482">
        <v>1.750128032804446E-4</v>
      </c>
      <c r="J887" s="482">
        <v>3.1257557009791548E-4</v>
      </c>
      <c r="K887" s="482">
        <v>5.6334083266327533E-3</v>
      </c>
      <c r="L887" s="482">
        <v>1.8286275875551992E-4</v>
      </c>
      <c r="M887" s="482">
        <v>1.6064376018053236E-5</v>
      </c>
      <c r="N887" s="482">
        <v>3.9508148590575843E-4</v>
      </c>
      <c r="O887" s="482">
        <v>1.0137280195575771E-3</v>
      </c>
      <c r="P887" s="482">
        <v>1.0469942676405299</v>
      </c>
      <c r="Q887" s="482">
        <v>4.5467125000990186E-4</v>
      </c>
      <c r="R887" s="482">
        <v>3.5161407086169938E-2</v>
      </c>
      <c r="S887" s="482">
        <v>1.4573920858788877E-2</v>
      </c>
      <c r="T887" s="482">
        <v>1.5864938235437945E-2</v>
      </c>
      <c r="U887" s="482">
        <v>5.9169079933301984E-3</v>
      </c>
      <c r="V887" s="482">
        <v>4.9243151281073169E-4</v>
      </c>
      <c r="W887" s="482">
        <v>5.3246560303489799E-3</v>
      </c>
      <c r="X887" s="482">
        <v>8.3618975218389599E-4</v>
      </c>
      <c r="Y887" s="482">
        <v>8.1201453130868191E-3</v>
      </c>
      <c r="Z887" s="482">
        <v>2.8414406210209877E-2</v>
      </c>
      <c r="AA887" s="482">
        <v>1.7870484574253865E-3</v>
      </c>
      <c r="AB887" s="482">
        <v>1.4972057905834578E-4</v>
      </c>
      <c r="AC887" s="482">
        <v>2.0128829917188406E-4</v>
      </c>
      <c r="AD887" s="482">
        <v>3.9423895607483783E-5</v>
      </c>
      <c r="AE887" s="482">
        <v>7.5012089234495992E-5</v>
      </c>
      <c r="AF887" s="482">
        <v>6.9892123647568219E-5</v>
      </c>
      <c r="AG887" s="482">
        <v>4.4501178219734773E-5</v>
      </c>
      <c r="AH887" s="482">
        <v>1.0126453547024219E-4</v>
      </c>
      <c r="AI887" s="482">
        <v>1.3398974669559264E-4</v>
      </c>
      <c r="AJ887" s="482">
        <v>1.5021702126281447E-4</v>
      </c>
      <c r="AK887" s="482">
        <v>1.1702826534720042E-4</v>
      </c>
      <c r="AL887" s="482">
        <v>7.869647815119177E-5</v>
      </c>
      <c r="AM887" s="482">
        <v>1.204632390866471E-4</v>
      </c>
      <c r="AN887" s="482">
        <v>4.4664125205408958E-4</v>
      </c>
      <c r="AO887" s="482">
        <v>8.9470985509542295E-5</v>
      </c>
      <c r="AP887" s="482">
        <v>9.8426697462626129E-5</v>
      </c>
      <c r="AQ887" s="482">
        <v>9.2467318744285978E-5</v>
      </c>
      <c r="AR887" s="482">
        <v>1.3541253677185923E-4</v>
      </c>
      <c r="AS887" s="482">
        <v>1.8582493633553918E-3</v>
      </c>
      <c r="AT887" s="483">
        <v>1.7177352616292042E-3</v>
      </c>
      <c r="AU887" s="481">
        <v>1.7829635361461476E-5</v>
      </c>
      <c r="AV887" s="482">
        <v>1.1136710535667268E-5</v>
      </c>
      <c r="AW887" s="482">
        <v>6.0857656619252741E-5</v>
      </c>
      <c r="AX887" s="482">
        <v>4.8094997786266002E-5</v>
      </c>
      <c r="AY887" s="482">
        <v>3.000629702856647E-5</v>
      </c>
      <c r="AZ887" s="482">
        <v>2.0228669516582975E-5</v>
      </c>
      <c r="BA887" s="482">
        <v>6.6038542641051065E-5</v>
      </c>
      <c r="BB887" s="482">
        <v>2.9101725807140573E-5</v>
      </c>
      <c r="BC887" s="482">
        <v>4.9373301246968631E-6</v>
      </c>
      <c r="BD887" s="482">
        <v>4.1480925084184388E-5</v>
      </c>
      <c r="BE887" s="482">
        <v>5.0556437998912396E-5</v>
      </c>
      <c r="BF887" s="482">
        <v>5.0041071448580461E-5</v>
      </c>
      <c r="BG887" s="482">
        <v>4.0983553600880324E-5</v>
      </c>
      <c r="BH887" s="482">
        <v>3.4201489069790326E-4</v>
      </c>
      <c r="BI887" s="482">
        <v>8.2480823893798171E-4</v>
      </c>
      <c r="BJ887" s="482">
        <v>6.8598472904437939E-4</v>
      </c>
      <c r="BK887" s="482">
        <v>2.0253564422653507E-4</v>
      </c>
      <c r="BL887" s="482">
        <v>6.988263396314826E-5</v>
      </c>
      <c r="BM887" s="482">
        <v>2.3289856045266406E-4</v>
      </c>
      <c r="BN887" s="482">
        <v>9.753987333273667E-5</v>
      </c>
      <c r="BO887" s="482">
        <v>6.5649379239757645E-4</v>
      </c>
      <c r="BP887" s="482">
        <v>5.7380899179580013E-5</v>
      </c>
      <c r="BQ887" s="482">
        <v>1.7726678898866521E-4</v>
      </c>
      <c r="BR887" s="482">
        <v>2.5823828744851075E-5</v>
      </c>
      <c r="BS887" s="482">
        <v>4.3938745925837582E-5</v>
      </c>
      <c r="BT887" s="482">
        <v>1.2171111769680771E-5</v>
      </c>
      <c r="BU887" s="482">
        <v>1.6559864890216088E-5</v>
      </c>
      <c r="BV887" s="482">
        <v>1.7428821915914092E-5</v>
      </c>
      <c r="BW887" s="482">
        <v>1.2492854528118608E-5</v>
      </c>
      <c r="BX887" s="482">
        <v>2.7540460016981834E-5</v>
      </c>
      <c r="BY887" s="482">
        <v>2.4822731160331143E-5</v>
      </c>
      <c r="BZ887" s="482">
        <v>3.1258627722698004E-5</v>
      </c>
      <c r="CA887" s="482">
        <v>1.6512293827718318E-5</v>
      </c>
      <c r="CB887" s="482">
        <v>1.6859822930527161E-5</v>
      </c>
      <c r="CC887" s="482">
        <v>2.5912212040315057E-5</v>
      </c>
      <c r="CD887" s="482">
        <v>6.2420165756543611E-5</v>
      </c>
      <c r="CE887" s="482">
        <v>1.6223677410532684E-5</v>
      </c>
      <c r="CF887" s="482">
        <v>1.8977001814166894E-5</v>
      </c>
      <c r="CG887" s="482">
        <v>1.6973470334736708E-5</v>
      </c>
      <c r="CH887" s="482">
        <v>1.6513039324681152E-5</v>
      </c>
      <c r="CI887" s="482">
        <v>1.0908857193577677E-4</v>
      </c>
      <c r="CJ887" s="483">
        <v>6.8488791050138275E-5</v>
      </c>
    </row>
    <row r="888" spans="2:88">
      <c r="B888" s="277"/>
      <c r="C888" s="589">
        <v>13</v>
      </c>
      <c r="D888" s="473" t="s">
        <v>74</v>
      </c>
      <c r="E888" s="481">
        <v>1.6801179761076831E-4</v>
      </c>
      <c r="F888" s="482">
        <v>1.4629988063934843E-4</v>
      </c>
      <c r="G888" s="482">
        <v>3.2087624706574329E-4</v>
      </c>
      <c r="H888" s="482">
        <v>4.5200864483219963E-4</v>
      </c>
      <c r="I888" s="482">
        <v>6.5689404327142875E-4</v>
      </c>
      <c r="J888" s="482">
        <v>4.5340355962287615E-4</v>
      </c>
      <c r="K888" s="482">
        <v>1.7579499786360491E-3</v>
      </c>
      <c r="L888" s="482">
        <v>1.7688120260246059E-3</v>
      </c>
      <c r="M888" s="482">
        <v>4.2625105828406754E-5</v>
      </c>
      <c r="N888" s="482">
        <v>1.0038424732664226E-3</v>
      </c>
      <c r="O888" s="482">
        <v>1.938176736468305E-3</v>
      </c>
      <c r="P888" s="482">
        <v>1.3054384667320596E-3</v>
      </c>
      <c r="Q888" s="482">
        <v>1.0894220112561013</v>
      </c>
      <c r="R888" s="482">
        <v>1.8547340194647832E-2</v>
      </c>
      <c r="S888" s="482">
        <v>4.0842193290332382E-3</v>
      </c>
      <c r="T888" s="482">
        <v>4.1795013308161353E-3</v>
      </c>
      <c r="U888" s="482">
        <v>4.2710080568123402E-3</v>
      </c>
      <c r="V888" s="482">
        <v>5.589982992878129E-3</v>
      </c>
      <c r="W888" s="482">
        <v>1.8935785718116965E-2</v>
      </c>
      <c r="X888" s="482">
        <v>3.6742440391576404E-3</v>
      </c>
      <c r="Y888" s="482">
        <v>5.3816720208762873E-3</v>
      </c>
      <c r="Z888" s="482">
        <v>3.398707827887635E-2</v>
      </c>
      <c r="AA888" s="482">
        <v>2.1854188163540956E-3</v>
      </c>
      <c r="AB888" s="482">
        <v>2.6441005427766436E-4</v>
      </c>
      <c r="AC888" s="482">
        <v>2.3096061018005692E-4</v>
      </c>
      <c r="AD888" s="482">
        <v>6.6420609042063165E-5</v>
      </c>
      <c r="AE888" s="482">
        <v>1.1478491697009596E-4</v>
      </c>
      <c r="AF888" s="482">
        <v>1.188410677972975E-4</v>
      </c>
      <c r="AG888" s="482">
        <v>5.7291934502605972E-5</v>
      </c>
      <c r="AH888" s="482">
        <v>1.2806997881012678E-4</v>
      </c>
      <c r="AI888" s="482">
        <v>2.1830271817729863E-4</v>
      </c>
      <c r="AJ888" s="482">
        <v>2.4779839130714839E-4</v>
      </c>
      <c r="AK888" s="482">
        <v>1.7511165627377495E-4</v>
      </c>
      <c r="AL888" s="482">
        <v>4.3187270114415302E-4</v>
      </c>
      <c r="AM888" s="482">
        <v>1.9554602722998202E-4</v>
      </c>
      <c r="AN888" s="482">
        <v>7.1450278586255266E-4</v>
      </c>
      <c r="AO888" s="482">
        <v>2.547613425158089E-4</v>
      </c>
      <c r="AP888" s="482">
        <v>2.3433001494495666E-4</v>
      </c>
      <c r="AQ888" s="482">
        <v>1.3913512000947518E-4</v>
      </c>
      <c r="AR888" s="482">
        <v>2.3377008456262226E-4</v>
      </c>
      <c r="AS888" s="482">
        <v>2.5010574284215002E-3</v>
      </c>
      <c r="AT888" s="483">
        <v>1.7800078000006004E-3</v>
      </c>
      <c r="AU888" s="481">
        <v>1.0616041729529656E-4</v>
      </c>
      <c r="AV888" s="482">
        <v>5.3896702163024292E-5</v>
      </c>
      <c r="AW888" s="482">
        <v>2.0713881529802909E-4</v>
      </c>
      <c r="AX888" s="482">
        <v>2.4371012023506882E-4</v>
      </c>
      <c r="AY888" s="482">
        <v>2.5777750077860982E-4</v>
      </c>
      <c r="AZ888" s="482">
        <v>1.0839640730886713E-4</v>
      </c>
      <c r="BA888" s="482">
        <v>3.6828836771125796E-4</v>
      </c>
      <c r="BB888" s="482">
        <v>3.0877267898990149E-4</v>
      </c>
      <c r="BC888" s="482">
        <v>1.8445232406095949E-5</v>
      </c>
      <c r="BD888" s="482">
        <v>3.5117838359158331E-4</v>
      </c>
      <c r="BE888" s="482">
        <v>4.0520331021902986E-4</v>
      </c>
      <c r="BF888" s="482">
        <v>3.9894810325947529E-4</v>
      </c>
      <c r="BG888" s="482">
        <v>8.5755544941722335E-3</v>
      </c>
      <c r="BH888" s="482">
        <v>3.8728307880182469E-3</v>
      </c>
      <c r="BI888" s="482">
        <v>3.0965885723138139E-3</v>
      </c>
      <c r="BJ888" s="482">
        <v>1.7325367905004711E-3</v>
      </c>
      <c r="BK888" s="482">
        <v>2.5659070879088786E-3</v>
      </c>
      <c r="BL888" s="482">
        <v>3.5851639343851263E-3</v>
      </c>
      <c r="BM888" s="482">
        <v>4.1778224281542988E-3</v>
      </c>
      <c r="BN888" s="482">
        <v>3.4091486132029922E-3</v>
      </c>
      <c r="BO888" s="482">
        <v>2.5563343971046599E-3</v>
      </c>
      <c r="BP888" s="482">
        <v>6.7380700064531823E-4</v>
      </c>
      <c r="BQ888" s="482">
        <v>1.1113974739919456E-3</v>
      </c>
      <c r="BR888" s="482">
        <v>1.5227222561625369E-4</v>
      </c>
      <c r="BS888" s="482">
        <v>2.0756503783158774E-4</v>
      </c>
      <c r="BT888" s="482">
        <v>6.0920618087815453E-5</v>
      </c>
      <c r="BU888" s="482">
        <v>8.1275456571167616E-5</v>
      </c>
      <c r="BV888" s="482">
        <v>7.6206493596906087E-5</v>
      </c>
      <c r="BW888" s="482">
        <v>7.1731269356851448E-5</v>
      </c>
      <c r="BX888" s="482">
        <v>1.1946963478828424E-4</v>
      </c>
      <c r="BY888" s="482">
        <v>1.1405119073351006E-4</v>
      </c>
      <c r="BZ888" s="482">
        <v>1.6928820994753819E-4</v>
      </c>
      <c r="CA888" s="482">
        <v>8.1052364159594578E-5</v>
      </c>
      <c r="CB888" s="482">
        <v>1.9235692317425018E-4</v>
      </c>
      <c r="CC888" s="482">
        <v>1.1438021732694137E-4</v>
      </c>
      <c r="CD888" s="482">
        <v>2.8836667344994666E-4</v>
      </c>
      <c r="CE888" s="482">
        <v>1.2942845187807099E-4</v>
      </c>
      <c r="CF888" s="482">
        <v>1.31736222541853E-4</v>
      </c>
      <c r="CG888" s="482">
        <v>7.8332234241377442E-5</v>
      </c>
      <c r="CH888" s="482">
        <v>1.0849085404630938E-4</v>
      </c>
      <c r="CI888" s="482">
        <v>4.9178303894004496E-4</v>
      </c>
      <c r="CJ888" s="483">
        <v>4.8913909460015495E-4</v>
      </c>
    </row>
    <row r="889" spans="2:88">
      <c r="B889" s="277"/>
      <c r="C889" s="589">
        <v>14</v>
      </c>
      <c r="D889" s="473" t="s">
        <v>75</v>
      </c>
      <c r="E889" s="481">
        <v>3.9714569958596143E-4</v>
      </c>
      <c r="F889" s="482">
        <v>1.6916261703936884E-4</v>
      </c>
      <c r="G889" s="482">
        <v>5.4832641697709101E-4</v>
      </c>
      <c r="H889" s="482">
        <v>5.6085517713712792E-3</v>
      </c>
      <c r="I889" s="482">
        <v>3.1997564998096444E-3</v>
      </c>
      <c r="J889" s="482">
        <v>8.4396058096397196E-4</v>
      </c>
      <c r="K889" s="482">
        <v>5.8039095410399155E-3</v>
      </c>
      <c r="L889" s="482">
        <v>2.1897111715966974E-3</v>
      </c>
      <c r="M889" s="482">
        <v>1.6709264726398238E-4</v>
      </c>
      <c r="N889" s="482">
        <v>2.4502109716308955E-3</v>
      </c>
      <c r="O889" s="482">
        <v>2.8323921705663366E-3</v>
      </c>
      <c r="P889" s="482">
        <v>1.8107063149705022E-3</v>
      </c>
      <c r="Q889" s="482">
        <v>8.5068148637846566E-4</v>
      </c>
      <c r="R889" s="482">
        <v>1.01185944284169</v>
      </c>
      <c r="S889" s="482">
        <v>1.1402607630513102E-2</v>
      </c>
      <c r="T889" s="482">
        <v>6.8693464685834387E-3</v>
      </c>
      <c r="U889" s="482">
        <v>1.3647355971196868E-2</v>
      </c>
      <c r="V889" s="482">
        <v>3.4810252748306387E-3</v>
      </c>
      <c r="W889" s="482">
        <v>7.7032961743027642E-3</v>
      </c>
      <c r="X889" s="482">
        <v>3.8328488327376768E-3</v>
      </c>
      <c r="Y889" s="482">
        <v>2.3899346998880349E-3</v>
      </c>
      <c r="Z889" s="482">
        <v>2.9246322659859996E-3</v>
      </c>
      <c r="AA889" s="482">
        <v>6.2570581464990119E-3</v>
      </c>
      <c r="AB889" s="482">
        <v>3.4479675038724488E-4</v>
      </c>
      <c r="AC889" s="482">
        <v>4.3078028236775572E-4</v>
      </c>
      <c r="AD889" s="482">
        <v>8.6125672609546557E-5</v>
      </c>
      <c r="AE889" s="482">
        <v>4.7086642090107762E-4</v>
      </c>
      <c r="AF889" s="482">
        <v>1.199003065593483E-4</v>
      </c>
      <c r="AG889" s="482">
        <v>2.0084672601495567E-4</v>
      </c>
      <c r="AH889" s="482">
        <v>4.0949414563927738E-4</v>
      </c>
      <c r="AI889" s="482">
        <v>2.3298002783271037E-4</v>
      </c>
      <c r="AJ889" s="482">
        <v>1.0080808863155545E-3</v>
      </c>
      <c r="AK889" s="482">
        <v>1.3872792286892944E-4</v>
      </c>
      <c r="AL889" s="482">
        <v>2.8340524835252222E-4</v>
      </c>
      <c r="AM889" s="482">
        <v>4.2903380452743019E-4</v>
      </c>
      <c r="AN889" s="482">
        <v>6.6777960769111159E-4</v>
      </c>
      <c r="AO889" s="482">
        <v>3.4968910540559119E-4</v>
      </c>
      <c r="AP889" s="482">
        <v>7.9628749651709709E-4</v>
      </c>
      <c r="AQ889" s="482">
        <v>1.2395197172253351E-4</v>
      </c>
      <c r="AR889" s="482">
        <v>7.3926991977168869E-4</v>
      </c>
      <c r="AS889" s="482">
        <v>7.7871872485203394E-4</v>
      </c>
      <c r="AT889" s="483">
        <v>1.0827373886051889E-3</v>
      </c>
      <c r="AU889" s="481">
        <v>1.2395787571553978E-4</v>
      </c>
      <c r="AV889" s="482">
        <v>5.6877174384785764E-5</v>
      </c>
      <c r="AW889" s="482">
        <v>1.210700391880524E-4</v>
      </c>
      <c r="AX889" s="482">
        <v>3.9969771760237267E-4</v>
      </c>
      <c r="AY889" s="482">
        <v>2.942489115926552E-4</v>
      </c>
      <c r="AZ889" s="482">
        <v>1.2880911299333322E-4</v>
      </c>
      <c r="BA889" s="482">
        <v>3.3910459289828278E-4</v>
      </c>
      <c r="BB889" s="482">
        <v>2.7319768904879202E-4</v>
      </c>
      <c r="BC889" s="482">
        <v>2.3063709409588449E-5</v>
      </c>
      <c r="BD889" s="482">
        <v>2.753918283388052E-4</v>
      </c>
      <c r="BE889" s="482">
        <v>2.7741516111620473E-4</v>
      </c>
      <c r="BF889" s="482">
        <v>1.1704206272908623E-4</v>
      </c>
      <c r="BG889" s="482">
        <v>1.1071563802921223E-4</v>
      </c>
      <c r="BH889" s="482">
        <v>1.1838408339184287E-3</v>
      </c>
      <c r="BI889" s="482">
        <v>6.9228665186194145E-4</v>
      </c>
      <c r="BJ889" s="482">
        <v>6.5081895582899522E-4</v>
      </c>
      <c r="BK889" s="482">
        <v>7.8681195216890763E-4</v>
      </c>
      <c r="BL889" s="482">
        <v>5.1411218722531853E-4</v>
      </c>
      <c r="BM889" s="482">
        <v>6.0363071340212206E-4</v>
      </c>
      <c r="BN889" s="482">
        <v>5.9659700622569762E-4</v>
      </c>
      <c r="BO889" s="482">
        <v>4.507033791441366E-4</v>
      </c>
      <c r="BP889" s="482">
        <v>3.0870816089386961E-4</v>
      </c>
      <c r="BQ889" s="482">
        <v>2.7931325691057779E-3</v>
      </c>
      <c r="BR889" s="482">
        <v>1.745437787572211E-4</v>
      </c>
      <c r="BS889" s="482">
        <v>2.767626222585187E-4</v>
      </c>
      <c r="BT889" s="482">
        <v>6.1236946383850092E-5</v>
      </c>
      <c r="BU889" s="482">
        <v>1.0285452915968631E-4</v>
      </c>
      <c r="BV889" s="482">
        <v>5.4658213593181266E-5</v>
      </c>
      <c r="BW889" s="482">
        <v>1.434562775865475E-4</v>
      </c>
      <c r="BX889" s="482">
        <v>1.0394953679001031E-4</v>
      </c>
      <c r="BY889" s="482">
        <v>7.9617958901418291E-5</v>
      </c>
      <c r="BZ889" s="482">
        <v>1.730654487153306E-4</v>
      </c>
      <c r="CA889" s="482">
        <v>7.4554464800691118E-5</v>
      </c>
      <c r="CB889" s="482">
        <v>9.4230075575566771E-5</v>
      </c>
      <c r="CC889" s="482">
        <v>9.2350866141674532E-5</v>
      </c>
      <c r="CD889" s="482">
        <v>1.0785934152639988E-4</v>
      </c>
      <c r="CE889" s="482">
        <v>1.0300007734960194E-4</v>
      </c>
      <c r="CF889" s="482">
        <v>1.5172211742372037E-4</v>
      </c>
      <c r="CG889" s="482">
        <v>7.2072101655464425E-5</v>
      </c>
      <c r="CH889" s="482">
        <v>1.2011078748131693E-4</v>
      </c>
      <c r="CI889" s="482">
        <v>2.737664327194416E-4</v>
      </c>
      <c r="CJ889" s="483">
        <v>1.6368668118891413E-4</v>
      </c>
    </row>
    <row r="890" spans="2:88">
      <c r="B890" s="277"/>
      <c r="C890" s="589">
        <v>15</v>
      </c>
      <c r="D890" s="473" t="s">
        <v>654</v>
      </c>
      <c r="E890" s="481">
        <v>8.089311343808465E-5</v>
      </c>
      <c r="F890" s="482">
        <v>9.2317039989756505E-5</v>
      </c>
      <c r="G890" s="482">
        <v>8.6843191415681505E-5</v>
      </c>
      <c r="H890" s="482">
        <v>9.6501769707791458E-4</v>
      </c>
      <c r="I890" s="482">
        <v>9.021300019560655E-5</v>
      </c>
      <c r="J890" s="482">
        <v>1.0593802070588751E-4</v>
      </c>
      <c r="K890" s="482">
        <v>2.8860459829826345E-4</v>
      </c>
      <c r="L890" s="482">
        <v>1.2183153474682414E-4</v>
      </c>
      <c r="M890" s="482">
        <v>3.0815132248768267E-5</v>
      </c>
      <c r="N890" s="482">
        <v>1.7968238878377402E-4</v>
      </c>
      <c r="O890" s="482">
        <v>7.4133830985289814E-4</v>
      </c>
      <c r="P890" s="482">
        <v>3.6810197423885936E-4</v>
      </c>
      <c r="Q890" s="482">
        <v>7.1529064453388196E-5</v>
      </c>
      <c r="R890" s="482">
        <v>2.6689223135909168E-4</v>
      </c>
      <c r="S890" s="482">
        <v>1.0231077118888312</v>
      </c>
      <c r="T890" s="482">
        <v>7.3924124327106287E-3</v>
      </c>
      <c r="U890" s="482">
        <v>5.632430501700589E-3</v>
      </c>
      <c r="V890" s="482">
        <v>6.1208077566053405E-4</v>
      </c>
      <c r="W890" s="482">
        <v>2.6401547690316158E-3</v>
      </c>
      <c r="X890" s="482">
        <v>9.7013064058879028E-4</v>
      </c>
      <c r="Y890" s="482">
        <v>1.8726816815913276E-3</v>
      </c>
      <c r="Z890" s="482">
        <v>1.345013254157746E-4</v>
      </c>
      <c r="AA890" s="482">
        <v>1.2742205765853994E-3</v>
      </c>
      <c r="AB890" s="482">
        <v>2.2619058778818005E-4</v>
      </c>
      <c r="AC890" s="482">
        <v>9.7425215184093804E-4</v>
      </c>
      <c r="AD890" s="482">
        <v>8.8946439303657293E-5</v>
      </c>
      <c r="AE890" s="482">
        <v>1.4931099499231856E-4</v>
      </c>
      <c r="AF890" s="482">
        <v>1.79104302060646E-4</v>
      </c>
      <c r="AG890" s="482">
        <v>4.6891222620054853E-5</v>
      </c>
      <c r="AH890" s="482">
        <v>1.1405997418735036E-4</v>
      </c>
      <c r="AI890" s="482">
        <v>2.2129408308280488E-4</v>
      </c>
      <c r="AJ890" s="482">
        <v>2.471429804950596E-4</v>
      </c>
      <c r="AK890" s="482">
        <v>1.2606505012024979E-4</v>
      </c>
      <c r="AL890" s="482">
        <v>1.3335548038628656E-4</v>
      </c>
      <c r="AM890" s="482">
        <v>1.2534873596025008E-4</v>
      </c>
      <c r="AN890" s="482">
        <v>2.6924236510033443E-3</v>
      </c>
      <c r="AO890" s="482">
        <v>9.7887803264278599E-5</v>
      </c>
      <c r="AP890" s="482">
        <v>8.2698473912956431E-5</v>
      </c>
      <c r="AQ890" s="482">
        <v>9.497718900029787E-5</v>
      </c>
      <c r="AR890" s="482">
        <v>9.7343881958888604E-5</v>
      </c>
      <c r="AS890" s="482">
        <v>1.1782003576417025E-4</v>
      </c>
      <c r="AT890" s="483">
        <v>1.985189186127831E-4</v>
      </c>
      <c r="AU890" s="481">
        <v>2.7350871182315714E-5</v>
      </c>
      <c r="AV890" s="482">
        <v>1.9778542800433892E-5</v>
      </c>
      <c r="AW890" s="482">
        <v>4.3247989054504375E-5</v>
      </c>
      <c r="AX890" s="482">
        <v>1.3044310428956559E-4</v>
      </c>
      <c r="AY890" s="482">
        <v>2.983015993406693E-5</v>
      </c>
      <c r="AZ890" s="482">
        <v>2.7356441378321313E-5</v>
      </c>
      <c r="BA890" s="482">
        <v>7.6199814273462642E-5</v>
      </c>
      <c r="BB890" s="482">
        <v>3.8515670006262331E-5</v>
      </c>
      <c r="BC890" s="482">
        <v>6.0409830136250209E-6</v>
      </c>
      <c r="BD890" s="482">
        <v>5.1864020467107959E-5</v>
      </c>
      <c r="BE890" s="482">
        <v>1.016047941967221E-4</v>
      </c>
      <c r="BF890" s="482">
        <v>3.0882047350343529E-5</v>
      </c>
      <c r="BG890" s="482">
        <v>2.3102214949106681E-5</v>
      </c>
      <c r="BH890" s="482">
        <v>5.9613455253920662E-5</v>
      </c>
      <c r="BI890" s="482">
        <v>4.022963217246346E-3</v>
      </c>
      <c r="BJ890" s="482">
        <v>1.34862712159695E-3</v>
      </c>
      <c r="BK890" s="482">
        <v>5.4179302405165514E-4</v>
      </c>
      <c r="BL890" s="482">
        <v>1.3753562753360404E-4</v>
      </c>
      <c r="BM890" s="482">
        <v>4.6417608639934645E-4</v>
      </c>
      <c r="BN890" s="482">
        <v>1.5968863670364115E-4</v>
      </c>
      <c r="BO890" s="482">
        <v>4.8720059349505206E-4</v>
      </c>
      <c r="BP890" s="482">
        <v>5.2777875804047346E-5</v>
      </c>
      <c r="BQ890" s="482">
        <v>2.2565015738593641E-4</v>
      </c>
      <c r="BR890" s="482">
        <v>4.8707211675636478E-5</v>
      </c>
      <c r="BS890" s="482">
        <v>2.3309514045583636E-4</v>
      </c>
      <c r="BT890" s="482">
        <v>3.0384746578627271E-5</v>
      </c>
      <c r="BU890" s="482">
        <v>3.6440077909449376E-5</v>
      </c>
      <c r="BV890" s="482">
        <v>4.3427392896975482E-5</v>
      </c>
      <c r="BW890" s="482">
        <v>2.3663080475247424E-5</v>
      </c>
      <c r="BX890" s="482">
        <v>4.4094540155437334E-5</v>
      </c>
      <c r="BY890" s="482">
        <v>6.0559777145461029E-5</v>
      </c>
      <c r="BZ890" s="482">
        <v>5.7856827430785899E-5</v>
      </c>
      <c r="CA890" s="482">
        <v>3.0007513373418973E-5</v>
      </c>
      <c r="CB890" s="482">
        <v>3.4415084794439206E-5</v>
      </c>
      <c r="CC890" s="482">
        <v>3.7517548230195941E-5</v>
      </c>
      <c r="CD890" s="482">
        <v>2.9276796296016819E-4</v>
      </c>
      <c r="CE890" s="482">
        <v>3.0137552912293542E-5</v>
      </c>
      <c r="CF890" s="482">
        <v>2.8611242892658427E-5</v>
      </c>
      <c r="CG890" s="482">
        <v>3.0436774665049042E-5</v>
      </c>
      <c r="CH890" s="482">
        <v>2.7415396941527639E-5</v>
      </c>
      <c r="CI890" s="482">
        <v>6.6156052452971675E-5</v>
      </c>
      <c r="CJ890" s="483">
        <v>4.2551492231206844E-5</v>
      </c>
    </row>
    <row r="891" spans="2:88">
      <c r="B891" s="277"/>
      <c r="C891" s="589">
        <v>16</v>
      </c>
      <c r="D891" s="473" t="s">
        <v>655</v>
      </c>
      <c r="E891" s="481">
        <v>1.0179255405874893E-4</v>
      </c>
      <c r="F891" s="482">
        <v>1.2849757918346504E-4</v>
      </c>
      <c r="G891" s="482">
        <v>8.0677736089975038E-5</v>
      </c>
      <c r="H891" s="482">
        <v>8.6323702840903726E-4</v>
      </c>
      <c r="I891" s="482">
        <v>1.1128785137562139E-4</v>
      </c>
      <c r="J891" s="482">
        <v>1.3343829020599353E-4</v>
      </c>
      <c r="K891" s="482">
        <v>1.6555633623159346E-4</v>
      </c>
      <c r="L891" s="482">
        <v>1.4096672363561385E-4</v>
      </c>
      <c r="M891" s="482">
        <v>2.8317149146746016E-5</v>
      </c>
      <c r="N891" s="482">
        <v>5.5502213471572302E-4</v>
      </c>
      <c r="O891" s="482">
        <v>3.9495757732965135E-4</v>
      </c>
      <c r="P891" s="482">
        <v>3.3208156982614668E-4</v>
      </c>
      <c r="Q891" s="482">
        <v>9.8961026897907001E-5</v>
      </c>
      <c r="R891" s="482">
        <v>2.3801517097220542E-4</v>
      </c>
      <c r="S891" s="482">
        <v>9.5480549036930308E-4</v>
      </c>
      <c r="T891" s="482">
        <v>1.0278166814588479</v>
      </c>
      <c r="U891" s="482">
        <v>6.1049164795674491E-4</v>
      </c>
      <c r="V891" s="482">
        <v>8.852275903511274E-4</v>
      </c>
      <c r="W891" s="482">
        <v>3.7910946213225253E-4</v>
      </c>
      <c r="X891" s="482">
        <v>3.3489663927680239E-4</v>
      </c>
      <c r="Y891" s="482">
        <v>3.1138064528809752E-4</v>
      </c>
      <c r="Z891" s="482">
        <v>1.3521203483555328E-4</v>
      </c>
      <c r="AA891" s="482">
        <v>3.0307954697902944E-4</v>
      </c>
      <c r="AB891" s="482">
        <v>2.842823095834702E-4</v>
      </c>
      <c r="AC891" s="482">
        <v>3.5396691912068038E-4</v>
      </c>
      <c r="AD891" s="482">
        <v>1.1673874458397959E-4</v>
      </c>
      <c r="AE891" s="482">
        <v>1.9897236301884345E-4</v>
      </c>
      <c r="AF891" s="482">
        <v>2.4384464329900885E-4</v>
      </c>
      <c r="AG891" s="482">
        <v>3.7444762482193157E-5</v>
      </c>
      <c r="AH891" s="482">
        <v>1.3876614978982878E-4</v>
      </c>
      <c r="AI891" s="482">
        <v>2.9851324875589244E-4</v>
      </c>
      <c r="AJ891" s="482">
        <v>2.4476885194106709E-4</v>
      </c>
      <c r="AK891" s="482">
        <v>1.601320219166087E-4</v>
      </c>
      <c r="AL891" s="482">
        <v>1.5686194381908593E-4</v>
      </c>
      <c r="AM891" s="482">
        <v>1.7054328035332139E-4</v>
      </c>
      <c r="AN891" s="482">
        <v>3.9815937784747502E-3</v>
      </c>
      <c r="AO891" s="482">
        <v>1.1459684303559092E-4</v>
      </c>
      <c r="AP891" s="482">
        <v>9.3895500866458749E-5</v>
      </c>
      <c r="AQ891" s="482">
        <v>1.1524847375073485E-4</v>
      </c>
      <c r="AR891" s="482">
        <v>1.1231752751862468E-4</v>
      </c>
      <c r="AS891" s="482">
        <v>6.4194557649926415E-5</v>
      </c>
      <c r="AT891" s="483">
        <v>2.4596043172057816E-4</v>
      </c>
      <c r="AU891" s="481">
        <v>1.7211314353842427E-5</v>
      </c>
      <c r="AV891" s="482">
        <v>1.4693496005216771E-5</v>
      </c>
      <c r="AW891" s="482">
        <v>1.5488054753813911E-5</v>
      </c>
      <c r="AX891" s="482">
        <v>6.4167615036126179E-5</v>
      </c>
      <c r="AY891" s="482">
        <v>1.9842150045372195E-5</v>
      </c>
      <c r="AZ891" s="482">
        <v>1.8261649451843019E-5</v>
      </c>
      <c r="BA891" s="482">
        <v>2.241216435349904E-5</v>
      </c>
      <c r="BB891" s="482">
        <v>2.5507225015442868E-5</v>
      </c>
      <c r="BC891" s="482">
        <v>3.5988625003388698E-6</v>
      </c>
      <c r="BD891" s="482">
        <v>7.299166615178447E-5</v>
      </c>
      <c r="BE891" s="482">
        <v>3.8365894125578897E-5</v>
      </c>
      <c r="BF891" s="482">
        <v>1.6873767992843459E-5</v>
      </c>
      <c r="BG891" s="482">
        <v>1.5663484348673662E-5</v>
      </c>
      <c r="BH891" s="482">
        <v>2.6901484311642421E-5</v>
      </c>
      <c r="BI891" s="482">
        <v>9.3250271729527879E-5</v>
      </c>
      <c r="BJ891" s="482">
        <v>2.111852255507491E-3</v>
      </c>
      <c r="BK891" s="482">
        <v>7.4889536838166918E-5</v>
      </c>
      <c r="BL891" s="482">
        <v>9.1079150261087264E-5</v>
      </c>
      <c r="BM891" s="482">
        <v>8.0415723188280658E-5</v>
      </c>
      <c r="BN891" s="482">
        <v>7.9820748198363337E-5</v>
      </c>
      <c r="BO891" s="482">
        <v>6.0594992290151553E-5</v>
      </c>
      <c r="BP891" s="482">
        <v>2.7433924689084888E-5</v>
      </c>
      <c r="BQ891" s="482">
        <v>3.62266944638376E-5</v>
      </c>
      <c r="BR891" s="482">
        <v>2.8601717496622651E-5</v>
      </c>
      <c r="BS891" s="482">
        <v>4.6877520744577185E-5</v>
      </c>
      <c r="BT891" s="482">
        <v>1.9451537632278148E-5</v>
      </c>
      <c r="BU891" s="482">
        <v>2.3830119107945841E-5</v>
      </c>
      <c r="BV891" s="482">
        <v>2.9895029566618052E-5</v>
      </c>
      <c r="BW891" s="482">
        <v>1.1127878120561505E-5</v>
      </c>
      <c r="BX891" s="482">
        <v>2.2589878358018203E-5</v>
      </c>
      <c r="BY891" s="482">
        <v>4.1535366845537855E-5</v>
      </c>
      <c r="BZ891" s="482">
        <v>2.4551393477005409E-5</v>
      </c>
      <c r="CA891" s="482">
        <v>1.8088080611176344E-5</v>
      </c>
      <c r="CB891" s="482">
        <v>1.9660411288178772E-5</v>
      </c>
      <c r="CC891" s="482">
        <v>2.5236943609316362E-5</v>
      </c>
      <c r="CD891" s="482">
        <v>2.140814237621182E-4</v>
      </c>
      <c r="CE891" s="482">
        <v>1.8012633624053768E-5</v>
      </c>
      <c r="CF891" s="482">
        <v>1.7599744595978098E-5</v>
      </c>
      <c r="CG891" s="482">
        <v>1.8001364559108032E-5</v>
      </c>
      <c r="CH891" s="482">
        <v>1.6528144245348354E-5</v>
      </c>
      <c r="CI891" s="482">
        <v>2.7426943754066688E-5</v>
      </c>
      <c r="CJ891" s="483">
        <v>2.5000599421850854E-5</v>
      </c>
    </row>
    <row r="892" spans="2:88">
      <c r="B892" s="277"/>
      <c r="C892" s="589">
        <v>17</v>
      </c>
      <c r="D892" s="473" t="s">
        <v>656</v>
      </c>
      <c r="E892" s="481">
        <v>1.4790416201424531E-4</v>
      </c>
      <c r="F892" s="482">
        <v>9.2773394275733116E-5</v>
      </c>
      <c r="G892" s="482">
        <v>7.5876446592977934E-5</v>
      </c>
      <c r="H892" s="482">
        <v>3.1834167852338958E-4</v>
      </c>
      <c r="I892" s="482">
        <v>9.0931306453870053E-5</v>
      </c>
      <c r="J892" s="482">
        <v>1.0791361886935646E-4</v>
      </c>
      <c r="K892" s="482">
        <v>9.9004105617612396E-5</v>
      </c>
      <c r="L892" s="482">
        <v>1.0368182703791946E-4</v>
      </c>
      <c r="M892" s="482">
        <v>1.7071245952711864E-5</v>
      </c>
      <c r="N892" s="482">
        <v>1.0809564040660622E-4</v>
      </c>
      <c r="O892" s="482">
        <v>1.4847406144542674E-4</v>
      </c>
      <c r="P892" s="482">
        <v>7.8527440528239107E-5</v>
      </c>
      <c r="Q892" s="482">
        <v>6.7588365498483737E-5</v>
      </c>
      <c r="R892" s="482">
        <v>1.0226349894045114E-4</v>
      </c>
      <c r="S892" s="482">
        <v>3.3067369725144649E-4</v>
      </c>
      <c r="T892" s="482">
        <v>1.4911941760796406E-3</v>
      </c>
      <c r="U892" s="482">
        <v>1.0313007565095089</v>
      </c>
      <c r="V892" s="482">
        <v>3.9632170479000418E-4</v>
      </c>
      <c r="W892" s="482">
        <v>1.1344717950780203E-4</v>
      </c>
      <c r="X892" s="482">
        <v>2.4882669398773935E-4</v>
      </c>
      <c r="Y892" s="482">
        <v>2.0155079253763236E-4</v>
      </c>
      <c r="Z892" s="482">
        <v>1.3918747234723571E-4</v>
      </c>
      <c r="AA892" s="482">
        <v>2.2886828490601086E-4</v>
      </c>
      <c r="AB892" s="482">
        <v>1.7880831857855332E-4</v>
      </c>
      <c r="AC892" s="482">
        <v>2.2423263312213102E-4</v>
      </c>
      <c r="AD892" s="482">
        <v>9.3498183251972345E-5</v>
      </c>
      <c r="AE892" s="482">
        <v>2.4902659329752381E-4</v>
      </c>
      <c r="AF892" s="482">
        <v>1.8456864310921394E-4</v>
      </c>
      <c r="AG892" s="482">
        <v>2.6971362680331581E-5</v>
      </c>
      <c r="AH892" s="482">
        <v>1.0198157456105224E-4</v>
      </c>
      <c r="AI892" s="482">
        <v>2.1901838582952392E-4</v>
      </c>
      <c r="AJ892" s="482">
        <v>1.8550088459556402E-3</v>
      </c>
      <c r="AK892" s="482">
        <v>1.3024044117364636E-4</v>
      </c>
      <c r="AL892" s="482">
        <v>1.9969635794197778E-3</v>
      </c>
      <c r="AM892" s="482">
        <v>1.364981116366771E-4</v>
      </c>
      <c r="AN892" s="482">
        <v>2.3721303145169763E-3</v>
      </c>
      <c r="AO892" s="482">
        <v>1.0682023575997178E-4</v>
      </c>
      <c r="AP892" s="482">
        <v>8.0996903080717271E-5</v>
      </c>
      <c r="AQ892" s="482">
        <v>5.2607991393688401E-4</v>
      </c>
      <c r="AR892" s="482">
        <v>1.1408578646510641E-4</v>
      </c>
      <c r="AS892" s="482">
        <v>5.5242673561390083E-3</v>
      </c>
      <c r="AT892" s="483">
        <v>5.5189561399292535E-4</v>
      </c>
      <c r="AU892" s="481">
        <v>3.5186786085571573E-5</v>
      </c>
      <c r="AV892" s="482">
        <v>1.9373412977667392E-5</v>
      </c>
      <c r="AW892" s="482">
        <v>2.1796881738504756E-5</v>
      </c>
      <c r="AX892" s="482">
        <v>4.7714345358034987E-5</v>
      </c>
      <c r="AY892" s="482">
        <v>2.8893278170338031E-5</v>
      </c>
      <c r="AZ892" s="482">
        <v>2.6985957685152843E-5</v>
      </c>
      <c r="BA892" s="482">
        <v>2.9139097584833165E-5</v>
      </c>
      <c r="BB892" s="482">
        <v>3.1153981573891474E-5</v>
      </c>
      <c r="BC892" s="482">
        <v>3.9572046553411947E-6</v>
      </c>
      <c r="BD892" s="482">
        <v>3.2554036599503763E-5</v>
      </c>
      <c r="BE892" s="482">
        <v>3.0336813957244974E-5</v>
      </c>
      <c r="BF892" s="482">
        <v>1.9143151523922573E-5</v>
      </c>
      <c r="BG892" s="482">
        <v>1.9097601104644725E-5</v>
      </c>
      <c r="BH892" s="482">
        <v>2.5220709292994861E-5</v>
      </c>
      <c r="BI892" s="482">
        <v>1.2756335196025803E-4</v>
      </c>
      <c r="BJ892" s="482">
        <v>2.3276998820285838E-4</v>
      </c>
      <c r="BK892" s="482">
        <v>2.5933804398841852E-3</v>
      </c>
      <c r="BL892" s="482">
        <v>4.0097401375478568E-5</v>
      </c>
      <c r="BM892" s="482">
        <v>6.6388081624895538E-5</v>
      </c>
      <c r="BN892" s="482">
        <v>7.5421043182045337E-5</v>
      </c>
      <c r="BO892" s="482">
        <v>5.7150325249211705E-5</v>
      </c>
      <c r="BP892" s="482">
        <v>3.5018530598157997E-5</v>
      </c>
      <c r="BQ892" s="482">
        <v>4.7747068605716596E-5</v>
      </c>
      <c r="BR892" s="482">
        <v>3.3925843665158382E-5</v>
      </c>
      <c r="BS892" s="482">
        <v>5.4688273638066689E-5</v>
      </c>
      <c r="BT892" s="482">
        <v>2.6454374388017371E-5</v>
      </c>
      <c r="BU892" s="482">
        <v>7.1143984244442844E-5</v>
      </c>
      <c r="BV892" s="482">
        <v>3.9124226571329644E-5</v>
      </c>
      <c r="BW892" s="482">
        <v>1.4181963167820179E-5</v>
      </c>
      <c r="BX892" s="482">
        <v>2.9213133217320723E-5</v>
      </c>
      <c r="BY892" s="482">
        <v>5.7559330545797584E-5</v>
      </c>
      <c r="BZ892" s="482">
        <v>3.7633705048667259E-4</v>
      </c>
      <c r="CA892" s="482">
        <v>2.5511318500698915E-5</v>
      </c>
      <c r="CB892" s="482">
        <v>3.2277400876558891E-4</v>
      </c>
      <c r="CC892" s="482">
        <v>3.537030394946989E-5</v>
      </c>
      <c r="CD892" s="482">
        <v>2.4461148878318579E-4</v>
      </c>
      <c r="CE892" s="482">
        <v>2.8529734917115178E-5</v>
      </c>
      <c r="CF892" s="482">
        <v>2.8053001100964101E-5</v>
      </c>
      <c r="CG892" s="482">
        <v>1.4531194550981892E-4</v>
      </c>
      <c r="CH892" s="482">
        <v>3.2439846312469587E-5</v>
      </c>
      <c r="CI892" s="482">
        <v>8.3191862503218146E-4</v>
      </c>
      <c r="CJ892" s="483">
        <v>1.0951493441339777E-4</v>
      </c>
    </row>
    <row r="893" spans="2:88">
      <c r="B893" s="277"/>
      <c r="C893" s="589">
        <v>18</v>
      </c>
      <c r="D893" s="473" t="s">
        <v>657</v>
      </c>
      <c r="E893" s="481">
        <v>1.5399312945568193E-4</v>
      </c>
      <c r="F893" s="482">
        <v>1.6406179153692288E-4</v>
      </c>
      <c r="G893" s="482">
        <v>2.6155192344164206E-4</v>
      </c>
      <c r="H893" s="482">
        <v>6.0454896094970728E-4</v>
      </c>
      <c r="I893" s="482">
        <v>1.9215348265145147E-4</v>
      </c>
      <c r="J893" s="482">
        <v>2.2371835447467428E-4</v>
      </c>
      <c r="K893" s="482">
        <v>2.1719909673629988E-4</v>
      </c>
      <c r="L893" s="482">
        <v>2.3384471261131287E-4</v>
      </c>
      <c r="M893" s="482">
        <v>4.6154591504819171E-5</v>
      </c>
      <c r="N893" s="482">
        <v>2.3049379828015128E-4</v>
      </c>
      <c r="O893" s="482">
        <v>2.8751324963546387E-4</v>
      </c>
      <c r="P893" s="482">
        <v>1.750148406638416E-4</v>
      </c>
      <c r="Q893" s="482">
        <v>2.2465890431848734E-4</v>
      </c>
      <c r="R893" s="482">
        <v>3.0348797906688222E-4</v>
      </c>
      <c r="S893" s="482">
        <v>6.5556541650425956E-4</v>
      </c>
      <c r="T893" s="482">
        <v>2.6398976025592139E-3</v>
      </c>
      <c r="U893" s="482">
        <v>5.1197479495438965E-2</v>
      </c>
      <c r="V893" s="482">
        <v>1.0481460406643164</v>
      </c>
      <c r="W893" s="482">
        <v>1.932594896855017E-2</v>
      </c>
      <c r="X893" s="482">
        <v>6.6154566851804431E-2</v>
      </c>
      <c r="Y893" s="482">
        <v>3.4002685743304431E-3</v>
      </c>
      <c r="Z893" s="482">
        <v>6.4231889004210058E-4</v>
      </c>
      <c r="AA893" s="482">
        <v>5.7047813161439204E-4</v>
      </c>
      <c r="AB893" s="482">
        <v>3.5018192906232493E-4</v>
      </c>
      <c r="AC893" s="482">
        <v>4.0022574653881247E-4</v>
      </c>
      <c r="AD893" s="482">
        <v>1.5286654920329415E-4</v>
      </c>
      <c r="AE893" s="482">
        <v>2.9025400724698214E-4</v>
      </c>
      <c r="AF893" s="482">
        <v>3.5261118905588674E-4</v>
      </c>
      <c r="AG893" s="482">
        <v>5.4323185183610174E-5</v>
      </c>
      <c r="AH893" s="482">
        <v>2.074455967170176E-4</v>
      </c>
      <c r="AI893" s="482">
        <v>4.6725331070781749E-4</v>
      </c>
      <c r="AJ893" s="482">
        <v>7.7652991865993825E-4</v>
      </c>
      <c r="AK893" s="482">
        <v>3.1858240256561884E-4</v>
      </c>
      <c r="AL893" s="482">
        <v>4.1781064436394069E-4</v>
      </c>
      <c r="AM893" s="482">
        <v>2.581649619065734E-4</v>
      </c>
      <c r="AN893" s="482">
        <v>4.1447195597476612E-3</v>
      </c>
      <c r="AO893" s="482">
        <v>1.8123413489126792E-4</v>
      </c>
      <c r="AP893" s="482">
        <v>1.6859122956154924E-4</v>
      </c>
      <c r="AQ893" s="482">
        <v>2.3695134140298382E-4</v>
      </c>
      <c r="AR893" s="482">
        <v>1.6522884351390907E-4</v>
      </c>
      <c r="AS893" s="482">
        <v>4.1753250822222192E-3</v>
      </c>
      <c r="AT893" s="483">
        <v>4.3899891407589068E-4</v>
      </c>
      <c r="AU893" s="481">
        <v>9.739113315927781E-5</v>
      </c>
      <c r="AV893" s="482">
        <v>7.1388677490687765E-5</v>
      </c>
      <c r="AW893" s="482">
        <v>1.878747507671425E-4</v>
      </c>
      <c r="AX893" s="482">
        <v>2.1502570332650921E-4</v>
      </c>
      <c r="AY893" s="482">
        <v>1.1215108452676897E-4</v>
      </c>
      <c r="AZ893" s="482">
        <v>1.0851426069198106E-4</v>
      </c>
      <c r="BA893" s="482">
        <v>1.2063712352748553E-4</v>
      </c>
      <c r="BB893" s="482">
        <v>1.3201690850691184E-4</v>
      </c>
      <c r="BC893" s="482">
        <v>1.8549052195551024E-5</v>
      </c>
      <c r="BD893" s="482">
        <v>1.346355076858808E-4</v>
      </c>
      <c r="BE893" s="482">
        <v>1.3372863815410552E-4</v>
      </c>
      <c r="BF893" s="482">
        <v>9.4918123224502706E-5</v>
      </c>
      <c r="BG893" s="482">
        <v>9.983452915333849E-5</v>
      </c>
      <c r="BH893" s="482">
        <v>2.451549463041135E-4</v>
      </c>
      <c r="BI893" s="482">
        <v>9.2828844283974598E-4</v>
      </c>
      <c r="BJ893" s="482">
        <v>1.2725024905460933E-3</v>
      </c>
      <c r="BK893" s="482">
        <v>1.6807375396170353E-2</v>
      </c>
      <c r="BL893" s="482">
        <v>1.3020106912538501E-2</v>
      </c>
      <c r="BM893" s="482">
        <v>1.6489771441211266E-2</v>
      </c>
      <c r="BN893" s="482">
        <v>3.4240873111050153E-2</v>
      </c>
      <c r="BO893" s="482">
        <v>2.0671880243889234E-3</v>
      </c>
      <c r="BP893" s="482">
        <v>9.9879304683119213E-4</v>
      </c>
      <c r="BQ893" s="482">
        <v>3.25410017757867E-4</v>
      </c>
      <c r="BR893" s="482">
        <v>1.5910099326285059E-4</v>
      </c>
      <c r="BS893" s="482">
        <v>2.3544581579445318E-4</v>
      </c>
      <c r="BT893" s="482">
        <v>1.0613326694798021E-4</v>
      </c>
      <c r="BU893" s="482">
        <v>1.6209205631622438E-4</v>
      </c>
      <c r="BV893" s="482">
        <v>1.7783960363810505E-4</v>
      </c>
      <c r="BW893" s="482">
        <v>6.7264767753070413E-5</v>
      </c>
      <c r="BX893" s="482">
        <v>1.5768219130534364E-4</v>
      </c>
      <c r="BY893" s="482">
        <v>2.7102722949033366E-4</v>
      </c>
      <c r="BZ893" s="482">
        <v>4.2442599381493798E-4</v>
      </c>
      <c r="CA893" s="482">
        <v>1.4559968229363058E-4</v>
      </c>
      <c r="CB893" s="482">
        <v>2.3837691636254072E-4</v>
      </c>
      <c r="CC893" s="482">
        <v>1.7021481685438212E-4</v>
      </c>
      <c r="CD893" s="482">
        <v>1.0719397360474251E-3</v>
      </c>
      <c r="CE893" s="482">
        <v>1.0642991848354228E-4</v>
      </c>
      <c r="CF893" s="482">
        <v>1.0777687573898301E-4</v>
      </c>
      <c r="CG893" s="482">
        <v>1.7393551315231381E-4</v>
      </c>
      <c r="CH893" s="482">
        <v>1.0218159594999007E-4</v>
      </c>
      <c r="CI893" s="482">
        <v>1.2268664529806214E-3</v>
      </c>
      <c r="CJ893" s="483">
        <v>2.1755506061929992E-4</v>
      </c>
    </row>
    <row r="894" spans="2:88">
      <c r="B894" s="277"/>
      <c r="C894" s="589">
        <v>19</v>
      </c>
      <c r="D894" s="473" t="s">
        <v>76</v>
      </c>
      <c r="E894" s="481">
        <v>8.929642780559815E-5</v>
      </c>
      <c r="F894" s="482">
        <v>8.4829766857769109E-5</v>
      </c>
      <c r="G894" s="482">
        <v>5.7269028981971049E-4</v>
      </c>
      <c r="H894" s="482">
        <v>3.746476332947737E-4</v>
      </c>
      <c r="I894" s="482">
        <v>1.0363361011926379E-4</v>
      </c>
      <c r="J894" s="482">
        <v>1.0587500918718802E-4</v>
      </c>
      <c r="K894" s="482">
        <v>1.6427011884778681E-4</v>
      </c>
      <c r="L894" s="482">
        <v>1.1929152940293155E-4</v>
      </c>
      <c r="M894" s="482">
        <v>2.4136088293947868E-5</v>
      </c>
      <c r="N894" s="482">
        <v>1.2295326984783275E-4</v>
      </c>
      <c r="O894" s="482">
        <v>1.6521660741930703E-4</v>
      </c>
      <c r="P894" s="482">
        <v>9.5080734989024616E-5</v>
      </c>
      <c r="Q894" s="482">
        <v>9.2933573018412572E-5</v>
      </c>
      <c r="R894" s="482">
        <v>2.4050397660481707E-4</v>
      </c>
      <c r="S894" s="482">
        <v>7.2833657360039082E-4</v>
      </c>
      <c r="T894" s="482">
        <v>4.0730186943003822E-3</v>
      </c>
      <c r="U894" s="482">
        <v>3.8050501688839332E-3</v>
      </c>
      <c r="V894" s="482">
        <v>6.1359582943081347E-3</v>
      </c>
      <c r="W894" s="482">
        <v>1.0187289304007823</v>
      </c>
      <c r="X894" s="482">
        <v>3.7705560238379932E-3</v>
      </c>
      <c r="Y894" s="482">
        <v>5.6892377446637653E-3</v>
      </c>
      <c r="Z894" s="482">
        <v>3.8058499882368999E-4</v>
      </c>
      <c r="AA894" s="482">
        <v>1.6213944466085658E-3</v>
      </c>
      <c r="AB894" s="482">
        <v>2.0255471399843668E-4</v>
      </c>
      <c r="AC894" s="482">
        <v>2.6124714310464482E-4</v>
      </c>
      <c r="AD894" s="482">
        <v>7.3838543659899766E-5</v>
      </c>
      <c r="AE894" s="482">
        <v>1.8788807437932387E-4</v>
      </c>
      <c r="AF894" s="482">
        <v>1.5933371116399214E-4</v>
      </c>
      <c r="AG894" s="482">
        <v>5.1792777241180231E-5</v>
      </c>
      <c r="AH894" s="482">
        <v>1.5943791449702139E-4</v>
      </c>
      <c r="AI894" s="482">
        <v>2.2051784721308039E-4</v>
      </c>
      <c r="AJ894" s="482">
        <v>4.8773277089886232E-4</v>
      </c>
      <c r="AK894" s="482">
        <v>3.0711627362430645E-4</v>
      </c>
      <c r="AL894" s="482">
        <v>1.4403359806865326E-4</v>
      </c>
      <c r="AM894" s="482">
        <v>1.1252449310400685E-4</v>
      </c>
      <c r="AN894" s="482">
        <v>2.1355087425629737E-3</v>
      </c>
      <c r="AO894" s="482">
        <v>1.253635952629576E-4</v>
      </c>
      <c r="AP894" s="482">
        <v>9.5195564082907038E-5</v>
      </c>
      <c r="AQ894" s="482">
        <v>4.47747947339115E-4</v>
      </c>
      <c r="AR894" s="482">
        <v>1.0458055412054721E-4</v>
      </c>
      <c r="AS894" s="482">
        <v>1.6097928986471413E-4</v>
      </c>
      <c r="AT894" s="483">
        <v>6.1131645415872927E-4</v>
      </c>
      <c r="AU894" s="481">
        <v>4.0875995993154749E-5</v>
      </c>
      <c r="AV894" s="482">
        <v>2.8350581981864235E-5</v>
      </c>
      <c r="AW894" s="482">
        <v>2.0089222395381048E-4</v>
      </c>
      <c r="AX894" s="482">
        <v>1.0265239597942944E-4</v>
      </c>
      <c r="AY894" s="482">
        <v>4.5770647746390112E-5</v>
      </c>
      <c r="AZ894" s="482">
        <v>3.9348152399931742E-5</v>
      </c>
      <c r="BA894" s="482">
        <v>5.2959952413533367E-5</v>
      </c>
      <c r="BB894" s="482">
        <v>5.2394863066269155E-5</v>
      </c>
      <c r="BC894" s="482">
        <v>7.7806602004987334E-6</v>
      </c>
      <c r="BD894" s="482">
        <v>5.4142784530522975E-5</v>
      </c>
      <c r="BE894" s="482">
        <v>5.6653206160459683E-5</v>
      </c>
      <c r="BF894" s="482">
        <v>3.5749122417371256E-5</v>
      </c>
      <c r="BG894" s="482">
        <v>3.4214624660648384E-5</v>
      </c>
      <c r="BH894" s="482">
        <v>8.3997566053156973E-5</v>
      </c>
      <c r="BI894" s="482">
        <v>1.3957561991774119E-3</v>
      </c>
      <c r="BJ894" s="482">
        <v>1.0617801317194192E-3</v>
      </c>
      <c r="BK894" s="482">
        <v>1.0081279607336837E-3</v>
      </c>
      <c r="BL894" s="482">
        <v>9.7078796274737116E-4</v>
      </c>
      <c r="BM894" s="482">
        <v>4.196452515118786E-3</v>
      </c>
      <c r="BN894" s="482">
        <v>1.3112726245395182E-3</v>
      </c>
      <c r="BO894" s="482">
        <v>2.40561551626356E-3</v>
      </c>
      <c r="BP894" s="482">
        <v>1.0157426488795598E-4</v>
      </c>
      <c r="BQ894" s="482">
        <v>3.2394667377322675E-4</v>
      </c>
      <c r="BR894" s="482">
        <v>6.8503059798501347E-5</v>
      </c>
      <c r="BS894" s="482">
        <v>1.1079728325522996E-4</v>
      </c>
      <c r="BT894" s="482">
        <v>4.1047780182289488E-5</v>
      </c>
      <c r="BU894" s="482">
        <v>6.0369522955607188E-5</v>
      </c>
      <c r="BV894" s="482">
        <v>6.1452472171988825E-5</v>
      </c>
      <c r="BW894" s="482">
        <v>3.3991397101349348E-5</v>
      </c>
      <c r="BX894" s="482">
        <v>9.7158052563881748E-5</v>
      </c>
      <c r="BY894" s="482">
        <v>9.1484924808759785E-5</v>
      </c>
      <c r="BZ894" s="482">
        <v>1.0832491267805378E-4</v>
      </c>
      <c r="CA894" s="482">
        <v>5.8890890573508582E-5</v>
      </c>
      <c r="CB894" s="482">
        <v>4.97146292884062E-5</v>
      </c>
      <c r="CC894" s="482">
        <v>5.3392928944486932E-5</v>
      </c>
      <c r="CD894" s="482">
        <v>3.9962522253208957E-4</v>
      </c>
      <c r="CE894" s="482">
        <v>4.695827103048513E-5</v>
      </c>
      <c r="CF894" s="482">
        <v>4.2881644221114719E-5</v>
      </c>
      <c r="CG894" s="482">
        <v>6.3601492507213916E-5</v>
      </c>
      <c r="CH894" s="482">
        <v>3.8719747482361631E-5</v>
      </c>
      <c r="CI894" s="482">
        <v>9.7466915069729278E-5</v>
      </c>
      <c r="CJ894" s="483">
        <v>1.1793708423198577E-4</v>
      </c>
    </row>
    <row r="895" spans="2:88">
      <c r="B895" s="277"/>
      <c r="C895" s="589">
        <v>20</v>
      </c>
      <c r="D895" s="473" t="s">
        <v>658</v>
      </c>
      <c r="E895" s="481">
        <v>1.4526167439787986E-5</v>
      </c>
      <c r="F895" s="482">
        <v>3.1248020017064208E-5</v>
      </c>
      <c r="G895" s="482">
        <v>2.9094684649547396E-5</v>
      </c>
      <c r="H895" s="482">
        <v>5.1203557819073584E-5</v>
      </c>
      <c r="I895" s="482">
        <v>1.8739831726023694E-5</v>
      </c>
      <c r="J895" s="482">
        <v>1.859743915540922E-5</v>
      </c>
      <c r="K895" s="482">
        <v>1.948312481358269E-5</v>
      </c>
      <c r="L895" s="482">
        <v>2.3688846539284263E-5</v>
      </c>
      <c r="M895" s="482">
        <v>3.7733143894875229E-6</v>
      </c>
      <c r="N895" s="482">
        <v>2.578720853728393E-5</v>
      </c>
      <c r="O895" s="482">
        <v>2.8143976760018236E-5</v>
      </c>
      <c r="P895" s="482">
        <v>1.5755092863420638E-5</v>
      </c>
      <c r="Q895" s="482">
        <v>1.3794380821031807E-5</v>
      </c>
      <c r="R895" s="482">
        <v>2.7923327303542034E-5</v>
      </c>
      <c r="S895" s="482">
        <v>5.0307175734044468E-5</v>
      </c>
      <c r="T895" s="482">
        <v>1.1205350961331656E-4</v>
      </c>
      <c r="U895" s="482">
        <v>4.0838721997819039E-5</v>
      </c>
      <c r="V895" s="482">
        <v>3.0900112672260172E-5</v>
      </c>
      <c r="W895" s="482">
        <v>3.0365526310768715E-5</v>
      </c>
      <c r="X895" s="482">
        <v>1.0031025846353034</v>
      </c>
      <c r="Y895" s="482">
        <v>1.5677966679795274E-3</v>
      </c>
      <c r="Z895" s="482">
        <v>2.6460391653857536E-5</v>
      </c>
      <c r="AA895" s="482">
        <v>2.8881692918927739E-4</v>
      </c>
      <c r="AB895" s="482">
        <v>3.7109208447309923E-5</v>
      </c>
      <c r="AC895" s="482">
        <v>3.9473790607745104E-5</v>
      </c>
      <c r="AD895" s="482">
        <v>1.4084410495823344E-5</v>
      </c>
      <c r="AE895" s="482">
        <v>6.4760566838612937E-5</v>
      </c>
      <c r="AF895" s="482">
        <v>4.8584560058907604E-5</v>
      </c>
      <c r="AG895" s="482">
        <v>1.29615321949186E-5</v>
      </c>
      <c r="AH895" s="482">
        <v>4.3761168752054651E-5</v>
      </c>
      <c r="AI895" s="482">
        <v>5.7856131184268008E-5</v>
      </c>
      <c r="AJ895" s="482">
        <v>2.4818324222380153E-4</v>
      </c>
      <c r="AK895" s="482">
        <v>3.1307665915995438E-5</v>
      </c>
      <c r="AL895" s="482">
        <v>2.3983340985106606E-5</v>
      </c>
      <c r="AM895" s="482">
        <v>2.9456005067993016E-5</v>
      </c>
      <c r="AN895" s="482">
        <v>3.5523775971283469E-4</v>
      </c>
      <c r="AO895" s="482">
        <v>1.9292599461458389E-5</v>
      </c>
      <c r="AP895" s="482">
        <v>5.6242301131020321E-5</v>
      </c>
      <c r="AQ895" s="482">
        <v>2.7960747087214175E-5</v>
      </c>
      <c r="AR895" s="482">
        <v>1.6212532057386562E-5</v>
      </c>
      <c r="AS895" s="482">
        <v>1.4590527519433064E-5</v>
      </c>
      <c r="AT895" s="483">
        <v>7.8620454394200045E-5</v>
      </c>
      <c r="AU895" s="481">
        <v>4.8188227947510614E-6</v>
      </c>
      <c r="AV895" s="482">
        <v>4.2819614740151361E-6</v>
      </c>
      <c r="AW895" s="482">
        <v>1.7981531890914433E-5</v>
      </c>
      <c r="AX895" s="482">
        <v>8.3467724064209122E-6</v>
      </c>
      <c r="AY895" s="482">
        <v>5.8052505183313868E-6</v>
      </c>
      <c r="AZ895" s="482">
        <v>5.5879099788754211E-6</v>
      </c>
      <c r="BA895" s="482">
        <v>6.3192818714422857E-6</v>
      </c>
      <c r="BB895" s="482">
        <v>7.2340467005658359E-6</v>
      </c>
      <c r="BC895" s="482">
        <v>9.5486940745565591E-7</v>
      </c>
      <c r="BD895" s="482">
        <v>6.9162202050212473E-6</v>
      </c>
      <c r="BE895" s="482">
        <v>6.1582874047952331E-6</v>
      </c>
      <c r="BF895" s="482">
        <v>4.4065138101151609E-6</v>
      </c>
      <c r="BG895" s="482">
        <v>4.1510591863505725E-6</v>
      </c>
      <c r="BH895" s="482">
        <v>6.3629427613709421E-6</v>
      </c>
      <c r="BI895" s="482">
        <v>2.1444672541064716E-5</v>
      </c>
      <c r="BJ895" s="482">
        <v>1.145274318813869E-5</v>
      </c>
      <c r="BK895" s="482">
        <v>8.3824154588511008E-6</v>
      </c>
      <c r="BL895" s="482">
        <v>8.3033001733769079E-6</v>
      </c>
      <c r="BM895" s="482">
        <v>7.8529500442823971E-6</v>
      </c>
      <c r="BN895" s="482">
        <v>2.0328713402247069E-4</v>
      </c>
      <c r="BO895" s="482">
        <v>2.3996133426310891E-4</v>
      </c>
      <c r="BP895" s="482">
        <v>7.6199558806647107E-6</v>
      </c>
      <c r="BQ895" s="482">
        <v>4.3428820156498249E-5</v>
      </c>
      <c r="BR895" s="482">
        <v>7.5662753621422821E-6</v>
      </c>
      <c r="BS895" s="482">
        <v>1.0811265374723957E-5</v>
      </c>
      <c r="BT895" s="482">
        <v>4.6865387866679742E-6</v>
      </c>
      <c r="BU895" s="482">
        <v>1.4293209284225304E-5</v>
      </c>
      <c r="BV895" s="482">
        <v>1.0269776317523E-5</v>
      </c>
      <c r="BW895" s="482">
        <v>5.6129888153503134E-6</v>
      </c>
      <c r="BX895" s="482">
        <v>1.2725720085160407E-5</v>
      </c>
      <c r="BY895" s="482">
        <v>1.5448874003776882E-5</v>
      </c>
      <c r="BZ895" s="482">
        <v>4.9876587824847617E-5</v>
      </c>
      <c r="CA895" s="482">
        <v>6.7882859032528064E-6</v>
      </c>
      <c r="CB895" s="482">
        <v>5.4553302212690993E-6</v>
      </c>
      <c r="CC895" s="482">
        <v>7.8357917961265678E-6</v>
      </c>
      <c r="CD895" s="482">
        <v>3.2405229200588039E-5</v>
      </c>
      <c r="CE895" s="482">
        <v>5.7268096582395469E-6</v>
      </c>
      <c r="CF895" s="482">
        <v>1.142528212427595E-5</v>
      </c>
      <c r="CG895" s="482">
        <v>8.278482907963757E-6</v>
      </c>
      <c r="CH895" s="482">
        <v>4.484771271759561E-6</v>
      </c>
      <c r="CI895" s="482">
        <v>8.076417318941294E-6</v>
      </c>
      <c r="CJ895" s="483">
        <v>1.5797211693300288E-5</v>
      </c>
    </row>
    <row r="896" spans="2:88">
      <c r="B896" s="277"/>
      <c r="C896" s="589">
        <v>21</v>
      </c>
      <c r="D896" s="473" t="s">
        <v>77</v>
      </c>
      <c r="E896" s="481">
        <v>6.909491312242635E-4</v>
      </c>
      <c r="F896" s="482">
        <v>8.1557091009446686E-4</v>
      </c>
      <c r="G896" s="482">
        <v>1.7107054085771748E-3</v>
      </c>
      <c r="H896" s="482">
        <v>2.9514916378781753E-3</v>
      </c>
      <c r="I896" s="482">
        <v>8.4580183061653169E-4</v>
      </c>
      <c r="J896" s="482">
        <v>8.5544990739884073E-4</v>
      </c>
      <c r="K896" s="482">
        <v>8.4658011483784127E-4</v>
      </c>
      <c r="L896" s="482">
        <v>9.1447551572960192E-4</v>
      </c>
      <c r="M896" s="482">
        <v>1.9009710394067415E-4</v>
      </c>
      <c r="N896" s="482">
        <v>9.1531815397470249E-4</v>
      </c>
      <c r="O896" s="482">
        <v>1.3138327909949746E-3</v>
      </c>
      <c r="P896" s="482">
        <v>7.4686324737422783E-4</v>
      </c>
      <c r="Q896" s="482">
        <v>5.7297944913612417E-4</v>
      </c>
      <c r="R896" s="482">
        <v>8.8070456149560376E-4</v>
      </c>
      <c r="S896" s="482">
        <v>8.4715310527816228E-4</v>
      </c>
      <c r="T896" s="482">
        <v>9.1229862998316467E-4</v>
      </c>
      <c r="U896" s="482">
        <v>9.7453906257799895E-4</v>
      </c>
      <c r="V896" s="482">
        <v>1.1801103026590381E-3</v>
      </c>
      <c r="W896" s="482">
        <v>9.6654357567327819E-4</v>
      </c>
      <c r="X896" s="482">
        <v>7.565803339306484E-4</v>
      </c>
      <c r="Y896" s="482">
        <v>1.2134456280983517</v>
      </c>
      <c r="Z896" s="482">
        <v>7.6097432214326159E-4</v>
      </c>
      <c r="AA896" s="482">
        <v>1.7373511590256531E-3</v>
      </c>
      <c r="AB896" s="482">
        <v>1.7475401317902295E-3</v>
      </c>
      <c r="AC896" s="482">
        <v>1.8935562610636609E-3</v>
      </c>
      <c r="AD896" s="482">
        <v>7.2691033089690123E-4</v>
      </c>
      <c r="AE896" s="482">
        <v>1.1810441674583775E-3</v>
      </c>
      <c r="AF896" s="482">
        <v>1.4815524139697948E-3</v>
      </c>
      <c r="AG896" s="482">
        <v>2.2160390447939881E-4</v>
      </c>
      <c r="AH896" s="482">
        <v>4.8107676257741318E-3</v>
      </c>
      <c r="AI896" s="482">
        <v>1.7805339680742917E-3</v>
      </c>
      <c r="AJ896" s="482">
        <v>3.8973542994686439E-3</v>
      </c>
      <c r="AK896" s="482">
        <v>9.6239603597112172E-4</v>
      </c>
      <c r="AL896" s="482">
        <v>9.4233202796143529E-4</v>
      </c>
      <c r="AM896" s="482">
        <v>1.0314193684784769E-3</v>
      </c>
      <c r="AN896" s="482">
        <v>2.2288800203789278E-2</v>
      </c>
      <c r="AO896" s="482">
        <v>8.6949622361205193E-4</v>
      </c>
      <c r="AP896" s="482">
        <v>6.7052545402467012E-4</v>
      </c>
      <c r="AQ896" s="482">
        <v>7.0592666043314399E-4</v>
      </c>
      <c r="AR896" s="482">
        <v>7.8898459351915988E-4</v>
      </c>
      <c r="AS896" s="482">
        <v>4.9995099958508721E-4</v>
      </c>
      <c r="AT896" s="483">
        <v>2.1888964422796067E-3</v>
      </c>
      <c r="AU896" s="481">
        <v>1.7618250434623853E-4</v>
      </c>
      <c r="AV896" s="482">
        <v>1.2695492158850809E-4</v>
      </c>
      <c r="AW896" s="482">
        <v>3.1608878937212539E-3</v>
      </c>
      <c r="AX896" s="482">
        <v>3.6853104425961232E-4</v>
      </c>
      <c r="AY896" s="482">
        <v>2.6496106824607977E-4</v>
      </c>
      <c r="AZ896" s="482">
        <v>1.7016412005125048E-4</v>
      </c>
      <c r="BA896" s="482">
        <v>1.9438280658948682E-4</v>
      </c>
      <c r="BB896" s="482">
        <v>2.2870475858427847E-4</v>
      </c>
      <c r="BC896" s="482">
        <v>4.0098171162298522E-5</v>
      </c>
      <c r="BD896" s="482">
        <v>2.2059319868406884E-4</v>
      </c>
      <c r="BE896" s="482">
        <v>2.2619538664996684E-4</v>
      </c>
      <c r="BF896" s="482">
        <v>1.4160352785116354E-4</v>
      </c>
      <c r="BG896" s="482">
        <v>1.3791719237762559E-4</v>
      </c>
      <c r="BH896" s="482">
        <v>1.7093533412810758E-4</v>
      </c>
      <c r="BI896" s="482">
        <v>1.9615672830330499E-4</v>
      </c>
      <c r="BJ896" s="482">
        <v>2.26004547004099E-4</v>
      </c>
      <c r="BK896" s="482">
        <v>2.0887009838054413E-4</v>
      </c>
      <c r="BL896" s="482">
        <v>2.305897214336722E-4</v>
      </c>
      <c r="BM896" s="482">
        <v>2.2263626185490775E-4</v>
      </c>
      <c r="BN896" s="482">
        <v>2.4183122454325359E-4</v>
      </c>
      <c r="BO896" s="482">
        <v>2.3999438034617439E-2</v>
      </c>
      <c r="BP896" s="482">
        <v>2.52106713675828E-4</v>
      </c>
      <c r="BQ896" s="482">
        <v>3.0141829937480079E-4</v>
      </c>
      <c r="BR896" s="482">
        <v>2.754603440718912E-4</v>
      </c>
      <c r="BS896" s="482">
        <v>3.8183675956393381E-4</v>
      </c>
      <c r="BT896" s="482">
        <v>1.9245912119131479E-4</v>
      </c>
      <c r="BU896" s="482">
        <v>2.2525594477236768E-4</v>
      </c>
      <c r="BV896" s="482">
        <v>2.8385021060588791E-4</v>
      </c>
      <c r="BW896" s="482">
        <v>1.0075184433016804E-4</v>
      </c>
      <c r="BX896" s="482">
        <v>8.1415915273475926E-4</v>
      </c>
      <c r="BY896" s="482">
        <v>3.8108320617122261E-4</v>
      </c>
      <c r="BZ896" s="482">
        <v>6.5141360910841799E-4</v>
      </c>
      <c r="CA896" s="482">
        <v>1.7377806882316665E-4</v>
      </c>
      <c r="CB896" s="482">
        <v>1.7922467560394585E-4</v>
      </c>
      <c r="CC896" s="482">
        <v>2.3923416039089648E-4</v>
      </c>
      <c r="CD896" s="482">
        <v>1.9210867544884695E-3</v>
      </c>
      <c r="CE896" s="482">
        <v>2.1984642021663457E-4</v>
      </c>
      <c r="CF896" s="482">
        <v>2.1271551221854835E-4</v>
      </c>
      <c r="CG896" s="482">
        <v>1.664468475890375E-4</v>
      </c>
      <c r="CH896" s="482">
        <v>1.5786920940289871E-4</v>
      </c>
      <c r="CI896" s="482">
        <v>2.1857751622153562E-4</v>
      </c>
      <c r="CJ896" s="483">
        <v>3.5472262236406791E-4</v>
      </c>
    </row>
    <row r="897" spans="2:88">
      <c r="B897" s="277"/>
      <c r="C897" s="589">
        <v>22</v>
      </c>
      <c r="D897" s="473" t="s">
        <v>81</v>
      </c>
      <c r="E897" s="481">
        <v>1.0779794175814186E-3</v>
      </c>
      <c r="F897" s="482">
        <v>2.363444762531094E-3</v>
      </c>
      <c r="G897" s="482">
        <v>2.0383797682303338E-3</v>
      </c>
      <c r="H897" s="482">
        <v>2.9511632768861843E-3</v>
      </c>
      <c r="I897" s="482">
        <v>8.684274815442067E-4</v>
      </c>
      <c r="J897" s="482">
        <v>8.5772443236923884E-3</v>
      </c>
      <c r="K897" s="482">
        <v>3.170546323654517E-3</v>
      </c>
      <c r="L897" s="482">
        <v>1.0419083745007696E-3</v>
      </c>
      <c r="M897" s="482">
        <v>9.0371594916392143E-5</v>
      </c>
      <c r="N897" s="482">
        <v>5.7861933220397762E-3</v>
      </c>
      <c r="O897" s="482">
        <v>5.3590453546356904E-3</v>
      </c>
      <c r="P897" s="482">
        <v>1.2138442682867135E-2</v>
      </c>
      <c r="Q897" s="482">
        <v>8.3176560284592936E-3</v>
      </c>
      <c r="R897" s="482">
        <v>1.1564928141763449E-3</v>
      </c>
      <c r="S897" s="482">
        <v>7.5003280410211798E-4</v>
      </c>
      <c r="T897" s="482">
        <v>1.4440268640371157E-3</v>
      </c>
      <c r="U897" s="482">
        <v>8.9413917165804971E-4</v>
      </c>
      <c r="V897" s="482">
        <v>1.1968688811441696E-3</v>
      </c>
      <c r="W897" s="482">
        <v>1.1500964804216026E-3</v>
      </c>
      <c r="X897" s="482">
        <v>1.6996353850491865E-3</v>
      </c>
      <c r="Y897" s="482">
        <v>1.0293185432975927E-3</v>
      </c>
      <c r="Z897" s="482">
        <v>1.0088291418544768</v>
      </c>
      <c r="AA897" s="482">
        <v>1.4628332235809098E-3</v>
      </c>
      <c r="AB897" s="482">
        <v>2.5149253387565648E-3</v>
      </c>
      <c r="AC897" s="482">
        <v>5.8977640055905725E-4</v>
      </c>
      <c r="AD897" s="482">
        <v>5.5679859485516377E-4</v>
      </c>
      <c r="AE897" s="482">
        <v>6.0889677706329017E-4</v>
      </c>
      <c r="AF897" s="482">
        <v>8.4037942914167926E-4</v>
      </c>
      <c r="AG897" s="482">
        <v>1.0232814677256612E-4</v>
      </c>
      <c r="AH897" s="482">
        <v>3.8901631619641638E-4</v>
      </c>
      <c r="AI897" s="482">
        <v>2.2445604834993656E-3</v>
      </c>
      <c r="AJ897" s="482">
        <v>1.2611125774146604E-3</v>
      </c>
      <c r="AK897" s="482">
        <v>2.1904375610998913E-3</v>
      </c>
      <c r="AL897" s="482">
        <v>8.0817735170402288E-4</v>
      </c>
      <c r="AM897" s="482">
        <v>2.4098247763328163E-3</v>
      </c>
      <c r="AN897" s="482">
        <v>2.0403710055143906E-3</v>
      </c>
      <c r="AO897" s="482">
        <v>1.3414531298059653E-3</v>
      </c>
      <c r="AP897" s="482">
        <v>1.2228646356185382E-3</v>
      </c>
      <c r="AQ897" s="482">
        <v>1.9384123242066978E-3</v>
      </c>
      <c r="AR897" s="482">
        <v>2.5534926179161957E-3</v>
      </c>
      <c r="AS897" s="482">
        <v>5.6537857553589123E-2</v>
      </c>
      <c r="AT897" s="483">
        <v>1.4628903162487946E-3</v>
      </c>
      <c r="AU897" s="481">
        <v>9.6107496349888321E-5</v>
      </c>
      <c r="AV897" s="482">
        <v>9.2832123953421889E-5</v>
      </c>
      <c r="AW897" s="482">
        <v>1.5411354745921793E-4</v>
      </c>
      <c r="AX897" s="482">
        <v>1.1740164638718521E-4</v>
      </c>
      <c r="AY897" s="482">
        <v>1.8217143711185573E-4</v>
      </c>
      <c r="AZ897" s="482">
        <v>2.4091707223860824E-4</v>
      </c>
      <c r="BA897" s="482">
        <v>3.7642765410699283E-4</v>
      </c>
      <c r="BB897" s="482">
        <v>1.8681515950633946E-4</v>
      </c>
      <c r="BC897" s="482">
        <v>8.1678205873788882E-5</v>
      </c>
      <c r="BD897" s="482">
        <v>5.3389647704627668E-4</v>
      </c>
      <c r="BE897" s="482">
        <v>4.1229221751462982E-4</v>
      </c>
      <c r="BF897" s="482">
        <v>8.1975522406804637E-4</v>
      </c>
      <c r="BG897" s="482">
        <v>9.8352623485052767E-4</v>
      </c>
      <c r="BH897" s="482">
        <v>3.5575704489194547E-4</v>
      </c>
      <c r="BI897" s="482">
        <v>2.6533850148446761E-4</v>
      </c>
      <c r="BJ897" s="482">
        <v>2.3934472803858683E-4</v>
      </c>
      <c r="BK897" s="482">
        <v>2.632181349884093E-4</v>
      </c>
      <c r="BL897" s="482">
        <v>2.6853190311633759E-4</v>
      </c>
      <c r="BM897" s="482">
        <v>2.8410628644656211E-4</v>
      </c>
      <c r="BN897" s="482">
        <v>2.9435222502277722E-4</v>
      </c>
      <c r="BO897" s="482">
        <v>2.9931651828360916E-4</v>
      </c>
      <c r="BP897" s="482">
        <v>5.5004789438552551E-4</v>
      </c>
      <c r="BQ897" s="482">
        <v>1.9081695252127405E-4</v>
      </c>
      <c r="BR897" s="482">
        <v>2.711288120821495E-4</v>
      </c>
      <c r="BS897" s="482">
        <v>1.3186890475478923E-4</v>
      </c>
      <c r="BT897" s="482">
        <v>9.2454456002183868E-5</v>
      </c>
      <c r="BU897" s="482">
        <v>1.0453578625706424E-4</v>
      </c>
      <c r="BV897" s="482">
        <v>1.9571209143137561E-4</v>
      </c>
      <c r="BW897" s="482">
        <v>3.4536165684073492E-5</v>
      </c>
      <c r="BX897" s="482">
        <v>7.4606820826466987E-5</v>
      </c>
      <c r="BY897" s="482">
        <v>2.7033820965082135E-4</v>
      </c>
      <c r="BZ897" s="482">
        <v>1.3727079014672346E-4</v>
      </c>
      <c r="CA897" s="482">
        <v>2.0140085569454822E-4</v>
      </c>
      <c r="CB897" s="482">
        <v>1.0235474679652827E-4</v>
      </c>
      <c r="CC897" s="482">
        <v>4.0751582091792273E-4</v>
      </c>
      <c r="CD897" s="482">
        <v>1.7009006547859978E-4</v>
      </c>
      <c r="CE897" s="482">
        <v>1.0492603613324878E-4</v>
      </c>
      <c r="CF897" s="482">
        <v>1.1332331898980309E-4</v>
      </c>
      <c r="CG897" s="482">
        <v>2.0595012244680526E-4</v>
      </c>
      <c r="CH897" s="482">
        <v>1.3816360239638325E-4</v>
      </c>
      <c r="CI897" s="482">
        <v>1.7127304056026068E-3</v>
      </c>
      <c r="CJ897" s="483">
        <v>1.1058975962804091E-4</v>
      </c>
    </row>
    <row r="898" spans="2:88">
      <c r="B898" s="277"/>
      <c r="C898" s="589">
        <v>23</v>
      </c>
      <c r="D898" s="473" t="s">
        <v>82</v>
      </c>
      <c r="E898" s="481">
        <v>2.8315891052602547E-3</v>
      </c>
      <c r="F898" s="482">
        <v>1.7158478651479164E-3</v>
      </c>
      <c r="G898" s="482">
        <v>1.3563372209148634E-3</v>
      </c>
      <c r="H898" s="482">
        <v>8.3988651085545145E-3</v>
      </c>
      <c r="I898" s="482">
        <v>1.3263310082347202E-3</v>
      </c>
      <c r="J898" s="482">
        <v>3.1778188560600894E-3</v>
      </c>
      <c r="K898" s="482">
        <v>4.5887581205630362E-3</v>
      </c>
      <c r="L898" s="482">
        <v>6.0840366089218514E-3</v>
      </c>
      <c r="M898" s="482">
        <v>4.0908772354369217E-4</v>
      </c>
      <c r="N898" s="482">
        <v>3.8514804354908118E-3</v>
      </c>
      <c r="O898" s="482">
        <v>6.7610071145675788E-3</v>
      </c>
      <c r="P898" s="482">
        <v>5.4690300859107895E-3</v>
      </c>
      <c r="Q898" s="482">
        <v>3.4583283705352419E-3</v>
      </c>
      <c r="R898" s="482">
        <v>5.8332707238071529E-3</v>
      </c>
      <c r="S898" s="482">
        <v>3.0310763522149735E-3</v>
      </c>
      <c r="T898" s="482">
        <v>2.0737906488350515E-3</v>
      </c>
      <c r="U898" s="482">
        <v>1.4778538995346847E-3</v>
      </c>
      <c r="V898" s="482">
        <v>3.7091670428462471E-3</v>
      </c>
      <c r="W898" s="482">
        <v>2.882387336475702E-3</v>
      </c>
      <c r="X898" s="482">
        <v>1.8872152817303691E-3</v>
      </c>
      <c r="Y898" s="482">
        <v>1.0741768368071794E-3</v>
      </c>
      <c r="Z898" s="482">
        <v>1.9366013073801433E-3</v>
      </c>
      <c r="AA898" s="482">
        <v>1.0013055731129832</v>
      </c>
      <c r="AB898" s="482">
        <v>1.8414315044650752E-2</v>
      </c>
      <c r="AC898" s="482">
        <v>2.165802554543397E-2</v>
      </c>
      <c r="AD898" s="482">
        <v>2.3121426087640666E-3</v>
      </c>
      <c r="AE898" s="482">
        <v>3.4416820622226222E-3</v>
      </c>
      <c r="AF898" s="482">
        <v>2.8665348105872987E-3</v>
      </c>
      <c r="AG898" s="482">
        <v>1.8933275752759202E-2</v>
      </c>
      <c r="AH898" s="482">
        <v>3.9301114001603996E-3</v>
      </c>
      <c r="AI898" s="482">
        <v>3.9289640838944661E-3</v>
      </c>
      <c r="AJ898" s="482">
        <v>9.4048941394339076E-3</v>
      </c>
      <c r="AK898" s="482">
        <v>4.9581863661949596E-3</v>
      </c>
      <c r="AL898" s="482">
        <v>2.9570335023129178E-3</v>
      </c>
      <c r="AM898" s="482">
        <v>1.7233182538611586E-3</v>
      </c>
      <c r="AN898" s="482">
        <v>1.7450703557062265E-3</v>
      </c>
      <c r="AO898" s="482">
        <v>3.1697224312995484E-3</v>
      </c>
      <c r="AP898" s="482">
        <v>2.1008264433570443E-3</v>
      </c>
      <c r="AQ898" s="482">
        <v>4.0808412826640328E-3</v>
      </c>
      <c r="AR898" s="482">
        <v>3.0571527697140673E-3</v>
      </c>
      <c r="AS898" s="482">
        <v>7.5972031525049701E-4</v>
      </c>
      <c r="AT898" s="483">
        <v>3.4770207173955717E-3</v>
      </c>
      <c r="AU898" s="481">
        <v>3.475466090650466E-5</v>
      </c>
      <c r="AV898" s="482">
        <v>1.5922941202454398E-5</v>
      </c>
      <c r="AW898" s="482">
        <v>2.7492139388848446E-5</v>
      </c>
      <c r="AX898" s="482">
        <v>2.98084564723788E-5</v>
      </c>
      <c r="AY898" s="482">
        <v>3.6142341336964092E-5</v>
      </c>
      <c r="AZ898" s="482">
        <v>5.4071800344645224E-5</v>
      </c>
      <c r="BA898" s="482">
        <v>6.6045435217138961E-5</v>
      </c>
      <c r="BB898" s="482">
        <v>1.2586957379363825E-4</v>
      </c>
      <c r="BC898" s="482">
        <v>5.4666373430917217E-6</v>
      </c>
      <c r="BD898" s="482">
        <v>1.5254657951116083E-4</v>
      </c>
      <c r="BE898" s="482">
        <v>6.4027129218995451E-5</v>
      </c>
      <c r="BF898" s="482">
        <v>2.8952555265012955E-5</v>
      </c>
      <c r="BG898" s="482">
        <v>5.4088503697017385E-5</v>
      </c>
      <c r="BH898" s="482">
        <v>4.4517112992160585E-5</v>
      </c>
      <c r="BI898" s="482">
        <v>5.877783778475447E-5</v>
      </c>
      <c r="BJ898" s="482">
        <v>5.1111520517414455E-5</v>
      </c>
      <c r="BK898" s="482">
        <v>1.2190033827746016E-4</v>
      </c>
      <c r="BL898" s="482">
        <v>1.0611609968120741E-4</v>
      </c>
      <c r="BM898" s="482">
        <v>1.2137225377791843E-4</v>
      </c>
      <c r="BN898" s="482">
        <v>1.7024444985409094E-4</v>
      </c>
      <c r="BO898" s="482">
        <v>8.8966233646788089E-5</v>
      </c>
      <c r="BP898" s="482">
        <v>5.418289350923755E-5</v>
      </c>
      <c r="BQ898" s="482">
        <v>5.5091036793750973E-5</v>
      </c>
      <c r="BR898" s="482">
        <v>3.5398403519168291E-5</v>
      </c>
      <c r="BS898" s="482">
        <v>3.8165524340987538E-5</v>
      </c>
      <c r="BT898" s="482">
        <v>2.3668715277825594E-5</v>
      </c>
      <c r="BU898" s="482">
        <v>1.618864433740415E-5</v>
      </c>
      <c r="BV898" s="482">
        <v>1.1703346457550999E-5</v>
      </c>
      <c r="BW898" s="482">
        <v>7.8363459346887596E-6</v>
      </c>
      <c r="BX898" s="482">
        <v>1.9540928052743391E-5</v>
      </c>
      <c r="BY898" s="482">
        <v>1.8721791198464217E-5</v>
      </c>
      <c r="BZ898" s="482">
        <v>1.4824987069352219E-5</v>
      </c>
      <c r="CA898" s="482">
        <v>1.5386176591371176E-5</v>
      </c>
      <c r="CB898" s="482">
        <v>4.1228784384974195E-5</v>
      </c>
      <c r="CC898" s="482">
        <v>1.765533053182871E-5</v>
      </c>
      <c r="CD898" s="482">
        <v>2.4396096018810139E-5</v>
      </c>
      <c r="CE898" s="482">
        <v>2.7037876626549277E-5</v>
      </c>
      <c r="CF898" s="482">
        <v>2.7175473687183858E-5</v>
      </c>
      <c r="CG898" s="482">
        <v>1.889143873874952E-5</v>
      </c>
      <c r="CH898" s="482">
        <v>2.125793834183385E-5</v>
      </c>
      <c r="CI898" s="482">
        <v>8.2786641108592744E-5</v>
      </c>
      <c r="CJ898" s="483">
        <v>2.626939434406297E-5</v>
      </c>
    </row>
    <row r="899" spans="2:88">
      <c r="B899" s="277"/>
      <c r="C899" s="589">
        <v>24</v>
      </c>
      <c r="D899" s="473" t="s">
        <v>565</v>
      </c>
      <c r="E899" s="481">
        <v>1.2936670770029201E-2</v>
      </c>
      <c r="F899" s="482">
        <v>6.1819782000878485E-3</v>
      </c>
      <c r="G899" s="482">
        <v>5.8606532806485707E-3</v>
      </c>
      <c r="H899" s="482">
        <v>2.7688286114279086E-2</v>
      </c>
      <c r="I899" s="482">
        <v>1.4701027829992337E-2</v>
      </c>
      <c r="J899" s="482">
        <v>2.2559386395861056E-2</v>
      </c>
      <c r="K899" s="482">
        <v>4.1551996987023408E-2</v>
      </c>
      <c r="L899" s="482">
        <v>3.7982967900182567E-2</v>
      </c>
      <c r="M899" s="482">
        <v>5.7482294441664134E-3</v>
      </c>
      <c r="N899" s="482">
        <v>2.7194295714940264E-2</v>
      </c>
      <c r="O899" s="482">
        <v>5.0044463557539574E-2</v>
      </c>
      <c r="P899" s="482">
        <v>6.3820975660854998E-2</v>
      </c>
      <c r="Q899" s="482">
        <v>2.5223033379558196E-2</v>
      </c>
      <c r="R899" s="482">
        <v>2.3155910838873729E-2</v>
      </c>
      <c r="S899" s="482">
        <v>2.4406116693371071E-2</v>
      </c>
      <c r="T899" s="482">
        <v>1.2680121662508648E-2</v>
      </c>
      <c r="U899" s="482">
        <v>1.2709395266085739E-2</v>
      </c>
      <c r="V899" s="482">
        <v>3.4917684893853954E-2</v>
      </c>
      <c r="W899" s="482">
        <v>1.4272240784402309E-2</v>
      </c>
      <c r="X899" s="482">
        <v>9.2653080610271936E-3</v>
      </c>
      <c r="Y899" s="482">
        <v>1.309602642634649E-2</v>
      </c>
      <c r="Z899" s="482">
        <v>1.1866881962892336E-2</v>
      </c>
      <c r="AA899" s="482">
        <v>7.2305616261881828E-3</v>
      </c>
      <c r="AB899" s="482">
        <v>1.1182793301338341</v>
      </c>
      <c r="AC899" s="482">
        <v>2.9203919427867608E-2</v>
      </c>
      <c r="AD899" s="482">
        <v>2.3893098713112345E-2</v>
      </c>
      <c r="AE899" s="482">
        <v>2.52761355985609E-2</v>
      </c>
      <c r="AF899" s="482">
        <v>4.7499466116048697E-3</v>
      </c>
      <c r="AG899" s="482">
        <v>1.1192540644309257E-3</v>
      </c>
      <c r="AH899" s="482">
        <v>1.0181010921931428E-2</v>
      </c>
      <c r="AI899" s="482">
        <v>9.5752851543981186E-3</v>
      </c>
      <c r="AJ899" s="482">
        <v>1.0922360206872692E-2</v>
      </c>
      <c r="AK899" s="482">
        <v>1.9197197791946025E-2</v>
      </c>
      <c r="AL899" s="482">
        <v>1.2140480586801434E-2</v>
      </c>
      <c r="AM899" s="482">
        <v>3.6573648001677322E-3</v>
      </c>
      <c r="AN899" s="482">
        <v>5.9907604256092253E-3</v>
      </c>
      <c r="AO899" s="482">
        <v>4.1379045460849403E-2</v>
      </c>
      <c r="AP899" s="482">
        <v>2.5633616902636779E-2</v>
      </c>
      <c r="AQ899" s="482">
        <v>2.3404639193626283E-2</v>
      </c>
      <c r="AR899" s="482">
        <v>2.3103281136073326E-2</v>
      </c>
      <c r="AS899" s="482">
        <v>5.3392723377455554E-3</v>
      </c>
      <c r="AT899" s="483">
        <v>1.4112644416326864E-2</v>
      </c>
      <c r="AU899" s="481">
        <v>4.7891100467625E-4</v>
      </c>
      <c r="AV899" s="482">
        <v>2.8066134598006803E-4</v>
      </c>
      <c r="AW899" s="482">
        <v>3.7678957361527213E-4</v>
      </c>
      <c r="AX899" s="482">
        <v>7.1745298317103258E-4</v>
      </c>
      <c r="AY899" s="482">
        <v>5.092795596505496E-4</v>
      </c>
      <c r="AZ899" s="482">
        <v>7.5675167811306782E-4</v>
      </c>
      <c r="BA899" s="482">
        <v>1.1853149683958594E-3</v>
      </c>
      <c r="BB899" s="482">
        <v>1.2798094087399876E-3</v>
      </c>
      <c r="BC899" s="482">
        <v>1.2936427928987687E-4</v>
      </c>
      <c r="BD899" s="482">
        <v>1.4011377258142791E-3</v>
      </c>
      <c r="BE899" s="482">
        <v>1.0903913444170383E-3</v>
      </c>
      <c r="BF899" s="482">
        <v>9.4140479961166243E-4</v>
      </c>
      <c r="BG899" s="482">
        <v>8.455392129379241E-4</v>
      </c>
      <c r="BH899" s="482">
        <v>7.6587936392889626E-4</v>
      </c>
      <c r="BI899" s="482">
        <v>7.6789583870352025E-4</v>
      </c>
      <c r="BJ899" s="482">
        <v>6.5313010487810037E-4</v>
      </c>
      <c r="BK899" s="482">
        <v>1.2688532221854689E-3</v>
      </c>
      <c r="BL899" s="482">
        <v>1.3558495033823374E-3</v>
      </c>
      <c r="BM899" s="482">
        <v>1.2580325346392689E-3</v>
      </c>
      <c r="BN899" s="482">
        <v>1.723713143919971E-3</v>
      </c>
      <c r="BO899" s="482">
        <v>1.0977212738016242E-3</v>
      </c>
      <c r="BP899" s="482">
        <v>6.8627573989215576E-4</v>
      </c>
      <c r="BQ899" s="482">
        <v>5.5939930823829429E-4</v>
      </c>
      <c r="BR899" s="482">
        <v>1.5365338786304658E-3</v>
      </c>
      <c r="BS899" s="482">
        <v>8.411682137582317E-4</v>
      </c>
      <c r="BT899" s="482">
        <v>6.8647160994827258E-4</v>
      </c>
      <c r="BU899" s="482">
        <v>3.462131787813781E-4</v>
      </c>
      <c r="BV899" s="482">
        <v>1.5900689923973091E-4</v>
      </c>
      <c r="BW899" s="482">
        <v>1.2630095787542764E-4</v>
      </c>
      <c r="BX899" s="482">
        <v>3.0601324128602762E-4</v>
      </c>
      <c r="BY899" s="482">
        <v>2.6306174865833095E-4</v>
      </c>
      <c r="BZ899" s="482">
        <v>2.6111851183954044E-4</v>
      </c>
      <c r="CA899" s="482">
        <v>3.2926855434793888E-4</v>
      </c>
      <c r="CB899" s="482">
        <v>4.6585061970032704E-4</v>
      </c>
      <c r="CC899" s="482">
        <v>2.1716732266156534E-4</v>
      </c>
      <c r="CD899" s="482">
        <v>3.1097952653702618E-4</v>
      </c>
      <c r="CE899" s="482">
        <v>6.8441855359251732E-4</v>
      </c>
      <c r="CF899" s="482">
        <v>5.2319742859747878E-4</v>
      </c>
      <c r="CG899" s="482">
        <v>5.0757001996307117E-4</v>
      </c>
      <c r="CH899" s="482">
        <v>4.6963247878474914E-4</v>
      </c>
      <c r="CI899" s="482">
        <v>1.0140322515187967E-3</v>
      </c>
      <c r="CJ899" s="483">
        <v>3.8048678626431405E-4</v>
      </c>
    </row>
    <row r="900" spans="2:88">
      <c r="B900" s="277"/>
      <c r="C900" s="589">
        <v>25</v>
      </c>
      <c r="D900" s="473" t="s">
        <v>566</v>
      </c>
      <c r="E900" s="481">
        <v>1.7734111067241032E-3</v>
      </c>
      <c r="F900" s="482">
        <v>6.0397679086843172E-4</v>
      </c>
      <c r="G900" s="482">
        <v>6.9609294974446161E-4</v>
      </c>
      <c r="H900" s="482">
        <v>7.1046125813128084E-3</v>
      </c>
      <c r="I900" s="482">
        <v>2.8417362977990039E-3</v>
      </c>
      <c r="J900" s="482">
        <v>1.5300506445075162E-3</v>
      </c>
      <c r="K900" s="482">
        <v>2.3555133083385123E-3</v>
      </c>
      <c r="L900" s="482">
        <v>3.8264536644637939E-3</v>
      </c>
      <c r="M900" s="482">
        <v>3.6477801731855778E-4</v>
      </c>
      <c r="N900" s="482">
        <v>1.8655417575446996E-3</v>
      </c>
      <c r="O900" s="482">
        <v>2.0517513253241961E-3</v>
      </c>
      <c r="P900" s="482">
        <v>9.6038093478340502E-4</v>
      </c>
      <c r="Q900" s="482">
        <v>1.0641145744774594E-3</v>
      </c>
      <c r="R900" s="482">
        <v>1.2415460844950759E-3</v>
      </c>
      <c r="S900" s="482">
        <v>1.2527895319917144E-3</v>
      </c>
      <c r="T900" s="482">
        <v>1.1273446157298143E-3</v>
      </c>
      <c r="U900" s="482">
        <v>1.3004457154265623E-3</v>
      </c>
      <c r="V900" s="482">
        <v>5.4759198412016128E-3</v>
      </c>
      <c r="W900" s="482">
        <v>1.2572287621070899E-3</v>
      </c>
      <c r="X900" s="482">
        <v>1.0148728684761419E-3</v>
      </c>
      <c r="Y900" s="482">
        <v>6.986648024231352E-4</v>
      </c>
      <c r="Z900" s="482">
        <v>1.0554988837786882E-3</v>
      </c>
      <c r="AA900" s="482">
        <v>1.3059218320590679E-3</v>
      </c>
      <c r="AB900" s="482">
        <v>1.0293540031419723E-3</v>
      </c>
      <c r="AC900" s="482">
        <v>1.080143084508294</v>
      </c>
      <c r="AD900" s="482">
        <v>6.6492475609946627E-3</v>
      </c>
      <c r="AE900" s="482">
        <v>3.7647725462588307E-3</v>
      </c>
      <c r="AF900" s="482">
        <v>1.9042104330122662E-3</v>
      </c>
      <c r="AG900" s="482">
        <v>2.4008556898632614E-4</v>
      </c>
      <c r="AH900" s="482">
        <v>2.0855852570571915E-3</v>
      </c>
      <c r="AI900" s="482">
        <v>4.0523108177728433E-3</v>
      </c>
      <c r="AJ900" s="482">
        <v>4.4033154307630837E-3</v>
      </c>
      <c r="AK900" s="482">
        <v>9.9452853567936327E-3</v>
      </c>
      <c r="AL900" s="482">
        <v>6.078198601584363E-3</v>
      </c>
      <c r="AM900" s="482">
        <v>2.0526123121943499E-3</v>
      </c>
      <c r="AN900" s="482">
        <v>1.5125774732353172E-3</v>
      </c>
      <c r="AO900" s="482">
        <v>1.310107481807949E-2</v>
      </c>
      <c r="AP900" s="482">
        <v>1.1140163969676905E-2</v>
      </c>
      <c r="AQ900" s="482">
        <v>4.6332878670152771E-3</v>
      </c>
      <c r="AR900" s="482">
        <v>9.010696286697456E-3</v>
      </c>
      <c r="AS900" s="482">
        <v>5.4191538885663918E-4</v>
      </c>
      <c r="AT900" s="483">
        <v>5.147194531718865E-3</v>
      </c>
      <c r="AU900" s="481">
        <v>2.4370595868023894E-5</v>
      </c>
      <c r="AV900" s="482">
        <v>1.0050723500269173E-5</v>
      </c>
      <c r="AW900" s="482">
        <v>1.9647831810879528E-5</v>
      </c>
      <c r="AX900" s="482">
        <v>2.0977499289409472E-5</v>
      </c>
      <c r="AY900" s="482">
        <v>2.9570622425206458E-5</v>
      </c>
      <c r="AZ900" s="482">
        <v>3.3634679330832015E-5</v>
      </c>
      <c r="BA900" s="482">
        <v>3.7148315907726828E-5</v>
      </c>
      <c r="BB900" s="482">
        <v>8.1987905365981078E-5</v>
      </c>
      <c r="BC900" s="482">
        <v>3.6122730421707665E-6</v>
      </c>
      <c r="BD900" s="482">
        <v>9.2619951744074721E-5</v>
      </c>
      <c r="BE900" s="482">
        <v>3.0197156639277811E-5</v>
      </c>
      <c r="BF900" s="482">
        <v>1.3733654211109467E-5</v>
      </c>
      <c r="BG900" s="482">
        <v>2.3113496785247647E-5</v>
      </c>
      <c r="BH900" s="482">
        <v>1.9419434925769588E-5</v>
      </c>
      <c r="BI900" s="482">
        <v>2.9427558470300713E-5</v>
      </c>
      <c r="BJ900" s="482">
        <v>2.9479595795507473E-5</v>
      </c>
      <c r="BK900" s="482">
        <v>1.1973720970601923E-4</v>
      </c>
      <c r="BL900" s="482">
        <v>9.7449847570466199E-5</v>
      </c>
      <c r="BM900" s="482">
        <v>1.1702091386129945E-4</v>
      </c>
      <c r="BN900" s="482">
        <v>2.0474345312327592E-4</v>
      </c>
      <c r="BO900" s="482">
        <v>5.423641656044256E-5</v>
      </c>
      <c r="BP900" s="482">
        <v>3.4286309626065472E-5</v>
      </c>
      <c r="BQ900" s="482">
        <v>2.4796609072553397E-5</v>
      </c>
      <c r="BR900" s="482">
        <v>1.1332486450215078E-5</v>
      </c>
      <c r="BS900" s="482">
        <v>1.4415528779989687E-4</v>
      </c>
      <c r="BT900" s="482">
        <v>2.4638201175805266E-5</v>
      </c>
      <c r="BU900" s="482">
        <v>1.1270280133637769E-5</v>
      </c>
      <c r="BV900" s="482">
        <v>9.1323557359263339E-6</v>
      </c>
      <c r="BW900" s="482">
        <v>3.9817921390164182E-6</v>
      </c>
      <c r="BX900" s="482">
        <v>1.388340388348987E-5</v>
      </c>
      <c r="BY900" s="482">
        <v>1.4908996152140898E-5</v>
      </c>
      <c r="BZ900" s="482">
        <v>1.5334629996358906E-5</v>
      </c>
      <c r="CA900" s="482">
        <v>2.0585908148217319E-5</v>
      </c>
      <c r="CB900" s="482">
        <v>3.3408301319023934E-5</v>
      </c>
      <c r="CC900" s="482">
        <v>1.3999047612827915E-5</v>
      </c>
      <c r="CD900" s="482">
        <v>1.8108849298805393E-5</v>
      </c>
      <c r="CE900" s="482">
        <v>3.574986001237494E-5</v>
      </c>
      <c r="CF900" s="482">
        <v>3.7414138784967478E-5</v>
      </c>
      <c r="CG900" s="482">
        <v>1.654771769206907E-5</v>
      </c>
      <c r="CH900" s="482">
        <v>2.4659702799999023E-5</v>
      </c>
      <c r="CI900" s="482">
        <v>5.2012708776744188E-5</v>
      </c>
      <c r="CJ900" s="483">
        <v>1.9828752522078828E-5</v>
      </c>
    </row>
    <row r="901" spans="2:88">
      <c r="B901" s="277"/>
      <c r="C901" s="589">
        <v>26</v>
      </c>
      <c r="D901" s="473" t="s">
        <v>567</v>
      </c>
      <c r="E901" s="481">
        <v>6.2199363771071414E-4</v>
      </c>
      <c r="F901" s="482">
        <v>2.7139408588002217E-4</v>
      </c>
      <c r="G901" s="482">
        <v>3.2856633114604654E-4</v>
      </c>
      <c r="H901" s="482">
        <v>1.8654114815284018E-3</v>
      </c>
      <c r="I901" s="482">
        <v>1.0905947572037993E-3</v>
      </c>
      <c r="J901" s="482">
        <v>5.7214830212933433E-4</v>
      </c>
      <c r="K901" s="482">
        <v>8.9232307839293981E-4</v>
      </c>
      <c r="L901" s="482">
        <v>2.1472254327233676E-3</v>
      </c>
      <c r="M901" s="482">
        <v>1.1970461774973361E-4</v>
      </c>
      <c r="N901" s="482">
        <v>6.9462777864502667E-4</v>
      </c>
      <c r="O901" s="482">
        <v>2.5435574968689194E-3</v>
      </c>
      <c r="P901" s="482">
        <v>8.8631528679276015E-4</v>
      </c>
      <c r="Q901" s="482">
        <v>1.061681723126959E-3</v>
      </c>
      <c r="R901" s="482">
        <v>5.2814838031144855E-4</v>
      </c>
      <c r="S901" s="482">
        <v>7.2658871883130526E-4</v>
      </c>
      <c r="T901" s="482">
        <v>3.63388236189724E-4</v>
      </c>
      <c r="U901" s="482">
        <v>5.2778442370655498E-4</v>
      </c>
      <c r="V901" s="482">
        <v>1.2579193725631458E-3</v>
      </c>
      <c r="W901" s="482">
        <v>7.5182507325794303E-4</v>
      </c>
      <c r="X901" s="482">
        <v>5.2213251715620005E-4</v>
      </c>
      <c r="Y901" s="482">
        <v>3.7887374631340696E-4</v>
      </c>
      <c r="Z901" s="482">
        <v>4.8729452174833934E-4</v>
      </c>
      <c r="AA901" s="482">
        <v>1.9722389296363044E-3</v>
      </c>
      <c r="AB901" s="482">
        <v>1.0721547301340647E-2</v>
      </c>
      <c r="AC901" s="482">
        <v>1.8126315428165646E-3</v>
      </c>
      <c r="AD901" s="482">
        <v>1.0003436252225009</v>
      </c>
      <c r="AE901" s="482">
        <v>1.5172024501538966E-3</v>
      </c>
      <c r="AF901" s="482">
        <v>2.3755420561831866E-3</v>
      </c>
      <c r="AG901" s="482">
        <v>2.1250573342615779E-4</v>
      </c>
      <c r="AH901" s="482">
        <v>3.2800005147621014E-3</v>
      </c>
      <c r="AI901" s="482">
        <v>4.4451357024765754E-3</v>
      </c>
      <c r="AJ901" s="482">
        <v>2.3733960827827204E-2</v>
      </c>
      <c r="AK901" s="482">
        <v>4.1190550211306996E-3</v>
      </c>
      <c r="AL901" s="482">
        <v>3.0920234461558125E-3</v>
      </c>
      <c r="AM901" s="482">
        <v>3.5063863496813971E-4</v>
      </c>
      <c r="AN901" s="482">
        <v>6.0000146906280614E-4</v>
      </c>
      <c r="AO901" s="482">
        <v>3.221387551057818E-2</v>
      </c>
      <c r="AP901" s="482">
        <v>1.1050668235071304E-2</v>
      </c>
      <c r="AQ901" s="482">
        <v>7.4062069981411871E-3</v>
      </c>
      <c r="AR901" s="482">
        <v>7.9615227804963468E-3</v>
      </c>
      <c r="AS901" s="482">
        <v>3.3224890196664357E-4</v>
      </c>
      <c r="AT901" s="483">
        <v>8.8018782306732817E-3</v>
      </c>
      <c r="AU901" s="481">
        <v>2.5385119186141671E-5</v>
      </c>
      <c r="AV901" s="482">
        <v>1.1627023989958131E-5</v>
      </c>
      <c r="AW901" s="482">
        <v>1.8450753020247192E-5</v>
      </c>
      <c r="AX901" s="482">
        <v>3.526410447661038E-5</v>
      </c>
      <c r="AY901" s="482">
        <v>2.8138543574460871E-5</v>
      </c>
      <c r="AZ901" s="482">
        <v>3.2455321416178795E-5</v>
      </c>
      <c r="BA901" s="482">
        <v>4.299101937957412E-5</v>
      </c>
      <c r="BB901" s="482">
        <v>7.5390813212394662E-5</v>
      </c>
      <c r="BC901" s="482">
        <v>5.2665892774610168E-6</v>
      </c>
      <c r="BD901" s="482">
        <v>6.6170053961780314E-5</v>
      </c>
      <c r="BE901" s="482">
        <v>5.4763270902524531E-5</v>
      </c>
      <c r="BF901" s="482">
        <v>2.821290316050488E-5</v>
      </c>
      <c r="BG901" s="482">
        <v>3.1665214227929608E-5</v>
      </c>
      <c r="BH901" s="482">
        <v>2.6871810823207587E-5</v>
      </c>
      <c r="BI901" s="482">
        <v>3.0666022665429044E-5</v>
      </c>
      <c r="BJ901" s="482">
        <v>2.5647250677222368E-5</v>
      </c>
      <c r="BK901" s="482">
        <v>5.5570844437800614E-5</v>
      </c>
      <c r="BL901" s="482">
        <v>5.6153851779779497E-5</v>
      </c>
      <c r="BM901" s="482">
        <v>5.2898377790158756E-5</v>
      </c>
      <c r="BN901" s="482">
        <v>6.9948860733012834E-5</v>
      </c>
      <c r="BO901" s="482">
        <v>4.5370976130255796E-5</v>
      </c>
      <c r="BP901" s="482">
        <v>3.280357444935371E-5</v>
      </c>
      <c r="BQ901" s="482">
        <v>3.582168626987448E-5</v>
      </c>
      <c r="BR901" s="482">
        <v>1.428333175614865E-4</v>
      </c>
      <c r="BS901" s="482">
        <v>3.8963073523413025E-5</v>
      </c>
      <c r="BT901" s="482">
        <v>1.9745829874004664E-5</v>
      </c>
      <c r="BU901" s="482">
        <v>2.3037279074616565E-5</v>
      </c>
      <c r="BV901" s="482">
        <v>2.754853305779387E-5</v>
      </c>
      <c r="BW901" s="482">
        <v>6.9610324448975698E-6</v>
      </c>
      <c r="BX901" s="482">
        <v>4.5191904374585929E-5</v>
      </c>
      <c r="BY901" s="482">
        <v>3.6399252168650444E-5</v>
      </c>
      <c r="BZ901" s="482">
        <v>1.7023989116684294E-4</v>
      </c>
      <c r="CA901" s="482">
        <v>3.7762952083763955E-5</v>
      </c>
      <c r="CB901" s="482">
        <v>4.4989538699527198E-5</v>
      </c>
      <c r="CC901" s="482">
        <v>1.4234903982403064E-5</v>
      </c>
      <c r="CD901" s="482">
        <v>1.7742181029096106E-5</v>
      </c>
      <c r="CE901" s="482">
        <v>2.8400075746994155E-4</v>
      </c>
      <c r="CF901" s="482">
        <v>1.0675898289382001E-4</v>
      </c>
      <c r="CG901" s="482">
        <v>7.7277841252633607E-5</v>
      </c>
      <c r="CH901" s="482">
        <v>8.7107471514639986E-5</v>
      </c>
      <c r="CI901" s="482">
        <v>4.2076388347815733E-5</v>
      </c>
      <c r="CJ901" s="483">
        <v>8.2269705398341973E-5</v>
      </c>
    </row>
    <row r="902" spans="2:88">
      <c r="B902" s="277"/>
      <c r="C902" s="589">
        <v>27</v>
      </c>
      <c r="D902" s="473" t="s">
        <v>83</v>
      </c>
      <c r="E902" s="481">
        <v>1.4085184581859464E-2</v>
      </c>
      <c r="F902" s="482">
        <v>6.2304429331553951E-3</v>
      </c>
      <c r="G902" s="482">
        <v>1.5784183504993887E-2</v>
      </c>
      <c r="H902" s="482">
        <v>1.6602687320495482E-2</v>
      </c>
      <c r="I902" s="482">
        <v>2.7280651539656999E-2</v>
      </c>
      <c r="J902" s="482">
        <v>3.4863200689497581E-2</v>
      </c>
      <c r="K902" s="482">
        <v>2.9459930919159757E-2</v>
      </c>
      <c r="L902" s="482">
        <v>1.7935781594599E-2</v>
      </c>
      <c r="M902" s="482">
        <v>2.0934283343502671E-3</v>
      </c>
      <c r="N902" s="482">
        <v>2.8121454291854437E-2</v>
      </c>
      <c r="O902" s="482">
        <v>1.5433634932372665E-2</v>
      </c>
      <c r="P902" s="482">
        <v>2.3794158567779687E-2</v>
      </c>
      <c r="Q902" s="482">
        <v>1.7615985450573766E-2</v>
      </c>
      <c r="R902" s="482">
        <v>2.3926742856381265E-2</v>
      </c>
      <c r="S902" s="482">
        <v>2.141722081535738E-2</v>
      </c>
      <c r="T902" s="482">
        <v>1.6216135813413777E-2</v>
      </c>
      <c r="U902" s="482">
        <v>2.3421179954838934E-2</v>
      </c>
      <c r="V902" s="482">
        <v>1.8088737173238664E-2</v>
      </c>
      <c r="W902" s="482">
        <v>2.3227324385855539E-2</v>
      </c>
      <c r="X902" s="482">
        <v>1.4443134255816796E-2</v>
      </c>
      <c r="Y902" s="482">
        <v>1.4999602075516792E-2</v>
      </c>
      <c r="Z902" s="482">
        <v>2.5203329949159286E-2</v>
      </c>
      <c r="AA902" s="482">
        <v>1.9471620350258401E-2</v>
      </c>
      <c r="AB902" s="482">
        <v>6.3223013714687982E-3</v>
      </c>
      <c r="AC902" s="482">
        <v>6.3429549191813704E-3</v>
      </c>
      <c r="AD902" s="482">
        <v>3.5655966498750638E-3</v>
      </c>
      <c r="AE902" s="482">
        <v>1.0048666035271332</v>
      </c>
      <c r="AF902" s="482">
        <v>3.1459069755497902E-3</v>
      </c>
      <c r="AG902" s="482">
        <v>8.5592400482622719E-4</v>
      </c>
      <c r="AH902" s="482">
        <v>3.7531248648484169E-3</v>
      </c>
      <c r="AI902" s="482">
        <v>5.3286762677544654E-3</v>
      </c>
      <c r="AJ902" s="482">
        <v>5.1336864381201549E-3</v>
      </c>
      <c r="AK902" s="482">
        <v>5.1927339974835209E-3</v>
      </c>
      <c r="AL902" s="482">
        <v>1.4812710966587397E-2</v>
      </c>
      <c r="AM902" s="482">
        <v>9.3111801082987455E-3</v>
      </c>
      <c r="AN902" s="482">
        <v>9.3693298465126456E-3</v>
      </c>
      <c r="AO902" s="482">
        <v>2.0379628886710875E-2</v>
      </c>
      <c r="AP902" s="482">
        <v>3.2416232187003471E-2</v>
      </c>
      <c r="AQ902" s="482">
        <v>5.7942929517817415E-3</v>
      </c>
      <c r="AR902" s="482">
        <v>8.4569385293273326E-3</v>
      </c>
      <c r="AS902" s="482">
        <v>6.7570906137075976E-2</v>
      </c>
      <c r="AT902" s="483">
        <v>6.9045178019432824E-3</v>
      </c>
      <c r="AU902" s="481">
        <v>5.7436710659250088E-4</v>
      </c>
      <c r="AV902" s="482">
        <v>2.7687330608944076E-4</v>
      </c>
      <c r="AW902" s="482">
        <v>5.8347770033759954E-4</v>
      </c>
      <c r="AX902" s="482">
        <v>3.6617761305266834E-4</v>
      </c>
      <c r="AY902" s="482">
        <v>7.7373204545639045E-4</v>
      </c>
      <c r="AZ902" s="482">
        <v>8.6834943491310339E-4</v>
      </c>
      <c r="BA902" s="482">
        <v>1.0031587282915012E-3</v>
      </c>
      <c r="BB902" s="482">
        <v>7.8750468694709238E-4</v>
      </c>
      <c r="BC902" s="482">
        <v>6.7226969800665497E-5</v>
      </c>
      <c r="BD902" s="482">
        <v>1.172786595488356E-3</v>
      </c>
      <c r="BE902" s="482">
        <v>5.2698444182780783E-4</v>
      </c>
      <c r="BF902" s="482">
        <v>4.6837448013594091E-4</v>
      </c>
      <c r="BG902" s="482">
        <v>6.209161026465538E-4</v>
      </c>
      <c r="BH902" s="482">
        <v>6.7881828263572058E-4</v>
      </c>
      <c r="BI902" s="482">
        <v>7.4870822574499925E-4</v>
      </c>
      <c r="BJ902" s="482">
        <v>6.6915080385016501E-4</v>
      </c>
      <c r="BK902" s="482">
        <v>1.050457439158623E-3</v>
      </c>
      <c r="BL902" s="482">
        <v>8.6691038373906226E-4</v>
      </c>
      <c r="BM902" s="482">
        <v>1.0643341618977872E-3</v>
      </c>
      <c r="BN902" s="482">
        <v>1.2392858160788852E-3</v>
      </c>
      <c r="BO902" s="482">
        <v>1.1203435969907706E-3</v>
      </c>
      <c r="BP902" s="482">
        <v>8.1328890421540829E-4</v>
      </c>
      <c r="BQ902" s="482">
        <v>7.0017530794912175E-4</v>
      </c>
      <c r="BR902" s="482">
        <v>2.0452965281490753E-4</v>
      </c>
      <c r="BS902" s="482">
        <v>3.4668908347644983E-4</v>
      </c>
      <c r="BT902" s="482">
        <v>2.0132846762063768E-4</v>
      </c>
      <c r="BU902" s="482">
        <v>2.1486880455922494E-4</v>
      </c>
      <c r="BV902" s="482">
        <v>1.4194794142705281E-4</v>
      </c>
      <c r="BW902" s="482">
        <v>6.9273899958748853E-5</v>
      </c>
      <c r="BX902" s="482">
        <v>1.7530841363780502E-4</v>
      </c>
      <c r="BY902" s="482">
        <v>2.3267037814828605E-4</v>
      </c>
      <c r="BZ902" s="482">
        <v>1.9855651880796972E-4</v>
      </c>
      <c r="CA902" s="482">
        <v>1.9116389147677865E-4</v>
      </c>
      <c r="CB902" s="482">
        <v>4.7524369253589368E-4</v>
      </c>
      <c r="CC902" s="482">
        <v>3.6618070915484321E-4</v>
      </c>
      <c r="CD902" s="482">
        <v>3.2154968614168104E-4</v>
      </c>
      <c r="CE902" s="482">
        <v>5.8305697121156742E-4</v>
      </c>
      <c r="CF902" s="482">
        <v>8.9263209437869071E-4</v>
      </c>
      <c r="CG902" s="482">
        <v>2.4131531494206532E-4</v>
      </c>
      <c r="CH902" s="482">
        <v>2.8405417100351961E-4</v>
      </c>
      <c r="CI902" s="482">
        <v>1.938233465229289E-3</v>
      </c>
      <c r="CJ902" s="483">
        <v>2.4735179388193522E-4</v>
      </c>
    </row>
    <row r="903" spans="2:88">
      <c r="B903" s="277"/>
      <c r="C903" s="589">
        <v>28</v>
      </c>
      <c r="D903" s="473" t="s">
        <v>84</v>
      </c>
      <c r="E903" s="481">
        <v>6.1176955639432777E-3</v>
      </c>
      <c r="F903" s="482">
        <v>6.0114176706560062E-3</v>
      </c>
      <c r="G903" s="482">
        <v>1.1335153559869922E-2</v>
      </c>
      <c r="H903" s="482">
        <v>5.496413678203322E-2</v>
      </c>
      <c r="I903" s="482">
        <v>7.173988948845399E-3</v>
      </c>
      <c r="J903" s="482">
        <v>2.0959611309058022E-2</v>
      </c>
      <c r="K903" s="482">
        <v>1.2015339769409841E-2</v>
      </c>
      <c r="L903" s="482">
        <v>9.423426768741517E-3</v>
      </c>
      <c r="M903" s="482">
        <v>3.3648936749707784E-3</v>
      </c>
      <c r="N903" s="482">
        <v>6.1679222189575606E-3</v>
      </c>
      <c r="O903" s="482">
        <v>1.2084014774451576E-2</v>
      </c>
      <c r="P903" s="482">
        <v>9.1425471128202592E-3</v>
      </c>
      <c r="Q903" s="482">
        <v>8.8185725097985543E-3</v>
      </c>
      <c r="R903" s="482">
        <v>1.4078594644428377E-2</v>
      </c>
      <c r="S903" s="482">
        <v>9.5837015618462675E-3</v>
      </c>
      <c r="T903" s="482">
        <v>7.7140830108133078E-3</v>
      </c>
      <c r="U903" s="482">
        <v>8.8105024474161714E-3</v>
      </c>
      <c r="V903" s="482">
        <v>8.0058058019032482E-3</v>
      </c>
      <c r="W903" s="482">
        <v>6.6200225468269038E-3</v>
      </c>
      <c r="X903" s="482">
        <v>5.4834680550732776E-3</v>
      </c>
      <c r="Y903" s="482">
        <v>5.7932939760796959E-3</v>
      </c>
      <c r="Z903" s="482">
        <v>1.617416682803444E-2</v>
      </c>
      <c r="AA903" s="482">
        <v>1.5604819191656799E-2</v>
      </c>
      <c r="AB903" s="482">
        <v>2.4759685168731026E-2</v>
      </c>
      <c r="AC903" s="482">
        <v>4.7089724428586426E-3</v>
      </c>
      <c r="AD903" s="482">
        <v>6.1010075434452344E-3</v>
      </c>
      <c r="AE903" s="482">
        <v>1.3851663327766779E-2</v>
      </c>
      <c r="AF903" s="482">
        <v>1.0425640241501248</v>
      </c>
      <c r="AG903" s="482">
        <v>6.6654281470037047E-2</v>
      </c>
      <c r="AH903" s="482">
        <v>1.618208176909814E-2</v>
      </c>
      <c r="AI903" s="482">
        <v>7.9406848498659709E-3</v>
      </c>
      <c r="AJ903" s="482">
        <v>3.8882353991560495E-2</v>
      </c>
      <c r="AK903" s="482">
        <v>3.3414706104328549E-3</v>
      </c>
      <c r="AL903" s="482">
        <v>7.6034336893015357E-3</v>
      </c>
      <c r="AM903" s="482">
        <v>3.7274302005066505E-2</v>
      </c>
      <c r="AN903" s="482">
        <v>9.9535890509845643E-3</v>
      </c>
      <c r="AO903" s="482">
        <v>1.8416242811169804E-2</v>
      </c>
      <c r="AP903" s="482">
        <v>6.6349318317953524E-3</v>
      </c>
      <c r="AQ903" s="482">
        <v>8.6619051327720461E-3</v>
      </c>
      <c r="AR903" s="482">
        <v>4.8925176812451166E-3</v>
      </c>
      <c r="AS903" s="482">
        <v>3.0797707060191957E-3</v>
      </c>
      <c r="AT903" s="483">
        <v>1.7397985843225855E-2</v>
      </c>
      <c r="AU903" s="481">
        <v>7.8455631645558334E-5</v>
      </c>
      <c r="AV903" s="482">
        <v>4.0567166928466709E-5</v>
      </c>
      <c r="AW903" s="482">
        <v>9.1490998630510079E-5</v>
      </c>
      <c r="AX903" s="482">
        <v>8.3145502489198245E-5</v>
      </c>
      <c r="AY903" s="482">
        <v>9.7549826875198924E-5</v>
      </c>
      <c r="AZ903" s="482">
        <v>1.3402062087298954E-4</v>
      </c>
      <c r="BA903" s="482">
        <v>1.4723598603798914E-4</v>
      </c>
      <c r="BB903" s="482">
        <v>2.2286068554195092E-4</v>
      </c>
      <c r="BC903" s="482">
        <v>1.934543306422323E-5</v>
      </c>
      <c r="BD903" s="482">
        <v>2.6419513199945287E-4</v>
      </c>
      <c r="BE903" s="482">
        <v>1.437701980457152E-4</v>
      </c>
      <c r="BF903" s="482">
        <v>7.0781478201723363E-5</v>
      </c>
      <c r="BG903" s="482">
        <v>1.3798097685896034E-4</v>
      </c>
      <c r="BH903" s="482">
        <v>1.0866868592195052E-4</v>
      </c>
      <c r="BI903" s="482">
        <v>1.4701714214250731E-4</v>
      </c>
      <c r="BJ903" s="482">
        <v>1.2611522303656092E-4</v>
      </c>
      <c r="BK903" s="482">
        <v>2.7716928904649211E-4</v>
      </c>
      <c r="BL903" s="482">
        <v>2.2772294686407781E-4</v>
      </c>
      <c r="BM903" s="482">
        <v>2.6780448782075353E-4</v>
      </c>
      <c r="BN903" s="482">
        <v>3.7087592803485811E-4</v>
      </c>
      <c r="BO903" s="482">
        <v>2.5976363841549661E-4</v>
      </c>
      <c r="BP903" s="482">
        <v>1.2625634828356271E-4</v>
      </c>
      <c r="BQ903" s="482">
        <v>1.3418974419587189E-4</v>
      </c>
      <c r="BR903" s="482">
        <v>7.7104876558223425E-5</v>
      </c>
      <c r="BS903" s="482">
        <v>7.4952179452729244E-5</v>
      </c>
      <c r="BT903" s="482">
        <v>4.9220251421867591E-5</v>
      </c>
      <c r="BU903" s="482">
        <v>4.6458740457048339E-5</v>
      </c>
      <c r="BV903" s="482">
        <v>4.729029500538592E-5</v>
      </c>
      <c r="BW903" s="482">
        <v>3.7116059569634844E-5</v>
      </c>
      <c r="BX903" s="482">
        <v>6.672832031457028E-5</v>
      </c>
      <c r="BY903" s="482">
        <v>5.1547365222772028E-5</v>
      </c>
      <c r="BZ903" s="482">
        <v>4.8997515531505857E-5</v>
      </c>
      <c r="CA903" s="482">
        <v>3.687511157696656E-5</v>
      </c>
      <c r="CB903" s="482">
        <v>8.4009031281935296E-5</v>
      </c>
      <c r="CC903" s="482">
        <v>6.3735279568291422E-5</v>
      </c>
      <c r="CD903" s="482">
        <v>6.6706385364116941E-5</v>
      </c>
      <c r="CE903" s="482">
        <v>7.3609298446838131E-5</v>
      </c>
      <c r="CF903" s="482">
        <v>8.2497094543832825E-5</v>
      </c>
      <c r="CG903" s="482">
        <v>4.6315671136115872E-5</v>
      </c>
      <c r="CH903" s="482">
        <v>5.0360254898335179E-5</v>
      </c>
      <c r="CI903" s="482">
        <v>2.1521397234985047E-4</v>
      </c>
      <c r="CJ903" s="483">
        <v>6.8981282384926839E-5</v>
      </c>
    </row>
    <row r="904" spans="2:88">
      <c r="B904" s="277"/>
      <c r="C904" s="589">
        <v>29</v>
      </c>
      <c r="D904" s="473" t="s">
        <v>85</v>
      </c>
      <c r="E904" s="481">
        <v>2.65544207374234E-3</v>
      </c>
      <c r="F904" s="482">
        <v>1.2797425099442617E-3</v>
      </c>
      <c r="G904" s="482">
        <v>1.857705203074536E-3</v>
      </c>
      <c r="H904" s="482">
        <v>6.0788851932727598E-3</v>
      </c>
      <c r="I904" s="482">
        <v>2.4998669727433641E-3</v>
      </c>
      <c r="J904" s="482">
        <v>3.8475477354420386E-3</v>
      </c>
      <c r="K904" s="482">
        <v>3.1333354037132821E-3</v>
      </c>
      <c r="L904" s="482">
        <v>2.8662168449270411E-3</v>
      </c>
      <c r="M904" s="482">
        <v>4.3162227157875053E-4</v>
      </c>
      <c r="N904" s="482">
        <v>3.1658721745004672E-3</v>
      </c>
      <c r="O904" s="482">
        <v>3.1395118341564564E-3</v>
      </c>
      <c r="P904" s="482">
        <v>3.0530330811843046E-3</v>
      </c>
      <c r="Q904" s="482">
        <v>1.8535115672372257E-3</v>
      </c>
      <c r="R904" s="482">
        <v>3.713329975391083E-3</v>
      </c>
      <c r="S904" s="482">
        <v>2.691568864956387E-3</v>
      </c>
      <c r="T904" s="482">
        <v>2.5363551410608324E-3</v>
      </c>
      <c r="U904" s="482">
        <v>2.2456383233434786E-3</v>
      </c>
      <c r="V904" s="482">
        <v>2.2596292373676763E-3</v>
      </c>
      <c r="W904" s="482">
        <v>2.9336318664981986E-3</v>
      </c>
      <c r="X904" s="482">
        <v>1.5273840453011753E-3</v>
      </c>
      <c r="Y904" s="482">
        <v>1.3352623692759065E-3</v>
      </c>
      <c r="Z904" s="482">
        <v>2.4060044277445097E-3</v>
      </c>
      <c r="AA904" s="482">
        <v>3.95240253545382E-3</v>
      </c>
      <c r="AB904" s="482">
        <v>5.5920271006030132E-3</v>
      </c>
      <c r="AC904" s="482">
        <v>1.8753052555278817E-3</v>
      </c>
      <c r="AD904" s="482">
        <v>1.4980354944015963E-3</v>
      </c>
      <c r="AE904" s="482">
        <v>1.2901484233264968E-2</v>
      </c>
      <c r="AF904" s="482">
        <v>1.1122955428870563E-2</v>
      </c>
      <c r="AG904" s="482">
        <v>1.0039230771419334</v>
      </c>
      <c r="AH904" s="482">
        <v>1.2855260895843769E-2</v>
      </c>
      <c r="AI904" s="482">
        <v>7.9875379645980068E-3</v>
      </c>
      <c r="AJ904" s="482">
        <v>1.9600538782996689E-3</v>
      </c>
      <c r="AK904" s="482">
        <v>4.2617148820379069E-3</v>
      </c>
      <c r="AL904" s="482">
        <v>1.2234416332950309E-2</v>
      </c>
      <c r="AM904" s="482">
        <v>9.1695663560596372E-3</v>
      </c>
      <c r="AN904" s="482">
        <v>3.7702162221004108E-3</v>
      </c>
      <c r="AO904" s="482">
        <v>9.1056849433054886E-3</v>
      </c>
      <c r="AP904" s="482">
        <v>7.3771946372060302E-3</v>
      </c>
      <c r="AQ904" s="482">
        <v>4.901531544020705E-3</v>
      </c>
      <c r="AR904" s="482">
        <v>1.6552143754491162E-2</v>
      </c>
      <c r="AS904" s="482">
        <v>1.7042972089239181E-3</v>
      </c>
      <c r="AT904" s="483">
        <v>2.483307515665014E-2</v>
      </c>
      <c r="AU904" s="481">
        <v>7.0953798887998733E-5</v>
      </c>
      <c r="AV904" s="482">
        <v>3.7533858890434253E-5</v>
      </c>
      <c r="AW904" s="482">
        <v>6.2901094402497009E-5</v>
      </c>
      <c r="AX904" s="482">
        <v>9.8668263024661172E-5</v>
      </c>
      <c r="AY904" s="482">
        <v>8.2317435575399023E-5</v>
      </c>
      <c r="AZ904" s="482">
        <v>9.375082524381888E-5</v>
      </c>
      <c r="BA904" s="482">
        <v>1.0367826347890289E-4</v>
      </c>
      <c r="BB904" s="482">
        <v>1.1752910451558791E-4</v>
      </c>
      <c r="BC904" s="482">
        <v>1.4374617425979879E-5</v>
      </c>
      <c r="BD904" s="482">
        <v>1.4606226396603954E-4</v>
      </c>
      <c r="BE904" s="482">
        <v>8.6284084862130834E-5</v>
      </c>
      <c r="BF904" s="482">
        <v>6.089340668773314E-5</v>
      </c>
      <c r="BG904" s="482">
        <v>7.0332031974210121E-5</v>
      </c>
      <c r="BH904" s="482">
        <v>8.3873072418698278E-5</v>
      </c>
      <c r="BI904" s="482">
        <v>9.4978939572314399E-5</v>
      </c>
      <c r="BJ904" s="482">
        <v>8.8589225942892476E-5</v>
      </c>
      <c r="BK904" s="482">
        <v>1.2853844500644869E-4</v>
      </c>
      <c r="BL904" s="482">
        <v>1.1094925139100268E-4</v>
      </c>
      <c r="BM904" s="482">
        <v>1.3206882398997751E-4</v>
      </c>
      <c r="BN904" s="482">
        <v>1.5801452321137716E-4</v>
      </c>
      <c r="BO904" s="482">
        <v>1.2019651785740774E-4</v>
      </c>
      <c r="BP904" s="482">
        <v>1.0114288766100987E-4</v>
      </c>
      <c r="BQ904" s="482">
        <v>9.9099286690471853E-5</v>
      </c>
      <c r="BR904" s="482">
        <v>7.9207365697552687E-5</v>
      </c>
      <c r="BS904" s="482">
        <v>6.8004895057098528E-5</v>
      </c>
      <c r="BT904" s="482">
        <v>4.6084622789034117E-5</v>
      </c>
      <c r="BU904" s="482">
        <v>1.709611964127666E-4</v>
      </c>
      <c r="BV904" s="482">
        <v>1.172461902092558E-4</v>
      </c>
      <c r="BW904" s="482">
        <v>1.0615035803963806E-4</v>
      </c>
      <c r="BX904" s="482">
        <v>1.4332579452462735E-4</v>
      </c>
      <c r="BY904" s="482">
        <v>1.6243181060977328E-4</v>
      </c>
      <c r="BZ904" s="482">
        <v>4.313713561860929E-5</v>
      </c>
      <c r="CA904" s="482">
        <v>6.3818782152278767E-5</v>
      </c>
      <c r="CB904" s="482">
        <v>1.2879507647204697E-4</v>
      </c>
      <c r="CC904" s="482">
        <v>1.3039147232304818E-4</v>
      </c>
      <c r="CD904" s="482">
        <v>8.4933592778776756E-5</v>
      </c>
      <c r="CE904" s="482">
        <v>1.1846747446649738E-4</v>
      </c>
      <c r="CF904" s="482">
        <v>1.1932344354479582E-4</v>
      </c>
      <c r="CG904" s="482">
        <v>7.4071661585719886E-5</v>
      </c>
      <c r="CH904" s="482">
        <v>1.5578895684577375E-4</v>
      </c>
      <c r="CI904" s="482">
        <v>1.4785380598810393E-4</v>
      </c>
      <c r="CJ904" s="483">
        <v>2.0283683146672606E-4</v>
      </c>
    </row>
    <row r="905" spans="2:88">
      <c r="B905" s="277"/>
      <c r="C905" s="589">
        <v>30</v>
      </c>
      <c r="D905" s="473" t="s">
        <v>641</v>
      </c>
      <c r="E905" s="481">
        <v>2.2300440192861273E-2</v>
      </c>
      <c r="F905" s="482">
        <v>2.2487734750291307E-2</v>
      </c>
      <c r="G905" s="482">
        <v>1.858057421907432E-2</v>
      </c>
      <c r="H905" s="482">
        <v>3.1464192309926364E-2</v>
      </c>
      <c r="I905" s="482">
        <v>2.4041088684147022E-2</v>
      </c>
      <c r="J905" s="482">
        <v>1.8093148951785924E-2</v>
      </c>
      <c r="K905" s="482">
        <v>2.9856745553410512E-2</v>
      </c>
      <c r="L905" s="482">
        <v>2.1023190181373906E-2</v>
      </c>
      <c r="M905" s="482">
        <v>1.1960078124656942E-2</v>
      </c>
      <c r="N905" s="482">
        <v>1.7751951007563126E-2</v>
      </c>
      <c r="O905" s="482">
        <v>3.0509185313036653E-2</v>
      </c>
      <c r="P905" s="482">
        <v>3.9380077128944438E-2</v>
      </c>
      <c r="Q905" s="482">
        <v>2.0405068640361276E-2</v>
      </c>
      <c r="R905" s="482">
        <v>2.2071279863645658E-2</v>
      </c>
      <c r="S905" s="482">
        <v>1.7438852726390026E-2</v>
      </c>
      <c r="T905" s="482">
        <v>1.370365375588134E-2</v>
      </c>
      <c r="U905" s="482">
        <v>1.6967230903374906E-2</v>
      </c>
      <c r="V905" s="482">
        <v>1.9108124352729669E-2</v>
      </c>
      <c r="W905" s="482">
        <v>1.9681456278013553E-2</v>
      </c>
      <c r="X905" s="482">
        <v>1.1552923245931141E-2</v>
      </c>
      <c r="Y905" s="482">
        <v>1.6801291075522758E-2</v>
      </c>
      <c r="Z905" s="482">
        <v>1.8785332586692564E-2</v>
      </c>
      <c r="AA905" s="482">
        <v>2.4064991868462032E-2</v>
      </c>
      <c r="AB905" s="482">
        <v>3.5019607789026852E-2</v>
      </c>
      <c r="AC905" s="482">
        <v>9.1106744822213176E-3</v>
      </c>
      <c r="AD905" s="482">
        <v>1.6378850178325004E-2</v>
      </c>
      <c r="AE905" s="482">
        <v>1.0135940886434486E-2</v>
      </c>
      <c r="AF905" s="482">
        <v>1.8445360822133629E-2</v>
      </c>
      <c r="AG905" s="482">
        <v>1.97682600256363E-3</v>
      </c>
      <c r="AH905" s="482">
        <v>1.052938239040808</v>
      </c>
      <c r="AI905" s="482">
        <v>1.4783322534967763E-2</v>
      </c>
      <c r="AJ905" s="482">
        <v>1.7490132835826872E-2</v>
      </c>
      <c r="AK905" s="482">
        <v>1.0690104282191871E-2</v>
      </c>
      <c r="AL905" s="482">
        <v>1.0210512276727618E-2</v>
      </c>
      <c r="AM905" s="482">
        <v>1.3610303852620739E-2</v>
      </c>
      <c r="AN905" s="482">
        <v>8.0337095774880123E-3</v>
      </c>
      <c r="AO905" s="482">
        <v>4.5404129363726689E-2</v>
      </c>
      <c r="AP905" s="482">
        <v>1.9899579030571039E-2</v>
      </c>
      <c r="AQ905" s="482">
        <v>1.041028956141826E-2</v>
      </c>
      <c r="AR905" s="482">
        <v>1.3892627701348114E-2</v>
      </c>
      <c r="AS905" s="482">
        <v>4.2720802437932068E-2</v>
      </c>
      <c r="AT905" s="483">
        <v>5.7747629199425332E-2</v>
      </c>
      <c r="AU905" s="481">
        <v>4.018968877133804E-4</v>
      </c>
      <c r="AV905" s="482">
        <v>2.093546555884702E-4</v>
      </c>
      <c r="AW905" s="482">
        <v>4.1009710269920575E-4</v>
      </c>
      <c r="AX905" s="482">
        <v>3.8564720463366605E-4</v>
      </c>
      <c r="AY905" s="482">
        <v>4.372841560859724E-4</v>
      </c>
      <c r="AZ905" s="482">
        <v>3.7982562086832819E-4</v>
      </c>
      <c r="BA905" s="482">
        <v>5.9176157794291336E-4</v>
      </c>
      <c r="BB905" s="482">
        <v>7.2786208925906945E-4</v>
      </c>
      <c r="BC905" s="482">
        <v>3.1767966157491634E-4</v>
      </c>
      <c r="BD905" s="482">
        <v>7.7712965401201706E-4</v>
      </c>
      <c r="BE905" s="482">
        <v>6.1767684561186552E-4</v>
      </c>
      <c r="BF905" s="482">
        <v>4.9233317657735535E-4</v>
      </c>
      <c r="BG905" s="482">
        <v>6.6217925144966517E-4</v>
      </c>
      <c r="BH905" s="482">
        <v>4.9411695114836998E-4</v>
      </c>
      <c r="BI905" s="482">
        <v>5.2640676471899797E-4</v>
      </c>
      <c r="BJ905" s="482">
        <v>4.6141550453914024E-4</v>
      </c>
      <c r="BK905" s="482">
        <v>8.1119206191079894E-4</v>
      </c>
      <c r="BL905" s="482">
        <v>7.1025462966457992E-4</v>
      </c>
      <c r="BM905" s="482">
        <v>8.1867181061840994E-4</v>
      </c>
      <c r="BN905" s="482">
        <v>1.0502580122149926E-3</v>
      </c>
      <c r="BO905" s="482">
        <v>9.1730131921043004E-4</v>
      </c>
      <c r="BP905" s="482">
        <v>9.0957346170495986E-4</v>
      </c>
      <c r="BQ905" s="482">
        <v>4.7304794912565457E-4</v>
      </c>
      <c r="BR905" s="482">
        <v>4.6301900308067055E-4</v>
      </c>
      <c r="BS905" s="482">
        <v>2.7680099685007705E-4</v>
      </c>
      <c r="BT905" s="482">
        <v>3.4030275761974375E-4</v>
      </c>
      <c r="BU905" s="482">
        <v>2.0578492227725544E-4</v>
      </c>
      <c r="BV905" s="482">
        <v>2.4179282749104382E-4</v>
      </c>
      <c r="BW905" s="482">
        <v>6.4655007498906386E-5</v>
      </c>
      <c r="BX905" s="482">
        <v>1.4358836965503688E-3</v>
      </c>
      <c r="BY905" s="482">
        <v>2.0223310713254449E-4</v>
      </c>
      <c r="BZ905" s="482">
        <v>2.4344858023261719E-4</v>
      </c>
      <c r="CA905" s="482">
        <v>1.9081150424034936E-4</v>
      </c>
      <c r="CB905" s="482">
        <v>2.6765450771930869E-4</v>
      </c>
      <c r="CC905" s="482">
        <v>2.5400738787752323E-4</v>
      </c>
      <c r="CD905" s="482">
        <v>2.3057602668562894E-4</v>
      </c>
      <c r="CE905" s="482">
        <v>3.6433616146052582E-4</v>
      </c>
      <c r="CF905" s="482">
        <v>3.5263046900468431E-4</v>
      </c>
      <c r="CG905" s="482">
        <v>1.8809995239351058E-4</v>
      </c>
      <c r="CH905" s="482">
        <v>1.9697079914791709E-4</v>
      </c>
      <c r="CI905" s="482">
        <v>8.5717670921384528E-4</v>
      </c>
      <c r="CJ905" s="483">
        <v>4.2294088816183093E-4</v>
      </c>
    </row>
    <row r="906" spans="2:88">
      <c r="B906" s="277"/>
      <c r="C906" s="589">
        <v>31</v>
      </c>
      <c r="D906" s="473" t="s">
        <v>659</v>
      </c>
      <c r="E906" s="481">
        <v>2.9557149195249331E-3</v>
      </c>
      <c r="F906" s="482">
        <v>2.4464431150772871E-3</v>
      </c>
      <c r="G906" s="482">
        <v>6.6550964682686184E-3</v>
      </c>
      <c r="H906" s="482">
        <v>8.0997991163630663E-3</v>
      </c>
      <c r="I906" s="482">
        <v>4.5917117439157659E-3</v>
      </c>
      <c r="J906" s="482">
        <v>6.7851622738476745E-3</v>
      </c>
      <c r="K906" s="482">
        <v>5.3276329963051223E-3</v>
      </c>
      <c r="L906" s="482">
        <v>7.0123193851472044E-3</v>
      </c>
      <c r="M906" s="482">
        <v>6.1218100606626343E-4</v>
      </c>
      <c r="N906" s="482">
        <v>5.5940901153846518E-3</v>
      </c>
      <c r="O906" s="482">
        <v>5.0794735049598545E-3</v>
      </c>
      <c r="P906" s="482">
        <v>3.8012283243455797E-3</v>
      </c>
      <c r="Q906" s="482">
        <v>3.3474390222149675E-3</v>
      </c>
      <c r="R906" s="482">
        <v>5.4074912235410368E-3</v>
      </c>
      <c r="S906" s="482">
        <v>5.0706895448224985E-3</v>
      </c>
      <c r="T906" s="482">
        <v>5.9434384016737287E-3</v>
      </c>
      <c r="U906" s="482">
        <v>5.0141318180128335E-3</v>
      </c>
      <c r="V906" s="482">
        <v>5.0695705162237554E-3</v>
      </c>
      <c r="W906" s="482">
        <v>6.8287524340498703E-3</v>
      </c>
      <c r="X906" s="482">
        <v>9.1602816351001506E-3</v>
      </c>
      <c r="Y906" s="482">
        <v>2.7212979713096808E-3</v>
      </c>
      <c r="Z906" s="482">
        <v>4.7158970710350955E-3</v>
      </c>
      <c r="AA906" s="482">
        <v>7.7960059266622608E-3</v>
      </c>
      <c r="AB906" s="482">
        <v>6.4179844506841287E-3</v>
      </c>
      <c r="AC906" s="482">
        <v>1.3931382942357502E-2</v>
      </c>
      <c r="AD906" s="482">
        <v>4.5279440222194423E-3</v>
      </c>
      <c r="AE906" s="482">
        <v>1.7342189125842948E-2</v>
      </c>
      <c r="AF906" s="482">
        <v>2.4040189833621953E-2</v>
      </c>
      <c r="AG906" s="482">
        <v>2.1992451538990006E-3</v>
      </c>
      <c r="AH906" s="482">
        <v>7.6107964743412238E-3</v>
      </c>
      <c r="AI906" s="482">
        <v>1.1128706608753078</v>
      </c>
      <c r="AJ906" s="482">
        <v>1.6113658736218488E-2</v>
      </c>
      <c r="AK906" s="482">
        <v>1.2496547567018727E-2</v>
      </c>
      <c r="AL906" s="482">
        <v>8.5791495013589313E-3</v>
      </c>
      <c r="AM906" s="482">
        <v>2.6905014677567025E-2</v>
      </c>
      <c r="AN906" s="482">
        <v>1.4430145230667468E-2</v>
      </c>
      <c r="AO906" s="482">
        <v>1.2412133720360929E-2</v>
      </c>
      <c r="AP906" s="482">
        <v>1.4202534831180148E-2</v>
      </c>
      <c r="AQ906" s="482">
        <v>2.9477124328354882E-2</v>
      </c>
      <c r="AR906" s="482">
        <v>8.6371867317812986E-3</v>
      </c>
      <c r="AS906" s="482">
        <v>2.088551060028896E-3</v>
      </c>
      <c r="AT906" s="483">
        <v>3.7993077321096476E-2</v>
      </c>
      <c r="AU906" s="481">
        <v>9.1490939677479837E-5</v>
      </c>
      <c r="AV906" s="482">
        <v>5.1001852415138734E-5</v>
      </c>
      <c r="AW906" s="482">
        <v>1.094284338428389E-4</v>
      </c>
      <c r="AX906" s="482">
        <v>1.2208574863076832E-4</v>
      </c>
      <c r="AY906" s="482">
        <v>1.0967123144253084E-4</v>
      </c>
      <c r="AZ906" s="482">
        <v>1.357495128757447E-4</v>
      </c>
      <c r="BA906" s="482">
        <v>1.3909147713632501E-4</v>
      </c>
      <c r="BB906" s="482">
        <v>2.3310600784591553E-4</v>
      </c>
      <c r="BC906" s="482">
        <v>1.4995766356871825E-5</v>
      </c>
      <c r="BD906" s="482">
        <v>2.5239882352629927E-4</v>
      </c>
      <c r="BE906" s="482">
        <v>1.1582672717134114E-4</v>
      </c>
      <c r="BF906" s="482">
        <v>6.8751399481704301E-5</v>
      </c>
      <c r="BG906" s="482">
        <v>9.846689255707041E-5</v>
      </c>
      <c r="BH906" s="482">
        <v>1.027031106015533E-4</v>
      </c>
      <c r="BI906" s="482">
        <v>1.373066945319232E-4</v>
      </c>
      <c r="BJ906" s="482">
        <v>1.3599186673752522E-4</v>
      </c>
      <c r="BK906" s="482">
        <v>2.2548344897576212E-4</v>
      </c>
      <c r="BL906" s="482">
        <v>1.928022866196713E-4</v>
      </c>
      <c r="BM906" s="482">
        <v>2.3580343486486672E-4</v>
      </c>
      <c r="BN906" s="482">
        <v>3.0575573417279428E-4</v>
      </c>
      <c r="BO906" s="482">
        <v>1.9823383080268958E-4</v>
      </c>
      <c r="BP906" s="482">
        <v>1.3329829088529389E-4</v>
      </c>
      <c r="BQ906" s="482">
        <v>1.4591445659479745E-4</v>
      </c>
      <c r="BR906" s="482">
        <v>7.7612810416398555E-5</v>
      </c>
      <c r="BS906" s="482">
        <v>1.706191490526793E-4</v>
      </c>
      <c r="BT906" s="482">
        <v>8.0510023240928902E-5</v>
      </c>
      <c r="BU906" s="482">
        <v>1.5835681031566939E-4</v>
      </c>
      <c r="BV906" s="482">
        <v>1.7766262545618891E-4</v>
      </c>
      <c r="BW906" s="482">
        <v>4.2339879746202098E-5</v>
      </c>
      <c r="BX906" s="482">
        <v>9.4375179443038828E-5</v>
      </c>
      <c r="BY906" s="482">
        <v>5.9159805681580037E-4</v>
      </c>
      <c r="BZ906" s="482">
        <v>1.1986797984579037E-4</v>
      </c>
      <c r="CA906" s="482">
        <v>1.0625586660272612E-4</v>
      </c>
      <c r="CB906" s="482">
        <v>1.2047957066600632E-4</v>
      </c>
      <c r="CC906" s="482">
        <v>2.3082829171279279E-4</v>
      </c>
      <c r="CD906" s="482">
        <v>1.874485933176493E-4</v>
      </c>
      <c r="CE906" s="482">
        <v>1.2725430737093449E-4</v>
      </c>
      <c r="CF906" s="482">
        <v>1.4203428252425136E-4</v>
      </c>
      <c r="CG906" s="482">
        <v>1.2153894378193829E-4</v>
      </c>
      <c r="CH906" s="482">
        <v>8.9261172290041756E-5</v>
      </c>
      <c r="CI906" s="482">
        <v>1.9311752753543835E-4</v>
      </c>
      <c r="CJ906" s="483">
        <v>2.6343473897192017E-4</v>
      </c>
    </row>
    <row r="907" spans="2:88">
      <c r="B907" s="277"/>
      <c r="C907" s="589">
        <v>32</v>
      </c>
      <c r="D907" s="473" t="s">
        <v>86</v>
      </c>
      <c r="E907" s="481">
        <v>2.8581606107387502E-3</v>
      </c>
      <c r="F907" s="482">
        <v>2.6749560424350915E-3</v>
      </c>
      <c r="G907" s="482">
        <v>3.2509384054623092E-3</v>
      </c>
      <c r="H907" s="482">
        <v>1.63337896662392E-3</v>
      </c>
      <c r="I907" s="482">
        <v>9.1774820521045065E-4</v>
      </c>
      <c r="J907" s="482">
        <v>9.3095918496029619E-4</v>
      </c>
      <c r="K907" s="482">
        <v>1.0951413938160045E-3</v>
      </c>
      <c r="L907" s="482">
        <v>5.490575238405285E-4</v>
      </c>
      <c r="M907" s="482">
        <v>1.2374585911422114E-4</v>
      </c>
      <c r="N907" s="482">
        <v>9.4007826532161722E-4</v>
      </c>
      <c r="O907" s="482">
        <v>2.6816485933806311E-3</v>
      </c>
      <c r="P907" s="482">
        <v>1.6310067068499975E-3</v>
      </c>
      <c r="Q907" s="482">
        <v>2.3583660691413747E-3</v>
      </c>
      <c r="R907" s="482">
        <v>9.3185862601282614E-4</v>
      </c>
      <c r="S907" s="482">
        <v>2.3254561653498081E-3</v>
      </c>
      <c r="T907" s="482">
        <v>2.2595583135228089E-3</v>
      </c>
      <c r="U907" s="482">
        <v>1.8608834941447299E-3</v>
      </c>
      <c r="V907" s="482">
        <v>6.0469351471134007E-4</v>
      </c>
      <c r="W907" s="482">
        <v>2.1583091803648894E-3</v>
      </c>
      <c r="X907" s="482">
        <v>8.680832697116564E-4</v>
      </c>
      <c r="Y907" s="482">
        <v>4.254462449231929E-4</v>
      </c>
      <c r="Z907" s="482">
        <v>5.7610981844888754E-4</v>
      </c>
      <c r="AA907" s="482">
        <v>3.5058912241627362E-3</v>
      </c>
      <c r="AB907" s="482">
        <v>1.165993352928526E-3</v>
      </c>
      <c r="AC907" s="482">
        <v>1.9441583079221364E-3</v>
      </c>
      <c r="AD907" s="482">
        <v>2.8687955665814398E-4</v>
      </c>
      <c r="AE907" s="482">
        <v>1.6078081953478929E-3</v>
      </c>
      <c r="AF907" s="482">
        <v>1.1587163468437011E-3</v>
      </c>
      <c r="AG907" s="482">
        <v>3.3484657618010897E-4</v>
      </c>
      <c r="AH907" s="482">
        <v>1.7308818966927939E-3</v>
      </c>
      <c r="AI907" s="482">
        <v>1.8603938238826807E-3</v>
      </c>
      <c r="AJ907" s="482">
        <v>1.0003950730771827</v>
      </c>
      <c r="AK907" s="482">
        <v>2.9510941163516497E-3</v>
      </c>
      <c r="AL907" s="482">
        <v>9.7127768641458478E-4</v>
      </c>
      <c r="AM907" s="482">
        <v>8.7206734628772833E-4</v>
      </c>
      <c r="AN907" s="482">
        <v>1.6023543511300769E-3</v>
      </c>
      <c r="AO907" s="482">
        <v>6.0357060491419382E-4</v>
      </c>
      <c r="AP907" s="482">
        <v>6.8649515660620876E-4</v>
      </c>
      <c r="AQ907" s="482">
        <v>3.4762224655211468E-4</v>
      </c>
      <c r="AR907" s="482">
        <v>7.0728396354281613E-4</v>
      </c>
      <c r="AS907" s="482">
        <v>3.9777100153351675E-4</v>
      </c>
      <c r="AT907" s="483">
        <v>0.23142636914987569</v>
      </c>
      <c r="AU907" s="481">
        <v>3.1403546771873279E-5</v>
      </c>
      <c r="AV907" s="482">
        <v>2.1601819216211728E-5</v>
      </c>
      <c r="AW907" s="482">
        <v>3.4804301498429678E-5</v>
      </c>
      <c r="AX907" s="482">
        <v>2.1377535820943213E-5</v>
      </c>
      <c r="AY907" s="482">
        <v>2.5017078986243396E-5</v>
      </c>
      <c r="AZ907" s="482">
        <v>1.6929807135636254E-5</v>
      </c>
      <c r="BA907" s="482">
        <v>2.264177774136305E-5</v>
      </c>
      <c r="BB907" s="482">
        <v>2.4261283828027433E-5</v>
      </c>
      <c r="BC907" s="482">
        <v>3.0341149265065605E-6</v>
      </c>
      <c r="BD907" s="482">
        <v>3.1083093830040329E-5</v>
      </c>
      <c r="BE907" s="482">
        <v>3.3291036178884856E-5</v>
      </c>
      <c r="BF907" s="482">
        <v>1.6217779488143836E-5</v>
      </c>
      <c r="BG907" s="482">
        <v>3.4532733298067431E-5</v>
      </c>
      <c r="BH907" s="482">
        <v>2.4435904634850962E-5</v>
      </c>
      <c r="BI907" s="482">
        <v>4.6365341146523642E-5</v>
      </c>
      <c r="BJ907" s="482">
        <v>3.8165703737412756E-5</v>
      </c>
      <c r="BK907" s="482">
        <v>4.6123838106191908E-5</v>
      </c>
      <c r="BL907" s="482">
        <v>3.6590157372349019E-5</v>
      </c>
      <c r="BM907" s="482">
        <v>4.8119160833284873E-5</v>
      </c>
      <c r="BN907" s="482">
        <v>4.6840665793064641E-5</v>
      </c>
      <c r="BO907" s="482">
        <v>4.0758454611114472E-5</v>
      </c>
      <c r="BP907" s="482">
        <v>2.1232699514377245E-5</v>
      </c>
      <c r="BQ907" s="482">
        <v>4.0579840034233172E-5</v>
      </c>
      <c r="BR907" s="482">
        <v>1.4197208797312392E-5</v>
      </c>
      <c r="BS907" s="482">
        <v>2.6803907323193578E-5</v>
      </c>
      <c r="BT907" s="482">
        <v>8.5094910743721804E-6</v>
      </c>
      <c r="BU907" s="482">
        <v>1.6140897951810925E-5</v>
      </c>
      <c r="BV907" s="482">
        <v>1.2132292482087703E-5</v>
      </c>
      <c r="BW907" s="482">
        <v>1.0484462730391989E-5</v>
      </c>
      <c r="BX907" s="482">
        <v>2.1820387127685656E-5</v>
      </c>
      <c r="BY907" s="482">
        <v>1.924383561613865E-5</v>
      </c>
      <c r="BZ907" s="482">
        <v>9.0912519857949772E-6</v>
      </c>
      <c r="CA907" s="482">
        <v>1.940295838877215E-5</v>
      </c>
      <c r="CB907" s="482">
        <v>1.5090429299214883E-5</v>
      </c>
      <c r="CC907" s="482">
        <v>1.3828579716894076E-5</v>
      </c>
      <c r="CD907" s="482">
        <v>2.3341804910851569E-5</v>
      </c>
      <c r="CE907" s="482">
        <v>1.4588386627818761E-5</v>
      </c>
      <c r="CF907" s="482">
        <v>1.8326506917357883E-5</v>
      </c>
      <c r="CG907" s="482">
        <v>8.5871175776561202E-6</v>
      </c>
      <c r="CH907" s="482">
        <v>1.112860522530853E-5</v>
      </c>
      <c r="CI907" s="482">
        <v>2.9824685035034033E-5</v>
      </c>
      <c r="CJ907" s="483">
        <v>1.16137512697814E-5</v>
      </c>
    </row>
    <row r="908" spans="2:88">
      <c r="B908" s="277"/>
      <c r="C908" s="589">
        <v>33</v>
      </c>
      <c r="D908" s="473" t="s">
        <v>87</v>
      </c>
      <c r="E908" s="481">
        <v>5.7654398880403539E-4</v>
      </c>
      <c r="F908" s="482">
        <v>7.6805624613003512E-4</v>
      </c>
      <c r="G908" s="482">
        <v>7.5038321467710083E-4</v>
      </c>
      <c r="H908" s="482">
        <v>1.0916854774636019E-3</v>
      </c>
      <c r="I908" s="482">
        <v>1.6857628931505144E-3</v>
      </c>
      <c r="J908" s="482">
        <v>3.3528719295333538E-3</v>
      </c>
      <c r="K908" s="482">
        <v>2.3766357845321031E-3</v>
      </c>
      <c r="L908" s="482">
        <v>1.5517505985873025E-2</v>
      </c>
      <c r="M908" s="482">
        <v>4.5091658402865735E-4</v>
      </c>
      <c r="N908" s="482">
        <v>6.6520657017237342E-3</v>
      </c>
      <c r="O908" s="482">
        <v>5.8330007785866236E-3</v>
      </c>
      <c r="P908" s="482">
        <v>2.4784838156343817E-3</v>
      </c>
      <c r="Q908" s="482">
        <v>4.3462861803275831E-3</v>
      </c>
      <c r="R908" s="482">
        <v>2.9736039702361432E-3</v>
      </c>
      <c r="S908" s="482">
        <v>4.569239344307547E-3</v>
      </c>
      <c r="T908" s="482">
        <v>6.0299287013154757E-3</v>
      </c>
      <c r="U908" s="482">
        <v>1.7457286450973039E-2</v>
      </c>
      <c r="V908" s="482">
        <v>1.3243668576831614E-2</v>
      </c>
      <c r="W908" s="482">
        <v>1.3391033175010189E-2</v>
      </c>
      <c r="X908" s="482">
        <v>1.2012542406785029E-2</v>
      </c>
      <c r="Y908" s="482">
        <v>1.0419581882685302E-2</v>
      </c>
      <c r="Z908" s="482">
        <v>3.9277633411145601E-3</v>
      </c>
      <c r="AA908" s="482">
        <v>1.0148836458561173E-3</v>
      </c>
      <c r="AB908" s="482">
        <v>2.1898700784445608E-3</v>
      </c>
      <c r="AC908" s="482">
        <v>5.8452599872848665E-4</v>
      </c>
      <c r="AD908" s="482">
        <v>3.4784219365116358E-4</v>
      </c>
      <c r="AE908" s="482">
        <v>9.6600568773477357E-4</v>
      </c>
      <c r="AF908" s="482">
        <v>6.978596736538122E-4</v>
      </c>
      <c r="AG908" s="482">
        <v>8.0350975521996924E-5</v>
      </c>
      <c r="AH908" s="482">
        <v>1.4581266805757896E-3</v>
      </c>
      <c r="AI908" s="482">
        <v>8.2096154704726886E-3</v>
      </c>
      <c r="AJ908" s="482">
        <v>4.1659814579595253E-4</v>
      </c>
      <c r="AK908" s="482">
        <v>1.0007723069546284</v>
      </c>
      <c r="AL908" s="482">
        <v>1.4576593674144364E-3</v>
      </c>
      <c r="AM908" s="482">
        <v>3.4696455536343239E-4</v>
      </c>
      <c r="AN908" s="482">
        <v>1.1295372419124258E-3</v>
      </c>
      <c r="AO908" s="482">
        <v>7.0612213647659001E-4</v>
      </c>
      <c r="AP908" s="482">
        <v>6.6665511030581965E-4</v>
      </c>
      <c r="AQ908" s="482">
        <v>8.2372687069203279E-4</v>
      </c>
      <c r="AR908" s="482">
        <v>9.3968528080478849E-4</v>
      </c>
      <c r="AS908" s="482">
        <v>7.7923212312521785E-4</v>
      </c>
      <c r="AT908" s="483">
        <v>5.5795846601586147E-3</v>
      </c>
      <c r="AU908" s="481">
        <v>7.7798287206211155E-5</v>
      </c>
      <c r="AV908" s="482">
        <v>3.9623823202971606E-5</v>
      </c>
      <c r="AW908" s="482">
        <v>8.3583685016479117E-5</v>
      </c>
      <c r="AX908" s="482">
        <v>6.1049443860488272E-5</v>
      </c>
      <c r="AY908" s="482">
        <v>7.3608061964494385E-5</v>
      </c>
      <c r="AZ908" s="482">
        <v>1.5586313338817394E-4</v>
      </c>
      <c r="BA908" s="482">
        <v>1.1354639359336252E-4</v>
      </c>
      <c r="BB908" s="482">
        <v>4.9171518119800895E-4</v>
      </c>
      <c r="BC908" s="482">
        <v>1.0483493646453439E-5</v>
      </c>
      <c r="BD908" s="482">
        <v>4.3105084948707822E-4</v>
      </c>
      <c r="BE908" s="482">
        <v>1.2639487408546744E-4</v>
      </c>
      <c r="BF908" s="482">
        <v>5.8339763071614703E-5</v>
      </c>
      <c r="BG908" s="482">
        <v>1.1513146384831571E-4</v>
      </c>
      <c r="BH908" s="482">
        <v>8.0280759322940676E-5</v>
      </c>
      <c r="BI908" s="482">
        <v>1.6646219524175791E-4</v>
      </c>
      <c r="BJ908" s="482">
        <v>1.8796030066372982E-4</v>
      </c>
      <c r="BK908" s="482">
        <v>5.055727495207195E-4</v>
      </c>
      <c r="BL908" s="482">
        <v>4.2542988002765286E-4</v>
      </c>
      <c r="BM908" s="482">
        <v>4.8014013037917441E-4</v>
      </c>
      <c r="BN908" s="482">
        <v>7.0293941038308242E-4</v>
      </c>
      <c r="BO908" s="482">
        <v>4.8526862467203455E-4</v>
      </c>
      <c r="BP908" s="482">
        <v>1.3730365962802795E-4</v>
      </c>
      <c r="BQ908" s="482">
        <v>7.7748561397239014E-5</v>
      </c>
      <c r="BR908" s="482">
        <v>3.8539020668832427E-5</v>
      </c>
      <c r="BS908" s="482">
        <v>6.2395703303141922E-5</v>
      </c>
      <c r="BT908" s="482">
        <v>3.4832860424828298E-5</v>
      </c>
      <c r="BU908" s="482">
        <v>2.8744661994730441E-5</v>
      </c>
      <c r="BV908" s="482">
        <v>2.4032866466675566E-5</v>
      </c>
      <c r="BW908" s="482">
        <v>9.9705371249516306E-6</v>
      </c>
      <c r="BX908" s="482">
        <v>3.435129895117484E-5</v>
      </c>
      <c r="BY908" s="482">
        <v>6.489673988828219E-5</v>
      </c>
      <c r="BZ908" s="482">
        <v>3.9373974687291005E-5</v>
      </c>
      <c r="CA908" s="482">
        <v>3.0901498638950464E-5</v>
      </c>
      <c r="CB908" s="482">
        <v>1.1972079059172265E-4</v>
      </c>
      <c r="CC908" s="482">
        <v>3.3523315739574708E-5</v>
      </c>
      <c r="CD908" s="482">
        <v>8.228372903360204E-5</v>
      </c>
      <c r="CE908" s="482">
        <v>3.3496183058556892E-5</v>
      </c>
      <c r="CF908" s="482">
        <v>3.8465485059116576E-5</v>
      </c>
      <c r="CG908" s="482">
        <v>2.9170702551351805E-5</v>
      </c>
      <c r="CH908" s="482">
        <v>3.1967872805442009E-5</v>
      </c>
      <c r="CI908" s="482">
        <v>1.5896847193878883E-4</v>
      </c>
      <c r="CJ908" s="483">
        <v>9.4246778216576093E-5</v>
      </c>
    </row>
    <row r="909" spans="2:88">
      <c r="B909" s="277"/>
      <c r="C909" s="589">
        <v>34</v>
      </c>
      <c r="D909" s="473" t="s">
        <v>660</v>
      </c>
      <c r="E909" s="481">
        <v>1.2181802389119133E-4</v>
      </c>
      <c r="F909" s="482">
        <v>1.6285785554262462E-5</v>
      </c>
      <c r="G909" s="482">
        <v>1.8283326986715144E-5</v>
      </c>
      <c r="H909" s="482">
        <v>1.7723313356997566E-5</v>
      </c>
      <c r="I909" s="482">
        <v>1.7236578806050312E-5</v>
      </c>
      <c r="J909" s="482">
        <v>1.0895404624716838E-5</v>
      </c>
      <c r="K909" s="482">
        <v>1.3128812688767562E-5</v>
      </c>
      <c r="L909" s="482">
        <v>1.1222738720910901E-5</v>
      </c>
      <c r="M909" s="482">
        <v>3.6825145979874064E-6</v>
      </c>
      <c r="N909" s="482">
        <v>1.2306495616427859E-5</v>
      </c>
      <c r="O909" s="482">
        <v>1.9094239021360596E-5</v>
      </c>
      <c r="P909" s="482">
        <v>1.6948078159668442E-5</v>
      </c>
      <c r="Q909" s="482">
        <v>1.4819350418198031E-5</v>
      </c>
      <c r="R909" s="482">
        <v>1.0555238846935228E-5</v>
      </c>
      <c r="S909" s="482">
        <v>1.4309944483962624E-5</v>
      </c>
      <c r="T909" s="482">
        <v>1.3209646514275668E-5</v>
      </c>
      <c r="U909" s="482">
        <v>1.2596217111717608E-5</v>
      </c>
      <c r="V909" s="482">
        <v>8.7419944312144655E-6</v>
      </c>
      <c r="W909" s="482">
        <v>1.4587447552791798E-5</v>
      </c>
      <c r="X909" s="482">
        <v>8.1037625900700423E-6</v>
      </c>
      <c r="Y909" s="482">
        <v>6.6596522707751044E-6</v>
      </c>
      <c r="Z909" s="482">
        <v>8.4753325619594222E-6</v>
      </c>
      <c r="AA909" s="482">
        <v>2.1104307255914196E-5</v>
      </c>
      <c r="AB909" s="482">
        <v>1.5158312600436669E-5</v>
      </c>
      <c r="AC909" s="482">
        <v>7.4714310568534895E-5</v>
      </c>
      <c r="AD909" s="482">
        <v>6.6035624615857604E-6</v>
      </c>
      <c r="AE909" s="482">
        <v>1.6215840900723209E-5</v>
      </c>
      <c r="AF909" s="482">
        <v>4.3033471809468867E-5</v>
      </c>
      <c r="AG909" s="482">
        <v>4.0524766410940376E-6</v>
      </c>
      <c r="AH909" s="482">
        <v>2.7062697393023295E-4</v>
      </c>
      <c r="AI909" s="482">
        <v>2.042792130453217E-4</v>
      </c>
      <c r="AJ909" s="482">
        <v>1.6735187960982653E-5</v>
      </c>
      <c r="AK909" s="482">
        <v>2.1636778027009616E-5</v>
      </c>
      <c r="AL909" s="482">
        <v>1.0234083131699856</v>
      </c>
      <c r="AM909" s="482">
        <v>1.2690128979423E-5</v>
      </c>
      <c r="AN909" s="482">
        <v>1.4501447398856458E-5</v>
      </c>
      <c r="AO909" s="482">
        <v>1.8457834020133032E-5</v>
      </c>
      <c r="AP909" s="482">
        <v>3.0549115694943658E-5</v>
      </c>
      <c r="AQ909" s="482">
        <v>1.9290057354094445E-5</v>
      </c>
      <c r="AR909" s="482">
        <v>1.5705741771053645E-5</v>
      </c>
      <c r="AS909" s="482">
        <v>1.293787745039442E-5</v>
      </c>
      <c r="AT909" s="483">
        <v>8.6898953469869951E-4</v>
      </c>
      <c r="AU909" s="481">
        <v>3.0037802732337175E-7</v>
      </c>
      <c r="AV909" s="482">
        <v>1.5267474482791897E-7</v>
      </c>
      <c r="AW909" s="482">
        <v>2.7493484130897716E-7</v>
      </c>
      <c r="AX909" s="482">
        <v>2.0588905400807493E-7</v>
      </c>
      <c r="AY909" s="482">
        <v>3.5001097201093131E-7</v>
      </c>
      <c r="AZ909" s="482">
        <v>2.1131083959627388E-7</v>
      </c>
      <c r="BA909" s="482">
        <v>2.7765267015527083E-7</v>
      </c>
      <c r="BB909" s="482">
        <v>3.6777424268115076E-7</v>
      </c>
      <c r="BC909" s="482">
        <v>9.4487854199007484E-8</v>
      </c>
      <c r="BD909" s="482">
        <v>4.423084544003137E-7</v>
      </c>
      <c r="BE909" s="482">
        <v>3.1306181936840841E-7</v>
      </c>
      <c r="BF909" s="482">
        <v>2.0172098014923745E-7</v>
      </c>
      <c r="BG909" s="482">
        <v>3.2218114015408551E-7</v>
      </c>
      <c r="BH909" s="482">
        <v>2.4189837248345325E-7</v>
      </c>
      <c r="BI909" s="482">
        <v>3.4094968092707205E-7</v>
      </c>
      <c r="BJ909" s="482">
        <v>2.9554739580495219E-7</v>
      </c>
      <c r="BK909" s="482">
        <v>4.4724395684104535E-7</v>
      </c>
      <c r="BL909" s="482">
        <v>3.7395258619836008E-7</v>
      </c>
      <c r="BM909" s="482">
        <v>4.5677955564106637E-7</v>
      </c>
      <c r="BN909" s="482">
        <v>5.3483821821500342E-7</v>
      </c>
      <c r="BO909" s="482">
        <v>4.4681237165313688E-7</v>
      </c>
      <c r="BP909" s="482">
        <v>3.5258446889898477E-7</v>
      </c>
      <c r="BQ909" s="482">
        <v>3.0667986290641426E-7</v>
      </c>
      <c r="BR909" s="482">
        <v>1.8684651219928179E-7</v>
      </c>
      <c r="BS909" s="482">
        <v>2.1776089753211715E-7</v>
      </c>
      <c r="BT909" s="482">
        <v>1.3855407293306201E-7</v>
      </c>
      <c r="BU909" s="482">
        <v>1.4311946871456234E-7</v>
      </c>
      <c r="BV909" s="482">
        <v>1.4030944254981425E-7</v>
      </c>
      <c r="BW909" s="482">
        <v>6.434045288487972E-8</v>
      </c>
      <c r="BX909" s="482">
        <v>4.6114808306866155E-7</v>
      </c>
      <c r="BY909" s="482">
        <v>2.3104432476544914E-7</v>
      </c>
      <c r="BZ909" s="482">
        <v>1.2048257972541978E-7</v>
      </c>
      <c r="CA909" s="482">
        <v>1.4323755238142536E-7</v>
      </c>
      <c r="CB909" s="482">
        <v>1.4070580523701144E-6</v>
      </c>
      <c r="CC909" s="482">
        <v>1.6315243080994151E-7</v>
      </c>
      <c r="CD909" s="482">
        <v>1.8525772775152214E-7</v>
      </c>
      <c r="CE909" s="482">
        <v>2.0516041171873244E-7</v>
      </c>
      <c r="CF909" s="482">
        <v>2.448823232252581E-7</v>
      </c>
      <c r="CG909" s="482">
        <v>1.0772572718106216E-7</v>
      </c>
      <c r="CH909" s="482">
        <v>1.1534812811962651E-7</v>
      </c>
      <c r="CI909" s="482">
        <v>3.9176204423029662E-7</v>
      </c>
      <c r="CJ909" s="483">
        <v>2.0692747292537622E-7</v>
      </c>
    </row>
    <row r="910" spans="2:88">
      <c r="B910" s="277"/>
      <c r="C910" s="589">
        <v>35</v>
      </c>
      <c r="D910" s="473" t="s">
        <v>661</v>
      </c>
      <c r="E910" s="481">
        <v>3.2872440370249571E-4</v>
      </c>
      <c r="F910" s="482">
        <v>2.7265160166462947E-4</v>
      </c>
      <c r="G910" s="482">
        <v>5.5969183880556373E-3</v>
      </c>
      <c r="H910" s="482">
        <v>2.9623779129764041E-3</v>
      </c>
      <c r="I910" s="482">
        <v>1.1786086768546158E-3</v>
      </c>
      <c r="J910" s="482">
        <v>1.5528908568972933E-3</v>
      </c>
      <c r="K910" s="482">
        <v>1.121891993003718E-3</v>
      </c>
      <c r="L910" s="482">
        <v>1.9036676956647397E-3</v>
      </c>
      <c r="M910" s="482">
        <v>1.8080368664468623E-4</v>
      </c>
      <c r="N910" s="482">
        <v>1.153776327367857E-3</v>
      </c>
      <c r="O910" s="482">
        <v>1.6521523694695776E-3</v>
      </c>
      <c r="P910" s="482">
        <v>9.7233110948506717E-4</v>
      </c>
      <c r="Q910" s="482">
        <v>5.6990876739472052E-4</v>
      </c>
      <c r="R910" s="482">
        <v>1.1455358474453611E-3</v>
      </c>
      <c r="S910" s="482">
        <v>3.1566917813831345E-3</v>
      </c>
      <c r="T910" s="482">
        <v>2.0182511538820638E-3</v>
      </c>
      <c r="U910" s="482">
        <v>3.0131832657886103E-3</v>
      </c>
      <c r="V910" s="482">
        <v>1.2329819997073379E-3</v>
      </c>
      <c r="W910" s="482">
        <v>9.2141386686776696E-4</v>
      </c>
      <c r="X910" s="482">
        <v>5.1580273243171564E-4</v>
      </c>
      <c r="Y910" s="482">
        <v>4.4599154059096454E-4</v>
      </c>
      <c r="Z910" s="482">
        <v>9.0490577707030015E-4</v>
      </c>
      <c r="AA910" s="482">
        <v>1.1544390780593517E-3</v>
      </c>
      <c r="AB910" s="482">
        <v>1.8776012048656895E-3</v>
      </c>
      <c r="AC910" s="482">
        <v>8.6626137147756254E-3</v>
      </c>
      <c r="AD910" s="482">
        <v>1.3390270218369851E-3</v>
      </c>
      <c r="AE910" s="482">
        <v>7.7098613014379242E-4</v>
      </c>
      <c r="AF910" s="482">
        <v>3.0954576097273661E-3</v>
      </c>
      <c r="AG910" s="482">
        <v>2.8004702752545767E-4</v>
      </c>
      <c r="AH910" s="482">
        <v>1.4100586575204826E-3</v>
      </c>
      <c r="AI910" s="482">
        <v>1.505933605581385E-3</v>
      </c>
      <c r="AJ910" s="482">
        <v>3.5548716494630898E-4</v>
      </c>
      <c r="AK910" s="482">
        <v>1.1666036997416075E-3</v>
      </c>
      <c r="AL910" s="482">
        <v>1.4232346224341871E-3</v>
      </c>
      <c r="AM910" s="482">
        <v>1.0002705576617357</v>
      </c>
      <c r="AN910" s="482">
        <v>1.8617357540011523E-3</v>
      </c>
      <c r="AO910" s="482">
        <v>1.7327618967524581E-3</v>
      </c>
      <c r="AP910" s="482">
        <v>1.4661969738387151E-3</v>
      </c>
      <c r="AQ910" s="482">
        <v>5.8635752424313122E-3</v>
      </c>
      <c r="AR910" s="482">
        <v>1.299515874872266E-3</v>
      </c>
      <c r="AS910" s="482">
        <v>2.4416921883105855E-4</v>
      </c>
      <c r="AT910" s="483">
        <v>2.3393065489743427E-3</v>
      </c>
      <c r="AU910" s="481">
        <v>1.1035149820079228E-5</v>
      </c>
      <c r="AV910" s="482">
        <v>5.0063298515339279E-6</v>
      </c>
      <c r="AW910" s="482">
        <v>1.9985634964409322E-5</v>
      </c>
      <c r="AX910" s="482">
        <v>1.1416672755469584E-5</v>
      </c>
      <c r="AY910" s="482">
        <v>1.5975123191249315E-5</v>
      </c>
      <c r="AZ910" s="482">
        <v>1.8171592379348129E-5</v>
      </c>
      <c r="BA910" s="482">
        <v>1.8104302487663303E-5</v>
      </c>
      <c r="BB910" s="482">
        <v>4.0401281854078754E-5</v>
      </c>
      <c r="BC910" s="482">
        <v>1.8119454698263942E-6</v>
      </c>
      <c r="BD910" s="482">
        <v>4.7163218365076125E-5</v>
      </c>
      <c r="BE910" s="482">
        <v>1.8067303407428594E-5</v>
      </c>
      <c r="BF910" s="482">
        <v>8.0636118437717775E-6</v>
      </c>
      <c r="BG910" s="482">
        <v>1.2148005720579863E-5</v>
      </c>
      <c r="BH910" s="482">
        <v>1.1155353918128669E-5</v>
      </c>
      <c r="BI910" s="482">
        <v>2.6807672168515285E-5</v>
      </c>
      <c r="BJ910" s="482">
        <v>2.2198022733386964E-5</v>
      </c>
      <c r="BK910" s="482">
        <v>4.5467329363831663E-5</v>
      </c>
      <c r="BL910" s="482">
        <v>3.1443915516979166E-5</v>
      </c>
      <c r="BM910" s="482">
        <v>3.792720753167011E-5</v>
      </c>
      <c r="BN910" s="482">
        <v>5.4492009951220877E-5</v>
      </c>
      <c r="BO910" s="482">
        <v>2.8936539313804829E-5</v>
      </c>
      <c r="BP910" s="482">
        <v>1.7066157792969591E-5</v>
      </c>
      <c r="BQ910" s="482">
        <v>1.5615212930493586E-5</v>
      </c>
      <c r="BR910" s="482">
        <v>8.618531858828476E-6</v>
      </c>
      <c r="BS910" s="482">
        <v>2.1243144429510431E-5</v>
      </c>
      <c r="BT910" s="482">
        <v>8.0543930410960865E-6</v>
      </c>
      <c r="BU910" s="482">
        <v>4.7312597611822433E-6</v>
      </c>
      <c r="BV910" s="482">
        <v>6.4880302661816478E-6</v>
      </c>
      <c r="BW910" s="482">
        <v>2.4058730028442299E-6</v>
      </c>
      <c r="BX910" s="482">
        <v>7.4515378730660484E-6</v>
      </c>
      <c r="BY910" s="482">
        <v>7.5411939941586534E-6</v>
      </c>
      <c r="BZ910" s="482">
        <v>5.7986794673299255E-6</v>
      </c>
      <c r="CA910" s="482">
        <v>5.8840661639415698E-6</v>
      </c>
      <c r="CB910" s="482">
        <v>1.4478568691668632E-5</v>
      </c>
      <c r="CC910" s="482">
        <v>5.6543211714284818E-6</v>
      </c>
      <c r="CD910" s="482">
        <v>1.129737240458084E-5</v>
      </c>
      <c r="CE910" s="482">
        <v>1.0614791673231926E-5</v>
      </c>
      <c r="CF910" s="482">
        <v>1.2933410349503934E-5</v>
      </c>
      <c r="CG910" s="482">
        <v>1.7135813075243084E-5</v>
      </c>
      <c r="CH910" s="482">
        <v>7.3292036445589851E-6</v>
      </c>
      <c r="CI910" s="482">
        <v>2.5845002478633107E-5</v>
      </c>
      <c r="CJ910" s="483">
        <v>9.2705477131084873E-6</v>
      </c>
    </row>
    <row r="911" spans="2:88">
      <c r="B911" s="277"/>
      <c r="C911" s="589">
        <v>36</v>
      </c>
      <c r="D911" s="473" t="s">
        <v>88</v>
      </c>
      <c r="E911" s="481">
        <v>2.4957632008552218E-2</v>
      </c>
      <c r="F911" s="482">
        <v>3.2777163846349031E-2</v>
      </c>
      <c r="G911" s="482">
        <v>1.833629066884095E-2</v>
      </c>
      <c r="H911" s="482">
        <v>0.12641329607506524</v>
      </c>
      <c r="I911" s="482">
        <v>2.5531016957534663E-2</v>
      </c>
      <c r="J911" s="482">
        <v>3.1700186945026791E-2</v>
      </c>
      <c r="K911" s="482">
        <v>2.9040919530221497E-2</v>
      </c>
      <c r="L911" s="482">
        <v>3.2615031556750503E-2</v>
      </c>
      <c r="M911" s="482">
        <v>4.4731552265364306E-3</v>
      </c>
      <c r="N911" s="482">
        <v>3.4148194120192009E-2</v>
      </c>
      <c r="O911" s="482">
        <v>5.2111727672890552E-2</v>
      </c>
      <c r="P911" s="482">
        <v>2.3291492773719103E-2</v>
      </c>
      <c r="Q911" s="482">
        <v>1.9407238820639459E-2</v>
      </c>
      <c r="R911" s="482">
        <v>3.2848754232819799E-2</v>
      </c>
      <c r="S911" s="482">
        <v>3.1410260595109443E-2</v>
      </c>
      <c r="T911" s="482">
        <v>2.91525579907294E-2</v>
      </c>
      <c r="U911" s="482">
        <v>3.6672562181856133E-2</v>
      </c>
      <c r="V911" s="482">
        <v>4.6948231682816359E-2</v>
      </c>
      <c r="W911" s="482">
        <v>3.5369460691021926E-2</v>
      </c>
      <c r="X911" s="482">
        <v>2.8396951045876521E-2</v>
      </c>
      <c r="Y911" s="482">
        <v>2.2729327181401828E-2</v>
      </c>
      <c r="Z911" s="482">
        <v>2.6356630892815914E-2</v>
      </c>
      <c r="AA911" s="482">
        <v>7.234392448523036E-2</v>
      </c>
      <c r="AB911" s="482">
        <v>7.2139921673644081E-2</v>
      </c>
      <c r="AC911" s="482">
        <v>8.4860819892168274E-2</v>
      </c>
      <c r="AD911" s="482">
        <v>2.9979686657360408E-2</v>
      </c>
      <c r="AE911" s="482">
        <v>5.0502123868637241E-2</v>
      </c>
      <c r="AF911" s="482">
        <v>6.1850064357726407E-2</v>
      </c>
      <c r="AG911" s="482">
        <v>9.4372112051837459E-3</v>
      </c>
      <c r="AH911" s="482">
        <v>3.3226623907798569E-2</v>
      </c>
      <c r="AI911" s="482">
        <v>7.5979725220547481E-2</v>
      </c>
      <c r="AJ911" s="482">
        <v>6.184895455856948E-2</v>
      </c>
      <c r="AK911" s="482">
        <v>4.1132062956186807E-2</v>
      </c>
      <c r="AL911" s="482">
        <v>3.9232814055925873E-2</v>
      </c>
      <c r="AM911" s="482">
        <v>4.3493237081649809E-2</v>
      </c>
      <c r="AN911" s="482">
        <v>1.0683503565286732</v>
      </c>
      <c r="AO911" s="482">
        <v>2.8048589947389197E-2</v>
      </c>
      <c r="AP911" s="482">
        <v>2.2176838570184189E-2</v>
      </c>
      <c r="AQ911" s="482">
        <v>2.8600672670016928E-2</v>
      </c>
      <c r="AR911" s="482">
        <v>2.5904177575881537E-2</v>
      </c>
      <c r="AS911" s="482">
        <v>8.1184140618541685E-3</v>
      </c>
      <c r="AT911" s="483">
        <v>6.2243941860467937E-2</v>
      </c>
      <c r="AU911" s="481">
        <v>2.625075818023566E-4</v>
      </c>
      <c r="AV911" s="482">
        <v>1.3926795702037364E-4</v>
      </c>
      <c r="AW911" s="482">
        <v>2.8669639955548486E-4</v>
      </c>
      <c r="AX911" s="482">
        <v>2.6033961192269188E-4</v>
      </c>
      <c r="AY911" s="482">
        <v>3.2758147585926401E-4</v>
      </c>
      <c r="AZ911" s="482">
        <v>3.8227771007262015E-4</v>
      </c>
      <c r="BA911" s="482">
        <v>4.4881961922058869E-4</v>
      </c>
      <c r="BB911" s="482">
        <v>7.5862959318200604E-4</v>
      </c>
      <c r="BC911" s="482">
        <v>4.4351081539163763E-5</v>
      </c>
      <c r="BD911" s="482">
        <v>9.8114382129440691E-4</v>
      </c>
      <c r="BE911" s="482">
        <v>4.8608102191253344E-4</v>
      </c>
      <c r="BF911" s="482">
        <v>2.0251334256630706E-4</v>
      </c>
      <c r="BG911" s="482">
        <v>3.5603764984071815E-4</v>
      </c>
      <c r="BH911" s="482">
        <v>3.0519668513138114E-4</v>
      </c>
      <c r="BI911" s="482">
        <v>4.9887471522020224E-4</v>
      </c>
      <c r="BJ911" s="482">
        <v>4.6259189407705229E-4</v>
      </c>
      <c r="BK911" s="482">
        <v>1.2906775031066304E-3</v>
      </c>
      <c r="BL911" s="482">
        <v>1.02458621432984E-3</v>
      </c>
      <c r="BM911" s="482">
        <v>1.2555369153391767E-3</v>
      </c>
      <c r="BN911" s="482">
        <v>1.9184587929212335E-3</v>
      </c>
      <c r="BO911" s="482">
        <v>1.0189073757220707E-3</v>
      </c>
      <c r="BP911" s="482">
        <v>4.3039839670143691E-4</v>
      </c>
      <c r="BQ911" s="482">
        <v>4.4794006392957178E-4</v>
      </c>
      <c r="BR911" s="482">
        <v>2.3277017111749816E-4</v>
      </c>
      <c r="BS911" s="482">
        <v>3.2158380050891465E-4</v>
      </c>
      <c r="BT911" s="482">
        <v>1.7396171705929672E-4</v>
      </c>
      <c r="BU911" s="482">
        <v>1.4711523055953416E-4</v>
      </c>
      <c r="BV911" s="482">
        <v>1.4007815595917298E-4</v>
      </c>
      <c r="BW911" s="482">
        <v>6.5845714971676648E-5</v>
      </c>
      <c r="BX911" s="482">
        <v>1.819495533870386E-4</v>
      </c>
      <c r="BY911" s="482">
        <v>2.2769539603476003E-4</v>
      </c>
      <c r="BZ911" s="482">
        <v>1.736458168185874E-4</v>
      </c>
      <c r="CA911" s="482">
        <v>1.3737195758953169E-4</v>
      </c>
      <c r="CB911" s="482">
        <v>2.9047454411458502E-4</v>
      </c>
      <c r="CC911" s="482">
        <v>1.8045111890863943E-4</v>
      </c>
      <c r="CD911" s="482">
        <v>2.9250398793191412E-4</v>
      </c>
      <c r="CE911" s="482">
        <v>2.3133959420508257E-4</v>
      </c>
      <c r="CF911" s="482">
        <v>2.721922008647358E-4</v>
      </c>
      <c r="CG911" s="482">
        <v>1.5503430605535252E-4</v>
      </c>
      <c r="CH911" s="482">
        <v>1.4974818021236345E-4</v>
      </c>
      <c r="CI911" s="482">
        <v>6.7101134025139054E-4</v>
      </c>
      <c r="CJ911" s="483">
        <v>2.1617888803371154E-4</v>
      </c>
    </row>
    <row r="912" spans="2:88">
      <c r="B912" s="277"/>
      <c r="C912" s="589">
        <v>37</v>
      </c>
      <c r="D912" s="473" t="s">
        <v>645</v>
      </c>
      <c r="E912" s="481">
        <v>0</v>
      </c>
      <c r="F912" s="482">
        <v>0</v>
      </c>
      <c r="G912" s="482">
        <v>0</v>
      </c>
      <c r="H912" s="482">
        <v>0</v>
      </c>
      <c r="I912" s="482">
        <v>0</v>
      </c>
      <c r="J912" s="482">
        <v>0</v>
      </c>
      <c r="K912" s="482">
        <v>0</v>
      </c>
      <c r="L912" s="482">
        <v>0</v>
      </c>
      <c r="M912" s="482">
        <v>0</v>
      </c>
      <c r="N912" s="482">
        <v>0</v>
      </c>
      <c r="O912" s="482">
        <v>0</v>
      </c>
      <c r="P912" s="482">
        <v>0</v>
      </c>
      <c r="Q912" s="482">
        <v>0</v>
      </c>
      <c r="R912" s="482">
        <v>0</v>
      </c>
      <c r="S912" s="482">
        <v>0</v>
      </c>
      <c r="T912" s="482">
        <v>0</v>
      </c>
      <c r="U912" s="482">
        <v>0</v>
      </c>
      <c r="V912" s="482">
        <v>0</v>
      </c>
      <c r="W912" s="482">
        <v>0</v>
      </c>
      <c r="X912" s="482">
        <v>0</v>
      </c>
      <c r="Y912" s="482">
        <v>0</v>
      </c>
      <c r="Z912" s="482">
        <v>0</v>
      </c>
      <c r="AA912" s="482">
        <v>0</v>
      </c>
      <c r="AB912" s="482">
        <v>0</v>
      </c>
      <c r="AC912" s="482">
        <v>0</v>
      </c>
      <c r="AD912" s="482">
        <v>0</v>
      </c>
      <c r="AE912" s="482">
        <v>0</v>
      </c>
      <c r="AF912" s="482">
        <v>0</v>
      </c>
      <c r="AG912" s="482">
        <v>0</v>
      </c>
      <c r="AH912" s="482">
        <v>0</v>
      </c>
      <c r="AI912" s="482">
        <v>0</v>
      </c>
      <c r="AJ912" s="482">
        <v>0</v>
      </c>
      <c r="AK912" s="482">
        <v>0</v>
      </c>
      <c r="AL912" s="482">
        <v>0</v>
      </c>
      <c r="AM912" s="482">
        <v>0</v>
      </c>
      <c r="AN912" s="482">
        <v>0</v>
      </c>
      <c r="AO912" s="482">
        <v>1</v>
      </c>
      <c r="AP912" s="482">
        <v>0</v>
      </c>
      <c r="AQ912" s="482">
        <v>0</v>
      </c>
      <c r="AR912" s="482">
        <v>0</v>
      </c>
      <c r="AS912" s="482">
        <v>0</v>
      </c>
      <c r="AT912" s="483">
        <v>0</v>
      </c>
      <c r="AU912" s="481">
        <v>0</v>
      </c>
      <c r="AV912" s="482">
        <v>0</v>
      </c>
      <c r="AW912" s="482">
        <v>0</v>
      </c>
      <c r="AX912" s="482">
        <v>0</v>
      </c>
      <c r="AY912" s="482">
        <v>0</v>
      </c>
      <c r="AZ912" s="482">
        <v>0</v>
      </c>
      <c r="BA912" s="482">
        <v>0</v>
      </c>
      <c r="BB912" s="482">
        <v>0</v>
      </c>
      <c r="BC912" s="482">
        <v>0</v>
      </c>
      <c r="BD912" s="482">
        <v>0</v>
      </c>
      <c r="BE912" s="482">
        <v>0</v>
      </c>
      <c r="BF912" s="482">
        <v>0</v>
      </c>
      <c r="BG912" s="482">
        <v>0</v>
      </c>
      <c r="BH912" s="482">
        <v>0</v>
      </c>
      <c r="BI912" s="482">
        <v>0</v>
      </c>
      <c r="BJ912" s="482">
        <v>0</v>
      </c>
      <c r="BK912" s="482">
        <v>0</v>
      </c>
      <c r="BL912" s="482">
        <v>0</v>
      </c>
      <c r="BM912" s="482">
        <v>0</v>
      </c>
      <c r="BN912" s="482">
        <v>0</v>
      </c>
      <c r="BO912" s="482">
        <v>0</v>
      </c>
      <c r="BP912" s="482">
        <v>0</v>
      </c>
      <c r="BQ912" s="482">
        <v>0</v>
      </c>
      <c r="BR912" s="482">
        <v>0</v>
      </c>
      <c r="BS912" s="482">
        <v>0</v>
      </c>
      <c r="BT912" s="482">
        <v>0</v>
      </c>
      <c r="BU912" s="482">
        <v>0</v>
      </c>
      <c r="BV912" s="482">
        <v>0</v>
      </c>
      <c r="BW912" s="482">
        <v>0</v>
      </c>
      <c r="BX912" s="482">
        <v>0</v>
      </c>
      <c r="BY912" s="482">
        <v>0</v>
      </c>
      <c r="BZ912" s="482">
        <v>0</v>
      </c>
      <c r="CA912" s="482">
        <v>0</v>
      </c>
      <c r="CB912" s="482">
        <v>0</v>
      </c>
      <c r="CC912" s="482">
        <v>0</v>
      </c>
      <c r="CD912" s="482">
        <v>0</v>
      </c>
      <c r="CE912" s="482">
        <v>0</v>
      </c>
      <c r="CF912" s="482">
        <v>0</v>
      </c>
      <c r="CG912" s="482">
        <v>0</v>
      </c>
      <c r="CH912" s="482">
        <v>0</v>
      </c>
      <c r="CI912" s="482">
        <v>0</v>
      </c>
      <c r="CJ912" s="483">
        <v>0</v>
      </c>
    </row>
    <row r="913" spans="2:88">
      <c r="B913" s="277"/>
      <c r="C913" s="589">
        <v>38</v>
      </c>
      <c r="D913" s="473" t="s">
        <v>646</v>
      </c>
      <c r="E913" s="481">
        <v>2.1538834982446567E-5</v>
      </c>
      <c r="F913" s="482">
        <v>8.0223124942447096E-6</v>
      </c>
      <c r="G913" s="482">
        <v>3.1228733111794117E-5</v>
      </c>
      <c r="H913" s="482">
        <v>2.2504227808312181E-6</v>
      </c>
      <c r="I913" s="482">
        <v>2.3217083742110923E-3</v>
      </c>
      <c r="J913" s="482">
        <v>4.0200271227764518E-6</v>
      </c>
      <c r="K913" s="482">
        <v>2.6705176294314976E-6</v>
      </c>
      <c r="L913" s="482">
        <v>4.366430375190806E-6</v>
      </c>
      <c r="M913" s="482">
        <v>1.9089719107641627E-7</v>
      </c>
      <c r="N913" s="482">
        <v>2.0895244779802698E-6</v>
      </c>
      <c r="O913" s="482">
        <v>3.8012168348647563E-6</v>
      </c>
      <c r="P913" s="482">
        <v>2.2430234416557591E-6</v>
      </c>
      <c r="Q913" s="482">
        <v>3.1870913164455904E-6</v>
      </c>
      <c r="R913" s="482">
        <v>1.292913394849745E-6</v>
      </c>
      <c r="S913" s="482">
        <v>3.1005438254177209E-6</v>
      </c>
      <c r="T913" s="482">
        <v>3.0077119862109596E-6</v>
      </c>
      <c r="U913" s="482">
        <v>2.5341823982475582E-6</v>
      </c>
      <c r="V913" s="482">
        <v>9.0656543115503254E-7</v>
      </c>
      <c r="W913" s="482">
        <v>2.9208701471293823E-6</v>
      </c>
      <c r="X913" s="482">
        <v>1.1996436786628733E-6</v>
      </c>
      <c r="Y913" s="482">
        <v>6.3864999858697658E-7</v>
      </c>
      <c r="Z913" s="482">
        <v>1.7299758060923754E-6</v>
      </c>
      <c r="AA913" s="482">
        <v>4.6847662991469901E-6</v>
      </c>
      <c r="AB913" s="482">
        <v>1.6130866365703533E-6</v>
      </c>
      <c r="AC913" s="482">
        <v>3.0668500390207336E-6</v>
      </c>
      <c r="AD913" s="482">
        <v>4.3234694710481299E-7</v>
      </c>
      <c r="AE913" s="482">
        <v>2.2080166828710629E-6</v>
      </c>
      <c r="AF913" s="482">
        <v>1.8094039691214877E-6</v>
      </c>
      <c r="AG913" s="482">
        <v>4.6094055128574332E-7</v>
      </c>
      <c r="AH913" s="482">
        <v>4.2156438143942344E-6</v>
      </c>
      <c r="AI913" s="482">
        <v>3.9055449503254334E-6</v>
      </c>
      <c r="AJ913" s="482">
        <v>7.7067585647786144E-7</v>
      </c>
      <c r="AK913" s="482">
        <v>4.1047400086880958E-6</v>
      </c>
      <c r="AL913" s="482">
        <v>7.5393355473616893E-3</v>
      </c>
      <c r="AM913" s="482">
        <v>1.6097006997359726E-6</v>
      </c>
      <c r="AN913" s="482">
        <v>2.1789129917685416E-6</v>
      </c>
      <c r="AO913" s="482">
        <v>9.9085305600432622E-3</v>
      </c>
      <c r="AP913" s="482">
        <v>1.0050407283965681</v>
      </c>
      <c r="AQ913" s="482">
        <v>7.7030523573353137E-7</v>
      </c>
      <c r="AR913" s="482">
        <v>3.0725887722784265E-6</v>
      </c>
      <c r="AS913" s="482">
        <v>7.8174884311026009E-7</v>
      </c>
      <c r="AT913" s="483">
        <v>3.0247246598873829E-4</v>
      </c>
      <c r="AU913" s="481">
        <v>1.3132736990760205E-6</v>
      </c>
      <c r="AV913" s="482">
        <v>6.0977073930503405E-7</v>
      </c>
      <c r="AW913" s="482">
        <v>2.0838634354583766E-6</v>
      </c>
      <c r="AX913" s="482">
        <v>3.9821908374045588E-8</v>
      </c>
      <c r="AY913" s="482">
        <v>5.6185621501096679E-6</v>
      </c>
      <c r="AZ913" s="482">
        <v>1.6045249371162097E-7</v>
      </c>
      <c r="BA913" s="482">
        <v>1.4708595114273999E-7</v>
      </c>
      <c r="BB913" s="482">
        <v>3.3779129522184835E-7</v>
      </c>
      <c r="BC913" s="482">
        <v>6.379555581841113E-9</v>
      </c>
      <c r="BD913" s="482">
        <v>1.9388613775943525E-7</v>
      </c>
      <c r="BE913" s="482">
        <v>8.4592702538537989E-8</v>
      </c>
      <c r="BF913" s="482">
        <v>3.1747084300878312E-8</v>
      </c>
      <c r="BG913" s="482">
        <v>6.0754585234461996E-8</v>
      </c>
      <c r="BH913" s="482">
        <v>4.3630154245726697E-8</v>
      </c>
      <c r="BI913" s="482">
        <v>7.3024498305676124E-8</v>
      </c>
      <c r="BJ913" s="482">
        <v>6.3490425188775746E-8</v>
      </c>
      <c r="BK913" s="482">
        <v>8.6023947756638686E-8</v>
      </c>
      <c r="BL913" s="482">
        <v>7.1827530592700229E-8</v>
      </c>
      <c r="BM913" s="482">
        <v>8.6966985011998856E-8</v>
      </c>
      <c r="BN913" s="482">
        <v>8.683294932247813E-8</v>
      </c>
      <c r="BO913" s="482">
        <v>7.9028056339307266E-8</v>
      </c>
      <c r="BP913" s="482">
        <v>1.4317081469109939E-7</v>
      </c>
      <c r="BQ913" s="482">
        <v>7.1643383299308662E-8</v>
      </c>
      <c r="BR913" s="482">
        <v>2.496743328902218E-8</v>
      </c>
      <c r="BS913" s="482">
        <v>5.2181949476782535E-8</v>
      </c>
      <c r="BT913" s="482">
        <v>2.2556251712963167E-8</v>
      </c>
      <c r="BU913" s="482">
        <v>3.1286380981231357E-8</v>
      </c>
      <c r="BV913" s="482">
        <v>2.2666931011848709E-8</v>
      </c>
      <c r="BW913" s="482">
        <v>1.6163525907572889E-8</v>
      </c>
      <c r="BX913" s="482">
        <v>4.5004071708818885E-8</v>
      </c>
      <c r="BY913" s="482">
        <v>3.6711847513368259E-8</v>
      </c>
      <c r="BZ913" s="482">
        <v>2.8671022481540133E-8</v>
      </c>
      <c r="CA913" s="482">
        <v>4.8363306394312047E-8</v>
      </c>
      <c r="CB913" s="482">
        <v>3.8874156966512929E-7</v>
      </c>
      <c r="CC913" s="482">
        <v>7.383346376779084E-8</v>
      </c>
      <c r="CD913" s="482">
        <v>4.0862293048649254E-8</v>
      </c>
      <c r="CE913" s="482">
        <v>3.4441930467424074E-6</v>
      </c>
      <c r="CF913" s="482">
        <v>7.3671071995774915E-6</v>
      </c>
      <c r="CG913" s="482">
        <v>3.5973899903445367E-8</v>
      </c>
      <c r="CH913" s="482">
        <v>1.6327404453403078E-7</v>
      </c>
      <c r="CI913" s="482">
        <v>1.1904790696234957E-7</v>
      </c>
      <c r="CJ913" s="483">
        <v>7.5171267796105284E-8</v>
      </c>
    </row>
    <row r="914" spans="2:88">
      <c r="B914" s="277"/>
      <c r="C914" s="589">
        <v>39</v>
      </c>
      <c r="D914" s="473" t="s">
        <v>647</v>
      </c>
      <c r="E914" s="481">
        <v>1.517978774842823E-5</v>
      </c>
      <c r="F914" s="482">
        <v>1.3689303489313908E-5</v>
      </c>
      <c r="G914" s="482">
        <v>2.6315500261821308E-5</v>
      </c>
      <c r="H914" s="482">
        <v>3.3236673386417948E-5</v>
      </c>
      <c r="I914" s="482">
        <v>1.723694905021242E-5</v>
      </c>
      <c r="J914" s="482">
        <v>2.3811094142793594E-5</v>
      </c>
      <c r="K914" s="482">
        <v>1.9648323890785532E-5</v>
      </c>
      <c r="L914" s="482">
        <v>2.4536551059982578E-5</v>
      </c>
      <c r="M914" s="482">
        <v>2.3676871073414497E-6</v>
      </c>
      <c r="N914" s="482">
        <v>2.075027238228743E-5</v>
      </c>
      <c r="O914" s="482">
        <v>2.2824391585840004E-5</v>
      </c>
      <c r="P914" s="482">
        <v>1.5799020420829638E-5</v>
      </c>
      <c r="Q914" s="482">
        <v>1.5535669514070987E-5</v>
      </c>
      <c r="R914" s="482">
        <v>1.9674451355425272E-5</v>
      </c>
      <c r="S914" s="482">
        <v>2.1160887880083147E-5</v>
      </c>
      <c r="T914" s="482">
        <v>2.3414680968637066E-5</v>
      </c>
      <c r="U914" s="482">
        <v>2.1668643366898147E-5</v>
      </c>
      <c r="V914" s="482">
        <v>1.9729409990960188E-5</v>
      </c>
      <c r="W914" s="482">
        <v>2.6933987707677584E-5</v>
      </c>
      <c r="X914" s="482">
        <v>3.0620657065193313E-5</v>
      </c>
      <c r="Y914" s="482">
        <v>1.1214310593489531E-5</v>
      </c>
      <c r="Z914" s="482">
        <v>1.6887310912860632E-5</v>
      </c>
      <c r="AA914" s="482">
        <v>3.2737512597986256E-5</v>
      </c>
      <c r="AB914" s="482">
        <v>2.4673538352622002E-5</v>
      </c>
      <c r="AC914" s="482">
        <v>4.7877018539611323E-5</v>
      </c>
      <c r="AD914" s="482">
        <v>1.505557704223138E-5</v>
      </c>
      <c r="AE914" s="482">
        <v>7.3409573037286379E-5</v>
      </c>
      <c r="AF914" s="482">
        <v>7.3796917245546765E-5</v>
      </c>
      <c r="AG914" s="482">
        <v>7.5351830644437706E-6</v>
      </c>
      <c r="AH914" s="482">
        <v>2.6793996818264155E-5</v>
      </c>
      <c r="AI914" s="482">
        <v>3.1305926307583988E-3</v>
      </c>
      <c r="AJ914" s="482">
        <v>4.9982748021504367E-5</v>
      </c>
      <c r="AK914" s="482">
        <v>1.202986617499018E-4</v>
      </c>
      <c r="AL914" s="482">
        <v>3.3918381322010327E-5</v>
      </c>
      <c r="AM914" s="482">
        <v>8.0818082816583707E-5</v>
      </c>
      <c r="AN914" s="482">
        <v>1.0155839793744102E-4</v>
      </c>
      <c r="AO914" s="482">
        <v>1.857594541860868E-3</v>
      </c>
      <c r="AP914" s="482">
        <v>1.6795448524846269E-4</v>
      </c>
      <c r="AQ914" s="482">
        <v>1.0018981573480297</v>
      </c>
      <c r="AR914" s="482">
        <v>4.8921367570897007E-4</v>
      </c>
      <c r="AS914" s="482">
        <v>8.9287938552006852E-6</v>
      </c>
      <c r="AT914" s="483">
        <v>5.0967947154312385E-4</v>
      </c>
      <c r="AU914" s="481">
        <v>7.556657311642307E-7</v>
      </c>
      <c r="AV914" s="482">
        <v>4.5590526500893873E-7</v>
      </c>
      <c r="AW914" s="482">
        <v>8.3283143340561315E-7</v>
      </c>
      <c r="AX914" s="482">
        <v>1.1720059463492267E-6</v>
      </c>
      <c r="AY914" s="482">
        <v>8.8014448058092637E-7</v>
      </c>
      <c r="AZ914" s="482">
        <v>1.0028998103984135E-6</v>
      </c>
      <c r="BA914" s="482">
        <v>1.0456693392563546E-6</v>
      </c>
      <c r="BB914" s="482">
        <v>1.5284094510398962E-6</v>
      </c>
      <c r="BC914" s="482">
        <v>1.2725038188409478E-7</v>
      </c>
      <c r="BD914" s="482">
        <v>1.4861422516928731E-6</v>
      </c>
      <c r="BE914" s="482">
        <v>9.7142025724239926E-7</v>
      </c>
      <c r="BF914" s="482">
        <v>6.2967583067316162E-7</v>
      </c>
      <c r="BG914" s="482">
        <v>7.589948510033296E-7</v>
      </c>
      <c r="BH914" s="482">
        <v>8.5825250807794534E-7</v>
      </c>
      <c r="BI914" s="482">
        <v>1.081712021102293E-6</v>
      </c>
      <c r="BJ914" s="482">
        <v>1.1016851829277427E-6</v>
      </c>
      <c r="BK914" s="482">
        <v>1.4467580735154739E-6</v>
      </c>
      <c r="BL914" s="482">
        <v>1.3838285813537032E-6</v>
      </c>
      <c r="BM914" s="482">
        <v>1.5674286579545713E-6</v>
      </c>
      <c r="BN914" s="482">
        <v>2.0100830702914986E-6</v>
      </c>
      <c r="BO914" s="482">
        <v>1.2784370280089271E-6</v>
      </c>
      <c r="BP914" s="482">
        <v>1.6066150647637226E-6</v>
      </c>
      <c r="BQ914" s="482">
        <v>1.2135966390086911E-6</v>
      </c>
      <c r="BR914" s="482">
        <v>9.1501220914532677E-7</v>
      </c>
      <c r="BS914" s="482">
        <v>1.9495558811840394E-6</v>
      </c>
      <c r="BT914" s="482">
        <v>7.2617833979323854E-7</v>
      </c>
      <c r="BU914" s="482">
        <v>1.5748783590675751E-6</v>
      </c>
      <c r="BV914" s="482">
        <v>2.0323038472337511E-6</v>
      </c>
      <c r="BW914" s="482">
        <v>4.5630382875097845E-7</v>
      </c>
      <c r="BX914" s="482">
        <v>9.0545248825214199E-7</v>
      </c>
      <c r="BY914" s="482">
        <v>2.0078367443496663E-5</v>
      </c>
      <c r="BZ914" s="482">
        <v>1.1975797142757165E-6</v>
      </c>
      <c r="CA914" s="482">
        <v>1.177613488603948E-6</v>
      </c>
      <c r="CB914" s="482">
        <v>1.0258365419671698E-6</v>
      </c>
      <c r="CC914" s="482">
        <v>2.2424712912196702E-6</v>
      </c>
      <c r="CD914" s="482">
        <v>3.0314530732701337E-6</v>
      </c>
      <c r="CE914" s="482">
        <v>5.1945207328418273E-6</v>
      </c>
      <c r="CF914" s="482">
        <v>1.5886379419426295E-6</v>
      </c>
      <c r="CG914" s="482">
        <v>3.086214858790247E-5</v>
      </c>
      <c r="CH914" s="482">
        <v>2.3274546809053741E-6</v>
      </c>
      <c r="CI914" s="482">
        <v>1.3624562146535768E-6</v>
      </c>
      <c r="CJ914" s="483">
        <v>2.8055115986325977E-6</v>
      </c>
    </row>
    <row r="915" spans="2:88">
      <c r="B915" s="277"/>
      <c r="C915" s="589">
        <v>40</v>
      </c>
      <c r="D915" s="473" t="s">
        <v>648</v>
      </c>
      <c r="E915" s="481">
        <v>2.2437617153941785E-4</v>
      </c>
      <c r="F915" s="482">
        <v>4.1202727185190202E-4</v>
      </c>
      <c r="G915" s="482">
        <v>1.0462694540027528E-3</v>
      </c>
      <c r="H915" s="482">
        <v>3.1730039517249592E-4</v>
      </c>
      <c r="I915" s="482">
        <v>2.7582339803849948E-4</v>
      </c>
      <c r="J915" s="482">
        <v>2.3285530616234297E-4</v>
      </c>
      <c r="K915" s="482">
        <v>2.0054688566991012E-4</v>
      </c>
      <c r="L915" s="482">
        <v>1.8385371779291678E-4</v>
      </c>
      <c r="M915" s="482">
        <v>2.4400610490250414E-5</v>
      </c>
      <c r="N915" s="482">
        <v>1.86826549278028E-4</v>
      </c>
      <c r="O915" s="482">
        <v>1.7021017528591652E-4</v>
      </c>
      <c r="P915" s="482">
        <v>1.6681589624055972E-4</v>
      </c>
      <c r="Q915" s="482">
        <v>1.9569120049692484E-4</v>
      </c>
      <c r="R915" s="482">
        <v>1.6737747271557628E-4</v>
      </c>
      <c r="S915" s="482">
        <v>1.9353377907955431E-4</v>
      </c>
      <c r="T915" s="482">
        <v>1.9654281733340545E-4</v>
      </c>
      <c r="U915" s="482">
        <v>2.6376087391976152E-4</v>
      </c>
      <c r="V915" s="482">
        <v>2.639155379621247E-4</v>
      </c>
      <c r="W915" s="482">
        <v>2.2724142846270159E-4</v>
      </c>
      <c r="X915" s="482">
        <v>1.5121523679823676E-4</v>
      </c>
      <c r="Y915" s="482">
        <v>1.6918897215930097E-4</v>
      </c>
      <c r="Z915" s="482">
        <v>1.5824107932038079E-4</v>
      </c>
      <c r="AA915" s="482">
        <v>3.6534532475774358E-4</v>
      </c>
      <c r="AB915" s="482">
        <v>1.8922592965798566E-4</v>
      </c>
      <c r="AC915" s="482">
        <v>3.8090198977628681E-4</v>
      </c>
      <c r="AD915" s="482">
        <v>7.2052046353349497E-5</v>
      </c>
      <c r="AE915" s="482">
        <v>6.5160938699495717E-4</v>
      </c>
      <c r="AF915" s="482">
        <v>3.0903232664863261E-4</v>
      </c>
      <c r="AG915" s="482">
        <v>3.879205372019228E-4</v>
      </c>
      <c r="AH915" s="482">
        <v>6.6753340264865703E-4</v>
      </c>
      <c r="AI915" s="482">
        <v>1.6573284894493196E-3</v>
      </c>
      <c r="AJ915" s="482">
        <v>5.4948646133409318E-4</v>
      </c>
      <c r="AK915" s="482">
        <v>8.5463419974559664E-4</v>
      </c>
      <c r="AL915" s="482">
        <v>9.6801325753428698E-3</v>
      </c>
      <c r="AM915" s="482">
        <v>1.7079269647290863E-3</v>
      </c>
      <c r="AN915" s="482">
        <v>8.3220602442541237E-4</v>
      </c>
      <c r="AO915" s="482">
        <v>9.3811884342698253E-3</v>
      </c>
      <c r="AP915" s="482">
        <v>3.170233420557379E-3</v>
      </c>
      <c r="AQ915" s="482">
        <v>2.3298681626257841E-3</v>
      </c>
      <c r="AR915" s="482">
        <v>1.0096603482653885</v>
      </c>
      <c r="AS915" s="482">
        <v>9.0155350279139509E-5</v>
      </c>
      <c r="AT915" s="483">
        <v>2.2702354075701567E-3</v>
      </c>
      <c r="AU915" s="481">
        <v>2.1364099477887204E-6</v>
      </c>
      <c r="AV915" s="482">
        <v>1.1245236215254332E-6</v>
      </c>
      <c r="AW915" s="482">
        <v>3.1720316332918784E-6</v>
      </c>
      <c r="AX915" s="482">
        <v>1.6648927261402236E-6</v>
      </c>
      <c r="AY915" s="482">
        <v>3.2582216315400248E-6</v>
      </c>
      <c r="AZ915" s="482">
        <v>2.6576053462483351E-6</v>
      </c>
      <c r="BA915" s="482">
        <v>3.0667882898627609E-6</v>
      </c>
      <c r="BB915" s="482">
        <v>4.6981016137484076E-6</v>
      </c>
      <c r="BC915" s="482">
        <v>4.0326043954142217E-7</v>
      </c>
      <c r="BD915" s="482">
        <v>5.8976090748060346E-6</v>
      </c>
      <c r="BE915" s="482">
        <v>2.572515032401504E-6</v>
      </c>
      <c r="BF915" s="482">
        <v>1.4679607730660722E-6</v>
      </c>
      <c r="BG915" s="482">
        <v>3.0449843484438224E-6</v>
      </c>
      <c r="BH915" s="482">
        <v>2.359744395694569E-6</v>
      </c>
      <c r="BI915" s="482">
        <v>3.5806022431531163E-6</v>
      </c>
      <c r="BJ915" s="482">
        <v>3.2698838663798142E-6</v>
      </c>
      <c r="BK915" s="482">
        <v>7.8449344662284146E-6</v>
      </c>
      <c r="BL915" s="482">
        <v>6.2239242656619961E-6</v>
      </c>
      <c r="BM915" s="482">
        <v>7.8608842434481458E-6</v>
      </c>
      <c r="BN915" s="482">
        <v>1.1456838435653257E-5</v>
      </c>
      <c r="BO915" s="482">
        <v>7.1510515770905733E-6</v>
      </c>
      <c r="BP915" s="482">
        <v>3.1398386854889371E-6</v>
      </c>
      <c r="BQ915" s="482">
        <v>2.7773448052424038E-6</v>
      </c>
      <c r="BR915" s="482">
        <v>1.2910978545892788E-6</v>
      </c>
      <c r="BS915" s="482">
        <v>1.9252185906080664E-6</v>
      </c>
      <c r="BT915" s="482">
        <v>1.0836537757898377E-6</v>
      </c>
      <c r="BU915" s="482">
        <v>1.1734556351931241E-6</v>
      </c>
      <c r="BV915" s="482">
        <v>1.0781338638544104E-6</v>
      </c>
      <c r="BW915" s="482">
        <v>5.0662442120467494E-7</v>
      </c>
      <c r="BX915" s="482">
        <v>2.1497933974559975E-6</v>
      </c>
      <c r="BY915" s="482">
        <v>2.2315906238749689E-6</v>
      </c>
      <c r="BZ915" s="482">
        <v>1.2006791122112786E-6</v>
      </c>
      <c r="CA915" s="482">
        <v>1.1004610492162796E-6</v>
      </c>
      <c r="CB915" s="482">
        <v>7.2423858408851619E-6</v>
      </c>
      <c r="CC915" s="482">
        <v>1.6048965887238722E-6</v>
      </c>
      <c r="CD915" s="482">
        <v>2.088155957607326E-6</v>
      </c>
      <c r="CE915" s="482">
        <v>6.4085807022510076E-6</v>
      </c>
      <c r="CF915" s="482">
        <v>4.2313696327987493E-6</v>
      </c>
      <c r="CG915" s="482">
        <v>1.3374344335759318E-6</v>
      </c>
      <c r="CH915" s="482">
        <v>5.7733266244089038E-6</v>
      </c>
      <c r="CI915" s="482">
        <v>4.8781162353012274E-6</v>
      </c>
      <c r="CJ915" s="483">
        <v>2.5332008198138884E-6</v>
      </c>
    </row>
    <row r="916" spans="2:88">
      <c r="B916" s="277"/>
      <c r="C916" s="589">
        <v>41</v>
      </c>
      <c r="D916" s="473" t="s">
        <v>662</v>
      </c>
      <c r="E916" s="481">
        <v>9.1196811408400253E-4</v>
      </c>
      <c r="F916" s="482">
        <v>1.7010103873187229E-3</v>
      </c>
      <c r="G916" s="482">
        <v>2.0509307822091146E-3</v>
      </c>
      <c r="H916" s="482">
        <v>2.2628390495024538E-3</v>
      </c>
      <c r="I916" s="482">
        <v>1.2138036470475423E-3</v>
      </c>
      <c r="J916" s="482">
        <v>2.0074613096074273E-3</v>
      </c>
      <c r="K916" s="482">
        <v>1.7412503177553179E-3</v>
      </c>
      <c r="L916" s="482">
        <v>1.1919451805073552E-3</v>
      </c>
      <c r="M916" s="482">
        <v>9.592788188024875E-5</v>
      </c>
      <c r="N916" s="482">
        <v>7.1314357702355151E-4</v>
      </c>
      <c r="O916" s="482">
        <v>2.0658206714270566E-3</v>
      </c>
      <c r="P916" s="482">
        <v>7.9591253949001437E-4</v>
      </c>
      <c r="Q916" s="482">
        <v>9.8512988363524847E-4</v>
      </c>
      <c r="R916" s="482">
        <v>1.007486378096124E-3</v>
      </c>
      <c r="S916" s="482">
        <v>1.5308044437406148E-3</v>
      </c>
      <c r="T916" s="482">
        <v>1.4081519130873543E-3</v>
      </c>
      <c r="U916" s="482">
        <v>1.2115197882671971E-3</v>
      </c>
      <c r="V916" s="482">
        <v>1.8340980212496673E-3</v>
      </c>
      <c r="W916" s="482">
        <v>2.4150292331618674E-3</v>
      </c>
      <c r="X916" s="482">
        <v>1.8188586296221131E-3</v>
      </c>
      <c r="Y916" s="482">
        <v>6.7391709600186716E-4</v>
      </c>
      <c r="Z916" s="482">
        <v>1.8633099541750364E-3</v>
      </c>
      <c r="AA916" s="482">
        <v>1.942303491712907E-3</v>
      </c>
      <c r="AB916" s="482">
        <v>5.2229076581445353E-4</v>
      </c>
      <c r="AC916" s="482">
        <v>1.2288206749033357E-3</v>
      </c>
      <c r="AD916" s="482">
        <v>2.9792513113083099E-3</v>
      </c>
      <c r="AE916" s="482">
        <v>3.114545770095328E-3</v>
      </c>
      <c r="AF916" s="482">
        <v>5.1437464340653716E-3</v>
      </c>
      <c r="AG916" s="482">
        <v>4.6189687370256022E-4</v>
      </c>
      <c r="AH916" s="482">
        <v>2.5354018615324899E-3</v>
      </c>
      <c r="AI916" s="482">
        <v>3.4104080614455637E-3</v>
      </c>
      <c r="AJ916" s="482">
        <v>4.9016311165738869E-3</v>
      </c>
      <c r="AK916" s="482">
        <v>4.7816981273716783E-3</v>
      </c>
      <c r="AL916" s="482">
        <v>3.0253141815641447E-3</v>
      </c>
      <c r="AM916" s="482">
        <v>5.0425679153339358E-3</v>
      </c>
      <c r="AN916" s="482">
        <v>2.3138485650870183E-3</v>
      </c>
      <c r="AO916" s="482">
        <v>3.6289669889425107E-3</v>
      </c>
      <c r="AP916" s="482">
        <v>1.6523927133016737E-3</v>
      </c>
      <c r="AQ916" s="482">
        <v>3.3438805312090846E-3</v>
      </c>
      <c r="AR916" s="482">
        <v>3.2877708290237864E-3</v>
      </c>
      <c r="AS916" s="482">
        <v>1.0004931757137698</v>
      </c>
      <c r="AT916" s="483">
        <v>1.8505539059043177E-3</v>
      </c>
      <c r="AU916" s="481">
        <v>9.5058042926877683E-6</v>
      </c>
      <c r="AV916" s="482">
        <v>4.5229870041473528E-6</v>
      </c>
      <c r="AW916" s="482">
        <v>1.1191742065955862E-5</v>
      </c>
      <c r="AX916" s="482">
        <v>6.8376554973046587E-6</v>
      </c>
      <c r="AY916" s="482">
        <v>1.3055687441484391E-5</v>
      </c>
      <c r="AZ916" s="482">
        <v>1.4877848075179429E-5</v>
      </c>
      <c r="BA916" s="482">
        <v>1.7756600794918119E-5</v>
      </c>
      <c r="BB916" s="482">
        <v>2.7086095059557385E-5</v>
      </c>
      <c r="BC916" s="482">
        <v>1.6641549234745389E-6</v>
      </c>
      <c r="BD916" s="482">
        <v>3.2562213453736217E-5</v>
      </c>
      <c r="BE916" s="482">
        <v>1.6495106664498879E-5</v>
      </c>
      <c r="BF916" s="482">
        <v>7.0651969345413801E-6</v>
      </c>
      <c r="BG916" s="482">
        <v>1.5462355412072747E-5</v>
      </c>
      <c r="BH916" s="482">
        <v>1.1471722794975789E-5</v>
      </c>
      <c r="BI916" s="482">
        <v>2.1136025585012606E-5</v>
      </c>
      <c r="BJ916" s="482">
        <v>1.8566726480577401E-5</v>
      </c>
      <c r="BK916" s="482">
        <v>4.9773925335415204E-5</v>
      </c>
      <c r="BL916" s="482">
        <v>3.9820285279656718E-5</v>
      </c>
      <c r="BM916" s="482">
        <v>5.2431794107558485E-5</v>
      </c>
      <c r="BN916" s="482">
        <v>7.5261910007563224E-5</v>
      </c>
      <c r="BO916" s="482">
        <v>3.6423985502809865E-5</v>
      </c>
      <c r="BP916" s="482">
        <v>1.6251044896899374E-5</v>
      </c>
      <c r="BQ916" s="482">
        <v>1.5507271597335736E-5</v>
      </c>
      <c r="BR916" s="482">
        <v>5.4256355101846816E-6</v>
      </c>
      <c r="BS916" s="482">
        <v>8.0419025730536493E-6</v>
      </c>
      <c r="BT916" s="482">
        <v>4.5208297278679427E-6</v>
      </c>
      <c r="BU916" s="482">
        <v>3.9703327328979232E-6</v>
      </c>
      <c r="BV916" s="482">
        <v>3.9027424363485533E-6</v>
      </c>
      <c r="BW916" s="482">
        <v>1.7695918426239762E-6</v>
      </c>
      <c r="BX916" s="482">
        <v>6.9362319061672611E-6</v>
      </c>
      <c r="BY916" s="482">
        <v>6.6374989079240383E-6</v>
      </c>
      <c r="BZ916" s="482">
        <v>5.4742950599154624E-6</v>
      </c>
      <c r="CA916" s="482">
        <v>4.1028057992308261E-6</v>
      </c>
      <c r="CB916" s="482">
        <v>9.9297148094949161E-6</v>
      </c>
      <c r="CC916" s="482">
        <v>6.0437728577930335E-6</v>
      </c>
      <c r="CD916" s="482">
        <v>9.2442295167228099E-6</v>
      </c>
      <c r="CE916" s="482">
        <v>8.5998009951983274E-6</v>
      </c>
      <c r="CF916" s="482">
        <v>1.1136602171334972E-5</v>
      </c>
      <c r="CG916" s="482">
        <v>4.7269708876760261E-6</v>
      </c>
      <c r="CH916" s="482">
        <v>4.6652829488201486E-6</v>
      </c>
      <c r="CI916" s="482">
        <v>2.9224131748516441E-5</v>
      </c>
      <c r="CJ916" s="483">
        <v>7.2278941397369922E-6</v>
      </c>
    </row>
    <row r="917" spans="2:88">
      <c r="B917" s="277"/>
      <c r="C917" s="590">
        <v>42</v>
      </c>
      <c r="D917" s="474" t="s">
        <v>663</v>
      </c>
      <c r="E917" s="484">
        <v>1.2370059480167395E-2</v>
      </c>
      <c r="F917" s="485">
        <v>1.1577153931598909E-2</v>
      </c>
      <c r="G917" s="485">
        <v>1.4069993579379398E-2</v>
      </c>
      <c r="H917" s="485">
        <v>7.0692300827593629E-3</v>
      </c>
      <c r="I917" s="485">
        <v>3.9719950808977927E-3</v>
      </c>
      <c r="J917" s="485">
        <v>4.0291719255729549E-3</v>
      </c>
      <c r="K917" s="485">
        <v>4.7397490994027488E-3</v>
      </c>
      <c r="L917" s="485">
        <v>2.3763095056387562E-3</v>
      </c>
      <c r="M917" s="485">
        <v>5.3556949596043804E-4</v>
      </c>
      <c r="N917" s="485">
        <v>4.0686391150829282E-3</v>
      </c>
      <c r="O917" s="485">
        <v>1.1606119152433359E-2</v>
      </c>
      <c r="P917" s="485">
        <v>7.0589629919613249E-3</v>
      </c>
      <c r="Q917" s="485">
        <v>1.020695913367408E-2</v>
      </c>
      <c r="R917" s="485">
        <v>4.0330646876790789E-3</v>
      </c>
      <c r="S917" s="485">
        <v>1.0064525756816703E-2</v>
      </c>
      <c r="T917" s="485">
        <v>9.7793212292430955E-3</v>
      </c>
      <c r="U917" s="485">
        <v>8.0538649303834083E-3</v>
      </c>
      <c r="V917" s="485">
        <v>2.6171009131349585E-3</v>
      </c>
      <c r="W917" s="485">
        <v>9.3411170937676129E-3</v>
      </c>
      <c r="X917" s="485">
        <v>3.7570462764497572E-3</v>
      </c>
      <c r="Y917" s="485">
        <v>1.8413224699620656E-3</v>
      </c>
      <c r="Z917" s="485">
        <v>2.4933912721857802E-3</v>
      </c>
      <c r="AA917" s="485">
        <v>1.5173424058447352E-2</v>
      </c>
      <c r="AB917" s="485">
        <v>5.0463948999274937E-3</v>
      </c>
      <c r="AC917" s="485">
        <v>8.4142765866619292E-3</v>
      </c>
      <c r="AD917" s="485">
        <v>1.2416087347127964E-3</v>
      </c>
      <c r="AE917" s="485">
        <v>6.9585603182787531E-3</v>
      </c>
      <c r="AF917" s="485">
        <v>5.0149001694464249E-3</v>
      </c>
      <c r="AG917" s="485">
        <v>1.4492089942446402E-3</v>
      </c>
      <c r="AH917" s="485">
        <v>7.4912207294399302E-3</v>
      </c>
      <c r="AI917" s="485">
        <v>8.051745647707529E-3</v>
      </c>
      <c r="AJ917" s="485">
        <v>1.709868033797863E-3</v>
      </c>
      <c r="AK917" s="485">
        <v>1.2772273753155679E-2</v>
      </c>
      <c r="AL917" s="485">
        <v>4.2036695585145325E-3</v>
      </c>
      <c r="AM917" s="485">
        <v>3.7742892767326603E-3</v>
      </c>
      <c r="AN917" s="485">
        <v>6.9349561943129858E-3</v>
      </c>
      <c r="AO917" s="485">
        <v>2.612240982965404E-3</v>
      </c>
      <c r="AP917" s="485">
        <v>2.9711367122474985E-3</v>
      </c>
      <c r="AQ917" s="485">
        <v>1.5045018290163975E-3</v>
      </c>
      <c r="AR917" s="485">
        <v>3.061110234855482E-3</v>
      </c>
      <c r="AS917" s="485">
        <v>1.7215445940889818E-3</v>
      </c>
      <c r="AT917" s="486">
        <v>1.0016084963550038</v>
      </c>
      <c r="AU917" s="484">
        <v>1.3591389511028381E-4</v>
      </c>
      <c r="AV917" s="485">
        <v>9.3492222788450888E-5</v>
      </c>
      <c r="AW917" s="485">
        <v>1.5063229060104311E-4</v>
      </c>
      <c r="AX917" s="485">
        <v>9.25215289339973E-5</v>
      </c>
      <c r="AY917" s="485">
        <v>1.0827339580468491E-4</v>
      </c>
      <c r="AZ917" s="485">
        <v>7.3271851997657074E-5</v>
      </c>
      <c r="BA917" s="485">
        <v>9.7993141583809965E-5</v>
      </c>
      <c r="BB917" s="485">
        <v>1.0500233013159892E-4</v>
      </c>
      <c r="BC917" s="485">
        <v>1.3131586087056499E-5</v>
      </c>
      <c r="BD917" s="485">
        <v>1.345269814651323E-4</v>
      </c>
      <c r="BE917" s="485">
        <v>1.4408290987635194E-4</v>
      </c>
      <c r="BF917" s="485">
        <v>7.0190211197657281E-5</v>
      </c>
      <c r="BG917" s="485">
        <v>1.4945694909686687E-4</v>
      </c>
      <c r="BH917" s="485">
        <v>1.0575808533960439E-4</v>
      </c>
      <c r="BI917" s="485">
        <v>2.0066822894620554E-4</v>
      </c>
      <c r="BJ917" s="485">
        <v>1.6518036934677922E-4</v>
      </c>
      <c r="BK917" s="485">
        <v>1.9962300882725195E-4</v>
      </c>
      <c r="BL917" s="485">
        <v>1.5836143755674156E-4</v>
      </c>
      <c r="BM917" s="485">
        <v>2.0825872395240379E-4</v>
      </c>
      <c r="BN917" s="485">
        <v>2.027254240975242E-4</v>
      </c>
      <c r="BO917" s="485">
        <v>1.7640174102352918E-4</v>
      </c>
      <c r="BP917" s="485">
        <v>9.1894680421573886E-5</v>
      </c>
      <c r="BQ917" s="485">
        <v>1.7562870086205431E-4</v>
      </c>
      <c r="BR917" s="485">
        <v>6.1445223412311118E-5</v>
      </c>
      <c r="BS917" s="485">
        <v>1.1600675156008779E-4</v>
      </c>
      <c r="BT917" s="485">
        <v>3.6828899796757767E-5</v>
      </c>
      <c r="BU917" s="485">
        <v>6.9857469512745826E-5</v>
      </c>
      <c r="BV917" s="485">
        <v>5.2508308689980193E-5</v>
      </c>
      <c r="BW917" s="485">
        <v>4.5376535910984102E-5</v>
      </c>
      <c r="BX917" s="485">
        <v>9.4438180148310257E-5</v>
      </c>
      <c r="BY917" s="485">
        <v>8.3286918972923164E-5</v>
      </c>
      <c r="BZ917" s="485">
        <v>3.9346748881409568E-5</v>
      </c>
      <c r="CA917" s="485">
        <v>8.3975599012361816E-5</v>
      </c>
      <c r="CB917" s="485">
        <v>6.5311063105127716E-5</v>
      </c>
      <c r="CC917" s="485">
        <v>5.9849804444685164E-5</v>
      </c>
      <c r="CD917" s="485">
        <v>1.0102284456543072E-4</v>
      </c>
      <c r="CE917" s="485">
        <v>6.3138232899778623E-5</v>
      </c>
      <c r="CF917" s="485">
        <v>7.9316739507098919E-5</v>
      </c>
      <c r="CG917" s="485">
        <v>3.7164865683087564E-5</v>
      </c>
      <c r="CH917" s="485">
        <v>4.8164371187239462E-5</v>
      </c>
      <c r="CI917" s="485">
        <v>1.2908061446038579E-4</v>
      </c>
      <c r="CJ917" s="486">
        <v>5.0264073143857695E-5</v>
      </c>
    </row>
    <row r="918" spans="2:88">
      <c r="B918" s="282" t="s">
        <v>79</v>
      </c>
      <c r="C918" s="586">
        <v>1</v>
      </c>
      <c r="D918" s="472" t="s">
        <v>67</v>
      </c>
      <c r="E918" s="478">
        <v>3.9008933968827826E-2</v>
      </c>
      <c r="F918" s="479">
        <v>2.6326682467894573E-3</v>
      </c>
      <c r="G918" s="479">
        <v>1.3724583742539676E-2</v>
      </c>
      <c r="H918" s="479">
        <v>4.9446813257722478E-4</v>
      </c>
      <c r="I918" s="479">
        <v>6.8293157062084817E-2</v>
      </c>
      <c r="J918" s="479">
        <v>8.8216874420544104E-3</v>
      </c>
      <c r="K918" s="479">
        <v>1.7037174111037149E-3</v>
      </c>
      <c r="L918" s="479">
        <v>2.870765816545863E-3</v>
      </c>
      <c r="M918" s="479">
        <v>7.4857805100476756E-5</v>
      </c>
      <c r="N918" s="479">
        <v>2.093156626132029E-2</v>
      </c>
      <c r="O918" s="479">
        <v>9.9443246078198132E-4</v>
      </c>
      <c r="P918" s="479">
        <v>2.821793901564574E-4</v>
      </c>
      <c r="Q918" s="479">
        <v>9.6733112444381949E-4</v>
      </c>
      <c r="R918" s="479">
        <v>4.1578254560258992E-4</v>
      </c>
      <c r="S918" s="479">
        <v>5.5230579327430226E-4</v>
      </c>
      <c r="T918" s="479">
        <v>6.5514271253130452E-4</v>
      </c>
      <c r="U918" s="479">
        <v>1.7918839114831843E-3</v>
      </c>
      <c r="V918" s="479">
        <v>9.6498026439970856E-4</v>
      </c>
      <c r="W918" s="479">
        <v>1.9423727194893901E-3</v>
      </c>
      <c r="X918" s="479">
        <v>1.0987278304184843E-3</v>
      </c>
      <c r="Y918" s="479">
        <v>2.0561726011953823E-3</v>
      </c>
      <c r="Z918" s="479">
        <v>2.6577405215770567E-3</v>
      </c>
      <c r="AA918" s="479">
        <v>9.2806385669383753E-4</v>
      </c>
      <c r="AB918" s="479">
        <v>1.7748672643501764E-4</v>
      </c>
      <c r="AC918" s="479">
        <v>7.8792494796621764E-4</v>
      </c>
      <c r="AD918" s="479">
        <v>2.4674155284304649E-4</v>
      </c>
      <c r="AE918" s="479">
        <v>3.4586563429363215E-4</v>
      </c>
      <c r="AF918" s="479">
        <v>2.6161894356394283E-4</v>
      </c>
      <c r="AG918" s="479">
        <v>5.5254056585913076E-5</v>
      </c>
      <c r="AH918" s="479">
        <v>1.7081676285311408E-4</v>
      </c>
      <c r="AI918" s="479">
        <v>3.2545302650654643E-4</v>
      </c>
      <c r="AJ918" s="479">
        <v>2.9542584971178621E-4</v>
      </c>
      <c r="AK918" s="479">
        <v>5.7386657688642776E-4</v>
      </c>
      <c r="AL918" s="479">
        <v>2.3353453642822237E-3</v>
      </c>
      <c r="AM918" s="479">
        <v>8.4515195227355053E-4</v>
      </c>
      <c r="AN918" s="479">
        <v>6.7229234543660728E-4</v>
      </c>
      <c r="AO918" s="479">
        <v>2.0421168221600765E-2</v>
      </c>
      <c r="AP918" s="479">
        <v>4.0235678463308507E-2</v>
      </c>
      <c r="AQ918" s="479">
        <v>8.1520373852233109E-4</v>
      </c>
      <c r="AR918" s="479">
        <v>2.0015223786219436E-3</v>
      </c>
      <c r="AS918" s="479">
        <v>2.5974739110732146E-3</v>
      </c>
      <c r="AT918" s="480">
        <v>6.4749820852875507E-4</v>
      </c>
      <c r="AU918" s="487">
        <v>1.1413791400906705</v>
      </c>
      <c r="AV918" s="488">
        <v>7.0568097058412082E-3</v>
      </c>
      <c r="AW918" s="488">
        <v>1.5408875435761778E-2</v>
      </c>
      <c r="AX918" s="488">
        <v>4.766219148444201E-4</v>
      </c>
      <c r="AY918" s="488">
        <v>0.18942697957190949</v>
      </c>
      <c r="AZ918" s="488">
        <v>1.2057688482491764E-2</v>
      </c>
      <c r="BA918" s="488">
        <v>1.7847266783007644E-3</v>
      </c>
      <c r="BB918" s="488">
        <v>3.3505904021197365E-3</v>
      </c>
      <c r="BC918" s="488">
        <v>4.6150841897320864E-5</v>
      </c>
      <c r="BD918" s="488">
        <v>2.6733090670823252E-2</v>
      </c>
      <c r="BE918" s="488">
        <v>9.6580595723300177E-4</v>
      </c>
      <c r="BF918" s="488">
        <v>2.9446146153988735E-4</v>
      </c>
      <c r="BG918" s="488">
        <v>5.5969336855506168E-4</v>
      </c>
      <c r="BH918" s="488">
        <v>3.83760320520611E-4</v>
      </c>
      <c r="BI918" s="488">
        <v>6.2849930574090159E-4</v>
      </c>
      <c r="BJ918" s="488">
        <v>8.8452680014910741E-4</v>
      </c>
      <c r="BK918" s="488">
        <v>1.4473901105705816E-3</v>
      </c>
      <c r="BL918" s="488">
        <v>1.0596905803554808E-3</v>
      </c>
      <c r="BM918" s="488">
        <v>1.3797057396004423E-3</v>
      </c>
      <c r="BN918" s="488">
        <v>1.5240886723887073E-3</v>
      </c>
      <c r="BO918" s="488">
        <v>1.7740679451537483E-3</v>
      </c>
      <c r="BP918" s="488">
        <v>3.8652777141673024E-3</v>
      </c>
      <c r="BQ918" s="488">
        <v>1.6260221068280178E-3</v>
      </c>
      <c r="BR918" s="488">
        <v>2.3953718912731581E-4</v>
      </c>
      <c r="BS918" s="488">
        <v>1.1907145920412767E-3</v>
      </c>
      <c r="BT918" s="488">
        <v>4.4737571132912404E-4</v>
      </c>
      <c r="BU918" s="488">
        <v>4.1266381369269424E-4</v>
      </c>
      <c r="BV918" s="488">
        <v>2.8953034454712962E-4</v>
      </c>
      <c r="BW918" s="488">
        <v>1.4441540613410002E-4</v>
      </c>
      <c r="BX918" s="488">
        <v>3.3950315480248843E-4</v>
      </c>
      <c r="BY918" s="488">
        <v>4.6154072051030168E-4</v>
      </c>
      <c r="BZ918" s="488">
        <v>3.6826558683647779E-4</v>
      </c>
      <c r="CA918" s="488">
        <v>1.2540466911203424E-3</v>
      </c>
      <c r="CB918" s="488">
        <v>3.9394218383274051E-3</v>
      </c>
      <c r="CC918" s="488">
        <v>2.3979372958782092E-3</v>
      </c>
      <c r="CD918" s="488">
        <v>5.4783956218441019E-4</v>
      </c>
      <c r="CE918" s="488">
        <v>3.7032011630876119E-2</v>
      </c>
      <c r="CF918" s="488">
        <v>6.2912368945562069E-2</v>
      </c>
      <c r="CG918" s="488">
        <v>4.6172261793925983E-3</v>
      </c>
      <c r="CH918" s="488">
        <v>4.3044266544681152E-3</v>
      </c>
      <c r="CI918" s="488">
        <v>2.5639159508460537E-3</v>
      </c>
      <c r="CJ918" s="489">
        <v>7.1377331928811083E-4</v>
      </c>
    </row>
    <row r="919" spans="2:88">
      <c r="B919" s="284"/>
      <c r="C919" s="589">
        <v>2</v>
      </c>
      <c r="D919" s="473" t="s">
        <v>563</v>
      </c>
      <c r="E919" s="481">
        <v>7.999993906459195E-4</v>
      </c>
      <c r="F919" s="482">
        <v>4.196177792508609E-2</v>
      </c>
      <c r="G919" s="482">
        <v>3.4447457350299211E-4</v>
      </c>
      <c r="H919" s="482">
        <v>2.1589309185468322E-4</v>
      </c>
      <c r="I919" s="482">
        <v>1.1554677800875166E-3</v>
      </c>
      <c r="J919" s="482">
        <v>6.2449619729064518E-4</v>
      </c>
      <c r="K919" s="482">
        <v>2.4904246067323228E-2</v>
      </c>
      <c r="L919" s="482">
        <v>7.7535302100734322E-4</v>
      </c>
      <c r="M919" s="482">
        <v>4.8998243966052757E-5</v>
      </c>
      <c r="N919" s="482">
        <v>5.6612514736206884E-4</v>
      </c>
      <c r="O919" s="482">
        <v>7.0666015193800082E-4</v>
      </c>
      <c r="P919" s="482">
        <v>2.3620474048043909E-4</v>
      </c>
      <c r="Q919" s="482">
        <v>3.6616972104469477E-4</v>
      </c>
      <c r="R919" s="482">
        <v>2.9074959339315729E-4</v>
      </c>
      <c r="S919" s="482">
        <v>3.1884940000858367E-4</v>
      </c>
      <c r="T919" s="482">
        <v>2.2408360148656173E-4</v>
      </c>
      <c r="U919" s="482">
        <v>4.1581118907166775E-4</v>
      </c>
      <c r="V919" s="482">
        <v>3.8658204282700253E-4</v>
      </c>
      <c r="W919" s="482">
        <v>4.9610537618851442E-4</v>
      </c>
      <c r="X919" s="482">
        <v>3.5028613037003432E-4</v>
      </c>
      <c r="Y919" s="482">
        <v>2.9367261406816917E-4</v>
      </c>
      <c r="Z919" s="482">
        <v>3.2623686824172901E-3</v>
      </c>
      <c r="AA919" s="482">
        <v>1.2014096907823708E-3</v>
      </c>
      <c r="AB919" s="482">
        <v>1.5546708261687551E-4</v>
      </c>
      <c r="AC919" s="482">
        <v>1.7274659043164961E-4</v>
      </c>
      <c r="AD919" s="482">
        <v>1.4113511155508624E-4</v>
      </c>
      <c r="AE919" s="482">
        <v>2.8999554233478112E-4</v>
      </c>
      <c r="AF919" s="482">
        <v>3.09363573416457E-4</v>
      </c>
      <c r="AG919" s="482">
        <v>5.5934950830920845E-5</v>
      </c>
      <c r="AH919" s="482">
        <v>2.1490332300674392E-4</v>
      </c>
      <c r="AI919" s="482">
        <v>7.7908630909231708E-4</v>
      </c>
      <c r="AJ919" s="482">
        <v>2.120253595244916E-4</v>
      </c>
      <c r="AK919" s="482">
        <v>2.9802345769876069E-4</v>
      </c>
      <c r="AL919" s="482">
        <v>3.729501640649683E-4</v>
      </c>
      <c r="AM919" s="482">
        <v>5.1457656472737238E-4</v>
      </c>
      <c r="AN919" s="482">
        <v>2.117348777805828E-4</v>
      </c>
      <c r="AO919" s="482">
        <v>8.6004399669784904E-4</v>
      </c>
      <c r="AP919" s="482">
        <v>1.1236529890364354E-3</v>
      </c>
      <c r="AQ919" s="482">
        <v>2.7062559307894585E-4</v>
      </c>
      <c r="AR919" s="482">
        <v>2.2304139142914425E-4</v>
      </c>
      <c r="AS919" s="482">
        <v>1.3336677907025802E-2</v>
      </c>
      <c r="AT919" s="483">
        <v>2.350524404426418E-4</v>
      </c>
      <c r="AU919" s="490">
        <v>1.1882700185494766E-3</v>
      </c>
      <c r="AV919" s="491">
        <v>1.1066476423432527</v>
      </c>
      <c r="AW919" s="491">
        <v>4.892603815093E-4</v>
      </c>
      <c r="AX919" s="491">
        <v>3.3258437730190231E-4</v>
      </c>
      <c r="AY919" s="491">
        <v>1.3585710174155885E-3</v>
      </c>
      <c r="AZ919" s="491">
        <v>4.9281796630737808E-4</v>
      </c>
      <c r="BA919" s="491">
        <v>3.3606076690472358E-2</v>
      </c>
      <c r="BB919" s="491">
        <v>8.6571339171571027E-4</v>
      </c>
      <c r="BC919" s="491">
        <v>3.0875426278766285E-5</v>
      </c>
      <c r="BD919" s="491">
        <v>5.8041801121459726E-4</v>
      </c>
      <c r="BE919" s="491">
        <v>8.8945451639509631E-4</v>
      </c>
      <c r="BF919" s="491">
        <v>2.1255674429158307E-4</v>
      </c>
      <c r="BG919" s="491">
        <v>2.8861907507561917E-4</v>
      </c>
      <c r="BH919" s="491">
        <v>2.9012546495986587E-4</v>
      </c>
      <c r="BI919" s="491">
        <v>2.311801603615885E-4</v>
      </c>
      <c r="BJ919" s="491">
        <v>2.1715058808250909E-4</v>
      </c>
      <c r="BK919" s="491">
        <v>3.999963917887094E-4</v>
      </c>
      <c r="BL919" s="491">
        <v>4.9644011247238352E-4</v>
      </c>
      <c r="BM919" s="491">
        <v>4.6552412540638399E-4</v>
      </c>
      <c r="BN919" s="491">
        <v>4.6100153849640377E-4</v>
      </c>
      <c r="BO919" s="491">
        <v>2.8757849305971321E-4</v>
      </c>
      <c r="BP919" s="491">
        <v>3.1176681453803342E-3</v>
      </c>
      <c r="BQ919" s="491">
        <v>1.467290583534451E-3</v>
      </c>
      <c r="BR919" s="491">
        <v>2.2830638420409576E-4</v>
      </c>
      <c r="BS919" s="491">
        <v>3.3029243199656904E-4</v>
      </c>
      <c r="BT919" s="491">
        <v>2.4966483000296623E-4</v>
      </c>
      <c r="BU919" s="491">
        <v>3.6992309691003742E-4</v>
      </c>
      <c r="BV919" s="491">
        <v>3.3038715374401624E-4</v>
      </c>
      <c r="BW919" s="491">
        <v>1.2536548332384278E-4</v>
      </c>
      <c r="BX919" s="491">
        <v>3.1338279162325503E-4</v>
      </c>
      <c r="BY919" s="491">
        <v>7.1434429022543136E-4</v>
      </c>
      <c r="BZ919" s="491">
        <v>2.2319025525828682E-4</v>
      </c>
      <c r="CA919" s="491">
        <v>3.5550158522918373E-4</v>
      </c>
      <c r="CB919" s="491">
        <v>4.5560318241490925E-4</v>
      </c>
      <c r="CC919" s="491">
        <v>7.6080557608637872E-4</v>
      </c>
      <c r="CD919" s="491">
        <v>2.8207018707229541E-4</v>
      </c>
      <c r="CE919" s="491">
        <v>2.1331010674146304E-3</v>
      </c>
      <c r="CF919" s="491">
        <v>2.5155826819745161E-3</v>
      </c>
      <c r="CG919" s="491">
        <v>3.6741943270768567E-4</v>
      </c>
      <c r="CH919" s="491">
        <v>3.6941306611050994E-4</v>
      </c>
      <c r="CI919" s="491">
        <v>1.2648167718112301E-2</v>
      </c>
      <c r="CJ919" s="492">
        <v>2.422486030463806E-4</v>
      </c>
    </row>
    <row r="920" spans="2:88">
      <c r="B920" s="284"/>
      <c r="C920" s="589">
        <v>3</v>
      </c>
      <c r="D920" s="473" t="s">
        <v>633</v>
      </c>
      <c r="E920" s="481">
        <v>3.0203716413947754E-3</v>
      </c>
      <c r="F920" s="482">
        <v>2.6988722624485571E-4</v>
      </c>
      <c r="G920" s="482">
        <v>1.5526994049607017E-2</v>
      </c>
      <c r="H920" s="482">
        <v>4.5038809245431684E-5</v>
      </c>
      <c r="I920" s="482">
        <v>2.6423272775210848E-2</v>
      </c>
      <c r="J920" s="482">
        <v>3.0991932434959815E-4</v>
      </c>
      <c r="K920" s="482">
        <v>1.6045989165780377E-4</v>
      </c>
      <c r="L920" s="482">
        <v>2.9703123682383079E-4</v>
      </c>
      <c r="M920" s="482">
        <v>6.3954677832523385E-6</v>
      </c>
      <c r="N920" s="482">
        <v>2.3756868174149441E-4</v>
      </c>
      <c r="O920" s="482">
        <v>8.039882241363494E-5</v>
      </c>
      <c r="P920" s="482">
        <v>1.1416150757037124E-4</v>
      </c>
      <c r="Q920" s="482">
        <v>9.0148145799321772E-5</v>
      </c>
      <c r="R920" s="482">
        <v>5.4124726829718589E-5</v>
      </c>
      <c r="S920" s="482">
        <v>4.8012947816722365E-5</v>
      </c>
      <c r="T920" s="482">
        <v>4.8380735150054961E-5</v>
      </c>
      <c r="U920" s="482">
        <v>7.9023621249091076E-5</v>
      </c>
      <c r="V920" s="482">
        <v>7.5907597716632459E-5</v>
      </c>
      <c r="W920" s="482">
        <v>6.5435004400289797E-5</v>
      </c>
      <c r="X920" s="482">
        <v>6.1453337495356825E-5</v>
      </c>
      <c r="Y920" s="482">
        <v>6.0048237618004352E-5</v>
      </c>
      <c r="Z920" s="482">
        <v>5.2962353448200326E-3</v>
      </c>
      <c r="AA920" s="482">
        <v>4.2547788578195918E-5</v>
      </c>
      <c r="AB920" s="482">
        <v>3.3512492961913762E-5</v>
      </c>
      <c r="AC920" s="482">
        <v>2.7641680114301115E-5</v>
      </c>
      <c r="AD920" s="482">
        <v>1.861107811075102E-5</v>
      </c>
      <c r="AE920" s="482">
        <v>3.6695776579467629E-5</v>
      </c>
      <c r="AF920" s="482">
        <v>6.9396984871641798E-5</v>
      </c>
      <c r="AG920" s="482">
        <v>6.4505387767487546E-6</v>
      </c>
      <c r="AH920" s="482">
        <v>1.656594296597569E-5</v>
      </c>
      <c r="AI920" s="482">
        <v>1.1307817083850064E-4</v>
      </c>
      <c r="AJ920" s="482">
        <v>5.8283477520951238E-5</v>
      </c>
      <c r="AK920" s="482">
        <v>9.0800495132624501E-5</v>
      </c>
      <c r="AL920" s="482">
        <v>4.7787098997823663E-4</v>
      </c>
      <c r="AM920" s="482">
        <v>1.299717994382958E-4</v>
      </c>
      <c r="AN920" s="482">
        <v>4.2939123098298539E-5</v>
      </c>
      <c r="AO920" s="482">
        <v>4.8291855057938041E-3</v>
      </c>
      <c r="AP920" s="482">
        <v>9.2534788354599919E-3</v>
      </c>
      <c r="AQ920" s="482">
        <v>7.8802149965340583E-5</v>
      </c>
      <c r="AR920" s="482">
        <v>2.8716624419964298E-4</v>
      </c>
      <c r="AS920" s="482">
        <v>5.6996985692934782E-4</v>
      </c>
      <c r="AT920" s="483">
        <v>7.2001285683327476E-5</v>
      </c>
      <c r="AU920" s="490">
        <v>2.6458963694255058E-3</v>
      </c>
      <c r="AV920" s="491">
        <v>4.5734575953346613E-4</v>
      </c>
      <c r="AW920" s="491">
        <v>1.0356449111870338</v>
      </c>
      <c r="AX920" s="491">
        <v>3.6192054706427019E-5</v>
      </c>
      <c r="AY920" s="491">
        <v>2.6914767528180096E-2</v>
      </c>
      <c r="AZ920" s="491">
        <v>1.6885286954847358E-4</v>
      </c>
      <c r="BA920" s="491">
        <v>1.400959469590914E-4</v>
      </c>
      <c r="BB920" s="491">
        <v>2.6561692029345438E-4</v>
      </c>
      <c r="BC920" s="491">
        <v>1.0391344659374355E-5</v>
      </c>
      <c r="BD920" s="491">
        <v>1.7210042480014573E-4</v>
      </c>
      <c r="BE920" s="491">
        <v>7.9264289182656451E-5</v>
      </c>
      <c r="BF920" s="491">
        <v>9.3512514409831811E-5</v>
      </c>
      <c r="BG920" s="491">
        <v>1.0525223236121229E-4</v>
      </c>
      <c r="BH920" s="491">
        <v>5.1323722191902373E-5</v>
      </c>
      <c r="BI920" s="491">
        <v>4.1625243994100527E-5</v>
      </c>
      <c r="BJ920" s="491">
        <v>4.3350387081238891E-5</v>
      </c>
      <c r="BK920" s="491">
        <v>6.1959785676994134E-5</v>
      </c>
      <c r="BL920" s="491">
        <v>5.8695546480690113E-5</v>
      </c>
      <c r="BM920" s="491">
        <v>5.601113364946672E-5</v>
      </c>
      <c r="BN920" s="491">
        <v>6.8010101307343436E-5</v>
      </c>
      <c r="BO920" s="491">
        <v>5.4267915089883793E-5</v>
      </c>
      <c r="BP920" s="491">
        <v>3.2509419421161332E-3</v>
      </c>
      <c r="BQ920" s="491">
        <v>4.4703481583259608E-5</v>
      </c>
      <c r="BR920" s="491">
        <v>4.3030718532389627E-5</v>
      </c>
      <c r="BS920" s="491">
        <v>3.981061726393376E-5</v>
      </c>
      <c r="BT920" s="491">
        <v>2.9444369579795642E-5</v>
      </c>
      <c r="BU920" s="491">
        <v>3.6989182002610053E-5</v>
      </c>
      <c r="BV920" s="491">
        <v>6.6193939352368007E-5</v>
      </c>
      <c r="BW920" s="491">
        <v>1.0534214252699007E-5</v>
      </c>
      <c r="BX920" s="491">
        <v>3.3739552555911233E-5</v>
      </c>
      <c r="BY920" s="491">
        <v>9.1839404462049898E-5</v>
      </c>
      <c r="BZ920" s="491">
        <v>5.6869843664896713E-5</v>
      </c>
      <c r="CA920" s="491">
        <v>9.6385763947961673E-5</v>
      </c>
      <c r="CB920" s="491">
        <v>7.3639206288440221E-4</v>
      </c>
      <c r="CC920" s="491">
        <v>1.7297790882271841E-4</v>
      </c>
      <c r="CD920" s="491">
        <v>5.0956386582505561E-5</v>
      </c>
      <c r="CE920" s="491">
        <v>7.889972284135259E-3</v>
      </c>
      <c r="CF920" s="491">
        <v>1.366044566845713E-2</v>
      </c>
      <c r="CG920" s="491">
        <v>1.2203671471670556E-4</v>
      </c>
      <c r="CH920" s="491">
        <v>3.7911523805779452E-4</v>
      </c>
      <c r="CI920" s="491">
        <v>4.5305076098621565E-4</v>
      </c>
      <c r="CJ920" s="492">
        <v>7.413130020454037E-5</v>
      </c>
    </row>
    <row r="921" spans="2:88">
      <c r="B921" s="284"/>
      <c r="C921" s="589">
        <v>4</v>
      </c>
      <c r="D921" s="473" t="s">
        <v>652</v>
      </c>
      <c r="E921" s="481">
        <v>2.3801695575651864E-3</v>
      </c>
      <c r="F921" s="482">
        <v>2.4718748658292514E-3</v>
      </c>
      <c r="G921" s="482">
        <v>7.2582537603158321E-3</v>
      </c>
      <c r="H921" s="482">
        <v>1.3412730218582261E-2</v>
      </c>
      <c r="I921" s="482">
        <v>2.1484902387944537E-3</v>
      </c>
      <c r="J921" s="482">
        <v>2.7399173641830571E-3</v>
      </c>
      <c r="K921" s="482">
        <v>5.0570852942683642E-3</v>
      </c>
      <c r="L921" s="482">
        <v>8.1689045292290298E-3</v>
      </c>
      <c r="M921" s="482">
        <v>0.10374584105861358</v>
      </c>
      <c r="N921" s="482">
        <v>3.3131083355896207E-3</v>
      </c>
      <c r="O921" s="482">
        <v>1.9529821893438822E-2</v>
      </c>
      <c r="P921" s="482">
        <v>7.4124716522532838E-3</v>
      </c>
      <c r="Q921" s="482">
        <v>1.0839261518332276E-2</v>
      </c>
      <c r="R921" s="482">
        <v>4.3358212984069494E-3</v>
      </c>
      <c r="S921" s="482">
        <v>3.6860362441758286E-3</v>
      </c>
      <c r="T921" s="482">
        <v>2.2351575551344911E-3</v>
      </c>
      <c r="U921" s="482">
        <v>2.1007711754257846E-3</v>
      </c>
      <c r="V921" s="482">
        <v>3.3469091866604652E-3</v>
      </c>
      <c r="W921" s="482">
        <v>2.5387745211224708E-3</v>
      </c>
      <c r="X921" s="482">
        <v>1.3435642135718406E-3</v>
      </c>
      <c r="Y921" s="482">
        <v>2.3350822208840984E-3</v>
      </c>
      <c r="Z921" s="482">
        <v>3.5481846093818096E-3</v>
      </c>
      <c r="AA921" s="482">
        <v>4.1692833280978841E-3</v>
      </c>
      <c r="AB921" s="482">
        <v>7.2772110713386878E-2</v>
      </c>
      <c r="AC921" s="482">
        <v>3.0482977544295273E-3</v>
      </c>
      <c r="AD921" s="482">
        <v>2.4604569099399018E-3</v>
      </c>
      <c r="AE921" s="482">
        <v>2.4939245784362405E-3</v>
      </c>
      <c r="AF921" s="482">
        <v>6.615625880627519E-4</v>
      </c>
      <c r="AG921" s="482">
        <v>1.9666544213706847E-4</v>
      </c>
      <c r="AH921" s="482">
        <v>3.8813964666542969E-3</v>
      </c>
      <c r="AI921" s="482">
        <v>1.0812179323399429E-3</v>
      </c>
      <c r="AJ921" s="482">
        <v>1.7127839934978088E-3</v>
      </c>
      <c r="AK921" s="482">
        <v>1.9090051405678665E-3</v>
      </c>
      <c r="AL921" s="482">
        <v>1.6592470697059276E-3</v>
      </c>
      <c r="AM921" s="482">
        <v>7.6122883658372306E-4</v>
      </c>
      <c r="AN921" s="482">
        <v>1.0013801134464569E-3</v>
      </c>
      <c r="AO921" s="482">
        <v>3.7675117658338975E-3</v>
      </c>
      <c r="AP921" s="482">
        <v>2.4687508115483715E-3</v>
      </c>
      <c r="AQ921" s="482">
        <v>2.4500234706832619E-3</v>
      </c>
      <c r="AR921" s="482">
        <v>2.3425339450415857E-3</v>
      </c>
      <c r="AS921" s="482">
        <v>1.6483870717809207E-3</v>
      </c>
      <c r="AT921" s="483">
        <v>3.7810488738371606E-3</v>
      </c>
      <c r="AU921" s="490">
        <v>1.0458662734534937E-3</v>
      </c>
      <c r="AV921" s="491">
        <v>8.9856096938161086E-4</v>
      </c>
      <c r="AW921" s="491">
        <v>2.0187611643000892E-3</v>
      </c>
      <c r="AX921" s="491">
        <v>1.0028933183269264</v>
      </c>
      <c r="AY921" s="491">
        <v>8.1267546843923153E-4</v>
      </c>
      <c r="AZ921" s="491">
        <v>1.0577868787128449E-3</v>
      </c>
      <c r="BA921" s="491">
        <v>1.5030761120938365E-3</v>
      </c>
      <c r="BB921" s="491">
        <v>2.9210946771639507E-3</v>
      </c>
      <c r="BC921" s="491">
        <v>1.758860068081344E-2</v>
      </c>
      <c r="BD921" s="491">
        <v>1.3142875888287801E-3</v>
      </c>
      <c r="BE921" s="491">
        <v>3.2964399079632861E-3</v>
      </c>
      <c r="BF921" s="491">
        <v>5.6985024619347017E-3</v>
      </c>
      <c r="BG921" s="491">
        <v>5.4587041783098755E-3</v>
      </c>
      <c r="BH921" s="491">
        <v>2.3235397996918591E-3</v>
      </c>
      <c r="BI921" s="491">
        <v>1.5720057830120038E-3</v>
      </c>
      <c r="BJ921" s="491">
        <v>1.2913982864915347E-3</v>
      </c>
      <c r="BK921" s="491">
        <v>1.128277485148024E-3</v>
      </c>
      <c r="BL921" s="491">
        <v>1.3689579869231297E-3</v>
      </c>
      <c r="BM921" s="491">
        <v>1.2727066733435538E-3</v>
      </c>
      <c r="BN921" s="491">
        <v>9.8446318148845608E-4</v>
      </c>
      <c r="BO921" s="491">
        <v>1.5090851430869226E-3</v>
      </c>
      <c r="BP921" s="491">
        <v>9.3991224637903501E-4</v>
      </c>
      <c r="BQ921" s="491">
        <v>1.3593302833357489E-3</v>
      </c>
      <c r="BR921" s="491">
        <v>1.0688123513894643E-2</v>
      </c>
      <c r="BS921" s="491">
        <v>1.2023046387123605E-3</v>
      </c>
      <c r="BT921" s="491">
        <v>1.0572803036999255E-3</v>
      </c>
      <c r="BU921" s="491">
        <v>6.5574484444557877E-4</v>
      </c>
      <c r="BV921" s="491">
        <v>2.7248538474018106E-4</v>
      </c>
      <c r="BW921" s="491">
        <v>1.9506545314363448E-4</v>
      </c>
      <c r="BX921" s="491">
        <v>1.473154616064702E-3</v>
      </c>
      <c r="BY921" s="491">
        <v>3.9692615281589972E-4</v>
      </c>
      <c r="BZ921" s="491">
        <v>5.7130569967443442E-4</v>
      </c>
      <c r="CA921" s="491">
        <v>5.2528477706285698E-4</v>
      </c>
      <c r="CB921" s="491">
        <v>6.9622188681004067E-4</v>
      </c>
      <c r="CC921" s="491">
        <v>4.2222706215313188E-4</v>
      </c>
      <c r="CD921" s="491">
        <v>4.2514252386543241E-4</v>
      </c>
      <c r="CE921" s="491">
        <v>1.0769454636891682E-3</v>
      </c>
      <c r="CF921" s="491">
        <v>8.0245376330380239E-4</v>
      </c>
      <c r="CG921" s="491">
        <v>8.1295094529675645E-4</v>
      </c>
      <c r="CH921" s="491">
        <v>7.6833253287661462E-4</v>
      </c>
      <c r="CI921" s="491">
        <v>1.0703326726159649E-3</v>
      </c>
      <c r="CJ921" s="492">
        <v>1.1985265005907137E-3</v>
      </c>
    </row>
    <row r="922" spans="2:88">
      <c r="B922" s="284"/>
      <c r="C922" s="589">
        <v>5</v>
      </c>
      <c r="D922" s="473" t="s">
        <v>653</v>
      </c>
      <c r="E922" s="481">
        <v>0.1263077236900387</v>
      </c>
      <c r="F922" s="482">
        <v>9.2696132052343463E-3</v>
      </c>
      <c r="G922" s="482">
        <v>7.9061759708644597E-2</v>
      </c>
      <c r="H922" s="482">
        <v>3.1066992558603101E-4</v>
      </c>
      <c r="I922" s="482">
        <v>0.16785186505535069</v>
      </c>
      <c r="J922" s="482">
        <v>7.9225492007597275E-3</v>
      </c>
      <c r="K922" s="482">
        <v>3.5588427452746063E-3</v>
      </c>
      <c r="L922" s="482">
        <v>9.1734347869511478E-3</v>
      </c>
      <c r="M922" s="482">
        <v>6.0315296563967239E-5</v>
      </c>
      <c r="N922" s="482">
        <v>7.4485555040612311E-3</v>
      </c>
      <c r="O922" s="482">
        <v>9.8007230838806619E-4</v>
      </c>
      <c r="P922" s="482">
        <v>2.8369534280763589E-4</v>
      </c>
      <c r="Q922" s="482">
        <v>5.8282887515034734E-4</v>
      </c>
      <c r="R922" s="482">
        <v>3.0903050334853317E-4</v>
      </c>
      <c r="S922" s="482">
        <v>3.206371691313982E-4</v>
      </c>
      <c r="T922" s="482">
        <v>3.3712947698682962E-4</v>
      </c>
      <c r="U922" s="482">
        <v>8.7065315537037324E-4</v>
      </c>
      <c r="V922" s="482">
        <v>7.0843683706723227E-4</v>
      </c>
      <c r="W922" s="482">
        <v>7.8138934712620903E-4</v>
      </c>
      <c r="X922" s="482">
        <v>5.020800196513782E-4</v>
      </c>
      <c r="Y922" s="482">
        <v>7.7168729831863646E-4</v>
      </c>
      <c r="Z922" s="482">
        <v>3.3532874277788839E-3</v>
      </c>
      <c r="AA922" s="482">
        <v>4.9877745112892138E-4</v>
      </c>
      <c r="AB922" s="482">
        <v>1.2985663507752136E-4</v>
      </c>
      <c r="AC922" s="482">
        <v>3.03985029933534E-4</v>
      </c>
      <c r="AD922" s="482">
        <v>1.5286820861839837E-4</v>
      </c>
      <c r="AE922" s="482">
        <v>2.5953321273502252E-4</v>
      </c>
      <c r="AF922" s="482">
        <v>1.6780707322351564E-4</v>
      </c>
      <c r="AG922" s="482">
        <v>3.086905223274289E-5</v>
      </c>
      <c r="AH922" s="482">
        <v>1.1309519631953912E-4</v>
      </c>
      <c r="AI922" s="482">
        <v>3.0303833441962312E-4</v>
      </c>
      <c r="AJ922" s="482">
        <v>4.0319762946928675E-4</v>
      </c>
      <c r="AK922" s="482">
        <v>1.3755736480469698E-3</v>
      </c>
      <c r="AL922" s="482">
        <v>8.3904082108962677E-3</v>
      </c>
      <c r="AM922" s="482">
        <v>1.0516463886498838E-3</v>
      </c>
      <c r="AN922" s="482">
        <v>2.8414097359535955E-4</v>
      </c>
      <c r="AO922" s="482">
        <v>8.7450496405970343E-2</v>
      </c>
      <c r="AP922" s="482">
        <v>0.1935338599130936</v>
      </c>
      <c r="AQ922" s="482">
        <v>1.2940735465147926E-3</v>
      </c>
      <c r="AR922" s="482">
        <v>4.7102673855557546E-3</v>
      </c>
      <c r="AS922" s="482">
        <v>2.291579561955906E-3</v>
      </c>
      <c r="AT922" s="483">
        <v>1.5442283135776167E-3</v>
      </c>
      <c r="AU922" s="490">
        <v>0.11642290252012083</v>
      </c>
      <c r="AV922" s="491">
        <v>1.9494414151678151E-2</v>
      </c>
      <c r="AW922" s="491">
        <v>9.2208948635190843E-2</v>
      </c>
      <c r="AX922" s="491">
        <v>2.8881252229992521E-4</v>
      </c>
      <c r="AY922" s="491">
        <v>1.1946941644736144</v>
      </c>
      <c r="AZ922" s="491">
        <v>4.624532789833811E-3</v>
      </c>
      <c r="BA922" s="491">
        <v>3.4575130944718081E-3</v>
      </c>
      <c r="BB922" s="491">
        <v>8.5214587178910357E-3</v>
      </c>
      <c r="BC922" s="491">
        <v>4.8528262191688899E-5</v>
      </c>
      <c r="BD922" s="491">
        <v>4.670354344198528E-3</v>
      </c>
      <c r="BE922" s="491">
        <v>1.0956217858402173E-3</v>
      </c>
      <c r="BF922" s="491">
        <v>2.6061220156067409E-4</v>
      </c>
      <c r="BG922" s="491">
        <v>3.6150746020528095E-4</v>
      </c>
      <c r="BH922" s="491">
        <v>2.8046421926607032E-4</v>
      </c>
      <c r="BI922" s="491">
        <v>3.245072195842087E-4</v>
      </c>
      <c r="BJ922" s="491">
        <v>3.719884078298695E-4</v>
      </c>
      <c r="BK922" s="491">
        <v>6.491210672101732E-4</v>
      </c>
      <c r="BL922" s="491">
        <v>6.1542781128434015E-4</v>
      </c>
      <c r="BM922" s="491">
        <v>6.0193042853616194E-4</v>
      </c>
      <c r="BN922" s="491">
        <v>6.4636278837375098E-4</v>
      </c>
      <c r="BO922" s="491">
        <v>6.5481968704053E-4</v>
      </c>
      <c r="BP922" s="491">
        <v>3.6249347544460276E-3</v>
      </c>
      <c r="BQ922" s="491">
        <v>5.4172104172263479E-4</v>
      </c>
      <c r="BR922" s="491">
        <v>1.6102474917020502E-4</v>
      </c>
      <c r="BS922" s="491">
        <v>4.3173550871890471E-4</v>
      </c>
      <c r="BT922" s="491">
        <v>2.6291323988837065E-4</v>
      </c>
      <c r="BU922" s="491">
        <v>3.1443980891843903E-4</v>
      </c>
      <c r="BV922" s="491">
        <v>1.8043538929984608E-4</v>
      </c>
      <c r="BW922" s="491">
        <v>6.8230983562556001E-5</v>
      </c>
      <c r="BX922" s="491">
        <v>4.2410504747435125E-4</v>
      </c>
      <c r="BY922" s="491">
        <v>3.2797825162651626E-4</v>
      </c>
      <c r="BZ922" s="491">
        <v>5.1108621505849207E-4</v>
      </c>
      <c r="CA922" s="491">
        <v>1.6462044211080146E-3</v>
      </c>
      <c r="CB922" s="491">
        <v>1.0400688602566554E-2</v>
      </c>
      <c r="CC922" s="491">
        <v>1.8704798563667355E-3</v>
      </c>
      <c r="CD922" s="491">
        <v>2.675708787085996E-4</v>
      </c>
      <c r="CE922" s="491">
        <v>0.1114002612612504</v>
      </c>
      <c r="CF922" s="491">
        <v>0.23898020383226162</v>
      </c>
      <c r="CG922" s="491">
        <v>1.6972400894227668E-3</v>
      </c>
      <c r="CH922" s="491">
        <v>4.9757010129314943E-3</v>
      </c>
      <c r="CI922" s="491">
        <v>2.1436568866125792E-3</v>
      </c>
      <c r="CJ922" s="492">
        <v>1.7383455206070983E-3</v>
      </c>
    </row>
    <row r="923" spans="2:88">
      <c r="B923" s="284"/>
      <c r="C923" s="589">
        <v>6</v>
      </c>
      <c r="D923" s="473" t="s">
        <v>68</v>
      </c>
      <c r="E923" s="481">
        <v>1.412429341420779E-3</v>
      </c>
      <c r="F923" s="482">
        <v>2.0938635809813807E-3</v>
      </c>
      <c r="G923" s="482">
        <v>1.0489914110817204E-2</v>
      </c>
      <c r="H923" s="482">
        <v>2.4625666645192341E-3</v>
      </c>
      <c r="I923" s="482">
        <v>1.7973755492385825E-3</v>
      </c>
      <c r="J923" s="482">
        <v>0.21516524051860575</v>
      </c>
      <c r="K923" s="482">
        <v>4.1575089879545592E-3</v>
      </c>
      <c r="L923" s="482">
        <v>1.1856148288637836E-3</v>
      </c>
      <c r="M923" s="482">
        <v>3.5609674980067595E-4</v>
      </c>
      <c r="N923" s="482">
        <v>5.953065664135085E-3</v>
      </c>
      <c r="O923" s="482">
        <v>3.6360047454231464E-3</v>
      </c>
      <c r="P923" s="482">
        <v>1.0785520635805052E-3</v>
      </c>
      <c r="Q923" s="482">
        <v>2.3299980446849127E-3</v>
      </c>
      <c r="R923" s="482">
        <v>1.4305602992238365E-3</v>
      </c>
      <c r="S923" s="482">
        <v>1.282027244343586E-3</v>
      </c>
      <c r="T923" s="482">
        <v>1.3489287007848031E-3</v>
      </c>
      <c r="U923" s="482">
        <v>1.7273228752926848E-3</v>
      </c>
      <c r="V923" s="482">
        <v>3.0121066316989745E-3</v>
      </c>
      <c r="W923" s="482">
        <v>2.0606165496357778E-3</v>
      </c>
      <c r="X923" s="482">
        <v>1.8291621994747896E-3</v>
      </c>
      <c r="Y923" s="482">
        <v>2.6497991417821607E-3</v>
      </c>
      <c r="Z923" s="482">
        <v>3.1155183988743761E-3</v>
      </c>
      <c r="AA923" s="482">
        <v>1.848333090106735E-3</v>
      </c>
      <c r="AB923" s="482">
        <v>5.9583159148893347E-4</v>
      </c>
      <c r="AC923" s="482">
        <v>7.2542315706125376E-4</v>
      </c>
      <c r="AD923" s="482">
        <v>6.5533023116327936E-4</v>
      </c>
      <c r="AE923" s="482">
        <v>1.6150815724327138E-3</v>
      </c>
      <c r="AF923" s="482">
        <v>9.144740133549315E-4</v>
      </c>
      <c r="AG923" s="482">
        <v>1.2201513773569986E-4</v>
      </c>
      <c r="AH923" s="482">
        <v>1.2119451616761903E-3</v>
      </c>
      <c r="AI923" s="482">
        <v>8.0174192585646042E-4</v>
      </c>
      <c r="AJ923" s="482">
        <v>1.8620963297607102E-3</v>
      </c>
      <c r="AK923" s="482">
        <v>4.8957794577533353E-4</v>
      </c>
      <c r="AL923" s="482">
        <v>1.5703860280693706E-3</v>
      </c>
      <c r="AM923" s="482">
        <v>6.6266484432076257E-3</v>
      </c>
      <c r="AN923" s="482">
        <v>1.3693942338978066E-3</v>
      </c>
      <c r="AO923" s="482">
        <v>3.8239356550427866E-3</v>
      </c>
      <c r="AP923" s="482">
        <v>1.0924321736692259E-3</v>
      </c>
      <c r="AQ923" s="482">
        <v>2.5662212223017998E-3</v>
      </c>
      <c r="AR923" s="482">
        <v>2.1753664876080895E-3</v>
      </c>
      <c r="AS923" s="482">
        <v>1.5433805411884148E-2</v>
      </c>
      <c r="AT923" s="483">
        <v>1.178123732674001E-3</v>
      </c>
      <c r="AU923" s="490">
        <v>2.2291644012557687E-3</v>
      </c>
      <c r="AV923" s="491">
        <v>2.1463696884790346E-3</v>
      </c>
      <c r="AW923" s="491">
        <v>9.7846293633233015E-3</v>
      </c>
      <c r="AX923" s="491">
        <v>2.717019041857162E-3</v>
      </c>
      <c r="AY923" s="491">
        <v>1.7368136794132692E-3</v>
      </c>
      <c r="AZ923" s="491">
        <v>1.1187640560077114</v>
      </c>
      <c r="BA923" s="491">
        <v>4.2011055807825663E-3</v>
      </c>
      <c r="BB923" s="491">
        <v>1.2670310323743511E-3</v>
      </c>
      <c r="BC923" s="491">
        <v>1.4174846366240564E-4</v>
      </c>
      <c r="BD923" s="491">
        <v>2.9792105372554124E-3</v>
      </c>
      <c r="BE923" s="491">
        <v>2.3656695568326797E-3</v>
      </c>
      <c r="BF923" s="491">
        <v>8.4815649810175264E-4</v>
      </c>
      <c r="BG923" s="491">
        <v>1.1384091591525357E-3</v>
      </c>
      <c r="BH923" s="491">
        <v>1.2925091036380732E-3</v>
      </c>
      <c r="BI923" s="491">
        <v>1.3398487331302425E-3</v>
      </c>
      <c r="BJ923" s="491">
        <v>1.436538470691617E-3</v>
      </c>
      <c r="BK923" s="491">
        <v>1.7203386171962284E-3</v>
      </c>
      <c r="BL923" s="491">
        <v>3.3846741581846774E-3</v>
      </c>
      <c r="BM923" s="491">
        <v>2.4201113056598151E-3</v>
      </c>
      <c r="BN923" s="491">
        <v>2.0672813675537824E-3</v>
      </c>
      <c r="BO923" s="491">
        <v>2.1930787975940067E-3</v>
      </c>
      <c r="BP923" s="491">
        <v>3.1576650584487767E-3</v>
      </c>
      <c r="BQ923" s="491">
        <v>2.2162432324306027E-3</v>
      </c>
      <c r="BR923" s="491">
        <v>6.2929608563591405E-4</v>
      </c>
      <c r="BS923" s="491">
        <v>1.2406900760541337E-3</v>
      </c>
      <c r="BT923" s="491">
        <v>1.3901838858133447E-3</v>
      </c>
      <c r="BU923" s="491">
        <v>2.2850061510750908E-3</v>
      </c>
      <c r="BV923" s="491">
        <v>1.3156647473009893E-3</v>
      </c>
      <c r="BW923" s="491">
        <v>3.044783158087631E-4</v>
      </c>
      <c r="BX923" s="491">
        <v>1.4396372806308691E-3</v>
      </c>
      <c r="BY923" s="491">
        <v>1.2425875585419053E-3</v>
      </c>
      <c r="BZ923" s="491">
        <v>2.2107730561947794E-3</v>
      </c>
      <c r="CA923" s="491">
        <v>6.7153387429517693E-4</v>
      </c>
      <c r="CB923" s="491">
        <v>2.0810741866633484E-3</v>
      </c>
      <c r="CC923" s="491">
        <v>1.0939082905185318E-2</v>
      </c>
      <c r="CD923" s="491">
        <v>1.7067771565850631E-3</v>
      </c>
      <c r="CE923" s="491">
        <v>5.0000079590375576E-3</v>
      </c>
      <c r="CF923" s="491">
        <v>1.2898547356500266E-3</v>
      </c>
      <c r="CG923" s="491">
        <v>3.5487291287820176E-3</v>
      </c>
      <c r="CH923" s="491">
        <v>2.9666457562267834E-3</v>
      </c>
      <c r="CI923" s="491">
        <v>1.0379375713476548E-2</v>
      </c>
      <c r="CJ923" s="492">
        <v>1.2702513304032837E-3</v>
      </c>
    </row>
    <row r="924" spans="2:88">
      <c r="B924" s="284"/>
      <c r="C924" s="589">
        <v>7</v>
      </c>
      <c r="D924" s="473" t="s">
        <v>69</v>
      </c>
      <c r="E924" s="481">
        <v>2.7572298833216786E-2</v>
      </c>
      <c r="F924" s="482">
        <v>8.0893602143419802E-3</v>
      </c>
      <c r="G924" s="482">
        <v>9.971313118619823E-3</v>
      </c>
      <c r="H924" s="482">
        <v>7.8758516864705901E-3</v>
      </c>
      <c r="I924" s="482">
        <v>3.4408628112718734E-2</v>
      </c>
      <c r="J924" s="482">
        <v>2.2943329693566522E-2</v>
      </c>
      <c r="K924" s="482">
        <v>0.25534970718342204</v>
      </c>
      <c r="L924" s="482">
        <v>2.702670359111306E-2</v>
      </c>
      <c r="M924" s="482">
        <v>1.5004862628179717E-3</v>
      </c>
      <c r="N924" s="482">
        <v>2.0246558539851554E-2</v>
      </c>
      <c r="O924" s="482">
        <v>2.6039675421593481E-2</v>
      </c>
      <c r="P924" s="482">
        <v>8.8298022966700022E-3</v>
      </c>
      <c r="Q924" s="482">
        <v>1.3285392045542511E-2</v>
      </c>
      <c r="R924" s="482">
        <v>1.0807089707542206E-2</v>
      </c>
      <c r="S924" s="482">
        <v>1.2058007400306428E-2</v>
      </c>
      <c r="T924" s="482">
        <v>8.4821290376371847E-3</v>
      </c>
      <c r="U924" s="482">
        <v>1.5507483175145968E-2</v>
      </c>
      <c r="V924" s="482">
        <v>1.4465073382005724E-2</v>
      </c>
      <c r="W924" s="482">
        <v>1.8774491208083485E-2</v>
      </c>
      <c r="X924" s="482">
        <v>1.3259539972734991E-2</v>
      </c>
      <c r="Y924" s="482">
        <v>1.1062022349451649E-2</v>
      </c>
      <c r="Z924" s="482">
        <v>0.11824301636541108</v>
      </c>
      <c r="AA924" s="482">
        <v>4.1121767322530395E-2</v>
      </c>
      <c r="AB924" s="482">
        <v>5.4641208494361562E-3</v>
      </c>
      <c r="AC924" s="482">
        <v>6.3053600923284976E-3</v>
      </c>
      <c r="AD924" s="482">
        <v>5.1708996954426059E-3</v>
      </c>
      <c r="AE924" s="482">
        <v>1.0959093422960361E-2</v>
      </c>
      <c r="AF924" s="482">
        <v>1.1538188775412178E-2</v>
      </c>
      <c r="AG924" s="482">
        <v>2.0102971792677069E-3</v>
      </c>
      <c r="AH924" s="482">
        <v>7.9716893648463776E-3</v>
      </c>
      <c r="AI924" s="482">
        <v>2.9015067882514886E-2</v>
      </c>
      <c r="AJ924" s="482">
        <v>7.8451771374711994E-3</v>
      </c>
      <c r="AK924" s="482">
        <v>1.1044604898880457E-2</v>
      </c>
      <c r="AL924" s="482">
        <v>1.2567976543354934E-2</v>
      </c>
      <c r="AM924" s="482">
        <v>1.8754475403747584E-2</v>
      </c>
      <c r="AN924" s="482">
        <v>7.9244755698280826E-3</v>
      </c>
      <c r="AO924" s="482">
        <v>1.306339196415769E-2</v>
      </c>
      <c r="AP924" s="482">
        <v>1.6601852881000485E-2</v>
      </c>
      <c r="AQ924" s="482">
        <v>9.8446665149814414E-3</v>
      </c>
      <c r="AR924" s="482">
        <v>7.251809770471419E-3</v>
      </c>
      <c r="AS924" s="482">
        <v>0.50740209810693415</v>
      </c>
      <c r="AT924" s="483">
        <v>8.7468885835841614E-3</v>
      </c>
      <c r="AU924" s="490">
        <v>3.8735000187392614E-2</v>
      </c>
      <c r="AV924" s="491">
        <v>1.608933241167021E-2</v>
      </c>
      <c r="AW924" s="491">
        <v>1.1521488144409666E-2</v>
      </c>
      <c r="AX924" s="491">
        <v>9.1991407245433591E-3</v>
      </c>
      <c r="AY924" s="491">
        <v>3.1055650583268223E-2</v>
      </c>
      <c r="AZ924" s="491">
        <v>1.8289183107261495E-2</v>
      </c>
      <c r="BA924" s="491">
        <v>1.3418964793980388</v>
      </c>
      <c r="BB924" s="491">
        <v>2.7516837129096326E-2</v>
      </c>
      <c r="BC924" s="491">
        <v>1.1200092642985955E-3</v>
      </c>
      <c r="BD924" s="491">
        <v>2.130696590820684E-2</v>
      </c>
      <c r="BE924" s="491">
        <v>3.48879236269342E-2</v>
      </c>
      <c r="BF924" s="491">
        <v>8.109044338974223E-3</v>
      </c>
      <c r="BG924" s="491">
        <v>1.1070453123043514E-2</v>
      </c>
      <c r="BH924" s="491">
        <v>1.1279900502015005E-2</v>
      </c>
      <c r="BI924" s="491">
        <v>8.981272431834152E-3</v>
      </c>
      <c r="BJ924" s="491">
        <v>8.412953739175168E-3</v>
      </c>
      <c r="BK924" s="491">
        <v>1.5518345800258916E-2</v>
      </c>
      <c r="BL924" s="491">
        <v>1.9373097630596792E-2</v>
      </c>
      <c r="BM924" s="491">
        <v>1.8158211842613538E-2</v>
      </c>
      <c r="BN924" s="491">
        <v>1.7943686061579547E-2</v>
      </c>
      <c r="BO924" s="491">
        <v>1.1062988401306454E-2</v>
      </c>
      <c r="BP924" s="491">
        <v>0.11572854753513807</v>
      </c>
      <c r="BQ924" s="491">
        <v>5.6977300232167634E-2</v>
      </c>
      <c r="BR924" s="491">
        <v>8.8361760507044695E-3</v>
      </c>
      <c r="BS924" s="491">
        <v>1.2786362223877096E-2</v>
      </c>
      <c r="BT924" s="491">
        <v>9.7112346871720944E-3</v>
      </c>
      <c r="BU924" s="491">
        <v>1.4561288076190108E-2</v>
      </c>
      <c r="BV924" s="491">
        <v>1.2919495797662302E-2</v>
      </c>
      <c r="BW924" s="491">
        <v>4.887889094271812E-3</v>
      </c>
      <c r="BX924" s="491">
        <v>1.2326511803260118E-2</v>
      </c>
      <c r="BY924" s="491">
        <v>2.8092620143128307E-2</v>
      </c>
      <c r="BZ924" s="491">
        <v>8.5303972900001024E-3</v>
      </c>
      <c r="CA924" s="491">
        <v>1.3854111433740783E-2</v>
      </c>
      <c r="CB924" s="491">
        <v>1.4107521447030043E-2</v>
      </c>
      <c r="CC924" s="491">
        <v>2.973709229351084E-2</v>
      </c>
      <c r="CD924" s="491">
        <v>1.1002457778746054E-2</v>
      </c>
      <c r="CE924" s="491">
        <v>1.5744714654298164E-2</v>
      </c>
      <c r="CF924" s="491">
        <v>1.8790352920166179E-2</v>
      </c>
      <c r="CG924" s="491">
        <v>1.4296475701859835E-2</v>
      </c>
      <c r="CH924" s="491">
        <v>1.1410967628475701E-2</v>
      </c>
      <c r="CI924" s="491">
        <v>0.50116290648681394</v>
      </c>
      <c r="CJ924" s="492">
        <v>9.315617882613085E-3</v>
      </c>
    </row>
    <row r="925" spans="2:88">
      <c r="B925" s="284"/>
      <c r="C925" s="589">
        <v>8</v>
      </c>
      <c r="D925" s="473" t="s">
        <v>70</v>
      </c>
      <c r="E925" s="481">
        <v>6.1862066121863422E-2</v>
      </c>
      <c r="F925" s="482">
        <v>6.4611796104210879E-3</v>
      </c>
      <c r="G925" s="482">
        <v>2.1191248793626511E-2</v>
      </c>
      <c r="H925" s="482">
        <v>2.1786286251298463E-2</v>
      </c>
      <c r="I925" s="482">
        <v>3.2068337191408655E-2</v>
      </c>
      <c r="J925" s="482">
        <v>0.13616399657111627</v>
      </c>
      <c r="K925" s="482">
        <v>6.0263738291248724E-2</v>
      </c>
      <c r="L925" s="482">
        <v>0.38307256114520155</v>
      </c>
      <c r="M925" s="482">
        <v>3.7970040010438712E-3</v>
      </c>
      <c r="N925" s="482">
        <v>0.24545787546561393</v>
      </c>
      <c r="O925" s="482">
        <v>4.3930844207267054E-2</v>
      </c>
      <c r="P925" s="482">
        <v>1.1677946214698531E-2</v>
      </c>
      <c r="Q925" s="482">
        <v>3.7725569905087276E-2</v>
      </c>
      <c r="R925" s="482">
        <v>1.7862135694187403E-2</v>
      </c>
      <c r="S925" s="482">
        <v>1.4925449101579856E-2</v>
      </c>
      <c r="T925" s="482">
        <v>1.5634295350980904E-2</v>
      </c>
      <c r="U925" s="482">
        <v>5.1216451428644658E-2</v>
      </c>
      <c r="V925" s="482">
        <v>4.6928253278067281E-2</v>
      </c>
      <c r="W925" s="482">
        <v>4.1192469292868725E-2</v>
      </c>
      <c r="X925" s="482">
        <v>2.2788239808920453E-2</v>
      </c>
      <c r="Y925" s="482">
        <v>4.4212901544309298E-2</v>
      </c>
      <c r="Z925" s="482">
        <v>5.9162751916821132E-2</v>
      </c>
      <c r="AA925" s="482">
        <v>1.6129018945362866E-2</v>
      </c>
      <c r="AB925" s="482">
        <v>5.3033231281037893E-3</v>
      </c>
      <c r="AC925" s="482">
        <v>1.7788716157663965E-2</v>
      </c>
      <c r="AD925" s="482">
        <v>1.1330895712961021E-2</v>
      </c>
      <c r="AE925" s="482">
        <v>4.5992831762797894E-3</v>
      </c>
      <c r="AF925" s="482">
        <v>4.635990135391386E-3</v>
      </c>
      <c r="AG925" s="482">
        <v>9.2451548252179552E-4</v>
      </c>
      <c r="AH925" s="482">
        <v>3.5461184185013217E-3</v>
      </c>
      <c r="AI925" s="482">
        <v>7.7815624773607183E-3</v>
      </c>
      <c r="AJ925" s="482">
        <v>5.6219530498530807E-3</v>
      </c>
      <c r="AK925" s="482">
        <v>7.7075855630282762E-3</v>
      </c>
      <c r="AL925" s="482">
        <v>0.11604340126447642</v>
      </c>
      <c r="AM925" s="482">
        <v>8.0927280605036719E-3</v>
      </c>
      <c r="AN925" s="482">
        <v>1.4826740167964142E-2</v>
      </c>
      <c r="AO925" s="482">
        <v>1.1281640503305351E-2</v>
      </c>
      <c r="AP925" s="482">
        <v>1.3180986199843838E-2</v>
      </c>
      <c r="AQ925" s="482">
        <v>7.5899705115388674E-3</v>
      </c>
      <c r="AR925" s="482">
        <v>1.4697002900713184E-2</v>
      </c>
      <c r="AS925" s="482">
        <v>6.5052658462856988E-2</v>
      </c>
      <c r="AT925" s="483">
        <v>1.8638323139827676E-2</v>
      </c>
      <c r="AU925" s="490">
        <v>9.1057867209716578E-2</v>
      </c>
      <c r="AV925" s="491">
        <v>1.0465203583354668E-2</v>
      </c>
      <c r="AW925" s="491">
        <v>2.4330076787914635E-2</v>
      </c>
      <c r="AX925" s="491">
        <v>1.9866725419700762E-2</v>
      </c>
      <c r="AY925" s="491">
        <v>3.7174954513205079E-2</v>
      </c>
      <c r="AZ925" s="491">
        <v>0.14378432490121937</v>
      </c>
      <c r="BA925" s="491">
        <v>6.4606720371181467E-2</v>
      </c>
      <c r="BB925" s="491">
        <v>1.377451182971565</v>
      </c>
      <c r="BC925" s="491">
        <v>2.6846439548971011E-3</v>
      </c>
      <c r="BD925" s="491">
        <v>0.27815045228698981</v>
      </c>
      <c r="BE925" s="491">
        <v>4.7313047065378797E-2</v>
      </c>
      <c r="BF925" s="491">
        <v>1.1678371009707497E-2</v>
      </c>
      <c r="BG925" s="491">
        <v>2.0356995787529621E-2</v>
      </c>
      <c r="BH925" s="491">
        <v>1.7635662333989069E-2</v>
      </c>
      <c r="BI925" s="491">
        <v>1.5600544430887334E-2</v>
      </c>
      <c r="BJ925" s="491">
        <v>1.7798143177855944E-2</v>
      </c>
      <c r="BK925" s="491">
        <v>4.028882646781809E-2</v>
      </c>
      <c r="BL925" s="491">
        <v>3.6399452735088524E-2</v>
      </c>
      <c r="BM925" s="491">
        <v>3.5824103510500187E-2</v>
      </c>
      <c r="BN925" s="491">
        <v>3.4879849935101272E-2</v>
      </c>
      <c r="BO925" s="491">
        <v>4.0642203126427939E-2</v>
      </c>
      <c r="BP925" s="491">
        <v>6.1760849684956827E-2</v>
      </c>
      <c r="BQ925" s="491">
        <v>1.8748644820217694E-2</v>
      </c>
      <c r="BR925" s="491">
        <v>5.6056339734792317E-3</v>
      </c>
      <c r="BS925" s="491">
        <v>2.9460331089402013E-2</v>
      </c>
      <c r="BT925" s="491">
        <v>2.3361992612845543E-2</v>
      </c>
      <c r="BU925" s="491">
        <v>4.9335734812307915E-3</v>
      </c>
      <c r="BV925" s="491">
        <v>5.0115733037583293E-3</v>
      </c>
      <c r="BW925" s="491">
        <v>2.1061873596838563E-3</v>
      </c>
      <c r="BX925" s="491">
        <v>5.2572041347513114E-3</v>
      </c>
      <c r="BY925" s="491">
        <v>9.1970284403226302E-3</v>
      </c>
      <c r="BZ925" s="491">
        <v>6.3454172055083394E-3</v>
      </c>
      <c r="CA925" s="491">
        <v>1.1295459960977331E-2</v>
      </c>
      <c r="CB925" s="491">
        <v>0.1483080783535119</v>
      </c>
      <c r="CC925" s="491">
        <v>1.1385649085374866E-2</v>
      </c>
      <c r="CD925" s="491">
        <v>1.3041829997672328E-2</v>
      </c>
      <c r="CE925" s="491">
        <v>1.3959525884612113E-2</v>
      </c>
      <c r="CF925" s="491">
        <v>1.5441254765681074E-2</v>
      </c>
      <c r="CG925" s="491">
        <v>1.0395627125847403E-2</v>
      </c>
      <c r="CH925" s="491">
        <v>2.3563117500346044E-2</v>
      </c>
      <c r="CI925" s="491">
        <v>6.3900512817627472E-2</v>
      </c>
      <c r="CJ925" s="492">
        <v>2.0922274617259724E-2</v>
      </c>
    </row>
    <row r="926" spans="2:88">
      <c r="B926" s="284"/>
      <c r="C926" s="589">
        <v>9</v>
      </c>
      <c r="D926" s="473" t="s">
        <v>71</v>
      </c>
      <c r="E926" s="481">
        <v>1.7092007862857025E-2</v>
      </c>
      <c r="F926" s="482">
        <v>1.4347399858280058E-2</v>
      </c>
      <c r="G926" s="482">
        <v>4.5003739561980345E-2</v>
      </c>
      <c r="H926" s="482">
        <v>6.9406568985566713E-2</v>
      </c>
      <c r="I926" s="482">
        <v>1.7230861419572502E-2</v>
      </c>
      <c r="J926" s="482">
        <v>2.3152088327530299E-2</v>
      </c>
      <c r="K926" s="482">
        <v>2.2549901996517491E-2</v>
      </c>
      <c r="L926" s="482">
        <v>5.8583680368521317E-2</v>
      </c>
      <c r="M926" s="482">
        <v>3.3464233549392396E-2</v>
      </c>
      <c r="N926" s="482">
        <v>3.022863182118191E-2</v>
      </c>
      <c r="O926" s="482">
        <v>2.8650074339793011E-2</v>
      </c>
      <c r="P926" s="482">
        <v>5.0847314031635372E-2</v>
      </c>
      <c r="Q926" s="482">
        <v>1.412756709178389E-2</v>
      </c>
      <c r="R926" s="482">
        <v>3.3700460770800494E-2</v>
      </c>
      <c r="S926" s="482">
        <v>2.9003656751346484E-2</v>
      </c>
      <c r="T926" s="482">
        <v>1.9497065602115563E-2</v>
      </c>
      <c r="U926" s="482">
        <v>1.9343215100506028E-2</v>
      </c>
      <c r="V926" s="482">
        <v>1.4765327598724129E-2</v>
      </c>
      <c r="W926" s="482">
        <v>1.9205218305006055E-2</v>
      </c>
      <c r="X926" s="482">
        <v>1.0911474840448146E-2</v>
      </c>
      <c r="Y926" s="482">
        <v>2.2642508502157821E-2</v>
      </c>
      <c r="Z926" s="482">
        <v>1.2143913860146318E-2</v>
      </c>
      <c r="AA926" s="482">
        <v>2.3671087957638511E-2</v>
      </c>
      <c r="AB926" s="482">
        <v>4.8100171012763898E-2</v>
      </c>
      <c r="AC926" s="482">
        <v>1.0400146999335344E-2</v>
      </c>
      <c r="AD926" s="482">
        <v>7.9842883580951481E-3</v>
      </c>
      <c r="AE926" s="482">
        <v>7.6555635186448283E-3</v>
      </c>
      <c r="AF926" s="482">
        <v>4.4414590320560783E-3</v>
      </c>
      <c r="AG926" s="482">
        <v>1.0657386327520557E-3</v>
      </c>
      <c r="AH926" s="482">
        <v>2.1302619614951848E-2</v>
      </c>
      <c r="AI926" s="482">
        <v>6.0144113135447994E-3</v>
      </c>
      <c r="AJ926" s="482">
        <v>8.2604885611842933E-3</v>
      </c>
      <c r="AK926" s="482">
        <v>6.4884840639262177E-3</v>
      </c>
      <c r="AL926" s="482">
        <v>1.4867485843840624E-2</v>
      </c>
      <c r="AM926" s="482">
        <v>5.7317804621172565E-3</v>
      </c>
      <c r="AN926" s="482">
        <v>7.4312811649539781E-3</v>
      </c>
      <c r="AO926" s="482">
        <v>1.2732561029884806E-2</v>
      </c>
      <c r="AP926" s="482">
        <v>1.2577457690289513E-2</v>
      </c>
      <c r="AQ926" s="482">
        <v>8.0741549229405817E-3</v>
      </c>
      <c r="AR926" s="482">
        <v>7.974588667071212E-3</v>
      </c>
      <c r="AS926" s="482">
        <v>2.2635773839419178E-2</v>
      </c>
      <c r="AT926" s="483">
        <v>2.0935453137151887E-2</v>
      </c>
      <c r="AU926" s="490">
        <v>3.8376589381262233E-2</v>
      </c>
      <c r="AV926" s="491">
        <v>3.6469190663503431E-2</v>
      </c>
      <c r="AW926" s="491">
        <v>9.0851615038327324E-2</v>
      </c>
      <c r="AX926" s="491">
        <v>0.11823219734850325</v>
      </c>
      <c r="AY926" s="491">
        <v>2.4267783646800347E-2</v>
      </c>
      <c r="AZ926" s="491">
        <v>3.0494211933515245E-2</v>
      </c>
      <c r="BA926" s="491">
        <v>2.8838625304275143E-2</v>
      </c>
      <c r="BB926" s="491">
        <v>0.10943265552193966</v>
      </c>
      <c r="BC926" s="491">
        <v>1.0583469285138531</v>
      </c>
      <c r="BD926" s="491">
        <v>3.3940540604992027E-2</v>
      </c>
      <c r="BE926" s="491">
        <v>4.8082387835271481E-2</v>
      </c>
      <c r="BF926" s="491">
        <v>8.7636859705837233E-2</v>
      </c>
      <c r="BG926" s="491">
        <v>1.7391281941263197E-2</v>
      </c>
      <c r="BH926" s="491">
        <v>3.6844278951679035E-2</v>
      </c>
      <c r="BI926" s="491">
        <v>2.5257867002271509E-2</v>
      </c>
      <c r="BJ926" s="491">
        <v>2.2203340274285763E-2</v>
      </c>
      <c r="BK926" s="491">
        <v>1.913403993062358E-2</v>
      </c>
      <c r="BL926" s="491">
        <v>1.9209866288236982E-2</v>
      </c>
      <c r="BM926" s="491">
        <v>1.9206276696767725E-2</v>
      </c>
      <c r="BN926" s="491">
        <v>1.4876958310373702E-2</v>
      </c>
      <c r="BO926" s="491">
        <v>2.5769238924115638E-2</v>
      </c>
      <c r="BP926" s="491">
        <v>2.4977575827566767E-2</v>
      </c>
      <c r="BQ926" s="491">
        <v>3.3138051639673656E-2</v>
      </c>
      <c r="BR926" s="491">
        <v>8.2575279818538044E-2</v>
      </c>
      <c r="BS926" s="491">
        <v>3.0762902906905962E-2</v>
      </c>
      <c r="BT926" s="491">
        <v>2.8832762248026073E-2</v>
      </c>
      <c r="BU926" s="491">
        <v>1.9647606607090428E-2</v>
      </c>
      <c r="BV926" s="491">
        <v>8.1430212562175336E-3</v>
      </c>
      <c r="BW926" s="491">
        <v>4.5008185766713428E-3</v>
      </c>
      <c r="BX926" s="491">
        <v>6.3718548218482857E-2</v>
      </c>
      <c r="BY926" s="491">
        <v>1.103870795205306E-2</v>
      </c>
      <c r="BZ926" s="491">
        <v>1.8838217654487274E-2</v>
      </c>
      <c r="CA926" s="491">
        <v>1.4019378221887688E-2</v>
      </c>
      <c r="CB926" s="491">
        <v>2.1203921387503096E-2</v>
      </c>
      <c r="CC926" s="491">
        <v>1.4083463777353611E-2</v>
      </c>
      <c r="CD926" s="491">
        <v>1.1132653113801974E-2</v>
      </c>
      <c r="CE926" s="491">
        <v>2.5055868107551778E-2</v>
      </c>
      <c r="CF926" s="491">
        <v>1.9632385014260376E-2</v>
      </c>
      <c r="CG926" s="491">
        <v>2.2995764699510753E-2</v>
      </c>
      <c r="CH926" s="491">
        <v>2.0894342714046384E-2</v>
      </c>
      <c r="CI926" s="491">
        <v>2.4731023689638983E-2</v>
      </c>
      <c r="CJ926" s="492">
        <v>4.4651404052916177E-2</v>
      </c>
    </row>
    <row r="927" spans="2:88">
      <c r="B927" s="284"/>
      <c r="C927" s="589">
        <v>10</v>
      </c>
      <c r="D927" s="473" t="s">
        <v>564</v>
      </c>
      <c r="E927" s="481">
        <v>1.3735973983537335E-2</v>
      </c>
      <c r="F927" s="482">
        <v>1.5449745670227208E-2</v>
      </c>
      <c r="G927" s="482">
        <v>2.5397032082684252E-2</v>
      </c>
      <c r="H927" s="482">
        <v>1.5087192403265599E-2</v>
      </c>
      <c r="I927" s="482">
        <v>3.1677275231665213E-2</v>
      </c>
      <c r="J927" s="482">
        <v>2.4050086008037673E-2</v>
      </c>
      <c r="K927" s="482">
        <v>3.4177052430830017E-2</v>
      </c>
      <c r="L927" s="482">
        <v>2.6952822162669261E-2</v>
      </c>
      <c r="M927" s="482">
        <v>2.0981332157365387E-3</v>
      </c>
      <c r="N927" s="482">
        <v>0.16709371859791181</v>
      </c>
      <c r="O927" s="482">
        <v>2.1379012413104959E-2</v>
      </c>
      <c r="P927" s="482">
        <v>6.1098130798218613E-3</v>
      </c>
      <c r="Q927" s="482">
        <v>2.6246190970782048E-2</v>
      </c>
      <c r="R927" s="482">
        <v>1.1073898437894008E-2</v>
      </c>
      <c r="S927" s="482">
        <v>1.7066759445272053E-2</v>
      </c>
      <c r="T927" s="482">
        <v>2.1380004601581695E-2</v>
      </c>
      <c r="U927" s="482">
        <v>6.0171590599547596E-2</v>
      </c>
      <c r="V927" s="482">
        <v>2.7612788191242962E-2</v>
      </c>
      <c r="W927" s="482">
        <v>6.7508862746642737E-2</v>
      </c>
      <c r="X927" s="482">
        <v>3.6506764764388258E-2</v>
      </c>
      <c r="Y927" s="482">
        <v>7.4463197359166775E-2</v>
      </c>
      <c r="Z927" s="482">
        <v>5.8795730680303103E-2</v>
      </c>
      <c r="AA927" s="482">
        <v>1.7702464539529561E-2</v>
      </c>
      <c r="AB927" s="482">
        <v>4.779911288152785E-3</v>
      </c>
      <c r="AC927" s="482">
        <v>2.7544113149675031E-2</v>
      </c>
      <c r="AD927" s="482">
        <v>7.8742896662292883E-3</v>
      </c>
      <c r="AE927" s="482">
        <v>8.8162128358755688E-3</v>
      </c>
      <c r="AF927" s="482">
        <v>7.3399479452118761E-3</v>
      </c>
      <c r="AG927" s="482">
        <v>1.4292036544321677E-3</v>
      </c>
      <c r="AH927" s="482">
        <v>4.9437558415420316E-3</v>
      </c>
      <c r="AI927" s="482">
        <v>7.6416851508544856E-3</v>
      </c>
      <c r="AJ927" s="482">
        <v>6.8415659543979122E-3</v>
      </c>
      <c r="AK927" s="482">
        <v>6.1983752884882176E-3</v>
      </c>
      <c r="AL927" s="482">
        <v>8.41351524748459E-3</v>
      </c>
      <c r="AM927" s="482">
        <v>9.6209830789902948E-3</v>
      </c>
      <c r="AN927" s="482">
        <v>2.3529522227590242E-2</v>
      </c>
      <c r="AO927" s="482">
        <v>9.0828060502385188E-3</v>
      </c>
      <c r="AP927" s="482">
        <v>1.0292199726294422E-2</v>
      </c>
      <c r="AQ927" s="482">
        <v>9.2341483726377915E-3</v>
      </c>
      <c r="AR927" s="482">
        <v>5.0666293147402291E-3</v>
      </c>
      <c r="AS927" s="482">
        <v>7.1218877799062524E-2</v>
      </c>
      <c r="AT927" s="483">
        <v>1.2784273698693021E-2</v>
      </c>
      <c r="AU927" s="490">
        <v>1.8158222343887708E-2</v>
      </c>
      <c r="AV927" s="491">
        <v>2.896607668875038E-2</v>
      </c>
      <c r="AW927" s="491">
        <v>3.0001809196557441E-2</v>
      </c>
      <c r="AX927" s="491">
        <v>1.464176807089872E-2</v>
      </c>
      <c r="AY927" s="491">
        <v>3.1363802383975375E-2</v>
      </c>
      <c r="AZ927" s="491">
        <v>2.0475592618754233E-2</v>
      </c>
      <c r="BA927" s="491">
        <v>3.5412157403846442E-2</v>
      </c>
      <c r="BB927" s="491">
        <v>3.1120244166439773E-2</v>
      </c>
      <c r="BC927" s="491">
        <v>1.0273110304147024E-3</v>
      </c>
      <c r="BD927" s="491">
        <v>1.2224545093732915</v>
      </c>
      <c r="BE927" s="491">
        <v>1.6161433507329466E-2</v>
      </c>
      <c r="BF927" s="491">
        <v>6.0933711272406548E-3</v>
      </c>
      <c r="BG927" s="491">
        <v>1.3209987854921069E-2</v>
      </c>
      <c r="BH927" s="491">
        <v>1.0561039790165075E-2</v>
      </c>
      <c r="BI927" s="491">
        <v>2.1375069355401625E-2</v>
      </c>
      <c r="BJ927" s="491">
        <v>3.2564885492794668E-2</v>
      </c>
      <c r="BK927" s="491">
        <v>5.3955771370661765E-2</v>
      </c>
      <c r="BL927" s="491">
        <v>3.4594109245057764E-2</v>
      </c>
      <c r="BM927" s="491">
        <v>5.1504420761398571E-2</v>
      </c>
      <c r="BN927" s="491">
        <v>5.7235480857967952E-2</v>
      </c>
      <c r="BO927" s="491">
        <v>6.9447954496078421E-2</v>
      </c>
      <c r="BP927" s="491">
        <v>6.8858765093253574E-2</v>
      </c>
      <c r="BQ927" s="491">
        <v>2.1225304084048106E-2</v>
      </c>
      <c r="BR927" s="491">
        <v>5.0083467461968078E-3</v>
      </c>
      <c r="BS927" s="491">
        <v>4.4371587467925917E-2</v>
      </c>
      <c r="BT927" s="491">
        <v>1.5205290709340553E-2</v>
      </c>
      <c r="BU927" s="491">
        <v>9.3061243717175307E-3</v>
      </c>
      <c r="BV927" s="491">
        <v>8.274173413320372E-3</v>
      </c>
      <c r="BW927" s="491">
        <v>3.0760237976197001E-3</v>
      </c>
      <c r="BX927" s="491">
        <v>7.0368832554353871E-3</v>
      </c>
      <c r="BY927" s="491">
        <v>1.1335486991837928E-2</v>
      </c>
      <c r="BZ927" s="491">
        <v>7.731883691898477E-3</v>
      </c>
      <c r="CA927" s="491">
        <v>8.7214568244300249E-3</v>
      </c>
      <c r="CB927" s="491">
        <v>9.2774248948968661E-3</v>
      </c>
      <c r="CC927" s="491">
        <v>1.4040863357875178E-2</v>
      </c>
      <c r="CD927" s="491">
        <v>1.8517180091442577E-2</v>
      </c>
      <c r="CE927" s="491">
        <v>1.1101400559846795E-2</v>
      </c>
      <c r="CF927" s="491">
        <v>1.1411520185059223E-2</v>
      </c>
      <c r="CG927" s="491">
        <v>1.1829095901158269E-2</v>
      </c>
      <c r="CH927" s="491">
        <v>7.1406249076993219E-3</v>
      </c>
      <c r="CI927" s="491">
        <v>7.8567770747711208E-2</v>
      </c>
      <c r="CJ927" s="492">
        <v>1.4231284102352471E-2</v>
      </c>
    </row>
    <row r="928" spans="2:88">
      <c r="B928" s="284"/>
      <c r="C928" s="589">
        <v>11</v>
      </c>
      <c r="D928" s="473" t="s">
        <v>72</v>
      </c>
      <c r="E928" s="481">
        <v>3.5278596237394966E-3</v>
      </c>
      <c r="F928" s="482">
        <v>1.1771757196403993E-3</v>
      </c>
      <c r="G928" s="482">
        <v>2.0855900068079279E-3</v>
      </c>
      <c r="H928" s="482">
        <v>1.9313951750734876E-3</v>
      </c>
      <c r="I928" s="482">
        <v>4.5180722371173055E-3</v>
      </c>
      <c r="J928" s="482">
        <v>2.8813376431609055E-3</v>
      </c>
      <c r="K928" s="482">
        <v>1.170204422120669E-2</v>
      </c>
      <c r="L928" s="482">
        <v>8.0472612370639345E-3</v>
      </c>
      <c r="M928" s="482">
        <v>4.8187091748980778E-4</v>
      </c>
      <c r="N928" s="482">
        <v>7.2483476772871123E-3</v>
      </c>
      <c r="O928" s="482">
        <v>6.0639108582763765E-2</v>
      </c>
      <c r="P928" s="482">
        <v>1.1324245175120937E-2</v>
      </c>
      <c r="Q928" s="482">
        <v>1.1073829990570775E-2</v>
      </c>
      <c r="R928" s="482">
        <v>8.1583360363397354E-3</v>
      </c>
      <c r="S928" s="482">
        <v>1.2071226714337776E-2</v>
      </c>
      <c r="T928" s="482">
        <v>8.3490818662668251E-3</v>
      </c>
      <c r="U928" s="482">
        <v>2.224367603654822E-2</v>
      </c>
      <c r="V928" s="482">
        <v>3.5657786829631027E-2</v>
      </c>
      <c r="W928" s="482">
        <v>1.3877808993304415E-2</v>
      </c>
      <c r="X928" s="482">
        <v>1.5404382900124716E-2</v>
      </c>
      <c r="Y928" s="482">
        <v>1.8329429612689394E-2</v>
      </c>
      <c r="Z928" s="482">
        <v>1.1641541280519559E-2</v>
      </c>
      <c r="AA928" s="482">
        <v>3.2716940603805256E-2</v>
      </c>
      <c r="AB928" s="482">
        <v>1.600608854457208E-3</v>
      </c>
      <c r="AC928" s="482">
        <v>3.9452459996894024E-3</v>
      </c>
      <c r="AD928" s="482">
        <v>7.8351189107832655E-4</v>
      </c>
      <c r="AE928" s="482">
        <v>1.0323468241242246E-3</v>
      </c>
      <c r="AF928" s="482">
        <v>9.8106285832146706E-4</v>
      </c>
      <c r="AG928" s="482">
        <v>7.8569275553088931E-4</v>
      </c>
      <c r="AH928" s="482">
        <v>9.0711082670886665E-4</v>
      </c>
      <c r="AI928" s="482">
        <v>1.4027306466188186E-3</v>
      </c>
      <c r="AJ928" s="482">
        <v>1.6741763011213747E-3</v>
      </c>
      <c r="AK928" s="482">
        <v>2.3375838893811367E-3</v>
      </c>
      <c r="AL928" s="482">
        <v>2.4927469628004948E-3</v>
      </c>
      <c r="AM928" s="482">
        <v>1.1823101439901113E-3</v>
      </c>
      <c r="AN928" s="482">
        <v>5.1196140543453873E-3</v>
      </c>
      <c r="AO928" s="482">
        <v>2.8050491766454656E-3</v>
      </c>
      <c r="AP928" s="482">
        <v>2.8451635566939882E-3</v>
      </c>
      <c r="AQ928" s="482">
        <v>1.6014147539143398E-3</v>
      </c>
      <c r="AR928" s="482">
        <v>1.1049718405843176E-3</v>
      </c>
      <c r="AS928" s="482">
        <v>1.1348986861534054E-2</v>
      </c>
      <c r="AT928" s="483">
        <v>7.2792732152935297E-3</v>
      </c>
      <c r="AU928" s="490">
        <v>5.4486345880426241E-3</v>
      </c>
      <c r="AV928" s="491">
        <v>1.959841728471242E-3</v>
      </c>
      <c r="AW928" s="491">
        <v>2.2183777747940983E-3</v>
      </c>
      <c r="AX928" s="491">
        <v>2.9363856669065878E-3</v>
      </c>
      <c r="AY928" s="491">
        <v>4.8960683288351492E-3</v>
      </c>
      <c r="AZ928" s="491">
        <v>2.8814493803678231E-3</v>
      </c>
      <c r="BA928" s="491">
        <v>8.8936936416382992E-3</v>
      </c>
      <c r="BB928" s="491">
        <v>9.3701904339119069E-3</v>
      </c>
      <c r="BC928" s="491">
        <v>5.3784747077393106E-4</v>
      </c>
      <c r="BD928" s="491">
        <v>8.027782652422346E-3</v>
      </c>
      <c r="BE928" s="491">
        <v>1.0872960957886626</v>
      </c>
      <c r="BF928" s="491">
        <v>1.1373581954621735E-2</v>
      </c>
      <c r="BG928" s="491">
        <v>9.6198624610892083E-3</v>
      </c>
      <c r="BH928" s="491">
        <v>8.9699661352178606E-3</v>
      </c>
      <c r="BI928" s="491">
        <v>1.2980674472469185E-2</v>
      </c>
      <c r="BJ928" s="491">
        <v>9.1195592237122269E-3</v>
      </c>
      <c r="BK928" s="491">
        <v>3.2598264861344206E-2</v>
      </c>
      <c r="BL928" s="491">
        <v>6.777363097183399E-2</v>
      </c>
      <c r="BM928" s="491">
        <v>1.9377013769290293E-2</v>
      </c>
      <c r="BN928" s="491">
        <v>1.9703603075412943E-2</v>
      </c>
      <c r="BO928" s="491">
        <v>1.64009273010579E-2</v>
      </c>
      <c r="BP928" s="491">
        <v>7.1370331970844764E-3</v>
      </c>
      <c r="BQ928" s="491">
        <v>5.4926455227199668E-2</v>
      </c>
      <c r="BR928" s="491">
        <v>3.4831403134021294E-3</v>
      </c>
      <c r="BS928" s="491">
        <v>9.7483533911963891E-3</v>
      </c>
      <c r="BT928" s="491">
        <v>1.9075459538221203E-3</v>
      </c>
      <c r="BU928" s="491">
        <v>1.615528567483365E-3</v>
      </c>
      <c r="BV928" s="491">
        <v>1.3375487907561806E-3</v>
      </c>
      <c r="BW928" s="491">
        <v>2.8983531945610025E-3</v>
      </c>
      <c r="BX928" s="491">
        <v>1.9493651147170655E-3</v>
      </c>
      <c r="BY928" s="491">
        <v>1.9441541032955431E-3</v>
      </c>
      <c r="BZ928" s="491">
        <v>2.7157432264978193E-3</v>
      </c>
      <c r="CA928" s="491">
        <v>3.4638027911110731E-3</v>
      </c>
      <c r="CB928" s="491">
        <v>3.0512242711195447E-3</v>
      </c>
      <c r="CC928" s="491">
        <v>1.8326209579622502E-3</v>
      </c>
      <c r="CD928" s="491">
        <v>3.685891941845021E-3</v>
      </c>
      <c r="CE928" s="491">
        <v>3.9041241219752391E-3</v>
      </c>
      <c r="CF928" s="491">
        <v>3.6331576657752619E-3</v>
      </c>
      <c r="CG928" s="491">
        <v>2.7312824441425489E-3</v>
      </c>
      <c r="CH928" s="491">
        <v>2.024365532283592E-3</v>
      </c>
      <c r="CI928" s="491">
        <v>1.2246535630093916E-2</v>
      </c>
      <c r="CJ928" s="492">
        <v>9.1743481473997683E-3</v>
      </c>
    </row>
    <row r="929" spans="2:88">
      <c r="B929" s="284"/>
      <c r="C929" s="589">
        <v>12</v>
      </c>
      <c r="D929" s="473" t="s">
        <v>73</v>
      </c>
      <c r="E929" s="481">
        <v>5.8303782908631415E-3</v>
      </c>
      <c r="F929" s="482">
        <v>3.1263025657715755E-3</v>
      </c>
      <c r="G929" s="482">
        <v>1.9353127883399674E-2</v>
      </c>
      <c r="H929" s="482">
        <v>2.5254061914776957E-2</v>
      </c>
      <c r="I929" s="482">
        <v>1.4857741015277665E-2</v>
      </c>
      <c r="J929" s="482">
        <v>9.0101406472350206E-3</v>
      </c>
      <c r="K929" s="482">
        <v>8.2914754029693921E-2</v>
      </c>
      <c r="L929" s="482">
        <v>1.3183083680961858E-2</v>
      </c>
      <c r="M929" s="482">
        <v>3.5648729909960692E-3</v>
      </c>
      <c r="N929" s="482">
        <v>1.9964618879602842E-2</v>
      </c>
      <c r="O929" s="482">
        <v>3.1192146840271374E-2</v>
      </c>
      <c r="P929" s="482">
        <v>0.78311142903717335</v>
      </c>
      <c r="Q929" s="482">
        <v>1.3526136741900096E-2</v>
      </c>
      <c r="R929" s="482">
        <v>0.58848804837270141</v>
      </c>
      <c r="S929" s="482">
        <v>0.49994415620949539</v>
      </c>
      <c r="T929" s="482">
        <v>0.28672254470087127</v>
      </c>
      <c r="U929" s="482">
        <v>0.13265287316862767</v>
      </c>
      <c r="V929" s="482">
        <v>2.8187944399805209E-2</v>
      </c>
      <c r="W929" s="482">
        <v>0.16193624535018136</v>
      </c>
      <c r="X929" s="482">
        <v>4.8635503239618155E-2</v>
      </c>
      <c r="Y929" s="482">
        <v>0.22908165861889801</v>
      </c>
      <c r="Z929" s="482">
        <v>0.12435049201969736</v>
      </c>
      <c r="AA929" s="482">
        <v>9.7282006153654788E-2</v>
      </c>
      <c r="AB929" s="482">
        <v>7.7517630993657353E-3</v>
      </c>
      <c r="AC929" s="482">
        <v>8.6979680583708953E-3</v>
      </c>
      <c r="AD929" s="482">
        <v>2.1876128389252624E-3</v>
      </c>
      <c r="AE929" s="482">
        <v>4.65892214328688E-3</v>
      </c>
      <c r="AF929" s="482">
        <v>4.3192358350057644E-3</v>
      </c>
      <c r="AG929" s="482">
        <v>2.5414595416772658E-3</v>
      </c>
      <c r="AH929" s="482">
        <v>7.3534977000928948E-3</v>
      </c>
      <c r="AI929" s="482">
        <v>6.2056687430237538E-3</v>
      </c>
      <c r="AJ929" s="482">
        <v>9.4518331803475856E-3</v>
      </c>
      <c r="AK929" s="482">
        <v>3.8111444253107708E-3</v>
      </c>
      <c r="AL929" s="482">
        <v>5.2790625210722324E-3</v>
      </c>
      <c r="AM929" s="482">
        <v>4.745212312806512E-3</v>
      </c>
      <c r="AN929" s="482">
        <v>2.9077500626035698E-2</v>
      </c>
      <c r="AO929" s="482">
        <v>5.0596335147418108E-3</v>
      </c>
      <c r="AP929" s="482">
        <v>7.081144661742862E-3</v>
      </c>
      <c r="AQ929" s="482">
        <v>3.3882348275133803E-3</v>
      </c>
      <c r="AR929" s="482">
        <v>4.8325022546736075E-3</v>
      </c>
      <c r="AS929" s="482">
        <v>3.1715450176593676E-2</v>
      </c>
      <c r="AT929" s="483">
        <v>2.9135699951550957E-2</v>
      </c>
      <c r="AU929" s="490">
        <v>7.2157128309258516E-3</v>
      </c>
      <c r="AV929" s="491">
        <v>3.7682322603362602E-3</v>
      </c>
      <c r="AW929" s="491">
        <v>1.7819780269573673E-2</v>
      </c>
      <c r="AX929" s="491">
        <v>2.6898335251458211E-2</v>
      </c>
      <c r="AY929" s="491">
        <v>1.3943055531133189E-2</v>
      </c>
      <c r="AZ929" s="491">
        <v>6.8082493531754686E-3</v>
      </c>
      <c r="BA929" s="491">
        <v>4.0557474699000118E-2</v>
      </c>
      <c r="BB929" s="491">
        <v>1.2150009060867353E-2</v>
      </c>
      <c r="BC929" s="491">
        <v>1.3929771475413555E-3</v>
      </c>
      <c r="BD929" s="491">
        <v>1.7673779552603925E-2</v>
      </c>
      <c r="BE929" s="491">
        <v>3.192095505647622E-2</v>
      </c>
      <c r="BF929" s="491">
        <v>2.1912355534028571</v>
      </c>
      <c r="BG929" s="491">
        <v>9.992088895574994E-3</v>
      </c>
      <c r="BH929" s="491">
        <v>0.58749667772181735</v>
      </c>
      <c r="BI929" s="491">
        <v>0.3505876641783125</v>
      </c>
      <c r="BJ929" s="491">
        <v>0.29058283301602583</v>
      </c>
      <c r="BK929" s="491">
        <v>9.264968353294338E-2</v>
      </c>
      <c r="BL929" s="491">
        <v>4.2746336114827754E-2</v>
      </c>
      <c r="BM929" s="491">
        <v>0.14479361245871294</v>
      </c>
      <c r="BN929" s="491">
        <v>5.1794911480462884E-2</v>
      </c>
      <c r="BO929" s="491">
        <v>0.25410278058856067</v>
      </c>
      <c r="BP929" s="491">
        <v>1.9261840476045552E-2</v>
      </c>
      <c r="BQ929" s="491">
        <v>0.11005986869978104</v>
      </c>
      <c r="BR929" s="491">
        <v>9.1219197933984711E-3</v>
      </c>
      <c r="BS929" s="491">
        <v>1.6590804761297623E-2</v>
      </c>
      <c r="BT929" s="491">
        <v>4.0547576550611693E-3</v>
      </c>
      <c r="BU929" s="491">
        <v>6.2843949448163888E-3</v>
      </c>
      <c r="BV929" s="491">
        <v>4.6601842028555357E-3</v>
      </c>
      <c r="BW929" s="491">
        <v>6.449577639778623E-3</v>
      </c>
      <c r="BX929" s="491">
        <v>1.1187791956468504E-2</v>
      </c>
      <c r="BY929" s="491">
        <v>6.7573082372160134E-3</v>
      </c>
      <c r="BZ929" s="491">
        <v>1.1811635414757816E-2</v>
      </c>
      <c r="CA929" s="491">
        <v>4.8042092881987004E-3</v>
      </c>
      <c r="CB929" s="491">
        <v>5.4514309695440416E-3</v>
      </c>
      <c r="CC929" s="491">
        <v>6.2172179549053463E-3</v>
      </c>
      <c r="CD929" s="491">
        <v>1.8713184155325312E-2</v>
      </c>
      <c r="CE929" s="491">
        <v>5.9886605776870465E-3</v>
      </c>
      <c r="CF929" s="491">
        <v>7.6905826507407864E-3</v>
      </c>
      <c r="CG929" s="491">
        <v>4.6152156194279306E-3</v>
      </c>
      <c r="CH929" s="491">
        <v>6.4102594530038868E-3</v>
      </c>
      <c r="CI929" s="491">
        <v>2.3266648937518043E-2</v>
      </c>
      <c r="CJ929" s="492">
        <v>3.1480403525893728E-2</v>
      </c>
    </row>
    <row r="930" spans="2:88">
      <c r="B930" s="284"/>
      <c r="C930" s="589">
        <v>13</v>
      </c>
      <c r="D930" s="473" t="s">
        <v>74</v>
      </c>
      <c r="E930" s="481">
        <v>1.6476281941225723E-3</v>
      </c>
      <c r="F930" s="482">
        <v>9.2413327283464165E-4</v>
      </c>
      <c r="G930" s="482">
        <v>3.7025208686099734E-3</v>
      </c>
      <c r="H930" s="482">
        <v>4.0646958524675654E-3</v>
      </c>
      <c r="I930" s="482">
        <v>4.9025987425151286E-3</v>
      </c>
      <c r="J930" s="482">
        <v>3.0754933333499153E-3</v>
      </c>
      <c r="K930" s="482">
        <v>1.1422895930351614E-2</v>
      </c>
      <c r="L930" s="482">
        <v>8.7725451644949E-3</v>
      </c>
      <c r="M930" s="482">
        <v>5.6295916371390292E-4</v>
      </c>
      <c r="N930" s="482">
        <v>6.7564183601689851E-3</v>
      </c>
      <c r="O930" s="482">
        <v>8.9254277679018616E-3</v>
      </c>
      <c r="P930" s="482">
        <v>9.707868481932445E-3</v>
      </c>
      <c r="Q930" s="482">
        <v>0.30715465982024298</v>
      </c>
      <c r="R930" s="482">
        <v>9.6010604529678079E-2</v>
      </c>
      <c r="S930" s="482">
        <v>2.9076166727638141E-2</v>
      </c>
      <c r="T930" s="482">
        <v>2.8805726228124145E-2</v>
      </c>
      <c r="U930" s="482">
        <v>3.3859564850870612E-2</v>
      </c>
      <c r="V930" s="482">
        <v>3.1450488432454148E-2</v>
      </c>
      <c r="W930" s="482">
        <v>9.7282893157693159E-2</v>
      </c>
      <c r="X930" s="482">
        <v>2.9089083401305626E-2</v>
      </c>
      <c r="Y930" s="482">
        <v>3.9774580834826011E-2</v>
      </c>
      <c r="Z930" s="482">
        <v>0.1118723131968667</v>
      </c>
      <c r="AA930" s="482">
        <v>1.5529814741728579E-2</v>
      </c>
      <c r="AB930" s="482">
        <v>1.9465306738360316E-3</v>
      </c>
      <c r="AC930" s="482">
        <v>1.9710400944953667E-3</v>
      </c>
      <c r="AD930" s="482">
        <v>5.950862247304313E-4</v>
      </c>
      <c r="AE930" s="482">
        <v>1.0976089852534157E-3</v>
      </c>
      <c r="AF930" s="482">
        <v>1.1889257325599801E-3</v>
      </c>
      <c r="AG930" s="482">
        <v>4.5454654713249405E-4</v>
      </c>
      <c r="AH930" s="482">
        <v>1.3100864871152477E-3</v>
      </c>
      <c r="AI930" s="482">
        <v>1.8391226372942249E-3</v>
      </c>
      <c r="AJ930" s="482">
        <v>2.401414339087E-3</v>
      </c>
      <c r="AK930" s="482">
        <v>1.2447404194626183E-3</v>
      </c>
      <c r="AL930" s="482">
        <v>3.232278990949126E-3</v>
      </c>
      <c r="AM930" s="482">
        <v>1.5049306761732422E-3</v>
      </c>
      <c r="AN930" s="482">
        <v>7.1336303290679892E-3</v>
      </c>
      <c r="AO930" s="482">
        <v>1.8758300083530817E-3</v>
      </c>
      <c r="AP930" s="482">
        <v>2.0516596028112063E-3</v>
      </c>
      <c r="AQ930" s="482">
        <v>1.0806653861204225E-3</v>
      </c>
      <c r="AR930" s="482">
        <v>1.5099991295712027E-3</v>
      </c>
      <c r="AS930" s="482">
        <v>1.3454686528502912E-2</v>
      </c>
      <c r="AT930" s="483">
        <v>9.0181424320166046E-3</v>
      </c>
      <c r="AU930" s="490">
        <v>1.8279695372088736E-3</v>
      </c>
      <c r="AV930" s="491">
        <v>8.4713936416143593E-4</v>
      </c>
      <c r="AW930" s="491">
        <v>3.2528160873108985E-3</v>
      </c>
      <c r="AX930" s="491">
        <v>3.8874505256018183E-3</v>
      </c>
      <c r="AY930" s="491">
        <v>4.0057810130308307E-3</v>
      </c>
      <c r="AZ930" s="491">
        <v>1.8849226255417283E-3</v>
      </c>
      <c r="BA930" s="491">
        <v>5.7913497769435801E-3</v>
      </c>
      <c r="BB930" s="491">
        <v>7.6624338529880367E-3</v>
      </c>
      <c r="BC930" s="491">
        <v>2.6857693222699983E-4</v>
      </c>
      <c r="BD930" s="491">
        <v>5.7811801546996866E-3</v>
      </c>
      <c r="BE930" s="491">
        <v>1.1468419597943293E-2</v>
      </c>
      <c r="BF930" s="491">
        <v>1.4234662668479085E-2</v>
      </c>
      <c r="BG930" s="491">
        <v>1.3501136505553535</v>
      </c>
      <c r="BH930" s="491">
        <v>6.6875934578787877E-2</v>
      </c>
      <c r="BI930" s="491">
        <v>4.7624928941815713E-2</v>
      </c>
      <c r="BJ930" s="491">
        <v>2.7765673241007024E-2</v>
      </c>
      <c r="BK930" s="491">
        <v>4.7849783059507683E-2</v>
      </c>
      <c r="BL930" s="491">
        <v>6.7887861938639896E-2</v>
      </c>
      <c r="BM930" s="491">
        <v>7.2058553326566466E-2</v>
      </c>
      <c r="BN930" s="491">
        <v>5.3285255960008E-2</v>
      </c>
      <c r="BO930" s="491">
        <v>4.1479015674802444E-2</v>
      </c>
      <c r="BP930" s="491">
        <v>1.1713873714722906E-2</v>
      </c>
      <c r="BQ930" s="491">
        <v>1.7287818399855714E-2</v>
      </c>
      <c r="BR930" s="491">
        <v>2.2924062878879434E-3</v>
      </c>
      <c r="BS930" s="491">
        <v>3.2888298239212989E-3</v>
      </c>
      <c r="BT930" s="491">
        <v>9.7241621697690902E-4</v>
      </c>
      <c r="BU930" s="491">
        <v>1.2846947665984619E-3</v>
      </c>
      <c r="BV930" s="491">
        <v>1.1649485206413456E-3</v>
      </c>
      <c r="BW930" s="491">
        <v>1.1240704191863126E-3</v>
      </c>
      <c r="BX930" s="491">
        <v>1.9050424341002473E-3</v>
      </c>
      <c r="BY930" s="491">
        <v>1.7649360818388989E-3</v>
      </c>
      <c r="BZ930" s="491">
        <v>2.7216744014238689E-3</v>
      </c>
      <c r="CA930" s="491">
        <v>1.2691443129744817E-3</v>
      </c>
      <c r="CB930" s="491">
        <v>3.2278928704031346E-3</v>
      </c>
      <c r="CC930" s="491">
        <v>1.7064903938745612E-3</v>
      </c>
      <c r="CD930" s="491">
        <v>4.5761433465018146E-3</v>
      </c>
      <c r="CE930" s="491">
        <v>1.9935999816268158E-3</v>
      </c>
      <c r="CF930" s="491">
        <v>2.0403791951124793E-3</v>
      </c>
      <c r="CG930" s="491">
        <v>1.2115483799826307E-3</v>
      </c>
      <c r="CH930" s="491">
        <v>1.7017672747487833E-3</v>
      </c>
      <c r="CI930" s="491">
        <v>7.5338540180485674E-3</v>
      </c>
      <c r="CJ930" s="492">
        <v>9.0182004735248466E-3</v>
      </c>
    </row>
    <row r="931" spans="2:88">
      <c r="B931" s="284"/>
      <c r="C931" s="589">
        <v>14</v>
      </c>
      <c r="D931" s="473" t="s">
        <v>75</v>
      </c>
      <c r="E931" s="481">
        <v>4.9805193280466195E-3</v>
      </c>
      <c r="F931" s="482">
        <v>1.5714108246541675E-3</v>
      </c>
      <c r="G931" s="482">
        <v>5.7754299631607633E-3</v>
      </c>
      <c r="H931" s="482">
        <v>2.3857439236796847E-2</v>
      </c>
      <c r="I931" s="482">
        <v>1.6693657313288757E-2</v>
      </c>
      <c r="J931" s="482">
        <v>7.0163180540565116E-3</v>
      </c>
      <c r="K931" s="482">
        <v>2.8259040465892487E-2</v>
      </c>
      <c r="L931" s="482">
        <v>1.3927359908325023E-2</v>
      </c>
      <c r="M931" s="482">
        <v>3.2592233395730358E-3</v>
      </c>
      <c r="N931" s="482">
        <v>1.455806754291819E-2</v>
      </c>
      <c r="O931" s="482">
        <v>1.4204624344315934E-2</v>
      </c>
      <c r="P931" s="482">
        <v>9.9331858414686211E-3</v>
      </c>
      <c r="Q931" s="482">
        <v>5.9374005054118563E-3</v>
      </c>
      <c r="R931" s="482">
        <v>5.3387105577642049E-2</v>
      </c>
      <c r="S931" s="482">
        <v>5.0811955445459502E-2</v>
      </c>
      <c r="T931" s="482">
        <v>3.4772070479892447E-2</v>
      </c>
      <c r="U931" s="482">
        <v>6.269449698688867E-2</v>
      </c>
      <c r="V931" s="482">
        <v>1.8704980982268523E-2</v>
      </c>
      <c r="W931" s="482">
        <v>3.7979643438534862E-2</v>
      </c>
      <c r="X931" s="482">
        <v>2.1820460673646343E-2</v>
      </c>
      <c r="Y931" s="482">
        <v>2.003268922283918E-2</v>
      </c>
      <c r="Z931" s="482">
        <v>1.8976389502247414E-2</v>
      </c>
      <c r="AA931" s="482">
        <v>6.7375634400754711E-2</v>
      </c>
      <c r="AB931" s="482">
        <v>4.6625017798965487E-3</v>
      </c>
      <c r="AC931" s="482">
        <v>3.8945696863983002E-3</v>
      </c>
      <c r="AD931" s="482">
        <v>1.0319498979655039E-3</v>
      </c>
      <c r="AE931" s="482">
        <v>2.8818876651568555E-3</v>
      </c>
      <c r="AF931" s="482">
        <v>1.6531155657946758E-3</v>
      </c>
      <c r="AG931" s="482">
        <v>1.7315160246596318E-3</v>
      </c>
      <c r="AH931" s="482">
        <v>2.7530572174288008E-3</v>
      </c>
      <c r="AI931" s="482">
        <v>2.6462200794229087E-3</v>
      </c>
      <c r="AJ931" s="482">
        <v>5.6157830581756996E-3</v>
      </c>
      <c r="AK931" s="482">
        <v>1.6513896720471183E-3</v>
      </c>
      <c r="AL931" s="482">
        <v>3.5531671558463704E-3</v>
      </c>
      <c r="AM931" s="482">
        <v>2.9406404983761962E-3</v>
      </c>
      <c r="AN931" s="482">
        <v>6.4452042868120589E-3</v>
      </c>
      <c r="AO931" s="482">
        <v>3.8570762083103317E-3</v>
      </c>
      <c r="AP931" s="482">
        <v>7.1048913344920429E-3</v>
      </c>
      <c r="AQ931" s="482">
        <v>1.5882745098261956E-3</v>
      </c>
      <c r="AR931" s="482">
        <v>3.8312561778683554E-3</v>
      </c>
      <c r="AS931" s="482">
        <v>1.4049939154481571E-2</v>
      </c>
      <c r="AT931" s="483">
        <v>6.5965891398185638E-3</v>
      </c>
      <c r="AU931" s="490">
        <v>6.3152312219703893E-3</v>
      </c>
      <c r="AV931" s="491">
        <v>2.6012357796460781E-3</v>
      </c>
      <c r="AW931" s="491">
        <v>6.0889004535344474E-3</v>
      </c>
      <c r="AX931" s="491">
        <v>2.5304700702395877E-2</v>
      </c>
      <c r="AY931" s="491">
        <v>1.8920781531269814E-2</v>
      </c>
      <c r="AZ931" s="491">
        <v>6.4902567740303665E-3</v>
      </c>
      <c r="BA931" s="491">
        <v>1.9267396699220809E-2</v>
      </c>
      <c r="BB931" s="491">
        <v>1.4725951745865084E-2</v>
      </c>
      <c r="BC931" s="491">
        <v>1.2925121516891556E-3</v>
      </c>
      <c r="BD931" s="491">
        <v>1.3822748499534973E-2</v>
      </c>
      <c r="BE931" s="491">
        <v>1.5698437836626482E-2</v>
      </c>
      <c r="BF931" s="491">
        <v>4.939823423755498E-3</v>
      </c>
      <c r="BG931" s="491">
        <v>5.0017855188231033E-3</v>
      </c>
      <c r="BH931" s="491">
        <v>1.0718075211494253</v>
      </c>
      <c r="BI931" s="491">
        <v>4.2929534355570696E-2</v>
      </c>
      <c r="BJ931" s="491">
        <v>4.1748634589713521E-2</v>
      </c>
      <c r="BK931" s="491">
        <v>4.7455421958869745E-2</v>
      </c>
      <c r="BL931" s="491">
        <v>3.0279663039235294E-2</v>
      </c>
      <c r="BM931" s="491">
        <v>3.4909249890692648E-2</v>
      </c>
      <c r="BN931" s="491">
        <v>3.2294722680910805E-2</v>
      </c>
      <c r="BO931" s="491">
        <v>2.2844596644036659E-2</v>
      </c>
      <c r="BP931" s="491">
        <v>1.4695737627374719E-2</v>
      </c>
      <c r="BQ931" s="491">
        <v>8.5601257558355431E-2</v>
      </c>
      <c r="BR931" s="491">
        <v>6.2410776007602699E-3</v>
      </c>
      <c r="BS931" s="491">
        <v>9.8653804024127455E-3</v>
      </c>
      <c r="BT931" s="491">
        <v>2.3926149264427241E-3</v>
      </c>
      <c r="BU931" s="491">
        <v>5.442925094921309E-3</v>
      </c>
      <c r="BV931" s="491">
        <v>2.2114684357347324E-3</v>
      </c>
      <c r="BW931" s="491">
        <v>4.7024836725357063E-3</v>
      </c>
      <c r="BX931" s="491">
        <v>4.6672710577301893E-3</v>
      </c>
      <c r="BY931" s="491">
        <v>3.3800119511723987E-3</v>
      </c>
      <c r="BZ931" s="491">
        <v>8.7720171325964408E-3</v>
      </c>
      <c r="CA931" s="491">
        <v>2.8105654047357533E-3</v>
      </c>
      <c r="CB931" s="491">
        <v>4.1531054329815463E-3</v>
      </c>
      <c r="CC931" s="491">
        <v>4.8041992514591811E-3</v>
      </c>
      <c r="CD931" s="491">
        <v>5.0920572198511257E-3</v>
      </c>
      <c r="CE931" s="491">
        <v>5.0619081162241114E-3</v>
      </c>
      <c r="CF931" s="491">
        <v>8.5272663639448364E-3</v>
      </c>
      <c r="CG931" s="491">
        <v>2.795488777420346E-3</v>
      </c>
      <c r="CH931" s="491">
        <v>6.6926169823441515E-3</v>
      </c>
      <c r="CI931" s="491">
        <v>1.3002744968495293E-2</v>
      </c>
      <c r="CJ931" s="492">
        <v>7.8817396941428947E-3</v>
      </c>
    </row>
    <row r="932" spans="2:88">
      <c r="B932" s="284"/>
      <c r="C932" s="589">
        <v>15</v>
      </c>
      <c r="D932" s="473" t="s">
        <v>654</v>
      </c>
      <c r="E932" s="481">
        <v>7.4908164856739333E-4</v>
      </c>
      <c r="F932" s="482">
        <v>6.5517598555033874E-4</v>
      </c>
      <c r="G932" s="482">
        <v>1.4302087434603728E-3</v>
      </c>
      <c r="H932" s="482">
        <v>5.2862075579279211E-3</v>
      </c>
      <c r="I932" s="482">
        <v>1.0391364702230484E-3</v>
      </c>
      <c r="J932" s="482">
        <v>1.1107831155552888E-3</v>
      </c>
      <c r="K932" s="482">
        <v>2.2011091739894671E-3</v>
      </c>
      <c r="L932" s="482">
        <v>1.3512967595447798E-3</v>
      </c>
      <c r="M932" s="482">
        <v>5.7910478014755766E-4</v>
      </c>
      <c r="N932" s="482">
        <v>1.6201267524554135E-3</v>
      </c>
      <c r="O932" s="482">
        <v>4.0480382069987258E-3</v>
      </c>
      <c r="P932" s="482">
        <v>2.2973737648415505E-3</v>
      </c>
      <c r="Q932" s="482">
        <v>7.9234386210705516E-4</v>
      </c>
      <c r="R932" s="482">
        <v>1.8908941116816296E-3</v>
      </c>
      <c r="S932" s="482">
        <v>0.10354995087817773</v>
      </c>
      <c r="T932" s="482">
        <v>3.8131999537258182E-2</v>
      </c>
      <c r="U932" s="482">
        <v>2.7885250679337992E-2</v>
      </c>
      <c r="V932" s="482">
        <v>3.9275807547679677E-3</v>
      </c>
      <c r="W932" s="482">
        <v>1.4510689036426813E-2</v>
      </c>
      <c r="X932" s="482">
        <v>5.7292600413863621E-3</v>
      </c>
      <c r="Y932" s="482">
        <v>1.378218240549065E-2</v>
      </c>
      <c r="Z932" s="482">
        <v>1.3715551044102714E-3</v>
      </c>
      <c r="AA932" s="482">
        <v>6.5858635493389467E-3</v>
      </c>
      <c r="AB932" s="482">
        <v>1.7394006587355959E-3</v>
      </c>
      <c r="AC932" s="482">
        <v>4.9023410193364944E-3</v>
      </c>
      <c r="AD932" s="482">
        <v>6.1751002421472098E-4</v>
      </c>
      <c r="AE932" s="482">
        <v>1.1424267020705128E-3</v>
      </c>
      <c r="AF932" s="482">
        <v>1.4321287062133582E-3</v>
      </c>
      <c r="AG932" s="482">
        <v>3.036776237246388E-4</v>
      </c>
      <c r="AH932" s="482">
        <v>9.3612196198462633E-4</v>
      </c>
      <c r="AI932" s="482">
        <v>1.7483681747629076E-3</v>
      </c>
      <c r="AJ932" s="482">
        <v>1.7497100853328567E-3</v>
      </c>
      <c r="AK932" s="482">
        <v>8.9297343613053948E-4</v>
      </c>
      <c r="AL932" s="482">
        <v>1.1365125169322393E-3</v>
      </c>
      <c r="AM932" s="482">
        <v>9.6671051387093004E-4</v>
      </c>
      <c r="AN932" s="482">
        <v>1.3786157607601332E-2</v>
      </c>
      <c r="AO932" s="482">
        <v>8.7262606897179522E-4</v>
      </c>
      <c r="AP932" s="482">
        <v>8.6652380066863438E-4</v>
      </c>
      <c r="AQ932" s="482">
        <v>8.0441374108231663E-4</v>
      </c>
      <c r="AR932" s="482">
        <v>7.2407260680237948E-4</v>
      </c>
      <c r="AS932" s="482">
        <v>2.1490674905620113E-3</v>
      </c>
      <c r="AT932" s="483">
        <v>1.4922063899530894E-3</v>
      </c>
      <c r="AU932" s="490">
        <v>8.8417581851997658E-4</v>
      </c>
      <c r="AV932" s="491">
        <v>6.4445981234251975E-4</v>
      </c>
      <c r="AW932" s="491">
        <v>1.2985829609417526E-3</v>
      </c>
      <c r="AX932" s="491">
        <v>4.3737601545777299E-3</v>
      </c>
      <c r="AY932" s="491">
        <v>9.5779782276032724E-4</v>
      </c>
      <c r="AZ932" s="491">
        <v>8.7746141591424158E-4</v>
      </c>
      <c r="BA932" s="491">
        <v>2.5084964218093932E-3</v>
      </c>
      <c r="BB932" s="491">
        <v>1.2131425372864614E-3</v>
      </c>
      <c r="BC932" s="491">
        <v>1.9779332894106146E-4</v>
      </c>
      <c r="BD932" s="491">
        <v>1.6322219413243404E-3</v>
      </c>
      <c r="BE932" s="491">
        <v>3.3308126839878553E-3</v>
      </c>
      <c r="BF932" s="491">
        <v>1.0131755459405385E-3</v>
      </c>
      <c r="BG932" s="491">
        <v>7.3470828178037793E-4</v>
      </c>
      <c r="BH932" s="491">
        <v>1.9682635165422591E-3</v>
      </c>
      <c r="BI932" s="491">
        <v>1.1368825983542734</v>
      </c>
      <c r="BJ932" s="491">
        <v>4.5338537566178359E-2</v>
      </c>
      <c r="BK932" s="491">
        <v>1.7623171664317414E-2</v>
      </c>
      <c r="BL932" s="491">
        <v>4.3122348436219534E-3</v>
      </c>
      <c r="BM932" s="491">
        <v>1.5170110072027079E-2</v>
      </c>
      <c r="BN932" s="491">
        <v>4.7308200333663168E-3</v>
      </c>
      <c r="BO932" s="491">
        <v>1.5332091390876466E-2</v>
      </c>
      <c r="BP932" s="491">
        <v>1.7063196916201045E-3</v>
      </c>
      <c r="BQ932" s="491">
        <v>7.5527143677432476E-3</v>
      </c>
      <c r="BR932" s="491">
        <v>1.6085143057692844E-3</v>
      </c>
      <c r="BS932" s="491">
        <v>7.8623261864469319E-3</v>
      </c>
      <c r="BT932" s="491">
        <v>9.9815958704042992E-4</v>
      </c>
      <c r="BU932" s="491">
        <v>1.195994943564398E-3</v>
      </c>
      <c r="BV932" s="491">
        <v>1.4364782545866562E-3</v>
      </c>
      <c r="BW932" s="491">
        <v>7.8668890329434342E-4</v>
      </c>
      <c r="BX932" s="491">
        <v>1.434816303659149E-3</v>
      </c>
      <c r="BY932" s="491">
        <v>1.9996695169254199E-3</v>
      </c>
      <c r="BZ932" s="491">
        <v>1.8513703126031729E-3</v>
      </c>
      <c r="CA932" s="491">
        <v>9.8659466258856987E-4</v>
      </c>
      <c r="CB932" s="491">
        <v>1.0775280694184401E-3</v>
      </c>
      <c r="CC932" s="491">
        <v>1.2334232272337843E-3</v>
      </c>
      <c r="CD932" s="491">
        <v>9.7492433426250753E-3</v>
      </c>
      <c r="CE932" s="491">
        <v>9.825954100693994E-4</v>
      </c>
      <c r="CF932" s="491">
        <v>9.2800153901450341E-4</v>
      </c>
      <c r="CG932" s="491">
        <v>9.8124173430761633E-4</v>
      </c>
      <c r="CH932" s="491">
        <v>9.00394114836102E-4</v>
      </c>
      <c r="CI932" s="491">
        <v>1.9954182124477735E-3</v>
      </c>
      <c r="CJ932" s="492">
        <v>1.3775201358321618E-3</v>
      </c>
    </row>
    <row r="933" spans="2:88">
      <c r="B933" s="284"/>
      <c r="C933" s="589">
        <v>16</v>
      </c>
      <c r="D933" s="473" t="s">
        <v>655</v>
      </c>
      <c r="E933" s="481">
        <v>8.8603835648650071E-4</v>
      </c>
      <c r="F933" s="482">
        <v>8.5615036890074781E-4</v>
      </c>
      <c r="G933" s="482">
        <v>9.0350992479556374E-4</v>
      </c>
      <c r="H933" s="482">
        <v>4.9141451604721017E-3</v>
      </c>
      <c r="I933" s="482">
        <v>1.2363827828199999E-3</v>
      </c>
      <c r="J933" s="482">
        <v>1.3591697326299625E-3</v>
      </c>
      <c r="K933" s="482">
        <v>1.5560970651540432E-3</v>
      </c>
      <c r="L933" s="482">
        <v>1.589369484015516E-3</v>
      </c>
      <c r="M933" s="482">
        <v>5.4661052031404651E-4</v>
      </c>
      <c r="N933" s="482">
        <v>3.6236161420639414E-3</v>
      </c>
      <c r="O933" s="482">
        <v>2.507378537812886E-3</v>
      </c>
      <c r="P933" s="482">
        <v>2.1458152055274732E-3</v>
      </c>
      <c r="Q933" s="482">
        <v>1.0052822686782334E-3</v>
      </c>
      <c r="R933" s="482">
        <v>1.7864012774921583E-3</v>
      </c>
      <c r="S933" s="482">
        <v>5.4135769070926109E-3</v>
      </c>
      <c r="T933" s="482">
        <v>0.12492914620211799</v>
      </c>
      <c r="U933" s="482">
        <v>4.252687573728875E-3</v>
      </c>
      <c r="V933" s="482">
        <v>5.1100291211044627E-3</v>
      </c>
      <c r="W933" s="482">
        <v>3.1974397183462721E-3</v>
      </c>
      <c r="X933" s="482">
        <v>2.8521903487746391E-3</v>
      </c>
      <c r="Y933" s="482">
        <v>3.0916584557365507E-3</v>
      </c>
      <c r="Z933" s="482">
        <v>1.4381857808662894E-3</v>
      </c>
      <c r="AA933" s="482">
        <v>2.2907695513166544E-3</v>
      </c>
      <c r="AB933" s="482">
        <v>2.0198225934068624E-3</v>
      </c>
      <c r="AC933" s="482">
        <v>2.2370816238004793E-3</v>
      </c>
      <c r="AD933" s="482">
        <v>7.6695889821701778E-4</v>
      </c>
      <c r="AE933" s="482">
        <v>1.4424529045037777E-3</v>
      </c>
      <c r="AF933" s="482">
        <v>1.8482080500428577E-3</v>
      </c>
      <c r="AG933" s="482">
        <v>2.7711832410914948E-4</v>
      </c>
      <c r="AH933" s="482">
        <v>9.5794341118776521E-4</v>
      </c>
      <c r="AI933" s="482">
        <v>2.2135254316833705E-3</v>
      </c>
      <c r="AJ933" s="482">
        <v>1.6493750226367254E-3</v>
      </c>
      <c r="AK933" s="482">
        <v>1.0701913355519572E-3</v>
      </c>
      <c r="AL933" s="482">
        <v>1.23122164982953E-3</v>
      </c>
      <c r="AM933" s="482">
        <v>1.2156140940801619E-3</v>
      </c>
      <c r="AN933" s="482">
        <v>1.8610207863527354E-2</v>
      </c>
      <c r="AO933" s="482">
        <v>1.0096652496368748E-3</v>
      </c>
      <c r="AP933" s="482">
        <v>1.0044583484080322E-3</v>
      </c>
      <c r="AQ933" s="482">
        <v>9.4262207781736611E-4</v>
      </c>
      <c r="AR933" s="482">
        <v>8.2607903306013922E-4</v>
      </c>
      <c r="AS933" s="482">
        <v>1.4577091392748223E-3</v>
      </c>
      <c r="AT933" s="483">
        <v>1.7271902282884283E-3</v>
      </c>
      <c r="AU933" s="490">
        <v>9.7384138879461079E-4</v>
      </c>
      <c r="AV933" s="491">
        <v>8.4355193875485196E-4</v>
      </c>
      <c r="AW933" s="491">
        <v>8.2354155608533371E-4</v>
      </c>
      <c r="AX933" s="491">
        <v>3.8388010574804676E-3</v>
      </c>
      <c r="AY933" s="491">
        <v>1.1102696608644817E-3</v>
      </c>
      <c r="AZ933" s="491">
        <v>1.0107819844773253E-3</v>
      </c>
      <c r="BA933" s="491">
        <v>1.2268349449133038E-3</v>
      </c>
      <c r="BB933" s="491">
        <v>1.3614153303705943E-3</v>
      </c>
      <c r="BC933" s="491">
        <v>2.0781740897966917E-4</v>
      </c>
      <c r="BD933" s="491">
        <v>4.0982228631427217E-3</v>
      </c>
      <c r="BE933" s="491">
        <v>2.1788041396423809E-3</v>
      </c>
      <c r="BF933" s="491">
        <v>9.7343614150277287E-4</v>
      </c>
      <c r="BG933" s="491">
        <v>8.5566304186511825E-4</v>
      </c>
      <c r="BH933" s="491">
        <v>1.5436467599865527E-3</v>
      </c>
      <c r="BI933" s="491">
        <v>5.3342533639408772E-3</v>
      </c>
      <c r="BJ933" s="491">
        <v>1.1292283273769066</v>
      </c>
      <c r="BK933" s="491">
        <v>3.5242453516906394E-3</v>
      </c>
      <c r="BL933" s="491">
        <v>4.8107962860947954E-3</v>
      </c>
      <c r="BM933" s="491">
        <v>3.9228290663312487E-3</v>
      </c>
      <c r="BN933" s="491">
        <v>3.1291210331646992E-3</v>
      </c>
      <c r="BO933" s="491">
        <v>3.0747701024006723E-3</v>
      </c>
      <c r="BP933" s="491">
        <v>1.4889592955083092E-3</v>
      </c>
      <c r="BQ933" s="491">
        <v>2.0416545276069858E-3</v>
      </c>
      <c r="BR933" s="491">
        <v>1.6842025094646015E-3</v>
      </c>
      <c r="BS933" s="491">
        <v>2.7442477997125388E-3</v>
      </c>
      <c r="BT933" s="491">
        <v>1.1293273850142582E-3</v>
      </c>
      <c r="BU933" s="491">
        <v>1.4088492229958451E-3</v>
      </c>
      <c r="BV933" s="491">
        <v>1.7826205939284368E-3</v>
      </c>
      <c r="BW933" s="491">
        <v>6.5860626638223805E-4</v>
      </c>
      <c r="BX933" s="491">
        <v>1.3203018770891349E-3</v>
      </c>
      <c r="BY933" s="491">
        <v>2.4686507607377469E-3</v>
      </c>
      <c r="BZ933" s="491">
        <v>1.4244639989239218E-3</v>
      </c>
      <c r="CA933" s="491">
        <v>1.0609764838400879E-3</v>
      </c>
      <c r="CB933" s="491">
        <v>1.1133875395942102E-3</v>
      </c>
      <c r="CC933" s="491">
        <v>1.4817288408182398E-3</v>
      </c>
      <c r="CD933" s="491">
        <v>1.2962808483007262E-2</v>
      </c>
      <c r="CE933" s="491">
        <v>1.0347484569876802E-3</v>
      </c>
      <c r="CF933" s="491">
        <v>1.0011020797921057E-3</v>
      </c>
      <c r="CG933" s="491">
        <v>1.045424050498062E-3</v>
      </c>
      <c r="CH933" s="491">
        <v>9.6601708912785983E-4</v>
      </c>
      <c r="CI933" s="491">
        <v>1.389453207342288E-3</v>
      </c>
      <c r="CJ933" s="492">
        <v>1.4529883686856934E-3</v>
      </c>
    </row>
    <row r="934" spans="2:88">
      <c r="B934" s="284"/>
      <c r="C934" s="589">
        <v>17</v>
      </c>
      <c r="D934" s="473" t="s">
        <v>656</v>
      </c>
      <c r="E934" s="481">
        <v>7.8439041804501705E-4</v>
      </c>
      <c r="F934" s="482">
        <v>4.7239351911380396E-4</v>
      </c>
      <c r="G934" s="482">
        <v>5.4684584211451052E-4</v>
      </c>
      <c r="H934" s="482">
        <v>1.6679430080972855E-3</v>
      </c>
      <c r="I934" s="482">
        <v>7.466233781642823E-4</v>
      </c>
      <c r="J934" s="482">
        <v>8.4764119152626598E-4</v>
      </c>
      <c r="K934" s="482">
        <v>7.9923744236649159E-4</v>
      </c>
      <c r="L934" s="482">
        <v>8.62183922641727E-4</v>
      </c>
      <c r="M934" s="482">
        <v>1.9652289377431479E-4</v>
      </c>
      <c r="N934" s="482">
        <v>8.6703268297976042E-4</v>
      </c>
      <c r="O934" s="482">
        <v>8.8479281250641579E-4</v>
      </c>
      <c r="P934" s="482">
        <v>6.4380299095194199E-4</v>
      </c>
      <c r="Q934" s="482">
        <v>5.3039958348786932E-4</v>
      </c>
      <c r="R934" s="482">
        <v>7.5066601458504204E-4</v>
      </c>
      <c r="S934" s="482">
        <v>1.8161688015186539E-3</v>
      </c>
      <c r="T934" s="482">
        <v>6.3559478688544162E-3</v>
      </c>
      <c r="U934" s="482">
        <v>0.11440076775906943</v>
      </c>
      <c r="V934" s="482">
        <v>1.8886626443653427E-3</v>
      </c>
      <c r="W934" s="482">
        <v>1.0402309270470605E-3</v>
      </c>
      <c r="X934" s="482">
        <v>1.3424957158589916E-3</v>
      </c>
      <c r="Y934" s="482">
        <v>1.4414468035386747E-3</v>
      </c>
      <c r="Z934" s="482">
        <v>9.1405621874224633E-4</v>
      </c>
      <c r="AA934" s="482">
        <v>1.2785820620630924E-3</v>
      </c>
      <c r="AB934" s="482">
        <v>9.6492632683693399E-4</v>
      </c>
      <c r="AC934" s="482">
        <v>1.110291119082537E-3</v>
      </c>
      <c r="AD934" s="482">
        <v>4.5453479800300003E-4</v>
      </c>
      <c r="AE934" s="482">
        <v>1.163871368561324E-3</v>
      </c>
      <c r="AF934" s="482">
        <v>1.0236804117457773E-3</v>
      </c>
      <c r="AG934" s="482">
        <v>1.4954833058158267E-4</v>
      </c>
      <c r="AH934" s="482">
        <v>5.3058659925882235E-4</v>
      </c>
      <c r="AI934" s="482">
        <v>1.218041304050082E-3</v>
      </c>
      <c r="AJ934" s="482">
        <v>7.0025106886729789E-3</v>
      </c>
      <c r="AK934" s="482">
        <v>6.4583564023585661E-4</v>
      </c>
      <c r="AL934" s="482">
        <v>7.5401343771061367E-3</v>
      </c>
      <c r="AM934" s="482">
        <v>7.2797217440111704E-4</v>
      </c>
      <c r="AN934" s="482">
        <v>9.0652431183321103E-3</v>
      </c>
      <c r="AO934" s="482">
        <v>6.7509328262716688E-4</v>
      </c>
      <c r="AP934" s="482">
        <v>6.6313998903088376E-4</v>
      </c>
      <c r="AQ934" s="482">
        <v>2.1169803034518865E-3</v>
      </c>
      <c r="AR934" s="482">
        <v>5.8169721319596072E-4</v>
      </c>
      <c r="AS934" s="482">
        <v>2.07495718975024E-2</v>
      </c>
      <c r="AT934" s="483">
        <v>2.3020967163769369E-3</v>
      </c>
      <c r="AU934" s="490">
        <v>8.6985798373731668E-4</v>
      </c>
      <c r="AV934" s="491">
        <v>4.791713157749056E-4</v>
      </c>
      <c r="AW934" s="491">
        <v>5.2439468870236973E-4</v>
      </c>
      <c r="AX934" s="491">
        <v>1.1853050086766534E-3</v>
      </c>
      <c r="AY934" s="491">
        <v>7.0587216258611207E-4</v>
      </c>
      <c r="AZ934" s="491">
        <v>6.5682542460499492E-4</v>
      </c>
      <c r="BA934" s="491">
        <v>7.0664340905212785E-4</v>
      </c>
      <c r="BB934" s="491">
        <v>7.4230222579964398E-4</v>
      </c>
      <c r="BC934" s="491">
        <v>9.6918872124759965E-5</v>
      </c>
      <c r="BD934" s="491">
        <v>7.6319488706747853E-4</v>
      </c>
      <c r="BE934" s="491">
        <v>7.3527335968952019E-4</v>
      </c>
      <c r="BF934" s="491">
        <v>4.6887650662630185E-4</v>
      </c>
      <c r="BG934" s="491">
        <v>4.583216392656243E-4</v>
      </c>
      <c r="BH934" s="491">
        <v>6.1529717770595217E-4</v>
      </c>
      <c r="BI934" s="491">
        <v>3.1644793561004495E-3</v>
      </c>
      <c r="BJ934" s="491">
        <v>5.7751605371223411E-3</v>
      </c>
      <c r="BK934" s="491">
        <v>1.0653049195613278</v>
      </c>
      <c r="BL934" s="491">
        <v>8.8265106226962319E-4</v>
      </c>
      <c r="BM934" s="491">
        <v>1.5146190740983477E-3</v>
      </c>
      <c r="BN934" s="491">
        <v>1.6133110157479907E-3</v>
      </c>
      <c r="BO934" s="491">
        <v>1.3234549489513409E-3</v>
      </c>
      <c r="BP934" s="491">
        <v>8.5152156806262206E-4</v>
      </c>
      <c r="BQ934" s="491">
        <v>1.1744558778668212E-3</v>
      </c>
      <c r="BR934" s="491">
        <v>8.4104362511996304E-4</v>
      </c>
      <c r="BS934" s="491">
        <v>1.3579885320283795E-3</v>
      </c>
      <c r="BT934" s="491">
        <v>6.5650430284190414E-4</v>
      </c>
      <c r="BU934" s="491">
        <v>1.7851866999831969E-3</v>
      </c>
      <c r="BV934" s="491">
        <v>9.7699916914897292E-4</v>
      </c>
      <c r="BW934" s="491">
        <v>3.5311374678717914E-4</v>
      </c>
      <c r="BX934" s="491">
        <v>7.2334194526262909E-4</v>
      </c>
      <c r="BY934" s="491">
        <v>1.4360469595468635E-3</v>
      </c>
      <c r="BZ934" s="491">
        <v>9.4862425942533763E-3</v>
      </c>
      <c r="CA934" s="491">
        <v>6.3386961322095168E-4</v>
      </c>
      <c r="CB934" s="491">
        <v>8.1293704022377383E-3</v>
      </c>
      <c r="CC934" s="491">
        <v>8.7952774774436616E-4</v>
      </c>
      <c r="CD934" s="491">
        <v>6.1415445589147709E-3</v>
      </c>
      <c r="CE934" s="491">
        <v>7.0408006365971221E-4</v>
      </c>
      <c r="CF934" s="491">
        <v>6.8865707017581402E-4</v>
      </c>
      <c r="CG934" s="491">
        <v>3.6571909136839842E-3</v>
      </c>
      <c r="CH934" s="491">
        <v>8.08552296128093E-4</v>
      </c>
      <c r="CI934" s="491">
        <v>2.0951290747782014E-2</v>
      </c>
      <c r="CJ934" s="492">
        <v>2.749644824053034E-3</v>
      </c>
    </row>
    <row r="935" spans="2:88">
      <c r="B935" s="284"/>
      <c r="C935" s="589">
        <v>18</v>
      </c>
      <c r="D935" s="473" t="s">
        <v>657</v>
      </c>
      <c r="E935" s="481">
        <v>1.1138183580436073E-3</v>
      </c>
      <c r="F935" s="482">
        <v>1.0260344792810728E-3</v>
      </c>
      <c r="G935" s="482">
        <v>1.895195399287028E-3</v>
      </c>
      <c r="H935" s="482">
        <v>3.860277690312251E-3</v>
      </c>
      <c r="I935" s="482">
        <v>1.5705852071029912E-3</v>
      </c>
      <c r="J935" s="482">
        <v>1.7569959872888938E-3</v>
      </c>
      <c r="K935" s="482">
        <v>1.7678607568980191E-3</v>
      </c>
      <c r="L935" s="482">
        <v>2.0182437860177811E-3</v>
      </c>
      <c r="M935" s="482">
        <v>4.6351787249516947E-4</v>
      </c>
      <c r="N935" s="482">
        <v>1.8756570439051909E-3</v>
      </c>
      <c r="O935" s="482">
        <v>2.009784924698632E-3</v>
      </c>
      <c r="P935" s="482">
        <v>1.3865400795414157E-3</v>
      </c>
      <c r="Q935" s="482">
        <v>1.7358680298771043E-3</v>
      </c>
      <c r="R935" s="482">
        <v>2.2200600205528873E-3</v>
      </c>
      <c r="S935" s="482">
        <v>4.7803975256423123E-3</v>
      </c>
      <c r="T935" s="482">
        <v>1.5288860099793354E-2</v>
      </c>
      <c r="U935" s="482">
        <v>8.8499040717830352E-2</v>
      </c>
      <c r="V935" s="482">
        <v>0.11504735160004606</v>
      </c>
      <c r="W935" s="482">
        <v>4.2278678485598457E-2</v>
      </c>
      <c r="X935" s="482">
        <v>0.19572017958939444</v>
      </c>
      <c r="Y935" s="482">
        <v>1.5229888941503959E-2</v>
      </c>
      <c r="Z935" s="482">
        <v>2.5448942414607449E-3</v>
      </c>
      <c r="AA935" s="482">
        <v>3.8498604744167993E-3</v>
      </c>
      <c r="AB935" s="482">
        <v>2.2675823479514656E-3</v>
      </c>
      <c r="AC935" s="482">
        <v>2.4913653050517453E-3</v>
      </c>
      <c r="AD935" s="482">
        <v>9.5913376572132449E-4</v>
      </c>
      <c r="AE935" s="482">
        <v>1.9124895451357489E-3</v>
      </c>
      <c r="AF935" s="482">
        <v>2.4147099475699853E-3</v>
      </c>
      <c r="AG935" s="482">
        <v>3.6739099534145448E-4</v>
      </c>
      <c r="AH935" s="482">
        <v>1.3362246250399588E-3</v>
      </c>
      <c r="AI935" s="482">
        <v>3.1809955040120693E-3</v>
      </c>
      <c r="AJ935" s="482">
        <v>4.7258759995009586E-3</v>
      </c>
      <c r="AK935" s="482">
        <v>2.0462188424359294E-3</v>
      </c>
      <c r="AL935" s="482">
        <v>2.4523331200611244E-3</v>
      </c>
      <c r="AM935" s="482">
        <v>1.6969852939062804E-3</v>
      </c>
      <c r="AN935" s="482">
        <v>2.0871790639549574E-2</v>
      </c>
      <c r="AO935" s="482">
        <v>1.3311363344455035E-3</v>
      </c>
      <c r="AP935" s="482">
        <v>1.349750027595795E-3</v>
      </c>
      <c r="AQ935" s="482">
        <v>1.521102590662849E-3</v>
      </c>
      <c r="AR935" s="482">
        <v>1.1195103438396263E-3</v>
      </c>
      <c r="AS935" s="482">
        <v>2.8026331825582035E-2</v>
      </c>
      <c r="AT935" s="483">
        <v>2.7992172380889606E-3</v>
      </c>
      <c r="AU935" s="490">
        <v>1.2420821828741568E-3</v>
      </c>
      <c r="AV935" s="491">
        <v>9.4398783699875804E-4</v>
      </c>
      <c r="AW935" s="491">
        <v>1.7260936071408551E-3</v>
      </c>
      <c r="AX935" s="491">
        <v>2.8847860757195642E-3</v>
      </c>
      <c r="AY935" s="491">
        <v>1.4250139500300858E-3</v>
      </c>
      <c r="AZ935" s="491">
        <v>1.3604044952895409E-3</v>
      </c>
      <c r="BA935" s="491">
        <v>1.5042740843340004E-3</v>
      </c>
      <c r="BB935" s="491">
        <v>1.7759095061998698E-3</v>
      </c>
      <c r="BC935" s="491">
        <v>2.2894675292119932E-4</v>
      </c>
      <c r="BD935" s="491">
        <v>1.6899021649654819E-3</v>
      </c>
      <c r="BE935" s="491">
        <v>1.7144691503921232E-3</v>
      </c>
      <c r="BF935" s="491">
        <v>1.0916419122130683E-3</v>
      </c>
      <c r="BG935" s="491">
        <v>1.2554498264961903E-3</v>
      </c>
      <c r="BH935" s="491">
        <v>4.3556121749853734E-3</v>
      </c>
      <c r="BI935" s="491">
        <v>1.2050318622384778E-2</v>
      </c>
      <c r="BJ935" s="491">
        <v>1.241196500753549E-2</v>
      </c>
      <c r="BK935" s="491">
        <v>0.1214000039443207</v>
      </c>
      <c r="BL935" s="491">
        <v>1.2226881656941408</v>
      </c>
      <c r="BM935" s="491">
        <v>0.11417509717991148</v>
      </c>
      <c r="BN935" s="491">
        <v>0.25360653802656202</v>
      </c>
      <c r="BO935" s="491">
        <v>1.5259521803416234E-2</v>
      </c>
      <c r="BP935" s="491">
        <v>6.6100713159506427E-3</v>
      </c>
      <c r="BQ935" s="491">
        <v>3.6732035765825247E-3</v>
      </c>
      <c r="BR935" s="491">
        <v>2.0745609892910354E-3</v>
      </c>
      <c r="BS935" s="491">
        <v>3.1406352369628527E-3</v>
      </c>
      <c r="BT935" s="491">
        <v>1.4350154513063258E-3</v>
      </c>
      <c r="BU935" s="491">
        <v>2.0055371376734707E-3</v>
      </c>
      <c r="BV935" s="491">
        <v>2.3749525539133497E-3</v>
      </c>
      <c r="BW935" s="491">
        <v>8.7375676838660516E-4</v>
      </c>
      <c r="BX935" s="491">
        <v>1.8569008863703277E-3</v>
      </c>
      <c r="BY935" s="491">
        <v>4.0575806014506392E-3</v>
      </c>
      <c r="BZ935" s="491">
        <v>5.348126846855426E-3</v>
      </c>
      <c r="CA935" s="491">
        <v>2.3787934465661089E-3</v>
      </c>
      <c r="CB935" s="491">
        <v>2.2994614884013793E-3</v>
      </c>
      <c r="CC935" s="491">
        <v>2.1211845701847726E-3</v>
      </c>
      <c r="CD935" s="491">
        <v>1.47632553208295E-2</v>
      </c>
      <c r="CE935" s="491">
        <v>1.3928972259268841E-3</v>
      </c>
      <c r="CF935" s="491">
        <v>1.360848658917698E-3</v>
      </c>
      <c r="CG935" s="491">
        <v>1.8144591758290304E-3</v>
      </c>
      <c r="CH935" s="491">
        <v>1.3453461412089704E-3</v>
      </c>
      <c r="CI935" s="491">
        <v>2.8832783870382427E-2</v>
      </c>
      <c r="CJ935" s="492">
        <v>2.7349677080748206E-3</v>
      </c>
    </row>
    <row r="936" spans="2:88">
      <c r="B936" s="284"/>
      <c r="C936" s="589">
        <v>19</v>
      </c>
      <c r="D936" s="473" t="s">
        <v>76</v>
      </c>
      <c r="E936" s="481">
        <v>8.0892555159538986E-4</v>
      </c>
      <c r="F936" s="482">
        <v>7.0772071877257434E-4</v>
      </c>
      <c r="G936" s="482">
        <v>4.4253858425646001E-3</v>
      </c>
      <c r="H936" s="482">
        <v>2.9407356194654389E-3</v>
      </c>
      <c r="I936" s="482">
        <v>1.1818780880215585E-3</v>
      </c>
      <c r="J936" s="482">
        <v>1.1612205912700604E-3</v>
      </c>
      <c r="K936" s="482">
        <v>1.3644963876024113E-3</v>
      </c>
      <c r="L936" s="482">
        <v>1.3559616943301686E-3</v>
      </c>
      <c r="M936" s="482">
        <v>3.6138083636902554E-4</v>
      </c>
      <c r="N936" s="482">
        <v>1.3352209575969399E-3</v>
      </c>
      <c r="O936" s="482">
        <v>1.4864318838296738E-3</v>
      </c>
      <c r="P936" s="482">
        <v>1.0449334738948013E-3</v>
      </c>
      <c r="Q936" s="482">
        <v>8.811749356636069E-4</v>
      </c>
      <c r="R936" s="482">
        <v>2.7503417119171514E-3</v>
      </c>
      <c r="S936" s="482">
        <v>1.0255659999841496E-2</v>
      </c>
      <c r="T936" s="482">
        <v>3.7976824549853704E-2</v>
      </c>
      <c r="U936" s="482">
        <v>3.2576826967432589E-2</v>
      </c>
      <c r="V936" s="482">
        <v>1.3107859544980737E-2</v>
      </c>
      <c r="W936" s="482">
        <v>0.17012061623836383</v>
      </c>
      <c r="X936" s="482">
        <v>3.1343753065239635E-2</v>
      </c>
      <c r="Y936" s="482">
        <v>4.6749549654092511E-2</v>
      </c>
      <c r="Z936" s="482">
        <v>1.6163287659449264E-3</v>
      </c>
      <c r="AA936" s="482">
        <v>7.0580082296913477E-3</v>
      </c>
      <c r="AB936" s="482">
        <v>1.7019670979178364E-3</v>
      </c>
      <c r="AC936" s="482">
        <v>1.9082389074660353E-3</v>
      </c>
      <c r="AD936" s="482">
        <v>6.3754814091195695E-4</v>
      </c>
      <c r="AE936" s="482">
        <v>1.2819108348532259E-3</v>
      </c>
      <c r="AF936" s="482">
        <v>1.5137015792237552E-3</v>
      </c>
      <c r="AG936" s="482">
        <v>3.2424229049270522E-4</v>
      </c>
      <c r="AH936" s="482">
        <v>1.3993530379064216E-3</v>
      </c>
      <c r="AI936" s="482">
        <v>1.8842493955197497E-3</v>
      </c>
      <c r="AJ936" s="482">
        <v>3.0962137446632065E-3</v>
      </c>
      <c r="AK936" s="482">
        <v>1.2407507682720752E-3</v>
      </c>
      <c r="AL936" s="482">
        <v>1.2934306546267403E-3</v>
      </c>
      <c r="AM936" s="482">
        <v>1.0369017773376329E-3</v>
      </c>
      <c r="AN936" s="482">
        <v>1.5264084589812852E-2</v>
      </c>
      <c r="AO936" s="482">
        <v>9.6099587639541617E-4</v>
      </c>
      <c r="AP936" s="482">
        <v>9.3236778264638122E-4</v>
      </c>
      <c r="AQ936" s="482">
        <v>1.3998693814829617E-3</v>
      </c>
      <c r="AR936" s="482">
        <v>7.5378810625276063E-4</v>
      </c>
      <c r="AS936" s="482">
        <v>2.1145045053634188E-3</v>
      </c>
      <c r="AT936" s="483">
        <v>2.7678977237015098E-3</v>
      </c>
      <c r="AU936" s="490">
        <v>9.1104685283877193E-4</v>
      </c>
      <c r="AV936" s="491">
        <v>6.3799081707165118E-4</v>
      </c>
      <c r="AW936" s="491">
        <v>3.7701506428344227E-3</v>
      </c>
      <c r="AX936" s="491">
        <v>2.2668411778149953E-3</v>
      </c>
      <c r="AY936" s="491">
        <v>9.9337248158987298E-4</v>
      </c>
      <c r="AZ936" s="491">
        <v>8.7688365014225358E-4</v>
      </c>
      <c r="BA936" s="491">
        <v>1.1613139196087789E-3</v>
      </c>
      <c r="BB936" s="491">
        <v>1.1594131015665637E-3</v>
      </c>
      <c r="BC936" s="491">
        <v>1.700592259637309E-4</v>
      </c>
      <c r="BD936" s="491">
        <v>1.1842468452863807E-3</v>
      </c>
      <c r="BE936" s="491">
        <v>1.2523470685381467E-3</v>
      </c>
      <c r="BF936" s="491">
        <v>7.9960399838163363E-4</v>
      </c>
      <c r="BG936" s="491">
        <v>7.4637995767152881E-4</v>
      </c>
      <c r="BH936" s="491">
        <v>1.7085195822581689E-3</v>
      </c>
      <c r="BI936" s="491">
        <v>2.571569564719646E-2</v>
      </c>
      <c r="BJ936" s="491">
        <v>2.3528660267911044E-2</v>
      </c>
      <c r="BK936" s="491">
        <v>1.9940337373866607E-2</v>
      </c>
      <c r="BL936" s="491">
        <v>2.0611107278503411E-2</v>
      </c>
      <c r="BM936" s="491">
        <v>1.0916250239089951</v>
      </c>
      <c r="BN936" s="491">
        <v>2.4244646666142084E-2</v>
      </c>
      <c r="BO936" s="491">
        <v>4.3857458749245154E-2</v>
      </c>
      <c r="BP936" s="491">
        <v>2.136857483976881E-3</v>
      </c>
      <c r="BQ936" s="491">
        <v>7.8685681019408735E-3</v>
      </c>
      <c r="BR936" s="491">
        <v>1.5686324472520827E-3</v>
      </c>
      <c r="BS936" s="491">
        <v>2.5238850531494076E-3</v>
      </c>
      <c r="BT936" s="491">
        <v>9.2529915656767113E-4</v>
      </c>
      <c r="BU936" s="491">
        <v>1.3687922575219154E-3</v>
      </c>
      <c r="BV936" s="491">
        <v>1.3948834639249353E-3</v>
      </c>
      <c r="BW936" s="491">
        <v>7.9602659614439386E-4</v>
      </c>
      <c r="BX936" s="491">
        <v>2.0083600871422971E-3</v>
      </c>
      <c r="BY936" s="491">
        <v>2.1298837809587807E-3</v>
      </c>
      <c r="BZ936" s="491">
        <v>3.3941883701005316E-3</v>
      </c>
      <c r="CA936" s="491">
        <v>1.3415534619797887E-3</v>
      </c>
      <c r="CB936" s="491">
        <v>1.1618247859185493E-3</v>
      </c>
      <c r="CC936" s="491">
        <v>1.2085730920218022E-3</v>
      </c>
      <c r="CD936" s="491">
        <v>9.1215390345780085E-3</v>
      </c>
      <c r="CE936" s="491">
        <v>1.0458325991486686E-3</v>
      </c>
      <c r="CF936" s="491">
        <v>9.4790274954469045E-4</v>
      </c>
      <c r="CG936" s="491">
        <v>1.502162466102465E-3</v>
      </c>
      <c r="CH936" s="491">
        <v>8.7474197376406738E-4</v>
      </c>
      <c r="CI936" s="491">
        <v>1.9711560582224507E-3</v>
      </c>
      <c r="CJ936" s="492">
        <v>2.8040030685330146E-3</v>
      </c>
    </row>
    <row r="937" spans="2:88">
      <c r="B937" s="284"/>
      <c r="C937" s="589">
        <v>20</v>
      </c>
      <c r="D937" s="473" t="s">
        <v>658</v>
      </c>
      <c r="E937" s="481">
        <v>1.1848018296655498E-4</v>
      </c>
      <c r="F937" s="482">
        <v>1.7087236058445902E-4</v>
      </c>
      <c r="G937" s="482">
        <v>4.542942010779214E-4</v>
      </c>
      <c r="H937" s="482">
        <v>3.054924985814889E-4</v>
      </c>
      <c r="I937" s="482">
        <v>1.8495810058892238E-4</v>
      </c>
      <c r="J937" s="482">
        <v>1.8557398283172789E-4</v>
      </c>
      <c r="K937" s="482">
        <v>1.8906994364684368E-4</v>
      </c>
      <c r="L937" s="482">
        <v>2.2165576719373686E-4</v>
      </c>
      <c r="M937" s="482">
        <v>4.7486064178751823E-5</v>
      </c>
      <c r="N937" s="482">
        <v>2.2462855419238634E-4</v>
      </c>
      <c r="O937" s="482">
        <v>1.9631595385948773E-4</v>
      </c>
      <c r="P937" s="482">
        <v>1.5763161627068705E-4</v>
      </c>
      <c r="Q937" s="482">
        <v>1.2943113874522535E-4</v>
      </c>
      <c r="R937" s="482">
        <v>2.1640569007763471E-4</v>
      </c>
      <c r="S937" s="482">
        <v>3.6455426439999697E-4</v>
      </c>
      <c r="T937" s="482">
        <v>6.3447431895104342E-4</v>
      </c>
      <c r="U937" s="482">
        <v>3.1890479094985521E-4</v>
      </c>
      <c r="V937" s="482">
        <v>2.3428975529813195E-4</v>
      </c>
      <c r="W937" s="482">
        <v>2.6225652791105714E-4</v>
      </c>
      <c r="X937" s="482">
        <v>1.3678725337760888E-2</v>
      </c>
      <c r="Y937" s="482">
        <v>9.4892838344882383E-3</v>
      </c>
      <c r="Z937" s="482">
        <v>2.1838831555166756E-4</v>
      </c>
      <c r="AA937" s="482">
        <v>1.4823588859671595E-3</v>
      </c>
      <c r="AB937" s="482">
        <v>2.2364027633647998E-4</v>
      </c>
      <c r="AC937" s="482">
        <v>2.2202272843949324E-4</v>
      </c>
      <c r="AD937" s="482">
        <v>8.2962994852510129E-5</v>
      </c>
      <c r="AE937" s="482">
        <v>3.5160741417336947E-4</v>
      </c>
      <c r="AF937" s="482">
        <v>2.8758745098453055E-4</v>
      </c>
      <c r="AG937" s="482">
        <v>7.1027264243325838E-5</v>
      </c>
      <c r="AH937" s="482">
        <v>2.9043623737316646E-4</v>
      </c>
      <c r="AI937" s="482">
        <v>3.057841136379205E-4</v>
      </c>
      <c r="AJ937" s="482">
        <v>1.2772004135425908E-3</v>
      </c>
      <c r="AK937" s="482">
        <v>1.7536592326630894E-4</v>
      </c>
      <c r="AL937" s="482">
        <v>1.6493205754248546E-4</v>
      </c>
      <c r="AM937" s="482">
        <v>1.7935663022994119E-4</v>
      </c>
      <c r="AN937" s="482">
        <v>1.4240564486701715E-3</v>
      </c>
      <c r="AO937" s="482">
        <v>1.5195052511871135E-4</v>
      </c>
      <c r="AP937" s="482">
        <v>3.5197609189155724E-4</v>
      </c>
      <c r="AQ937" s="482">
        <v>1.6886996308230318E-4</v>
      </c>
      <c r="AR937" s="482">
        <v>1.0708911617132211E-4</v>
      </c>
      <c r="AS937" s="482">
        <v>2.3121592893800513E-4</v>
      </c>
      <c r="AT937" s="483">
        <v>4.369552326466643E-4</v>
      </c>
      <c r="AU937" s="490">
        <v>1.4199563046113576E-4</v>
      </c>
      <c r="AV937" s="491">
        <v>1.2684822775559486E-4</v>
      </c>
      <c r="AW937" s="491">
        <v>4.2852812334686036E-4</v>
      </c>
      <c r="AX937" s="491">
        <v>2.5650517594450476E-4</v>
      </c>
      <c r="AY937" s="491">
        <v>1.6813592718733659E-4</v>
      </c>
      <c r="AZ937" s="491">
        <v>1.6320368058010933E-4</v>
      </c>
      <c r="BA937" s="491">
        <v>1.831903484030571E-4</v>
      </c>
      <c r="BB937" s="491">
        <v>2.0801321778612564E-4</v>
      </c>
      <c r="BC937" s="491">
        <v>2.7800795619782274E-5</v>
      </c>
      <c r="BD937" s="491">
        <v>1.9458882361530612E-4</v>
      </c>
      <c r="BE937" s="491">
        <v>1.8087282761740554E-4</v>
      </c>
      <c r="BF937" s="491">
        <v>1.2922755287110948E-4</v>
      </c>
      <c r="BG937" s="491">
        <v>1.1939993330085771E-4</v>
      </c>
      <c r="BH937" s="491">
        <v>1.8586059596957248E-4</v>
      </c>
      <c r="BI937" s="491">
        <v>6.1438823206190138E-4</v>
      </c>
      <c r="BJ937" s="491">
        <v>3.7094606537293068E-4</v>
      </c>
      <c r="BK937" s="491">
        <v>2.3044098014445027E-4</v>
      </c>
      <c r="BL937" s="491">
        <v>2.3506497775308829E-4</v>
      </c>
      <c r="BM937" s="491">
        <v>2.171585712640791E-4</v>
      </c>
      <c r="BN937" s="491">
        <v>1.0139122827226268</v>
      </c>
      <c r="BO937" s="491">
        <v>6.1800565362956144E-3</v>
      </c>
      <c r="BP937" s="491">
        <v>2.2108083700367908E-4</v>
      </c>
      <c r="BQ937" s="491">
        <v>1.2541457091486917E-3</v>
      </c>
      <c r="BR937" s="491">
        <v>2.2905591706197842E-4</v>
      </c>
      <c r="BS937" s="491">
        <v>3.2942452895358827E-4</v>
      </c>
      <c r="BT937" s="491">
        <v>1.4175791795263801E-4</v>
      </c>
      <c r="BU937" s="491">
        <v>4.2088691476139921E-4</v>
      </c>
      <c r="BV937" s="491">
        <v>3.0987924369680882E-4</v>
      </c>
      <c r="BW937" s="491">
        <v>1.6617231778848823E-4</v>
      </c>
      <c r="BX937" s="491">
        <v>3.5528478417126073E-4</v>
      </c>
      <c r="BY937" s="491">
        <v>4.7843505020994599E-4</v>
      </c>
      <c r="BZ937" s="491">
        <v>1.4266056789054497E-3</v>
      </c>
      <c r="CA937" s="491">
        <v>2.0235195753550277E-4</v>
      </c>
      <c r="CB937" s="491">
        <v>1.6216004217810382E-4</v>
      </c>
      <c r="CC937" s="491">
        <v>2.3617694685665891E-4</v>
      </c>
      <c r="CD937" s="491">
        <v>1.0514486949525597E-3</v>
      </c>
      <c r="CE937" s="491">
        <v>1.6864528106999064E-4</v>
      </c>
      <c r="CF937" s="491">
        <v>3.3078935421037013E-4</v>
      </c>
      <c r="CG937" s="491">
        <v>2.4476358017794887E-4</v>
      </c>
      <c r="CH937" s="491">
        <v>1.3474257912494245E-4</v>
      </c>
      <c r="CI937" s="491">
        <v>2.2860532479923105E-4</v>
      </c>
      <c r="CJ937" s="492">
        <v>4.5941248811539736E-4</v>
      </c>
    </row>
    <row r="938" spans="2:88">
      <c r="B938" s="284"/>
      <c r="C938" s="589">
        <v>21</v>
      </c>
      <c r="D938" s="473" t="s">
        <v>77</v>
      </c>
      <c r="E938" s="481">
        <v>4.1413502569792636E-3</v>
      </c>
      <c r="F938" s="482">
        <v>3.4550636989126066E-3</v>
      </c>
      <c r="G938" s="482">
        <v>9.2330606463834605E-2</v>
      </c>
      <c r="H938" s="482">
        <v>1.2469556121334543E-2</v>
      </c>
      <c r="I938" s="482">
        <v>9.3114486422991097E-3</v>
      </c>
      <c r="J938" s="482">
        <v>5.7212332873825787E-3</v>
      </c>
      <c r="K938" s="482">
        <v>5.8746192328756296E-3</v>
      </c>
      <c r="L938" s="482">
        <v>6.6281756435251438E-3</v>
      </c>
      <c r="M938" s="482">
        <v>1.973469621633792E-3</v>
      </c>
      <c r="N938" s="482">
        <v>6.1227772518555419E-3</v>
      </c>
      <c r="O938" s="482">
        <v>6.6235039967974061E-3</v>
      </c>
      <c r="P938" s="482">
        <v>5.3007015280746505E-3</v>
      </c>
      <c r="Q938" s="482">
        <v>4.0430131918250877E-3</v>
      </c>
      <c r="R938" s="482">
        <v>5.5709763517160461E-3</v>
      </c>
      <c r="S938" s="482">
        <v>5.6523848944533706E-3</v>
      </c>
      <c r="T938" s="482">
        <v>5.652079479257081E-3</v>
      </c>
      <c r="U938" s="482">
        <v>6.5075899117945568E-3</v>
      </c>
      <c r="V938" s="482">
        <v>6.6951359367034636E-3</v>
      </c>
      <c r="W938" s="482">
        <v>6.6857497229976248E-3</v>
      </c>
      <c r="X938" s="482">
        <v>5.2508509806617025E-3</v>
      </c>
      <c r="Y938" s="482">
        <v>0.57923892691927792</v>
      </c>
      <c r="Z938" s="482">
        <v>6.1586822969359476E-3</v>
      </c>
      <c r="AA938" s="482">
        <v>8.2686287573679133E-3</v>
      </c>
      <c r="AB938" s="482">
        <v>7.9103925846888776E-3</v>
      </c>
      <c r="AC938" s="482">
        <v>7.4560409473520672E-3</v>
      </c>
      <c r="AD938" s="482">
        <v>3.1940638969947654E-3</v>
      </c>
      <c r="AE938" s="482">
        <v>5.4475080228692466E-3</v>
      </c>
      <c r="AF938" s="482">
        <v>7.2387158620005896E-3</v>
      </c>
      <c r="AG938" s="482">
        <v>1.0414197333784873E-3</v>
      </c>
      <c r="AH938" s="482">
        <v>2.165080728616774E-2</v>
      </c>
      <c r="AI938" s="482">
        <v>8.4414194411521169E-3</v>
      </c>
      <c r="AJ938" s="482">
        <v>1.6850268873511418E-2</v>
      </c>
      <c r="AK938" s="482">
        <v>4.3493107403021238E-3</v>
      </c>
      <c r="AL938" s="482">
        <v>4.7818682333477976E-3</v>
      </c>
      <c r="AM938" s="482">
        <v>4.7989848512168228E-3</v>
      </c>
      <c r="AN938" s="482">
        <v>6.2523358493766668E-2</v>
      </c>
      <c r="AO938" s="482">
        <v>5.6267397919197255E-3</v>
      </c>
      <c r="AP938" s="482">
        <v>5.5854027340351753E-3</v>
      </c>
      <c r="AQ938" s="482">
        <v>3.6775227320442611E-3</v>
      </c>
      <c r="AR938" s="482">
        <v>3.6295784431545392E-3</v>
      </c>
      <c r="AS938" s="482">
        <v>6.2161122206094927E-3</v>
      </c>
      <c r="AT938" s="483">
        <v>1.0073309418833084E-2</v>
      </c>
      <c r="AU938" s="490">
        <v>5.0448202116315276E-3</v>
      </c>
      <c r="AV938" s="491">
        <v>3.6304780462439543E-3</v>
      </c>
      <c r="AW938" s="491">
        <v>8.0718651784153508E-2</v>
      </c>
      <c r="AX938" s="491">
        <v>1.0061431229998448E-2</v>
      </c>
      <c r="AY938" s="491">
        <v>7.359846677921009E-3</v>
      </c>
      <c r="AZ938" s="491">
        <v>4.7110759740321756E-3</v>
      </c>
      <c r="BA938" s="491">
        <v>5.6328948734407653E-3</v>
      </c>
      <c r="BB938" s="491">
        <v>6.1135410410498555E-3</v>
      </c>
      <c r="BC938" s="491">
        <v>1.3288944201412425E-3</v>
      </c>
      <c r="BD938" s="491">
        <v>5.7553096208900773E-3</v>
      </c>
      <c r="BE938" s="491">
        <v>6.4095356911928279E-3</v>
      </c>
      <c r="BF938" s="491">
        <v>4.2597026117820475E-3</v>
      </c>
      <c r="BG938" s="491">
        <v>4.0213475347247521E-3</v>
      </c>
      <c r="BH938" s="491">
        <v>4.8994708391071938E-3</v>
      </c>
      <c r="BI938" s="491">
        <v>5.3614100540886091E-3</v>
      </c>
      <c r="BJ938" s="491">
        <v>6.1344229730723185E-3</v>
      </c>
      <c r="BK938" s="491">
        <v>5.2682928649103395E-3</v>
      </c>
      <c r="BL938" s="491">
        <v>5.9706066739092945E-3</v>
      </c>
      <c r="BM938" s="491">
        <v>5.661407241792483E-3</v>
      </c>
      <c r="BN938" s="491">
        <v>5.7857279160933054E-3</v>
      </c>
      <c r="BO938" s="491">
        <v>1.6512897639799229</v>
      </c>
      <c r="BP938" s="491">
        <v>7.7021221210678776E-3</v>
      </c>
      <c r="BQ938" s="491">
        <v>8.2033906580375408E-3</v>
      </c>
      <c r="BR938" s="491">
        <v>7.6614057501203483E-3</v>
      </c>
      <c r="BS938" s="491">
        <v>1.00740440858286E-2</v>
      </c>
      <c r="BT938" s="491">
        <v>5.5595982523952894E-3</v>
      </c>
      <c r="BU938" s="491">
        <v>6.2013845110254189E-3</v>
      </c>
      <c r="BV938" s="491">
        <v>7.7695510919087163E-3</v>
      </c>
      <c r="BW938" s="491">
        <v>2.6775131636730359E-3</v>
      </c>
      <c r="BX938" s="491">
        <v>3.6341344557408471E-2</v>
      </c>
      <c r="BY938" s="491">
        <v>1.0155961173536674E-2</v>
      </c>
      <c r="BZ938" s="491">
        <v>2.2905047628034914E-2</v>
      </c>
      <c r="CA938" s="491">
        <v>4.7789428180678838E-3</v>
      </c>
      <c r="CB938" s="491">
        <v>4.8077441964953938E-3</v>
      </c>
      <c r="CC938" s="491">
        <v>6.6404028786499914E-3</v>
      </c>
      <c r="CD938" s="491">
        <v>4.9659330056024367E-2</v>
      </c>
      <c r="CE938" s="491">
        <v>6.6528077170102656E-3</v>
      </c>
      <c r="CF938" s="491">
        <v>5.9559671529633186E-3</v>
      </c>
      <c r="CG938" s="491">
        <v>4.5706193390977401E-3</v>
      </c>
      <c r="CH938" s="491">
        <v>4.5193447835986745E-3</v>
      </c>
      <c r="CI938" s="491">
        <v>6.5845364135787999E-3</v>
      </c>
      <c r="CJ938" s="492">
        <v>1.1500577978812689E-2</v>
      </c>
    </row>
    <row r="939" spans="2:88">
      <c r="B939" s="284"/>
      <c r="C939" s="589">
        <v>22</v>
      </c>
      <c r="D939" s="473" t="s">
        <v>81</v>
      </c>
      <c r="E939" s="481">
        <v>3.9813373026581032E-3</v>
      </c>
      <c r="F939" s="482">
        <v>1.9327197929223982E-3</v>
      </c>
      <c r="G939" s="482">
        <v>6.632218079905659E-3</v>
      </c>
      <c r="H939" s="482">
        <v>7.2853433410030883E-3</v>
      </c>
      <c r="I939" s="482">
        <v>1.5253924213664729E-2</v>
      </c>
      <c r="J939" s="482">
        <v>1.913831106790987E-2</v>
      </c>
      <c r="K939" s="482">
        <v>1.6960375288957916E-2</v>
      </c>
      <c r="L939" s="482">
        <v>1.0286030482375514E-2</v>
      </c>
      <c r="M939" s="482">
        <v>1.4317304129550343E-3</v>
      </c>
      <c r="N939" s="482">
        <v>8.5333562365150391E-3</v>
      </c>
      <c r="O939" s="482">
        <v>9.1254643787603684E-3</v>
      </c>
      <c r="P939" s="482">
        <v>1.5093097928513164E-2</v>
      </c>
      <c r="Q939" s="482">
        <v>1.0965604728305734E-2</v>
      </c>
      <c r="R939" s="482">
        <v>1.3388761625170515E-2</v>
      </c>
      <c r="S939" s="482">
        <v>1.1982709393170929E-2</v>
      </c>
      <c r="T939" s="482">
        <v>1.081882864934398E-2</v>
      </c>
      <c r="U939" s="482">
        <v>1.7450738643917527E-2</v>
      </c>
      <c r="V939" s="482">
        <v>1.7151013189170131E-2</v>
      </c>
      <c r="W939" s="482">
        <v>1.3291835714347935E-2</v>
      </c>
      <c r="X939" s="482">
        <v>1.3416463371183036E-2</v>
      </c>
      <c r="Y939" s="482">
        <v>1.1787441229980881E-2</v>
      </c>
      <c r="Z939" s="482">
        <v>3.5970179068271872E-2</v>
      </c>
      <c r="AA939" s="482">
        <v>7.5549309157205632E-3</v>
      </c>
      <c r="AB939" s="482">
        <v>5.7746106797659253E-3</v>
      </c>
      <c r="AC939" s="482">
        <v>5.5815280077590622E-3</v>
      </c>
      <c r="AD939" s="482">
        <v>3.9100075625537094E-3</v>
      </c>
      <c r="AE939" s="482">
        <v>9.0072274917061199E-3</v>
      </c>
      <c r="AF939" s="482">
        <v>2.0245615395641639E-2</v>
      </c>
      <c r="AG939" s="482">
        <v>1.6944142284985447E-3</v>
      </c>
      <c r="AH939" s="482">
        <v>3.8041747117681843E-3</v>
      </c>
      <c r="AI939" s="482">
        <v>3.1228933046900061E-2</v>
      </c>
      <c r="AJ939" s="482">
        <v>1.2709758536537316E-2</v>
      </c>
      <c r="AK939" s="482">
        <v>1.5508131804828788E-2</v>
      </c>
      <c r="AL939" s="482">
        <v>7.3895397258677102E-3</v>
      </c>
      <c r="AM939" s="482">
        <v>2.979547667175261E-2</v>
      </c>
      <c r="AN939" s="482">
        <v>8.4090852771793491E-3</v>
      </c>
      <c r="AO939" s="482">
        <v>5.786073882994223E-3</v>
      </c>
      <c r="AP939" s="482">
        <v>6.6722862667042606E-3</v>
      </c>
      <c r="AQ939" s="482">
        <v>1.2455258955555911E-2</v>
      </c>
      <c r="AR939" s="482">
        <v>6.3789738157745968E-3</v>
      </c>
      <c r="AS939" s="482">
        <v>7.5990340210032495E-2</v>
      </c>
      <c r="AT939" s="483">
        <v>7.604145642925178E-3</v>
      </c>
      <c r="AU939" s="490">
        <v>5.4440255509211758E-3</v>
      </c>
      <c r="AV939" s="491">
        <v>4.3097050100604902E-3</v>
      </c>
      <c r="AW939" s="491">
        <v>1.0799691312535668E-2</v>
      </c>
      <c r="AX939" s="491">
        <v>9.2935709931163367E-3</v>
      </c>
      <c r="AY939" s="491">
        <v>1.2961181212003015E-2</v>
      </c>
      <c r="AZ939" s="491">
        <v>1.9047515260158281E-2</v>
      </c>
      <c r="BA939" s="491">
        <v>1.9002976984530955E-2</v>
      </c>
      <c r="BB939" s="491">
        <v>1.0838891680864325E-2</v>
      </c>
      <c r="BC939" s="491">
        <v>2.875403074431375E-3</v>
      </c>
      <c r="BD939" s="491">
        <v>1.8281806625934708E-2</v>
      </c>
      <c r="BE939" s="491">
        <v>1.6754013516007971E-2</v>
      </c>
      <c r="BF939" s="491">
        <v>2.7488172908657686E-2</v>
      </c>
      <c r="BG939" s="491">
        <v>3.027479838023004E-2</v>
      </c>
      <c r="BH939" s="491">
        <v>1.4039085843809982E-2</v>
      </c>
      <c r="BI939" s="491">
        <v>1.0643245040720962E-2</v>
      </c>
      <c r="BJ939" s="491">
        <v>1.0888350903232254E-2</v>
      </c>
      <c r="BK939" s="491">
        <v>1.472545228747698E-2</v>
      </c>
      <c r="BL939" s="491">
        <v>1.3917690768313595E-2</v>
      </c>
      <c r="BM939" s="491">
        <v>1.3103446462719971E-2</v>
      </c>
      <c r="BN939" s="491">
        <v>1.6751513964542171E-2</v>
      </c>
      <c r="BO939" s="491">
        <v>1.2053679339602332E-2</v>
      </c>
      <c r="BP939" s="491">
        <v>1.0517233211220447</v>
      </c>
      <c r="BQ939" s="491">
        <v>1.0088682867308459E-2</v>
      </c>
      <c r="BR939" s="491">
        <v>1.2433216290622905E-2</v>
      </c>
      <c r="BS939" s="491">
        <v>9.2638461499135044E-3</v>
      </c>
      <c r="BT939" s="491">
        <v>7.3036946535637842E-3</v>
      </c>
      <c r="BU939" s="491">
        <v>9.5075712316477247E-3</v>
      </c>
      <c r="BV939" s="491">
        <v>2.010094676112413E-2</v>
      </c>
      <c r="BW939" s="491">
        <v>2.8128053909469704E-3</v>
      </c>
      <c r="BX939" s="491">
        <v>5.9199016436921785E-3</v>
      </c>
      <c r="BY939" s="491">
        <v>2.7054622643364043E-2</v>
      </c>
      <c r="BZ939" s="491">
        <v>1.2764353761179379E-2</v>
      </c>
      <c r="CA939" s="491">
        <v>1.9053586168419279E-2</v>
      </c>
      <c r="CB939" s="491">
        <v>8.0862880910719838E-3</v>
      </c>
      <c r="CC939" s="491">
        <v>4.2238587196428909E-2</v>
      </c>
      <c r="CD939" s="491">
        <v>1.4292706515269767E-2</v>
      </c>
      <c r="CE939" s="491">
        <v>7.984547738629607E-3</v>
      </c>
      <c r="CF939" s="491">
        <v>8.1498554692249047E-3</v>
      </c>
      <c r="CG939" s="491">
        <v>1.8922749734199756E-2</v>
      </c>
      <c r="CH939" s="491">
        <v>1.1874129019013167E-2</v>
      </c>
      <c r="CI939" s="491">
        <v>0.13067874597645646</v>
      </c>
      <c r="CJ939" s="492">
        <v>8.8457052189682677E-3</v>
      </c>
    </row>
    <row r="940" spans="2:88">
      <c r="B940" s="284"/>
      <c r="C940" s="589">
        <v>23</v>
      </c>
      <c r="D940" s="473" t="s">
        <v>82</v>
      </c>
      <c r="E940" s="481">
        <v>3.4929400853213697E-3</v>
      </c>
      <c r="F940" s="482">
        <v>1.4378895617124553E-3</v>
      </c>
      <c r="G940" s="482">
        <v>3.3232565009466857E-3</v>
      </c>
      <c r="H940" s="482">
        <v>3.6867897406008296E-3</v>
      </c>
      <c r="I940" s="482">
        <v>5.0475279287528164E-3</v>
      </c>
      <c r="J940" s="482">
        <v>7.0435602617716694E-3</v>
      </c>
      <c r="K940" s="482">
        <v>8.6628552406967079E-3</v>
      </c>
      <c r="L940" s="482">
        <v>8.8676976690162494E-3</v>
      </c>
      <c r="M940" s="482">
        <v>2.6707432146281049E-3</v>
      </c>
      <c r="N940" s="482">
        <v>8.242083104025669E-3</v>
      </c>
      <c r="O940" s="482">
        <v>5.4302276372967693E-3</v>
      </c>
      <c r="P940" s="482">
        <v>1.1708426633481468E-2</v>
      </c>
      <c r="Q940" s="482">
        <v>6.5036323522067964E-3</v>
      </c>
      <c r="R940" s="482">
        <v>1.069827818972289E-2</v>
      </c>
      <c r="S940" s="482">
        <v>9.8541107281243778E-3</v>
      </c>
      <c r="T940" s="482">
        <v>7.8151689986516032E-3</v>
      </c>
      <c r="U940" s="482">
        <v>9.6078200435448253E-3</v>
      </c>
      <c r="V940" s="482">
        <v>6.8713810198633291E-3</v>
      </c>
      <c r="W940" s="482">
        <v>9.4860524151081215E-3</v>
      </c>
      <c r="X940" s="482">
        <v>7.196153447230836E-3</v>
      </c>
      <c r="Y940" s="482">
        <v>9.9114526790925351E-3</v>
      </c>
      <c r="Z940" s="482">
        <v>8.1059956031980969E-3</v>
      </c>
      <c r="AA940" s="482">
        <v>5.3601559641425385E-3</v>
      </c>
      <c r="AB940" s="482">
        <v>4.2472464211378621E-3</v>
      </c>
      <c r="AC940" s="482">
        <v>2.4688126464363024E-3</v>
      </c>
      <c r="AD940" s="482">
        <v>1.195885222450977E-3</v>
      </c>
      <c r="AE940" s="482">
        <v>2.14161129213709E-3</v>
      </c>
      <c r="AF940" s="482">
        <v>2.2192457340473588E-3</v>
      </c>
      <c r="AG940" s="482">
        <v>4.8626052846308077E-4</v>
      </c>
      <c r="AH940" s="482">
        <v>2.0781139171417778E-3</v>
      </c>
      <c r="AI940" s="482">
        <v>3.0562759647492044E-3</v>
      </c>
      <c r="AJ940" s="482">
        <v>1.8317142980636986E-3</v>
      </c>
      <c r="AK940" s="482">
        <v>1.6705127994163065E-3</v>
      </c>
      <c r="AL940" s="482">
        <v>3.6158193886107193E-3</v>
      </c>
      <c r="AM940" s="482">
        <v>2.2561292944285462E-3</v>
      </c>
      <c r="AN940" s="482">
        <v>3.1500205040527322E-3</v>
      </c>
      <c r="AO940" s="482">
        <v>3.4840742634251604E-3</v>
      </c>
      <c r="AP940" s="482">
        <v>4.1767775420556187E-3</v>
      </c>
      <c r="AQ940" s="482">
        <v>1.77215665681978E-3</v>
      </c>
      <c r="AR940" s="482">
        <v>2.0645650262385031E-3</v>
      </c>
      <c r="AS940" s="482">
        <v>1.3356925482017279E-2</v>
      </c>
      <c r="AT940" s="483">
        <v>3.8707273657871159E-3</v>
      </c>
      <c r="AU940" s="490">
        <v>1.410993954118092E-2</v>
      </c>
      <c r="AV940" s="491">
        <v>7.8416127679542987E-3</v>
      </c>
      <c r="AW940" s="491">
        <v>7.1079044411807317E-3</v>
      </c>
      <c r="AX940" s="491">
        <v>2.1564423714081734E-2</v>
      </c>
      <c r="AY940" s="491">
        <v>8.9485496362946004E-3</v>
      </c>
      <c r="AZ940" s="491">
        <v>1.3452257521107158E-2</v>
      </c>
      <c r="BA940" s="491">
        <v>2.0692436794603034E-2</v>
      </c>
      <c r="BB940" s="491">
        <v>1.8050639976647007E-2</v>
      </c>
      <c r="BC940" s="491">
        <v>2.2539590171672184E-3</v>
      </c>
      <c r="BD940" s="491">
        <v>1.7555475309848394E-2</v>
      </c>
      <c r="BE940" s="491">
        <v>2.2373957668437309E-2</v>
      </c>
      <c r="BF940" s="491">
        <v>2.5098368762329078E-2</v>
      </c>
      <c r="BG940" s="491">
        <v>1.5787184624953054E-2</v>
      </c>
      <c r="BH940" s="491">
        <v>2.0708898335949705E-2</v>
      </c>
      <c r="BI940" s="491">
        <v>1.4212743373500569E-2</v>
      </c>
      <c r="BJ940" s="491">
        <v>1.3297241635946444E-2</v>
      </c>
      <c r="BK940" s="491">
        <v>1.275372939448563E-2</v>
      </c>
      <c r="BL940" s="491">
        <v>1.975708725624431E-2</v>
      </c>
      <c r="BM940" s="491">
        <v>1.4215566325623133E-2</v>
      </c>
      <c r="BN940" s="491">
        <v>1.2753604015303985E-2</v>
      </c>
      <c r="BO940" s="491">
        <v>1.2750371194748773E-2</v>
      </c>
      <c r="BP940" s="491">
        <v>1.2144353261132329E-2</v>
      </c>
      <c r="BQ940" s="491">
        <v>1.0098401884984656</v>
      </c>
      <c r="BR940" s="491">
        <v>5.1547809904586087E-2</v>
      </c>
      <c r="BS940" s="491">
        <v>7.964628618161991E-2</v>
      </c>
      <c r="BT940" s="491">
        <v>1.3237575844986554E-2</v>
      </c>
      <c r="BU940" s="491">
        <v>1.3398168717080015E-2</v>
      </c>
      <c r="BV940" s="491">
        <v>1.0774122599025375E-2</v>
      </c>
      <c r="BW940" s="491">
        <v>4.7765307912578193E-2</v>
      </c>
      <c r="BX940" s="491">
        <v>1.8968764946859167E-2</v>
      </c>
      <c r="BY940" s="491">
        <v>1.4112128234762388E-2</v>
      </c>
      <c r="BZ940" s="491">
        <v>2.502788843157221E-2</v>
      </c>
      <c r="CA940" s="491">
        <v>1.8065131262481028E-2</v>
      </c>
      <c r="CB940" s="491">
        <v>1.1780780981497175E-2</v>
      </c>
      <c r="CC940" s="491">
        <v>9.3996650987027246E-3</v>
      </c>
      <c r="CD940" s="491">
        <v>7.9614180419763109E-3</v>
      </c>
      <c r="CE940" s="491">
        <v>1.3802334734383269E-2</v>
      </c>
      <c r="CF940" s="491">
        <v>1.1120295895340379E-2</v>
      </c>
      <c r="CG940" s="491">
        <v>1.5601019778153596E-2</v>
      </c>
      <c r="CH940" s="491">
        <v>1.332511162015383E-2</v>
      </c>
      <c r="CI940" s="491">
        <v>1.4638756741491333E-2</v>
      </c>
      <c r="CJ940" s="492">
        <v>1.2752193476145616E-2</v>
      </c>
    </row>
    <row r="941" spans="2:88">
      <c r="B941" s="284"/>
      <c r="C941" s="589">
        <v>24</v>
      </c>
      <c r="D941" s="473" t="s">
        <v>565</v>
      </c>
      <c r="E941" s="481">
        <v>1.1105023953427476E-2</v>
      </c>
      <c r="F941" s="482">
        <v>4.290124118813958E-3</v>
      </c>
      <c r="G941" s="482">
        <v>9.7266314077582901E-3</v>
      </c>
      <c r="H941" s="482">
        <v>1.2568190749762599E-2</v>
      </c>
      <c r="I941" s="482">
        <v>1.5048692347270068E-2</v>
      </c>
      <c r="J941" s="482">
        <v>2.2201658119449737E-2</v>
      </c>
      <c r="K941" s="482">
        <v>3.1301098564148942E-2</v>
      </c>
      <c r="L941" s="482">
        <v>2.751679804383661E-2</v>
      </c>
      <c r="M941" s="482">
        <v>6.9113537668081815E-3</v>
      </c>
      <c r="N941" s="482">
        <v>2.4858384190117083E-2</v>
      </c>
      <c r="O941" s="482">
        <v>2.2135168805005993E-2</v>
      </c>
      <c r="P941" s="482">
        <v>4.4575807268776309E-2</v>
      </c>
      <c r="Q941" s="482">
        <v>2.1648222433923902E-2</v>
      </c>
      <c r="R941" s="482">
        <v>3.3719203913183837E-2</v>
      </c>
      <c r="S941" s="482">
        <v>3.0667860444964213E-2</v>
      </c>
      <c r="T941" s="482">
        <v>2.1744604833443239E-2</v>
      </c>
      <c r="U941" s="482">
        <v>2.4793075616779355E-2</v>
      </c>
      <c r="V941" s="482">
        <v>2.2401507939405908E-2</v>
      </c>
      <c r="W941" s="482">
        <v>2.5246537013881833E-2</v>
      </c>
      <c r="X941" s="482">
        <v>1.8754357563652232E-2</v>
      </c>
      <c r="Y941" s="482">
        <v>3.018010522533832E-2</v>
      </c>
      <c r="Z941" s="482">
        <v>2.4086245613913562E-2</v>
      </c>
      <c r="AA941" s="482">
        <v>1.4724710531079944E-2</v>
      </c>
      <c r="AB941" s="482">
        <v>2.9162760265935183E-2</v>
      </c>
      <c r="AC941" s="482">
        <v>1.0040369779129234E-2</v>
      </c>
      <c r="AD941" s="482">
        <v>6.7229124459079739E-3</v>
      </c>
      <c r="AE941" s="482">
        <v>8.3457974175780332E-3</v>
      </c>
      <c r="AF941" s="482">
        <v>4.3944711917351968E-3</v>
      </c>
      <c r="AG941" s="482">
        <v>9.2179881058059531E-4</v>
      </c>
      <c r="AH941" s="482">
        <v>5.0392483920951971E-3</v>
      </c>
      <c r="AI941" s="482">
        <v>7.2880172934248382E-3</v>
      </c>
      <c r="AJ941" s="482">
        <v>5.8525629713367978E-3</v>
      </c>
      <c r="AK941" s="482">
        <v>6.8483154322824952E-3</v>
      </c>
      <c r="AL941" s="482">
        <v>1.0006765675762416E-2</v>
      </c>
      <c r="AM941" s="482">
        <v>4.9897799229068505E-3</v>
      </c>
      <c r="AN941" s="482">
        <v>8.499875539282142E-3</v>
      </c>
      <c r="AO941" s="482">
        <v>1.5719066907869138E-2</v>
      </c>
      <c r="AP941" s="482">
        <v>1.5201959025889739E-2</v>
      </c>
      <c r="AQ941" s="482">
        <v>7.6182599549781309E-3</v>
      </c>
      <c r="AR941" s="482">
        <v>7.7946799802194478E-3</v>
      </c>
      <c r="AS941" s="482">
        <v>3.9780717713023397E-2</v>
      </c>
      <c r="AT941" s="483">
        <v>8.9195203019549977E-3</v>
      </c>
      <c r="AU941" s="490">
        <v>2.4809829111336772E-2</v>
      </c>
      <c r="AV941" s="491">
        <v>1.6592673767735593E-2</v>
      </c>
      <c r="AW941" s="491">
        <v>1.7520785202714394E-2</v>
      </c>
      <c r="AX941" s="491">
        <v>4.9552672222215745E-2</v>
      </c>
      <c r="AY941" s="491">
        <v>2.8537685256784545E-2</v>
      </c>
      <c r="AZ941" s="491">
        <v>4.2728149309142135E-2</v>
      </c>
      <c r="BA941" s="491">
        <v>6.9322313315117789E-2</v>
      </c>
      <c r="BB941" s="491">
        <v>4.7953410044886728E-2</v>
      </c>
      <c r="BC941" s="491">
        <v>8.8046786959194157E-3</v>
      </c>
      <c r="BD941" s="491">
        <v>4.6352889846151608E-2</v>
      </c>
      <c r="BE941" s="491">
        <v>6.8628439579098297E-2</v>
      </c>
      <c r="BF941" s="491">
        <v>7.6543684342999407E-2</v>
      </c>
      <c r="BG941" s="491">
        <v>4.7294033342513864E-2</v>
      </c>
      <c r="BH941" s="491">
        <v>4.9842586661884285E-2</v>
      </c>
      <c r="BI941" s="491">
        <v>3.6076817011269059E-2</v>
      </c>
      <c r="BJ941" s="491">
        <v>3.091388318171653E-2</v>
      </c>
      <c r="BK941" s="491">
        <v>3.1261322252691584E-2</v>
      </c>
      <c r="BL941" s="491">
        <v>5.4485547024947331E-2</v>
      </c>
      <c r="BM941" s="491">
        <v>3.274828752238005E-2</v>
      </c>
      <c r="BN941" s="491">
        <v>2.8951769015995093E-2</v>
      </c>
      <c r="BO941" s="491">
        <v>4.169834049851763E-2</v>
      </c>
      <c r="BP941" s="491">
        <v>3.2411185025985167E-2</v>
      </c>
      <c r="BQ941" s="491">
        <v>2.3525729172652707E-2</v>
      </c>
      <c r="BR941" s="491">
        <v>1.1232506859331544</v>
      </c>
      <c r="BS941" s="491">
        <v>5.8127811335452619E-2</v>
      </c>
      <c r="BT941" s="491">
        <v>5.2885574848833397E-2</v>
      </c>
      <c r="BU941" s="491">
        <v>2.7867060932378136E-2</v>
      </c>
      <c r="BV941" s="491">
        <v>1.0175344584173124E-2</v>
      </c>
      <c r="BW941" s="491">
        <v>8.8872608575644198E-3</v>
      </c>
      <c r="BX941" s="491">
        <v>1.9795086703869459E-2</v>
      </c>
      <c r="BY941" s="491">
        <v>1.6429157377897182E-2</v>
      </c>
      <c r="BZ941" s="491">
        <v>1.7733495065820643E-2</v>
      </c>
      <c r="CA941" s="491">
        <v>2.4890350522072141E-2</v>
      </c>
      <c r="CB941" s="491">
        <v>2.2754476357724405E-2</v>
      </c>
      <c r="CC941" s="491">
        <v>1.2533374836432297E-2</v>
      </c>
      <c r="CD941" s="491">
        <v>1.544732551334819E-2</v>
      </c>
      <c r="CE941" s="491">
        <v>6.33703072722787E-2</v>
      </c>
      <c r="CF941" s="491">
        <v>4.3128593967601186E-2</v>
      </c>
      <c r="CG941" s="491">
        <v>3.7743320946810655E-2</v>
      </c>
      <c r="CH941" s="491">
        <v>3.6999200635195753E-2</v>
      </c>
      <c r="CI941" s="491">
        <v>4.1032679329282458E-2</v>
      </c>
      <c r="CJ941" s="492">
        <v>2.2731492405765722E-2</v>
      </c>
    </row>
    <row r="942" spans="2:88">
      <c r="B942" s="284"/>
      <c r="C942" s="589">
        <v>25</v>
      </c>
      <c r="D942" s="473" t="s">
        <v>566</v>
      </c>
      <c r="E942" s="481">
        <v>1.301419553290831E-3</v>
      </c>
      <c r="F942" s="482">
        <v>3.9982605692668303E-4</v>
      </c>
      <c r="G942" s="482">
        <v>1.093731730452999E-3</v>
      </c>
      <c r="H942" s="482">
        <v>1.1800792224916231E-3</v>
      </c>
      <c r="I942" s="482">
        <v>1.8016918903804092E-3</v>
      </c>
      <c r="J942" s="482">
        <v>2.1231256025916224E-3</v>
      </c>
      <c r="K942" s="482">
        <v>2.2279320592518827E-3</v>
      </c>
      <c r="L942" s="482">
        <v>3.2745855452840883E-3</v>
      </c>
      <c r="M942" s="482">
        <v>8.633736490930089E-4</v>
      </c>
      <c r="N942" s="482">
        <v>2.5390668395278188E-3</v>
      </c>
      <c r="O942" s="482">
        <v>1.4184767722614036E-3</v>
      </c>
      <c r="P942" s="482">
        <v>1.9402717742776896E-3</v>
      </c>
      <c r="Q942" s="482">
        <v>1.5038020312880946E-3</v>
      </c>
      <c r="R942" s="482">
        <v>1.8919543943614599E-3</v>
      </c>
      <c r="S942" s="482">
        <v>1.8538133853462123E-3</v>
      </c>
      <c r="T942" s="482">
        <v>1.7043412252069608E-3</v>
      </c>
      <c r="U942" s="482">
        <v>2.7260610324018816E-3</v>
      </c>
      <c r="V942" s="482">
        <v>2.147978842416509E-3</v>
      </c>
      <c r="W942" s="482">
        <v>2.4414479602416451E-3</v>
      </c>
      <c r="X942" s="482">
        <v>2.0108701645839989E-3</v>
      </c>
      <c r="Y942" s="482">
        <v>2.5563409395582596E-3</v>
      </c>
      <c r="Z942" s="482">
        <v>1.9793756719895515E-3</v>
      </c>
      <c r="AA942" s="482">
        <v>1.1563098286063538E-3</v>
      </c>
      <c r="AB942" s="482">
        <v>1.0253720827612537E-3</v>
      </c>
      <c r="AC942" s="482">
        <v>3.9138755925911877E-3</v>
      </c>
      <c r="AD942" s="482">
        <v>5.4296326864112111E-4</v>
      </c>
      <c r="AE942" s="482">
        <v>5.8267947832664306E-4</v>
      </c>
      <c r="AF942" s="482">
        <v>5.7447688342623579E-4</v>
      </c>
      <c r="AG942" s="482">
        <v>9.9489649828488026E-5</v>
      </c>
      <c r="AH942" s="482">
        <v>4.9876171758782902E-4</v>
      </c>
      <c r="AI942" s="482">
        <v>9.7863945750602233E-4</v>
      </c>
      <c r="AJ942" s="482">
        <v>6.2417311660378002E-4</v>
      </c>
      <c r="AK942" s="482">
        <v>8.0291753888581759E-4</v>
      </c>
      <c r="AL942" s="482">
        <v>1.2920279137795024E-3</v>
      </c>
      <c r="AM942" s="482">
        <v>6.166665676077403E-4</v>
      </c>
      <c r="AN942" s="482">
        <v>8.2507114953898507E-4</v>
      </c>
      <c r="AO942" s="482">
        <v>1.5279958578032747E-3</v>
      </c>
      <c r="AP942" s="482">
        <v>1.9235484573281124E-3</v>
      </c>
      <c r="AQ942" s="482">
        <v>5.9713513302704592E-4</v>
      </c>
      <c r="AR942" s="482">
        <v>7.7699920728954122E-4</v>
      </c>
      <c r="AS942" s="482">
        <v>3.566608388073472E-3</v>
      </c>
      <c r="AT942" s="483">
        <v>1.0976377811349077E-3</v>
      </c>
      <c r="AU942" s="490">
        <v>3.5794045121178464E-3</v>
      </c>
      <c r="AV942" s="491">
        <v>1.3649387201552386E-3</v>
      </c>
      <c r="AW942" s="491">
        <v>1.9679121893719999E-3</v>
      </c>
      <c r="AX942" s="491">
        <v>7.0912486129220001E-3</v>
      </c>
      <c r="AY942" s="491">
        <v>4.9893408632904626E-3</v>
      </c>
      <c r="AZ942" s="491">
        <v>3.6312298236865935E-3</v>
      </c>
      <c r="BA942" s="491">
        <v>5.3425893316346035E-3</v>
      </c>
      <c r="BB942" s="491">
        <v>6.3549452994434985E-3</v>
      </c>
      <c r="BC942" s="491">
        <v>8.9012580380105097E-4</v>
      </c>
      <c r="BD942" s="491">
        <v>4.2182524675472869E-3</v>
      </c>
      <c r="BE942" s="491">
        <v>3.3646191115832306E-3</v>
      </c>
      <c r="BF942" s="491">
        <v>3.5328796817045401E-3</v>
      </c>
      <c r="BG942" s="491">
        <v>2.6866325299481539E-3</v>
      </c>
      <c r="BH942" s="491">
        <v>2.8595567836853415E-3</v>
      </c>
      <c r="BI942" s="491">
        <v>2.7883478483680378E-3</v>
      </c>
      <c r="BJ942" s="491">
        <v>2.7747814231661875E-3</v>
      </c>
      <c r="BK942" s="491">
        <v>3.3562826605870689E-3</v>
      </c>
      <c r="BL942" s="491">
        <v>4.4822329129983957E-3</v>
      </c>
      <c r="BM942" s="491">
        <v>3.2371140244493641E-3</v>
      </c>
      <c r="BN942" s="491">
        <v>3.0927832617457926E-3</v>
      </c>
      <c r="BO942" s="491">
        <v>3.099167325398426E-3</v>
      </c>
      <c r="BP942" s="491">
        <v>3.2362335276589957E-3</v>
      </c>
      <c r="BQ942" s="491">
        <v>2.7508503187183395E-3</v>
      </c>
      <c r="BR942" s="491">
        <v>2.3585727605298073E-3</v>
      </c>
      <c r="BS942" s="491">
        <v>1.1049214603690531</v>
      </c>
      <c r="BT942" s="491">
        <v>1.2989692515739839E-2</v>
      </c>
      <c r="BU942" s="491">
        <v>4.1969427837352039E-3</v>
      </c>
      <c r="BV942" s="491">
        <v>2.8383217771751354E-3</v>
      </c>
      <c r="BW942" s="491">
        <v>1.1540938116618618E-3</v>
      </c>
      <c r="BX942" s="491">
        <v>4.0511392777237256E-3</v>
      </c>
      <c r="BY942" s="491">
        <v>4.0507464945461888E-3</v>
      </c>
      <c r="BZ942" s="491">
        <v>5.3342057565249484E-3</v>
      </c>
      <c r="CA942" s="491">
        <v>1.1181639780078675E-2</v>
      </c>
      <c r="CB942" s="491">
        <v>7.9032634974633455E-3</v>
      </c>
      <c r="CC942" s="491">
        <v>4.1024810160179923E-3</v>
      </c>
      <c r="CD942" s="491">
        <v>2.2014640803215287E-3</v>
      </c>
      <c r="CE942" s="491">
        <v>1.6863608887388529E-2</v>
      </c>
      <c r="CF942" s="491">
        <v>1.4320523587638847E-2</v>
      </c>
      <c r="CG942" s="491">
        <v>7.207021831257614E-3</v>
      </c>
      <c r="CH942" s="491">
        <v>1.3054986886419342E-2</v>
      </c>
      <c r="CI942" s="491">
        <v>3.9124677621120915E-3</v>
      </c>
      <c r="CJ942" s="492">
        <v>6.3567450302524009E-3</v>
      </c>
    </row>
    <row r="943" spans="2:88">
      <c r="B943" s="284"/>
      <c r="C943" s="589">
        <v>26</v>
      </c>
      <c r="D943" s="473" t="s">
        <v>567</v>
      </c>
      <c r="E943" s="481">
        <v>6.3963350935260504E-4</v>
      </c>
      <c r="F943" s="482">
        <v>2.1476321725750531E-4</v>
      </c>
      <c r="G943" s="482">
        <v>5.6927786062188049E-4</v>
      </c>
      <c r="H943" s="482">
        <v>5.8991261791977475E-4</v>
      </c>
      <c r="I943" s="482">
        <v>8.4138615849651426E-4</v>
      </c>
      <c r="J943" s="482">
        <v>1.1646843940060247E-3</v>
      </c>
      <c r="K943" s="482">
        <v>1.2611524804852247E-3</v>
      </c>
      <c r="L943" s="482">
        <v>1.8312576815261341E-3</v>
      </c>
      <c r="M943" s="482">
        <v>4.1849153862757749E-4</v>
      </c>
      <c r="N943" s="482">
        <v>1.4247638901808087E-3</v>
      </c>
      <c r="O943" s="482">
        <v>9.6899066069027753E-4</v>
      </c>
      <c r="P943" s="482">
        <v>1.2537437584443896E-3</v>
      </c>
      <c r="Q943" s="482">
        <v>8.8369499634566306E-4</v>
      </c>
      <c r="R943" s="482">
        <v>1.0940835689754744E-3</v>
      </c>
      <c r="S943" s="482">
        <v>1.067934355285582E-3</v>
      </c>
      <c r="T943" s="482">
        <v>9.0745639151656391E-4</v>
      </c>
      <c r="U943" s="482">
        <v>1.4129789375207152E-3</v>
      </c>
      <c r="V943" s="482">
        <v>1.1415503535779897E-3</v>
      </c>
      <c r="W943" s="482">
        <v>1.278789868611806E-3</v>
      </c>
      <c r="X943" s="482">
        <v>1.0655167953161424E-3</v>
      </c>
      <c r="Y943" s="482">
        <v>1.5043488202618664E-3</v>
      </c>
      <c r="Z943" s="482">
        <v>1.083567192492676E-3</v>
      </c>
      <c r="AA943" s="482">
        <v>6.8986044512124838E-4</v>
      </c>
      <c r="AB943" s="482">
        <v>8.5241159084047309E-4</v>
      </c>
      <c r="AC943" s="482">
        <v>4.2256723982847804E-4</v>
      </c>
      <c r="AD943" s="482">
        <v>2.3835701162460869E-4</v>
      </c>
      <c r="AE943" s="482">
        <v>3.479379272889071E-4</v>
      </c>
      <c r="AF943" s="482">
        <v>3.7219263082573646E-4</v>
      </c>
      <c r="AG943" s="482">
        <v>6.8532575924394899E-5</v>
      </c>
      <c r="AH943" s="482">
        <v>3.3927787821711841E-4</v>
      </c>
      <c r="AI943" s="482">
        <v>5.6157269173272393E-4</v>
      </c>
      <c r="AJ943" s="482">
        <v>3.2724999867585078E-4</v>
      </c>
      <c r="AK943" s="482">
        <v>3.0077770630704693E-4</v>
      </c>
      <c r="AL943" s="482">
        <v>6.5367728697387866E-4</v>
      </c>
      <c r="AM943" s="482">
        <v>3.5752520452387551E-4</v>
      </c>
      <c r="AN943" s="482">
        <v>4.7334227407954576E-4</v>
      </c>
      <c r="AO943" s="482">
        <v>6.6559601421005909E-4</v>
      </c>
      <c r="AP943" s="482">
        <v>7.6269529284304623E-4</v>
      </c>
      <c r="AQ943" s="482">
        <v>3.2584132671109177E-4</v>
      </c>
      <c r="AR943" s="482">
        <v>3.0544641144388972E-4</v>
      </c>
      <c r="AS943" s="482">
        <v>1.8786250362336696E-3</v>
      </c>
      <c r="AT943" s="483">
        <v>5.7725249593471885E-4</v>
      </c>
      <c r="AU943" s="490">
        <v>1.5745256966021664E-3</v>
      </c>
      <c r="AV943" s="491">
        <v>7.0361038426172316E-4</v>
      </c>
      <c r="AW943" s="491">
        <v>1.0148723875742431E-3</v>
      </c>
      <c r="AX943" s="491">
        <v>3.1301719570107247E-3</v>
      </c>
      <c r="AY943" s="491">
        <v>1.8605983912546411E-3</v>
      </c>
      <c r="AZ943" s="491">
        <v>1.7253362140704095E-3</v>
      </c>
      <c r="BA943" s="491">
        <v>2.6504642475989686E-3</v>
      </c>
      <c r="BB943" s="491">
        <v>3.9437427167240986E-3</v>
      </c>
      <c r="BC943" s="491">
        <v>3.4121399631580627E-4</v>
      </c>
      <c r="BD943" s="491">
        <v>2.0147135271990314E-3</v>
      </c>
      <c r="BE943" s="491">
        <v>3.9492341934138078E-3</v>
      </c>
      <c r="BF943" s="491">
        <v>1.9383736878162189E-3</v>
      </c>
      <c r="BG943" s="491">
        <v>1.5329371759391208E-3</v>
      </c>
      <c r="BH943" s="491">
        <v>1.5331528767547273E-3</v>
      </c>
      <c r="BI943" s="491">
        <v>1.6012662980018507E-3</v>
      </c>
      <c r="BJ943" s="491">
        <v>1.2972476221615281E-3</v>
      </c>
      <c r="BK943" s="491">
        <v>1.9236906965107612E-3</v>
      </c>
      <c r="BL943" s="491">
        <v>2.4833717152354324E-3</v>
      </c>
      <c r="BM943" s="491">
        <v>1.7000583521317553E-3</v>
      </c>
      <c r="BN943" s="491">
        <v>1.6838861241039733E-3</v>
      </c>
      <c r="BO943" s="491">
        <v>2.0929922900084739E-3</v>
      </c>
      <c r="BP943" s="491">
        <v>1.848852030044239E-3</v>
      </c>
      <c r="BQ943" s="491">
        <v>2.6569307073348982E-3</v>
      </c>
      <c r="BR943" s="491">
        <v>1.6859281735121238E-2</v>
      </c>
      <c r="BS943" s="491">
        <v>3.2687809365660983E-3</v>
      </c>
      <c r="BT943" s="491">
        <v>1.0012581019313898</v>
      </c>
      <c r="BU943" s="491">
        <v>2.2549536528777099E-3</v>
      </c>
      <c r="BV943" s="491">
        <v>3.1119543875941188E-3</v>
      </c>
      <c r="BW943" s="491">
        <v>5.8763378471576627E-4</v>
      </c>
      <c r="BX943" s="491">
        <v>4.8096543937526572E-3</v>
      </c>
      <c r="BY943" s="491">
        <v>3.8238383116516624E-3</v>
      </c>
      <c r="BZ943" s="491">
        <v>2.2232785631445387E-2</v>
      </c>
      <c r="CA943" s="491">
        <v>4.2125347210118912E-3</v>
      </c>
      <c r="CB943" s="491">
        <v>4.0417189873762525E-3</v>
      </c>
      <c r="CC943" s="491">
        <v>1.0663781826134374E-3</v>
      </c>
      <c r="CD943" s="491">
        <v>1.208493524172827E-3</v>
      </c>
      <c r="CE943" s="491">
        <v>3.6740348651843835E-2</v>
      </c>
      <c r="CF943" s="491">
        <v>1.2731849351094887E-2</v>
      </c>
      <c r="CG943" s="491">
        <v>9.3479990882846305E-3</v>
      </c>
      <c r="CH943" s="491">
        <v>1.0662877698510187E-2</v>
      </c>
      <c r="CI943" s="491">
        <v>2.1618374625245579E-3</v>
      </c>
      <c r="CJ943" s="492">
        <v>9.8008583678733333E-3</v>
      </c>
    </row>
    <row r="944" spans="2:88">
      <c r="B944" s="284"/>
      <c r="C944" s="589">
        <v>27</v>
      </c>
      <c r="D944" s="473" t="s">
        <v>83</v>
      </c>
      <c r="E944" s="481">
        <v>6.2236298627137289E-2</v>
      </c>
      <c r="F944" s="482">
        <v>2.4095746669424968E-2</v>
      </c>
      <c r="G944" s="482">
        <v>6.622813293903923E-2</v>
      </c>
      <c r="H944" s="482">
        <v>5.8984604085994936E-2</v>
      </c>
      <c r="I944" s="482">
        <v>0.10954002057016031</v>
      </c>
      <c r="J944" s="482">
        <v>0.13895911468594785</v>
      </c>
      <c r="K944" s="482">
        <v>0.1274952428240051</v>
      </c>
      <c r="L944" s="482">
        <v>8.50688603289593E-2</v>
      </c>
      <c r="M944" s="482">
        <v>1.2804628473059536E-2</v>
      </c>
      <c r="N944" s="482">
        <v>0.11696981314845481</v>
      </c>
      <c r="O944" s="482">
        <v>6.1449004759395034E-2</v>
      </c>
      <c r="P944" s="482">
        <v>0.10134559156823764</v>
      </c>
      <c r="Q944" s="482">
        <v>7.7191059761308439E-2</v>
      </c>
      <c r="R944" s="482">
        <v>0.10354362404046669</v>
      </c>
      <c r="S944" s="482">
        <v>9.7597362865060544E-2</v>
      </c>
      <c r="T944" s="482">
        <v>7.9503875562211945E-2</v>
      </c>
      <c r="U944" s="482">
        <v>0.10899635147712355</v>
      </c>
      <c r="V944" s="482">
        <v>7.6227806507710619E-2</v>
      </c>
      <c r="W944" s="482">
        <v>0.10871163866231423</v>
      </c>
      <c r="X944" s="482">
        <v>7.0576121493300364E-2</v>
      </c>
      <c r="Y944" s="482">
        <v>0.10231032401217378</v>
      </c>
      <c r="Z944" s="482">
        <v>0.11055533507271591</v>
      </c>
      <c r="AA944" s="482">
        <v>7.6816423545675541E-2</v>
      </c>
      <c r="AB944" s="482">
        <v>2.7342673655674662E-2</v>
      </c>
      <c r="AC944" s="482">
        <v>2.6622763381605311E-2</v>
      </c>
      <c r="AD944" s="482">
        <v>1.3784040716025573E-2</v>
      </c>
      <c r="AE944" s="482">
        <v>2.0077475298492381E-2</v>
      </c>
      <c r="AF944" s="482">
        <v>1.6981316952665457E-2</v>
      </c>
      <c r="AG944" s="482">
        <v>3.7917555619196965E-3</v>
      </c>
      <c r="AH944" s="482">
        <v>1.6157222055657328E-2</v>
      </c>
      <c r="AI944" s="482">
        <v>2.7372673459638161E-2</v>
      </c>
      <c r="AJ944" s="482">
        <v>2.223628456822847E-2</v>
      </c>
      <c r="AK944" s="482">
        <v>2.0584269293582563E-2</v>
      </c>
      <c r="AL944" s="482">
        <v>5.4594845943249912E-2</v>
      </c>
      <c r="AM944" s="482">
        <v>3.5519511587433154E-2</v>
      </c>
      <c r="AN944" s="482">
        <v>4.2382322104424303E-2</v>
      </c>
      <c r="AO944" s="482">
        <v>7.2113023123288364E-2</v>
      </c>
      <c r="AP944" s="482">
        <v>0.11574363123804453</v>
      </c>
      <c r="AQ944" s="482">
        <v>2.259655988716874E-2</v>
      </c>
      <c r="AR944" s="482">
        <v>2.9047760232198749E-2</v>
      </c>
      <c r="AS944" s="482">
        <v>0.26924820472068756</v>
      </c>
      <c r="AT944" s="483">
        <v>2.9807591906653046E-2</v>
      </c>
      <c r="AU944" s="490">
        <v>9.6231162033136752E-2</v>
      </c>
      <c r="AV944" s="491">
        <v>4.5254306911721248E-2</v>
      </c>
      <c r="AW944" s="491">
        <v>9.0768923453712264E-2</v>
      </c>
      <c r="AX944" s="491">
        <v>5.9693598854538933E-2</v>
      </c>
      <c r="AY944" s="491">
        <v>0.12546745602937606</v>
      </c>
      <c r="AZ944" s="491">
        <v>0.14269327443087032</v>
      </c>
      <c r="BA944" s="491">
        <v>0.16279203632981537</v>
      </c>
      <c r="BB944" s="491">
        <v>8.9551184056100727E-2</v>
      </c>
      <c r="BC944" s="491">
        <v>1.1429146229347558E-2</v>
      </c>
      <c r="BD944" s="491">
        <v>0.13438071943290492</v>
      </c>
      <c r="BE944" s="491">
        <v>7.7332321193512174E-2</v>
      </c>
      <c r="BF944" s="491">
        <v>8.5090704544691184E-2</v>
      </c>
      <c r="BG944" s="491">
        <v>8.6786300354936077E-2</v>
      </c>
      <c r="BH944" s="491">
        <v>0.11157208239578675</v>
      </c>
      <c r="BI944" s="491">
        <v>0.10098228132318031</v>
      </c>
      <c r="BJ944" s="491">
        <v>9.1167929092939068E-2</v>
      </c>
      <c r="BK944" s="491">
        <v>0.10399645239639675</v>
      </c>
      <c r="BL944" s="491">
        <v>9.4254155920802565E-2</v>
      </c>
      <c r="BM944" s="491">
        <v>0.10547077981101162</v>
      </c>
      <c r="BN944" s="491">
        <v>9.7186383771687132E-2</v>
      </c>
      <c r="BO944" s="491">
        <v>0.11524221943887814</v>
      </c>
      <c r="BP944" s="491">
        <v>0.12785691980163696</v>
      </c>
      <c r="BQ944" s="491">
        <v>0.106337607120946</v>
      </c>
      <c r="BR944" s="491">
        <v>3.2245730080898184E-2</v>
      </c>
      <c r="BS944" s="491">
        <v>5.0241780602576912E-2</v>
      </c>
      <c r="BT944" s="491">
        <v>3.0304529774238014E-2</v>
      </c>
      <c r="BU944" s="491">
        <v>1.0370245687102944</v>
      </c>
      <c r="BV944" s="491">
        <v>2.2013350291284442E-2</v>
      </c>
      <c r="BW944" s="491">
        <v>1.0651335896591377E-2</v>
      </c>
      <c r="BX944" s="491">
        <v>2.6215900052935011E-2</v>
      </c>
      <c r="BY944" s="491">
        <v>3.6809979130756454E-2</v>
      </c>
      <c r="BZ944" s="491">
        <v>2.9346457595123571E-2</v>
      </c>
      <c r="CA944" s="491">
        <v>3.1303980600079752E-2</v>
      </c>
      <c r="CB944" s="491">
        <v>7.4281017304281508E-2</v>
      </c>
      <c r="CC944" s="491">
        <v>6.3480074955948901E-2</v>
      </c>
      <c r="CD944" s="491">
        <v>4.3039508451756886E-2</v>
      </c>
      <c r="CE944" s="491">
        <v>0.10312998915203629</v>
      </c>
      <c r="CF944" s="491">
        <v>0.15830912981527595</v>
      </c>
      <c r="CG944" s="491">
        <v>4.0154209529507462E-2</v>
      </c>
      <c r="CH944" s="491">
        <v>4.9612236820578005E-2</v>
      </c>
      <c r="CI944" s="491">
        <v>0.32848502441536021</v>
      </c>
      <c r="CJ944" s="492">
        <v>3.654444403987079E-2</v>
      </c>
    </row>
    <row r="945" spans="2:88">
      <c r="B945" s="284"/>
      <c r="C945" s="589">
        <v>28</v>
      </c>
      <c r="D945" s="473" t="s">
        <v>84</v>
      </c>
      <c r="E945" s="481">
        <v>5.532164353725953E-3</v>
      </c>
      <c r="F945" s="482">
        <v>2.6780293668385215E-3</v>
      </c>
      <c r="G945" s="482">
        <v>6.3843584981627356E-3</v>
      </c>
      <c r="H945" s="482">
        <v>1.068332404110825E-2</v>
      </c>
      <c r="I945" s="482">
        <v>8.3078518005137696E-3</v>
      </c>
      <c r="J945" s="482">
        <v>1.362702432965469E-2</v>
      </c>
      <c r="K945" s="482">
        <v>1.1476731106459574E-2</v>
      </c>
      <c r="L945" s="482">
        <v>1.0161245656142098E-2</v>
      </c>
      <c r="M945" s="482">
        <v>6.4531140895742389E-3</v>
      </c>
      <c r="N945" s="482">
        <v>9.4965545726533908E-3</v>
      </c>
      <c r="O945" s="482">
        <v>7.6667967527832316E-3</v>
      </c>
      <c r="P945" s="482">
        <v>1.0377678802801726E-2</v>
      </c>
      <c r="Q945" s="482">
        <v>8.4282811365467818E-3</v>
      </c>
      <c r="R945" s="482">
        <v>1.0906545208776279E-2</v>
      </c>
      <c r="S945" s="482">
        <v>1.0210485479061034E-2</v>
      </c>
      <c r="T945" s="482">
        <v>8.8256944023243477E-3</v>
      </c>
      <c r="U945" s="482">
        <v>1.1320917672254391E-2</v>
      </c>
      <c r="V945" s="482">
        <v>7.9405840920538234E-3</v>
      </c>
      <c r="W945" s="482">
        <v>1.0532898628281591E-2</v>
      </c>
      <c r="X945" s="482">
        <v>7.6695746588662638E-3</v>
      </c>
      <c r="Y945" s="482">
        <v>1.1999680069847966E-2</v>
      </c>
      <c r="Z945" s="482">
        <v>1.0783740695316566E-2</v>
      </c>
      <c r="AA945" s="482">
        <v>8.1221543080498629E-3</v>
      </c>
      <c r="AB945" s="482">
        <v>9.22086094594648E-3</v>
      </c>
      <c r="AC945" s="482">
        <v>3.4140193315248444E-3</v>
      </c>
      <c r="AD945" s="482">
        <v>2.1315138051876061E-3</v>
      </c>
      <c r="AE945" s="482">
        <v>4.4020808630030406E-3</v>
      </c>
      <c r="AF945" s="482">
        <v>7.315897151945366E-3</v>
      </c>
      <c r="AG945" s="482">
        <v>6.6518303861573683E-3</v>
      </c>
      <c r="AH945" s="482">
        <v>4.5991617456732333E-3</v>
      </c>
      <c r="AI945" s="482">
        <v>5.1367312140180111E-3</v>
      </c>
      <c r="AJ945" s="482">
        <v>6.2104210422853964E-3</v>
      </c>
      <c r="AK945" s="482">
        <v>2.6743076122626316E-3</v>
      </c>
      <c r="AL945" s="482">
        <v>5.5023233507164619E-3</v>
      </c>
      <c r="AM945" s="482">
        <v>6.9117788199812161E-3</v>
      </c>
      <c r="AN945" s="482">
        <v>5.2036546229050568E-3</v>
      </c>
      <c r="AO945" s="482">
        <v>6.9512265419159084E-3</v>
      </c>
      <c r="AP945" s="482">
        <v>7.5074119037015262E-3</v>
      </c>
      <c r="AQ945" s="482">
        <v>3.3668324070924233E-3</v>
      </c>
      <c r="AR945" s="482">
        <v>3.5347443393511568E-3</v>
      </c>
      <c r="AS945" s="482">
        <v>1.8037076936972356E-2</v>
      </c>
      <c r="AT945" s="483">
        <v>6.6962508117780926E-3</v>
      </c>
      <c r="AU945" s="490">
        <v>1.5099810119916006E-2</v>
      </c>
      <c r="AV945" s="491">
        <v>1.247380811201994E-2</v>
      </c>
      <c r="AW945" s="491">
        <v>1.8224980808469543E-2</v>
      </c>
      <c r="AX945" s="491">
        <v>5.3561667999991125E-2</v>
      </c>
      <c r="AY945" s="491">
        <v>1.5668969941397149E-2</v>
      </c>
      <c r="AZ945" s="491">
        <v>2.9739793225507384E-2</v>
      </c>
      <c r="BA945" s="491">
        <v>2.3275508346987682E-2</v>
      </c>
      <c r="BB945" s="491">
        <v>1.7464938236292884E-2</v>
      </c>
      <c r="BC945" s="491">
        <v>5.1704800950828876E-3</v>
      </c>
      <c r="BD945" s="491">
        <v>1.4465584045209588E-2</v>
      </c>
      <c r="BE945" s="491">
        <v>2.0525989179510599E-2</v>
      </c>
      <c r="BF945" s="491">
        <v>1.6017440162529567E-2</v>
      </c>
      <c r="BG945" s="491">
        <v>1.7156875001114673E-2</v>
      </c>
      <c r="BH945" s="491">
        <v>2.1941049746733915E-2</v>
      </c>
      <c r="BI945" s="491">
        <v>1.7093121902719791E-2</v>
      </c>
      <c r="BJ945" s="491">
        <v>1.6665148125500441E-2</v>
      </c>
      <c r="BK945" s="491">
        <v>2.0770168831816996E-2</v>
      </c>
      <c r="BL945" s="491">
        <v>1.7019367298243136E-2</v>
      </c>
      <c r="BM945" s="491">
        <v>1.5578054745881907E-2</v>
      </c>
      <c r="BN945" s="491">
        <v>1.5851951093149692E-2</v>
      </c>
      <c r="BO945" s="491">
        <v>1.7850024824962368E-2</v>
      </c>
      <c r="BP945" s="491">
        <v>2.4202471539513642E-2</v>
      </c>
      <c r="BQ945" s="491">
        <v>2.5297479079868096E-2</v>
      </c>
      <c r="BR945" s="491">
        <v>2.920620432415718E-2</v>
      </c>
      <c r="BS945" s="491">
        <v>1.4615534269215927E-2</v>
      </c>
      <c r="BT945" s="491">
        <v>1.5592207131696923E-2</v>
      </c>
      <c r="BU945" s="491">
        <v>2.6924308870173212E-2</v>
      </c>
      <c r="BV945" s="491">
        <v>1.0726474951751821</v>
      </c>
      <c r="BW945" s="491">
        <v>8.2999674459146799E-2</v>
      </c>
      <c r="BX945" s="491">
        <v>2.6345966054357784E-2</v>
      </c>
      <c r="BY945" s="491">
        <v>1.5433045633867106E-2</v>
      </c>
      <c r="BZ945" s="491">
        <v>4.8777795953438875E-2</v>
      </c>
      <c r="CA945" s="491">
        <v>7.8141310571869689E-3</v>
      </c>
      <c r="CB945" s="491">
        <v>1.4498480897160857E-2</v>
      </c>
      <c r="CC945" s="491">
        <v>7.3260257459020872E-2</v>
      </c>
      <c r="CD945" s="491">
        <v>1.9438644684877687E-2</v>
      </c>
      <c r="CE945" s="491">
        <v>2.9310631991510586E-2</v>
      </c>
      <c r="CF945" s="491">
        <v>1.6187396514978442E-2</v>
      </c>
      <c r="CG945" s="491">
        <v>1.6896520745543691E-2</v>
      </c>
      <c r="CH945" s="491">
        <v>1.2404209384028189E-2</v>
      </c>
      <c r="CI945" s="491">
        <v>2.0488587257445252E-2</v>
      </c>
      <c r="CJ945" s="492">
        <v>2.5299148859803507E-2</v>
      </c>
    </row>
    <row r="946" spans="2:88">
      <c r="B946" s="284"/>
      <c r="C946" s="589">
        <v>29</v>
      </c>
      <c r="D946" s="473" t="s">
        <v>85</v>
      </c>
      <c r="E946" s="481">
        <v>6.5280202856763574E-3</v>
      </c>
      <c r="F946" s="482">
        <v>2.8090522951133611E-3</v>
      </c>
      <c r="G946" s="482">
        <v>6.1003594330700664E-3</v>
      </c>
      <c r="H946" s="482">
        <v>9.6516297846350359E-3</v>
      </c>
      <c r="I946" s="482">
        <v>9.1876024894484241E-3</v>
      </c>
      <c r="J946" s="482">
        <v>1.2221379913425222E-2</v>
      </c>
      <c r="K946" s="482">
        <v>1.1203972400401932E-2</v>
      </c>
      <c r="L946" s="482">
        <v>1.0518751310504658E-2</v>
      </c>
      <c r="M946" s="482">
        <v>3.032635241337356E-3</v>
      </c>
      <c r="N946" s="482">
        <v>1.1261783111588977E-2</v>
      </c>
      <c r="O946" s="482">
        <v>7.8188742069913268E-3</v>
      </c>
      <c r="P946" s="482">
        <v>1.0050966719526849E-2</v>
      </c>
      <c r="Q946" s="482">
        <v>7.1830311438770026E-3</v>
      </c>
      <c r="R946" s="482">
        <v>1.0539447055316399E-2</v>
      </c>
      <c r="S946" s="482">
        <v>9.8055718333141372E-3</v>
      </c>
      <c r="T946" s="482">
        <v>8.8638501039358091E-3</v>
      </c>
      <c r="U946" s="482">
        <v>1.097825789731011E-2</v>
      </c>
      <c r="V946" s="482">
        <v>8.3950783267368965E-3</v>
      </c>
      <c r="W946" s="482">
        <v>1.1391224645747997E-2</v>
      </c>
      <c r="X946" s="482">
        <v>7.969068737778669E-3</v>
      </c>
      <c r="Y946" s="482">
        <v>1.0107885889099787E-2</v>
      </c>
      <c r="Z946" s="482">
        <v>9.7373546668630857E-3</v>
      </c>
      <c r="AA946" s="482">
        <v>8.7637197170339978E-3</v>
      </c>
      <c r="AB946" s="482">
        <v>8.5372512201970768E-3</v>
      </c>
      <c r="AC946" s="482">
        <v>4.5961605856814965E-3</v>
      </c>
      <c r="AD946" s="482">
        <v>2.5836773496302041E-3</v>
      </c>
      <c r="AE946" s="482">
        <v>1.2293663092655034E-2</v>
      </c>
      <c r="AF946" s="482">
        <v>1.1766383926705773E-2</v>
      </c>
      <c r="AG946" s="482">
        <v>3.5334205266906054E-3</v>
      </c>
      <c r="AH946" s="482">
        <v>1.2008056491219108E-2</v>
      </c>
      <c r="AI946" s="482">
        <v>1.0828130461500876E-2</v>
      </c>
      <c r="AJ946" s="482">
        <v>4.2245114715730742E-3</v>
      </c>
      <c r="AK946" s="482">
        <v>5.3638208731787481E-3</v>
      </c>
      <c r="AL946" s="482">
        <v>1.3310585905179369E-2</v>
      </c>
      <c r="AM946" s="482">
        <v>1.0285535831933418E-2</v>
      </c>
      <c r="AN946" s="482">
        <v>6.7649646289350092E-3</v>
      </c>
      <c r="AO946" s="482">
        <v>1.1978466365932985E-2</v>
      </c>
      <c r="AP946" s="482">
        <v>1.2508326179092621E-2</v>
      </c>
      <c r="AQ946" s="482">
        <v>6.1789639739581476E-3</v>
      </c>
      <c r="AR946" s="482">
        <v>1.4565273452872465E-2</v>
      </c>
      <c r="AS946" s="482">
        <v>1.7227095034673966E-2</v>
      </c>
      <c r="AT946" s="483">
        <v>2.2467527842052387E-2</v>
      </c>
      <c r="AU946" s="490">
        <v>1.1035070477583593E-2</v>
      </c>
      <c r="AV946" s="491">
        <v>5.9295695529880781E-3</v>
      </c>
      <c r="AW946" s="491">
        <v>8.7497690161830611E-3</v>
      </c>
      <c r="AX946" s="491">
        <v>1.9974137303112292E-2</v>
      </c>
      <c r="AY946" s="491">
        <v>1.2421635486445573E-2</v>
      </c>
      <c r="AZ946" s="491">
        <v>1.4116805968031401E-2</v>
      </c>
      <c r="BA946" s="491">
        <v>1.4749579210577289E-2</v>
      </c>
      <c r="BB946" s="491">
        <v>1.2758927285141971E-2</v>
      </c>
      <c r="BC946" s="491">
        <v>2.0265270264545232E-3</v>
      </c>
      <c r="BD946" s="491">
        <v>1.4634952974704489E-2</v>
      </c>
      <c r="BE946" s="491">
        <v>1.2004570901791427E-2</v>
      </c>
      <c r="BF946" s="491">
        <v>9.989226055671702E-3</v>
      </c>
      <c r="BG946" s="491">
        <v>8.5826462000928687E-3</v>
      </c>
      <c r="BH946" s="491">
        <v>1.34171825043782E-2</v>
      </c>
      <c r="BI946" s="491">
        <v>1.2586909817926324E-2</v>
      </c>
      <c r="BJ946" s="491">
        <v>1.2080435771586262E-2</v>
      </c>
      <c r="BK946" s="491">
        <v>1.1994421553841098E-2</v>
      </c>
      <c r="BL946" s="491">
        <v>1.1459092878448525E-2</v>
      </c>
      <c r="BM946" s="491">
        <v>1.2721994889610944E-2</v>
      </c>
      <c r="BN946" s="491">
        <v>1.2751028586004923E-2</v>
      </c>
      <c r="BO946" s="491">
        <v>1.15650574376031E-2</v>
      </c>
      <c r="BP946" s="491">
        <v>1.4712312175048646E-2</v>
      </c>
      <c r="BQ946" s="491">
        <v>1.5095603687989923E-2</v>
      </c>
      <c r="BR946" s="491">
        <v>1.5434859234428694E-2</v>
      </c>
      <c r="BS946" s="491">
        <v>1.1284802645219466E-2</v>
      </c>
      <c r="BT946" s="491">
        <v>7.9242368005206631E-3</v>
      </c>
      <c r="BU946" s="491">
        <v>4.1804410656418461E-2</v>
      </c>
      <c r="BV946" s="491">
        <v>2.8045238834724959E-2</v>
      </c>
      <c r="BW946" s="491">
        <v>1.0265995979349052</v>
      </c>
      <c r="BX946" s="491">
        <v>3.0636089834666268E-2</v>
      </c>
      <c r="BY946" s="491">
        <v>3.8321169475985323E-2</v>
      </c>
      <c r="BZ946" s="491">
        <v>7.8860847277890736E-3</v>
      </c>
      <c r="CA946" s="491">
        <v>1.353131821804076E-2</v>
      </c>
      <c r="CB946" s="491">
        <v>2.7052822311640256E-2</v>
      </c>
      <c r="CC946" s="491">
        <v>2.9934292092139093E-2</v>
      </c>
      <c r="CD946" s="491">
        <v>1.6772418449485117E-2</v>
      </c>
      <c r="CE946" s="491">
        <v>2.4850413176545402E-2</v>
      </c>
      <c r="CF946" s="491">
        <v>2.3382648795295721E-2</v>
      </c>
      <c r="CG946" s="491">
        <v>1.5947513197895849E-2</v>
      </c>
      <c r="CH946" s="491">
        <v>3.7378675796613373E-2</v>
      </c>
      <c r="CI946" s="491">
        <v>1.9545927420583583E-2</v>
      </c>
      <c r="CJ946" s="492">
        <v>4.8393115482627175E-2</v>
      </c>
    </row>
    <row r="947" spans="2:88">
      <c r="B947" s="284"/>
      <c r="C947" s="589">
        <v>30</v>
      </c>
      <c r="D947" s="473" t="s">
        <v>641</v>
      </c>
      <c r="E947" s="481">
        <v>1.8394956396158301E-2</v>
      </c>
      <c r="F947" s="482">
        <v>8.3622567892481618E-3</v>
      </c>
      <c r="G947" s="482">
        <v>1.9815413949389401E-2</v>
      </c>
      <c r="H947" s="482">
        <v>2.4571746409173159E-2</v>
      </c>
      <c r="I947" s="482">
        <v>2.538536349800851E-2</v>
      </c>
      <c r="J947" s="482">
        <v>2.7335691841358412E-2</v>
      </c>
      <c r="K947" s="482">
        <v>3.3799628799704204E-2</v>
      </c>
      <c r="L947" s="482">
        <v>3.0520062765499591E-2</v>
      </c>
      <c r="M947" s="482">
        <v>1.5091512427524109E-2</v>
      </c>
      <c r="N947" s="482">
        <v>2.7673408610232045E-2</v>
      </c>
      <c r="O947" s="482">
        <v>2.5785328779562227E-2</v>
      </c>
      <c r="P947" s="482">
        <v>3.7780707022396845E-2</v>
      </c>
      <c r="Q947" s="482">
        <v>2.6262427822690417E-2</v>
      </c>
      <c r="R947" s="482">
        <v>3.2995455408465497E-2</v>
      </c>
      <c r="S947" s="482">
        <v>2.944027542217514E-2</v>
      </c>
      <c r="T947" s="482">
        <v>2.5021271414203898E-2</v>
      </c>
      <c r="U947" s="482">
        <v>3.1243042436860644E-2</v>
      </c>
      <c r="V947" s="482">
        <v>2.5633582308212419E-2</v>
      </c>
      <c r="W947" s="482">
        <v>3.1228894123359136E-2</v>
      </c>
      <c r="X947" s="482">
        <v>2.4207244735735507E-2</v>
      </c>
      <c r="Y947" s="482">
        <v>3.4682266524578169E-2</v>
      </c>
      <c r="Z947" s="482">
        <v>3.0059303140540724E-2</v>
      </c>
      <c r="AA947" s="482">
        <v>2.0569159033916332E-2</v>
      </c>
      <c r="AB947" s="482">
        <v>2.6331895178319773E-2</v>
      </c>
      <c r="AC947" s="482">
        <v>9.0272082791606409E-3</v>
      </c>
      <c r="AD947" s="482">
        <v>1.2521104171719489E-2</v>
      </c>
      <c r="AE947" s="482">
        <v>1.1235610379453718E-2</v>
      </c>
      <c r="AF947" s="482">
        <v>1.7238212223716114E-2</v>
      </c>
      <c r="AG947" s="482">
        <v>2.0621176268743996E-3</v>
      </c>
      <c r="AH947" s="482">
        <v>3.7422429516817665E-2</v>
      </c>
      <c r="AI947" s="482">
        <v>1.7111018087220889E-2</v>
      </c>
      <c r="AJ947" s="482">
        <v>1.5104490271916765E-2</v>
      </c>
      <c r="AK947" s="482">
        <v>1.4141716981150097E-2</v>
      </c>
      <c r="AL947" s="482">
        <v>1.2929595302111706E-2</v>
      </c>
      <c r="AM947" s="482">
        <v>1.4741733895046799E-2</v>
      </c>
      <c r="AN947" s="482">
        <v>1.2930309389551456E-2</v>
      </c>
      <c r="AO947" s="482">
        <v>2.6975500199179162E-2</v>
      </c>
      <c r="AP947" s="482">
        <v>2.1465867595939339E-2</v>
      </c>
      <c r="AQ947" s="482">
        <v>1.0125633770362392E-2</v>
      </c>
      <c r="AR947" s="482">
        <v>8.4953102280482789E-3</v>
      </c>
      <c r="AS947" s="482">
        <v>5.2875881840107948E-2</v>
      </c>
      <c r="AT947" s="483">
        <v>3.0394254495432406E-2</v>
      </c>
      <c r="AU947" s="490">
        <v>4.5693181124141967E-2</v>
      </c>
      <c r="AV947" s="491">
        <v>3.0378950784137004E-2</v>
      </c>
      <c r="AW947" s="491">
        <v>3.8077468318663037E-2</v>
      </c>
      <c r="AX947" s="491">
        <v>5.0382405724997387E-2</v>
      </c>
      <c r="AY947" s="491">
        <v>5.0462264963849923E-2</v>
      </c>
      <c r="AZ947" s="491">
        <v>3.8071953677219356E-2</v>
      </c>
      <c r="BA947" s="491">
        <v>6.2725620897362444E-2</v>
      </c>
      <c r="BB947" s="491">
        <v>4.5430376997538414E-2</v>
      </c>
      <c r="BC947" s="491">
        <v>2.436159086714286E-2</v>
      </c>
      <c r="BD947" s="491">
        <v>4.2618120014327548E-2</v>
      </c>
      <c r="BE947" s="491">
        <v>6.0611486330017297E-2</v>
      </c>
      <c r="BF947" s="491">
        <v>5.2703811523113785E-2</v>
      </c>
      <c r="BG947" s="491">
        <v>4.8761868661930018E-2</v>
      </c>
      <c r="BH947" s="491">
        <v>4.8036429597001828E-2</v>
      </c>
      <c r="BI947" s="491">
        <v>4.0780628619493407E-2</v>
      </c>
      <c r="BJ947" s="491">
        <v>3.6975763513751231E-2</v>
      </c>
      <c r="BK947" s="491">
        <v>4.0055430710002969E-2</v>
      </c>
      <c r="BL947" s="491">
        <v>4.0761552310128443E-2</v>
      </c>
      <c r="BM947" s="491">
        <v>4.1639947003078173E-2</v>
      </c>
      <c r="BN947" s="491">
        <v>3.9387102301212319E-2</v>
      </c>
      <c r="BO947" s="491">
        <v>4.6862827149828722E-2</v>
      </c>
      <c r="BP947" s="491">
        <v>0.10547535874672447</v>
      </c>
      <c r="BQ947" s="491">
        <v>4.7622216250073512E-2</v>
      </c>
      <c r="BR947" s="491">
        <v>5.0316404158687739E-2</v>
      </c>
      <c r="BS947" s="491">
        <v>2.817224965034584E-2</v>
      </c>
      <c r="BT947" s="491">
        <v>5.0481382152363315E-2</v>
      </c>
      <c r="BU947" s="491">
        <v>3.3711189584441345E-2</v>
      </c>
      <c r="BV947" s="491">
        <v>3.8133615067189167E-2</v>
      </c>
      <c r="BW947" s="491">
        <v>7.8529531020785186E-3</v>
      </c>
      <c r="BX947" s="491">
        <v>1.1094654496565788</v>
      </c>
      <c r="BY947" s="491">
        <v>3.2053705654956632E-2</v>
      </c>
      <c r="BZ947" s="491">
        <v>3.5859747023508845E-2</v>
      </c>
      <c r="CA947" s="491">
        <v>2.6326619212609217E-2</v>
      </c>
      <c r="CB947" s="491">
        <v>2.4358480177111771E-2</v>
      </c>
      <c r="CC947" s="491">
        <v>4.0978109221593166E-2</v>
      </c>
      <c r="CD947" s="491">
        <v>2.2144295215967971E-2</v>
      </c>
      <c r="CE947" s="491">
        <v>7.9690240715653698E-2</v>
      </c>
      <c r="CF947" s="491">
        <v>4.4187285917588554E-2</v>
      </c>
      <c r="CG947" s="491">
        <v>2.6030329281854468E-2</v>
      </c>
      <c r="CH947" s="491">
        <v>2.8229113226596065E-2</v>
      </c>
      <c r="CI947" s="491">
        <v>9.5261111908600982E-2</v>
      </c>
      <c r="CJ947" s="492">
        <v>8.5438001273813652E-2</v>
      </c>
    </row>
    <row r="948" spans="2:88">
      <c r="B948" s="284"/>
      <c r="C948" s="589">
        <v>31</v>
      </c>
      <c r="D948" s="473" t="s">
        <v>659</v>
      </c>
      <c r="E948" s="481">
        <v>1.3271490992178619E-2</v>
      </c>
      <c r="F948" s="482">
        <v>6.1687359195959244E-3</v>
      </c>
      <c r="G948" s="482">
        <v>1.4532351295530236E-2</v>
      </c>
      <c r="H948" s="482">
        <v>2.1938668633344781E-2</v>
      </c>
      <c r="I948" s="482">
        <v>2.0703642452723027E-2</v>
      </c>
      <c r="J948" s="482">
        <v>2.7186558942886869E-2</v>
      </c>
      <c r="K948" s="482">
        <v>2.5734722374705116E-2</v>
      </c>
      <c r="L948" s="482">
        <v>3.2130691422536647E-2</v>
      </c>
      <c r="M948" s="482">
        <v>6.1675665831809941E-3</v>
      </c>
      <c r="N948" s="482">
        <v>2.8596448951005445E-2</v>
      </c>
      <c r="O948" s="482">
        <v>2.0771888542806677E-2</v>
      </c>
      <c r="P948" s="482">
        <v>2.1821042487344244E-2</v>
      </c>
      <c r="Q948" s="482">
        <v>1.7342748372077291E-2</v>
      </c>
      <c r="R948" s="482">
        <v>2.2947635761117739E-2</v>
      </c>
      <c r="S948" s="482">
        <v>2.4164986901996623E-2</v>
      </c>
      <c r="T948" s="482">
        <v>2.5768953620487613E-2</v>
      </c>
      <c r="U948" s="482">
        <v>3.0570706597957735E-2</v>
      </c>
      <c r="V948" s="482">
        <v>2.7047181654533493E-2</v>
      </c>
      <c r="W948" s="482">
        <v>3.5324668657502285E-2</v>
      </c>
      <c r="X948" s="482">
        <v>3.9079052220055248E-2</v>
      </c>
      <c r="Y948" s="482">
        <v>2.6162204474586906E-2</v>
      </c>
      <c r="Z948" s="482">
        <v>2.3023599121347618E-2</v>
      </c>
      <c r="AA948" s="482">
        <v>2.033533271854663E-2</v>
      </c>
      <c r="AB948" s="482">
        <v>2.546268296762064E-2</v>
      </c>
      <c r="AC948" s="482">
        <v>3.5822777226674811E-2</v>
      </c>
      <c r="AD948" s="482">
        <v>7.6127623405871335E-3</v>
      </c>
      <c r="AE948" s="482">
        <v>3.0529035777566868E-2</v>
      </c>
      <c r="AF948" s="482">
        <v>5.0390696929468203E-2</v>
      </c>
      <c r="AG948" s="482">
        <v>5.2293952868973041E-3</v>
      </c>
      <c r="AH948" s="482">
        <v>1.2274905182523756E-2</v>
      </c>
      <c r="AI948" s="482">
        <v>7.6413610056898965E-2</v>
      </c>
      <c r="AJ948" s="482">
        <v>2.5325987480231852E-2</v>
      </c>
      <c r="AK948" s="482">
        <v>1.6654044096747589E-2</v>
      </c>
      <c r="AL948" s="482">
        <v>2.0293255739100732E-2</v>
      </c>
      <c r="AM948" s="482">
        <v>3.4129827765298153E-2</v>
      </c>
      <c r="AN948" s="482">
        <v>2.5398374048876012E-2</v>
      </c>
      <c r="AO948" s="482">
        <v>2.3876979579198706E-2</v>
      </c>
      <c r="AP948" s="482">
        <v>2.2442812959163137E-2</v>
      </c>
      <c r="AQ948" s="482">
        <v>2.6754924037608076E-2</v>
      </c>
      <c r="AR948" s="482">
        <v>1.1841473650232859E-2</v>
      </c>
      <c r="AS948" s="482">
        <v>3.2827413078750811E-2</v>
      </c>
      <c r="AT948" s="483">
        <v>3.1468051070161977E-2</v>
      </c>
      <c r="AU948" s="490">
        <v>2.2025227298409684E-2</v>
      </c>
      <c r="AV948" s="491">
        <v>1.3131454321462109E-2</v>
      </c>
      <c r="AW948" s="491">
        <v>2.4023340271457892E-2</v>
      </c>
      <c r="AX948" s="491">
        <v>4.0058962635676626E-2</v>
      </c>
      <c r="AY948" s="491">
        <v>2.6713414451296897E-2</v>
      </c>
      <c r="AZ948" s="491">
        <v>3.0347476516109393E-2</v>
      </c>
      <c r="BA948" s="491">
        <v>3.1490757500165549E-2</v>
      </c>
      <c r="BB948" s="491">
        <v>4.157668594162816E-2</v>
      </c>
      <c r="BC948" s="491">
        <v>4.0657183636463139E-3</v>
      </c>
      <c r="BD948" s="491">
        <v>3.3893275395788833E-2</v>
      </c>
      <c r="BE948" s="491">
        <v>2.9033806186374123E-2</v>
      </c>
      <c r="BF948" s="491">
        <v>2.0620386518169002E-2</v>
      </c>
      <c r="BG948" s="491">
        <v>2.0481867256716559E-2</v>
      </c>
      <c r="BH948" s="491">
        <v>2.7355278262671787E-2</v>
      </c>
      <c r="BI948" s="491">
        <v>3.0802061431728086E-2</v>
      </c>
      <c r="BJ948" s="491">
        <v>3.3699054833545121E-2</v>
      </c>
      <c r="BK948" s="491">
        <v>3.3451314534686721E-2</v>
      </c>
      <c r="BL948" s="491">
        <v>3.7358428795168007E-2</v>
      </c>
      <c r="BM948" s="491">
        <v>3.9243021662359372E-2</v>
      </c>
      <c r="BN948" s="491">
        <v>5.1480075599363719E-2</v>
      </c>
      <c r="BO948" s="491">
        <v>2.903347459222554E-2</v>
      </c>
      <c r="BP948" s="491">
        <v>3.1161845145940822E-2</v>
      </c>
      <c r="BQ948" s="491">
        <v>3.6416128656000593E-2</v>
      </c>
      <c r="BR948" s="491">
        <v>3.5269595199752445E-2</v>
      </c>
      <c r="BS948" s="491">
        <v>8.0637898394906884E-2</v>
      </c>
      <c r="BT948" s="491">
        <v>2.590963520699396E-2</v>
      </c>
      <c r="BU948" s="491">
        <v>6.3351936599021316E-2</v>
      </c>
      <c r="BV948" s="491">
        <v>9.0522678142502241E-2</v>
      </c>
      <c r="BW948" s="491">
        <v>1.7463040510411254E-2</v>
      </c>
      <c r="BX948" s="491">
        <v>3.2599448424528381E-2</v>
      </c>
      <c r="BY948" s="491">
        <v>1.201076421197687</v>
      </c>
      <c r="BZ948" s="491">
        <v>4.8374018212912304E-2</v>
      </c>
      <c r="CA948" s="491">
        <v>4.0513832129960028E-2</v>
      </c>
      <c r="CB948" s="491">
        <v>3.4517323130846045E-2</v>
      </c>
      <c r="CC948" s="491">
        <v>9.4096385147894535E-2</v>
      </c>
      <c r="CD948" s="491">
        <v>0.10508741989056887</v>
      </c>
      <c r="CE948" s="491">
        <v>4.4173479198200964E-2</v>
      </c>
      <c r="CF948" s="491">
        <v>4.2609565985936897E-2</v>
      </c>
      <c r="CG948" s="491">
        <v>5.3691382961958342E-2</v>
      </c>
      <c r="CH948" s="491">
        <v>3.1476555248764908E-2</v>
      </c>
      <c r="CI948" s="491">
        <v>3.4981816578418645E-2</v>
      </c>
      <c r="CJ948" s="492">
        <v>7.468036094359258E-2</v>
      </c>
    </row>
    <row r="949" spans="2:88">
      <c r="B949" s="284"/>
      <c r="C949" s="589">
        <v>32</v>
      </c>
      <c r="D949" s="473" t="s">
        <v>86</v>
      </c>
      <c r="E949" s="481">
        <v>5.6439484647620745E-4</v>
      </c>
      <c r="F949" s="482">
        <v>2.8626269187653888E-4</v>
      </c>
      <c r="G949" s="482">
        <v>5.6428385299321865E-4</v>
      </c>
      <c r="H949" s="482">
        <v>5.4971978079142809E-4</v>
      </c>
      <c r="I949" s="482">
        <v>9.6150229190718108E-4</v>
      </c>
      <c r="J949" s="482">
        <v>8.4991521966047364E-4</v>
      </c>
      <c r="K949" s="482">
        <v>9.317288355446833E-4</v>
      </c>
      <c r="L949" s="482">
        <v>9.6776666455287345E-4</v>
      </c>
      <c r="M949" s="482">
        <v>3.4127692675592922E-4</v>
      </c>
      <c r="N949" s="482">
        <v>9.4003653753546069E-4</v>
      </c>
      <c r="O949" s="482">
        <v>6.8159304340334318E-4</v>
      </c>
      <c r="P949" s="482">
        <v>1.010401489075926E-3</v>
      </c>
      <c r="Q949" s="482">
        <v>8.0242132575757542E-4</v>
      </c>
      <c r="R949" s="482">
        <v>1.0062043633216255E-3</v>
      </c>
      <c r="S949" s="482">
        <v>1.154693248423086E-3</v>
      </c>
      <c r="T949" s="482">
        <v>1.0881902535811051E-3</v>
      </c>
      <c r="U949" s="482">
        <v>1.2465756223003378E-3</v>
      </c>
      <c r="V949" s="482">
        <v>8.3366454794822522E-4</v>
      </c>
      <c r="W949" s="482">
        <v>1.2247685030472378E-3</v>
      </c>
      <c r="X949" s="482">
        <v>8.3247268274801818E-4</v>
      </c>
      <c r="Y949" s="482">
        <v>1.3008281351487307E-3</v>
      </c>
      <c r="Z949" s="482">
        <v>9.1896447564320818E-4</v>
      </c>
      <c r="AA949" s="482">
        <v>6.7474558534212994E-4</v>
      </c>
      <c r="AB949" s="482">
        <v>4.991804330704172E-4</v>
      </c>
      <c r="AC949" s="482">
        <v>3.4010006003615766E-4</v>
      </c>
      <c r="AD949" s="482">
        <v>1.5006506033758381E-4</v>
      </c>
      <c r="AE949" s="482">
        <v>2.850153725208094E-4</v>
      </c>
      <c r="AF949" s="482">
        <v>3.6194025214078519E-4</v>
      </c>
      <c r="AG949" s="482">
        <v>6.1867006040869691E-5</v>
      </c>
      <c r="AH949" s="482">
        <v>2.6321407876827506E-4</v>
      </c>
      <c r="AI949" s="482">
        <v>4.9110131649916832E-4</v>
      </c>
      <c r="AJ949" s="482">
        <v>2.9252706540359254E-4</v>
      </c>
      <c r="AK949" s="482">
        <v>2.2742135614280243E-4</v>
      </c>
      <c r="AL949" s="482">
        <v>4.1909852332622883E-4</v>
      </c>
      <c r="AM949" s="482">
        <v>3.164430695586128E-4</v>
      </c>
      <c r="AN949" s="482">
        <v>4.9497718437338425E-4</v>
      </c>
      <c r="AO949" s="482">
        <v>5.3324862982916392E-4</v>
      </c>
      <c r="AP949" s="482">
        <v>7.5274005241650452E-4</v>
      </c>
      <c r="AQ949" s="482">
        <v>2.4740738273355042E-4</v>
      </c>
      <c r="AR949" s="482">
        <v>2.2641681505558908E-4</v>
      </c>
      <c r="AS949" s="482">
        <v>1.431641463139177E-3</v>
      </c>
      <c r="AT949" s="483">
        <v>4.7185406094103126E-4</v>
      </c>
      <c r="AU949" s="490">
        <v>4.1481760755636499E-3</v>
      </c>
      <c r="AV949" s="491">
        <v>3.1009227575858069E-3</v>
      </c>
      <c r="AW949" s="491">
        <v>4.3689222285834012E-3</v>
      </c>
      <c r="AX949" s="491">
        <v>2.7090362836221138E-3</v>
      </c>
      <c r="AY949" s="491">
        <v>2.1157038033808948E-3</v>
      </c>
      <c r="AZ949" s="491">
        <v>1.4272202500804603E-3</v>
      </c>
      <c r="BA949" s="491">
        <v>1.7307448818101253E-3</v>
      </c>
      <c r="BB949" s="491">
        <v>1.4806388797437666E-3</v>
      </c>
      <c r="BC949" s="491">
        <v>3.0934632913932002E-4</v>
      </c>
      <c r="BD949" s="491">
        <v>1.6575601527987255E-3</v>
      </c>
      <c r="BE949" s="491">
        <v>3.0217387538966655E-3</v>
      </c>
      <c r="BF949" s="491">
        <v>1.8453375063813987E-3</v>
      </c>
      <c r="BG949" s="491">
        <v>1.9022866307406188E-3</v>
      </c>
      <c r="BH949" s="491">
        <v>1.7294943422759891E-3</v>
      </c>
      <c r="BI949" s="491">
        <v>3.5769277937868168E-3</v>
      </c>
      <c r="BJ949" s="491">
        <v>3.0190511491037853E-3</v>
      </c>
      <c r="BK949" s="491">
        <v>2.1485930017945158E-3</v>
      </c>
      <c r="BL949" s="491">
        <v>1.5876297089028066E-3</v>
      </c>
      <c r="BM949" s="491">
        <v>2.1850835952523574E-3</v>
      </c>
      <c r="BN949" s="491">
        <v>1.7736293245676608E-3</v>
      </c>
      <c r="BO949" s="491">
        <v>1.8249176498482259E-3</v>
      </c>
      <c r="BP949" s="491">
        <v>1.6119746834540683E-3</v>
      </c>
      <c r="BQ949" s="491">
        <v>4.4347361461222522E-3</v>
      </c>
      <c r="BR949" s="491">
        <v>1.6333284662512419E-3</v>
      </c>
      <c r="BS949" s="491">
        <v>3.4360340696650638E-3</v>
      </c>
      <c r="BT949" s="491">
        <v>8.4131399977558426E-4</v>
      </c>
      <c r="BU949" s="491">
        <v>2.2849049692609921E-3</v>
      </c>
      <c r="BV949" s="491">
        <v>1.6457343404896764E-3</v>
      </c>
      <c r="BW949" s="491">
        <v>1.5698263600377983E-3</v>
      </c>
      <c r="BX949" s="491">
        <v>2.9028578289015637E-3</v>
      </c>
      <c r="BY949" s="491">
        <v>2.5833906345398279E-3</v>
      </c>
      <c r="BZ949" s="491">
        <v>1.000872232080783</v>
      </c>
      <c r="CA949" s="491">
        <v>2.8516574377972148E-3</v>
      </c>
      <c r="CB949" s="491">
        <v>1.5170865664791424E-3</v>
      </c>
      <c r="CC949" s="491">
        <v>1.7039004166358536E-3</v>
      </c>
      <c r="CD949" s="491">
        <v>2.7924033709856638E-3</v>
      </c>
      <c r="CE949" s="491">
        <v>1.3676994653636114E-3</v>
      </c>
      <c r="CF949" s="491">
        <v>1.600806383883582E-3</v>
      </c>
      <c r="CG949" s="491">
        <v>8.764883176700292E-4</v>
      </c>
      <c r="CH949" s="491">
        <v>1.3571041968047498E-3</v>
      </c>
      <c r="CI949" s="491">
        <v>1.7767679581521553E-3</v>
      </c>
      <c r="CJ949" s="492">
        <v>0.22773158997727785</v>
      </c>
    </row>
    <row r="950" spans="2:88">
      <c r="B950" s="284"/>
      <c r="C950" s="589">
        <v>33</v>
      </c>
      <c r="D950" s="473" t="s">
        <v>87</v>
      </c>
      <c r="E950" s="481">
        <v>9.7021965430733968E-3</v>
      </c>
      <c r="F950" s="482">
        <v>5.311825099520065E-3</v>
      </c>
      <c r="G950" s="482">
        <v>1.1526911102861094E-2</v>
      </c>
      <c r="H950" s="482">
        <v>8.2881444400060324E-3</v>
      </c>
      <c r="I950" s="482">
        <v>1.3216971454681379E-2</v>
      </c>
      <c r="J950" s="482">
        <v>3.2227350766347536E-2</v>
      </c>
      <c r="K950" s="482">
        <v>2.0455776037132622E-2</v>
      </c>
      <c r="L950" s="482">
        <v>0.10185104073454344</v>
      </c>
      <c r="M950" s="482">
        <v>3.8689813603972295E-3</v>
      </c>
      <c r="N950" s="482">
        <v>5.5359883214447368E-2</v>
      </c>
      <c r="O950" s="482">
        <v>3.1096911626793847E-2</v>
      </c>
      <c r="P950" s="482">
        <v>1.7164675554217034E-2</v>
      </c>
      <c r="Q950" s="482">
        <v>2.9704956031104127E-2</v>
      </c>
      <c r="R950" s="482">
        <v>2.0060477876103364E-2</v>
      </c>
      <c r="S950" s="482">
        <v>2.5969579027596178E-2</v>
      </c>
      <c r="T950" s="482">
        <v>3.8499643359053905E-2</v>
      </c>
      <c r="U950" s="482">
        <v>0.10246316823666146</v>
      </c>
      <c r="V950" s="482">
        <v>7.1019202011691387E-2</v>
      </c>
      <c r="W950" s="482">
        <v>7.695649631647529E-2</v>
      </c>
      <c r="X950" s="482">
        <v>7.044953506647883E-2</v>
      </c>
      <c r="Y950" s="482">
        <v>8.3272508965506781E-2</v>
      </c>
      <c r="Z950" s="482">
        <v>2.9115008496701174E-2</v>
      </c>
      <c r="AA950" s="482">
        <v>9.7870165292675716E-3</v>
      </c>
      <c r="AB950" s="482">
        <v>8.9509867430990347E-3</v>
      </c>
      <c r="AC950" s="482">
        <v>5.632038365047996E-3</v>
      </c>
      <c r="AD950" s="482">
        <v>2.5057706889635959E-3</v>
      </c>
      <c r="AE950" s="482">
        <v>4.8882705679969968E-3</v>
      </c>
      <c r="AF950" s="482">
        <v>3.99311248452878E-3</v>
      </c>
      <c r="AG950" s="482">
        <v>6.4691282235105794E-4</v>
      </c>
      <c r="AH950" s="482">
        <v>4.3362195951189781E-3</v>
      </c>
      <c r="AI950" s="482">
        <v>1.5038685289974091E-2</v>
      </c>
      <c r="AJ950" s="482">
        <v>4.6649660882983387E-3</v>
      </c>
      <c r="AK950" s="482">
        <v>5.2838889563998313E-3</v>
      </c>
      <c r="AL950" s="482">
        <v>1.709751078395895E-2</v>
      </c>
      <c r="AM950" s="482">
        <v>3.8810085993969054E-3</v>
      </c>
      <c r="AN950" s="482">
        <v>1.3149950353884506E-2</v>
      </c>
      <c r="AO950" s="482">
        <v>4.5531886113338096E-3</v>
      </c>
      <c r="AP950" s="482">
        <v>5.6015535842174214E-3</v>
      </c>
      <c r="AQ950" s="482">
        <v>3.5083826259789922E-3</v>
      </c>
      <c r="AR950" s="482">
        <v>3.2656137742661071E-3</v>
      </c>
      <c r="AS950" s="482">
        <v>2.1791568880654463E-2</v>
      </c>
      <c r="AT950" s="483">
        <v>2.6633980195711792E-2</v>
      </c>
      <c r="AU950" s="490">
        <v>1.2062181867798411E-2</v>
      </c>
      <c r="AV950" s="491">
        <v>9.8364178929051579E-3</v>
      </c>
      <c r="AW950" s="491">
        <v>1.1677912410864699E-2</v>
      </c>
      <c r="AX950" s="491">
        <v>1.5390097307926549E-2</v>
      </c>
      <c r="AY950" s="491">
        <v>1.4824347777472265E-2</v>
      </c>
      <c r="AZ950" s="491">
        <v>3.2860966598339682E-2</v>
      </c>
      <c r="BA950" s="491">
        <v>1.9969853211957697E-2</v>
      </c>
      <c r="BB950" s="491">
        <v>0.11546233407821271</v>
      </c>
      <c r="BC950" s="491">
        <v>3.0221874817621315E-3</v>
      </c>
      <c r="BD950" s="491">
        <v>5.6414846503226992E-2</v>
      </c>
      <c r="BE950" s="491">
        <v>3.0144214736837083E-2</v>
      </c>
      <c r="BF950" s="491">
        <v>1.8830345095850517E-2</v>
      </c>
      <c r="BG950" s="491">
        <v>2.6764048417461286E-2</v>
      </c>
      <c r="BH950" s="491">
        <v>1.9330466847296043E-2</v>
      </c>
      <c r="BI950" s="491">
        <v>4.1187651844314513E-2</v>
      </c>
      <c r="BJ950" s="491">
        <v>5.2039262039975678E-2</v>
      </c>
      <c r="BK950" s="491">
        <v>8.9326430823883265E-2</v>
      </c>
      <c r="BL950" s="491">
        <v>9.777449438560494E-2</v>
      </c>
      <c r="BM950" s="491">
        <v>8.1583569921386365E-2</v>
      </c>
      <c r="BN950" s="491">
        <v>0.10387693710460837</v>
      </c>
      <c r="BO950" s="491">
        <v>8.1694002853321387E-2</v>
      </c>
      <c r="BP950" s="491">
        <v>2.7537228640913482E-2</v>
      </c>
      <c r="BQ950" s="491">
        <v>1.133981657002967E-2</v>
      </c>
      <c r="BR950" s="491">
        <v>1.16657677016742E-2</v>
      </c>
      <c r="BS950" s="491">
        <v>9.0914921581677008E-3</v>
      </c>
      <c r="BT950" s="491">
        <v>4.9705426095557467E-3</v>
      </c>
      <c r="BU950" s="491">
        <v>7.398525478254688E-3</v>
      </c>
      <c r="BV950" s="491">
        <v>5.3743970182379567E-3</v>
      </c>
      <c r="BW950" s="491">
        <v>1.7552455390025469E-3</v>
      </c>
      <c r="BX950" s="491">
        <v>7.8493205051154598E-3</v>
      </c>
      <c r="BY950" s="491">
        <v>2.6707715650331292E-2</v>
      </c>
      <c r="BZ950" s="491">
        <v>5.6812090762459562E-3</v>
      </c>
      <c r="CA950" s="491">
        <v>1.0066993655003702</v>
      </c>
      <c r="CB950" s="491">
        <v>1.8885129317999773E-2</v>
      </c>
      <c r="CC950" s="491">
        <v>6.0107933750905848E-3</v>
      </c>
      <c r="CD950" s="491">
        <v>1.3132386202809123E-2</v>
      </c>
      <c r="CE950" s="491">
        <v>6.0500166557834164E-3</v>
      </c>
      <c r="CF950" s="491">
        <v>6.829848274998363E-3</v>
      </c>
      <c r="CG950" s="491">
        <v>4.9345288084416969E-3</v>
      </c>
      <c r="CH950" s="491">
        <v>5.9520797574885631E-3</v>
      </c>
      <c r="CI950" s="491">
        <v>2.0575560882081245E-2</v>
      </c>
      <c r="CJ950" s="492">
        <v>3.1682882929061768E-2</v>
      </c>
    </row>
    <row r="951" spans="2:88">
      <c r="B951" s="284"/>
      <c r="C951" s="589">
        <v>34</v>
      </c>
      <c r="D951" s="473" t="s">
        <v>660</v>
      </c>
      <c r="E951" s="481">
        <v>5.4245351966705814E-5</v>
      </c>
      <c r="F951" s="482">
        <v>1.9046598140613771E-5</v>
      </c>
      <c r="G951" s="482">
        <v>4.6314827331620527E-5</v>
      </c>
      <c r="H951" s="482">
        <v>5.1072722295508982E-5</v>
      </c>
      <c r="I951" s="482">
        <v>8.4212238005294549E-5</v>
      </c>
      <c r="J951" s="482">
        <v>6.918121697919595E-5</v>
      </c>
      <c r="K951" s="482">
        <v>7.2948518951941133E-5</v>
      </c>
      <c r="L951" s="482">
        <v>7.8968337452238482E-5</v>
      </c>
      <c r="M951" s="482">
        <v>2.6551084584613555E-5</v>
      </c>
      <c r="N951" s="482">
        <v>7.7693486706132282E-5</v>
      </c>
      <c r="O951" s="482">
        <v>5.455280217629999E-5</v>
      </c>
      <c r="P951" s="482">
        <v>7.5337800068861341E-5</v>
      </c>
      <c r="Q951" s="482">
        <v>5.5283291111748733E-5</v>
      </c>
      <c r="R951" s="482">
        <v>7.0231099148671463E-5</v>
      </c>
      <c r="S951" s="482">
        <v>6.8908903185239013E-5</v>
      </c>
      <c r="T951" s="482">
        <v>6.2831451351437096E-5</v>
      </c>
      <c r="U951" s="482">
        <v>7.8148867253433724E-5</v>
      </c>
      <c r="V951" s="482">
        <v>6.1450102877855855E-5</v>
      </c>
      <c r="W951" s="482">
        <v>7.9361678612834195E-5</v>
      </c>
      <c r="X951" s="482">
        <v>6.4935173900640999E-5</v>
      </c>
      <c r="Y951" s="482">
        <v>8.0346482055982296E-5</v>
      </c>
      <c r="Z951" s="482">
        <v>6.7050304573579102E-5</v>
      </c>
      <c r="AA951" s="482">
        <v>4.8049014121078595E-5</v>
      </c>
      <c r="AB951" s="482">
        <v>5.2840832072734744E-5</v>
      </c>
      <c r="AC951" s="482">
        <v>3.6295080395999988E-5</v>
      </c>
      <c r="AD951" s="482">
        <v>2.1150627246973436E-5</v>
      </c>
      <c r="AE951" s="482">
        <v>3.3900584077517611E-5</v>
      </c>
      <c r="AF951" s="482">
        <v>5.1593099831779147E-5</v>
      </c>
      <c r="AG951" s="482">
        <v>6.9017443015228751E-6</v>
      </c>
      <c r="AH951" s="482">
        <v>5.2336957221820005E-5</v>
      </c>
      <c r="AI951" s="482">
        <v>6.6837795771560135E-5</v>
      </c>
      <c r="AJ951" s="482">
        <v>3.5777382964188308E-5</v>
      </c>
      <c r="AK951" s="482">
        <v>2.9151825918783336E-5</v>
      </c>
      <c r="AL951" s="482">
        <v>1.74894157432354E-4</v>
      </c>
      <c r="AM951" s="482">
        <v>4.0720125564429185E-5</v>
      </c>
      <c r="AN951" s="482">
        <v>3.7641381814763685E-5</v>
      </c>
      <c r="AO951" s="482">
        <v>6.1094054778191919E-5</v>
      </c>
      <c r="AP951" s="482">
        <v>6.6511142941816275E-5</v>
      </c>
      <c r="AQ951" s="482">
        <v>3.0247744639314687E-5</v>
      </c>
      <c r="AR951" s="482">
        <v>2.1621570737411848E-5</v>
      </c>
      <c r="AS951" s="482">
        <v>1.1091943570390308E-4</v>
      </c>
      <c r="AT951" s="483">
        <v>5.9575299308473776E-5</v>
      </c>
      <c r="AU951" s="490">
        <v>5.6194018362087819E-4</v>
      </c>
      <c r="AV951" s="491">
        <v>9.28629356739561E-5</v>
      </c>
      <c r="AW951" s="491">
        <v>1.3075189087359443E-4</v>
      </c>
      <c r="AX951" s="491">
        <v>1.3008010763405759E-4</v>
      </c>
      <c r="AY951" s="491">
        <v>1.8051511118145769E-4</v>
      </c>
      <c r="AZ951" s="491">
        <v>9.5899241854851343E-5</v>
      </c>
      <c r="BA951" s="491">
        <v>1.2610158168896272E-4</v>
      </c>
      <c r="BB951" s="491">
        <v>1.2642290972309639E-4</v>
      </c>
      <c r="BC951" s="491">
        <v>3.476795115380268E-5</v>
      </c>
      <c r="BD951" s="491">
        <v>1.137259566397495E-4</v>
      </c>
      <c r="BE951" s="491">
        <v>1.3626339605881887E-4</v>
      </c>
      <c r="BF951" s="491">
        <v>1.0798327198088874E-4</v>
      </c>
      <c r="BG951" s="491">
        <v>1.0010940321725051E-4</v>
      </c>
      <c r="BH951" s="491">
        <v>1.0222629544843507E-4</v>
      </c>
      <c r="BI951" s="491">
        <v>1.2230015076986146E-4</v>
      </c>
      <c r="BJ951" s="491">
        <v>1.1103821649739455E-4</v>
      </c>
      <c r="BK951" s="491">
        <v>1.0352448719589785E-4</v>
      </c>
      <c r="BL951" s="491">
        <v>9.8650991982595634E-5</v>
      </c>
      <c r="BM951" s="491">
        <v>1.0790914768653732E-4</v>
      </c>
      <c r="BN951" s="491">
        <v>1.05434217298184E-4</v>
      </c>
      <c r="BO951" s="491">
        <v>1.0445008803772584E-4</v>
      </c>
      <c r="BP951" s="491">
        <v>1.7673173005072385E-4</v>
      </c>
      <c r="BQ951" s="491">
        <v>1.473970908543022E-4</v>
      </c>
      <c r="BR951" s="491">
        <v>1.5392153722684272E-4</v>
      </c>
      <c r="BS951" s="491">
        <v>4.3285809104278989E-4</v>
      </c>
      <c r="BT951" s="491">
        <v>9.0246624060012504E-5</v>
      </c>
      <c r="BU951" s="491">
        <v>1.3281647727999388E-4</v>
      </c>
      <c r="BV951" s="491">
        <v>2.4812910673446001E-4</v>
      </c>
      <c r="BW951" s="491">
        <v>5.9818162008529288E-5</v>
      </c>
      <c r="BX951" s="491">
        <v>1.264061496274547E-3</v>
      </c>
      <c r="BY951" s="491">
        <v>6.6371097802792815E-4</v>
      </c>
      <c r="BZ951" s="491">
        <v>1.1004719571625075E-4</v>
      </c>
      <c r="CA951" s="491">
        <v>1.2105721246140798E-4</v>
      </c>
      <c r="CB951" s="491">
        <v>1.0322252679205062</v>
      </c>
      <c r="CC951" s="491">
        <v>1.4251658815940554E-4</v>
      </c>
      <c r="CD951" s="491">
        <v>1.379190596807619E-4</v>
      </c>
      <c r="CE951" s="491">
        <v>1.6152157214982708E-4</v>
      </c>
      <c r="CF951" s="491">
        <v>2.0652183855644451E-4</v>
      </c>
      <c r="CG951" s="491">
        <v>1.1046382533387302E-4</v>
      </c>
      <c r="CH951" s="491">
        <v>1.0755087173790254E-4</v>
      </c>
      <c r="CI951" s="491">
        <v>1.6521302679937678E-4</v>
      </c>
      <c r="CJ951" s="492">
        <v>3.511263820130334E-3</v>
      </c>
    </row>
    <row r="952" spans="2:88">
      <c r="B952" s="284"/>
      <c r="C952" s="589">
        <v>35</v>
      </c>
      <c r="D952" s="473" t="s">
        <v>661</v>
      </c>
      <c r="E952" s="481">
        <v>5.7986540527235543E-4</v>
      </c>
      <c r="F952" s="482">
        <v>1.9844571969950672E-4</v>
      </c>
      <c r="G952" s="482">
        <v>8.3651503243320361E-4</v>
      </c>
      <c r="H952" s="482">
        <v>7.2131396177955813E-4</v>
      </c>
      <c r="I952" s="482">
        <v>9.4303739059994028E-4</v>
      </c>
      <c r="J952" s="482">
        <v>1.1735002414415203E-3</v>
      </c>
      <c r="K952" s="482">
        <v>1.0085787392418515E-3</v>
      </c>
      <c r="L952" s="482">
        <v>1.5505706543697696E-3</v>
      </c>
      <c r="M952" s="482">
        <v>5.1662033450700041E-4</v>
      </c>
      <c r="N952" s="482">
        <v>1.2298646359309971E-3</v>
      </c>
      <c r="O952" s="482">
        <v>7.6890708848458954E-4</v>
      </c>
      <c r="P952" s="482">
        <v>1.1583613092149669E-3</v>
      </c>
      <c r="Q952" s="482">
        <v>6.6874231830664043E-4</v>
      </c>
      <c r="R952" s="482">
        <v>1.0885311361335081E-3</v>
      </c>
      <c r="S952" s="482">
        <v>1.3313843983796885E-3</v>
      </c>
      <c r="T952" s="482">
        <v>1.1918081105562364E-3</v>
      </c>
      <c r="U952" s="482">
        <v>1.4364867027262483E-3</v>
      </c>
      <c r="V952" s="482">
        <v>9.0666144023680525E-4</v>
      </c>
      <c r="W952" s="482">
        <v>1.1672078627194577E-3</v>
      </c>
      <c r="X952" s="482">
        <v>8.8946814757847258E-4</v>
      </c>
      <c r="Y952" s="482">
        <v>1.2373795243959772E-3</v>
      </c>
      <c r="Z952" s="482">
        <v>9.7379401202071965E-4</v>
      </c>
      <c r="AA952" s="482">
        <v>7.1890753916008406E-4</v>
      </c>
      <c r="AB952" s="482">
        <v>7.1236357124334693E-4</v>
      </c>
      <c r="AC952" s="482">
        <v>7.6549225116578727E-4</v>
      </c>
      <c r="AD952" s="482">
        <v>2.2590179131553182E-4</v>
      </c>
      <c r="AE952" s="482">
        <v>3.2901213963766927E-4</v>
      </c>
      <c r="AF952" s="482">
        <v>5.1449053577522609E-4</v>
      </c>
      <c r="AG952" s="482">
        <v>8.4668757851135928E-5</v>
      </c>
      <c r="AH952" s="482">
        <v>3.1015406555688673E-4</v>
      </c>
      <c r="AI952" s="482">
        <v>5.8177550776214698E-4</v>
      </c>
      <c r="AJ952" s="482">
        <v>3.2707016024615781E-4</v>
      </c>
      <c r="AK952" s="482">
        <v>2.8583362703921145E-4</v>
      </c>
      <c r="AL952" s="482">
        <v>6.2284513743878964E-4</v>
      </c>
      <c r="AM952" s="482">
        <v>3.3659474626950898E-4</v>
      </c>
      <c r="AN952" s="482">
        <v>5.8253740412110664E-4</v>
      </c>
      <c r="AO952" s="482">
        <v>5.7835141801389309E-4</v>
      </c>
      <c r="AP952" s="482">
        <v>7.4060863900701388E-4</v>
      </c>
      <c r="AQ952" s="482">
        <v>5.1748763185023475E-4</v>
      </c>
      <c r="AR952" s="482">
        <v>2.9127095184477986E-4</v>
      </c>
      <c r="AS952" s="482">
        <v>1.4698546335421045E-3</v>
      </c>
      <c r="AT952" s="483">
        <v>5.6678499392327504E-4</v>
      </c>
      <c r="AU952" s="490">
        <v>1.0130849490294052E-3</v>
      </c>
      <c r="AV952" s="491">
        <v>5.6694193277221771E-4</v>
      </c>
      <c r="AW952" s="491">
        <v>7.6254950974671632E-3</v>
      </c>
      <c r="AX952" s="491">
        <v>4.3888880890106188E-3</v>
      </c>
      <c r="AY952" s="491">
        <v>2.1131773034721939E-3</v>
      </c>
      <c r="AZ952" s="491">
        <v>2.4459839065203324E-3</v>
      </c>
      <c r="BA952" s="491">
        <v>2.0316839654276656E-3</v>
      </c>
      <c r="BB952" s="491">
        <v>3.5347499074605913E-3</v>
      </c>
      <c r="BC952" s="491">
        <v>3.6214492104409777E-4</v>
      </c>
      <c r="BD952" s="491">
        <v>2.0566780651776217E-3</v>
      </c>
      <c r="BE952" s="491">
        <v>2.2908912605234207E-3</v>
      </c>
      <c r="BF952" s="491">
        <v>2.2645499135641387E-3</v>
      </c>
      <c r="BG952" s="491">
        <v>1.1722959623595745E-3</v>
      </c>
      <c r="BH952" s="491">
        <v>2.1080747265542405E-3</v>
      </c>
      <c r="BI952" s="491">
        <v>3.5381881581250489E-3</v>
      </c>
      <c r="BJ952" s="491">
        <v>3.1849483631920662E-3</v>
      </c>
      <c r="BK952" s="491">
        <v>2.7814802191153186E-3</v>
      </c>
      <c r="BL952" s="491">
        <v>2.0991180136001189E-3</v>
      </c>
      <c r="BM952" s="491">
        <v>1.8547510133752449E-3</v>
      </c>
      <c r="BN952" s="491">
        <v>1.9769095728681936E-3</v>
      </c>
      <c r="BO952" s="491">
        <v>1.6406643640719067E-3</v>
      </c>
      <c r="BP952" s="491">
        <v>1.9944703321192079E-3</v>
      </c>
      <c r="BQ952" s="491">
        <v>2.218280897724063E-3</v>
      </c>
      <c r="BR952" s="491">
        <v>2.7538291245689829E-3</v>
      </c>
      <c r="BS952" s="491">
        <v>1.1941041322884465E-2</v>
      </c>
      <c r="BT952" s="491">
        <v>2.8833163776943388E-3</v>
      </c>
      <c r="BU952" s="491">
        <v>1.2942520071264137E-3</v>
      </c>
      <c r="BV952" s="491">
        <v>3.6234641606536742E-3</v>
      </c>
      <c r="BW952" s="491">
        <v>8.6958168389224754E-4</v>
      </c>
      <c r="BX952" s="491">
        <v>2.3405582906651525E-3</v>
      </c>
      <c r="BY952" s="491">
        <v>2.6744486121060488E-3</v>
      </c>
      <c r="BZ952" s="491">
        <v>8.2027969121742849E-4</v>
      </c>
      <c r="CA952" s="491">
        <v>2.1855657485783417E-3</v>
      </c>
      <c r="CB952" s="491">
        <v>2.1714654670284871E-3</v>
      </c>
      <c r="CC952" s="491">
        <v>1.0009711868045841</v>
      </c>
      <c r="CD952" s="491">
        <v>3.1314928231000127E-3</v>
      </c>
      <c r="CE952" s="491">
        <v>2.7178551748078231E-3</v>
      </c>
      <c r="CF952" s="491">
        <v>2.7154023622002767E-3</v>
      </c>
      <c r="CG952" s="491">
        <v>1.3290182765021901E-2</v>
      </c>
      <c r="CH952" s="491">
        <v>2.7497912812223199E-3</v>
      </c>
      <c r="CI952" s="491">
        <v>1.623106994728287E-3</v>
      </c>
      <c r="CJ952" s="492">
        <v>2.9722309491356453E-3</v>
      </c>
    </row>
    <row r="953" spans="2:88">
      <c r="B953" s="284"/>
      <c r="C953" s="589">
        <v>36</v>
      </c>
      <c r="D953" s="473" t="s">
        <v>88</v>
      </c>
      <c r="E953" s="481">
        <v>3.7556240660284769E-2</v>
      </c>
      <c r="F953" s="482">
        <v>2.2932179483985692E-2</v>
      </c>
      <c r="G953" s="482">
        <v>3.6816034105280303E-2</v>
      </c>
      <c r="H953" s="482">
        <v>9.4504664069996913E-2</v>
      </c>
      <c r="I953" s="482">
        <v>6.2682978337444184E-2</v>
      </c>
      <c r="J953" s="482">
        <v>6.747549287070323E-2</v>
      </c>
      <c r="K953" s="482">
        <v>6.5879751563744995E-2</v>
      </c>
      <c r="L953" s="482">
        <v>8.457859250778102E-2</v>
      </c>
      <c r="M953" s="482">
        <v>2.5642060986136913E-2</v>
      </c>
      <c r="N953" s="482">
        <v>7.3796025141988408E-2</v>
      </c>
      <c r="O953" s="482">
        <v>5.8039600171290118E-2</v>
      </c>
      <c r="P953" s="482">
        <v>5.3094385370139503E-2</v>
      </c>
      <c r="Q953" s="482">
        <v>4.3562955916093736E-2</v>
      </c>
      <c r="R953" s="482">
        <v>5.7434963177510734E-2</v>
      </c>
      <c r="S953" s="482">
        <v>6.5087260213868528E-2</v>
      </c>
      <c r="T953" s="482">
        <v>6.1614948518242577E-2</v>
      </c>
      <c r="U953" s="482">
        <v>7.7371381210802434E-2</v>
      </c>
      <c r="V953" s="482">
        <v>7.1710976638755725E-2</v>
      </c>
      <c r="W953" s="482">
        <v>8.2369437861892256E-2</v>
      </c>
      <c r="X953" s="482">
        <v>6.5851024220687907E-2</v>
      </c>
      <c r="Y953" s="482">
        <v>8.0412172629446957E-2</v>
      </c>
      <c r="Z953" s="482">
        <v>6.2645963355895118E-2</v>
      </c>
      <c r="AA953" s="482">
        <v>7.6672363225202322E-2</v>
      </c>
      <c r="AB953" s="482">
        <v>6.0429077850782477E-2</v>
      </c>
      <c r="AC953" s="482">
        <v>5.4961977604954956E-2</v>
      </c>
      <c r="AD953" s="482">
        <v>2.1264382465974459E-2</v>
      </c>
      <c r="AE953" s="482">
        <v>5.0690264937951937E-2</v>
      </c>
      <c r="AF953" s="482">
        <v>7.1250949766607397E-2</v>
      </c>
      <c r="AG953" s="482">
        <v>1.0042148979855732E-2</v>
      </c>
      <c r="AH953" s="482">
        <v>2.8688721540303337E-2</v>
      </c>
      <c r="AI953" s="482">
        <v>8.2380536824167822E-2</v>
      </c>
      <c r="AJ953" s="482">
        <v>4.809109148416113E-2</v>
      </c>
      <c r="AK953" s="482">
        <v>3.1686576525602098E-2</v>
      </c>
      <c r="AL953" s="482">
        <v>4.7311427780580707E-2</v>
      </c>
      <c r="AM953" s="482">
        <v>4.0818683955974745E-2</v>
      </c>
      <c r="AN953" s="482">
        <v>6.038239551409183E-2</v>
      </c>
      <c r="AO953" s="482">
        <v>4.4884174181259479E-2</v>
      </c>
      <c r="AP953" s="482">
        <v>5.3255870163393754E-2</v>
      </c>
      <c r="AQ953" s="482">
        <v>3.8227227459232994E-2</v>
      </c>
      <c r="AR953" s="482">
        <v>2.9353481535502858E-2</v>
      </c>
      <c r="AS953" s="482">
        <v>8.240173019488424E-2</v>
      </c>
      <c r="AT953" s="483">
        <v>5.4951722012580508E-2</v>
      </c>
      <c r="AU953" s="490">
        <v>8.2203401514484187E-2</v>
      </c>
      <c r="AV953" s="491">
        <v>6.3452979311330024E-2</v>
      </c>
      <c r="AW953" s="491">
        <v>5.8442203579651082E-2</v>
      </c>
      <c r="AX953" s="491">
        <v>0.20148589503164294</v>
      </c>
      <c r="AY953" s="491">
        <v>9.0898146686979459E-2</v>
      </c>
      <c r="AZ953" s="491">
        <v>8.5170733222063255E-2</v>
      </c>
      <c r="BA953" s="491">
        <v>9.0116158071215813E-2</v>
      </c>
      <c r="BB953" s="491">
        <v>0.11274699061469637</v>
      </c>
      <c r="BC953" s="491">
        <v>1.475984009259587E-2</v>
      </c>
      <c r="BD953" s="491">
        <v>0.10592216163011464</v>
      </c>
      <c r="BE953" s="491">
        <v>0.10960021099039091</v>
      </c>
      <c r="BF953" s="491">
        <v>6.4487700210026991E-2</v>
      </c>
      <c r="BG953" s="491">
        <v>6.1163047190950191E-2</v>
      </c>
      <c r="BH953" s="491">
        <v>8.2972817773784027E-2</v>
      </c>
      <c r="BI953" s="491">
        <v>9.7941799225688131E-2</v>
      </c>
      <c r="BJ953" s="491">
        <v>9.2749163242996355E-2</v>
      </c>
      <c r="BK953" s="491">
        <v>9.5472570346891689E-2</v>
      </c>
      <c r="BL953" s="491">
        <v>0.11246269169687929</v>
      </c>
      <c r="BM953" s="491">
        <v>0.10391242524963858</v>
      </c>
      <c r="BN953" s="491">
        <v>0.10758000232092771</v>
      </c>
      <c r="BO953" s="491">
        <v>9.9248539017587067E-2</v>
      </c>
      <c r="BP953" s="491">
        <v>0.10460670592585875</v>
      </c>
      <c r="BQ953" s="491">
        <v>0.16120542943332539</v>
      </c>
      <c r="BR953" s="491">
        <v>0.14788803767282571</v>
      </c>
      <c r="BS953" s="491">
        <v>0.22016524672640775</v>
      </c>
      <c r="BT953" s="491">
        <v>9.7725393700808252E-2</v>
      </c>
      <c r="BU953" s="491">
        <v>0.12406426456246988</v>
      </c>
      <c r="BV953" s="491">
        <v>0.1590420546412844</v>
      </c>
      <c r="BW953" s="491">
        <v>5.8027322010392346E-2</v>
      </c>
      <c r="BX953" s="491">
        <v>0.10888099509061874</v>
      </c>
      <c r="BY953" s="491">
        <v>0.21982223974487972</v>
      </c>
      <c r="BZ953" s="491">
        <v>0.12004619342608643</v>
      </c>
      <c r="CA953" s="491">
        <v>9.262629555726129E-2</v>
      </c>
      <c r="CB953" s="491">
        <v>9.5955637523999063E-2</v>
      </c>
      <c r="CC953" s="491">
        <v>0.12968160342544702</v>
      </c>
      <c r="CD953" s="491">
        <v>1.1740225082160738</v>
      </c>
      <c r="CE953" s="491">
        <v>8.9139411457631393E-2</v>
      </c>
      <c r="CF953" s="491">
        <v>8.6112812864697311E-2</v>
      </c>
      <c r="CG953" s="491">
        <v>9.0086353175566708E-2</v>
      </c>
      <c r="CH953" s="491">
        <v>8.1366180011686801E-2</v>
      </c>
      <c r="CI953" s="491">
        <v>8.9605541186582816E-2</v>
      </c>
      <c r="CJ953" s="492">
        <v>0.12445296703387736</v>
      </c>
    </row>
    <row r="954" spans="2:88">
      <c r="B954" s="284"/>
      <c r="C954" s="589">
        <v>37</v>
      </c>
      <c r="D954" s="473" t="s">
        <v>645</v>
      </c>
      <c r="E954" s="481">
        <v>0</v>
      </c>
      <c r="F954" s="482">
        <v>0</v>
      </c>
      <c r="G954" s="482">
        <v>0</v>
      </c>
      <c r="H954" s="482">
        <v>0</v>
      </c>
      <c r="I954" s="482">
        <v>0</v>
      </c>
      <c r="J954" s="482">
        <v>0</v>
      </c>
      <c r="K954" s="482">
        <v>0</v>
      </c>
      <c r="L954" s="482">
        <v>0</v>
      </c>
      <c r="M954" s="482">
        <v>0</v>
      </c>
      <c r="N954" s="482">
        <v>0</v>
      </c>
      <c r="O954" s="482">
        <v>0</v>
      </c>
      <c r="P954" s="482">
        <v>0</v>
      </c>
      <c r="Q954" s="482">
        <v>0</v>
      </c>
      <c r="R954" s="482">
        <v>0</v>
      </c>
      <c r="S954" s="482">
        <v>0</v>
      </c>
      <c r="T954" s="482">
        <v>0</v>
      </c>
      <c r="U954" s="482">
        <v>0</v>
      </c>
      <c r="V954" s="482">
        <v>0</v>
      </c>
      <c r="W954" s="482">
        <v>0</v>
      </c>
      <c r="X954" s="482">
        <v>0</v>
      </c>
      <c r="Y954" s="482">
        <v>0</v>
      </c>
      <c r="Z954" s="482">
        <v>0</v>
      </c>
      <c r="AA954" s="482">
        <v>0</v>
      </c>
      <c r="AB954" s="482">
        <v>0</v>
      </c>
      <c r="AC954" s="482">
        <v>0</v>
      </c>
      <c r="AD954" s="482">
        <v>0</v>
      </c>
      <c r="AE954" s="482">
        <v>0</v>
      </c>
      <c r="AF954" s="482">
        <v>0</v>
      </c>
      <c r="AG954" s="482">
        <v>0</v>
      </c>
      <c r="AH954" s="482">
        <v>0</v>
      </c>
      <c r="AI954" s="482">
        <v>0</v>
      </c>
      <c r="AJ954" s="482">
        <v>0</v>
      </c>
      <c r="AK954" s="482">
        <v>0</v>
      </c>
      <c r="AL954" s="482">
        <v>0</v>
      </c>
      <c r="AM954" s="482">
        <v>0</v>
      </c>
      <c r="AN954" s="482">
        <v>0</v>
      </c>
      <c r="AO954" s="482">
        <v>0</v>
      </c>
      <c r="AP954" s="482">
        <v>0</v>
      </c>
      <c r="AQ954" s="482">
        <v>0</v>
      </c>
      <c r="AR954" s="482">
        <v>0</v>
      </c>
      <c r="AS954" s="482">
        <v>0</v>
      </c>
      <c r="AT954" s="483">
        <v>0</v>
      </c>
      <c r="AU954" s="490">
        <v>0</v>
      </c>
      <c r="AV954" s="491">
        <v>0</v>
      </c>
      <c r="AW954" s="491">
        <v>0</v>
      </c>
      <c r="AX954" s="491">
        <v>0</v>
      </c>
      <c r="AY954" s="491">
        <v>0</v>
      </c>
      <c r="AZ954" s="491">
        <v>0</v>
      </c>
      <c r="BA954" s="491">
        <v>0</v>
      </c>
      <c r="BB954" s="491">
        <v>0</v>
      </c>
      <c r="BC954" s="491">
        <v>0</v>
      </c>
      <c r="BD954" s="491">
        <v>0</v>
      </c>
      <c r="BE954" s="491">
        <v>0</v>
      </c>
      <c r="BF954" s="491">
        <v>0</v>
      </c>
      <c r="BG954" s="491">
        <v>0</v>
      </c>
      <c r="BH954" s="491">
        <v>0</v>
      </c>
      <c r="BI954" s="491">
        <v>0</v>
      </c>
      <c r="BJ954" s="491">
        <v>0</v>
      </c>
      <c r="BK954" s="491">
        <v>0</v>
      </c>
      <c r="BL954" s="491">
        <v>0</v>
      </c>
      <c r="BM954" s="491">
        <v>0</v>
      </c>
      <c r="BN954" s="491">
        <v>0</v>
      </c>
      <c r="BO954" s="491">
        <v>0</v>
      </c>
      <c r="BP954" s="491">
        <v>0</v>
      </c>
      <c r="BQ954" s="491">
        <v>0</v>
      </c>
      <c r="BR954" s="491">
        <v>0</v>
      </c>
      <c r="BS954" s="491">
        <v>0</v>
      </c>
      <c r="BT954" s="491">
        <v>0</v>
      </c>
      <c r="BU954" s="491">
        <v>0</v>
      </c>
      <c r="BV954" s="491">
        <v>0</v>
      </c>
      <c r="BW954" s="491">
        <v>0</v>
      </c>
      <c r="BX954" s="491">
        <v>0</v>
      </c>
      <c r="BY954" s="491">
        <v>0</v>
      </c>
      <c r="BZ954" s="491">
        <v>0</v>
      </c>
      <c r="CA954" s="491">
        <v>0</v>
      </c>
      <c r="CB954" s="491">
        <v>0</v>
      </c>
      <c r="CC954" s="491">
        <v>0</v>
      </c>
      <c r="CD954" s="491">
        <v>0</v>
      </c>
      <c r="CE954" s="491">
        <v>1</v>
      </c>
      <c r="CF954" s="491">
        <v>0</v>
      </c>
      <c r="CG954" s="491">
        <v>0</v>
      </c>
      <c r="CH954" s="491">
        <v>0</v>
      </c>
      <c r="CI954" s="491">
        <v>0</v>
      </c>
      <c r="CJ954" s="492">
        <v>0</v>
      </c>
    </row>
    <row r="955" spans="2:88">
      <c r="B955" s="284"/>
      <c r="C955" s="589">
        <v>38</v>
      </c>
      <c r="D955" s="473" t="s">
        <v>646</v>
      </c>
      <c r="E955" s="481">
        <v>3.2443396927386441E-4</v>
      </c>
      <c r="F955" s="482">
        <v>2.4502479311792971E-5</v>
      </c>
      <c r="G955" s="482">
        <v>2.0401988697167815E-4</v>
      </c>
      <c r="H955" s="482">
        <v>2.1404320996662151E-6</v>
      </c>
      <c r="I955" s="482">
        <v>4.9742572558606716E-4</v>
      </c>
      <c r="J955" s="482">
        <v>2.2244891469358005E-5</v>
      </c>
      <c r="K955" s="482">
        <v>1.1224004799279836E-5</v>
      </c>
      <c r="L955" s="482">
        <v>2.5713884953227122E-5</v>
      </c>
      <c r="M955" s="482">
        <v>9.1299761798978227E-7</v>
      </c>
      <c r="N955" s="482">
        <v>2.1190701144981076E-5</v>
      </c>
      <c r="O955" s="482">
        <v>4.129008450422094E-6</v>
      </c>
      <c r="P955" s="482">
        <v>2.9925234157487831E-6</v>
      </c>
      <c r="Q955" s="482">
        <v>3.2920382205198725E-6</v>
      </c>
      <c r="R955" s="482">
        <v>2.9810190527517511E-6</v>
      </c>
      <c r="S955" s="482">
        <v>3.2836608252441099E-6</v>
      </c>
      <c r="T955" s="482">
        <v>3.1687748929250489E-6</v>
      </c>
      <c r="U955" s="482">
        <v>4.8918894036322604E-6</v>
      </c>
      <c r="V955" s="482">
        <v>3.6472090572700702E-6</v>
      </c>
      <c r="W955" s="482">
        <v>4.6510653432101544E-6</v>
      </c>
      <c r="X955" s="482">
        <v>3.1557997576442306E-6</v>
      </c>
      <c r="Y955" s="482">
        <v>4.6877900943230932E-6</v>
      </c>
      <c r="Z955" s="482">
        <v>1.060332290924062E-5</v>
      </c>
      <c r="AA955" s="482">
        <v>2.8609279112930053E-6</v>
      </c>
      <c r="AB955" s="482">
        <v>1.5961620130838222E-6</v>
      </c>
      <c r="AC955" s="482">
        <v>1.6966727454754202E-6</v>
      </c>
      <c r="AD955" s="482">
        <v>8.1262146161490768E-7</v>
      </c>
      <c r="AE955" s="482">
        <v>1.452573920211194E-6</v>
      </c>
      <c r="AF955" s="482">
        <v>1.473864279526595E-6</v>
      </c>
      <c r="AG955" s="482">
        <v>2.4596782480393905E-7</v>
      </c>
      <c r="AH955" s="482">
        <v>1.2551524732169839E-6</v>
      </c>
      <c r="AI955" s="482">
        <v>2.2075929587291996E-6</v>
      </c>
      <c r="AJ955" s="482">
        <v>1.8053979145682631E-6</v>
      </c>
      <c r="AK955" s="482">
        <v>4.2270829863707197E-6</v>
      </c>
      <c r="AL955" s="482">
        <v>2.4003413086672081E-4</v>
      </c>
      <c r="AM955" s="482">
        <v>3.5634466843610664E-6</v>
      </c>
      <c r="AN955" s="482">
        <v>1.8737185280721528E-6</v>
      </c>
      <c r="AO955" s="482">
        <v>5.0915788459319242E-4</v>
      </c>
      <c r="AP955" s="482">
        <v>6.4060489444582895E-4</v>
      </c>
      <c r="AQ955" s="482">
        <v>3.9635676512153498E-6</v>
      </c>
      <c r="AR955" s="482">
        <v>1.2647431138179756E-5</v>
      </c>
      <c r="AS955" s="482">
        <v>9.0303776268217989E-6</v>
      </c>
      <c r="AT955" s="483">
        <v>1.3860182796664283E-5</v>
      </c>
      <c r="AU955" s="490">
        <v>3.0842633374060031E-4</v>
      </c>
      <c r="AV955" s="491">
        <v>5.5406063468978111E-5</v>
      </c>
      <c r="AW955" s="491">
        <v>2.4339593483160664E-4</v>
      </c>
      <c r="AX955" s="491">
        <v>6.050919121867771E-6</v>
      </c>
      <c r="AY955" s="491">
        <v>3.055207681107606E-3</v>
      </c>
      <c r="AZ955" s="491">
        <v>1.4837475327533149E-5</v>
      </c>
      <c r="BA955" s="491">
        <v>1.2582303299779576E-5</v>
      </c>
      <c r="BB955" s="491">
        <v>2.5128625610372173E-5</v>
      </c>
      <c r="BC955" s="491">
        <v>8.9583794640742218E-7</v>
      </c>
      <c r="BD955" s="491">
        <v>1.546322749731664E-5</v>
      </c>
      <c r="BE955" s="491">
        <v>8.6520884063226639E-6</v>
      </c>
      <c r="BF955" s="491">
        <v>4.4456470410465547E-6</v>
      </c>
      <c r="BG955" s="491">
        <v>4.7277920889508893E-6</v>
      </c>
      <c r="BH955" s="491">
        <v>4.2678934044037734E-6</v>
      </c>
      <c r="BI955" s="491">
        <v>7.434857704101619E-6</v>
      </c>
      <c r="BJ955" s="491">
        <v>6.5905615816558131E-6</v>
      </c>
      <c r="BK955" s="491">
        <v>5.8760929720862185E-6</v>
      </c>
      <c r="BL955" s="491">
        <v>4.8725615829987327E-6</v>
      </c>
      <c r="BM955" s="491">
        <v>5.8490214637576369E-6</v>
      </c>
      <c r="BN955" s="491">
        <v>5.2989066883934365E-6</v>
      </c>
      <c r="BO955" s="491">
        <v>5.3922685542879608E-6</v>
      </c>
      <c r="BP955" s="491">
        <v>1.3243858931555619E-5</v>
      </c>
      <c r="BQ955" s="491">
        <v>9.538111094762754E-6</v>
      </c>
      <c r="BR955" s="491">
        <v>4.2407822310949657E-6</v>
      </c>
      <c r="BS955" s="491">
        <v>1.0063021111621889E-5</v>
      </c>
      <c r="BT955" s="491">
        <v>2.7350697934135447E-6</v>
      </c>
      <c r="BU955" s="491">
        <v>5.47595146868376E-6</v>
      </c>
      <c r="BV955" s="491">
        <v>5.0908432338760523E-6</v>
      </c>
      <c r="BW955" s="491">
        <v>3.1240531095025217E-6</v>
      </c>
      <c r="BX955" s="491">
        <v>1.6102509510928029E-5</v>
      </c>
      <c r="BY955" s="491">
        <v>1.0379394736603256E-5</v>
      </c>
      <c r="BZ955" s="491">
        <v>3.5813784949299154E-6</v>
      </c>
      <c r="CA955" s="491">
        <v>9.6648735295894108E-6</v>
      </c>
      <c r="CB955" s="491">
        <v>8.5882718713844799E-3</v>
      </c>
      <c r="CC955" s="491">
        <v>8.6224150199708973E-6</v>
      </c>
      <c r="CD955" s="491">
        <v>6.1920054858167529E-6</v>
      </c>
      <c r="CE955" s="491">
        <v>1.1014118636489968E-2</v>
      </c>
      <c r="CF955" s="491">
        <v>1.005920249473039</v>
      </c>
      <c r="CG955" s="491">
        <v>6.6201330041461507E-6</v>
      </c>
      <c r="CH955" s="491">
        <v>1.5721181853852036E-5</v>
      </c>
      <c r="CI955" s="491">
        <v>9.6232584231119459E-6</v>
      </c>
      <c r="CJ955" s="492">
        <v>3.8946104971278431E-4</v>
      </c>
    </row>
    <row r="956" spans="2:88">
      <c r="B956" s="284"/>
      <c r="C956" s="589">
        <v>39</v>
      </c>
      <c r="D956" s="473" t="s">
        <v>647</v>
      </c>
      <c r="E956" s="481">
        <v>1.4394627523009582E-4</v>
      </c>
      <c r="F956" s="482">
        <v>7.0499259718134616E-5</v>
      </c>
      <c r="G956" s="482">
        <v>1.5832024832278737E-4</v>
      </c>
      <c r="H956" s="482">
        <v>2.510654893593147E-4</v>
      </c>
      <c r="I956" s="482">
        <v>2.2836535537904508E-4</v>
      </c>
      <c r="J956" s="482">
        <v>2.935325562531734E-4</v>
      </c>
      <c r="K956" s="482">
        <v>2.7719039023187423E-4</v>
      </c>
      <c r="L956" s="482">
        <v>3.4781101020031722E-4</v>
      </c>
      <c r="M956" s="482">
        <v>6.9173783584718267E-5</v>
      </c>
      <c r="N956" s="482">
        <v>3.0656459538826706E-4</v>
      </c>
      <c r="O956" s="482">
        <v>2.2584998411597282E-4</v>
      </c>
      <c r="P956" s="482">
        <v>2.3430762640943534E-4</v>
      </c>
      <c r="Q956" s="482">
        <v>1.8821501250984585E-4</v>
      </c>
      <c r="R956" s="482">
        <v>2.4678876779380315E-4</v>
      </c>
      <c r="S956" s="482">
        <v>2.6159044438990315E-4</v>
      </c>
      <c r="T956" s="482">
        <v>2.7530349691620086E-4</v>
      </c>
      <c r="U956" s="482">
        <v>3.3348774599256117E-4</v>
      </c>
      <c r="V956" s="482">
        <v>2.9463902332984296E-4</v>
      </c>
      <c r="W956" s="482">
        <v>3.7636993461553973E-4</v>
      </c>
      <c r="X956" s="482">
        <v>4.0229407375722736E-4</v>
      </c>
      <c r="Y956" s="482">
        <v>2.8932429115136873E-4</v>
      </c>
      <c r="Z956" s="482">
        <v>2.574057492115178E-4</v>
      </c>
      <c r="AA956" s="482">
        <v>2.2961188425083871E-4</v>
      </c>
      <c r="AB956" s="482">
        <v>2.6608202802610992E-4</v>
      </c>
      <c r="AC956" s="482">
        <v>3.6165656843250969E-4</v>
      </c>
      <c r="AD956" s="482">
        <v>8.3131178908515607E-5</v>
      </c>
      <c r="AE956" s="482">
        <v>3.1724789124789975E-4</v>
      </c>
      <c r="AF956" s="482">
        <v>5.1060395197411324E-4</v>
      </c>
      <c r="AG956" s="482">
        <v>5.409164740062813E-5</v>
      </c>
      <c r="AH956" s="482">
        <v>1.3134652942637401E-4</v>
      </c>
      <c r="AI956" s="482">
        <v>1.3184686139125184E-3</v>
      </c>
      <c r="AJ956" s="482">
        <v>2.6575507116827018E-4</v>
      </c>
      <c r="AK956" s="482">
        <v>1.9363998433944121E-4</v>
      </c>
      <c r="AL956" s="482">
        <v>2.178230534261877E-4</v>
      </c>
      <c r="AM956" s="482">
        <v>3.5455211154786519E-4</v>
      </c>
      <c r="AN956" s="482">
        <v>2.8110137329717487E-4</v>
      </c>
      <c r="AO956" s="482">
        <v>5.8318989040671116E-4</v>
      </c>
      <c r="AP956" s="482">
        <v>2.6440324490320288E-4</v>
      </c>
      <c r="AQ956" s="482">
        <v>6.1376201757847406E-4</v>
      </c>
      <c r="AR956" s="482">
        <v>2.1446942362470805E-4</v>
      </c>
      <c r="AS956" s="482">
        <v>3.7011696226659717E-4</v>
      </c>
      <c r="AT956" s="483">
        <v>4.0970640391937974E-4</v>
      </c>
      <c r="AU956" s="490">
        <v>2.4875596865407674E-4</v>
      </c>
      <c r="AV956" s="491">
        <v>1.5619272303679714E-4</v>
      </c>
      <c r="AW956" s="491">
        <v>2.5992307831001457E-4</v>
      </c>
      <c r="AX956" s="491">
        <v>4.6134630179898398E-4</v>
      </c>
      <c r="AY956" s="491">
        <v>2.9485060011384565E-4</v>
      </c>
      <c r="AZ956" s="491">
        <v>3.2702070715845638E-4</v>
      </c>
      <c r="BA956" s="491">
        <v>3.3943103901142149E-4</v>
      </c>
      <c r="BB956" s="491">
        <v>4.4400115786465025E-4</v>
      </c>
      <c r="BC956" s="491">
        <v>4.5357280197009596E-5</v>
      </c>
      <c r="BD956" s="491">
        <v>3.7006363386860242E-4</v>
      </c>
      <c r="BE956" s="491">
        <v>3.2658957639622129E-4</v>
      </c>
      <c r="BF956" s="491">
        <v>2.3128747175941582E-4</v>
      </c>
      <c r="BG956" s="491">
        <v>2.303432227025904E-4</v>
      </c>
      <c r="BH956" s="491">
        <v>2.9614972433144281E-4</v>
      </c>
      <c r="BI956" s="491">
        <v>3.3821107841708944E-4</v>
      </c>
      <c r="BJ956" s="491">
        <v>3.6205233748278247E-4</v>
      </c>
      <c r="BK956" s="491">
        <v>3.6360402335110605E-4</v>
      </c>
      <c r="BL956" s="491">
        <v>4.0547819182531244E-4</v>
      </c>
      <c r="BM956" s="491">
        <v>4.188857578292319E-4</v>
      </c>
      <c r="BN956" s="491">
        <v>5.339038470103223E-4</v>
      </c>
      <c r="BO956" s="491">
        <v>3.229670270541841E-4</v>
      </c>
      <c r="BP956" s="491">
        <v>6.896682863900788E-4</v>
      </c>
      <c r="BQ956" s="491">
        <v>4.1552548203970972E-4</v>
      </c>
      <c r="BR956" s="491">
        <v>3.9298376580266896E-4</v>
      </c>
      <c r="BS956" s="491">
        <v>8.3974873211839995E-4</v>
      </c>
      <c r="BT956" s="491">
        <v>2.825395957948445E-4</v>
      </c>
      <c r="BU956" s="491">
        <v>6.549001803776677E-4</v>
      </c>
      <c r="BV956" s="491">
        <v>9.0293453789951831E-4</v>
      </c>
      <c r="BW956" s="491">
        <v>1.8877379659284368E-4</v>
      </c>
      <c r="BX956" s="491">
        <v>3.5300590472575984E-4</v>
      </c>
      <c r="BY956" s="491">
        <v>1.1047405754609455E-2</v>
      </c>
      <c r="BZ956" s="491">
        <v>4.9894411319439545E-4</v>
      </c>
      <c r="CA956" s="491">
        <v>5.0090239626797103E-4</v>
      </c>
      <c r="CB956" s="491">
        <v>3.7616386533483178E-4</v>
      </c>
      <c r="CC956" s="491">
        <v>9.3359213125281083E-4</v>
      </c>
      <c r="CD956" s="491">
        <v>1.4660263408746333E-3</v>
      </c>
      <c r="CE956" s="491">
        <v>2.8777169412029088E-3</v>
      </c>
      <c r="CF956" s="491">
        <v>6.7510216980092453E-4</v>
      </c>
      <c r="CG956" s="491">
        <v>1.0183423970907017</v>
      </c>
      <c r="CH956" s="491">
        <v>1.227048832845866E-3</v>
      </c>
      <c r="CI956" s="491">
        <v>4.1138962148343867E-4</v>
      </c>
      <c r="CJ956" s="492">
        <v>1.2166874264141433E-3</v>
      </c>
    </row>
    <row r="957" spans="2:88">
      <c r="B957" s="284"/>
      <c r="C957" s="589">
        <v>40</v>
      </c>
      <c r="D957" s="473" t="s">
        <v>648</v>
      </c>
      <c r="E957" s="481">
        <v>2.5396738352984847E-4</v>
      </c>
      <c r="F957" s="482">
        <v>1.5012813317455377E-4</v>
      </c>
      <c r="G957" s="482">
        <v>3.6723398495832265E-4</v>
      </c>
      <c r="H957" s="482">
        <v>3.2297772724712218E-4</v>
      </c>
      <c r="I957" s="482">
        <v>4.1336245314059267E-4</v>
      </c>
      <c r="J957" s="482">
        <v>4.5526907754431126E-4</v>
      </c>
      <c r="K957" s="482">
        <v>4.203821912013685E-4</v>
      </c>
      <c r="L957" s="482">
        <v>5.0947865403451324E-4</v>
      </c>
      <c r="M957" s="482">
        <v>1.1168919343554663E-4</v>
      </c>
      <c r="N957" s="482">
        <v>4.587547725457411E-4</v>
      </c>
      <c r="O957" s="482">
        <v>2.9843971638407484E-4</v>
      </c>
      <c r="P957" s="482">
        <v>3.7546598400581581E-4</v>
      </c>
      <c r="Q957" s="482">
        <v>3.1471485919736669E-4</v>
      </c>
      <c r="R957" s="482">
        <v>3.8361998848476672E-4</v>
      </c>
      <c r="S957" s="482">
        <v>3.995796245247692E-4</v>
      </c>
      <c r="T957" s="482">
        <v>3.9282414039573123E-4</v>
      </c>
      <c r="U957" s="482">
        <v>5.5411893191867204E-4</v>
      </c>
      <c r="V957" s="482">
        <v>4.2754143186721834E-4</v>
      </c>
      <c r="W957" s="482">
        <v>5.3459206738471973E-4</v>
      </c>
      <c r="X957" s="482">
        <v>4.3959162027716738E-4</v>
      </c>
      <c r="Y957" s="482">
        <v>5.4314304043249053E-4</v>
      </c>
      <c r="Z957" s="482">
        <v>3.9789263725616657E-4</v>
      </c>
      <c r="AA957" s="482">
        <v>3.3217353369260606E-4</v>
      </c>
      <c r="AB957" s="482">
        <v>2.4849214436855737E-4</v>
      </c>
      <c r="AC957" s="482">
        <v>2.4594517058574444E-4</v>
      </c>
      <c r="AD957" s="482">
        <v>8.7798382287585514E-5</v>
      </c>
      <c r="AE957" s="482">
        <v>2.5528722347182263E-4</v>
      </c>
      <c r="AF957" s="482">
        <v>2.8352265247553646E-4</v>
      </c>
      <c r="AG957" s="482">
        <v>8.0545129600765282E-5</v>
      </c>
      <c r="AH957" s="482">
        <v>2.20798848440197E-4</v>
      </c>
      <c r="AI957" s="482">
        <v>5.4103327216794422E-4</v>
      </c>
      <c r="AJ957" s="482">
        <v>2.3503821923043176E-4</v>
      </c>
      <c r="AK957" s="482">
        <v>2.2795333528767545E-4</v>
      </c>
      <c r="AL957" s="482">
        <v>1.5357343971864909E-3</v>
      </c>
      <c r="AM957" s="482">
        <v>3.936095930567888E-4</v>
      </c>
      <c r="AN957" s="482">
        <v>3.3307616990464663E-4</v>
      </c>
      <c r="AO957" s="482">
        <v>1.4938396095208661E-3</v>
      </c>
      <c r="AP957" s="482">
        <v>7.594494424989119E-4</v>
      </c>
      <c r="AQ957" s="482">
        <v>4.2666389942051385E-4</v>
      </c>
      <c r="AR957" s="482">
        <v>1.3509829041302305E-3</v>
      </c>
      <c r="AS957" s="482">
        <v>6.4965089144231828E-4</v>
      </c>
      <c r="AT957" s="483">
        <v>5.5079163182743111E-4</v>
      </c>
      <c r="AU957" s="490">
        <v>5.735402740791823E-4</v>
      </c>
      <c r="AV957" s="491">
        <v>4.9344730110333394E-4</v>
      </c>
      <c r="AW957" s="491">
        <v>1.5433896415634368E-3</v>
      </c>
      <c r="AX957" s="491">
        <v>7.5366695799344353E-4</v>
      </c>
      <c r="AY957" s="491">
        <v>7.2767868910780526E-4</v>
      </c>
      <c r="AZ957" s="491">
        <v>6.4086078029854739E-4</v>
      </c>
      <c r="BA957" s="491">
        <v>6.3227116520468295E-4</v>
      </c>
      <c r="BB957" s="491">
        <v>7.0581288111058163E-4</v>
      </c>
      <c r="BC957" s="491">
        <v>9.1883153011472729E-5</v>
      </c>
      <c r="BD957" s="491">
        <v>6.337256341276237E-4</v>
      </c>
      <c r="BE957" s="491">
        <v>5.1547196307313793E-4</v>
      </c>
      <c r="BF957" s="491">
        <v>4.8466670363959128E-4</v>
      </c>
      <c r="BG957" s="491">
        <v>4.7646168900219099E-4</v>
      </c>
      <c r="BH957" s="491">
        <v>5.3561697053032477E-4</v>
      </c>
      <c r="BI957" s="491">
        <v>6.2137486661690145E-4</v>
      </c>
      <c r="BJ957" s="491">
        <v>6.730336515479062E-4</v>
      </c>
      <c r="BK957" s="491">
        <v>6.8331360043537032E-4</v>
      </c>
      <c r="BL957" s="491">
        <v>7.8769421626914227E-4</v>
      </c>
      <c r="BM957" s="491">
        <v>7.2832800429444391E-4</v>
      </c>
      <c r="BN957" s="491">
        <v>7.6610278352125727E-4</v>
      </c>
      <c r="BO957" s="491">
        <v>6.9176351433135406E-4</v>
      </c>
      <c r="BP957" s="491">
        <v>6.6047405403815327E-4</v>
      </c>
      <c r="BQ957" s="491">
        <v>8.0337246661709751E-4</v>
      </c>
      <c r="BR957" s="491">
        <v>5.0665191641905143E-4</v>
      </c>
      <c r="BS957" s="491">
        <v>9.6747189916776436E-4</v>
      </c>
      <c r="BT957" s="491">
        <v>3.5430347111455989E-4</v>
      </c>
      <c r="BU957" s="491">
        <v>1.3793828753267856E-3</v>
      </c>
      <c r="BV957" s="491">
        <v>7.4460462781124933E-4</v>
      </c>
      <c r="BW957" s="491">
        <v>8.5680127534179681E-4</v>
      </c>
      <c r="BX957" s="491">
        <v>1.3045921403573653E-3</v>
      </c>
      <c r="BY957" s="491">
        <v>2.7992305695101389E-3</v>
      </c>
      <c r="BZ957" s="491">
        <v>9.2854661636887958E-4</v>
      </c>
      <c r="CA957" s="491">
        <v>1.5192951773205416E-3</v>
      </c>
      <c r="CB957" s="491">
        <v>1.2248708488161323E-2</v>
      </c>
      <c r="CC957" s="491">
        <v>3.262925066460661E-3</v>
      </c>
      <c r="CD957" s="491">
        <v>1.7871673997707617E-3</v>
      </c>
      <c r="CE957" s="491">
        <v>1.2231399822274695E-2</v>
      </c>
      <c r="CF957" s="491">
        <v>4.2024552999744931E-3</v>
      </c>
      <c r="CG957" s="491">
        <v>3.6801567526941149E-3</v>
      </c>
      <c r="CH957" s="491">
        <v>1.0164019637019899</v>
      </c>
      <c r="CI957" s="491">
        <v>7.5638680207251762E-4</v>
      </c>
      <c r="CJ957" s="492">
        <v>2.9088200093490566E-3</v>
      </c>
    </row>
    <row r="958" spans="2:88">
      <c r="B958" s="284"/>
      <c r="C958" s="589">
        <v>41</v>
      </c>
      <c r="D958" s="473" t="s">
        <v>662</v>
      </c>
      <c r="E958" s="481">
        <v>4.9717658198895746E-4</v>
      </c>
      <c r="F958" s="482">
        <v>2.3748273326738408E-4</v>
      </c>
      <c r="G958" s="482">
        <v>5.1778868035668899E-4</v>
      </c>
      <c r="H958" s="482">
        <v>5.2798167418071132E-4</v>
      </c>
      <c r="I958" s="482">
        <v>7.7936291123807829E-4</v>
      </c>
      <c r="J958" s="482">
        <v>1.0893558919888395E-3</v>
      </c>
      <c r="K958" s="482">
        <v>9.7217612066794693E-4</v>
      </c>
      <c r="L958" s="482">
        <v>1.1737424820801941E-3</v>
      </c>
      <c r="M958" s="482">
        <v>2.7018262241647139E-4</v>
      </c>
      <c r="N958" s="482">
        <v>9.8156168291448531E-4</v>
      </c>
      <c r="O958" s="482">
        <v>6.4995693693897989E-4</v>
      </c>
      <c r="P958" s="482">
        <v>7.1783466526597174E-4</v>
      </c>
      <c r="Q958" s="482">
        <v>6.7718164915903014E-4</v>
      </c>
      <c r="R958" s="482">
        <v>7.5585427432243633E-4</v>
      </c>
      <c r="S958" s="482">
        <v>8.3121716503070805E-4</v>
      </c>
      <c r="T958" s="482">
        <v>8.7664966886689965E-4</v>
      </c>
      <c r="U958" s="482">
        <v>1.3023095140985554E-3</v>
      </c>
      <c r="V958" s="482">
        <v>9.3726377316074802E-4</v>
      </c>
      <c r="W958" s="482">
        <v>1.2149507530915969E-3</v>
      </c>
      <c r="X958" s="482">
        <v>9.7549302076114781E-4</v>
      </c>
      <c r="Y958" s="482">
        <v>1.2607241537212033E-3</v>
      </c>
      <c r="Z958" s="482">
        <v>8.8743920790536356E-4</v>
      </c>
      <c r="AA958" s="482">
        <v>6.0732851691482656E-4</v>
      </c>
      <c r="AB958" s="482">
        <v>4.3634464019547169E-4</v>
      </c>
      <c r="AC958" s="482">
        <v>3.1911177403556504E-4</v>
      </c>
      <c r="AD958" s="482">
        <v>1.4739542969047638E-4</v>
      </c>
      <c r="AE958" s="482">
        <v>2.7990662948031711E-4</v>
      </c>
      <c r="AF958" s="482">
        <v>3.6939745001984885E-4</v>
      </c>
      <c r="AG958" s="482">
        <v>7.4635354089558001E-5</v>
      </c>
      <c r="AH958" s="482">
        <v>2.5058719884197222E-4</v>
      </c>
      <c r="AI958" s="482">
        <v>5.2284784246394767E-4</v>
      </c>
      <c r="AJ958" s="482">
        <v>2.9951916382611217E-4</v>
      </c>
      <c r="AK958" s="482">
        <v>2.3313521607720638E-4</v>
      </c>
      <c r="AL958" s="482">
        <v>4.6828064155727162E-4</v>
      </c>
      <c r="AM958" s="482">
        <v>3.5247537813299111E-4</v>
      </c>
      <c r="AN958" s="482">
        <v>4.6855114990192913E-4</v>
      </c>
      <c r="AO958" s="482">
        <v>4.9613525878996318E-4</v>
      </c>
      <c r="AP958" s="482">
        <v>6.7779478895081051E-4</v>
      </c>
      <c r="AQ958" s="482">
        <v>2.5368360282576103E-4</v>
      </c>
      <c r="AR958" s="482">
        <v>2.2567948926226601E-4</v>
      </c>
      <c r="AS958" s="482">
        <v>1.6785543766922202E-3</v>
      </c>
      <c r="AT958" s="483">
        <v>4.7350554486583392E-4</v>
      </c>
      <c r="AU958" s="490">
        <v>1.2671047705857369E-3</v>
      </c>
      <c r="AV958" s="491">
        <v>1.8655712130003779E-3</v>
      </c>
      <c r="AW958" s="491">
        <v>2.0307499252976498E-3</v>
      </c>
      <c r="AX958" s="491">
        <v>2.0116069067423648E-3</v>
      </c>
      <c r="AY958" s="491">
        <v>1.6407009902748941E-3</v>
      </c>
      <c r="AZ958" s="491">
        <v>2.2350919834962066E-3</v>
      </c>
      <c r="BA958" s="491">
        <v>2.0089326399465738E-3</v>
      </c>
      <c r="BB958" s="491">
        <v>1.9042706527773205E-3</v>
      </c>
      <c r="BC958" s="491">
        <v>1.8894787963083358E-4</v>
      </c>
      <c r="BD958" s="491">
        <v>1.3438732735960078E-3</v>
      </c>
      <c r="BE958" s="491">
        <v>2.0922693583850498E-3</v>
      </c>
      <c r="BF958" s="491">
        <v>9.67467855552536E-4</v>
      </c>
      <c r="BG958" s="491">
        <v>1.1984959931786937E-3</v>
      </c>
      <c r="BH958" s="491">
        <v>1.3001141888451769E-3</v>
      </c>
      <c r="BI958" s="491">
        <v>1.8707713455411025E-3</v>
      </c>
      <c r="BJ958" s="491">
        <v>2.0525960064824642E-3</v>
      </c>
      <c r="BK958" s="491">
        <v>2.0649517902978308E-3</v>
      </c>
      <c r="BL958" s="491">
        <v>2.1341908887183084E-3</v>
      </c>
      <c r="BM958" s="491">
        <v>2.2355296770662199E-3</v>
      </c>
      <c r="BN958" s="491">
        <v>2.1123331508139374E-3</v>
      </c>
      <c r="BO958" s="491">
        <v>1.7240269760974245E-3</v>
      </c>
      <c r="BP958" s="491">
        <v>2.3449300516234905E-3</v>
      </c>
      <c r="BQ958" s="491">
        <v>1.9152561965092335E-3</v>
      </c>
      <c r="BR958" s="491">
        <v>8.5238893525176084E-4</v>
      </c>
      <c r="BS958" s="491">
        <v>1.8387930769329761E-3</v>
      </c>
      <c r="BT958" s="491">
        <v>3.9326991777902656E-3</v>
      </c>
      <c r="BU958" s="491">
        <v>2.8576198912806613E-3</v>
      </c>
      <c r="BV958" s="491">
        <v>4.5886553609288238E-3</v>
      </c>
      <c r="BW958" s="491">
        <v>9.5245276531951133E-4</v>
      </c>
      <c r="BX958" s="491">
        <v>2.6483115281933597E-3</v>
      </c>
      <c r="BY958" s="491">
        <v>2.8183262118649795E-3</v>
      </c>
      <c r="BZ958" s="491">
        <v>3.618044087508676E-3</v>
      </c>
      <c r="CA958" s="491">
        <v>4.3328457974176719E-3</v>
      </c>
      <c r="CB958" s="491">
        <v>2.9613924149001027E-3</v>
      </c>
      <c r="CC958" s="491">
        <v>5.4746091351294685E-3</v>
      </c>
      <c r="CD958" s="491">
        <v>2.3825669043678671E-3</v>
      </c>
      <c r="CE958" s="491">
        <v>3.3955985789484453E-3</v>
      </c>
      <c r="CF958" s="491">
        <v>1.9226121137099264E-3</v>
      </c>
      <c r="CG958" s="491">
        <v>2.3354426919000265E-3</v>
      </c>
      <c r="CH958" s="491">
        <v>4.0784548224021659E-3</v>
      </c>
      <c r="CI958" s="491">
        <v>1.0019644186865939</v>
      </c>
      <c r="CJ958" s="492">
        <v>1.7749825348903619E-3</v>
      </c>
    </row>
    <row r="959" spans="2:88">
      <c r="B959" s="286"/>
      <c r="C959" s="590">
        <v>42</v>
      </c>
      <c r="D959" s="474" t="s">
        <v>663</v>
      </c>
      <c r="E959" s="484">
        <v>2.488885711333216E-3</v>
      </c>
      <c r="F959" s="485">
        <v>1.2623700020431277E-3</v>
      </c>
      <c r="G959" s="485">
        <v>2.4883962488663159E-3</v>
      </c>
      <c r="H959" s="485">
        <v>2.4241711564010359E-3</v>
      </c>
      <c r="I959" s="485">
        <v>4.2400623086532802E-3</v>
      </c>
      <c r="J959" s="485">
        <v>3.747982213630575E-3</v>
      </c>
      <c r="K959" s="485">
        <v>4.1087664072461654E-3</v>
      </c>
      <c r="L959" s="485">
        <v>4.2676871313561708E-3</v>
      </c>
      <c r="M959" s="485">
        <v>1.5049734630175294E-3</v>
      </c>
      <c r="N959" s="485">
        <v>4.1454019663905422E-3</v>
      </c>
      <c r="O959" s="485">
        <v>3.0057099161379655E-3</v>
      </c>
      <c r="P959" s="485">
        <v>4.4556994887034089E-3</v>
      </c>
      <c r="Q959" s="485">
        <v>3.5385421830411348E-3</v>
      </c>
      <c r="R959" s="485">
        <v>4.4371908747715709E-3</v>
      </c>
      <c r="S959" s="485">
        <v>5.0920017163804945E-3</v>
      </c>
      <c r="T959" s="485">
        <v>4.7987347692131262E-3</v>
      </c>
      <c r="U959" s="485">
        <v>5.4971874279337784E-3</v>
      </c>
      <c r="V959" s="485">
        <v>3.6763195028940991E-3</v>
      </c>
      <c r="W959" s="485">
        <v>5.4010217243430246E-3</v>
      </c>
      <c r="X959" s="485">
        <v>3.6710635791641936E-3</v>
      </c>
      <c r="Y959" s="485">
        <v>5.7364318237239503E-3</v>
      </c>
      <c r="Z959" s="485">
        <v>4.0524777413034384E-3</v>
      </c>
      <c r="AA959" s="485">
        <v>2.975513785478885E-3</v>
      </c>
      <c r="AB959" s="485">
        <v>2.2013011901207405E-3</v>
      </c>
      <c r="AC959" s="485">
        <v>1.4997836800468472E-3</v>
      </c>
      <c r="AD959" s="485">
        <v>6.6176150752700791E-4</v>
      </c>
      <c r="AE959" s="485">
        <v>1.2568695348766979E-3</v>
      </c>
      <c r="AF959" s="485">
        <v>1.5960952293130424E-3</v>
      </c>
      <c r="AG959" s="485">
        <v>2.7282302150605741E-4</v>
      </c>
      <c r="AH959" s="485">
        <v>1.1607295207570825E-3</v>
      </c>
      <c r="AI959" s="485">
        <v>2.1656736539730935E-3</v>
      </c>
      <c r="AJ959" s="485">
        <v>1.2899948286326723E-3</v>
      </c>
      <c r="AK959" s="485">
        <v>1.0028896742941907E-3</v>
      </c>
      <c r="AL959" s="485">
        <v>1.8481535273754022E-3</v>
      </c>
      <c r="AM959" s="485">
        <v>1.395460357570887E-3</v>
      </c>
      <c r="AN959" s="485">
        <v>2.1827655750481707E-3</v>
      </c>
      <c r="AO959" s="485">
        <v>2.3515361695028701E-3</v>
      </c>
      <c r="AP959" s="485">
        <v>3.3194561794898181E-3</v>
      </c>
      <c r="AQ959" s="485">
        <v>1.0910246675858691E-3</v>
      </c>
      <c r="AR959" s="485">
        <v>9.9845981818543579E-4</v>
      </c>
      <c r="AS959" s="485">
        <v>6.3132964512451232E-3</v>
      </c>
      <c r="AT959" s="486">
        <v>2.0807965158487545E-3</v>
      </c>
      <c r="AU959" s="493">
        <v>1.8292754136620015E-2</v>
      </c>
      <c r="AV959" s="494">
        <v>1.3674544322099264E-2</v>
      </c>
      <c r="AW959" s="494">
        <v>1.9266207295366738E-2</v>
      </c>
      <c r="AX959" s="494">
        <v>1.1946391324950824E-2</v>
      </c>
      <c r="AY959" s="494">
        <v>9.3298955483464546E-3</v>
      </c>
      <c r="AZ959" s="494">
        <v>6.2937996502425942E-3</v>
      </c>
      <c r="BA959" s="494">
        <v>7.6322918842986077E-3</v>
      </c>
      <c r="BB959" s="494">
        <v>6.5293667623771093E-3</v>
      </c>
      <c r="BC959" s="494">
        <v>1.3641649339204104E-3</v>
      </c>
      <c r="BD959" s="494">
        <v>7.3095596207751043E-3</v>
      </c>
      <c r="BE959" s="494">
        <v>1.3325356273025949E-2</v>
      </c>
      <c r="BF959" s="494">
        <v>8.1376259561816277E-3</v>
      </c>
      <c r="BG959" s="494">
        <v>8.3887619521524487E-3</v>
      </c>
      <c r="BH959" s="494">
        <v>7.6267772166906346E-3</v>
      </c>
      <c r="BI959" s="494">
        <v>1.577364593601396E-2</v>
      </c>
      <c r="BJ959" s="494">
        <v>1.3313504390946454E-2</v>
      </c>
      <c r="BK959" s="494">
        <v>9.4749313446510115E-3</v>
      </c>
      <c r="BL959" s="494">
        <v>7.0011782036051677E-3</v>
      </c>
      <c r="BM959" s="494">
        <v>9.6358486833232736E-3</v>
      </c>
      <c r="BN959" s="494">
        <v>7.8214050157953113E-3</v>
      </c>
      <c r="BO959" s="494">
        <v>8.0475778462986286E-3</v>
      </c>
      <c r="BP959" s="494">
        <v>7.1085354193588376E-3</v>
      </c>
      <c r="BQ959" s="494">
        <v>1.9556435528299786E-2</v>
      </c>
      <c r="BR959" s="494">
        <v>7.2027019859365127E-3</v>
      </c>
      <c r="BS959" s="494">
        <v>1.515232846833588E-2</v>
      </c>
      <c r="BT959" s="494">
        <v>3.710052290270726E-3</v>
      </c>
      <c r="BU959" s="494">
        <v>1.0076044041248487E-2</v>
      </c>
      <c r="BV959" s="494">
        <v>7.2574097908029381E-3</v>
      </c>
      <c r="BW959" s="494">
        <v>6.9226684495196159E-3</v>
      </c>
      <c r="BX959" s="494">
        <v>1.2801111522355892E-2</v>
      </c>
      <c r="BY959" s="494">
        <v>1.1392315286438888E-2</v>
      </c>
      <c r="BZ959" s="494">
        <v>3.8463957925577406E-3</v>
      </c>
      <c r="CA959" s="494">
        <v>1.257532646668094E-2</v>
      </c>
      <c r="CB959" s="494">
        <v>6.690094889668134E-3</v>
      </c>
      <c r="CC959" s="494">
        <v>7.5139123381036486E-3</v>
      </c>
      <c r="CD959" s="494">
        <v>1.2314026064761216E-2</v>
      </c>
      <c r="CE959" s="494">
        <v>6.0313230675203755E-3</v>
      </c>
      <c r="CF959" s="494">
        <v>7.0592851092356676E-3</v>
      </c>
      <c r="CG959" s="494">
        <v>3.8651650765762022E-3</v>
      </c>
      <c r="CH959" s="494">
        <v>5.9845997271345949E-3</v>
      </c>
      <c r="CI959" s="494">
        <v>7.8352458584789956E-3</v>
      </c>
      <c r="CJ959" s="495">
        <v>1.0042577529763737</v>
      </c>
    </row>
    <row r="960" spans="2:88">
      <c r="B960" s="25"/>
      <c r="C960" s="604"/>
      <c r="D960" s="25"/>
      <c r="E960" s="25"/>
      <c r="F960" s="122"/>
      <c r="G960" s="25"/>
      <c r="H960" s="122"/>
      <c r="I960" s="25"/>
      <c r="J960" s="122"/>
      <c r="K960" s="25"/>
      <c r="M960" s="25"/>
    </row>
    <row r="961" spans="2:18" ht="14.25">
      <c r="B961" s="28" t="s">
        <v>440</v>
      </c>
      <c r="C961" s="600"/>
      <c r="D961" s="25"/>
      <c r="E961" s="25"/>
      <c r="G961" s="25"/>
      <c r="H961" s="334"/>
      <c r="I961" s="25"/>
      <c r="J961" s="122"/>
      <c r="K961" s="25"/>
      <c r="L961" s="25"/>
      <c r="M961" s="25"/>
      <c r="N961" s="122"/>
      <c r="O961" s="25"/>
      <c r="P961" s="122"/>
    </row>
    <row r="962" spans="2:18" ht="72" customHeight="1" thickBot="1">
      <c r="B962" s="239"/>
      <c r="C962" s="602" t="s">
        <v>374</v>
      </c>
      <c r="D962" s="241" t="s">
        <v>56</v>
      </c>
      <c r="F962" s="258" t="s">
        <v>441</v>
      </c>
      <c r="G962" s="25"/>
      <c r="H962" s="242" t="s">
        <v>392</v>
      </c>
      <c r="J962" s="242" t="s">
        <v>442</v>
      </c>
      <c r="L962" s="242" t="s">
        <v>443</v>
      </c>
      <c r="N962" s="242" t="s">
        <v>444</v>
      </c>
      <c r="P962" s="242" t="s">
        <v>393</v>
      </c>
      <c r="R962" s="242" t="s">
        <v>394</v>
      </c>
    </row>
    <row r="963" spans="2:18">
      <c r="B963" s="243" t="s">
        <v>102</v>
      </c>
      <c r="C963" s="597">
        <v>1</v>
      </c>
      <c r="D963" s="244" t="s">
        <v>67</v>
      </c>
      <c r="E963" s="352"/>
      <c r="F963" s="262">
        <f t="array" ref="F963:F1046">+MMULT(E876:CJ959,E784:E867)</f>
        <v>0</v>
      </c>
      <c r="G963" s="25"/>
      <c r="H963" s="260">
        <f t="array" ref="H963:H1046">+$H$235:$H$318</f>
        <v>0.56924773200807521</v>
      </c>
      <c r="I963" s="332"/>
      <c r="J963" s="271">
        <f>$F963*H963</f>
        <v>0</v>
      </c>
      <c r="K963" s="25"/>
      <c r="L963" s="260">
        <f t="array" ref="L963:L1046">+$L$235:$L$318</f>
        <v>0.10213462832496947</v>
      </c>
      <c r="M963" s="332"/>
      <c r="N963" s="271">
        <f>$F963*L963</f>
        <v>0</v>
      </c>
      <c r="P963" s="260">
        <f t="array" ref="P963:P1046">+$P$235:$P$318</f>
        <v>4.6429999999999999E-2</v>
      </c>
      <c r="Q963" s="332"/>
      <c r="R963" s="557">
        <f>$F963*P963*100</f>
        <v>0</v>
      </c>
    </row>
    <row r="964" spans="2:18">
      <c r="B964" s="247"/>
      <c r="C964" s="598">
        <v>2</v>
      </c>
      <c r="D964" s="246" t="s">
        <v>563</v>
      </c>
      <c r="E964" s="352"/>
      <c r="F964" s="264">
        <v>0</v>
      </c>
      <c r="G964" s="25"/>
      <c r="H964" s="263">
        <v>0.69155545329038259</v>
      </c>
      <c r="I964" s="332"/>
      <c r="J964" s="272">
        <f t="shared" ref="J964:J1030" si="65">$F964*H964</f>
        <v>0</v>
      </c>
      <c r="K964" s="25"/>
      <c r="L964" s="263">
        <v>0.26323055683387042</v>
      </c>
      <c r="M964" s="332"/>
      <c r="N964" s="272">
        <f t="shared" ref="N964:N1030" si="66">$F964*L964</f>
        <v>0</v>
      </c>
      <c r="P964" s="263">
        <v>0.112287</v>
      </c>
      <c r="Q964" s="332"/>
      <c r="R964" s="558">
        <f t="shared" ref="R964:R1027" si="67">$F964*P964*100</f>
        <v>0</v>
      </c>
    </row>
    <row r="965" spans="2:18">
      <c r="B965" s="247"/>
      <c r="C965" s="598">
        <v>3</v>
      </c>
      <c r="D965" s="246" t="s">
        <v>633</v>
      </c>
      <c r="E965" s="352"/>
      <c r="F965" s="264">
        <v>0</v>
      </c>
      <c r="G965" s="25"/>
      <c r="H965" s="263">
        <v>0.53219145756312469</v>
      </c>
      <c r="I965" s="332"/>
      <c r="J965" s="272">
        <f t="shared" si="65"/>
        <v>0</v>
      </c>
      <c r="K965" s="25"/>
      <c r="L965" s="263">
        <v>0.20604892629591767</v>
      </c>
      <c r="M965" s="332"/>
      <c r="N965" s="272">
        <f t="shared" si="66"/>
        <v>0</v>
      </c>
      <c r="P965" s="263">
        <v>2.3559E-2</v>
      </c>
      <c r="Q965" s="332"/>
      <c r="R965" s="558">
        <f t="shared" si="67"/>
        <v>0</v>
      </c>
    </row>
    <row r="966" spans="2:18">
      <c r="B966" s="247"/>
      <c r="C966" s="598">
        <v>4</v>
      </c>
      <c r="D966" s="246" t="s">
        <v>652</v>
      </c>
      <c r="E966" s="352"/>
      <c r="F966" s="264">
        <v>0</v>
      </c>
      <c r="G966" s="25"/>
      <c r="H966" s="263">
        <v>0.367452791960451</v>
      </c>
      <c r="I966" s="332"/>
      <c r="J966" s="272">
        <f t="shared" si="65"/>
        <v>0</v>
      </c>
      <c r="K966" s="25"/>
      <c r="L966" s="263">
        <v>0.19734176189318442</v>
      </c>
      <c r="M966" s="332"/>
      <c r="N966" s="272">
        <f t="shared" si="66"/>
        <v>0</v>
      </c>
      <c r="P966" s="263">
        <v>7.3668999999999998E-2</v>
      </c>
      <c r="Q966" s="332"/>
      <c r="R966" s="558">
        <f t="shared" si="67"/>
        <v>0</v>
      </c>
    </row>
    <row r="967" spans="2:18">
      <c r="B967" s="247"/>
      <c r="C967" s="598">
        <v>5</v>
      </c>
      <c r="D967" s="246" t="s">
        <v>653</v>
      </c>
      <c r="E967" s="352"/>
      <c r="F967" s="264">
        <v>0</v>
      </c>
      <c r="G967" s="25"/>
      <c r="H967" s="263">
        <v>0.36638550416486604</v>
      </c>
      <c r="I967" s="332"/>
      <c r="J967" s="272">
        <f t="shared" si="65"/>
        <v>0</v>
      </c>
      <c r="K967" s="25"/>
      <c r="L967" s="263">
        <v>0.1416580020327817</v>
      </c>
      <c r="M967" s="332"/>
      <c r="N967" s="272">
        <f t="shared" si="66"/>
        <v>0</v>
      </c>
      <c r="P967" s="263">
        <v>4.2768E-2</v>
      </c>
      <c r="Q967" s="332"/>
      <c r="R967" s="558">
        <f t="shared" si="67"/>
        <v>0</v>
      </c>
    </row>
    <row r="968" spans="2:18">
      <c r="B968" s="247"/>
      <c r="C968" s="598">
        <v>6</v>
      </c>
      <c r="D968" s="246" t="s">
        <v>68</v>
      </c>
      <c r="E968" s="352"/>
      <c r="F968" s="264">
        <v>0</v>
      </c>
      <c r="G968" s="25"/>
      <c r="H968" s="263">
        <v>0.31248016250872901</v>
      </c>
      <c r="I968" s="332"/>
      <c r="J968" s="272">
        <f t="shared" si="65"/>
        <v>0</v>
      </c>
      <c r="K968" s="25"/>
      <c r="L968" s="263">
        <v>0.39982860407541487</v>
      </c>
      <c r="M968" s="332"/>
      <c r="N968" s="272">
        <f t="shared" si="66"/>
        <v>0</v>
      </c>
      <c r="P968" s="263">
        <v>8.8236999999999996E-2</v>
      </c>
      <c r="Q968" s="332"/>
      <c r="R968" s="558">
        <f t="shared" si="67"/>
        <v>0</v>
      </c>
    </row>
    <row r="969" spans="2:18">
      <c r="B969" s="247"/>
      <c r="C969" s="598">
        <v>7</v>
      </c>
      <c r="D969" s="246" t="s">
        <v>69</v>
      </c>
      <c r="E969" s="352"/>
      <c r="F969" s="264">
        <v>0</v>
      </c>
      <c r="G969" s="25"/>
      <c r="H969" s="263">
        <v>0.28199373195199079</v>
      </c>
      <c r="I969" s="332"/>
      <c r="J969" s="272">
        <f t="shared" si="65"/>
        <v>0</v>
      </c>
      <c r="K969" s="25"/>
      <c r="L969" s="263">
        <v>0.16197703540489139</v>
      </c>
      <c r="M969" s="332"/>
      <c r="N969" s="272">
        <f t="shared" si="66"/>
        <v>0</v>
      </c>
      <c r="P969" s="263">
        <v>5.076E-2</v>
      </c>
      <c r="Q969" s="332"/>
      <c r="R969" s="558">
        <f t="shared" si="67"/>
        <v>0</v>
      </c>
    </row>
    <row r="970" spans="2:18">
      <c r="B970" s="247"/>
      <c r="C970" s="598">
        <v>8</v>
      </c>
      <c r="D970" s="246" t="s">
        <v>70</v>
      </c>
      <c r="E970" s="352"/>
      <c r="F970" s="264">
        <v>0</v>
      </c>
      <c r="G970" s="25"/>
      <c r="H970" s="263">
        <v>0.2111755821872201</v>
      </c>
      <c r="I970" s="332"/>
      <c r="J970" s="272">
        <f t="shared" si="65"/>
        <v>0</v>
      </c>
      <c r="K970" s="25"/>
      <c r="L970" s="263">
        <v>8.7418758486434878E-2</v>
      </c>
      <c r="M970" s="332"/>
      <c r="N970" s="272">
        <f t="shared" si="66"/>
        <v>0</v>
      </c>
      <c r="P970" s="263">
        <v>8.5000000000000006E-3</v>
      </c>
      <c r="Q970" s="332"/>
      <c r="R970" s="558">
        <f t="shared" si="67"/>
        <v>0</v>
      </c>
    </row>
    <row r="971" spans="2:18">
      <c r="B971" s="247"/>
      <c r="C971" s="598">
        <v>9</v>
      </c>
      <c r="D971" s="246" t="s">
        <v>71</v>
      </c>
      <c r="E971" s="352"/>
      <c r="F971" s="264">
        <v>0</v>
      </c>
      <c r="G971" s="25"/>
      <c r="H971" s="263">
        <v>0.21082724488936963</v>
      </c>
      <c r="I971" s="332"/>
      <c r="J971" s="272">
        <f t="shared" si="65"/>
        <v>0</v>
      </c>
      <c r="K971" s="25"/>
      <c r="L971" s="263">
        <v>8.1096652385288983E-3</v>
      </c>
      <c r="M971" s="332"/>
      <c r="N971" s="272">
        <f t="shared" si="66"/>
        <v>0</v>
      </c>
      <c r="P971" s="263">
        <v>1.3550000000000001E-3</v>
      </c>
      <c r="Q971" s="332"/>
      <c r="R971" s="558">
        <f t="shared" si="67"/>
        <v>0</v>
      </c>
    </row>
    <row r="972" spans="2:18">
      <c r="B972" s="248"/>
      <c r="C972" s="598">
        <v>10</v>
      </c>
      <c r="D972" s="246" t="s">
        <v>564</v>
      </c>
      <c r="E972" s="352"/>
      <c r="F972" s="264">
        <v>0</v>
      </c>
      <c r="G972" s="25"/>
      <c r="H972" s="263">
        <v>0.27856643794400021</v>
      </c>
      <c r="I972" s="332"/>
      <c r="J972" s="272">
        <f t="shared" si="65"/>
        <v>0</v>
      </c>
      <c r="K972" s="25"/>
      <c r="L972" s="263">
        <v>0.20111305415436578</v>
      </c>
      <c r="M972" s="332"/>
      <c r="N972" s="272">
        <f t="shared" si="66"/>
        <v>0</v>
      </c>
      <c r="P972" s="263">
        <v>3.7609999999999998E-2</v>
      </c>
      <c r="Q972" s="332"/>
      <c r="R972" s="558">
        <f t="shared" si="67"/>
        <v>0</v>
      </c>
    </row>
    <row r="973" spans="2:18">
      <c r="B973" s="248"/>
      <c r="C973" s="598">
        <v>11</v>
      </c>
      <c r="D973" s="246" t="s">
        <v>72</v>
      </c>
      <c r="E973" s="352"/>
      <c r="F973" s="264">
        <v>0</v>
      </c>
      <c r="G973" s="25"/>
      <c r="H973" s="263">
        <v>0.44724064993750645</v>
      </c>
      <c r="I973" s="332"/>
      <c r="J973" s="272">
        <f t="shared" si="65"/>
        <v>0</v>
      </c>
      <c r="K973" s="25"/>
      <c r="L973" s="263">
        <v>0.19592266769220926</v>
      </c>
      <c r="M973" s="332"/>
      <c r="N973" s="272">
        <f t="shared" si="66"/>
        <v>0</v>
      </c>
      <c r="P973" s="263">
        <v>3.4644000000000001E-2</v>
      </c>
      <c r="Q973" s="332"/>
      <c r="R973" s="558">
        <f t="shared" si="67"/>
        <v>0</v>
      </c>
    </row>
    <row r="974" spans="2:18">
      <c r="B974" s="248"/>
      <c r="C974" s="598">
        <v>12</v>
      </c>
      <c r="D974" s="246" t="s">
        <v>73</v>
      </c>
      <c r="E974" s="352"/>
      <c r="F974" s="264">
        <v>0</v>
      </c>
      <c r="G974" s="25"/>
      <c r="H974" s="263">
        <v>0.29327907995309371</v>
      </c>
      <c r="I974" s="332"/>
      <c r="J974" s="272">
        <f t="shared" si="65"/>
        <v>0</v>
      </c>
      <c r="K974" s="25"/>
      <c r="L974" s="263">
        <v>0.12057248618940658</v>
      </c>
      <c r="M974" s="332"/>
      <c r="N974" s="272">
        <f t="shared" si="66"/>
        <v>0</v>
      </c>
      <c r="P974" s="263">
        <v>3.7059000000000002E-2</v>
      </c>
      <c r="Q974" s="332"/>
      <c r="R974" s="558">
        <f t="shared" si="67"/>
        <v>0</v>
      </c>
    </row>
    <row r="975" spans="2:18">
      <c r="B975" s="248"/>
      <c r="C975" s="598">
        <v>13</v>
      </c>
      <c r="D975" s="246" t="s">
        <v>74</v>
      </c>
      <c r="E975" s="352"/>
      <c r="F975" s="264">
        <v>0</v>
      </c>
      <c r="G975" s="25"/>
      <c r="H975" s="263">
        <v>0.2825954440792125</v>
      </c>
      <c r="I975" s="332"/>
      <c r="J975" s="272">
        <f t="shared" si="65"/>
        <v>0</v>
      </c>
      <c r="K975" s="25"/>
      <c r="L975" s="263">
        <v>8.8661724146656309E-2</v>
      </c>
      <c r="M975" s="332"/>
      <c r="N975" s="272">
        <f t="shared" si="66"/>
        <v>0</v>
      </c>
      <c r="P975" s="263">
        <v>8.1910000000000004E-3</v>
      </c>
      <c r="Q975" s="332"/>
      <c r="R975" s="558">
        <f t="shared" si="67"/>
        <v>0</v>
      </c>
    </row>
    <row r="976" spans="2:18">
      <c r="B976" s="248"/>
      <c r="C976" s="598">
        <v>14</v>
      </c>
      <c r="D976" s="246" t="s">
        <v>75</v>
      </c>
      <c r="E976" s="352"/>
      <c r="F976" s="264">
        <v>0</v>
      </c>
      <c r="G976" s="25"/>
      <c r="H976" s="263">
        <v>0.30697815166737313</v>
      </c>
      <c r="I976" s="332"/>
      <c r="J976" s="272">
        <f t="shared" si="65"/>
        <v>0</v>
      </c>
      <c r="K976" s="25"/>
      <c r="L976" s="263">
        <v>0.27079828118380472</v>
      </c>
      <c r="M976" s="332"/>
      <c r="N976" s="272">
        <f t="shared" si="66"/>
        <v>0</v>
      </c>
      <c r="P976" s="263">
        <v>6.3325999999999993E-2</v>
      </c>
      <c r="Q976" s="332"/>
      <c r="R976" s="558">
        <f t="shared" si="67"/>
        <v>0</v>
      </c>
    </row>
    <row r="977" spans="2:18">
      <c r="B977" s="248"/>
      <c r="C977" s="598">
        <v>15</v>
      </c>
      <c r="D977" s="246" t="s">
        <v>654</v>
      </c>
      <c r="E977" s="352"/>
      <c r="F977" s="264">
        <v>0</v>
      </c>
      <c r="G977" s="25"/>
      <c r="H977" s="263">
        <v>0.34364629010460407</v>
      </c>
      <c r="I977" s="332"/>
      <c r="J977" s="272">
        <f t="shared" si="65"/>
        <v>0</v>
      </c>
      <c r="K977" s="25"/>
      <c r="L977" s="263">
        <v>0.20985200094230089</v>
      </c>
      <c r="M977" s="332"/>
      <c r="N977" s="272">
        <f t="shared" si="66"/>
        <v>0</v>
      </c>
      <c r="P977" s="263">
        <v>4.4027999999999998E-2</v>
      </c>
      <c r="Q977" s="332"/>
      <c r="R977" s="558">
        <f t="shared" si="67"/>
        <v>0</v>
      </c>
    </row>
    <row r="978" spans="2:18">
      <c r="B978" s="248"/>
      <c r="C978" s="598">
        <v>16</v>
      </c>
      <c r="D978" s="246" t="s">
        <v>655</v>
      </c>
      <c r="E978" s="352"/>
      <c r="F978" s="264">
        <v>0</v>
      </c>
      <c r="G978" s="25"/>
      <c r="H978" s="263">
        <v>0.40141059496326853</v>
      </c>
      <c r="I978" s="332"/>
      <c r="J978" s="272">
        <f t="shared" si="65"/>
        <v>0</v>
      </c>
      <c r="K978" s="25"/>
      <c r="L978" s="263">
        <v>0.27448472870405771</v>
      </c>
      <c r="M978" s="332"/>
      <c r="N978" s="272">
        <f t="shared" si="66"/>
        <v>0</v>
      </c>
      <c r="P978" s="263">
        <v>5.1773E-2</v>
      </c>
      <c r="Q978" s="332"/>
      <c r="R978" s="558">
        <f t="shared" si="67"/>
        <v>0</v>
      </c>
    </row>
    <row r="979" spans="2:18">
      <c r="B979" s="248"/>
      <c r="C979" s="598">
        <v>17</v>
      </c>
      <c r="D979" s="246" t="s">
        <v>656</v>
      </c>
      <c r="E979" s="352"/>
      <c r="F979" s="264">
        <v>0</v>
      </c>
      <c r="G979" s="25"/>
      <c r="H979" s="263">
        <v>0.14137719063368598</v>
      </c>
      <c r="I979" s="332"/>
      <c r="J979" s="272">
        <f t="shared" si="65"/>
        <v>0</v>
      </c>
      <c r="K979" s="25"/>
      <c r="L979" s="263">
        <v>0.14919879470363542</v>
      </c>
      <c r="M979" s="332"/>
      <c r="N979" s="272">
        <f t="shared" si="66"/>
        <v>0</v>
      </c>
      <c r="P979" s="263">
        <v>1.6990000000000002E-2</v>
      </c>
      <c r="Q979" s="332"/>
      <c r="R979" s="558">
        <f t="shared" si="67"/>
        <v>0</v>
      </c>
    </row>
    <row r="980" spans="2:18">
      <c r="B980" s="248"/>
      <c r="C980" s="598">
        <v>18</v>
      </c>
      <c r="D980" s="246" t="s">
        <v>657</v>
      </c>
      <c r="E980" s="352"/>
      <c r="F980" s="264">
        <v>0</v>
      </c>
      <c r="G980" s="25"/>
      <c r="H980" s="263">
        <v>0.33587000313353371</v>
      </c>
      <c r="I980" s="332"/>
      <c r="J980" s="272">
        <f t="shared" si="65"/>
        <v>0</v>
      </c>
      <c r="K980" s="25"/>
      <c r="L980" s="263">
        <v>0.14815345360132523</v>
      </c>
      <c r="M980" s="332"/>
      <c r="N980" s="272">
        <f t="shared" si="66"/>
        <v>0</v>
      </c>
      <c r="P980" s="263">
        <v>1.0186000000000001E-2</v>
      </c>
      <c r="Q980" s="332"/>
      <c r="R980" s="558">
        <f t="shared" si="67"/>
        <v>0</v>
      </c>
    </row>
    <row r="981" spans="2:18">
      <c r="B981" s="248"/>
      <c r="C981" s="598">
        <v>19</v>
      </c>
      <c r="D981" s="246" t="s">
        <v>76</v>
      </c>
      <c r="E981" s="352"/>
      <c r="F981" s="264">
        <v>0</v>
      </c>
      <c r="G981" s="25"/>
      <c r="H981" s="263">
        <v>0.21136318439087198</v>
      </c>
      <c r="I981" s="332"/>
      <c r="J981" s="272">
        <f t="shared" si="65"/>
        <v>0</v>
      </c>
      <c r="K981" s="25"/>
      <c r="L981" s="263">
        <v>0.17137060283822667</v>
      </c>
      <c r="M981" s="332"/>
      <c r="N981" s="272">
        <f t="shared" si="66"/>
        <v>0</v>
      </c>
      <c r="P981" s="263">
        <v>4.0231999999999997E-2</v>
      </c>
      <c r="Q981" s="332"/>
      <c r="R981" s="558">
        <f t="shared" si="67"/>
        <v>0</v>
      </c>
    </row>
    <row r="982" spans="2:18">
      <c r="B982" s="248"/>
      <c r="C982" s="598">
        <v>20</v>
      </c>
      <c r="D982" s="246" t="s">
        <v>658</v>
      </c>
      <c r="E982" s="352"/>
      <c r="F982" s="264">
        <v>0</v>
      </c>
      <c r="G982" s="25"/>
      <c r="H982" s="263">
        <v>0.32736431179952236</v>
      </c>
      <c r="I982" s="332"/>
      <c r="J982" s="272">
        <f t="shared" si="65"/>
        <v>0</v>
      </c>
      <c r="K982" s="25"/>
      <c r="L982" s="263">
        <v>0.1698463669563032</v>
      </c>
      <c r="M982" s="332"/>
      <c r="N982" s="272">
        <f t="shared" si="66"/>
        <v>0</v>
      </c>
      <c r="P982" s="263">
        <v>1.4449999999999999E-2</v>
      </c>
      <c r="Q982" s="332"/>
      <c r="R982" s="558">
        <f t="shared" si="67"/>
        <v>0</v>
      </c>
    </row>
    <row r="983" spans="2:18">
      <c r="B983" s="248"/>
      <c r="C983" s="598">
        <v>21</v>
      </c>
      <c r="D983" s="246" t="s">
        <v>77</v>
      </c>
      <c r="E983" s="352"/>
      <c r="F983" s="264">
        <v>0</v>
      </c>
      <c r="G983" s="25"/>
      <c r="H983" s="263">
        <v>0.17231967218062039</v>
      </c>
      <c r="I983" s="332"/>
      <c r="J983" s="272">
        <f t="shared" si="65"/>
        <v>0</v>
      </c>
      <c r="K983" s="25"/>
      <c r="L983" s="263">
        <v>0.12534467045117437</v>
      </c>
      <c r="M983" s="332"/>
      <c r="N983" s="272">
        <f t="shared" si="66"/>
        <v>0</v>
      </c>
      <c r="P983" s="263">
        <v>1.6730999999999999E-2</v>
      </c>
      <c r="Q983" s="332"/>
      <c r="R983" s="558">
        <f t="shared" si="67"/>
        <v>0</v>
      </c>
    </row>
    <row r="984" spans="2:18">
      <c r="B984" s="248"/>
      <c r="C984" s="598">
        <v>22</v>
      </c>
      <c r="D984" s="246" t="s">
        <v>81</v>
      </c>
      <c r="E984" s="352"/>
      <c r="F984" s="264">
        <v>0</v>
      </c>
      <c r="G984" s="25"/>
      <c r="H984" s="263">
        <v>0.32430776051480381</v>
      </c>
      <c r="I984" s="332"/>
      <c r="J984" s="272">
        <f t="shared" si="65"/>
        <v>0</v>
      </c>
      <c r="K984" s="25"/>
      <c r="L984" s="263">
        <v>0.2314071678652232</v>
      </c>
      <c r="M984" s="332"/>
      <c r="N984" s="272">
        <f t="shared" si="66"/>
        <v>0</v>
      </c>
      <c r="P984" s="263">
        <v>4.6427000000000003E-2</v>
      </c>
      <c r="Q984" s="332"/>
      <c r="R984" s="558">
        <f t="shared" si="67"/>
        <v>0</v>
      </c>
    </row>
    <row r="985" spans="2:18">
      <c r="B985" s="248"/>
      <c r="C985" s="598">
        <v>23</v>
      </c>
      <c r="D985" s="246" t="s">
        <v>82</v>
      </c>
      <c r="E985" s="352"/>
      <c r="F985" s="264">
        <v>0</v>
      </c>
      <c r="G985" s="25"/>
      <c r="H985" s="263">
        <v>0.49728374364167438</v>
      </c>
      <c r="I985" s="332"/>
      <c r="J985" s="272">
        <f t="shared" si="65"/>
        <v>0</v>
      </c>
      <c r="K985" s="25"/>
      <c r="L985" s="263">
        <v>0.37890127540216306</v>
      </c>
      <c r="M985" s="332"/>
      <c r="N985" s="272">
        <f t="shared" si="66"/>
        <v>0</v>
      </c>
      <c r="P985" s="263">
        <v>0.10488</v>
      </c>
      <c r="Q985" s="332"/>
      <c r="R985" s="558">
        <f t="shared" si="67"/>
        <v>0</v>
      </c>
    </row>
    <row r="986" spans="2:18">
      <c r="B986" s="248"/>
      <c r="C986" s="598">
        <v>24</v>
      </c>
      <c r="D986" s="246" t="s">
        <v>565</v>
      </c>
      <c r="E986" s="352"/>
      <c r="F986" s="264">
        <v>0</v>
      </c>
      <c r="G986" s="25"/>
      <c r="H986" s="263">
        <v>0.1649785813086756</v>
      </c>
      <c r="I986" s="332"/>
      <c r="J986" s="272">
        <f t="shared" si="65"/>
        <v>0</v>
      </c>
      <c r="K986" s="25"/>
      <c r="L986" s="263">
        <v>0.1140168172072476</v>
      </c>
      <c r="M986" s="332"/>
      <c r="N986" s="272">
        <f t="shared" si="66"/>
        <v>0</v>
      </c>
      <c r="P986" s="263">
        <v>4.1479999999999998E-3</v>
      </c>
      <c r="Q986" s="332"/>
      <c r="R986" s="558">
        <f t="shared" si="67"/>
        <v>0</v>
      </c>
    </row>
    <row r="987" spans="2:18">
      <c r="B987" s="248"/>
      <c r="C987" s="598">
        <v>25</v>
      </c>
      <c r="D987" s="246" t="s">
        <v>566</v>
      </c>
      <c r="E987" s="352"/>
      <c r="F987" s="264">
        <v>0</v>
      </c>
      <c r="G987" s="25"/>
      <c r="H987" s="263">
        <v>0.6496823379923764</v>
      </c>
      <c r="I987" s="332"/>
      <c r="J987" s="272">
        <f t="shared" si="65"/>
        <v>0</v>
      </c>
      <c r="K987" s="25"/>
      <c r="L987" s="263">
        <v>0.14594098545813927</v>
      </c>
      <c r="M987" s="332"/>
      <c r="N987" s="272">
        <f t="shared" si="66"/>
        <v>0</v>
      </c>
      <c r="P987" s="263">
        <v>3.4264999999999997E-2</v>
      </c>
      <c r="Q987" s="332"/>
      <c r="R987" s="558">
        <f t="shared" si="67"/>
        <v>0</v>
      </c>
    </row>
    <row r="988" spans="2:18">
      <c r="B988" s="248"/>
      <c r="C988" s="598">
        <v>26</v>
      </c>
      <c r="D988" s="246" t="s">
        <v>567</v>
      </c>
      <c r="E988" s="352"/>
      <c r="F988" s="264">
        <v>0</v>
      </c>
      <c r="G988" s="25"/>
      <c r="H988" s="263">
        <v>0.84810461923799463</v>
      </c>
      <c r="I988" s="332"/>
      <c r="J988" s="272">
        <f t="shared" si="65"/>
        <v>0</v>
      </c>
      <c r="K988" s="25"/>
      <c r="L988" s="263">
        <v>0.53583642406435161</v>
      </c>
      <c r="M988" s="332"/>
      <c r="N988" s="272">
        <f t="shared" si="66"/>
        <v>0</v>
      </c>
      <c r="P988" s="263">
        <v>7.6189000000000007E-2</v>
      </c>
      <c r="Q988" s="332"/>
      <c r="R988" s="558">
        <f t="shared" si="67"/>
        <v>0</v>
      </c>
    </row>
    <row r="989" spans="2:18">
      <c r="B989" s="248"/>
      <c r="C989" s="598">
        <v>27</v>
      </c>
      <c r="D989" s="246" t="s">
        <v>83</v>
      </c>
      <c r="E989" s="352"/>
      <c r="F989" s="264">
        <v>0</v>
      </c>
      <c r="G989" s="25"/>
      <c r="H989" s="263">
        <v>0.75458958813974952</v>
      </c>
      <c r="I989" s="332"/>
      <c r="J989" s="272">
        <f t="shared" si="65"/>
        <v>0</v>
      </c>
      <c r="K989" s="25"/>
      <c r="L989" s="263">
        <v>0.45603746159178171</v>
      </c>
      <c r="M989" s="332"/>
      <c r="N989" s="272">
        <f t="shared" si="66"/>
        <v>0</v>
      </c>
      <c r="P989" s="263">
        <v>0.16450600000000001</v>
      </c>
      <c r="Q989" s="332"/>
      <c r="R989" s="558">
        <f t="shared" si="67"/>
        <v>0</v>
      </c>
    </row>
    <row r="990" spans="2:18">
      <c r="B990" s="248"/>
      <c r="C990" s="598">
        <v>28</v>
      </c>
      <c r="D990" s="246" t="s">
        <v>84</v>
      </c>
      <c r="E990" s="352"/>
      <c r="F990" s="264">
        <v>0</v>
      </c>
      <c r="G990" s="25"/>
      <c r="H990" s="263">
        <v>0.710201138766275</v>
      </c>
      <c r="I990" s="332"/>
      <c r="J990" s="272">
        <f t="shared" si="65"/>
        <v>0</v>
      </c>
      <c r="K990" s="25"/>
      <c r="L990" s="263">
        <v>0.31237712823175945</v>
      </c>
      <c r="M990" s="332"/>
      <c r="N990" s="272">
        <f t="shared" si="66"/>
        <v>0</v>
      </c>
      <c r="P990" s="263">
        <v>4.0304E-2</v>
      </c>
      <c r="Q990" s="332"/>
      <c r="R990" s="558">
        <f t="shared" si="67"/>
        <v>0</v>
      </c>
    </row>
    <row r="991" spans="2:18" ht="12.75" customHeight="1">
      <c r="B991" s="248"/>
      <c r="C991" s="598">
        <v>29</v>
      </c>
      <c r="D991" s="246" t="s">
        <v>85</v>
      </c>
      <c r="E991" s="352"/>
      <c r="F991" s="264">
        <v>0</v>
      </c>
      <c r="G991" s="25"/>
      <c r="H991" s="263">
        <v>0.89424536443004587</v>
      </c>
      <c r="I991" s="332"/>
      <c r="J991" s="272">
        <f t="shared" si="65"/>
        <v>0</v>
      </c>
      <c r="K991" s="25"/>
      <c r="L991" s="263">
        <v>3.9324338518635996E-2</v>
      </c>
      <c r="M991" s="332"/>
      <c r="N991" s="272">
        <f t="shared" si="66"/>
        <v>0</v>
      </c>
      <c r="P991" s="263">
        <v>4.6090000000000002E-3</v>
      </c>
      <c r="Q991" s="332"/>
      <c r="R991" s="558">
        <f t="shared" si="67"/>
        <v>0</v>
      </c>
    </row>
    <row r="992" spans="2:18" ht="12.75" customHeight="1">
      <c r="B992" s="248"/>
      <c r="C992" s="598">
        <v>30</v>
      </c>
      <c r="D992" s="246" t="s">
        <v>641</v>
      </c>
      <c r="E992" s="352"/>
      <c r="F992" s="264">
        <v>0</v>
      </c>
      <c r="G992" s="25"/>
      <c r="H992" s="263">
        <v>0.72123903101779596</v>
      </c>
      <c r="I992" s="332"/>
      <c r="J992" s="272">
        <f t="shared" si="65"/>
        <v>0</v>
      </c>
      <c r="K992" s="25"/>
      <c r="L992" s="263">
        <v>0.44791090350097024</v>
      </c>
      <c r="M992" s="332"/>
      <c r="N992" s="272">
        <f t="shared" si="66"/>
        <v>0</v>
      </c>
      <c r="P992" s="263">
        <v>8.7373999999999993E-2</v>
      </c>
      <c r="Q992" s="332"/>
      <c r="R992" s="558">
        <f t="shared" si="67"/>
        <v>0</v>
      </c>
    </row>
    <row r="993" spans="2:18" ht="12.75" customHeight="1">
      <c r="B993" s="248"/>
      <c r="C993" s="598">
        <v>31</v>
      </c>
      <c r="D993" s="246" t="s">
        <v>659</v>
      </c>
      <c r="E993" s="352"/>
      <c r="F993" s="264">
        <v>0</v>
      </c>
      <c r="G993" s="25"/>
      <c r="H993" s="263">
        <v>0.59629862368930164</v>
      </c>
      <c r="I993" s="332"/>
      <c r="J993" s="272">
        <f t="shared" si="65"/>
        <v>0</v>
      </c>
      <c r="K993" s="25"/>
      <c r="L993" s="263">
        <v>0.16960534259909574</v>
      </c>
      <c r="M993" s="332"/>
      <c r="N993" s="272">
        <f t="shared" si="66"/>
        <v>0</v>
      </c>
      <c r="P993" s="263">
        <v>4.7018999999999998E-2</v>
      </c>
      <c r="Q993" s="332"/>
      <c r="R993" s="558">
        <f t="shared" si="67"/>
        <v>0</v>
      </c>
    </row>
    <row r="994" spans="2:18" ht="12.75" customHeight="1">
      <c r="B994" s="248"/>
      <c r="C994" s="598">
        <v>32</v>
      </c>
      <c r="D994" s="246" t="s">
        <v>86</v>
      </c>
      <c r="E994" s="352"/>
      <c r="F994" s="264">
        <v>0</v>
      </c>
      <c r="G994" s="25"/>
      <c r="H994" s="263">
        <v>0.71200581883763636</v>
      </c>
      <c r="I994" s="332"/>
      <c r="J994" s="272">
        <f t="shared" si="65"/>
        <v>0</v>
      </c>
      <c r="K994" s="25"/>
      <c r="L994" s="263">
        <v>0.38588081165979382</v>
      </c>
      <c r="M994" s="332"/>
      <c r="N994" s="272">
        <f t="shared" si="66"/>
        <v>0</v>
      </c>
      <c r="P994" s="263">
        <v>5.3838999999999998E-2</v>
      </c>
      <c r="Q994" s="332"/>
      <c r="R994" s="558">
        <f t="shared" si="67"/>
        <v>0</v>
      </c>
    </row>
    <row r="995" spans="2:18" ht="12.75" customHeight="1">
      <c r="B995" s="248"/>
      <c r="C995" s="598">
        <v>33</v>
      </c>
      <c r="D995" s="246" t="s">
        <v>87</v>
      </c>
      <c r="E995" s="352"/>
      <c r="F995" s="264">
        <v>0</v>
      </c>
      <c r="G995" s="25"/>
      <c r="H995" s="263">
        <v>0.79645739047423914</v>
      </c>
      <c r="I995" s="332"/>
      <c r="J995" s="272">
        <f t="shared" si="65"/>
        <v>0</v>
      </c>
      <c r="K995" s="25"/>
      <c r="L995" s="263">
        <v>0.67167886604507754</v>
      </c>
      <c r="M995" s="332"/>
      <c r="N995" s="272">
        <f t="shared" si="66"/>
        <v>0</v>
      </c>
      <c r="P995" s="263">
        <v>9.8073999999999995E-2</v>
      </c>
      <c r="Q995" s="332"/>
      <c r="R995" s="558">
        <f t="shared" si="67"/>
        <v>0</v>
      </c>
    </row>
    <row r="996" spans="2:18" ht="12.75" customHeight="1">
      <c r="B996" s="248"/>
      <c r="C996" s="598">
        <v>34</v>
      </c>
      <c r="D996" s="246" t="s">
        <v>660</v>
      </c>
      <c r="E996" s="352"/>
      <c r="F996" s="264">
        <v>0</v>
      </c>
      <c r="G996" s="25"/>
      <c r="H996" s="263">
        <v>0.62834506533650503</v>
      </c>
      <c r="I996" s="332"/>
      <c r="J996" s="272">
        <f t="shared" si="65"/>
        <v>0</v>
      </c>
      <c r="K996" s="25"/>
      <c r="L996" s="263">
        <v>0.49103007308829361</v>
      </c>
      <c r="M996" s="332"/>
      <c r="N996" s="272">
        <f t="shared" si="66"/>
        <v>0</v>
      </c>
      <c r="P996" s="263">
        <v>0.10319399999999999</v>
      </c>
      <c r="Q996" s="332"/>
      <c r="R996" s="558">
        <f t="shared" si="67"/>
        <v>0</v>
      </c>
    </row>
    <row r="997" spans="2:18" ht="12.75" customHeight="1">
      <c r="B997" s="248"/>
      <c r="C997" s="598">
        <v>35</v>
      </c>
      <c r="D997" s="246" t="s">
        <v>661</v>
      </c>
      <c r="E997" s="352"/>
      <c r="F997" s="264">
        <v>0</v>
      </c>
      <c r="G997" s="25"/>
      <c r="H997" s="263">
        <v>0.71936977109610611</v>
      </c>
      <c r="I997" s="332"/>
      <c r="J997" s="272">
        <f t="shared" si="65"/>
        <v>0</v>
      </c>
      <c r="K997" s="25"/>
      <c r="L997" s="263">
        <v>0.62658725102985557</v>
      </c>
      <c r="M997" s="332"/>
      <c r="N997" s="272">
        <f t="shared" si="66"/>
        <v>0</v>
      </c>
      <c r="P997" s="263">
        <v>9.3026999999999999E-2</v>
      </c>
      <c r="Q997" s="332"/>
      <c r="R997" s="558">
        <f t="shared" si="67"/>
        <v>0</v>
      </c>
    </row>
    <row r="998" spans="2:18">
      <c r="B998" s="248"/>
      <c r="C998" s="598">
        <v>36</v>
      </c>
      <c r="D998" s="246" t="s">
        <v>88</v>
      </c>
      <c r="E998" s="352"/>
      <c r="F998" s="264">
        <v>0</v>
      </c>
      <c r="G998" s="25"/>
      <c r="H998" s="263">
        <v>0.65161794215947699</v>
      </c>
      <c r="I998" s="332"/>
      <c r="J998" s="272">
        <f t="shared" si="65"/>
        <v>0</v>
      </c>
      <c r="K998" s="25"/>
      <c r="L998" s="263">
        <v>0.37153415843509074</v>
      </c>
      <c r="M998" s="332"/>
      <c r="N998" s="272">
        <f t="shared" si="66"/>
        <v>0</v>
      </c>
      <c r="P998" s="263">
        <v>0.113093</v>
      </c>
      <c r="Q998" s="332"/>
      <c r="R998" s="558">
        <f t="shared" si="67"/>
        <v>0</v>
      </c>
    </row>
    <row r="999" spans="2:18">
      <c r="B999" s="248"/>
      <c r="C999" s="598">
        <v>37</v>
      </c>
      <c r="D999" s="246" t="s">
        <v>645</v>
      </c>
      <c r="E999" s="352"/>
      <c r="F999" s="264">
        <v>0</v>
      </c>
      <c r="G999" s="25"/>
      <c r="H999" s="263">
        <v>0.53155285560454335</v>
      </c>
      <c r="I999" s="332"/>
      <c r="J999" s="272">
        <f t="shared" si="65"/>
        <v>0</v>
      </c>
      <c r="K999" s="25"/>
      <c r="L999" s="263">
        <v>0.30544098823625043</v>
      </c>
      <c r="M999" s="332"/>
      <c r="N999" s="272">
        <f t="shared" si="66"/>
        <v>0</v>
      </c>
      <c r="P999" s="263">
        <v>8.5841000000000001E-2</v>
      </c>
      <c r="Q999" s="332"/>
      <c r="R999" s="558">
        <f t="shared" si="67"/>
        <v>0</v>
      </c>
    </row>
    <row r="1000" spans="2:18">
      <c r="B1000" s="248"/>
      <c r="C1000" s="598">
        <v>38</v>
      </c>
      <c r="D1000" s="246" t="s">
        <v>646</v>
      </c>
      <c r="E1000" s="352"/>
      <c r="F1000" s="264">
        <v>0</v>
      </c>
      <c r="G1000" s="25"/>
      <c r="H1000" s="263">
        <v>0.47444225882550645</v>
      </c>
      <c r="I1000" s="332"/>
      <c r="J1000" s="272">
        <f t="shared" si="65"/>
        <v>0</v>
      </c>
      <c r="K1000" s="25"/>
      <c r="L1000" s="263">
        <v>0.31816972692208106</v>
      </c>
      <c r="M1000" s="332"/>
      <c r="N1000" s="272">
        <f t="shared" si="66"/>
        <v>0</v>
      </c>
      <c r="P1000" s="263">
        <v>0.20375799999999999</v>
      </c>
      <c r="Q1000" s="332"/>
      <c r="R1000" s="558">
        <f t="shared" si="67"/>
        <v>0</v>
      </c>
    </row>
    <row r="1001" spans="2:18">
      <c r="B1001" s="248"/>
      <c r="C1001" s="598">
        <v>39</v>
      </c>
      <c r="D1001" s="246" t="s">
        <v>647</v>
      </c>
      <c r="E1001" s="352"/>
      <c r="F1001" s="264">
        <v>0</v>
      </c>
      <c r="G1001" s="25"/>
      <c r="H1001" s="263">
        <v>0.77297337595169135</v>
      </c>
      <c r="I1001" s="332"/>
      <c r="J1001" s="272">
        <f t="shared" si="65"/>
        <v>0</v>
      </c>
      <c r="K1001" s="25"/>
      <c r="L1001" s="263">
        <v>0.2619817536273753</v>
      </c>
      <c r="M1001" s="332"/>
      <c r="N1001" s="272">
        <f t="shared" si="66"/>
        <v>0</v>
      </c>
      <c r="P1001" s="263">
        <v>0.10233100000000001</v>
      </c>
      <c r="Q1001" s="332"/>
      <c r="R1001" s="558">
        <f t="shared" si="67"/>
        <v>0</v>
      </c>
    </row>
    <row r="1002" spans="2:18">
      <c r="B1002" s="248"/>
      <c r="C1002" s="598">
        <v>40</v>
      </c>
      <c r="D1002" s="246" t="s">
        <v>648</v>
      </c>
      <c r="E1002" s="352"/>
      <c r="F1002" s="264">
        <v>0</v>
      </c>
      <c r="G1002" s="25"/>
      <c r="H1002" s="263">
        <v>0.77179526334786386</v>
      </c>
      <c r="I1002" s="332"/>
      <c r="J1002" s="272">
        <f t="shared" si="65"/>
        <v>0</v>
      </c>
      <c r="K1002" s="25"/>
      <c r="L1002" s="263">
        <v>0.2845531276897022</v>
      </c>
      <c r="M1002" s="332"/>
      <c r="N1002" s="272">
        <f t="shared" si="66"/>
        <v>0</v>
      </c>
      <c r="P1002" s="263">
        <v>7.6859999999999998E-2</v>
      </c>
      <c r="Q1002" s="332"/>
      <c r="R1002" s="558">
        <f t="shared" si="67"/>
        <v>0</v>
      </c>
    </row>
    <row r="1003" spans="2:18">
      <c r="B1003" s="248"/>
      <c r="C1003" s="598">
        <v>41</v>
      </c>
      <c r="D1003" s="246" t="s">
        <v>662</v>
      </c>
      <c r="E1003" s="352"/>
      <c r="F1003" s="264">
        <v>0</v>
      </c>
      <c r="G1003" s="25"/>
      <c r="H1003" s="263">
        <v>0</v>
      </c>
      <c r="I1003" s="332"/>
      <c r="J1003" s="272">
        <f t="shared" si="65"/>
        <v>0</v>
      </c>
      <c r="K1003" s="25"/>
      <c r="L1003" s="263">
        <v>0</v>
      </c>
      <c r="M1003" s="332"/>
      <c r="N1003" s="272">
        <f t="shared" si="66"/>
        <v>0</v>
      </c>
      <c r="P1003" s="263">
        <v>0</v>
      </c>
      <c r="Q1003" s="332"/>
      <c r="R1003" s="558">
        <f t="shared" si="67"/>
        <v>0</v>
      </c>
    </row>
    <row r="1004" spans="2:18" ht="12.75" thickBot="1">
      <c r="B1004" s="248"/>
      <c r="C1004" s="598">
        <v>42</v>
      </c>
      <c r="D1004" s="246" t="s">
        <v>663</v>
      </c>
      <c r="E1004" s="352"/>
      <c r="F1004" s="266">
        <v>0</v>
      </c>
      <c r="G1004" s="25"/>
      <c r="H1004" s="265">
        <v>0.39233412635474552</v>
      </c>
      <c r="I1004" s="332"/>
      <c r="J1004" s="270">
        <f t="shared" si="65"/>
        <v>0</v>
      </c>
      <c r="K1004" s="25"/>
      <c r="L1004" s="265">
        <v>3.0652920962199359E-2</v>
      </c>
      <c r="M1004" s="332"/>
      <c r="N1004" s="270">
        <f t="shared" si="66"/>
        <v>0</v>
      </c>
      <c r="P1004" s="265">
        <v>5.3080000000000002E-3</v>
      </c>
      <c r="Q1004" s="332"/>
      <c r="R1004" s="559">
        <f t="shared" si="67"/>
        <v>0</v>
      </c>
    </row>
    <row r="1005" spans="2:18">
      <c r="B1005" s="348" t="s">
        <v>79</v>
      </c>
      <c r="C1005" s="597">
        <v>1</v>
      </c>
      <c r="D1005" s="244" t="s">
        <v>67</v>
      </c>
      <c r="E1005" s="352"/>
      <c r="F1005" s="262">
        <v>0</v>
      </c>
      <c r="G1005" s="25"/>
      <c r="H1005" s="283">
        <v>0.46526646538932237</v>
      </c>
      <c r="I1005" s="332"/>
      <c r="J1005" s="271">
        <f t="shared" si="65"/>
        <v>0</v>
      </c>
      <c r="K1005" s="25"/>
      <c r="L1005" s="283">
        <v>9.2257075000358235E-2</v>
      </c>
      <c r="M1005" s="332"/>
      <c r="N1005" s="271">
        <f t="shared" si="66"/>
        <v>0</v>
      </c>
      <c r="P1005" s="283">
        <v>3.8321000000000001E-2</v>
      </c>
      <c r="Q1005" s="332"/>
      <c r="R1005" s="557">
        <f t="shared" si="67"/>
        <v>0</v>
      </c>
    </row>
    <row r="1006" spans="2:18">
      <c r="B1006" s="349"/>
      <c r="C1006" s="598">
        <v>2</v>
      </c>
      <c r="D1006" s="246" t="s">
        <v>563</v>
      </c>
      <c r="E1006" s="352"/>
      <c r="F1006" s="264">
        <v>0</v>
      </c>
      <c r="G1006" s="25"/>
      <c r="H1006" s="285">
        <v>0.66840796084760723</v>
      </c>
      <c r="I1006" s="332"/>
      <c r="J1006" s="272">
        <f t="shared" si="65"/>
        <v>0</v>
      </c>
      <c r="K1006" s="25"/>
      <c r="L1006" s="285">
        <v>0.21480625875101383</v>
      </c>
      <c r="M1006" s="332"/>
      <c r="N1006" s="272">
        <f t="shared" si="66"/>
        <v>0</v>
      </c>
      <c r="P1006" s="285">
        <v>9.0574000000000002E-2</v>
      </c>
      <c r="Q1006" s="332"/>
      <c r="R1006" s="558">
        <f t="shared" si="67"/>
        <v>0</v>
      </c>
    </row>
    <row r="1007" spans="2:18">
      <c r="B1007" s="349"/>
      <c r="C1007" s="598">
        <v>3</v>
      </c>
      <c r="D1007" s="246" t="s">
        <v>633</v>
      </c>
      <c r="E1007" s="352"/>
      <c r="F1007" s="264">
        <v>0</v>
      </c>
      <c r="G1007" s="25"/>
      <c r="H1007" s="285">
        <v>0.51182813572796626</v>
      </c>
      <c r="I1007" s="332"/>
      <c r="J1007" s="272">
        <f t="shared" si="65"/>
        <v>0</v>
      </c>
      <c r="K1007" s="25"/>
      <c r="L1007" s="285">
        <v>0.19301412929570352</v>
      </c>
      <c r="M1007" s="332"/>
      <c r="N1007" s="272">
        <f t="shared" si="66"/>
        <v>0</v>
      </c>
      <c r="P1007" s="285">
        <v>0.10439</v>
      </c>
      <c r="Q1007" s="332"/>
      <c r="R1007" s="558">
        <f t="shared" si="67"/>
        <v>0</v>
      </c>
    </row>
    <row r="1008" spans="2:18">
      <c r="B1008" s="349"/>
      <c r="C1008" s="598">
        <v>4</v>
      </c>
      <c r="D1008" s="246" t="s">
        <v>652</v>
      </c>
      <c r="E1008" s="352"/>
      <c r="F1008" s="264">
        <v>0</v>
      </c>
      <c r="G1008" s="25"/>
      <c r="H1008" s="285">
        <v>0.4488544635727581</v>
      </c>
      <c r="I1008" s="332"/>
      <c r="J1008" s="272">
        <f t="shared" si="65"/>
        <v>0</v>
      </c>
      <c r="K1008" s="25"/>
      <c r="L1008" s="285">
        <v>0.18875235574293034</v>
      </c>
      <c r="M1008" s="332"/>
      <c r="N1008" s="272">
        <f t="shared" si="66"/>
        <v>0</v>
      </c>
      <c r="P1008" s="285">
        <v>6.9598999999999994E-2</v>
      </c>
      <c r="Q1008" s="332"/>
      <c r="R1008" s="558">
        <f t="shared" si="67"/>
        <v>0</v>
      </c>
    </row>
    <row r="1009" spans="2:18">
      <c r="B1009" s="349"/>
      <c r="C1009" s="598">
        <v>5</v>
      </c>
      <c r="D1009" s="246" t="s">
        <v>653</v>
      </c>
      <c r="E1009" s="352"/>
      <c r="F1009" s="264">
        <v>0</v>
      </c>
      <c r="G1009" s="25"/>
      <c r="H1009" s="285">
        <v>0.36469910008551054</v>
      </c>
      <c r="I1009" s="332"/>
      <c r="J1009" s="272">
        <f t="shared" si="65"/>
        <v>0</v>
      </c>
      <c r="K1009" s="25"/>
      <c r="L1009" s="285">
        <v>0.13327565265612043</v>
      </c>
      <c r="M1009" s="332"/>
      <c r="N1009" s="272">
        <f t="shared" si="66"/>
        <v>0</v>
      </c>
      <c r="P1009" s="285">
        <v>6.2389E-2</v>
      </c>
      <c r="Q1009" s="332"/>
      <c r="R1009" s="558">
        <f t="shared" si="67"/>
        <v>0</v>
      </c>
    </row>
    <row r="1010" spans="2:18">
      <c r="B1010" s="349"/>
      <c r="C1010" s="598">
        <v>6</v>
      </c>
      <c r="D1010" s="246" t="s">
        <v>68</v>
      </c>
      <c r="E1010" s="352"/>
      <c r="F1010" s="264">
        <v>0</v>
      </c>
      <c r="G1010" s="25"/>
      <c r="H1010" s="285">
        <v>0.33928693964671464</v>
      </c>
      <c r="I1010" s="332"/>
      <c r="J1010" s="272">
        <f t="shared" si="65"/>
        <v>0</v>
      </c>
      <c r="K1010" s="25"/>
      <c r="L1010" s="285">
        <v>0.31683067299577838</v>
      </c>
      <c r="M1010" s="332"/>
      <c r="N1010" s="272">
        <f t="shared" si="66"/>
        <v>0</v>
      </c>
      <c r="P1010" s="285">
        <v>0.138325</v>
      </c>
      <c r="Q1010" s="332"/>
      <c r="R1010" s="558">
        <f t="shared" si="67"/>
        <v>0</v>
      </c>
    </row>
    <row r="1011" spans="2:18">
      <c r="B1011" s="349"/>
      <c r="C1011" s="598">
        <v>7</v>
      </c>
      <c r="D1011" s="246" t="s">
        <v>69</v>
      </c>
      <c r="E1011" s="352"/>
      <c r="F1011" s="264">
        <v>0</v>
      </c>
      <c r="G1011" s="25"/>
      <c r="H1011" s="285">
        <v>0.31382000783532432</v>
      </c>
      <c r="I1011" s="332"/>
      <c r="J1011" s="272">
        <f t="shared" si="65"/>
        <v>0</v>
      </c>
      <c r="K1011" s="25"/>
      <c r="L1011" s="285">
        <v>0.18190759829563885</v>
      </c>
      <c r="M1011" s="332"/>
      <c r="N1011" s="272">
        <f t="shared" si="66"/>
        <v>0</v>
      </c>
      <c r="P1011" s="285">
        <v>7.2328000000000003E-2</v>
      </c>
      <c r="Q1011" s="332"/>
      <c r="R1011" s="558">
        <f t="shared" si="67"/>
        <v>0</v>
      </c>
    </row>
    <row r="1012" spans="2:18">
      <c r="B1012" s="349"/>
      <c r="C1012" s="598">
        <v>8</v>
      </c>
      <c r="D1012" s="246" t="s">
        <v>70</v>
      </c>
      <c r="E1012" s="352"/>
      <c r="F1012" s="264">
        <v>0</v>
      </c>
      <c r="G1012" s="25"/>
      <c r="H1012" s="285">
        <v>0.24912627968044185</v>
      </c>
      <c r="I1012" s="332"/>
      <c r="J1012" s="272">
        <f t="shared" si="65"/>
        <v>0</v>
      </c>
      <c r="K1012" s="25"/>
      <c r="L1012" s="285">
        <v>8.7448393249086945E-2</v>
      </c>
      <c r="M1012" s="332"/>
      <c r="N1012" s="272">
        <f t="shared" si="66"/>
        <v>0</v>
      </c>
      <c r="P1012" s="285">
        <v>2.3737000000000001E-2</v>
      </c>
      <c r="Q1012" s="332"/>
      <c r="R1012" s="558">
        <f t="shared" si="67"/>
        <v>0</v>
      </c>
    </row>
    <row r="1013" spans="2:18">
      <c r="B1013" s="349"/>
      <c r="C1013" s="598">
        <v>9</v>
      </c>
      <c r="D1013" s="246" t="s">
        <v>71</v>
      </c>
      <c r="E1013" s="352"/>
      <c r="F1013" s="264">
        <v>0</v>
      </c>
      <c r="G1013" s="25"/>
      <c r="H1013" s="285">
        <v>0.22322200833512137</v>
      </c>
      <c r="I1013" s="332"/>
      <c r="J1013" s="272">
        <f t="shared" si="65"/>
        <v>0</v>
      </c>
      <c r="K1013" s="25"/>
      <c r="L1013" s="285">
        <v>1.1571389535993576E-2</v>
      </c>
      <c r="M1013" s="332"/>
      <c r="N1013" s="272">
        <f t="shared" si="66"/>
        <v>0</v>
      </c>
      <c r="P1013" s="285">
        <v>2.614E-3</v>
      </c>
      <c r="Q1013" s="332"/>
      <c r="R1013" s="558">
        <f t="shared" si="67"/>
        <v>0</v>
      </c>
    </row>
    <row r="1014" spans="2:18">
      <c r="B1014" s="350"/>
      <c r="C1014" s="598">
        <v>10</v>
      </c>
      <c r="D1014" s="246" t="s">
        <v>564</v>
      </c>
      <c r="E1014" s="352"/>
      <c r="F1014" s="264">
        <v>0</v>
      </c>
      <c r="G1014" s="25"/>
      <c r="H1014" s="285">
        <v>0.31232800928408477</v>
      </c>
      <c r="I1014" s="332"/>
      <c r="J1014" s="272">
        <f t="shared" si="65"/>
        <v>0</v>
      </c>
      <c r="K1014" s="25"/>
      <c r="L1014" s="285">
        <v>0.21046011346301033</v>
      </c>
      <c r="M1014" s="332"/>
      <c r="N1014" s="272">
        <f t="shared" si="66"/>
        <v>0</v>
      </c>
      <c r="P1014" s="285">
        <v>7.8898999999999997E-2</v>
      </c>
      <c r="Q1014" s="332"/>
      <c r="R1014" s="558">
        <f t="shared" si="67"/>
        <v>0</v>
      </c>
    </row>
    <row r="1015" spans="2:18">
      <c r="B1015" s="350"/>
      <c r="C1015" s="598">
        <v>11</v>
      </c>
      <c r="D1015" s="246" t="s">
        <v>72</v>
      </c>
      <c r="E1015" s="352"/>
      <c r="F1015" s="264">
        <v>0</v>
      </c>
      <c r="G1015" s="25"/>
      <c r="H1015" s="285">
        <v>0.43831030722993902</v>
      </c>
      <c r="I1015" s="332"/>
      <c r="J1015" s="272">
        <f t="shared" si="65"/>
        <v>0</v>
      </c>
      <c r="K1015" s="25"/>
      <c r="L1015" s="285">
        <v>0.21529585730466586</v>
      </c>
      <c r="M1015" s="332"/>
      <c r="N1015" s="272">
        <f t="shared" si="66"/>
        <v>0</v>
      </c>
      <c r="P1015" s="285">
        <v>7.6244999999999993E-2</v>
      </c>
      <c r="Q1015" s="332"/>
      <c r="R1015" s="558">
        <f t="shared" si="67"/>
        <v>0</v>
      </c>
    </row>
    <row r="1016" spans="2:18">
      <c r="B1016" s="350"/>
      <c r="C1016" s="598">
        <v>12</v>
      </c>
      <c r="D1016" s="246" t="s">
        <v>73</v>
      </c>
      <c r="E1016" s="352"/>
      <c r="F1016" s="264">
        <v>0</v>
      </c>
      <c r="G1016" s="25"/>
      <c r="H1016" s="285">
        <v>0.1871809311524556</v>
      </c>
      <c r="I1016" s="332"/>
      <c r="J1016" s="272">
        <f t="shared" si="65"/>
        <v>0</v>
      </c>
      <c r="K1016" s="25"/>
      <c r="L1016" s="285">
        <v>5.0625160336827124E-2</v>
      </c>
      <c r="M1016" s="332"/>
      <c r="N1016" s="272">
        <f t="shared" si="66"/>
        <v>0</v>
      </c>
      <c r="P1016" s="285">
        <v>1.4852000000000001E-2</v>
      </c>
      <c r="Q1016" s="332"/>
      <c r="R1016" s="558">
        <f t="shared" si="67"/>
        <v>0</v>
      </c>
    </row>
    <row r="1017" spans="2:18">
      <c r="B1017" s="350"/>
      <c r="C1017" s="598">
        <v>13</v>
      </c>
      <c r="D1017" s="246" t="s">
        <v>74</v>
      </c>
      <c r="E1017" s="352"/>
      <c r="F1017" s="264">
        <v>0</v>
      </c>
      <c r="G1017" s="25"/>
      <c r="H1017" s="285">
        <v>0.23065261337450582</v>
      </c>
      <c r="I1017" s="332"/>
      <c r="J1017" s="272">
        <f t="shared" si="65"/>
        <v>0</v>
      </c>
      <c r="K1017" s="25"/>
      <c r="L1017" s="285">
        <v>9.9674168556048659E-2</v>
      </c>
      <c r="M1017" s="332"/>
      <c r="N1017" s="272">
        <f t="shared" si="66"/>
        <v>0</v>
      </c>
      <c r="P1017" s="285">
        <v>2.8282999999999999E-2</v>
      </c>
      <c r="Q1017" s="332"/>
      <c r="R1017" s="558">
        <f t="shared" si="67"/>
        <v>0</v>
      </c>
    </row>
    <row r="1018" spans="2:18">
      <c r="B1018" s="350"/>
      <c r="C1018" s="598">
        <v>14</v>
      </c>
      <c r="D1018" s="246" t="s">
        <v>75</v>
      </c>
      <c r="E1018" s="352"/>
      <c r="F1018" s="264">
        <v>0</v>
      </c>
      <c r="G1018" s="25"/>
      <c r="H1018" s="285">
        <v>0.37806810702576027</v>
      </c>
      <c r="I1018" s="332"/>
      <c r="J1018" s="272">
        <f t="shared" si="65"/>
        <v>0</v>
      </c>
      <c r="K1018" s="25"/>
      <c r="L1018" s="285">
        <v>0.2975756861368265</v>
      </c>
      <c r="M1018" s="332"/>
      <c r="N1018" s="272">
        <f t="shared" si="66"/>
        <v>0</v>
      </c>
      <c r="P1018" s="285">
        <v>0.121685</v>
      </c>
      <c r="Q1018" s="332"/>
      <c r="R1018" s="558">
        <f t="shared" si="67"/>
        <v>0</v>
      </c>
    </row>
    <row r="1019" spans="2:18">
      <c r="B1019" s="350"/>
      <c r="C1019" s="598">
        <v>15</v>
      </c>
      <c r="D1019" s="246" t="s">
        <v>654</v>
      </c>
      <c r="E1019" s="352"/>
      <c r="F1019" s="264">
        <v>0</v>
      </c>
      <c r="G1019" s="25"/>
      <c r="H1019" s="285">
        <v>0.38205326456738903</v>
      </c>
      <c r="I1019" s="332"/>
      <c r="J1019" s="272">
        <f t="shared" si="65"/>
        <v>0</v>
      </c>
      <c r="K1019" s="25"/>
      <c r="L1019" s="285">
        <v>0.22703629813870238</v>
      </c>
      <c r="M1019" s="332"/>
      <c r="N1019" s="272">
        <f t="shared" si="66"/>
        <v>0</v>
      </c>
      <c r="P1019" s="285">
        <v>6.2937000000000007E-2</v>
      </c>
      <c r="Q1019" s="332"/>
      <c r="R1019" s="558">
        <f t="shared" si="67"/>
        <v>0</v>
      </c>
    </row>
    <row r="1020" spans="2:18">
      <c r="B1020" s="350"/>
      <c r="C1020" s="598">
        <v>16</v>
      </c>
      <c r="D1020" s="246" t="s">
        <v>655</v>
      </c>
      <c r="E1020" s="352"/>
      <c r="F1020" s="264">
        <v>0</v>
      </c>
      <c r="G1020" s="25"/>
      <c r="H1020" s="285">
        <v>0.40666124577872914</v>
      </c>
      <c r="I1020" s="332"/>
      <c r="J1020" s="272">
        <f t="shared" si="65"/>
        <v>0</v>
      </c>
      <c r="K1020" s="25"/>
      <c r="L1020" s="285">
        <v>0.24859447293713771</v>
      </c>
      <c r="M1020" s="332"/>
      <c r="N1020" s="272">
        <f t="shared" si="66"/>
        <v>0</v>
      </c>
      <c r="P1020" s="285">
        <v>7.7682000000000001E-2</v>
      </c>
      <c r="Q1020" s="332"/>
      <c r="R1020" s="558">
        <f t="shared" si="67"/>
        <v>0</v>
      </c>
    </row>
    <row r="1021" spans="2:18">
      <c r="B1021" s="350"/>
      <c r="C1021" s="598">
        <v>17</v>
      </c>
      <c r="D1021" s="246" t="s">
        <v>656</v>
      </c>
      <c r="E1021" s="352"/>
      <c r="F1021" s="264">
        <v>0</v>
      </c>
      <c r="G1021" s="25"/>
      <c r="H1021" s="285">
        <v>0.32798738513798226</v>
      </c>
      <c r="I1021" s="332"/>
      <c r="J1021" s="272">
        <f t="shared" si="65"/>
        <v>0</v>
      </c>
      <c r="K1021" s="25"/>
      <c r="L1021" s="285">
        <v>0.20294177103804983</v>
      </c>
      <c r="M1021" s="332"/>
      <c r="N1021" s="272">
        <f t="shared" si="66"/>
        <v>0</v>
      </c>
      <c r="P1021" s="285">
        <v>7.0429000000000005E-2</v>
      </c>
      <c r="Q1021" s="332"/>
      <c r="R1021" s="558">
        <f t="shared" si="67"/>
        <v>0</v>
      </c>
    </row>
    <row r="1022" spans="2:18">
      <c r="B1022" s="350"/>
      <c r="C1022" s="598">
        <v>18</v>
      </c>
      <c r="D1022" s="246" t="s">
        <v>657</v>
      </c>
      <c r="E1022" s="352"/>
      <c r="F1022" s="264">
        <v>0</v>
      </c>
      <c r="G1022" s="25"/>
      <c r="H1022" s="285">
        <v>0.27215075885482687</v>
      </c>
      <c r="I1022" s="332"/>
      <c r="J1022" s="272">
        <f t="shared" si="65"/>
        <v>0</v>
      </c>
      <c r="K1022" s="25"/>
      <c r="L1022" s="285">
        <v>0.22163791003403188</v>
      </c>
      <c r="M1022" s="332"/>
      <c r="N1022" s="272">
        <f t="shared" si="66"/>
        <v>0</v>
      </c>
      <c r="P1022" s="285">
        <v>7.3471999999999996E-2</v>
      </c>
      <c r="Q1022" s="332"/>
      <c r="R1022" s="558">
        <f t="shared" si="67"/>
        <v>0</v>
      </c>
    </row>
    <row r="1023" spans="2:18">
      <c r="B1023" s="350"/>
      <c r="C1023" s="598">
        <v>19</v>
      </c>
      <c r="D1023" s="246" t="s">
        <v>76</v>
      </c>
      <c r="E1023" s="352"/>
      <c r="F1023" s="264">
        <v>0</v>
      </c>
      <c r="G1023" s="25"/>
      <c r="H1023" s="285">
        <v>0.30672580972270214</v>
      </c>
      <c r="I1023" s="332"/>
      <c r="J1023" s="272">
        <f t="shared" si="65"/>
        <v>0</v>
      </c>
      <c r="K1023" s="25"/>
      <c r="L1023" s="285">
        <v>0.19988914102796024</v>
      </c>
      <c r="M1023" s="332"/>
      <c r="N1023" s="272">
        <f t="shared" si="66"/>
        <v>0</v>
      </c>
      <c r="P1023" s="285">
        <v>5.9097999999999998E-2</v>
      </c>
      <c r="Q1023" s="332"/>
      <c r="R1023" s="558">
        <f t="shared" si="67"/>
        <v>0</v>
      </c>
    </row>
    <row r="1024" spans="2:18">
      <c r="B1024" s="350"/>
      <c r="C1024" s="598">
        <v>20</v>
      </c>
      <c r="D1024" s="246" t="s">
        <v>658</v>
      </c>
      <c r="E1024" s="352"/>
      <c r="F1024" s="264">
        <v>0</v>
      </c>
      <c r="G1024" s="25"/>
      <c r="H1024" s="285">
        <v>0.26601266464392281</v>
      </c>
      <c r="I1024" s="332"/>
      <c r="J1024" s="272">
        <f t="shared" si="65"/>
        <v>0</v>
      </c>
      <c r="K1024" s="25"/>
      <c r="L1024" s="285">
        <v>0.16387018707694961</v>
      </c>
      <c r="M1024" s="332"/>
      <c r="N1024" s="272">
        <f t="shared" si="66"/>
        <v>0</v>
      </c>
      <c r="P1024" s="285">
        <v>5.5413999999999998E-2</v>
      </c>
      <c r="Q1024" s="332"/>
      <c r="R1024" s="558">
        <f t="shared" si="67"/>
        <v>0</v>
      </c>
    </row>
    <row r="1025" spans="2:18">
      <c r="B1025" s="350"/>
      <c r="C1025" s="598">
        <v>21</v>
      </c>
      <c r="D1025" s="246" t="s">
        <v>77</v>
      </c>
      <c r="E1025" s="352"/>
      <c r="F1025" s="264">
        <v>0</v>
      </c>
      <c r="G1025" s="25"/>
      <c r="H1025" s="285">
        <v>0.20072876842457094</v>
      </c>
      <c r="I1025" s="332"/>
      <c r="J1025" s="272">
        <f t="shared" si="65"/>
        <v>0</v>
      </c>
      <c r="K1025" s="25"/>
      <c r="L1025" s="285">
        <v>0.14164800278264839</v>
      </c>
      <c r="M1025" s="332"/>
      <c r="N1025" s="272">
        <f t="shared" si="66"/>
        <v>0</v>
      </c>
      <c r="P1025" s="285">
        <v>3.8995000000000002E-2</v>
      </c>
      <c r="Q1025" s="332"/>
      <c r="R1025" s="558">
        <f t="shared" si="67"/>
        <v>0</v>
      </c>
    </row>
    <row r="1026" spans="2:18">
      <c r="B1026" s="350"/>
      <c r="C1026" s="598">
        <v>22</v>
      </c>
      <c r="D1026" s="246" t="s">
        <v>81</v>
      </c>
      <c r="E1026" s="352"/>
      <c r="F1026" s="264">
        <v>0</v>
      </c>
      <c r="G1026" s="25"/>
      <c r="H1026" s="285">
        <v>0.42709223382976236</v>
      </c>
      <c r="I1026" s="332"/>
      <c r="J1026" s="272">
        <f t="shared" si="65"/>
        <v>0</v>
      </c>
      <c r="K1026" s="25"/>
      <c r="L1026" s="285">
        <v>0.27283739869245882</v>
      </c>
      <c r="M1026" s="332"/>
      <c r="N1026" s="272">
        <f t="shared" si="66"/>
        <v>0</v>
      </c>
      <c r="P1026" s="285">
        <v>0.116953</v>
      </c>
      <c r="Q1026" s="332"/>
      <c r="R1026" s="558">
        <f t="shared" si="67"/>
        <v>0</v>
      </c>
    </row>
    <row r="1027" spans="2:18">
      <c r="B1027" s="350"/>
      <c r="C1027" s="598">
        <v>23</v>
      </c>
      <c r="D1027" s="246" t="s">
        <v>82</v>
      </c>
      <c r="E1027" s="352"/>
      <c r="F1027" s="264">
        <v>0</v>
      </c>
      <c r="G1027" s="25"/>
      <c r="H1027" s="285">
        <v>0.45093348694724278</v>
      </c>
      <c r="I1027" s="332"/>
      <c r="J1027" s="272">
        <f t="shared" si="65"/>
        <v>0</v>
      </c>
      <c r="K1027" s="25"/>
      <c r="L1027" s="285">
        <v>0.3501929653184887</v>
      </c>
      <c r="M1027" s="332"/>
      <c r="N1027" s="272">
        <f t="shared" si="66"/>
        <v>0</v>
      </c>
      <c r="P1027" s="285">
        <v>0.16181999999999999</v>
      </c>
      <c r="Q1027" s="332"/>
      <c r="R1027" s="558">
        <f t="shared" si="67"/>
        <v>0</v>
      </c>
    </row>
    <row r="1028" spans="2:18">
      <c r="B1028" s="350"/>
      <c r="C1028" s="598">
        <v>24</v>
      </c>
      <c r="D1028" s="246" t="s">
        <v>565</v>
      </c>
      <c r="E1028" s="352"/>
      <c r="F1028" s="264">
        <v>0</v>
      </c>
      <c r="G1028" s="25"/>
      <c r="H1028" s="285">
        <v>0.22707188532180705</v>
      </c>
      <c r="I1028" s="332"/>
      <c r="J1028" s="272">
        <f t="shared" si="65"/>
        <v>0</v>
      </c>
      <c r="K1028" s="25"/>
      <c r="L1028" s="285">
        <v>8.9531415119947971E-2</v>
      </c>
      <c r="M1028" s="332"/>
      <c r="N1028" s="272">
        <f t="shared" si="66"/>
        <v>0</v>
      </c>
      <c r="P1028" s="285">
        <v>1.9297000000000002E-2</v>
      </c>
      <c r="Q1028" s="332"/>
      <c r="R1028" s="558">
        <f t="shared" ref="R1028:R1046" si="68">$F1028*P1028*100</f>
        <v>0</v>
      </c>
    </row>
    <row r="1029" spans="2:18">
      <c r="B1029" s="350"/>
      <c r="C1029" s="598">
        <v>25</v>
      </c>
      <c r="D1029" s="246" t="s">
        <v>566</v>
      </c>
      <c r="E1029" s="352"/>
      <c r="F1029" s="264">
        <v>0</v>
      </c>
      <c r="G1029" s="25"/>
      <c r="H1029" s="285">
        <v>0.47698231872551622</v>
      </c>
      <c r="I1029" s="332"/>
      <c r="J1029" s="272">
        <f t="shared" si="65"/>
        <v>0</v>
      </c>
      <c r="K1029" s="25"/>
      <c r="L1029" s="285">
        <v>0.12767412458176414</v>
      </c>
      <c r="M1029" s="332"/>
      <c r="N1029" s="272">
        <f t="shared" si="66"/>
        <v>0</v>
      </c>
      <c r="P1029" s="285">
        <v>3.3208000000000001E-2</v>
      </c>
      <c r="Q1029" s="332"/>
      <c r="R1029" s="558">
        <f t="shared" si="68"/>
        <v>0</v>
      </c>
    </row>
    <row r="1030" spans="2:18">
      <c r="B1030" s="350"/>
      <c r="C1030" s="598">
        <v>26</v>
      </c>
      <c r="D1030" s="246" t="s">
        <v>567</v>
      </c>
      <c r="E1030" s="352"/>
      <c r="F1030" s="264">
        <v>0</v>
      </c>
      <c r="G1030" s="25"/>
      <c r="H1030" s="285">
        <v>0.72423358536479421</v>
      </c>
      <c r="I1030" s="332"/>
      <c r="J1030" s="272">
        <f t="shared" si="65"/>
        <v>0</v>
      </c>
      <c r="K1030" s="25"/>
      <c r="L1030" s="285">
        <v>0.48222146178247099</v>
      </c>
      <c r="M1030" s="332"/>
      <c r="N1030" s="272">
        <f t="shared" si="66"/>
        <v>0</v>
      </c>
      <c r="P1030" s="285">
        <v>0.153831</v>
      </c>
      <c r="Q1030" s="332"/>
      <c r="R1030" s="558">
        <f t="shared" si="68"/>
        <v>0</v>
      </c>
    </row>
    <row r="1031" spans="2:18">
      <c r="B1031" s="350"/>
      <c r="C1031" s="598">
        <v>27</v>
      </c>
      <c r="D1031" s="246" t="s">
        <v>83</v>
      </c>
      <c r="E1031" s="352"/>
      <c r="F1031" s="264">
        <v>0</v>
      </c>
      <c r="G1031" s="25"/>
      <c r="H1031" s="285">
        <v>0.68397298691473174</v>
      </c>
      <c r="I1031" s="332"/>
      <c r="J1031" s="272">
        <f t="shared" ref="J1031:J1046" si="69">$F1031*H1031</f>
        <v>0</v>
      </c>
      <c r="K1031" s="25"/>
      <c r="L1031" s="285">
        <v>0.39474771690408444</v>
      </c>
      <c r="M1031" s="332"/>
      <c r="N1031" s="272">
        <f t="shared" ref="N1031:N1046" si="70">$F1031*L1031</f>
        <v>0</v>
      </c>
      <c r="P1031" s="285">
        <v>0.154308</v>
      </c>
      <c r="Q1031" s="332"/>
      <c r="R1031" s="558">
        <f t="shared" si="68"/>
        <v>0</v>
      </c>
    </row>
    <row r="1032" spans="2:18">
      <c r="B1032" s="350"/>
      <c r="C1032" s="598">
        <v>28</v>
      </c>
      <c r="D1032" s="246" t="s">
        <v>84</v>
      </c>
      <c r="E1032" s="352"/>
      <c r="F1032" s="264">
        <v>0</v>
      </c>
      <c r="G1032" s="25"/>
      <c r="H1032" s="285">
        <v>0.65727360909975463</v>
      </c>
      <c r="I1032" s="332"/>
      <c r="J1032" s="272">
        <f t="shared" si="69"/>
        <v>0</v>
      </c>
      <c r="K1032" s="25"/>
      <c r="L1032" s="285">
        <v>0.30639705830566066</v>
      </c>
      <c r="M1032" s="332"/>
      <c r="N1032" s="272">
        <f t="shared" si="70"/>
        <v>0</v>
      </c>
      <c r="P1032" s="285">
        <v>9.0554999999999997E-2</v>
      </c>
      <c r="Q1032" s="332"/>
      <c r="R1032" s="558">
        <f t="shared" si="68"/>
        <v>0</v>
      </c>
    </row>
    <row r="1033" spans="2:18">
      <c r="B1033" s="350"/>
      <c r="C1033" s="598">
        <v>29</v>
      </c>
      <c r="D1033" s="246" t="s">
        <v>85</v>
      </c>
      <c r="E1033" s="352"/>
      <c r="F1033" s="264">
        <v>0</v>
      </c>
      <c r="G1033" s="25"/>
      <c r="H1033" s="285">
        <v>0.80482208906729924</v>
      </c>
      <c r="I1033" s="332"/>
      <c r="J1033" s="272">
        <f t="shared" si="69"/>
        <v>0</v>
      </c>
      <c r="K1033" s="25"/>
      <c r="L1033" s="285">
        <v>5.5680196330048289E-2</v>
      </c>
      <c r="M1033" s="332"/>
      <c r="N1033" s="272">
        <f t="shared" si="70"/>
        <v>0</v>
      </c>
      <c r="P1033" s="285">
        <v>1.2448000000000001E-2</v>
      </c>
      <c r="Q1033" s="332"/>
      <c r="R1033" s="558">
        <f t="shared" si="68"/>
        <v>0</v>
      </c>
    </row>
    <row r="1034" spans="2:18">
      <c r="B1034" s="350"/>
      <c r="C1034" s="598">
        <v>30</v>
      </c>
      <c r="D1034" s="246" t="s">
        <v>641</v>
      </c>
      <c r="E1034" s="352"/>
      <c r="F1034" s="264">
        <v>0</v>
      </c>
      <c r="G1034" s="25"/>
      <c r="H1034" s="285">
        <v>0.61555693564385727</v>
      </c>
      <c r="I1034" s="332"/>
      <c r="J1034" s="272">
        <f t="shared" si="69"/>
        <v>0</v>
      </c>
      <c r="K1034" s="25"/>
      <c r="L1034" s="285">
        <v>0.35747176796945435</v>
      </c>
      <c r="M1034" s="332"/>
      <c r="N1034" s="272">
        <f t="shared" si="70"/>
        <v>0</v>
      </c>
      <c r="P1034" s="285">
        <v>0.137713</v>
      </c>
      <c r="Q1034" s="332"/>
      <c r="R1034" s="558">
        <f t="shared" si="68"/>
        <v>0</v>
      </c>
    </row>
    <row r="1035" spans="2:18">
      <c r="B1035" s="350"/>
      <c r="C1035" s="598">
        <v>31</v>
      </c>
      <c r="D1035" s="246" t="s">
        <v>659</v>
      </c>
      <c r="E1035" s="352"/>
      <c r="F1035" s="264">
        <v>0</v>
      </c>
      <c r="G1035" s="25"/>
      <c r="H1035" s="285">
        <v>0.52507670835309561</v>
      </c>
      <c r="I1035" s="332"/>
      <c r="J1035" s="272">
        <f t="shared" si="69"/>
        <v>0</v>
      </c>
      <c r="K1035" s="25"/>
      <c r="L1035" s="285">
        <v>0.23110713390356399</v>
      </c>
      <c r="M1035" s="332"/>
      <c r="N1035" s="272">
        <f t="shared" si="70"/>
        <v>0</v>
      </c>
      <c r="P1035" s="285">
        <v>6.2087000000000003E-2</v>
      </c>
      <c r="Q1035" s="332"/>
      <c r="R1035" s="558">
        <f t="shared" si="68"/>
        <v>0</v>
      </c>
    </row>
    <row r="1036" spans="2:18">
      <c r="B1036" s="350"/>
      <c r="C1036" s="598">
        <v>32</v>
      </c>
      <c r="D1036" s="246" t="s">
        <v>86</v>
      </c>
      <c r="E1036" s="352"/>
      <c r="F1036" s="264">
        <v>0</v>
      </c>
      <c r="G1036" s="25"/>
      <c r="H1036" s="285">
        <v>0.68311624629122281</v>
      </c>
      <c r="I1036" s="332"/>
      <c r="J1036" s="272">
        <f t="shared" si="69"/>
        <v>0</v>
      </c>
      <c r="K1036" s="25"/>
      <c r="L1036" s="285">
        <v>0.36779093626230436</v>
      </c>
      <c r="M1036" s="332"/>
      <c r="N1036" s="272">
        <f t="shared" si="70"/>
        <v>0</v>
      </c>
      <c r="P1036" s="285">
        <v>8.1502000000000005E-2</v>
      </c>
      <c r="Q1036" s="332"/>
      <c r="R1036" s="558">
        <f t="shared" si="68"/>
        <v>0</v>
      </c>
    </row>
    <row r="1037" spans="2:18">
      <c r="B1037" s="350"/>
      <c r="C1037" s="598">
        <v>33</v>
      </c>
      <c r="D1037" s="246" t="s">
        <v>87</v>
      </c>
      <c r="E1037" s="352"/>
      <c r="F1037" s="264">
        <v>0</v>
      </c>
      <c r="G1037" s="25"/>
      <c r="H1037" s="285">
        <v>0.75520402549041332</v>
      </c>
      <c r="I1037" s="332"/>
      <c r="J1037" s="272">
        <f t="shared" si="69"/>
        <v>0</v>
      </c>
      <c r="K1037" s="25"/>
      <c r="L1037" s="285">
        <v>0.62915693426597918</v>
      </c>
      <c r="M1037" s="332"/>
      <c r="N1037" s="272">
        <f t="shared" si="70"/>
        <v>0</v>
      </c>
      <c r="P1037" s="285">
        <v>0.14119899999999999</v>
      </c>
      <c r="Q1037" s="332"/>
      <c r="R1037" s="558">
        <f t="shared" si="68"/>
        <v>0</v>
      </c>
    </row>
    <row r="1038" spans="2:18">
      <c r="B1038" s="350"/>
      <c r="C1038" s="598">
        <v>34</v>
      </c>
      <c r="D1038" s="246" t="s">
        <v>660</v>
      </c>
      <c r="E1038" s="352"/>
      <c r="F1038" s="264">
        <v>0</v>
      </c>
      <c r="G1038" s="25"/>
      <c r="H1038" s="285">
        <v>0.59179866064568187</v>
      </c>
      <c r="I1038" s="332"/>
      <c r="J1038" s="272">
        <f t="shared" si="69"/>
        <v>0</v>
      </c>
      <c r="K1038" s="25"/>
      <c r="L1038" s="285">
        <v>0.47136425072776117</v>
      </c>
      <c r="M1038" s="332"/>
      <c r="N1038" s="272">
        <f t="shared" si="70"/>
        <v>0</v>
      </c>
      <c r="P1038" s="285">
        <v>0.15636800000000001</v>
      </c>
      <c r="Q1038" s="332"/>
      <c r="R1038" s="558">
        <f t="shared" si="68"/>
        <v>0</v>
      </c>
    </row>
    <row r="1039" spans="2:18">
      <c r="B1039" s="350"/>
      <c r="C1039" s="598">
        <v>35</v>
      </c>
      <c r="D1039" s="246" t="s">
        <v>661</v>
      </c>
      <c r="E1039" s="352"/>
      <c r="F1039" s="264">
        <v>0</v>
      </c>
      <c r="G1039" s="25"/>
      <c r="H1039" s="285">
        <v>0.58330740366091538</v>
      </c>
      <c r="I1039" s="332"/>
      <c r="J1039" s="272">
        <f t="shared" si="69"/>
        <v>0</v>
      </c>
      <c r="K1039" s="25"/>
      <c r="L1039" s="285">
        <v>0.50106538418309743</v>
      </c>
      <c r="M1039" s="332"/>
      <c r="N1039" s="272">
        <f t="shared" si="70"/>
        <v>0</v>
      </c>
      <c r="P1039" s="285">
        <v>0.139543</v>
      </c>
      <c r="Q1039" s="332"/>
      <c r="R1039" s="558">
        <f t="shared" si="68"/>
        <v>0</v>
      </c>
    </row>
    <row r="1040" spans="2:18">
      <c r="B1040" s="350"/>
      <c r="C1040" s="598">
        <v>36</v>
      </c>
      <c r="D1040" s="246" t="s">
        <v>88</v>
      </c>
      <c r="E1040" s="352"/>
      <c r="F1040" s="264">
        <v>0</v>
      </c>
      <c r="G1040" s="25"/>
      <c r="H1040" s="285">
        <v>0.61341682234205031</v>
      </c>
      <c r="I1040" s="332"/>
      <c r="J1040" s="272">
        <f t="shared" si="69"/>
        <v>0</v>
      </c>
      <c r="K1040" s="25"/>
      <c r="L1040" s="285">
        <v>0.34417857134523627</v>
      </c>
      <c r="M1040" s="332"/>
      <c r="N1040" s="272">
        <f t="shared" si="70"/>
        <v>0</v>
      </c>
      <c r="P1040" s="285">
        <v>0.11727</v>
      </c>
      <c r="Q1040" s="332"/>
      <c r="R1040" s="558">
        <f t="shared" si="68"/>
        <v>0</v>
      </c>
    </row>
    <row r="1041" spans="2:18">
      <c r="B1041" s="350"/>
      <c r="C1041" s="598">
        <v>37</v>
      </c>
      <c r="D1041" s="246" t="s">
        <v>645</v>
      </c>
      <c r="E1041" s="352"/>
      <c r="F1041" s="264">
        <v>0</v>
      </c>
      <c r="G1041" s="25"/>
      <c r="H1041" s="285">
        <v>0.47649638852957504</v>
      </c>
      <c r="I1041" s="332"/>
      <c r="J1041" s="272">
        <f t="shared" si="69"/>
        <v>0</v>
      </c>
      <c r="K1041" s="25"/>
      <c r="L1041" s="285">
        <v>0.27322684843468026</v>
      </c>
      <c r="M1041" s="332"/>
      <c r="N1041" s="272">
        <f t="shared" si="70"/>
        <v>0</v>
      </c>
      <c r="P1041" s="285">
        <v>0.12593199999999999</v>
      </c>
      <c r="Q1041" s="332"/>
      <c r="R1041" s="558">
        <f t="shared" si="68"/>
        <v>0</v>
      </c>
    </row>
    <row r="1042" spans="2:18">
      <c r="B1042" s="350"/>
      <c r="C1042" s="598">
        <v>38</v>
      </c>
      <c r="D1042" s="246" t="s">
        <v>646</v>
      </c>
      <c r="E1042" s="352"/>
      <c r="F1042" s="264">
        <v>0</v>
      </c>
      <c r="G1042" s="25"/>
      <c r="H1042" s="285">
        <v>0.43014706706850458</v>
      </c>
      <c r="I1042" s="332"/>
      <c r="J1042" s="272">
        <f t="shared" si="69"/>
        <v>0</v>
      </c>
      <c r="K1042" s="25"/>
      <c r="L1042" s="285">
        <v>0.2954770336756985</v>
      </c>
      <c r="M1042" s="332"/>
      <c r="N1042" s="272">
        <f t="shared" si="70"/>
        <v>0</v>
      </c>
      <c r="P1042" s="285">
        <v>0.181724</v>
      </c>
      <c r="Q1042" s="332"/>
      <c r="R1042" s="558">
        <f t="shared" si="68"/>
        <v>0</v>
      </c>
    </row>
    <row r="1043" spans="2:18">
      <c r="B1043" s="350"/>
      <c r="C1043" s="598">
        <v>39</v>
      </c>
      <c r="D1043" s="246" t="s">
        <v>647</v>
      </c>
      <c r="E1043" s="352"/>
      <c r="F1043" s="264">
        <v>0</v>
      </c>
      <c r="G1043" s="25"/>
      <c r="H1043" s="285">
        <v>0.69372067700062279</v>
      </c>
      <c r="I1043" s="332"/>
      <c r="J1043" s="272">
        <f t="shared" si="69"/>
        <v>0</v>
      </c>
      <c r="K1043" s="25"/>
      <c r="L1043" s="285">
        <v>0.23171023916787242</v>
      </c>
      <c r="M1043" s="332"/>
      <c r="N1043" s="272">
        <f t="shared" si="70"/>
        <v>0</v>
      </c>
      <c r="P1043" s="285">
        <v>9.5653000000000002E-2</v>
      </c>
      <c r="Q1043" s="332"/>
      <c r="R1043" s="558">
        <f t="shared" si="68"/>
        <v>0</v>
      </c>
    </row>
    <row r="1044" spans="2:18">
      <c r="B1044" s="350"/>
      <c r="C1044" s="598">
        <v>40</v>
      </c>
      <c r="D1044" s="246" t="s">
        <v>648</v>
      </c>
      <c r="E1044" s="352"/>
      <c r="F1044" s="264">
        <v>0</v>
      </c>
      <c r="G1044" s="25"/>
      <c r="H1044" s="285">
        <v>0.69771635293066547</v>
      </c>
      <c r="I1044" s="332"/>
      <c r="J1044" s="272">
        <f t="shared" si="69"/>
        <v>0</v>
      </c>
      <c r="K1044" s="25"/>
      <c r="L1044" s="285">
        <v>0.29684809602828538</v>
      </c>
      <c r="M1044" s="332"/>
      <c r="N1044" s="272">
        <f t="shared" si="70"/>
        <v>0</v>
      </c>
      <c r="P1044" s="285">
        <v>0.135876</v>
      </c>
      <c r="Q1044" s="332"/>
      <c r="R1044" s="558">
        <f t="shared" si="68"/>
        <v>0</v>
      </c>
    </row>
    <row r="1045" spans="2:18">
      <c r="B1045" s="350"/>
      <c r="C1045" s="598">
        <v>41</v>
      </c>
      <c r="D1045" s="246" t="s">
        <v>662</v>
      </c>
      <c r="E1045" s="352"/>
      <c r="F1045" s="264">
        <v>0</v>
      </c>
      <c r="G1045" s="25"/>
      <c r="H1045" s="285">
        <v>0</v>
      </c>
      <c r="I1045" s="332"/>
      <c r="J1045" s="272">
        <f t="shared" si="69"/>
        <v>0</v>
      </c>
      <c r="K1045" s="25"/>
      <c r="L1045" s="285">
        <v>0</v>
      </c>
      <c r="M1045" s="332"/>
      <c r="N1045" s="272">
        <f t="shared" si="70"/>
        <v>0</v>
      </c>
      <c r="P1045" s="285">
        <v>0</v>
      </c>
      <c r="Q1045" s="332"/>
      <c r="R1045" s="558">
        <f t="shared" si="68"/>
        <v>0</v>
      </c>
    </row>
    <row r="1046" spans="2:18" ht="12.75" thickBot="1">
      <c r="B1046" s="351"/>
      <c r="C1046" s="598">
        <v>42</v>
      </c>
      <c r="D1046" s="246" t="s">
        <v>663</v>
      </c>
      <c r="E1046" s="352"/>
      <c r="F1046" s="266">
        <v>0</v>
      </c>
      <c r="G1046" s="25"/>
      <c r="H1046" s="287">
        <v>0.39905649246292524</v>
      </c>
      <c r="I1046" s="332"/>
      <c r="J1046" s="270">
        <f t="shared" si="69"/>
        <v>0</v>
      </c>
      <c r="K1046" s="25"/>
      <c r="L1046" s="287">
        <v>3.5770490469312639E-2</v>
      </c>
      <c r="M1046" s="332"/>
      <c r="N1046" s="270">
        <f t="shared" si="70"/>
        <v>0</v>
      </c>
      <c r="P1046" s="287">
        <v>1.2728E-2</v>
      </c>
      <c r="Q1046" s="332"/>
      <c r="R1046" s="559">
        <f t="shared" si="68"/>
        <v>0</v>
      </c>
    </row>
    <row r="1047" spans="2:18">
      <c r="B1047" s="172" t="s">
        <v>376</v>
      </c>
      <c r="C1047" s="606"/>
      <c r="D1047" s="244"/>
      <c r="E1047" s="341"/>
      <c r="F1047" s="37">
        <f>SUM(F963:F1004)</f>
        <v>0</v>
      </c>
      <c r="G1047" s="25"/>
      <c r="H1047" s="307"/>
      <c r="J1047" s="75">
        <f>SUM(J963:J1004)</f>
        <v>0</v>
      </c>
      <c r="L1047" s="307"/>
      <c r="N1047" s="75">
        <f>SUM(N963:N1004)</f>
        <v>0</v>
      </c>
      <c r="R1047" s="84">
        <f>SUM(R963:R1004)</f>
        <v>0</v>
      </c>
    </row>
    <row r="1048" spans="2:18">
      <c r="B1048" s="173" t="s">
        <v>377</v>
      </c>
      <c r="C1048" s="604"/>
      <c r="D1048" s="246"/>
      <c r="E1048" s="25"/>
      <c r="F1048" s="37">
        <f>SUM(F1005:F1046)</f>
        <v>0</v>
      </c>
      <c r="G1048" s="25"/>
      <c r="H1048" s="307"/>
      <c r="J1048" s="37">
        <f>SUM(J1005:J1046)</f>
        <v>0</v>
      </c>
      <c r="L1048" s="307"/>
      <c r="N1048" s="37">
        <f>SUM(N1005:N1046)</f>
        <v>0</v>
      </c>
      <c r="R1048" s="85">
        <f>SUM(R1005:R1046)</f>
        <v>0</v>
      </c>
    </row>
    <row r="1049" spans="2:18">
      <c r="B1049" s="254" t="s">
        <v>90</v>
      </c>
      <c r="C1049" s="607"/>
      <c r="D1049" s="256"/>
      <c r="E1049" s="25"/>
      <c r="F1049" s="41">
        <f>SUM(F963:F1046)</f>
        <v>0</v>
      </c>
      <c r="G1049" s="25"/>
      <c r="H1049" s="307"/>
      <c r="J1049" s="41">
        <f>SUM(J963:J1046)</f>
        <v>0</v>
      </c>
      <c r="L1049" s="307"/>
      <c r="N1049" s="41">
        <f>SUM(N963:N1046)</f>
        <v>0</v>
      </c>
      <c r="R1049" s="353">
        <f>SUM(R963:R1046)</f>
        <v>0</v>
      </c>
    </row>
    <row r="1050" spans="2:18">
      <c r="B1050" s="25"/>
      <c r="C1050" s="604"/>
      <c r="D1050" s="25"/>
      <c r="E1050" s="25"/>
      <c r="F1050" s="122"/>
      <c r="G1050" s="25"/>
      <c r="H1050" s="122"/>
      <c r="I1050" s="25"/>
      <c r="J1050" s="122"/>
      <c r="K1050" s="25"/>
      <c r="M1050" s="25"/>
    </row>
    <row r="1051" spans="2:18">
      <c r="B1051" s="25"/>
      <c r="C1051" s="604"/>
      <c r="D1051" s="25"/>
      <c r="E1051" s="25"/>
      <c r="F1051" s="122"/>
      <c r="G1051" s="25"/>
      <c r="H1051" s="122"/>
      <c r="I1051" s="25"/>
      <c r="J1051" s="122"/>
      <c r="K1051" s="25"/>
      <c r="M1051" s="25"/>
    </row>
    <row r="1052" spans="2:18" ht="17.25">
      <c r="B1052" s="257" t="s">
        <v>445</v>
      </c>
      <c r="C1052" s="604"/>
      <c r="D1052" s="25"/>
      <c r="E1052" s="25"/>
      <c r="F1052" s="122"/>
      <c r="G1052" s="25"/>
      <c r="H1052" s="122"/>
      <c r="I1052" s="25"/>
      <c r="J1052" s="122"/>
      <c r="K1052" s="25"/>
      <c r="M1052" s="25"/>
    </row>
    <row r="1053" spans="2:18" ht="17.25">
      <c r="B1053" s="257"/>
      <c r="C1053" s="604"/>
      <c r="D1053" s="25"/>
      <c r="E1053" s="25"/>
      <c r="F1053" s="122"/>
      <c r="G1053" s="25"/>
      <c r="H1053" s="122"/>
      <c r="I1053" s="25"/>
      <c r="J1053" s="122"/>
      <c r="K1053" s="25"/>
      <c r="M1053" s="25"/>
    </row>
    <row r="1054" spans="2:18" ht="17.25">
      <c r="B1054" s="257" t="s">
        <v>446</v>
      </c>
      <c r="C1054" s="604"/>
      <c r="D1054" s="25"/>
      <c r="E1054" s="25"/>
      <c r="F1054" s="334"/>
      <c r="G1054" s="25"/>
      <c r="H1054" s="181"/>
      <c r="J1054" s="181"/>
      <c r="K1054" s="25"/>
      <c r="M1054" s="25"/>
    </row>
    <row r="1055" spans="2:18" ht="14.25">
      <c r="B1055" s="43"/>
      <c r="C1055" s="600"/>
      <c r="K1055" s="25"/>
      <c r="M1055" s="25"/>
    </row>
    <row r="1056" spans="2:18" ht="14.25">
      <c r="B1056" s="28" t="s">
        <v>447</v>
      </c>
      <c r="C1056" s="600"/>
      <c r="D1056" s="25"/>
      <c r="K1056" s="25"/>
      <c r="M1056" s="25"/>
    </row>
    <row r="1057" spans="2:13" ht="48.75" thickBot="1">
      <c r="B1057" s="239"/>
      <c r="C1057" s="602" t="s">
        <v>374</v>
      </c>
      <c r="D1057" s="241" t="s">
        <v>56</v>
      </c>
      <c r="F1057" s="242" t="s">
        <v>448</v>
      </c>
      <c r="H1057" s="242" t="s">
        <v>449</v>
      </c>
      <c r="J1057" s="258" t="s">
        <v>450</v>
      </c>
      <c r="K1057" s="25"/>
      <c r="M1057" s="25"/>
    </row>
    <row r="1058" spans="2:13">
      <c r="B1058" s="348" t="s">
        <v>79</v>
      </c>
      <c r="C1058" s="597">
        <v>1</v>
      </c>
      <c r="D1058" s="244" t="s">
        <v>67</v>
      </c>
      <c r="E1058" s="354"/>
      <c r="F1058" s="271">
        <f t="array" ref="F1058:F1099">+$F$47:$F$88</f>
        <v>0</v>
      </c>
      <c r="G1058" s="354"/>
      <c r="H1058" s="355">
        <f t="array" ref="H1058:H1099">+係数!$E$46:$E$87</f>
        <v>3.9609108939681571E-3</v>
      </c>
      <c r="I1058" s="332"/>
      <c r="J1058" s="262">
        <f t="shared" ref="J1058:J1099" si="71">F1058*H1058</f>
        <v>0</v>
      </c>
      <c r="K1058" s="25"/>
      <c r="M1058" s="25"/>
    </row>
    <row r="1059" spans="2:13">
      <c r="B1059" s="349"/>
      <c r="C1059" s="598">
        <v>2</v>
      </c>
      <c r="D1059" s="246" t="s">
        <v>563</v>
      </c>
      <c r="E1059" s="354"/>
      <c r="F1059" s="272">
        <v>0</v>
      </c>
      <c r="G1059" s="354"/>
      <c r="H1059" s="356">
        <v>7.7325289998058592E-4</v>
      </c>
      <c r="I1059" s="332"/>
      <c r="J1059" s="264">
        <f t="shared" si="71"/>
        <v>0</v>
      </c>
      <c r="K1059" s="25"/>
      <c r="M1059" s="25"/>
    </row>
    <row r="1060" spans="2:13">
      <c r="B1060" s="349"/>
      <c r="C1060" s="598">
        <v>3</v>
      </c>
      <c r="D1060" s="246" t="s">
        <v>633</v>
      </c>
      <c r="E1060" s="354"/>
      <c r="F1060" s="272">
        <v>0</v>
      </c>
      <c r="G1060" s="354"/>
      <c r="H1060" s="356">
        <v>1.8320715044056898E-2</v>
      </c>
      <c r="I1060" s="332"/>
      <c r="J1060" s="264">
        <f t="shared" si="71"/>
        <v>0</v>
      </c>
      <c r="K1060" s="25"/>
      <c r="M1060" s="25"/>
    </row>
    <row r="1061" spans="2:13">
      <c r="B1061" s="349"/>
      <c r="C1061" s="598">
        <v>4</v>
      </c>
      <c r="D1061" s="246" t="s">
        <v>652</v>
      </c>
      <c r="E1061" s="354"/>
      <c r="F1061" s="272">
        <v>0</v>
      </c>
      <c r="G1061" s="354"/>
      <c r="H1061" s="356">
        <v>1.5917073779494879E-4</v>
      </c>
      <c r="I1061" s="332"/>
      <c r="J1061" s="264">
        <f t="shared" si="71"/>
        <v>0</v>
      </c>
      <c r="K1061" s="25"/>
      <c r="M1061" s="25"/>
    </row>
    <row r="1062" spans="2:13">
      <c r="B1062" s="349"/>
      <c r="C1062" s="598">
        <v>5</v>
      </c>
      <c r="D1062" s="246" t="s">
        <v>653</v>
      </c>
      <c r="E1062" s="354"/>
      <c r="F1062" s="272">
        <v>0</v>
      </c>
      <c r="G1062" s="354"/>
      <c r="H1062" s="356">
        <v>9.8668249598145869E-3</v>
      </c>
      <c r="I1062" s="332"/>
      <c r="J1062" s="264">
        <f t="shared" si="71"/>
        <v>0</v>
      </c>
      <c r="K1062" s="25"/>
      <c r="M1062" s="25"/>
    </row>
    <row r="1063" spans="2:13">
      <c r="B1063" s="349"/>
      <c r="C1063" s="598">
        <v>6</v>
      </c>
      <c r="D1063" s="246" t="s">
        <v>68</v>
      </c>
      <c r="E1063" s="354"/>
      <c r="F1063" s="272">
        <v>0</v>
      </c>
      <c r="G1063" s="354"/>
      <c r="H1063" s="356">
        <v>3.0172377235591157E-3</v>
      </c>
      <c r="I1063" s="332"/>
      <c r="J1063" s="264">
        <f t="shared" si="71"/>
        <v>0</v>
      </c>
      <c r="K1063" s="25"/>
      <c r="M1063" s="25"/>
    </row>
    <row r="1064" spans="2:13">
      <c r="B1064" s="349"/>
      <c r="C1064" s="598">
        <v>7</v>
      </c>
      <c r="D1064" s="246" t="s">
        <v>69</v>
      </c>
      <c r="E1064" s="354"/>
      <c r="F1064" s="272">
        <v>0</v>
      </c>
      <c r="G1064" s="354"/>
      <c r="H1064" s="356">
        <v>9.7072161526484714E-3</v>
      </c>
      <c r="I1064" s="332"/>
      <c r="J1064" s="264">
        <f t="shared" si="71"/>
        <v>0</v>
      </c>
      <c r="K1064" s="25"/>
      <c r="M1064" s="25"/>
    </row>
    <row r="1065" spans="2:13">
      <c r="B1065" s="349"/>
      <c r="C1065" s="598">
        <v>8</v>
      </c>
      <c r="D1065" s="246" t="s">
        <v>70</v>
      </c>
      <c r="E1065" s="354"/>
      <c r="F1065" s="272">
        <v>0</v>
      </c>
      <c r="G1065" s="354"/>
      <c r="H1065" s="356">
        <v>2.925756639811692E-2</v>
      </c>
      <c r="I1065" s="332"/>
      <c r="J1065" s="264">
        <f t="shared" si="71"/>
        <v>0</v>
      </c>
      <c r="K1065" s="25"/>
      <c r="M1065" s="25"/>
    </row>
    <row r="1066" spans="2:13">
      <c r="B1066" s="349"/>
      <c r="C1066" s="598">
        <v>9</v>
      </c>
      <c r="D1066" s="246" t="s">
        <v>71</v>
      </c>
      <c r="E1066" s="354"/>
      <c r="F1066" s="272">
        <v>0</v>
      </c>
      <c r="G1066" s="354"/>
      <c r="H1066" s="356">
        <v>2.3968599244830663E-2</v>
      </c>
      <c r="I1066" s="332"/>
      <c r="J1066" s="264">
        <f t="shared" si="71"/>
        <v>0</v>
      </c>
      <c r="K1066" s="25"/>
      <c r="M1066" s="25"/>
    </row>
    <row r="1067" spans="2:13">
      <c r="B1067" s="350"/>
      <c r="C1067" s="598">
        <v>10</v>
      </c>
      <c r="D1067" s="246" t="s">
        <v>564</v>
      </c>
      <c r="E1067" s="354"/>
      <c r="F1067" s="272">
        <v>0</v>
      </c>
      <c r="G1067" s="354"/>
      <c r="H1067" s="356">
        <v>3.0044997330666897E-2</v>
      </c>
      <c r="I1067" s="332"/>
      <c r="J1067" s="264">
        <f t="shared" si="71"/>
        <v>0</v>
      </c>
      <c r="K1067" s="25"/>
      <c r="M1067" s="25"/>
    </row>
    <row r="1068" spans="2:13">
      <c r="B1068" s="350"/>
      <c r="C1068" s="598">
        <v>11</v>
      </c>
      <c r="D1068" s="246" t="s">
        <v>72</v>
      </c>
      <c r="E1068" s="354"/>
      <c r="F1068" s="272">
        <v>0</v>
      </c>
      <c r="G1068" s="354"/>
      <c r="H1068" s="356">
        <v>3.1466414718998713E-2</v>
      </c>
      <c r="I1068" s="332"/>
      <c r="J1068" s="264">
        <f t="shared" si="71"/>
        <v>0</v>
      </c>
      <c r="K1068" s="25"/>
      <c r="M1068" s="25"/>
    </row>
    <row r="1069" spans="2:13">
      <c r="B1069" s="350"/>
      <c r="C1069" s="598">
        <v>12</v>
      </c>
      <c r="D1069" s="246" t="s">
        <v>73</v>
      </c>
      <c r="E1069" s="354"/>
      <c r="F1069" s="272">
        <v>0</v>
      </c>
      <c r="G1069" s="354"/>
      <c r="H1069" s="356">
        <v>1.0828855626320735E-3</v>
      </c>
      <c r="I1069" s="332"/>
      <c r="J1069" s="264">
        <f t="shared" si="71"/>
        <v>0</v>
      </c>
      <c r="K1069" s="25"/>
      <c r="M1069" s="25"/>
    </row>
    <row r="1070" spans="2:13">
      <c r="B1070" s="350"/>
      <c r="C1070" s="598">
        <v>13</v>
      </c>
      <c r="D1070" s="246" t="s">
        <v>74</v>
      </c>
      <c r="E1070" s="354"/>
      <c r="F1070" s="272">
        <v>0</v>
      </c>
      <c r="G1070" s="354"/>
      <c r="H1070" s="356">
        <v>3.1002756254030921E-2</v>
      </c>
      <c r="I1070" s="332"/>
      <c r="J1070" s="264">
        <f t="shared" si="71"/>
        <v>0</v>
      </c>
      <c r="K1070" s="25"/>
      <c r="M1070" s="25"/>
    </row>
    <row r="1071" spans="2:13">
      <c r="B1071" s="350"/>
      <c r="C1071" s="598">
        <v>14</v>
      </c>
      <c r="D1071" s="246" t="s">
        <v>75</v>
      </c>
      <c r="E1071" s="354"/>
      <c r="F1071" s="272">
        <v>0</v>
      </c>
      <c r="G1071" s="354"/>
      <c r="H1071" s="356">
        <v>2.0659979875528346E-2</v>
      </c>
      <c r="I1071" s="332"/>
      <c r="J1071" s="264">
        <f t="shared" si="71"/>
        <v>0</v>
      </c>
      <c r="K1071" s="25"/>
      <c r="M1071" s="25"/>
    </row>
    <row r="1072" spans="2:13">
      <c r="B1072" s="350"/>
      <c r="C1072" s="598">
        <v>15</v>
      </c>
      <c r="D1072" s="246" t="s">
        <v>654</v>
      </c>
      <c r="E1072" s="354"/>
      <c r="F1072" s="272">
        <v>0</v>
      </c>
      <c r="G1072" s="354"/>
      <c r="H1072" s="356">
        <v>2.3936018814630991E-2</v>
      </c>
      <c r="I1072" s="332"/>
      <c r="J1072" s="264">
        <f t="shared" si="71"/>
        <v>0</v>
      </c>
      <c r="K1072" s="25"/>
      <c r="M1072" s="25"/>
    </row>
    <row r="1073" spans="2:13">
      <c r="B1073" s="350"/>
      <c r="C1073" s="598">
        <v>16</v>
      </c>
      <c r="D1073" s="246" t="s">
        <v>655</v>
      </c>
      <c r="E1073" s="354"/>
      <c r="F1073" s="272">
        <v>0</v>
      </c>
      <c r="G1073" s="354"/>
      <c r="H1073" s="356">
        <v>1.3337630083785591E-2</v>
      </c>
      <c r="I1073" s="332"/>
      <c r="J1073" s="264">
        <f t="shared" si="71"/>
        <v>0</v>
      </c>
      <c r="K1073" s="25"/>
      <c r="M1073" s="25"/>
    </row>
    <row r="1074" spans="2:13">
      <c r="B1074" s="350"/>
      <c r="C1074" s="598">
        <v>17</v>
      </c>
      <c r="D1074" s="246" t="s">
        <v>656</v>
      </c>
      <c r="E1074" s="354"/>
      <c r="F1074" s="272">
        <v>0</v>
      </c>
      <c r="G1074" s="354"/>
      <c r="H1074" s="356">
        <v>2.8434867700103492E-2</v>
      </c>
      <c r="I1074" s="332"/>
      <c r="J1074" s="264">
        <f t="shared" si="71"/>
        <v>0</v>
      </c>
      <c r="K1074" s="25"/>
      <c r="M1074" s="25"/>
    </row>
    <row r="1075" spans="2:13">
      <c r="B1075" s="350"/>
      <c r="C1075" s="598">
        <v>18</v>
      </c>
      <c r="D1075" s="246" t="s">
        <v>657</v>
      </c>
      <c r="E1075" s="354"/>
      <c r="F1075" s="272">
        <v>0</v>
      </c>
      <c r="G1075" s="354"/>
      <c r="H1075" s="356">
        <v>6.9754839622966316E-2</v>
      </c>
      <c r="I1075" s="332"/>
      <c r="J1075" s="264">
        <f t="shared" si="71"/>
        <v>0</v>
      </c>
      <c r="K1075" s="25"/>
      <c r="M1075" s="25"/>
    </row>
    <row r="1076" spans="2:13">
      <c r="B1076" s="350"/>
      <c r="C1076" s="598">
        <v>19</v>
      </c>
      <c r="D1076" s="246" t="s">
        <v>76</v>
      </c>
      <c r="E1076" s="354"/>
      <c r="F1076" s="272">
        <v>0</v>
      </c>
      <c r="G1076" s="354"/>
      <c r="H1076" s="356">
        <v>2.560172572570394E-2</v>
      </c>
      <c r="I1076" s="332"/>
      <c r="J1076" s="264">
        <f t="shared" si="71"/>
        <v>0</v>
      </c>
      <c r="K1076" s="25"/>
      <c r="M1076" s="25"/>
    </row>
    <row r="1077" spans="2:13">
      <c r="B1077" s="350"/>
      <c r="C1077" s="598">
        <v>20</v>
      </c>
      <c r="D1077" s="246" t="s">
        <v>658</v>
      </c>
      <c r="E1077" s="354"/>
      <c r="F1077" s="272">
        <v>0</v>
      </c>
      <c r="G1077" s="354"/>
      <c r="H1077" s="356">
        <v>1.2339649535086422E-2</v>
      </c>
      <c r="I1077" s="332"/>
      <c r="J1077" s="264">
        <f t="shared" si="71"/>
        <v>0</v>
      </c>
      <c r="K1077" s="25"/>
      <c r="M1077" s="25"/>
    </row>
    <row r="1078" spans="2:13">
      <c r="B1078" s="350"/>
      <c r="C1078" s="598">
        <v>21</v>
      </c>
      <c r="D1078" s="246" t="s">
        <v>77</v>
      </c>
      <c r="E1078" s="354"/>
      <c r="F1078" s="272">
        <v>0</v>
      </c>
      <c r="G1078" s="354"/>
      <c r="H1078" s="356">
        <v>4.0332944185284207E-2</v>
      </c>
      <c r="I1078" s="332"/>
      <c r="J1078" s="264">
        <f t="shared" si="71"/>
        <v>0</v>
      </c>
      <c r="K1078" s="25"/>
      <c r="M1078" s="25"/>
    </row>
    <row r="1079" spans="2:13">
      <c r="B1079" s="350"/>
      <c r="C1079" s="598">
        <v>22</v>
      </c>
      <c r="D1079" s="246" t="s">
        <v>81</v>
      </c>
      <c r="E1079" s="354"/>
      <c r="F1079" s="272">
        <v>0</v>
      </c>
      <c r="G1079" s="354"/>
      <c r="H1079" s="356">
        <v>9.2822166064145343E-3</v>
      </c>
      <c r="I1079" s="332"/>
      <c r="J1079" s="264">
        <f t="shared" si="71"/>
        <v>0</v>
      </c>
      <c r="K1079" s="25"/>
      <c r="M1079" s="25"/>
    </row>
    <row r="1080" spans="2:13">
      <c r="B1080" s="350"/>
      <c r="C1080" s="598">
        <v>23</v>
      </c>
      <c r="D1080" s="246" t="s">
        <v>82</v>
      </c>
      <c r="E1080" s="354"/>
      <c r="F1080" s="272">
        <v>0</v>
      </c>
      <c r="G1080" s="354"/>
      <c r="H1080" s="356">
        <v>0</v>
      </c>
      <c r="I1080" s="332"/>
      <c r="J1080" s="264">
        <f t="shared" si="71"/>
        <v>0</v>
      </c>
      <c r="K1080" s="25"/>
      <c r="M1080" s="25"/>
    </row>
    <row r="1081" spans="2:13">
      <c r="B1081" s="350"/>
      <c r="C1081" s="598">
        <v>24</v>
      </c>
      <c r="D1081" s="246" t="s">
        <v>565</v>
      </c>
      <c r="E1081" s="354"/>
      <c r="F1081" s="272">
        <v>0</v>
      </c>
      <c r="G1081" s="354"/>
      <c r="H1081" s="356">
        <v>9.2208929404499346E-3</v>
      </c>
      <c r="I1081" s="332"/>
      <c r="J1081" s="264">
        <f t="shared" si="71"/>
        <v>0</v>
      </c>
      <c r="K1081" s="25"/>
      <c r="M1081" s="25"/>
    </row>
    <row r="1082" spans="2:13">
      <c r="B1082" s="350"/>
      <c r="C1082" s="598">
        <v>25</v>
      </c>
      <c r="D1082" s="246" t="s">
        <v>566</v>
      </c>
      <c r="E1082" s="354"/>
      <c r="F1082" s="272">
        <v>0</v>
      </c>
      <c r="G1082" s="354"/>
      <c r="H1082" s="356">
        <v>1.1404346654732432E-3</v>
      </c>
      <c r="I1082" s="332"/>
      <c r="J1082" s="264">
        <f t="shared" si="71"/>
        <v>0</v>
      </c>
      <c r="K1082" s="25"/>
      <c r="M1082" s="25"/>
    </row>
    <row r="1083" spans="2:13">
      <c r="B1083" s="350"/>
      <c r="C1083" s="598">
        <v>26</v>
      </c>
      <c r="D1083" s="246" t="s">
        <v>567</v>
      </c>
      <c r="E1083" s="354"/>
      <c r="F1083" s="272">
        <v>0</v>
      </c>
      <c r="G1083" s="354"/>
      <c r="H1083" s="356">
        <v>7.3437302286002287E-3</v>
      </c>
      <c r="I1083" s="332"/>
      <c r="J1083" s="264">
        <f t="shared" si="71"/>
        <v>0</v>
      </c>
      <c r="K1083" s="25"/>
      <c r="M1083" s="25"/>
    </row>
    <row r="1084" spans="2:13">
      <c r="B1084" s="350"/>
      <c r="C1084" s="598">
        <v>27</v>
      </c>
      <c r="D1084" s="246" t="s">
        <v>83</v>
      </c>
      <c r="E1084" s="354"/>
      <c r="F1084" s="272">
        <v>0</v>
      </c>
      <c r="G1084" s="354"/>
      <c r="H1084" s="356">
        <v>4.645805485093581E-3</v>
      </c>
      <c r="I1084" s="332"/>
      <c r="J1084" s="264">
        <f t="shared" si="71"/>
        <v>0</v>
      </c>
      <c r="K1084" s="25"/>
      <c r="M1084" s="25"/>
    </row>
    <row r="1085" spans="2:13">
      <c r="B1085" s="350"/>
      <c r="C1085" s="598">
        <v>28</v>
      </c>
      <c r="D1085" s="246" t="s">
        <v>84</v>
      </c>
      <c r="E1085" s="354"/>
      <c r="F1085" s="272">
        <v>0</v>
      </c>
      <c r="G1085" s="354"/>
      <c r="H1085" s="356">
        <v>1.9204952814405889E-4</v>
      </c>
      <c r="I1085" s="332"/>
      <c r="J1085" s="264">
        <f t="shared" si="71"/>
        <v>0</v>
      </c>
      <c r="K1085" s="25"/>
      <c r="M1085" s="25"/>
    </row>
    <row r="1086" spans="2:13">
      <c r="B1086" s="350"/>
      <c r="C1086" s="598">
        <v>29</v>
      </c>
      <c r="D1086" s="246" t="s">
        <v>85</v>
      </c>
      <c r="E1086" s="354"/>
      <c r="F1086" s="272">
        <v>0</v>
      </c>
      <c r="G1086" s="354"/>
      <c r="H1086" s="356">
        <v>6.5146822027161854E-4</v>
      </c>
      <c r="I1086" s="332"/>
      <c r="J1086" s="264">
        <f t="shared" si="71"/>
        <v>0</v>
      </c>
      <c r="K1086" s="25"/>
      <c r="M1086" s="25"/>
    </row>
    <row r="1087" spans="2:13">
      <c r="B1087" s="350"/>
      <c r="C1087" s="598">
        <v>30</v>
      </c>
      <c r="D1087" s="246" t="s">
        <v>641</v>
      </c>
      <c r="E1087" s="354"/>
      <c r="F1087" s="272">
        <v>0</v>
      </c>
      <c r="G1087" s="354"/>
      <c r="H1087" s="356">
        <v>4.3376513575989215E-3</v>
      </c>
      <c r="I1087" s="332"/>
      <c r="J1087" s="264">
        <f t="shared" si="71"/>
        <v>0</v>
      </c>
      <c r="K1087" s="25"/>
      <c r="M1087" s="25"/>
    </row>
    <row r="1088" spans="2:13">
      <c r="B1088" s="350"/>
      <c r="C1088" s="598">
        <v>31</v>
      </c>
      <c r="D1088" s="246" t="s">
        <v>659</v>
      </c>
      <c r="E1088" s="354"/>
      <c r="F1088" s="272">
        <v>0</v>
      </c>
      <c r="G1088" s="354"/>
      <c r="H1088" s="356">
        <v>2.0306646493037741E-3</v>
      </c>
      <c r="I1088" s="332"/>
      <c r="J1088" s="264">
        <f t="shared" si="71"/>
        <v>0</v>
      </c>
      <c r="K1088" s="25"/>
      <c r="M1088" s="25"/>
    </row>
    <row r="1089" spans="2:13">
      <c r="B1089" s="350"/>
      <c r="C1089" s="598">
        <v>32</v>
      </c>
      <c r="D1089" s="246" t="s">
        <v>86</v>
      </c>
      <c r="E1089" s="354"/>
      <c r="F1089" s="272">
        <v>0</v>
      </c>
      <c r="G1089" s="354"/>
      <c r="H1089" s="356">
        <v>0</v>
      </c>
      <c r="I1089" s="332"/>
      <c r="J1089" s="264">
        <f t="shared" si="71"/>
        <v>0</v>
      </c>
      <c r="K1089" s="25"/>
      <c r="M1089" s="25"/>
    </row>
    <row r="1090" spans="2:13">
      <c r="B1090" s="350"/>
      <c r="C1090" s="598">
        <v>33</v>
      </c>
      <c r="D1090" s="246" t="s">
        <v>87</v>
      </c>
      <c r="E1090" s="354"/>
      <c r="F1090" s="272">
        <v>0</v>
      </c>
      <c r="G1090" s="354"/>
      <c r="H1090" s="356">
        <v>7.2447855187689788E-4</v>
      </c>
      <c r="I1090" s="332"/>
      <c r="J1090" s="264">
        <f t="shared" si="71"/>
        <v>0</v>
      </c>
      <c r="K1090" s="25"/>
      <c r="M1090" s="25"/>
    </row>
    <row r="1091" spans="2:13">
      <c r="B1091" s="350"/>
      <c r="C1091" s="598">
        <v>34</v>
      </c>
      <c r="D1091" s="246" t="s">
        <v>660</v>
      </c>
      <c r="E1091" s="354"/>
      <c r="F1091" s="272">
        <v>0</v>
      </c>
      <c r="G1091" s="354"/>
      <c r="H1091" s="356">
        <v>3.7966965711893687E-5</v>
      </c>
      <c r="I1091" s="332"/>
      <c r="J1091" s="264">
        <f t="shared" si="71"/>
        <v>0</v>
      </c>
      <c r="K1091" s="25"/>
      <c r="M1091" s="25"/>
    </row>
    <row r="1092" spans="2:13">
      <c r="B1092" s="350"/>
      <c r="C1092" s="598">
        <v>35</v>
      </c>
      <c r="D1092" s="246" t="s">
        <v>661</v>
      </c>
      <c r="E1092" s="354"/>
      <c r="F1092" s="272">
        <v>0</v>
      </c>
      <c r="G1092" s="354"/>
      <c r="H1092" s="356">
        <v>9.2511774982536742E-4</v>
      </c>
      <c r="I1092" s="332"/>
      <c r="J1092" s="264">
        <f t="shared" si="71"/>
        <v>0</v>
      </c>
      <c r="K1092" s="25"/>
      <c r="M1092" s="25"/>
    </row>
    <row r="1093" spans="2:13">
      <c r="B1093" s="350"/>
      <c r="C1093" s="598">
        <v>36</v>
      </c>
      <c r="D1093" s="246" t="s">
        <v>88</v>
      </c>
      <c r="E1093" s="354"/>
      <c r="F1093" s="272">
        <v>0</v>
      </c>
      <c r="G1093" s="354"/>
      <c r="H1093" s="356">
        <v>3.0729864489719322E-4</v>
      </c>
      <c r="I1093" s="332"/>
      <c r="J1093" s="264">
        <f t="shared" si="71"/>
        <v>0</v>
      </c>
      <c r="K1093" s="25"/>
      <c r="M1093" s="25"/>
    </row>
    <row r="1094" spans="2:13">
      <c r="B1094" s="350"/>
      <c r="C1094" s="598">
        <v>37</v>
      </c>
      <c r="D1094" s="246" t="s">
        <v>645</v>
      </c>
      <c r="E1094" s="354"/>
      <c r="F1094" s="272">
        <v>0</v>
      </c>
      <c r="G1094" s="354"/>
      <c r="H1094" s="356">
        <v>1.1675699044922085E-2</v>
      </c>
      <c r="I1094" s="332"/>
      <c r="J1094" s="264">
        <f t="shared" si="71"/>
        <v>0</v>
      </c>
      <c r="K1094" s="25"/>
      <c r="M1094" s="25"/>
    </row>
    <row r="1095" spans="2:13">
      <c r="B1095" s="350"/>
      <c r="C1095" s="598">
        <v>38</v>
      </c>
      <c r="D1095" s="246" t="s">
        <v>646</v>
      </c>
      <c r="E1095" s="354"/>
      <c r="F1095" s="272">
        <v>0</v>
      </c>
      <c r="G1095" s="354"/>
      <c r="H1095" s="356">
        <v>3.8140311770827354E-6</v>
      </c>
      <c r="I1095" s="332"/>
      <c r="J1095" s="264">
        <f t="shared" si="71"/>
        <v>0</v>
      </c>
      <c r="K1095" s="25"/>
      <c r="M1095" s="25"/>
    </row>
    <row r="1096" spans="2:13">
      <c r="B1096" s="350"/>
      <c r="C1096" s="598">
        <v>39</v>
      </c>
      <c r="D1096" s="246" t="s">
        <v>647</v>
      </c>
      <c r="E1096" s="354"/>
      <c r="F1096" s="272">
        <v>0</v>
      </c>
      <c r="G1096" s="354"/>
      <c r="H1096" s="356">
        <v>1.6256452575351111E-3</v>
      </c>
      <c r="I1096" s="332"/>
      <c r="J1096" s="264">
        <f t="shared" si="71"/>
        <v>0</v>
      </c>
      <c r="K1096" s="25"/>
      <c r="M1096" s="25"/>
    </row>
    <row r="1097" spans="2:13">
      <c r="B1097" s="350"/>
      <c r="C1097" s="598">
        <v>40</v>
      </c>
      <c r="D1097" s="246" t="s">
        <v>648</v>
      </c>
      <c r="E1097" s="354"/>
      <c r="F1097" s="272">
        <v>0</v>
      </c>
      <c r="G1097" s="354"/>
      <c r="H1097" s="356">
        <v>2.2109025748974043E-4</v>
      </c>
      <c r="I1097" s="332"/>
      <c r="J1097" s="264">
        <f t="shared" si="71"/>
        <v>0</v>
      </c>
      <c r="K1097" s="25"/>
      <c r="M1097" s="25"/>
    </row>
    <row r="1098" spans="2:13">
      <c r="B1098" s="350"/>
      <c r="C1098" s="598">
        <v>41</v>
      </c>
      <c r="D1098" s="246" t="s">
        <v>662</v>
      </c>
      <c r="E1098" s="354"/>
      <c r="F1098" s="272">
        <v>0</v>
      </c>
      <c r="G1098" s="354"/>
      <c r="H1098" s="356">
        <v>0</v>
      </c>
      <c r="I1098" s="332"/>
      <c r="J1098" s="264">
        <f t="shared" si="71"/>
        <v>0</v>
      </c>
      <c r="K1098" s="25"/>
      <c r="M1098" s="25"/>
    </row>
    <row r="1099" spans="2:13" ht="12.75" thickBot="1">
      <c r="B1099" s="351"/>
      <c r="C1099" s="598">
        <v>42</v>
      </c>
      <c r="D1099" s="246" t="s">
        <v>663</v>
      </c>
      <c r="E1099" s="354"/>
      <c r="F1099" s="270">
        <v>0</v>
      </c>
      <c r="G1099" s="354"/>
      <c r="H1099" s="357">
        <v>5.5773856484300907E-3</v>
      </c>
      <c r="I1099" s="332"/>
      <c r="J1099" s="266">
        <f t="shared" si="71"/>
        <v>0</v>
      </c>
      <c r="K1099" s="25"/>
      <c r="M1099" s="25"/>
    </row>
    <row r="1100" spans="2:13">
      <c r="B1100" s="267" t="s">
        <v>90</v>
      </c>
      <c r="C1100" s="603"/>
      <c r="D1100" s="340"/>
      <c r="E1100" s="25"/>
      <c r="F1100" s="269">
        <f>SUM(F1058:F1099)</f>
        <v>0</v>
      </c>
      <c r="G1100" s="25"/>
      <c r="H1100" s="122"/>
      <c r="I1100" s="25"/>
      <c r="J1100" s="270">
        <f>SUM(J1058:J1099)</f>
        <v>0</v>
      </c>
      <c r="K1100" s="25"/>
      <c r="M1100" s="25"/>
    </row>
    <row r="1101" spans="2:13">
      <c r="B1101" s="25"/>
      <c r="C1101" s="604"/>
      <c r="D1101" s="25"/>
      <c r="E1101" s="25"/>
      <c r="F1101" s="122"/>
      <c r="G1101" s="25"/>
      <c r="H1101" s="122"/>
      <c r="I1101" s="25"/>
      <c r="J1101" s="122"/>
      <c r="K1101" s="25"/>
      <c r="M1101" s="25"/>
    </row>
    <row r="1102" spans="2:13" ht="14.25">
      <c r="B1102" s="28" t="s">
        <v>451</v>
      </c>
      <c r="C1102" s="600"/>
      <c r="D1102" s="25"/>
      <c r="K1102" s="25"/>
      <c r="M1102" s="25"/>
    </row>
    <row r="1103" spans="2:13" ht="60.75" thickBot="1">
      <c r="B1103" s="239"/>
      <c r="C1103" s="602" t="s">
        <v>452</v>
      </c>
      <c r="D1103" s="241" t="s">
        <v>56</v>
      </c>
      <c r="F1103" s="242" t="s">
        <v>453</v>
      </c>
      <c r="H1103" s="242" t="s">
        <v>454</v>
      </c>
      <c r="J1103" s="258" t="s">
        <v>455</v>
      </c>
      <c r="K1103" s="25"/>
      <c r="M1103" s="25"/>
    </row>
    <row r="1104" spans="2:13">
      <c r="B1104" s="348" t="s">
        <v>79</v>
      </c>
      <c r="C1104" s="597">
        <v>1</v>
      </c>
      <c r="D1104" s="244" t="s">
        <v>67</v>
      </c>
      <c r="E1104" s="354"/>
      <c r="F1104" s="271">
        <f t="array" ref="F1104:F1145">+$F$47:$F$88</f>
        <v>0</v>
      </c>
      <c r="G1104" s="354"/>
      <c r="H1104" s="355">
        <f t="array" ref="H1104:H1145">+係数!$H$46:$H$87</f>
        <v>0.81336888176435973</v>
      </c>
      <c r="I1104" s="332"/>
      <c r="J1104" s="262">
        <f t="shared" ref="J1104:J1145" si="72">F1104*H1104</f>
        <v>0</v>
      </c>
      <c r="K1104" s="25"/>
      <c r="M1104" s="25"/>
    </row>
    <row r="1105" spans="2:13">
      <c r="B1105" s="349"/>
      <c r="C1105" s="598">
        <v>2</v>
      </c>
      <c r="D1105" s="246" t="s">
        <v>563</v>
      </c>
      <c r="E1105" s="354"/>
      <c r="F1105" s="272">
        <v>0</v>
      </c>
      <c r="G1105" s="354"/>
      <c r="H1105" s="356">
        <v>0.85957275801812427</v>
      </c>
      <c r="I1105" s="332"/>
      <c r="J1105" s="264">
        <f t="shared" si="72"/>
        <v>0</v>
      </c>
      <c r="K1105" s="25"/>
      <c r="M1105" s="25"/>
    </row>
    <row r="1106" spans="2:13">
      <c r="B1106" s="349"/>
      <c r="C1106" s="598">
        <v>3</v>
      </c>
      <c r="D1106" s="246" t="s">
        <v>633</v>
      </c>
      <c r="E1106" s="354"/>
      <c r="F1106" s="272">
        <v>0</v>
      </c>
      <c r="G1106" s="354"/>
      <c r="H1106" s="356">
        <v>0.8405492640045451</v>
      </c>
      <c r="I1106" s="332"/>
      <c r="J1106" s="264">
        <f t="shared" si="72"/>
        <v>0</v>
      </c>
      <c r="K1106" s="25"/>
      <c r="M1106" s="25"/>
    </row>
    <row r="1107" spans="2:13">
      <c r="B1107" s="349"/>
      <c r="C1107" s="598">
        <v>4</v>
      </c>
      <c r="D1107" s="246" t="s">
        <v>652</v>
      </c>
      <c r="E1107" s="354"/>
      <c r="F1107" s="272">
        <v>0</v>
      </c>
      <c r="G1107" s="354"/>
      <c r="H1107" s="356">
        <v>2.4757941924093307E-2</v>
      </c>
      <c r="I1107" s="332"/>
      <c r="J1107" s="264">
        <f t="shared" si="72"/>
        <v>0</v>
      </c>
      <c r="K1107" s="25"/>
      <c r="M1107" s="25"/>
    </row>
    <row r="1108" spans="2:13">
      <c r="B1108" s="349"/>
      <c r="C1108" s="598">
        <v>5</v>
      </c>
      <c r="D1108" s="246" t="s">
        <v>653</v>
      </c>
      <c r="E1108" s="354"/>
      <c r="F1108" s="272">
        <v>0</v>
      </c>
      <c r="G1108" s="354"/>
      <c r="H1108" s="356">
        <v>0.83392376242912347</v>
      </c>
      <c r="I1108" s="332"/>
      <c r="J1108" s="264">
        <f t="shared" si="72"/>
        <v>0</v>
      </c>
      <c r="K1108" s="25"/>
      <c r="M1108" s="25"/>
    </row>
    <row r="1109" spans="2:13">
      <c r="B1109" s="349"/>
      <c r="C1109" s="598">
        <v>6</v>
      </c>
      <c r="D1109" s="246" t="s">
        <v>68</v>
      </c>
      <c r="E1109" s="354"/>
      <c r="F1109" s="272">
        <v>0</v>
      </c>
      <c r="G1109" s="354"/>
      <c r="H1109" s="356">
        <v>0.42514200191193607</v>
      </c>
      <c r="I1109" s="332"/>
      <c r="J1109" s="264">
        <f t="shared" si="72"/>
        <v>0</v>
      </c>
      <c r="K1109" s="25"/>
      <c r="M1109" s="25"/>
    </row>
    <row r="1110" spans="2:13">
      <c r="B1110" s="349"/>
      <c r="C1110" s="598">
        <v>7</v>
      </c>
      <c r="D1110" s="246" t="s">
        <v>69</v>
      </c>
      <c r="E1110" s="354"/>
      <c r="F1110" s="272">
        <v>0</v>
      </c>
      <c r="G1110" s="354"/>
      <c r="H1110" s="356">
        <v>0.83767265969584792</v>
      </c>
      <c r="I1110" s="332"/>
      <c r="J1110" s="264">
        <f t="shared" si="72"/>
        <v>0</v>
      </c>
      <c r="K1110" s="25"/>
      <c r="M1110" s="25"/>
    </row>
    <row r="1111" spans="2:13">
      <c r="B1111" s="349"/>
      <c r="C1111" s="598">
        <v>8</v>
      </c>
      <c r="D1111" s="246" t="s">
        <v>70</v>
      </c>
      <c r="E1111" s="354"/>
      <c r="F1111" s="272">
        <v>0</v>
      </c>
      <c r="G1111" s="354"/>
      <c r="H1111" s="356">
        <v>0.76810452814901264</v>
      </c>
      <c r="I1111" s="332"/>
      <c r="J1111" s="264">
        <f t="shared" si="72"/>
        <v>0</v>
      </c>
      <c r="K1111" s="25"/>
      <c r="M1111" s="25"/>
    </row>
    <row r="1112" spans="2:13">
      <c r="B1112" s="349"/>
      <c r="C1112" s="598">
        <v>9</v>
      </c>
      <c r="D1112" s="246" t="s">
        <v>71</v>
      </c>
      <c r="E1112" s="354"/>
      <c r="F1112" s="272">
        <v>0</v>
      </c>
      <c r="G1112" s="354"/>
      <c r="H1112" s="356">
        <v>0.80594944079430786</v>
      </c>
      <c r="I1112" s="332"/>
      <c r="J1112" s="264">
        <f t="shared" si="72"/>
        <v>0</v>
      </c>
      <c r="K1112" s="25"/>
      <c r="M1112" s="25"/>
    </row>
    <row r="1113" spans="2:13">
      <c r="B1113" s="350"/>
      <c r="C1113" s="598">
        <v>10</v>
      </c>
      <c r="D1113" s="246" t="s">
        <v>564</v>
      </c>
      <c r="E1113" s="354"/>
      <c r="F1113" s="272">
        <v>0</v>
      </c>
      <c r="G1113" s="354"/>
      <c r="H1113" s="356">
        <v>0.86247180252018918</v>
      </c>
      <c r="I1113" s="332"/>
      <c r="J1113" s="264">
        <f t="shared" si="72"/>
        <v>0</v>
      </c>
      <c r="K1113" s="25"/>
      <c r="M1113" s="25"/>
    </row>
    <row r="1114" spans="2:13">
      <c r="B1114" s="350"/>
      <c r="C1114" s="598">
        <v>11</v>
      </c>
      <c r="D1114" s="246" t="s">
        <v>72</v>
      </c>
      <c r="E1114" s="354"/>
      <c r="F1114" s="272">
        <v>0</v>
      </c>
      <c r="G1114" s="354"/>
      <c r="H1114" s="356">
        <v>0.87796859163182883</v>
      </c>
      <c r="I1114" s="332"/>
      <c r="J1114" s="264">
        <f t="shared" si="72"/>
        <v>0</v>
      </c>
      <c r="K1114" s="25"/>
      <c r="M1114" s="25"/>
    </row>
    <row r="1115" spans="2:13">
      <c r="B1115" s="350"/>
      <c r="C1115" s="598">
        <v>12</v>
      </c>
      <c r="D1115" s="246" t="s">
        <v>73</v>
      </c>
      <c r="E1115" s="354"/>
      <c r="F1115" s="272">
        <v>0</v>
      </c>
      <c r="G1115" s="354"/>
      <c r="H1115" s="356">
        <v>0.95943488820384781</v>
      </c>
      <c r="I1115" s="332"/>
      <c r="J1115" s="264">
        <f t="shared" si="72"/>
        <v>0</v>
      </c>
      <c r="K1115" s="25"/>
      <c r="M1115" s="25"/>
    </row>
    <row r="1116" spans="2:13">
      <c r="B1116" s="350"/>
      <c r="C1116" s="598">
        <v>13</v>
      </c>
      <c r="D1116" s="246" t="s">
        <v>74</v>
      </c>
      <c r="E1116" s="354"/>
      <c r="F1116" s="272">
        <v>0</v>
      </c>
      <c r="G1116" s="354"/>
      <c r="H1116" s="356">
        <v>0.62336752744731838</v>
      </c>
      <c r="I1116" s="332"/>
      <c r="J1116" s="264">
        <f t="shared" si="72"/>
        <v>0</v>
      </c>
      <c r="K1116" s="25"/>
      <c r="M1116" s="25"/>
    </row>
    <row r="1117" spans="2:13">
      <c r="B1117" s="350"/>
      <c r="C1117" s="598">
        <v>14</v>
      </c>
      <c r="D1117" s="246" t="s">
        <v>75</v>
      </c>
      <c r="E1117" s="354"/>
      <c r="F1117" s="272">
        <v>0</v>
      </c>
      <c r="G1117" s="354"/>
      <c r="H1117" s="356">
        <v>0.90368591774169327</v>
      </c>
      <c r="I1117" s="332"/>
      <c r="J1117" s="264">
        <f t="shared" si="72"/>
        <v>0</v>
      </c>
      <c r="K1117" s="25"/>
      <c r="M1117" s="25"/>
    </row>
    <row r="1118" spans="2:13">
      <c r="B1118" s="350"/>
      <c r="C1118" s="598">
        <v>15</v>
      </c>
      <c r="D1118" s="246" t="s">
        <v>654</v>
      </c>
      <c r="E1118" s="354"/>
      <c r="F1118" s="272">
        <v>0</v>
      </c>
      <c r="G1118" s="354"/>
      <c r="H1118" s="356">
        <v>0.8421125869320043</v>
      </c>
      <c r="I1118" s="332"/>
      <c r="J1118" s="264">
        <f t="shared" si="72"/>
        <v>0</v>
      </c>
      <c r="K1118" s="25"/>
      <c r="M1118" s="25"/>
    </row>
    <row r="1119" spans="2:13">
      <c r="B1119" s="350"/>
      <c r="C1119" s="598">
        <v>16</v>
      </c>
      <c r="D1119" s="246" t="s">
        <v>655</v>
      </c>
      <c r="E1119" s="354"/>
      <c r="F1119" s="272">
        <v>0</v>
      </c>
      <c r="G1119" s="354"/>
      <c r="H1119" s="356">
        <v>0.85481309082738433</v>
      </c>
      <c r="I1119" s="332"/>
      <c r="J1119" s="264">
        <f t="shared" si="72"/>
        <v>0</v>
      </c>
      <c r="K1119" s="25"/>
      <c r="M1119" s="25"/>
    </row>
    <row r="1120" spans="2:13">
      <c r="B1120" s="350"/>
      <c r="C1120" s="598">
        <v>17</v>
      </c>
      <c r="D1120" s="246" t="s">
        <v>656</v>
      </c>
      <c r="E1120" s="354"/>
      <c r="F1120" s="272">
        <v>0</v>
      </c>
      <c r="G1120" s="354"/>
      <c r="H1120" s="356">
        <v>0.74311004302452566</v>
      </c>
      <c r="I1120" s="332"/>
      <c r="J1120" s="264">
        <f t="shared" si="72"/>
        <v>0</v>
      </c>
      <c r="K1120" s="25"/>
      <c r="M1120" s="25"/>
    </row>
    <row r="1121" spans="2:13">
      <c r="B1121" s="350"/>
      <c r="C1121" s="598">
        <v>18</v>
      </c>
      <c r="D1121" s="246" t="s">
        <v>657</v>
      </c>
      <c r="E1121" s="354"/>
      <c r="F1121" s="272">
        <v>0</v>
      </c>
      <c r="G1121" s="354"/>
      <c r="H1121" s="356">
        <v>0.65768387908137804</v>
      </c>
      <c r="I1121" s="332"/>
      <c r="J1121" s="264">
        <f t="shared" si="72"/>
        <v>0</v>
      </c>
      <c r="K1121" s="25"/>
      <c r="M1121" s="25"/>
    </row>
    <row r="1122" spans="2:13">
      <c r="B1122" s="350"/>
      <c r="C1122" s="598">
        <v>19</v>
      </c>
      <c r="D1122" s="246" t="s">
        <v>76</v>
      </c>
      <c r="E1122" s="354"/>
      <c r="F1122" s="272">
        <v>0</v>
      </c>
      <c r="G1122" s="354"/>
      <c r="H1122" s="356">
        <v>0.74881898949537851</v>
      </c>
      <c r="I1122" s="332"/>
      <c r="J1122" s="264">
        <f t="shared" si="72"/>
        <v>0</v>
      </c>
      <c r="K1122" s="25"/>
      <c r="M1122" s="25"/>
    </row>
    <row r="1123" spans="2:13">
      <c r="B1123" s="350"/>
      <c r="C1123" s="598">
        <v>20</v>
      </c>
      <c r="D1123" s="246" t="s">
        <v>658</v>
      </c>
      <c r="E1123" s="354"/>
      <c r="F1123" s="272">
        <v>0</v>
      </c>
      <c r="G1123" s="354"/>
      <c r="H1123" s="356">
        <v>0.53241966630027548</v>
      </c>
      <c r="I1123" s="332"/>
      <c r="J1123" s="264">
        <f t="shared" si="72"/>
        <v>0</v>
      </c>
      <c r="K1123" s="25"/>
      <c r="M1123" s="25"/>
    </row>
    <row r="1124" spans="2:13">
      <c r="B1124" s="350"/>
      <c r="C1124" s="598">
        <v>21</v>
      </c>
      <c r="D1124" s="246" t="s">
        <v>77</v>
      </c>
      <c r="E1124" s="354"/>
      <c r="F1124" s="272">
        <v>0</v>
      </c>
      <c r="G1124" s="354"/>
      <c r="H1124" s="356">
        <v>0.88555937178988897</v>
      </c>
      <c r="I1124" s="332"/>
      <c r="J1124" s="264">
        <f t="shared" si="72"/>
        <v>0</v>
      </c>
      <c r="K1124" s="25"/>
      <c r="M1124" s="25"/>
    </row>
    <row r="1125" spans="2:13">
      <c r="B1125" s="350"/>
      <c r="C1125" s="598">
        <v>22</v>
      </c>
      <c r="D1125" s="246" t="s">
        <v>81</v>
      </c>
      <c r="E1125" s="354"/>
      <c r="F1125" s="272">
        <v>0</v>
      </c>
      <c r="G1125" s="354"/>
      <c r="H1125" s="356">
        <v>0.78203245844442393</v>
      </c>
      <c r="I1125" s="332"/>
      <c r="J1125" s="264">
        <f t="shared" si="72"/>
        <v>0</v>
      </c>
      <c r="K1125" s="25"/>
      <c r="M1125" s="25"/>
    </row>
    <row r="1126" spans="2:13">
      <c r="B1126" s="350"/>
      <c r="C1126" s="598">
        <v>23</v>
      </c>
      <c r="D1126" s="246" t="s">
        <v>82</v>
      </c>
      <c r="E1126" s="354"/>
      <c r="F1126" s="272">
        <v>0</v>
      </c>
      <c r="G1126" s="354"/>
      <c r="H1126" s="356">
        <v>1</v>
      </c>
      <c r="I1126" s="332"/>
      <c r="J1126" s="264">
        <f t="shared" si="72"/>
        <v>0</v>
      </c>
      <c r="K1126" s="25"/>
      <c r="M1126" s="25"/>
    </row>
    <row r="1127" spans="2:13">
      <c r="B1127" s="350"/>
      <c r="C1127" s="598">
        <v>24</v>
      </c>
      <c r="D1127" s="246" t="s">
        <v>565</v>
      </c>
      <c r="E1127" s="354"/>
      <c r="F1127" s="272">
        <v>0</v>
      </c>
      <c r="G1127" s="354"/>
      <c r="H1127" s="356">
        <v>0.99073031180894156</v>
      </c>
      <c r="I1127" s="332"/>
      <c r="J1127" s="264">
        <f t="shared" si="72"/>
        <v>0</v>
      </c>
      <c r="K1127" s="25"/>
      <c r="M1127" s="25"/>
    </row>
    <row r="1128" spans="2:13">
      <c r="B1128" s="350"/>
      <c r="C1128" s="598">
        <v>25</v>
      </c>
      <c r="D1128" s="246" t="s">
        <v>566</v>
      </c>
      <c r="E1128" s="354"/>
      <c r="F1128" s="272">
        <v>0</v>
      </c>
      <c r="G1128" s="354"/>
      <c r="H1128" s="356">
        <v>0.99861442309190951</v>
      </c>
      <c r="I1128" s="332"/>
      <c r="J1128" s="264">
        <f t="shared" si="72"/>
        <v>0</v>
      </c>
      <c r="K1128" s="25"/>
      <c r="M1128" s="25"/>
    </row>
    <row r="1129" spans="2:13">
      <c r="B1129" s="350"/>
      <c r="C1129" s="598">
        <v>26</v>
      </c>
      <c r="D1129" s="246" t="s">
        <v>567</v>
      </c>
      <c r="E1129" s="354"/>
      <c r="F1129" s="272">
        <v>0</v>
      </c>
      <c r="G1129" s="354"/>
      <c r="H1129" s="356">
        <v>0.99259934163009278</v>
      </c>
      <c r="I1129" s="332"/>
      <c r="J1129" s="264">
        <f t="shared" si="72"/>
        <v>0</v>
      </c>
      <c r="K1129" s="25"/>
      <c r="M1129" s="25"/>
    </row>
    <row r="1130" spans="2:13">
      <c r="B1130" s="350"/>
      <c r="C1130" s="598">
        <v>27</v>
      </c>
      <c r="D1130" s="246" t="s">
        <v>83</v>
      </c>
      <c r="E1130" s="354"/>
      <c r="F1130" s="272">
        <v>0</v>
      </c>
      <c r="G1130" s="354"/>
      <c r="H1130" s="356">
        <v>0.98395245323678937</v>
      </c>
      <c r="I1130" s="332"/>
      <c r="J1130" s="264">
        <f t="shared" si="72"/>
        <v>0</v>
      </c>
      <c r="K1130" s="25"/>
      <c r="M1130" s="25"/>
    </row>
    <row r="1131" spans="2:13">
      <c r="B1131" s="350"/>
      <c r="C1131" s="598">
        <v>28</v>
      </c>
      <c r="D1131" s="246" t="s">
        <v>84</v>
      </c>
      <c r="E1131" s="354"/>
      <c r="F1131" s="272">
        <v>0</v>
      </c>
      <c r="G1131" s="354"/>
      <c r="H1131" s="356">
        <v>0.97152066722050878</v>
      </c>
      <c r="I1131" s="332"/>
      <c r="J1131" s="264">
        <f t="shared" si="72"/>
        <v>0</v>
      </c>
      <c r="K1131" s="25"/>
      <c r="M1131" s="25"/>
    </row>
    <row r="1132" spans="2:13">
      <c r="B1132" s="350"/>
      <c r="C1132" s="598">
        <v>29</v>
      </c>
      <c r="D1132" s="246" t="s">
        <v>85</v>
      </c>
      <c r="E1132" s="354"/>
      <c r="F1132" s="272">
        <v>0</v>
      </c>
      <c r="G1132" s="354"/>
      <c r="H1132" s="356">
        <v>0.99932506917976804</v>
      </c>
      <c r="I1132" s="332"/>
      <c r="J1132" s="264">
        <f t="shared" si="72"/>
        <v>0</v>
      </c>
      <c r="K1132" s="25"/>
      <c r="M1132" s="25"/>
    </row>
    <row r="1133" spans="2:13">
      <c r="B1133" s="350"/>
      <c r="C1133" s="598">
        <v>30</v>
      </c>
      <c r="D1133" s="246" t="s">
        <v>641</v>
      </c>
      <c r="E1133" s="354"/>
      <c r="F1133" s="272">
        <v>0</v>
      </c>
      <c r="G1133" s="354"/>
      <c r="H1133" s="356">
        <v>0.90150361542284441</v>
      </c>
      <c r="I1133" s="332"/>
      <c r="J1133" s="264">
        <f t="shared" si="72"/>
        <v>0</v>
      </c>
      <c r="K1133" s="25"/>
      <c r="M1133" s="25"/>
    </row>
    <row r="1134" spans="2:13">
      <c r="B1134" s="350"/>
      <c r="C1134" s="598">
        <v>31</v>
      </c>
      <c r="D1134" s="246" t="s">
        <v>659</v>
      </c>
      <c r="E1134" s="354"/>
      <c r="F1134" s="272">
        <v>0</v>
      </c>
      <c r="G1134" s="354"/>
      <c r="H1134" s="356">
        <v>0.98265675763233051</v>
      </c>
      <c r="I1134" s="332"/>
      <c r="J1134" s="264">
        <f t="shared" si="72"/>
        <v>0</v>
      </c>
      <c r="K1134" s="25"/>
      <c r="M1134" s="25"/>
    </row>
    <row r="1135" spans="2:13">
      <c r="B1135" s="350"/>
      <c r="C1135" s="598">
        <v>32</v>
      </c>
      <c r="D1135" s="246" t="s">
        <v>86</v>
      </c>
      <c r="E1135" s="354"/>
      <c r="F1135" s="272">
        <v>0</v>
      </c>
      <c r="G1135" s="354"/>
      <c r="H1135" s="356">
        <v>1</v>
      </c>
      <c r="I1135" s="332"/>
      <c r="J1135" s="264">
        <f t="shared" si="72"/>
        <v>0</v>
      </c>
      <c r="K1135" s="25"/>
      <c r="M1135" s="25"/>
    </row>
    <row r="1136" spans="2:13">
      <c r="B1136" s="350"/>
      <c r="C1136" s="598">
        <v>33</v>
      </c>
      <c r="D1136" s="246" t="s">
        <v>87</v>
      </c>
      <c r="E1136" s="354"/>
      <c r="F1136" s="272">
        <v>0</v>
      </c>
      <c r="G1136" s="354"/>
      <c r="H1136" s="356">
        <v>0.99531733258710675</v>
      </c>
      <c r="I1136" s="332"/>
      <c r="J1136" s="264">
        <f t="shared" si="72"/>
        <v>0</v>
      </c>
      <c r="K1136" s="25"/>
      <c r="M1136" s="25"/>
    </row>
    <row r="1137" spans="2:13">
      <c r="B1137" s="350"/>
      <c r="C1137" s="598">
        <v>34</v>
      </c>
      <c r="D1137" s="246" t="s">
        <v>660</v>
      </c>
      <c r="E1137" s="354"/>
      <c r="F1137" s="272">
        <v>0</v>
      </c>
      <c r="G1137" s="354"/>
      <c r="H1137" s="356">
        <v>0.99990113785667312</v>
      </c>
      <c r="I1137" s="332"/>
      <c r="J1137" s="264">
        <f t="shared" si="72"/>
        <v>0</v>
      </c>
      <c r="K1137" s="25"/>
      <c r="M1137" s="25"/>
    </row>
    <row r="1138" spans="2:13">
      <c r="B1138" s="350"/>
      <c r="C1138" s="598">
        <v>35</v>
      </c>
      <c r="D1138" s="246" t="s">
        <v>661</v>
      </c>
      <c r="E1138" s="354"/>
      <c r="F1138" s="272">
        <v>0</v>
      </c>
      <c r="G1138" s="354"/>
      <c r="H1138" s="356">
        <v>0.98819671951365906</v>
      </c>
      <c r="I1138" s="332"/>
      <c r="J1138" s="264">
        <f t="shared" si="72"/>
        <v>0</v>
      </c>
      <c r="K1138" s="25"/>
      <c r="M1138" s="25"/>
    </row>
    <row r="1139" spans="2:13">
      <c r="B1139" s="350"/>
      <c r="C1139" s="598">
        <v>36</v>
      </c>
      <c r="D1139" s="246" t="s">
        <v>88</v>
      </c>
      <c r="E1139" s="354"/>
      <c r="F1139" s="272">
        <v>0</v>
      </c>
      <c r="G1139" s="354"/>
      <c r="H1139" s="356">
        <v>0.97677600636835316</v>
      </c>
      <c r="I1139" s="332"/>
      <c r="J1139" s="264">
        <f t="shared" si="72"/>
        <v>0</v>
      </c>
      <c r="K1139" s="25"/>
      <c r="M1139" s="25"/>
    </row>
    <row r="1140" spans="2:13">
      <c r="B1140" s="350"/>
      <c r="C1140" s="598">
        <v>37</v>
      </c>
      <c r="D1140" s="246" t="s">
        <v>645</v>
      </c>
      <c r="E1140" s="354"/>
      <c r="F1140" s="272">
        <v>0</v>
      </c>
      <c r="G1140" s="354"/>
      <c r="H1140" s="356">
        <v>0.88042287753267223</v>
      </c>
      <c r="I1140" s="332"/>
      <c r="J1140" s="264">
        <f t="shared" si="72"/>
        <v>0</v>
      </c>
      <c r="K1140" s="25"/>
      <c r="M1140" s="25"/>
    </row>
    <row r="1141" spans="2:13">
      <c r="B1141" s="350"/>
      <c r="C1141" s="598">
        <v>38</v>
      </c>
      <c r="D1141" s="246" t="s">
        <v>646</v>
      </c>
      <c r="E1141" s="354"/>
      <c r="F1141" s="272">
        <v>0</v>
      </c>
      <c r="G1141" s="354"/>
      <c r="H1141" s="356">
        <v>0.98460780178352836</v>
      </c>
      <c r="I1141" s="332"/>
      <c r="J1141" s="264">
        <f t="shared" si="72"/>
        <v>0</v>
      </c>
      <c r="K1141" s="25"/>
      <c r="M1141" s="25"/>
    </row>
    <row r="1142" spans="2:13">
      <c r="B1142" s="350"/>
      <c r="C1142" s="598">
        <v>39</v>
      </c>
      <c r="D1142" s="246" t="s">
        <v>647</v>
      </c>
      <c r="E1142" s="354"/>
      <c r="F1142" s="272">
        <v>0</v>
      </c>
      <c r="G1142" s="354"/>
      <c r="H1142" s="356">
        <v>0.97970355762346217</v>
      </c>
      <c r="I1142" s="332"/>
      <c r="J1142" s="264">
        <f t="shared" si="72"/>
        <v>0</v>
      </c>
      <c r="K1142" s="25"/>
      <c r="M1142" s="25"/>
    </row>
    <row r="1143" spans="2:13">
      <c r="B1143" s="350"/>
      <c r="C1143" s="598">
        <v>40</v>
      </c>
      <c r="D1143" s="246" t="s">
        <v>648</v>
      </c>
      <c r="E1143" s="354"/>
      <c r="F1143" s="272">
        <v>0</v>
      </c>
      <c r="G1143" s="354"/>
      <c r="H1143" s="356">
        <v>0.99871931367556976</v>
      </c>
      <c r="I1143" s="332"/>
      <c r="J1143" s="264">
        <f t="shared" si="72"/>
        <v>0</v>
      </c>
      <c r="K1143" s="25"/>
      <c r="M1143" s="25"/>
    </row>
    <row r="1144" spans="2:13">
      <c r="B1144" s="350"/>
      <c r="C1144" s="598">
        <v>41</v>
      </c>
      <c r="D1144" s="246" t="s">
        <v>662</v>
      </c>
      <c r="E1144" s="354"/>
      <c r="F1144" s="272">
        <v>0</v>
      </c>
      <c r="G1144" s="354"/>
      <c r="H1144" s="356">
        <v>1</v>
      </c>
      <c r="I1144" s="332"/>
      <c r="J1144" s="264">
        <f t="shared" si="72"/>
        <v>0</v>
      </c>
      <c r="K1144" s="25"/>
      <c r="M1144" s="25"/>
    </row>
    <row r="1145" spans="2:13" ht="12.75" thickBot="1">
      <c r="B1145" s="351"/>
      <c r="C1145" s="598">
        <v>42</v>
      </c>
      <c r="D1145" s="246" t="s">
        <v>663</v>
      </c>
      <c r="E1145" s="354"/>
      <c r="F1145" s="270">
        <v>0</v>
      </c>
      <c r="G1145" s="354"/>
      <c r="H1145" s="357">
        <v>0.98656980639729286</v>
      </c>
      <c r="I1145" s="332"/>
      <c r="J1145" s="266">
        <f t="shared" si="72"/>
        <v>0</v>
      </c>
      <c r="K1145" s="25"/>
      <c r="M1145" s="25"/>
    </row>
    <row r="1146" spans="2:13">
      <c r="B1146" s="267" t="s">
        <v>90</v>
      </c>
      <c r="C1146" s="603"/>
      <c r="D1146" s="340"/>
      <c r="E1146" s="25"/>
      <c r="F1146" s="269">
        <f>SUM(F1104:F1145)</f>
        <v>0</v>
      </c>
      <c r="G1146" s="25"/>
      <c r="H1146" s="122"/>
      <c r="I1146" s="25"/>
      <c r="J1146" s="270">
        <f>SUM(J1104:J1145)</f>
        <v>0</v>
      </c>
      <c r="K1146" s="25"/>
      <c r="M1146" s="25"/>
    </row>
    <row r="1147" spans="2:13" hidden="1">
      <c r="B1147" s="25"/>
      <c r="C1147" s="604"/>
      <c r="D1147" s="25"/>
      <c r="E1147" s="25"/>
      <c r="F1147" s="122"/>
      <c r="G1147" s="25"/>
      <c r="H1147" s="122"/>
      <c r="I1147" s="25"/>
      <c r="J1147" s="122"/>
      <c r="K1147" s="25"/>
      <c r="M1147" s="25"/>
    </row>
    <row r="1148" spans="2:13" ht="14.25">
      <c r="B1148" s="28" t="s">
        <v>456</v>
      </c>
      <c r="C1148" s="600"/>
      <c r="D1148" s="25"/>
      <c r="K1148" s="25"/>
      <c r="M1148" s="25"/>
    </row>
    <row r="1149" spans="2:13" ht="61.35" customHeight="1" thickBot="1">
      <c r="B1149" s="239"/>
      <c r="C1149" s="602" t="s">
        <v>457</v>
      </c>
      <c r="D1149" s="241" t="s">
        <v>56</v>
      </c>
      <c r="F1149" s="242" t="s">
        <v>453</v>
      </c>
      <c r="H1149" s="242" t="s">
        <v>458</v>
      </c>
      <c r="J1149" s="242" t="s">
        <v>459</v>
      </c>
      <c r="K1149" s="25"/>
      <c r="M1149" s="25"/>
    </row>
    <row r="1150" spans="2:13">
      <c r="B1150" s="348" t="s">
        <v>79</v>
      </c>
      <c r="C1150" s="597">
        <v>1</v>
      </c>
      <c r="D1150" s="244" t="s">
        <v>67</v>
      </c>
      <c r="E1150" s="354"/>
      <c r="F1150" s="271">
        <f t="array" ref="F1150:F1191">+$F$47:$F$88</f>
        <v>0</v>
      </c>
      <c r="G1150" s="354"/>
      <c r="H1150" s="355">
        <f t="array" ref="H1150:H1191">+係数!$F$46:$F$87</f>
        <v>0.18267020734167216</v>
      </c>
      <c r="I1150" s="332"/>
      <c r="J1150" s="262">
        <f t="shared" ref="J1150:J1191" si="73">F1150*H1150</f>
        <v>0</v>
      </c>
      <c r="K1150" s="25"/>
      <c r="M1150" s="25"/>
    </row>
    <row r="1151" spans="2:13">
      <c r="B1151" s="349"/>
      <c r="C1151" s="598">
        <v>2</v>
      </c>
      <c r="D1151" s="246" t="s">
        <v>563</v>
      </c>
      <c r="E1151" s="354"/>
      <c r="F1151" s="272">
        <v>0</v>
      </c>
      <c r="G1151" s="354"/>
      <c r="H1151" s="356">
        <v>0.13965398908189516</v>
      </c>
      <c r="I1151" s="332"/>
      <c r="J1151" s="264">
        <f t="shared" si="73"/>
        <v>0</v>
      </c>
      <c r="K1151" s="25"/>
      <c r="M1151" s="25"/>
    </row>
    <row r="1152" spans="2:13">
      <c r="B1152" s="349"/>
      <c r="C1152" s="598">
        <v>3</v>
      </c>
      <c r="D1152" s="246" t="s">
        <v>633</v>
      </c>
      <c r="E1152" s="354"/>
      <c r="F1152" s="272">
        <v>0</v>
      </c>
      <c r="G1152" s="354"/>
      <c r="H1152" s="356">
        <v>0.14113002095139801</v>
      </c>
      <c r="I1152" s="332"/>
      <c r="J1152" s="264">
        <f t="shared" si="73"/>
        <v>0</v>
      </c>
      <c r="K1152" s="25"/>
      <c r="M1152" s="25"/>
    </row>
    <row r="1153" spans="2:13">
      <c r="B1153" s="349"/>
      <c r="C1153" s="598">
        <v>4</v>
      </c>
      <c r="D1153" s="246" t="s">
        <v>652</v>
      </c>
      <c r="E1153" s="354"/>
      <c r="F1153" s="272">
        <v>0</v>
      </c>
      <c r="G1153" s="354"/>
      <c r="H1153" s="356">
        <v>0.97508288733811177</v>
      </c>
      <c r="I1153" s="332"/>
      <c r="J1153" s="264">
        <f t="shared" si="73"/>
        <v>0</v>
      </c>
      <c r="K1153" s="25"/>
      <c r="M1153" s="25"/>
    </row>
    <row r="1154" spans="2:13">
      <c r="B1154" s="349"/>
      <c r="C1154" s="598">
        <v>5</v>
      </c>
      <c r="D1154" s="246" t="s">
        <v>653</v>
      </c>
      <c r="E1154" s="354"/>
      <c r="F1154" s="272">
        <v>0</v>
      </c>
      <c r="G1154" s="354"/>
      <c r="H1154" s="356">
        <v>0.15620941261106189</v>
      </c>
      <c r="I1154" s="332"/>
      <c r="J1154" s="264">
        <f t="shared" si="73"/>
        <v>0</v>
      </c>
      <c r="K1154" s="25"/>
      <c r="M1154" s="25"/>
    </row>
    <row r="1155" spans="2:13">
      <c r="B1155" s="349"/>
      <c r="C1155" s="598">
        <v>6</v>
      </c>
      <c r="D1155" s="246" t="s">
        <v>68</v>
      </c>
      <c r="E1155" s="354"/>
      <c r="F1155" s="272">
        <v>0</v>
      </c>
      <c r="G1155" s="354"/>
      <c r="H1155" s="356">
        <v>0.57184076036450482</v>
      </c>
      <c r="I1155" s="332"/>
      <c r="J1155" s="264">
        <f t="shared" si="73"/>
        <v>0</v>
      </c>
      <c r="K1155" s="25"/>
      <c r="M1155" s="25"/>
    </row>
    <row r="1156" spans="2:13">
      <c r="B1156" s="349"/>
      <c r="C1156" s="598">
        <v>7</v>
      </c>
      <c r="D1156" s="246" t="s">
        <v>69</v>
      </c>
      <c r="E1156" s="354"/>
      <c r="F1156" s="272">
        <v>0</v>
      </c>
      <c r="G1156" s="354"/>
      <c r="H1156" s="356">
        <v>0.15262012415150364</v>
      </c>
      <c r="I1156" s="332"/>
      <c r="J1156" s="264">
        <f t="shared" si="73"/>
        <v>0</v>
      </c>
      <c r="K1156" s="25"/>
      <c r="M1156" s="25"/>
    </row>
    <row r="1157" spans="2:13">
      <c r="B1157" s="349"/>
      <c r="C1157" s="598">
        <v>8</v>
      </c>
      <c r="D1157" s="246" t="s">
        <v>70</v>
      </c>
      <c r="E1157" s="354"/>
      <c r="F1157" s="272">
        <v>0</v>
      </c>
      <c r="G1157" s="354"/>
      <c r="H1157" s="356">
        <v>0.20263790545287047</v>
      </c>
      <c r="I1157" s="332"/>
      <c r="J1157" s="264">
        <f t="shared" si="73"/>
        <v>0</v>
      </c>
      <c r="K1157" s="25"/>
      <c r="M1157" s="25"/>
    </row>
    <row r="1158" spans="2:13">
      <c r="B1158" s="349"/>
      <c r="C1158" s="598">
        <v>9</v>
      </c>
      <c r="D1158" s="246" t="s">
        <v>71</v>
      </c>
      <c r="E1158" s="354"/>
      <c r="F1158" s="272">
        <v>0</v>
      </c>
      <c r="G1158" s="354"/>
      <c r="H1158" s="356">
        <v>0.17008195996086151</v>
      </c>
      <c r="I1158" s="332"/>
      <c r="J1158" s="264">
        <f t="shared" si="73"/>
        <v>0</v>
      </c>
      <c r="K1158" s="25"/>
      <c r="M1158" s="25"/>
    </row>
    <row r="1159" spans="2:13">
      <c r="B1159" s="350"/>
      <c r="C1159" s="598">
        <v>10</v>
      </c>
      <c r="D1159" s="246" t="s">
        <v>564</v>
      </c>
      <c r="E1159" s="354"/>
      <c r="F1159" s="272">
        <v>0</v>
      </c>
      <c r="G1159" s="354"/>
      <c r="H1159" s="356">
        <v>0.10748320014914395</v>
      </c>
      <c r="I1159" s="332"/>
      <c r="J1159" s="264">
        <f t="shared" si="73"/>
        <v>0</v>
      </c>
      <c r="K1159" s="25"/>
      <c r="M1159" s="25"/>
    </row>
    <row r="1160" spans="2:13">
      <c r="B1160" s="350"/>
      <c r="C1160" s="598">
        <v>11</v>
      </c>
      <c r="D1160" s="246" t="s">
        <v>72</v>
      </c>
      <c r="E1160" s="354"/>
      <c r="F1160" s="272">
        <v>0</v>
      </c>
      <c r="G1160" s="354"/>
      <c r="H1160" s="356">
        <v>9.056499364917249E-2</v>
      </c>
      <c r="I1160" s="332"/>
      <c r="J1160" s="264">
        <f t="shared" si="73"/>
        <v>0</v>
      </c>
      <c r="K1160" s="25"/>
      <c r="M1160" s="25"/>
    </row>
    <row r="1161" spans="2:13">
      <c r="B1161" s="350"/>
      <c r="C1161" s="598">
        <v>12</v>
      </c>
      <c r="D1161" s="246" t="s">
        <v>73</v>
      </c>
      <c r="E1161" s="354"/>
      <c r="F1161" s="272">
        <v>0</v>
      </c>
      <c r="G1161" s="354"/>
      <c r="H1161" s="356">
        <v>3.9482226233520129E-2</v>
      </c>
      <c r="I1161" s="332"/>
      <c r="J1161" s="264">
        <f t="shared" si="73"/>
        <v>0</v>
      </c>
      <c r="K1161" s="25"/>
      <c r="M1161" s="25"/>
    </row>
    <row r="1162" spans="2:13">
      <c r="B1162" s="350"/>
      <c r="C1162" s="598">
        <v>13</v>
      </c>
      <c r="D1162" s="246" t="s">
        <v>74</v>
      </c>
      <c r="E1162" s="354"/>
      <c r="F1162" s="272">
        <v>0</v>
      </c>
      <c r="G1162" s="354"/>
      <c r="H1162" s="356">
        <v>0.34562971629865069</v>
      </c>
      <c r="I1162" s="332"/>
      <c r="J1162" s="264">
        <f t="shared" si="73"/>
        <v>0</v>
      </c>
      <c r="K1162" s="25"/>
      <c r="M1162" s="25"/>
    </row>
    <row r="1163" spans="2:13">
      <c r="B1163" s="350"/>
      <c r="C1163" s="598">
        <v>14</v>
      </c>
      <c r="D1163" s="246" t="s">
        <v>75</v>
      </c>
      <c r="E1163" s="354"/>
      <c r="F1163" s="272">
        <v>0</v>
      </c>
      <c r="G1163" s="354"/>
      <c r="H1163" s="356">
        <v>7.5654102382778407E-2</v>
      </c>
      <c r="I1163" s="332"/>
      <c r="J1163" s="264">
        <f t="shared" si="73"/>
        <v>0</v>
      </c>
      <c r="K1163" s="25"/>
      <c r="M1163" s="25"/>
    </row>
    <row r="1164" spans="2:13">
      <c r="B1164" s="350"/>
      <c r="C1164" s="598">
        <v>15</v>
      </c>
      <c r="D1164" s="246" t="s">
        <v>654</v>
      </c>
      <c r="E1164" s="354"/>
      <c r="F1164" s="272">
        <v>0</v>
      </c>
      <c r="G1164" s="354"/>
      <c r="H1164" s="356">
        <v>0.13395139425336469</v>
      </c>
      <c r="I1164" s="332"/>
      <c r="J1164" s="264">
        <f t="shared" si="73"/>
        <v>0</v>
      </c>
      <c r="K1164" s="25"/>
      <c r="M1164" s="25"/>
    </row>
    <row r="1165" spans="2:13">
      <c r="B1165" s="350"/>
      <c r="C1165" s="598">
        <v>16</v>
      </c>
      <c r="D1165" s="246" t="s">
        <v>655</v>
      </c>
      <c r="E1165" s="354"/>
      <c r="F1165" s="272">
        <v>0</v>
      </c>
      <c r="G1165" s="354"/>
      <c r="H1165" s="356">
        <v>0.13184927908882998</v>
      </c>
      <c r="I1165" s="332"/>
      <c r="J1165" s="264">
        <f t="shared" si="73"/>
        <v>0</v>
      </c>
      <c r="K1165" s="25"/>
      <c r="M1165" s="25"/>
    </row>
    <row r="1166" spans="2:13">
      <c r="B1166" s="350"/>
      <c r="C1166" s="598">
        <v>17</v>
      </c>
      <c r="D1166" s="246" t="s">
        <v>656</v>
      </c>
      <c r="E1166" s="354"/>
      <c r="F1166" s="272">
        <v>0</v>
      </c>
      <c r="G1166" s="354"/>
      <c r="H1166" s="356">
        <v>0.22845508927537084</v>
      </c>
      <c r="I1166" s="332"/>
      <c r="J1166" s="264">
        <f t="shared" si="73"/>
        <v>0</v>
      </c>
      <c r="K1166" s="25"/>
      <c r="M1166" s="25"/>
    </row>
    <row r="1167" spans="2:13">
      <c r="B1167" s="350"/>
      <c r="C1167" s="598">
        <v>18</v>
      </c>
      <c r="D1167" s="246" t="s">
        <v>657</v>
      </c>
      <c r="E1167" s="354"/>
      <c r="F1167" s="272">
        <v>0</v>
      </c>
      <c r="G1167" s="354"/>
      <c r="H1167" s="356">
        <v>0.2725612812956556</v>
      </c>
      <c r="I1167" s="332"/>
      <c r="J1167" s="264">
        <f t="shared" si="73"/>
        <v>0</v>
      </c>
      <c r="K1167" s="25"/>
      <c r="M1167" s="25"/>
    </row>
    <row r="1168" spans="2:13">
      <c r="B1168" s="350"/>
      <c r="C1168" s="598">
        <v>19</v>
      </c>
      <c r="D1168" s="246" t="s">
        <v>76</v>
      </c>
      <c r="E1168" s="354"/>
      <c r="F1168" s="272">
        <v>0</v>
      </c>
      <c r="G1168" s="354"/>
      <c r="H1168" s="356">
        <v>0.22557928477891753</v>
      </c>
      <c r="I1168" s="332"/>
      <c r="J1168" s="264">
        <f t="shared" si="73"/>
        <v>0</v>
      </c>
      <c r="K1168" s="25"/>
      <c r="M1168" s="25"/>
    </row>
    <row r="1169" spans="2:13">
      <c r="B1169" s="350"/>
      <c r="C1169" s="598">
        <v>20</v>
      </c>
      <c r="D1169" s="246" t="s">
        <v>658</v>
      </c>
      <c r="E1169" s="354"/>
      <c r="F1169" s="272">
        <v>0</v>
      </c>
      <c r="G1169" s="354"/>
      <c r="H1169" s="356">
        <v>0.45524068416463814</v>
      </c>
      <c r="I1169" s="332"/>
      <c r="J1169" s="264">
        <f t="shared" si="73"/>
        <v>0</v>
      </c>
      <c r="K1169" s="25"/>
      <c r="M1169" s="25"/>
    </row>
    <row r="1170" spans="2:13">
      <c r="B1170" s="350"/>
      <c r="C1170" s="598">
        <v>21</v>
      </c>
      <c r="D1170" s="246" t="s">
        <v>77</v>
      </c>
      <c r="E1170" s="354"/>
      <c r="F1170" s="272">
        <v>0</v>
      </c>
      <c r="G1170" s="354"/>
      <c r="H1170" s="356">
        <v>7.4107684024826842E-2</v>
      </c>
      <c r="I1170" s="332"/>
      <c r="J1170" s="264">
        <f t="shared" si="73"/>
        <v>0</v>
      </c>
      <c r="K1170" s="25"/>
      <c r="M1170" s="25"/>
    </row>
    <row r="1171" spans="2:13">
      <c r="B1171" s="350"/>
      <c r="C1171" s="598">
        <v>22</v>
      </c>
      <c r="D1171" s="246" t="s">
        <v>81</v>
      </c>
      <c r="E1171" s="354"/>
      <c r="F1171" s="272">
        <v>0</v>
      </c>
      <c r="G1171" s="354"/>
      <c r="H1171" s="356">
        <v>0.20868532494916156</v>
      </c>
      <c r="I1171" s="332"/>
      <c r="J1171" s="264">
        <f t="shared" si="73"/>
        <v>0</v>
      </c>
      <c r="K1171" s="25"/>
      <c r="M1171" s="25"/>
    </row>
    <row r="1172" spans="2:13">
      <c r="B1172" s="350"/>
      <c r="C1172" s="598">
        <v>23</v>
      </c>
      <c r="D1172" s="246" t="s">
        <v>82</v>
      </c>
      <c r="E1172" s="354"/>
      <c r="F1172" s="272">
        <v>0</v>
      </c>
      <c r="G1172" s="354"/>
      <c r="H1172" s="356">
        <v>0</v>
      </c>
      <c r="I1172" s="332"/>
      <c r="J1172" s="264">
        <f t="shared" si="73"/>
        <v>0</v>
      </c>
      <c r="K1172" s="25"/>
      <c r="M1172" s="25"/>
    </row>
    <row r="1173" spans="2:13">
      <c r="B1173" s="350"/>
      <c r="C1173" s="598">
        <v>24</v>
      </c>
      <c r="D1173" s="246" t="s">
        <v>565</v>
      </c>
      <c r="E1173" s="354"/>
      <c r="F1173" s="272">
        <v>0</v>
      </c>
      <c r="G1173" s="354"/>
      <c r="H1173" s="356">
        <v>4.8795250608567755E-5</v>
      </c>
      <c r="I1173" s="332"/>
      <c r="J1173" s="264">
        <f t="shared" si="73"/>
        <v>0</v>
      </c>
      <c r="K1173" s="25"/>
      <c r="M1173" s="25"/>
    </row>
    <row r="1174" spans="2:13">
      <c r="B1174" s="350"/>
      <c r="C1174" s="598">
        <v>25</v>
      </c>
      <c r="D1174" s="246" t="s">
        <v>566</v>
      </c>
      <c r="E1174" s="354"/>
      <c r="F1174" s="272">
        <v>0</v>
      </c>
      <c r="G1174" s="354"/>
      <c r="H1174" s="356">
        <v>2.4514224261734495E-4</v>
      </c>
      <c r="I1174" s="332"/>
      <c r="J1174" s="264">
        <f t="shared" si="73"/>
        <v>0</v>
      </c>
      <c r="K1174" s="25"/>
      <c r="M1174" s="25"/>
    </row>
    <row r="1175" spans="2:13">
      <c r="B1175" s="350"/>
      <c r="C1175" s="598">
        <v>26</v>
      </c>
      <c r="D1175" s="246" t="s">
        <v>567</v>
      </c>
      <c r="E1175" s="354"/>
      <c r="F1175" s="272">
        <v>0</v>
      </c>
      <c r="G1175" s="354"/>
      <c r="H1175" s="356">
        <v>5.6928141306978523E-5</v>
      </c>
      <c r="I1175" s="332"/>
      <c r="J1175" s="264">
        <f t="shared" si="73"/>
        <v>0</v>
      </c>
      <c r="K1175" s="25"/>
      <c r="M1175" s="25"/>
    </row>
    <row r="1176" spans="2:13">
      <c r="B1176" s="350"/>
      <c r="C1176" s="598">
        <v>27</v>
      </c>
      <c r="D1176" s="246" t="s">
        <v>83</v>
      </c>
      <c r="E1176" s="354"/>
      <c r="F1176" s="272">
        <v>0</v>
      </c>
      <c r="G1176" s="354"/>
      <c r="H1176" s="356">
        <v>1.1401741278116996E-2</v>
      </c>
      <c r="I1176" s="332"/>
      <c r="J1176" s="264">
        <f t="shared" si="73"/>
        <v>0</v>
      </c>
      <c r="K1176" s="25"/>
      <c r="M1176" s="25"/>
    </row>
    <row r="1177" spans="2:13">
      <c r="B1177" s="350"/>
      <c r="C1177" s="598">
        <v>28</v>
      </c>
      <c r="D1177" s="246" t="s">
        <v>84</v>
      </c>
      <c r="E1177" s="354"/>
      <c r="F1177" s="272">
        <v>0</v>
      </c>
      <c r="G1177" s="354"/>
      <c r="H1177" s="356">
        <v>2.8287283251347137E-2</v>
      </c>
      <c r="I1177" s="332"/>
      <c r="J1177" s="264">
        <f t="shared" si="73"/>
        <v>0</v>
      </c>
      <c r="K1177" s="25"/>
      <c r="M1177" s="25"/>
    </row>
    <row r="1178" spans="2:13">
      <c r="B1178" s="350"/>
      <c r="C1178" s="598">
        <v>29</v>
      </c>
      <c r="D1178" s="246" t="s">
        <v>85</v>
      </c>
      <c r="E1178" s="354"/>
      <c r="F1178" s="272">
        <v>0</v>
      </c>
      <c r="G1178" s="354"/>
      <c r="H1178" s="356">
        <v>2.3462599960362905E-5</v>
      </c>
      <c r="I1178" s="332"/>
      <c r="J1178" s="264">
        <f t="shared" si="73"/>
        <v>0</v>
      </c>
      <c r="K1178" s="25"/>
      <c r="M1178" s="25"/>
    </row>
    <row r="1179" spans="2:13">
      <c r="B1179" s="350"/>
      <c r="C1179" s="598">
        <v>30</v>
      </c>
      <c r="D1179" s="246" t="s">
        <v>641</v>
      </c>
      <c r="E1179" s="354"/>
      <c r="F1179" s="272">
        <v>0</v>
      </c>
      <c r="G1179" s="354"/>
      <c r="H1179" s="356">
        <v>9.4158733219556756E-2</v>
      </c>
      <c r="I1179" s="332"/>
      <c r="J1179" s="264">
        <f t="shared" si="73"/>
        <v>0</v>
      </c>
      <c r="K1179" s="25"/>
      <c r="M1179" s="25"/>
    </row>
    <row r="1180" spans="2:13">
      <c r="B1180" s="350"/>
      <c r="C1180" s="598">
        <v>31</v>
      </c>
      <c r="D1180" s="246" t="s">
        <v>659</v>
      </c>
      <c r="E1180" s="354"/>
      <c r="F1180" s="272">
        <v>0</v>
      </c>
      <c r="G1180" s="354"/>
      <c r="H1180" s="356">
        <v>1.5312577718365705E-2</v>
      </c>
      <c r="I1180" s="332"/>
      <c r="J1180" s="264">
        <f t="shared" si="73"/>
        <v>0</v>
      </c>
      <c r="K1180" s="25"/>
      <c r="M1180" s="25"/>
    </row>
    <row r="1181" spans="2:13">
      <c r="B1181" s="350"/>
      <c r="C1181" s="598">
        <v>32</v>
      </c>
      <c r="D1181" s="246" t="s">
        <v>86</v>
      </c>
      <c r="E1181" s="354"/>
      <c r="F1181" s="272">
        <v>0</v>
      </c>
      <c r="G1181" s="354"/>
      <c r="H1181" s="356">
        <v>0</v>
      </c>
      <c r="I1181" s="332"/>
      <c r="J1181" s="264">
        <f t="shared" si="73"/>
        <v>0</v>
      </c>
      <c r="K1181" s="25"/>
      <c r="M1181" s="25"/>
    </row>
    <row r="1182" spans="2:13">
      <c r="B1182" s="350"/>
      <c r="C1182" s="598">
        <v>33</v>
      </c>
      <c r="D1182" s="246" t="s">
        <v>87</v>
      </c>
      <c r="E1182" s="354"/>
      <c r="F1182" s="272">
        <v>0</v>
      </c>
      <c r="G1182" s="354"/>
      <c r="H1182" s="356">
        <v>3.9581888610163559E-3</v>
      </c>
      <c r="I1182" s="332"/>
      <c r="J1182" s="264">
        <f t="shared" si="73"/>
        <v>0</v>
      </c>
      <c r="K1182" s="25"/>
      <c r="M1182" s="25"/>
    </row>
    <row r="1183" spans="2:13">
      <c r="B1183" s="350"/>
      <c r="C1183" s="598">
        <v>34</v>
      </c>
      <c r="D1183" s="246" t="s">
        <v>660</v>
      </c>
      <c r="E1183" s="354"/>
      <c r="F1183" s="272">
        <v>0</v>
      </c>
      <c r="G1183" s="354"/>
      <c r="H1183" s="356">
        <v>6.0895177615000058E-5</v>
      </c>
      <c r="I1183" s="332"/>
      <c r="J1183" s="264">
        <f t="shared" si="73"/>
        <v>0</v>
      </c>
      <c r="K1183" s="25"/>
      <c r="M1183" s="25"/>
    </row>
    <row r="1184" spans="2:13">
      <c r="B1184" s="350"/>
      <c r="C1184" s="598">
        <v>35</v>
      </c>
      <c r="D1184" s="246" t="s">
        <v>661</v>
      </c>
      <c r="E1184" s="354"/>
      <c r="F1184" s="272">
        <v>0</v>
      </c>
      <c r="G1184" s="354"/>
      <c r="H1184" s="356">
        <v>1.0878162736515561E-2</v>
      </c>
      <c r="I1184" s="332"/>
      <c r="J1184" s="264">
        <f t="shared" si="73"/>
        <v>0</v>
      </c>
      <c r="K1184" s="25"/>
      <c r="M1184" s="25"/>
    </row>
    <row r="1185" spans="2:18">
      <c r="B1185" s="350"/>
      <c r="C1185" s="598">
        <v>36</v>
      </c>
      <c r="D1185" s="246" t="s">
        <v>88</v>
      </c>
      <c r="E1185" s="354"/>
      <c r="F1185" s="272">
        <v>0</v>
      </c>
      <c r="G1185" s="354"/>
      <c r="H1185" s="356">
        <v>2.2916694986749614E-2</v>
      </c>
      <c r="I1185" s="332"/>
      <c r="J1185" s="264">
        <f t="shared" si="73"/>
        <v>0</v>
      </c>
      <c r="K1185" s="25"/>
      <c r="M1185" s="25"/>
    </row>
    <row r="1186" spans="2:18">
      <c r="B1186" s="350"/>
      <c r="C1186" s="598">
        <v>37</v>
      </c>
      <c r="D1186" s="246" t="s">
        <v>645</v>
      </c>
      <c r="E1186" s="354"/>
      <c r="F1186" s="272">
        <v>0</v>
      </c>
      <c r="G1186" s="354"/>
      <c r="H1186" s="356">
        <v>0.1079014234224057</v>
      </c>
      <c r="I1186" s="332"/>
      <c r="J1186" s="264">
        <f t="shared" si="73"/>
        <v>0</v>
      </c>
      <c r="K1186" s="25"/>
      <c r="M1186" s="25"/>
    </row>
    <row r="1187" spans="2:18">
      <c r="B1187" s="350"/>
      <c r="C1187" s="598">
        <v>38</v>
      </c>
      <c r="D1187" s="246" t="s">
        <v>646</v>
      </c>
      <c r="E1187" s="354"/>
      <c r="F1187" s="272">
        <v>0</v>
      </c>
      <c r="G1187" s="354"/>
      <c r="H1187" s="356">
        <v>1.5388384185294571E-2</v>
      </c>
      <c r="I1187" s="332"/>
      <c r="J1187" s="264">
        <f t="shared" si="73"/>
        <v>0</v>
      </c>
      <c r="K1187" s="25"/>
      <c r="M1187" s="25"/>
    </row>
    <row r="1188" spans="2:18">
      <c r="B1188" s="350"/>
      <c r="C1188" s="598">
        <v>39</v>
      </c>
      <c r="D1188" s="246" t="s">
        <v>647</v>
      </c>
      <c r="E1188" s="354"/>
      <c r="F1188" s="272">
        <v>0</v>
      </c>
      <c r="G1188" s="354"/>
      <c r="H1188" s="356">
        <v>1.8670797119002804E-2</v>
      </c>
      <c r="I1188" s="332"/>
      <c r="J1188" s="264">
        <f t="shared" si="73"/>
        <v>0</v>
      </c>
      <c r="K1188" s="25"/>
      <c r="M1188" s="25"/>
    </row>
    <row r="1189" spans="2:18">
      <c r="B1189" s="350"/>
      <c r="C1189" s="598">
        <v>40</v>
      </c>
      <c r="D1189" s="246" t="s">
        <v>648</v>
      </c>
      <c r="E1189" s="354"/>
      <c r="F1189" s="272">
        <v>0</v>
      </c>
      <c r="G1189" s="354"/>
      <c r="H1189" s="356">
        <v>1.059596066940509E-3</v>
      </c>
      <c r="I1189" s="332"/>
      <c r="J1189" s="264">
        <f t="shared" si="73"/>
        <v>0</v>
      </c>
      <c r="K1189" s="25"/>
      <c r="M1189" s="25"/>
    </row>
    <row r="1190" spans="2:18">
      <c r="B1190" s="350"/>
      <c r="C1190" s="598">
        <v>41</v>
      </c>
      <c r="D1190" s="246" t="s">
        <v>662</v>
      </c>
      <c r="E1190" s="354"/>
      <c r="F1190" s="272">
        <v>0</v>
      </c>
      <c r="G1190" s="354"/>
      <c r="H1190" s="356">
        <v>0</v>
      </c>
      <c r="I1190" s="332"/>
      <c r="J1190" s="264">
        <f t="shared" si="73"/>
        <v>0</v>
      </c>
      <c r="K1190" s="25"/>
      <c r="M1190" s="25"/>
    </row>
    <row r="1191" spans="2:18" ht="12.75" thickBot="1">
      <c r="B1191" s="351"/>
      <c r="C1191" s="598">
        <v>42</v>
      </c>
      <c r="D1191" s="246" t="s">
        <v>663</v>
      </c>
      <c r="E1191" s="354"/>
      <c r="F1191" s="270">
        <v>0</v>
      </c>
      <c r="G1191" s="354"/>
      <c r="H1191" s="357">
        <v>7.8528079542770617E-3</v>
      </c>
      <c r="I1191" s="332"/>
      <c r="J1191" s="266">
        <f t="shared" si="73"/>
        <v>0</v>
      </c>
      <c r="K1191" s="25"/>
      <c r="M1191" s="25"/>
    </row>
    <row r="1192" spans="2:18">
      <c r="B1192" s="267" t="s">
        <v>90</v>
      </c>
      <c r="C1192" s="603"/>
      <c r="D1192" s="340"/>
      <c r="E1192" s="25"/>
      <c r="F1192" s="269">
        <f>SUM(F1150:F1191)</f>
        <v>0</v>
      </c>
      <c r="G1192" s="25"/>
      <c r="H1192" s="122"/>
      <c r="I1192" s="25"/>
      <c r="J1192" s="269">
        <f>SUM(J1150:J1191)</f>
        <v>0</v>
      </c>
      <c r="K1192" s="25"/>
      <c r="M1192" s="25"/>
    </row>
    <row r="1193" spans="2:18">
      <c r="B1193" s="25"/>
      <c r="C1193" s="604"/>
      <c r="D1193" s="25"/>
      <c r="E1193" s="25"/>
      <c r="F1193" s="122"/>
      <c r="G1193" s="25"/>
      <c r="H1193" s="122"/>
      <c r="I1193" s="25"/>
      <c r="J1193" s="122"/>
      <c r="K1193" s="25"/>
      <c r="M1193" s="25"/>
    </row>
    <row r="1194" spans="2:18" ht="14.25">
      <c r="B1194" s="28" t="s">
        <v>390</v>
      </c>
      <c r="C1194" s="600"/>
      <c r="D1194" s="25"/>
      <c r="K1194" s="25"/>
      <c r="O1194" s="25"/>
      <c r="P1194" s="122"/>
    </row>
    <row r="1195" spans="2:18" ht="51.4" customHeight="1" thickBot="1">
      <c r="B1195" s="239"/>
      <c r="C1195" s="602" t="s">
        <v>460</v>
      </c>
      <c r="D1195" s="241" t="s">
        <v>56</v>
      </c>
      <c r="F1195" s="242" t="s">
        <v>391</v>
      </c>
      <c r="H1195" s="242" t="s">
        <v>392</v>
      </c>
      <c r="J1195" s="242" t="s">
        <v>442</v>
      </c>
      <c r="L1195" s="242" t="s">
        <v>443</v>
      </c>
      <c r="N1195" s="242" t="s">
        <v>461</v>
      </c>
      <c r="P1195" s="242" t="s">
        <v>393</v>
      </c>
      <c r="R1195" s="242" t="s">
        <v>394</v>
      </c>
    </row>
    <row r="1196" spans="2:18">
      <c r="B1196" s="243" t="s">
        <v>102</v>
      </c>
      <c r="C1196" s="597">
        <v>1</v>
      </c>
      <c r="D1196" s="244" t="s">
        <v>67</v>
      </c>
      <c r="E1196" s="352"/>
      <c r="F1196" s="262">
        <f t="array" ref="F1196:F1237">+$J$1058:$J$1099</f>
        <v>0</v>
      </c>
      <c r="G1196" s="25"/>
      <c r="H1196" s="260">
        <f t="array" ref="H1196:H1279">+$H$963:$H$1046</f>
        <v>0.56924773200807521</v>
      </c>
      <c r="I1196" s="332"/>
      <c r="J1196" s="271">
        <f>$F1196*H1196</f>
        <v>0</v>
      </c>
      <c r="K1196" s="25"/>
      <c r="L1196" s="260">
        <f t="array" ref="L1196:L1279">+$L$963:$L$1046</f>
        <v>0.10213462832496947</v>
      </c>
      <c r="M1196" s="332"/>
      <c r="N1196" s="271">
        <f>$F1196*L1196</f>
        <v>0</v>
      </c>
      <c r="P1196" s="260">
        <f t="array" ref="P1196:P1279">+$P$963:$P$1046</f>
        <v>4.6429999999999999E-2</v>
      </c>
      <c r="Q1196" s="332"/>
      <c r="R1196" s="557">
        <f>$F1196*P1196*100</f>
        <v>0</v>
      </c>
    </row>
    <row r="1197" spans="2:18">
      <c r="B1197" s="247"/>
      <c r="C1197" s="598">
        <v>2</v>
      </c>
      <c r="D1197" s="246" t="s">
        <v>563</v>
      </c>
      <c r="E1197" s="352"/>
      <c r="F1197" s="264">
        <v>0</v>
      </c>
      <c r="G1197" s="25"/>
      <c r="H1197" s="263">
        <v>0.69155545329038259</v>
      </c>
      <c r="I1197" s="332"/>
      <c r="J1197" s="272">
        <f t="shared" ref="J1197:J1263" si="74">$F1197*H1197</f>
        <v>0</v>
      </c>
      <c r="K1197" s="25"/>
      <c r="L1197" s="263">
        <v>0.26323055683387042</v>
      </c>
      <c r="M1197" s="332"/>
      <c r="N1197" s="272">
        <f t="shared" ref="N1197:N1263" si="75">$F1197*L1197</f>
        <v>0</v>
      </c>
      <c r="P1197" s="263">
        <v>0.112287</v>
      </c>
      <c r="Q1197" s="332"/>
      <c r="R1197" s="558">
        <f t="shared" ref="R1197:R1260" si="76">$F1197*P1197*100</f>
        <v>0</v>
      </c>
    </row>
    <row r="1198" spans="2:18">
      <c r="B1198" s="247"/>
      <c r="C1198" s="598">
        <v>3</v>
      </c>
      <c r="D1198" s="246" t="s">
        <v>633</v>
      </c>
      <c r="E1198" s="352"/>
      <c r="F1198" s="264">
        <v>0</v>
      </c>
      <c r="G1198" s="25"/>
      <c r="H1198" s="263">
        <v>0.53219145756312469</v>
      </c>
      <c r="I1198" s="332"/>
      <c r="J1198" s="272">
        <f t="shared" si="74"/>
        <v>0</v>
      </c>
      <c r="K1198" s="25"/>
      <c r="L1198" s="263">
        <v>0.20604892629591767</v>
      </c>
      <c r="M1198" s="332"/>
      <c r="N1198" s="272">
        <f t="shared" si="75"/>
        <v>0</v>
      </c>
      <c r="P1198" s="263">
        <v>2.3559E-2</v>
      </c>
      <c r="Q1198" s="332"/>
      <c r="R1198" s="558">
        <f t="shared" si="76"/>
        <v>0</v>
      </c>
    </row>
    <row r="1199" spans="2:18">
      <c r="B1199" s="247"/>
      <c r="C1199" s="598">
        <v>4</v>
      </c>
      <c r="D1199" s="246" t="s">
        <v>652</v>
      </c>
      <c r="E1199" s="352"/>
      <c r="F1199" s="264">
        <v>0</v>
      </c>
      <c r="G1199" s="25"/>
      <c r="H1199" s="263">
        <v>0.367452791960451</v>
      </c>
      <c r="I1199" s="332"/>
      <c r="J1199" s="272">
        <f t="shared" si="74"/>
        <v>0</v>
      </c>
      <c r="K1199" s="25"/>
      <c r="L1199" s="263">
        <v>0.19734176189318442</v>
      </c>
      <c r="M1199" s="332"/>
      <c r="N1199" s="272">
        <f t="shared" si="75"/>
        <v>0</v>
      </c>
      <c r="P1199" s="263">
        <v>7.3668999999999998E-2</v>
      </c>
      <c r="Q1199" s="332"/>
      <c r="R1199" s="558">
        <f t="shared" si="76"/>
        <v>0</v>
      </c>
    </row>
    <row r="1200" spans="2:18">
      <c r="B1200" s="247"/>
      <c r="C1200" s="598">
        <v>5</v>
      </c>
      <c r="D1200" s="246" t="s">
        <v>653</v>
      </c>
      <c r="E1200" s="352"/>
      <c r="F1200" s="264">
        <v>0</v>
      </c>
      <c r="G1200" s="25"/>
      <c r="H1200" s="263">
        <v>0.36638550416486604</v>
      </c>
      <c r="I1200" s="332"/>
      <c r="J1200" s="272">
        <f t="shared" si="74"/>
        <v>0</v>
      </c>
      <c r="K1200" s="25"/>
      <c r="L1200" s="263">
        <v>0.1416580020327817</v>
      </c>
      <c r="M1200" s="332"/>
      <c r="N1200" s="272">
        <f t="shared" si="75"/>
        <v>0</v>
      </c>
      <c r="P1200" s="263">
        <v>4.2768E-2</v>
      </c>
      <c r="Q1200" s="332"/>
      <c r="R1200" s="558">
        <f t="shared" si="76"/>
        <v>0</v>
      </c>
    </row>
    <row r="1201" spans="2:18">
      <c r="B1201" s="247"/>
      <c r="C1201" s="598">
        <v>6</v>
      </c>
      <c r="D1201" s="246" t="s">
        <v>68</v>
      </c>
      <c r="E1201" s="352"/>
      <c r="F1201" s="264">
        <v>0</v>
      </c>
      <c r="G1201" s="25"/>
      <c r="H1201" s="263">
        <v>0.31248016250872901</v>
      </c>
      <c r="I1201" s="332"/>
      <c r="J1201" s="272">
        <f t="shared" si="74"/>
        <v>0</v>
      </c>
      <c r="K1201" s="25"/>
      <c r="L1201" s="263">
        <v>0.39982860407541487</v>
      </c>
      <c r="M1201" s="332"/>
      <c r="N1201" s="272">
        <f t="shared" si="75"/>
        <v>0</v>
      </c>
      <c r="P1201" s="263">
        <v>8.8236999999999996E-2</v>
      </c>
      <c r="Q1201" s="332"/>
      <c r="R1201" s="558">
        <f t="shared" si="76"/>
        <v>0</v>
      </c>
    </row>
    <row r="1202" spans="2:18">
      <c r="B1202" s="247"/>
      <c r="C1202" s="598">
        <v>7</v>
      </c>
      <c r="D1202" s="246" t="s">
        <v>69</v>
      </c>
      <c r="E1202" s="352"/>
      <c r="F1202" s="264">
        <v>0</v>
      </c>
      <c r="G1202" s="25"/>
      <c r="H1202" s="263">
        <v>0.28199373195199079</v>
      </c>
      <c r="I1202" s="332"/>
      <c r="J1202" s="272">
        <f t="shared" si="74"/>
        <v>0</v>
      </c>
      <c r="K1202" s="25"/>
      <c r="L1202" s="263">
        <v>0.16197703540489139</v>
      </c>
      <c r="M1202" s="332"/>
      <c r="N1202" s="272">
        <f t="shared" si="75"/>
        <v>0</v>
      </c>
      <c r="P1202" s="263">
        <v>5.076E-2</v>
      </c>
      <c r="Q1202" s="332"/>
      <c r="R1202" s="558">
        <f t="shared" si="76"/>
        <v>0</v>
      </c>
    </row>
    <row r="1203" spans="2:18">
      <c r="B1203" s="247"/>
      <c r="C1203" s="598">
        <v>8</v>
      </c>
      <c r="D1203" s="246" t="s">
        <v>70</v>
      </c>
      <c r="E1203" s="352"/>
      <c r="F1203" s="264">
        <v>0</v>
      </c>
      <c r="G1203" s="25"/>
      <c r="H1203" s="263">
        <v>0.2111755821872201</v>
      </c>
      <c r="I1203" s="332"/>
      <c r="J1203" s="272">
        <f t="shared" si="74"/>
        <v>0</v>
      </c>
      <c r="K1203" s="25"/>
      <c r="L1203" s="263">
        <v>8.7418758486434878E-2</v>
      </c>
      <c r="M1203" s="332"/>
      <c r="N1203" s="272">
        <f t="shared" si="75"/>
        <v>0</v>
      </c>
      <c r="P1203" s="263">
        <v>8.5000000000000006E-3</v>
      </c>
      <c r="Q1203" s="332"/>
      <c r="R1203" s="558">
        <f t="shared" si="76"/>
        <v>0</v>
      </c>
    </row>
    <row r="1204" spans="2:18">
      <c r="B1204" s="247"/>
      <c r="C1204" s="598">
        <v>9</v>
      </c>
      <c r="D1204" s="246" t="s">
        <v>71</v>
      </c>
      <c r="E1204" s="352"/>
      <c r="F1204" s="264">
        <v>0</v>
      </c>
      <c r="G1204" s="25"/>
      <c r="H1204" s="263">
        <v>0.21082724488936963</v>
      </c>
      <c r="I1204" s="332"/>
      <c r="J1204" s="272">
        <f t="shared" si="74"/>
        <v>0</v>
      </c>
      <c r="K1204" s="25"/>
      <c r="L1204" s="263">
        <v>8.1096652385288983E-3</v>
      </c>
      <c r="M1204" s="332"/>
      <c r="N1204" s="272">
        <f t="shared" si="75"/>
        <v>0</v>
      </c>
      <c r="P1204" s="263">
        <v>1.3550000000000001E-3</v>
      </c>
      <c r="Q1204" s="332"/>
      <c r="R1204" s="558">
        <f t="shared" si="76"/>
        <v>0</v>
      </c>
    </row>
    <row r="1205" spans="2:18">
      <c r="B1205" s="248"/>
      <c r="C1205" s="598">
        <v>10</v>
      </c>
      <c r="D1205" s="246" t="s">
        <v>564</v>
      </c>
      <c r="E1205" s="352"/>
      <c r="F1205" s="264">
        <v>0</v>
      </c>
      <c r="G1205" s="25"/>
      <c r="H1205" s="263">
        <v>0.27856643794400021</v>
      </c>
      <c r="I1205" s="332"/>
      <c r="J1205" s="272">
        <f t="shared" si="74"/>
        <v>0</v>
      </c>
      <c r="K1205" s="25"/>
      <c r="L1205" s="263">
        <v>0.20111305415436578</v>
      </c>
      <c r="M1205" s="332"/>
      <c r="N1205" s="272">
        <f t="shared" si="75"/>
        <v>0</v>
      </c>
      <c r="P1205" s="263">
        <v>3.7609999999999998E-2</v>
      </c>
      <c r="Q1205" s="332"/>
      <c r="R1205" s="558">
        <f t="shared" si="76"/>
        <v>0</v>
      </c>
    </row>
    <row r="1206" spans="2:18">
      <c r="B1206" s="248"/>
      <c r="C1206" s="598">
        <v>11</v>
      </c>
      <c r="D1206" s="246" t="s">
        <v>72</v>
      </c>
      <c r="E1206" s="352"/>
      <c r="F1206" s="264">
        <v>0</v>
      </c>
      <c r="G1206" s="25"/>
      <c r="H1206" s="263">
        <v>0.44724064993750645</v>
      </c>
      <c r="I1206" s="332"/>
      <c r="J1206" s="272">
        <f t="shared" si="74"/>
        <v>0</v>
      </c>
      <c r="K1206" s="25"/>
      <c r="L1206" s="263">
        <v>0.19592266769220926</v>
      </c>
      <c r="M1206" s="332"/>
      <c r="N1206" s="272">
        <f t="shared" si="75"/>
        <v>0</v>
      </c>
      <c r="P1206" s="263">
        <v>3.4644000000000001E-2</v>
      </c>
      <c r="Q1206" s="332"/>
      <c r="R1206" s="558">
        <f t="shared" si="76"/>
        <v>0</v>
      </c>
    </row>
    <row r="1207" spans="2:18">
      <c r="B1207" s="248"/>
      <c r="C1207" s="598">
        <v>12</v>
      </c>
      <c r="D1207" s="246" t="s">
        <v>73</v>
      </c>
      <c r="E1207" s="352"/>
      <c r="F1207" s="264">
        <v>0</v>
      </c>
      <c r="G1207" s="25"/>
      <c r="H1207" s="263">
        <v>0.29327907995309371</v>
      </c>
      <c r="I1207" s="332"/>
      <c r="J1207" s="272">
        <f t="shared" si="74"/>
        <v>0</v>
      </c>
      <c r="K1207" s="25"/>
      <c r="L1207" s="263">
        <v>0.12057248618940658</v>
      </c>
      <c r="M1207" s="332"/>
      <c r="N1207" s="272">
        <f t="shared" si="75"/>
        <v>0</v>
      </c>
      <c r="P1207" s="263">
        <v>3.7059000000000002E-2</v>
      </c>
      <c r="Q1207" s="332"/>
      <c r="R1207" s="558">
        <f t="shared" si="76"/>
        <v>0</v>
      </c>
    </row>
    <row r="1208" spans="2:18">
      <c r="B1208" s="248"/>
      <c r="C1208" s="598">
        <v>13</v>
      </c>
      <c r="D1208" s="246" t="s">
        <v>74</v>
      </c>
      <c r="E1208" s="352"/>
      <c r="F1208" s="264">
        <v>0</v>
      </c>
      <c r="G1208" s="25"/>
      <c r="H1208" s="263">
        <v>0.2825954440792125</v>
      </c>
      <c r="I1208" s="332"/>
      <c r="J1208" s="272">
        <f t="shared" si="74"/>
        <v>0</v>
      </c>
      <c r="K1208" s="25"/>
      <c r="L1208" s="263">
        <v>8.8661724146656309E-2</v>
      </c>
      <c r="M1208" s="332"/>
      <c r="N1208" s="272">
        <f t="shared" si="75"/>
        <v>0</v>
      </c>
      <c r="P1208" s="263">
        <v>8.1910000000000004E-3</v>
      </c>
      <c r="Q1208" s="332"/>
      <c r="R1208" s="558">
        <f t="shared" si="76"/>
        <v>0</v>
      </c>
    </row>
    <row r="1209" spans="2:18">
      <c r="B1209" s="248"/>
      <c r="C1209" s="598">
        <v>14</v>
      </c>
      <c r="D1209" s="246" t="s">
        <v>75</v>
      </c>
      <c r="E1209" s="352"/>
      <c r="F1209" s="264">
        <v>0</v>
      </c>
      <c r="G1209" s="25"/>
      <c r="H1209" s="263">
        <v>0.30697815166737313</v>
      </c>
      <c r="I1209" s="332"/>
      <c r="J1209" s="272">
        <f t="shared" si="74"/>
        <v>0</v>
      </c>
      <c r="K1209" s="25"/>
      <c r="L1209" s="263">
        <v>0.27079828118380472</v>
      </c>
      <c r="M1209" s="332"/>
      <c r="N1209" s="272">
        <f t="shared" si="75"/>
        <v>0</v>
      </c>
      <c r="P1209" s="263">
        <v>6.3325999999999993E-2</v>
      </c>
      <c r="Q1209" s="332"/>
      <c r="R1209" s="558">
        <f t="shared" si="76"/>
        <v>0</v>
      </c>
    </row>
    <row r="1210" spans="2:18">
      <c r="B1210" s="248"/>
      <c r="C1210" s="598">
        <v>15</v>
      </c>
      <c r="D1210" s="246" t="s">
        <v>654</v>
      </c>
      <c r="E1210" s="352"/>
      <c r="F1210" s="264">
        <v>0</v>
      </c>
      <c r="G1210" s="25"/>
      <c r="H1210" s="263">
        <v>0.34364629010460407</v>
      </c>
      <c r="I1210" s="332"/>
      <c r="J1210" s="272">
        <f t="shared" si="74"/>
        <v>0</v>
      </c>
      <c r="K1210" s="25"/>
      <c r="L1210" s="263">
        <v>0.20985200094230089</v>
      </c>
      <c r="M1210" s="332"/>
      <c r="N1210" s="272">
        <f t="shared" si="75"/>
        <v>0</v>
      </c>
      <c r="P1210" s="263">
        <v>4.4027999999999998E-2</v>
      </c>
      <c r="Q1210" s="332"/>
      <c r="R1210" s="558">
        <f t="shared" si="76"/>
        <v>0</v>
      </c>
    </row>
    <row r="1211" spans="2:18">
      <c r="B1211" s="248"/>
      <c r="C1211" s="598">
        <v>16</v>
      </c>
      <c r="D1211" s="246" t="s">
        <v>655</v>
      </c>
      <c r="E1211" s="352"/>
      <c r="F1211" s="264">
        <v>0</v>
      </c>
      <c r="G1211" s="25"/>
      <c r="H1211" s="263">
        <v>0.40141059496326853</v>
      </c>
      <c r="I1211" s="332"/>
      <c r="J1211" s="272">
        <f t="shared" si="74"/>
        <v>0</v>
      </c>
      <c r="K1211" s="25"/>
      <c r="L1211" s="263">
        <v>0.27448472870405771</v>
      </c>
      <c r="M1211" s="332"/>
      <c r="N1211" s="272">
        <f t="shared" si="75"/>
        <v>0</v>
      </c>
      <c r="P1211" s="263">
        <v>5.1773E-2</v>
      </c>
      <c r="Q1211" s="332"/>
      <c r="R1211" s="558">
        <f t="shared" si="76"/>
        <v>0</v>
      </c>
    </row>
    <row r="1212" spans="2:18">
      <c r="B1212" s="248"/>
      <c r="C1212" s="598">
        <v>17</v>
      </c>
      <c r="D1212" s="246" t="s">
        <v>656</v>
      </c>
      <c r="E1212" s="352"/>
      <c r="F1212" s="264">
        <v>0</v>
      </c>
      <c r="G1212" s="25"/>
      <c r="H1212" s="263">
        <v>0.14137719063368598</v>
      </c>
      <c r="I1212" s="332"/>
      <c r="J1212" s="272">
        <f t="shared" si="74"/>
        <v>0</v>
      </c>
      <c r="K1212" s="25"/>
      <c r="L1212" s="263">
        <v>0.14919879470363542</v>
      </c>
      <c r="M1212" s="332"/>
      <c r="N1212" s="272">
        <f t="shared" si="75"/>
        <v>0</v>
      </c>
      <c r="P1212" s="263">
        <v>1.6990000000000002E-2</v>
      </c>
      <c r="Q1212" s="332"/>
      <c r="R1212" s="558">
        <f t="shared" si="76"/>
        <v>0</v>
      </c>
    </row>
    <row r="1213" spans="2:18">
      <c r="B1213" s="248"/>
      <c r="C1213" s="598">
        <v>18</v>
      </c>
      <c r="D1213" s="246" t="s">
        <v>657</v>
      </c>
      <c r="E1213" s="352"/>
      <c r="F1213" s="264">
        <v>0</v>
      </c>
      <c r="G1213" s="25"/>
      <c r="H1213" s="263">
        <v>0.33587000313353371</v>
      </c>
      <c r="I1213" s="332"/>
      <c r="J1213" s="272">
        <f t="shared" si="74"/>
        <v>0</v>
      </c>
      <c r="K1213" s="25"/>
      <c r="L1213" s="263">
        <v>0.14815345360132523</v>
      </c>
      <c r="M1213" s="332"/>
      <c r="N1213" s="272">
        <f t="shared" si="75"/>
        <v>0</v>
      </c>
      <c r="P1213" s="263">
        <v>1.0186000000000001E-2</v>
      </c>
      <c r="Q1213" s="332"/>
      <c r="R1213" s="558">
        <f t="shared" si="76"/>
        <v>0</v>
      </c>
    </row>
    <row r="1214" spans="2:18">
      <c r="B1214" s="248"/>
      <c r="C1214" s="598">
        <v>19</v>
      </c>
      <c r="D1214" s="246" t="s">
        <v>76</v>
      </c>
      <c r="E1214" s="352"/>
      <c r="F1214" s="264">
        <v>0</v>
      </c>
      <c r="G1214" s="25"/>
      <c r="H1214" s="263">
        <v>0.21136318439087198</v>
      </c>
      <c r="I1214" s="332"/>
      <c r="J1214" s="272">
        <f t="shared" si="74"/>
        <v>0</v>
      </c>
      <c r="K1214" s="25"/>
      <c r="L1214" s="263">
        <v>0.17137060283822667</v>
      </c>
      <c r="M1214" s="332"/>
      <c r="N1214" s="272">
        <f t="shared" si="75"/>
        <v>0</v>
      </c>
      <c r="P1214" s="263">
        <v>4.0231999999999997E-2</v>
      </c>
      <c r="Q1214" s="332"/>
      <c r="R1214" s="558">
        <f t="shared" si="76"/>
        <v>0</v>
      </c>
    </row>
    <row r="1215" spans="2:18">
      <c r="B1215" s="248"/>
      <c r="C1215" s="598">
        <v>20</v>
      </c>
      <c r="D1215" s="246" t="s">
        <v>658</v>
      </c>
      <c r="E1215" s="352"/>
      <c r="F1215" s="264">
        <v>0</v>
      </c>
      <c r="G1215" s="25"/>
      <c r="H1215" s="263">
        <v>0.32736431179952236</v>
      </c>
      <c r="I1215" s="332"/>
      <c r="J1215" s="272">
        <f t="shared" si="74"/>
        <v>0</v>
      </c>
      <c r="K1215" s="25"/>
      <c r="L1215" s="263">
        <v>0.1698463669563032</v>
      </c>
      <c r="M1215" s="332"/>
      <c r="N1215" s="272">
        <f t="shared" si="75"/>
        <v>0</v>
      </c>
      <c r="P1215" s="263">
        <v>1.4449999999999999E-2</v>
      </c>
      <c r="Q1215" s="332"/>
      <c r="R1215" s="558">
        <f t="shared" si="76"/>
        <v>0</v>
      </c>
    </row>
    <row r="1216" spans="2:18">
      <c r="B1216" s="248"/>
      <c r="C1216" s="598">
        <v>21</v>
      </c>
      <c r="D1216" s="246" t="s">
        <v>77</v>
      </c>
      <c r="E1216" s="352"/>
      <c r="F1216" s="264">
        <v>0</v>
      </c>
      <c r="G1216" s="25"/>
      <c r="H1216" s="263">
        <v>0.17231967218062039</v>
      </c>
      <c r="I1216" s="332"/>
      <c r="J1216" s="272">
        <f t="shared" si="74"/>
        <v>0</v>
      </c>
      <c r="K1216" s="25"/>
      <c r="L1216" s="263">
        <v>0.12534467045117437</v>
      </c>
      <c r="M1216" s="332"/>
      <c r="N1216" s="272">
        <f t="shared" si="75"/>
        <v>0</v>
      </c>
      <c r="P1216" s="263">
        <v>1.6730999999999999E-2</v>
      </c>
      <c r="Q1216" s="332"/>
      <c r="R1216" s="558">
        <f t="shared" si="76"/>
        <v>0</v>
      </c>
    </row>
    <row r="1217" spans="2:18">
      <c r="B1217" s="248"/>
      <c r="C1217" s="598">
        <v>22</v>
      </c>
      <c r="D1217" s="246" t="s">
        <v>81</v>
      </c>
      <c r="E1217" s="352"/>
      <c r="F1217" s="264">
        <v>0</v>
      </c>
      <c r="G1217" s="25"/>
      <c r="H1217" s="263">
        <v>0.32430776051480381</v>
      </c>
      <c r="I1217" s="332"/>
      <c r="J1217" s="272">
        <f t="shared" si="74"/>
        <v>0</v>
      </c>
      <c r="K1217" s="25"/>
      <c r="L1217" s="263">
        <v>0.2314071678652232</v>
      </c>
      <c r="M1217" s="332"/>
      <c r="N1217" s="272">
        <f t="shared" si="75"/>
        <v>0</v>
      </c>
      <c r="P1217" s="263">
        <v>4.6427000000000003E-2</v>
      </c>
      <c r="Q1217" s="332"/>
      <c r="R1217" s="558">
        <f t="shared" si="76"/>
        <v>0</v>
      </c>
    </row>
    <row r="1218" spans="2:18">
      <c r="B1218" s="248"/>
      <c r="C1218" s="598">
        <v>23</v>
      </c>
      <c r="D1218" s="246" t="s">
        <v>82</v>
      </c>
      <c r="E1218" s="352"/>
      <c r="F1218" s="264">
        <v>0</v>
      </c>
      <c r="G1218" s="25"/>
      <c r="H1218" s="263">
        <v>0.49728374364167438</v>
      </c>
      <c r="I1218" s="332"/>
      <c r="J1218" s="272">
        <f t="shared" si="74"/>
        <v>0</v>
      </c>
      <c r="K1218" s="25"/>
      <c r="L1218" s="263">
        <v>0.37890127540216306</v>
      </c>
      <c r="M1218" s="332"/>
      <c r="N1218" s="272">
        <f t="shared" si="75"/>
        <v>0</v>
      </c>
      <c r="P1218" s="263">
        <v>0.10488</v>
      </c>
      <c r="Q1218" s="332"/>
      <c r="R1218" s="558">
        <f t="shared" si="76"/>
        <v>0</v>
      </c>
    </row>
    <row r="1219" spans="2:18">
      <c r="B1219" s="248"/>
      <c r="C1219" s="598">
        <v>24</v>
      </c>
      <c r="D1219" s="246" t="s">
        <v>565</v>
      </c>
      <c r="E1219" s="352"/>
      <c r="F1219" s="264">
        <v>0</v>
      </c>
      <c r="G1219" s="25"/>
      <c r="H1219" s="263">
        <v>0.1649785813086756</v>
      </c>
      <c r="I1219" s="332"/>
      <c r="J1219" s="272">
        <f t="shared" si="74"/>
        <v>0</v>
      </c>
      <c r="K1219" s="25"/>
      <c r="L1219" s="263">
        <v>0.1140168172072476</v>
      </c>
      <c r="M1219" s="332"/>
      <c r="N1219" s="272">
        <f t="shared" si="75"/>
        <v>0</v>
      </c>
      <c r="P1219" s="263">
        <v>4.1479999999999998E-3</v>
      </c>
      <c r="Q1219" s="332"/>
      <c r="R1219" s="558">
        <f t="shared" si="76"/>
        <v>0</v>
      </c>
    </row>
    <row r="1220" spans="2:18">
      <c r="B1220" s="248"/>
      <c r="C1220" s="598">
        <v>25</v>
      </c>
      <c r="D1220" s="246" t="s">
        <v>566</v>
      </c>
      <c r="E1220" s="352"/>
      <c r="F1220" s="264">
        <v>0</v>
      </c>
      <c r="G1220" s="25"/>
      <c r="H1220" s="263">
        <v>0.6496823379923764</v>
      </c>
      <c r="I1220" s="332"/>
      <c r="J1220" s="272">
        <f t="shared" si="74"/>
        <v>0</v>
      </c>
      <c r="K1220" s="25"/>
      <c r="L1220" s="263">
        <v>0.14594098545813927</v>
      </c>
      <c r="M1220" s="332"/>
      <c r="N1220" s="272">
        <f t="shared" si="75"/>
        <v>0</v>
      </c>
      <c r="P1220" s="263">
        <v>3.4264999999999997E-2</v>
      </c>
      <c r="Q1220" s="332"/>
      <c r="R1220" s="558">
        <f t="shared" si="76"/>
        <v>0</v>
      </c>
    </row>
    <row r="1221" spans="2:18">
      <c r="B1221" s="248"/>
      <c r="C1221" s="598">
        <v>26</v>
      </c>
      <c r="D1221" s="246" t="s">
        <v>567</v>
      </c>
      <c r="E1221" s="352"/>
      <c r="F1221" s="264">
        <v>0</v>
      </c>
      <c r="G1221" s="25"/>
      <c r="H1221" s="263">
        <v>0.84810461923799463</v>
      </c>
      <c r="I1221" s="332"/>
      <c r="J1221" s="272">
        <f t="shared" si="74"/>
        <v>0</v>
      </c>
      <c r="K1221" s="25"/>
      <c r="L1221" s="263">
        <v>0.53583642406435161</v>
      </c>
      <c r="M1221" s="332"/>
      <c r="N1221" s="272">
        <f t="shared" si="75"/>
        <v>0</v>
      </c>
      <c r="P1221" s="263">
        <v>7.6189000000000007E-2</v>
      </c>
      <c r="Q1221" s="332"/>
      <c r="R1221" s="558">
        <f t="shared" si="76"/>
        <v>0</v>
      </c>
    </row>
    <row r="1222" spans="2:18">
      <c r="B1222" s="248"/>
      <c r="C1222" s="598">
        <v>27</v>
      </c>
      <c r="D1222" s="246" t="s">
        <v>83</v>
      </c>
      <c r="E1222" s="352"/>
      <c r="F1222" s="264">
        <v>0</v>
      </c>
      <c r="G1222" s="25"/>
      <c r="H1222" s="263">
        <v>0.75458958813974952</v>
      </c>
      <c r="I1222" s="332"/>
      <c r="J1222" s="272">
        <f t="shared" si="74"/>
        <v>0</v>
      </c>
      <c r="K1222" s="25"/>
      <c r="L1222" s="263">
        <v>0.45603746159178171</v>
      </c>
      <c r="M1222" s="332"/>
      <c r="N1222" s="272">
        <f t="shared" si="75"/>
        <v>0</v>
      </c>
      <c r="P1222" s="263">
        <v>0.16450600000000001</v>
      </c>
      <c r="Q1222" s="332"/>
      <c r="R1222" s="558">
        <f t="shared" si="76"/>
        <v>0</v>
      </c>
    </row>
    <row r="1223" spans="2:18">
      <c r="B1223" s="248"/>
      <c r="C1223" s="598">
        <v>28</v>
      </c>
      <c r="D1223" s="246" t="s">
        <v>84</v>
      </c>
      <c r="E1223" s="352"/>
      <c r="F1223" s="264">
        <v>0</v>
      </c>
      <c r="G1223" s="25"/>
      <c r="H1223" s="263">
        <v>0.710201138766275</v>
      </c>
      <c r="I1223" s="332"/>
      <c r="J1223" s="272">
        <f t="shared" si="74"/>
        <v>0</v>
      </c>
      <c r="K1223" s="25"/>
      <c r="L1223" s="263">
        <v>0.31237712823175945</v>
      </c>
      <c r="M1223" s="332"/>
      <c r="N1223" s="272">
        <f t="shared" si="75"/>
        <v>0</v>
      </c>
      <c r="P1223" s="263">
        <v>4.0304E-2</v>
      </c>
      <c r="Q1223" s="332"/>
      <c r="R1223" s="558">
        <f t="shared" si="76"/>
        <v>0</v>
      </c>
    </row>
    <row r="1224" spans="2:18">
      <c r="B1224" s="248"/>
      <c r="C1224" s="598">
        <v>29</v>
      </c>
      <c r="D1224" s="246" t="s">
        <v>85</v>
      </c>
      <c r="E1224" s="352"/>
      <c r="F1224" s="264">
        <v>0</v>
      </c>
      <c r="G1224" s="25"/>
      <c r="H1224" s="263">
        <v>0.89424536443004587</v>
      </c>
      <c r="I1224" s="332"/>
      <c r="J1224" s="272">
        <f t="shared" si="74"/>
        <v>0</v>
      </c>
      <c r="K1224" s="25"/>
      <c r="L1224" s="263">
        <v>3.9324338518635996E-2</v>
      </c>
      <c r="M1224" s="332"/>
      <c r="N1224" s="272">
        <f t="shared" si="75"/>
        <v>0</v>
      </c>
      <c r="P1224" s="263">
        <v>4.6090000000000002E-3</v>
      </c>
      <c r="Q1224" s="332"/>
      <c r="R1224" s="558">
        <f t="shared" si="76"/>
        <v>0</v>
      </c>
    </row>
    <row r="1225" spans="2:18">
      <c r="B1225" s="248"/>
      <c r="C1225" s="598">
        <v>30</v>
      </c>
      <c r="D1225" s="246" t="s">
        <v>641</v>
      </c>
      <c r="E1225" s="352"/>
      <c r="F1225" s="264">
        <v>0</v>
      </c>
      <c r="G1225" s="25"/>
      <c r="H1225" s="263">
        <v>0.72123903101779596</v>
      </c>
      <c r="I1225" s="332"/>
      <c r="J1225" s="272">
        <f t="shared" si="74"/>
        <v>0</v>
      </c>
      <c r="K1225" s="25"/>
      <c r="L1225" s="263">
        <v>0.44791090350097024</v>
      </c>
      <c r="M1225" s="332"/>
      <c r="N1225" s="272">
        <f t="shared" si="75"/>
        <v>0</v>
      </c>
      <c r="P1225" s="263">
        <v>8.7373999999999993E-2</v>
      </c>
      <c r="Q1225" s="332"/>
      <c r="R1225" s="558">
        <f t="shared" si="76"/>
        <v>0</v>
      </c>
    </row>
    <row r="1226" spans="2:18">
      <c r="B1226" s="248"/>
      <c r="C1226" s="598">
        <v>31</v>
      </c>
      <c r="D1226" s="246" t="s">
        <v>659</v>
      </c>
      <c r="E1226" s="352"/>
      <c r="F1226" s="264">
        <v>0</v>
      </c>
      <c r="G1226" s="25"/>
      <c r="H1226" s="263">
        <v>0.59629862368930164</v>
      </c>
      <c r="I1226" s="332"/>
      <c r="J1226" s="272">
        <f t="shared" si="74"/>
        <v>0</v>
      </c>
      <c r="K1226" s="25"/>
      <c r="L1226" s="263">
        <v>0.16960534259909574</v>
      </c>
      <c r="M1226" s="332"/>
      <c r="N1226" s="272">
        <f t="shared" si="75"/>
        <v>0</v>
      </c>
      <c r="P1226" s="263">
        <v>4.7018999999999998E-2</v>
      </c>
      <c r="Q1226" s="332"/>
      <c r="R1226" s="558">
        <f t="shared" si="76"/>
        <v>0</v>
      </c>
    </row>
    <row r="1227" spans="2:18">
      <c r="B1227" s="248"/>
      <c r="C1227" s="598">
        <v>32</v>
      </c>
      <c r="D1227" s="246" t="s">
        <v>86</v>
      </c>
      <c r="E1227" s="352"/>
      <c r="F1227" s="264">
        <v>0</v>
      </c>
      <c r="G1227" s="25"/>
      <c r="H1227" s="263">
        <v>0.71200581883763636</v>
      </c>
      <c r="I1227" s="332"/>
      <c r="J1227" s="272">
        <f t="shared" si="74"/>
        <v>0</v>
      </c>
      <c r="K1227" s="25"/>
      <c r="L1227" s="263">
        <v>0.38588081165979382</v>
      </c>
      <c r="M1227" s="332"/>
      <c r="N1227" s="272">
        <f t="shared" si="75"/>
        <v>0</v>
      </c>
      <c r="P1227" s="263">
        <v>5.3838999999999998E-2</v>
      </c>
      <c r="Q1227" s="332"/>
      <c r="R1227" s="558">
        <f t="shared" si="76"/>
        <v>0</v>
      </c>
    </row>
    <row r="1228" spans="2:18">
      <c r="B1228" s="248"/>
      <c r="C1228" s="598">
        <v>33</v>
      </c>
      <c r="D1228" s="246" t="s">
        <v>87</v>
      </c>
      <c r="E1228" s="352"/>
      <c r="F1228" s="264">
        <v>0</v>
      </c>
      <c r="G1228" s="25"/>
      <c r="H1228" s="263">
        <v>0.79645739047423914</v>
      </c>
      <c r="I1228" s="332"/>
      <c r="J1228" s="272">
        <f t="shared" si="74"/>
        <v>0</v>
      </c>
      <c r="K1228" s="25"/>
      <c r="L1228" s="263">
        <v>0.67167886604507754</v>
      </c>
      <c r="M1228" s="332"/>
      <c r="N1228" s="272">
        <f t="shared" si="75"/>
        <v>0</v>
      </c>
      <c r="P1228" s="263">
        <v>9.8073999999999995E-2</v>
      </c>
      <c r="Q1228" s="332"/>
      <c r="R1228" s="558">
        <f t="shared" si="76"/>
        <v>0</v>
      </c>
    </row>
    <row r="1229" spans="2:18">
      <c r="B1229" s="248"/>
      <c r="C1229" s="598">
        <v>34</v>
      </c>
      <c r="D1229" s="246" t="s">
        <v>660</v>
      </c>
      <c r="E1229" s="352"/>
      <c r="F1229" s="264">
        <v>0</v>
      </c>
      <c r="G1229" s="25"/>
      <c r="H1229" s="263">
        <v>0.62834506533650503</v>
      </c>
      <c r="I1229" s="332"/>
      <c r="J1229" s="272">
        <f t="shared" si="74"/>
        <v>0</v>
      </c>
      <c r="K1229" s="25"/>
      <c r="L1229" s="263">
        <v>0.49103007308829361</v>
      </c>
      <c r="M1229" s="332"/>
      <c r="N1229" s="272">
        <f t="shared" si="75"/>
        <v>0</v>
      </c>
      <c r="P1229" s="263">
        <v>0.10319399999999999</v>
      </c>
      <c r="Q1229" s="332"/>
      <c r="R1229" s="558">
        <f t="shared" si="76"/>
        <v>0</v>
      </c>
    </row>
    <row r="1230" spans="2:18">
      <c r="B1230" s="248"/>
      <c r="C1230" s="598">
        <v>35</v>
      </c>
      <c r="D1230" s="246" t="s">
        <v>661</v>
      </c>
      <c r="E1230" s="352"/>
      <c r="F1230" s="264">
        <v>0</v>
      </c>
      <c r="G1230" s="25"/>
      <c r="H1230" s="263">
        <v>0.71936977109610611</v>
      </c>
      <c r="I1230" s="332"/>
      <c r="J1230" s="272">
        <f t="shared" si="74"/>
        <v>0</v>
      </c>
      <c r="K1230" s="25"/>
      <c r="L1230" s="263">
        <v>0.62658725102985557</v>
      </c>
      <c r="M1230" s="332"/>
      <c r="N1230" s="272">
        <f t="shared" si="75"/>
        <v>0</v>
      </c>
      <c r="P1230" s="263">
        <v>9.3026999999999999E-2</v>
      </c>
      <c r="Q1230" s="332"/>
      <c r="R1230" s="558">
        <f t="shared" si="76"/>
        <v>0</v>
      </c>
    </row>
    <row r="1231" spans="2:18">
      <c r="B1231" s="248"/>
      <c r="C1231" s="598">
        <v>36</v>
      </c>
      <c r="D1231" s="246" t="s">
        <v>88</v>
      </c>
      <c r="E1231" s="352"/>
      <c r="F1231" s="264">
        <v>0</v>
      </c>
      <c r="G1231" s="25"/>
      <c r="H1231" s="263">
        <v>0.65161794215947699</v>
      </c>
      <c r="I1231" s="332"/>
      <c r="J1231" s="272">
        <f t="shared" si="74"/>
        <v>0</v>
      </c>
      <c r="K1231" s="25"/>
      <c r="L1231" s="263">
        <v>0.37153415843509074</v>
      </c>
      <c r="M1231" s="332"/>
      <c r="N1231" s="272">
        <f t="shared" si="75"/>
        <v>0</v>
      </c>
      <c r="P1231" s="263">
        <v>0.113093</v>
      </c>
      <c r="Q1231" s="332"/>
      <c r="R1231" s="558">
        <f t="shared" si="76"/>
        <v>0</v>
      </c>
    </row>
    <row r="1232" spans="2:18">
      <c r="B1232" s="248"/>
      <c r="C1232" s="598">
        <v>37</v>
      </c>
      <c r="D1232" s="246" t="s">
        <v>645</v>
      </c>
      <c r="E1232" s="352"/>
      <c r="F1232" s="264">
        <v>0</v>
      </c>
      <c r="G1232" s="25"/>
      <c r="H1232" s="263">
        <v>0.53155285560454335</v>
      </c>
      <c r="I1232" s="332"/>
      <c r="J1232" s="272">
        <f t="shared" si="74"/>
        <v>0</v>
      </c>
      <c r="K1232" s="25"/>
      <c r="L1232" s="263">
        <v>0.30544098823625043</v>
      </c>
      <c r="M1232" s="332"/>
      <c r="N1232" s="272">
        <f t="shared" si="75"/>
        <v>0</v>
      </c>
      <c r="P1232" s="263">
        <v>8.5841000000000001E-2</v>
      </c>
      <c r="Q1232" s="332"/>
      <c r="R1232" s="558">
        <f t="shared" si="76"/>
        <v>0</v>
      </c>
    </row>
    <row r="1233" spans="2:18">
      <c r="B1233" s="248"/>
      <c r="C1233" s="598">
        <v>38</v>
      </c>
      <c r="D1233" s="246" t="s">
        <v>646</v>
      </c>
      <c r="E1233" s="352"/>
      <c r="F1233" s="264">
        <v>0</v>
      </c>
      <c r="G1233" s="25"/>
      <c r="H1233" s="263">
        <v>0.47444225882550645</v>
      </c>
      <c r="I1233" s="332"/>
      <c r="J1233" s="272">
        <f t="shared" si="74"/>
        <v>0</v>
      </c>
      <c r="K1233" s="25"/>
      <c r="L1233" s="263">
        <v>0.31816972692208106</v>
      </c>
      <c r="M1233" s="332"/>
      <c r="N1233" s="272">
        <f t="shared" si="75"/>
        <v>0</v>
      </c>
      <c r="P1233" s="263">
        <v>0.20375799999999999</v>
      </c>
      <c r="Q1233" s="332"/>
      <c r="R1233" s="558">
        <f t="shared" si="76"/>
        <v>0</v>
      </c>
    </row>
    <row r="1234" spans="2:18">
      <c r="B1234" s="248"/>
      <c r="C1234" s="598">
        <v>39</v>
      </c>
      <c r="D1234" s="246" t="s">
        <v>647</v>
      </c>
      <c r="E1234" s="352"/>
      <c r="F1234" s="264">
        <v>0</v>
      </c>
      <c r="G1234" s="25"/>
      <c r="H1234" s="263">
        <v>0.77297337595169135</v>
      </c>
      <c r="I1234" s="332"/>
      <c r="J1234" s="272">
        <f t="shared" si="74"/>
        <v>0</v>
      </c>
      <c r="K1234" s="25"/>
      <c r="L1234" s="263">
        <v>0.2619817536273753</v>
      </c>
      <c r="M1234" s="332"/>
      <c r="N1234" s="272">
        <f t="shared" si="75"/>
        <v>0</v>
      </c>
      <c r="P1234" s="263">
        <v>0.10233100000000001</v>
      </c>
      <c r="Q1234" s="332"/>
      <c r="R1234" s="558">
        <f t="shared" si="76"/>
        <v>0</v>
      </c>
    </row>
    <row r="1235" spans="2:18">
      <c r="B1235" s="248"/>
      <c r="C1235" s="598">
        <v>40</v>
      </c>
      <c r="D1235" s="246" t="s">
        <v>648</v>
      </c>
      <c r="E1235" s="352"/>
      <c r="F1235" s="264">
        <v>0</v>
      </c>
      <c r="G1235" s="25"/>
      <c r="H1235" s="263">
        <v>0.77179526334786386</v>
      </c>
      <c r="I1235" s="332"/>
      <c r="J1235" s="272">
        <f t="shared" si="74"/>
        <v>0</v>
      </c>
      <c r="K1235" s="25"/>
      <c r="L1235" s="263">
        <v>0.2845531276897022</v>
      </c>
      <c r="M1235" s="332"/>
      <c r="N1235" s="272">
        <f t="shared" si="75"/>
        <v>0</v>
      </c>
      <c r="P1235" s="263">
        <v>7.6859999999999998E-2</v>
      </c>
      <c r="Q1235" s="332"/>
      <c r="R1235" s="558">
        <f t="shared" si="76"/>
        <v>0</v>
      </c>
    </row>
    <row r="1236" spans="2:18">
      <c r="B1236" s="248"/>
      <c r="C1236" s="598">
        <v>41</v>
      </c>
      <c r="D1236" s="246" t="s">
        <v>662</v>
      </c>
      <c r="E1236" s="352"/>
      <c r="F1236" s="264">
        <v>0</v>
      </c>
      <c r="G1236" s="25"/>
      <c r="H1236" s="263">
        <v>0</v>
      </c>
      <c r="I1236" s="332"/>
      <c r="J1236" s="272">
        <f t="shared" si="74"/>
        <v>0</v>
      </c>
      <c r="K1236" s="25"/>
      <c r="L1236" s="263">
        <v>0</v>
      </c>
      <c r="M1236" s="332"/>
      <c r="N1236" s="272">
        <f t="shared" si="75"/>
        <v>0</v>
      </c>
      <c r="P1236" s="263">
        <v>0</v>
      </c>
      <c r="Q1236" s="332"/>
      <c r="R1236" s="558">
        <f t="shared" si="76"/>
        <v>0</v>
      </c>
    </row>
    <row r="1237" spans="2:18" ht="12.75" thickBot="1">
      <c r="B1237" s="248"/>
      <c r="C1237" s="598">
        <v>42</v>
      </c>
      <c r="D1237" s="246" t="s">
        <v>663</v>
      </c>
      <c r="E1237" s="352"/>
      <c r="F1237" s="266">
        <v>0</v>
      </c>
      <c r="G1237" s="25"/>
      <c r="H1237" s="265">
        <v>0.39233412635474552</v>
      </c>
      <c r="I1237" s="332"/>
      <c r="J1237" s="270">
        <f t="shared" si="74"/>
        <v>0</v>
      </c>
      <c r="K1237" s="25"/>
      <c r="L1237" s="265">
        <v>3.0652920962199359E-2</v>
      </c>
      <c r="M1237" s="332"/>
      <c r="N1237" s="270">
        <f t="shared" si="75"/>
        <v>0</v>
      </c>
      <c r="P1237" s="265">
        <v>5.3080000000000002E-3</v>
      </c>
      <c r="Q1237" s="332"/>
      <c r="R1237" s="559">
        <f t="shared" si="76"/>
        <v>0</v>
      </c>
    </row>
    <row r="1238" spans="2:18">
      <c r="B1238" s="348" t="s">
        <v>79</v>
      </c>
      <c r="C1238" s="597">
        <v>1</v>
      </c>
      <c r="D1238" s="244" t="s">
        <v>67</v>
      </c>
      <c r="E1238" s="352"/>
      <c r="F1238" s="262">
        <f t="array" ref="F1238:F1279">+$J$1104:$J$1145</f>
        <v>0</v>
      </c>
      <c r="G1238" s="25"/>
      <c r="H1238" s="283">
        <v>0.46526646538932237</v>
      </c>
      <c r="I1238" s="332"/>
      <c r="J1238" s="271">
        <f t="shared" si="74"/>
        <v>0</v>
      </c>
      <c r="K1238" s="25"/>
      <c r="L1238" s="283">
        <v>9.2257075000358235E-2</v>
      </c>
      <c r="M1238" s="332"/>
      <c r="N1238" s="271">
        <f t="shared" si="75"/>
        <v>0</v>
      </c>
      <c r="P1238" s="283">
        <v>3.8321000000000001E-2</v>
      </c>
      <c r="Q1238" s="332"/>
      <c r="R1238" s="557">
        <f t="shared" si="76"/>
        <v>0</v>
      </c>
    </row>
    <row r="1239" spans="2:18">
      <c r="B1239" s="349"/>
      <c r="C1239" s="598">
        <v>2</v>
      </c>
      <c r="D1239" s="246" t="s">
        <v>563</v>
      </c>
      <c r="E1239" s="352"/>
      <c r="F1239" s="264">
        <v>0</v>
      </c>
      <c r="G1239" s="25"/>
      <c r="H1239" s="285">
        <v>0.66840796084760723</v>
      </c>
      <c r="I1239" s="332"/>
      <c r="J1239" s="272">
        <f t="shared" si="74"/>
        <v>0</v>
      </c>
      <c r="K1239" s="25"/>
      <c r="L1239" s="285">
        <v>0.21480625875101383</v>
      </c>
      <c r="M1239" s="332"/>
      <c r="N1239" s="272">
        <f t="shared" si="75"/>
        <v>0</v>
      </c>
      <c r="P1239" s="285">
        <v>9.0574000000000002E-2</v>
      </c>
      <c r="Q1239" s="332"/>
      <c r="R1239" s="558">
        <f t="shared" si="76"/>
        <v>0</v>
      </c>
    </row>
    <row r="1240" spans="2:18">
      <c r="B1240" s="349"/>
      <c r="C1240" s="598">
        <v>3</v>
      </c>
      <c r="D1240" s="246" t="s">
        <v>633</v>
      </c>
      <c r="E1240" s="352"/>
      <c r="F1240" s="264">
        <v>0</v>
      </c>
      <c r="G1240" s="25"/>
      <c r="H1240" s="285">
        <v>0.51182813572796626</v>
      </c>
      <c r="I1240" s="332"/>
      <c r="J1240" s="272">
        <f t="shared" si="74"/>
        <v>0</v>
      </c>
      <c r="K1240" s="25"/>
      <c r="L1240" s="285">
        <v>0.19301412929570352</v>
      </c>
      <c r="M1240" s="332"/>
      <c r="N1240" s="272">
        <f t="shared" si="75"/>
        <v>0</v>
      </c>
      <c r="P1240" s="285">
        <v>0.10439</v>
      </c>
      <c r="Q1240" s="332"/>
      <c r="R1240" s="558">
        <f t="shared" si="76"/>
        <v>0</v>
      </c>
    </row>
    <row r="1241" spans="2:18">
      <c r="B1241" s="349"/>
      <c r="C1241" s="598">
        <v>4</v>
      </c>
      <c r="D1241" s="246" t="s">
        <v>652</v>
      </c>
      <c r="E1241" s="352"/>
      <c r="F1241" s="264">
        <v>0</v>
      </c>
      <c r="G1241" s="25"/>
      <c r="H1241" s="285">
        <v>0.4488544635727581</v>
      </c>
      <c r="I1241" s="332"/>
      <c r="J1241" s="272">
        <f t="shared" si="74"/>
        <v>0</v>
      </c>
      <c r="K1241" s="25"/>
      <c r="L1241" s="285">
        <v>0.18875235574293034</v>
      </c>
      <c r="M1241" s="332"/>
      <c r="N1241" s="272">
        <f t="shared" si="75"/>
        <v>0</v>
      </c>
      <c r="P1241" s="285">
        <v>6.9598999999999994E-2</v>
      </c>
      <c r="Q1241" s="332"/>
      <c r="R1241" s="558">
        <f t="shared" si="76"/>
        <v>0</v>
      </c>
    </row>
    <row r="1242" spans="2:18">
      <c r="B1242" s="349"/>
      <c r="C1242" s="598">
        <v>5</v>
      </c>
      <c r="D1242" s="246" t="s">
        <v>653</v>
      </c>
      <c r="E1242" s="352"/>
      <c r="F1242" s="264">
        <v>0</v>
      </c>
      <c r="G1242" s="25"/>
      <c r="H1242" s="285">
        <v>0.36469910008551054</v>
      </c>
      <c r="I1242" s="332"/>
      <c r="J1242" s="272">
        <f t="shared" si="74"/>
        <v>0</v>
      </c>
      <c r="K1242" s="25"/>
      <c r="L1242" s="285">
        <v>0.13327565265612043</v>
      </c>
      <c r="M1242" s="332"/>
      <c r="N1242" s="272">
        <f t="shared" si="75"/>
        <v>0</v>
      </c>
      <c r="P1242" s="285">
        <v>6.2389E-2</v>
      </c>
      <c r="Q1242" s="332"/>
      <c r="R1242" s="558">
        <f t="shared" si="76"/>
        <v>0</v>
      </c>
    </row>
    <row r="1243" spans="2:18">
      <c r="B1243" s="349"/>
      <c r="C1243" s="598">
        <v>6</v>
      </c>
      <c r="D1243" s="246" t="s">
        <v>68</v>
      </c>
      <c r="E1243" s="352"/>
      <c r="F1243" s="264">
        <v>0</v>
      </c>
      <c r="G1243" s="25"/>
      <c r="H1243" s="285">
        <v>0.33928693964671464</v>
      </c>
      <c r="I1243" s="332"/>
      <c r="J1243" s="272">
        <f t="shared" si="74"/>
        <v>0</v>
      </c>
      <c r="K1243" s="25"/>
      <c r="L1243" s="285">
        <v>0.31683067299577838</v>
      </c>
      <c r="M1243" s="332"/>
      <c r="N1243" s="272">
        <f t="shared" si="75"/>
        <v>0</v>
      </c>
      <c r="P1243" s="285">
        <v>0.138325</v>
      </c>
      <c r="Q1243" s="332"/>
      <c r="R1243" s="558">
        <f t="shared" si="76"/>
        <v>0</v>
      </c>
    </row>
    <row r="1244" spans="2:18">
      <c r="B1244" s="349"/>
      <c r="C1244" s="598">
        <v>7</v>
      </c>
      <c r="D1244" s="246" t="s">
        <v>69</v>
      </c>
      <c r="E1244" s="352"/>
      <c r="F1244" s="264">
        <v>0</v>
      </c>
      <c r="G1244" s="25"/>
      <c r="H1244" s="285">
        <v>0.31382000783532432</v>
      </c>
      <c r="I1244" s="332"/>
      <c r="J1244" s="272">
        <f t="shared" si="74"/>
        <v>0</v>
      </c>
      <c r="K1244" s="25"/>
      <c r="L1244" s="285">
        <v>0.18190759829563885</v>
      </c>
      <c r="M1244" s="332"/>
      <c r="N1244" s="272">
        <f t="shared" si="75"/>
        <v>0</v>
      </c>
      <c r="P1244" s="285">
        <v>7.2328000000000003E-2</v>
      </c>
      <c r="Q1244" s="332"/>
      <c r="R1244" s="558">
        <f t="shared" si="76"/>
        <v>0</v>
      </c>
    </row>
    <row r="1245" spans="2:18">
      <c r="B1245" s="349"/>
      <c r="C1245" s="598">
        <v>8</v>
      </c>
      <c r="D1245" s="246" t="s">
        <v>70</v>
      </c>
      <c r="E1245" s="352"/>
      <c r="F1245" s="264">
        <v>0</v>
      </c>
      <c r="G1245" s="25"/>
      <c r="H1245" s="285">
        <v>0.24912627968044185</v>
      </c>
      <c r="I1245" s="332"/>
      <c r="J1245" s="272">
        <f t="shared" si="74"/>
        <v>0</v>
      </c>
      <c r="K1245" s="25"/>
      <c r="L1245" s="285">
        <v>8.7448393249086945E-2</v>
      </c>
      <c r="M1245" s="332"/>
      <c r="N1245" s="272">
        <f t="shared" si="75"/>
        <v>0</v>
      </c>
      <c r="P1245" s="285">
        <v>2.3737000000000001E-2</v>
      </c>
      <c r="Q1245" s="332"/>
      <c r="R1245" s="558">
        <f t="shared" si="76"/>
        <v>0</v>
      </c>
    </row>
    <row r="1246" spans="2:18">
      <c r="B1246" s="349"/>
      <c r="C1246" s="598">
        <v>9</v>
      </c>
      <c r="D1246" s="246" t="s">
        <v>71</v>
      </c>
      <c r="E1246" s="352"/>
      <c r="F1246" s="264">
        <v>0</v>
      </c>
      <c r="G1246" s="25"/>
      <c r="H1246" s="285">
        <v>0.22322200833512137</v>
      </c>
      <c r="I1246" s="332"/>
      <c r="J1246" s="272">
        <f t="shared" si="74"/>
        <v>0</v>
      </c>
      <c r="K1246" s="25"/>
      <c r="L1246" s="285">
        <v>1.1571389535993576E-2</v>
      </c>
      <c r="M1246" s="332"/>
      <c r="N1246" s="272">
        <f t="shared" si="75"/>
        <v>0</v>
      </c>
      <c r="P1246" s="285">
        <v>2.614E-3</v>
      </c>
      <c r="Q1246" s="332"/>
      <c r="R1246" s="558">
        <f t="shared" si="76"/>
        <v>0</v>
      </c>
    </row>
    <row r="1247" spans="2:18">
      <c r="B1247" s="350"/>
      <c r="C1247" s="598">
        <v>10</v>
      </c>
      <c r="D1247" s="246" t="s">
        <v>564</v>
      </c>
      <c r="E1247" s="352"/>
      <c r="F1247" s="264">
        <v>0</v>
      </c>
      <c r="G1247" s="25"/>
      <c r="H1247" s="285">
        <v>0.31232800928408477</v>
      </c>
      <c r="I1247" s="332"/>
      <c r="J1247" s="272">
        <f t="shared" si="74"/>
        <v>0</v>
      </c>
      <c r="K1247" s="25"/>
      <c r="L1247" s="285">
        <v>0.21046011346301033</v>
      </c>
      <c r="M1247" s="332"/>
      <c r="N1247" s="272">
        <f t="shared" si="75"/>
        <v>0</v>
      </c>
      <c r="P1247" s="285">
        <v>7.8898999999999997E-2</v>
      </c>
      <c r="Q1247" s="332"/>
      <c r="R1247" s="558">
        <f t="shared" si="76"/>
        <v>0</v>
      </c>
    </row>
    <row r="1248" spans="2:18">
      <c r="B1248" s="350"/>
      <c r="C1248" s="598">
        <v>11</v>
      </c>
      <c r="D1248" s="246" t="s">
        <v>72</v>
      </c>
      <c r="E1248" s="352"/>
      <c r="F1248" s="264">
        <v>0</v>
      </c>
      <c r="G1248" s="25"/>
      <c r="H1248" s="285">
        <v>0.43831030722993902</v>
      </c>
      <c r="I1248" s="332"/>
      <c r="J1248" s="272">
        <f t="shared" si="74"/>
        <v>0</v>
      </c>
      <c r="K1248" s="25"/>
      <c r="L1248" s="285">
        <v>0.21529585730466586</v>
      </c>
      <c r="M1248" s="332"/>
      <c r="N1248" s="272">
        <f t="shared" si="75"/>
        <v>0</v>
      </c>
      <c r="P1248" s="285">
        <v>7.6244999999999993E-2</v>
      </c>
      <c r="Q1248" s="332"/>
      <c r="R1248" s="558">
        <f t="shared" si="76"/>
        <v>0</v>
      </c>
    </row>
    <row r="1249" spans="2:18">
      <c r="B1249" s="350"/>
      <c r="C1249" s="598">
        <v>12</v>
      </c>
      <c r="D1249" s="246" t="s">
        <v>73</v>
      </c>
      <c r="E1249" s="352"/>
      <c r="F1249" s="264">
        <v>0</v>
      </c>
      <c r="G1249" s="25"/>
      <c r="H1249" s="285">
        <v>0.1871809311524556</v>
      </c>
      <c r="I1249" s="332"/>
      <c r="J1249" s="272">
        <f t="shared" si="74"/>
        <v>0</v>
      </c>
      <c r="K1249" s="25"/>
      <c r="L1249" s="285">
        <v>5.0625160336827124E-2</v>
      </c>
      <c r="M1249" s="332"/>
      <c r="N1249" s="272">
        <f t="shared" si="75"/>
        <v>0</v>
      </c>
      <c r="P1249" s="285">
        <v>1.4852000000000001E-2</v>
      </c>
      <c r="Q1249" s="332"/>
      <c r="R1249" s="558">
        <f t="shared" si="76"/>
        <v>0</v>
      </c>
    </row>
    <row r="1250" spans="2:18">
      <c r="B1250" s="350"/>
      <c r="C1250" s="598">
        <v>13</v>
      </c>
      <c r="D1250" s="246" t="s">
        <v>74</v>
      </c>
      <c r="E1250" s="352"/>
      <c r="F1250" s="264">
        <v>0</v>
      </c>
      <c r="G1250" s="25"/>
      <c r="H1250" s="285">
        <v>0.23065261337450582</v>
      </c>
      <c r="I1250" s="332"/>
      <c r="J1250" s="272">
        <f t="shared" si="74"/>
        <v>0</v>
      </c>
      <c r="K1250" s="25"/>
      <c r="L1250" s="285">
        <v>9.9674168556048659E-2</v>
      </c>
      <c r="M1250" s="332"/>
      <c r="N1250" s="272">
        <f t="shared" si="75"/>
        <v>0</v>
      </c>
      <c r="P1250" s="285">
        <v>2.8282999999999999E-2</v>
      </c>
      <c r="Q1250" s="332"/>
      <c r="R1250" s="558">
        <f t="shared" si="76"/>
        <v>0</v>
      </c>
    </row>
    <row r="1251" spans="2:18">
      <c r="B1251" s="350"/>
      <c r="C1251" s="598">
        <v>14</v>
      </c>
      <c r="D1251" s="246" t="s">
        <v>75</v>
      </c>
      <c r="E1251" s="352"/>
      <c r="F1251" s="264">
        <v>0</v>
      </c>
      <c r="G1251" s="25"/>
      <c r="H1251" s="285">
        <v>0.37806810702576027</v>
      </c>
      <c r="I1251" s="332"/>
      <c r="J1251" s="272">
        <f t="shared" si="74"/>
        <v>0</v>
      </c>
      <c r="K1251" s="25"/>
      <c r="L1251" s="285">
        <v>0.2975756861368265</v>
      </c>
      <c r="M1251" s="332"/>
      <c r="N1251" s="272">
        <f t="shared" si="75"/>
        <v>0</v>
      </c>
      <c r="P1251" s="285">
        <v>0.121685</v>
      </c>
      <c r="Q1251" s="332"/>
      <c r="R1251" s="558">
        <f t="shared" si="76"/>
        <v>0</v>
      </c>
    </row>
    <row r="1252" spans="2:18">
      <c r="B1252" s="350"/>
      <c r="C1252" s="598">
        <v>15</v>
      </c>
      <c r="D1252" s="246" t="s">
        <v>654</v>
      </c>
      <c r="E1252" s="352"/>
      <c r="F1252" s="264">
        <v>0</v>
      </c>
      <c r="G1252" s="25"/>
      <c r="H1252" s="285">
        <v>0.38205326456738903</v>
      </c>
      <c r="I1252" s="332"/>
      <c r="J1252" s="272">
        <f t="shared" si="74"/>
        <v>0</v>
      </c>
      <c r="K1252" s="25"/>
      <c r="L1252" s="285">
        <v>0.22703629813870238</v>
      </c>
      <c r="M1252" s="332"/>
      <c r="N1252" s="272">
        <f t="shared" si="75"/>
        <v>0</v>
      </c>
      <c r="P1252" s="285">
        <v>6.2937000000000007E-2</v>
      </c>
      <c r="Q1252" s="332"/>
      <c r="R1252" s="558">
        <f t="shared" si="76"/>
        <v>0</v>
      </c>
    </row>
    <row r="1253" spans="2:18">
      <c r="B1253" s="350"/>
      <c r="C1253" s="598">
        <v>16</v>
      </c>
      <c r="D1253" s="246" t="s">
        <v>655</v>
      </c>
      <c r="E1253" s="352"/>
      <c r="F1253" s="264">
        <v>0</v>
      </c>
      <c r="G1253" s="25"/>
      <c r="H1253" s="285">
        <v>0.40666124577872914</v>
      </c>
      <c r="I1253" s="332"/>
      <c r="J1253" s="272">
        <f t="shared" si="74"/>
        <v>0</v>
      </c>
      <c r="K1253" s="25"/>
      <c r="L1253" s="285">
        <v>0.24859447293713771</v>
      </c>
      <c r="M1253" s="332"/>
      <c r="N1253" s="272">
        <f t="shared" si="75"/>
        <v>0</v>
      </c>
      <c r="P1253" s="285">
        <v>7.7682000000000001E-2</v>
      </c>
      <c r="Q1253" s="332"/>
      <c r="R1253" s="558">
        <f t="shared" si="76"/>
        <v>0</v>
      </c>
    </row>
    <row r="1254" spans="2:18">
      <c r="B1254" s="350"/>
      <c r="C1254" s="598">
        <v>17</v>
      </c>
      <c r="D1254" s="246" t="s">
        <v>656</v>
      </c>
      <c r="E1254" s="352"/>
      <c r="F1254" s="264">
        <v>0</v>
      </c>
      <c r="G1254" s="25"/>
      <c r="H1254" s="285">
        <v>0.32798738513798226</v>
      </c>
      <c r="I1254" s="332"/>
      <c r="J1254" s="272">
        <f t="shared" si="74"/>
        <v>0</v>
      </c>
      <c r="K1254" s="25"/>
      <c r="L1254" s="285">
        <v>0.20294177103804983</v>
      </c>
      <c r="M1254" s="332"/>
      <c r="N1254" s="272">
        <f t="shared" si="75"/>
        <v>0</v>
      </c>
      <c r="P1254" s="285">
        <v>7.0429000000000005E-2</v>
      </c>
      <c r="Q1254" s="332"/>
      <c r="R1254" s="558">
        <f t="shared" si="76"/>
        <v>0</v>
      </c>
    </row>
    <row r="1255" spans="2:18">
      <c r="B1255" s="350"/>
      <c r="C1255" s="598">
        <v>18</v>
      </c>
      <c r="D1255" s="246" t="s">
        <v>657</v>
      </c>
      <c r="E1255" s="352"/>
      <c r="F1255" s="264">
        <v>0</v>
      </c>
      <c r="G1255" s="25"/>
      <c r="H1255" s="285">
        <v>0.27215075885482687</v>
      </c>
      <c r="I1255" s="332"/>
      <c r="J1255" s="272">
        <f t="shared" si="74"/>
        <v>0</v>
      </c>
      <c r="K1255" s="25"/>
      <c r="L1255" s="285">
        <v>0.22163791003403188</v>
      </c>
      <c r="M1255" s="332"/>
      <c r="N1255" s="272">
        <f t="shared" si="75"/>
        <v>0</v>
      </c>
      <c r="P1255" s="285">
        <v>7.3471999999999996E-2</v>
      </c>
      <c r="Q1255" s="332"/>
      <c r="R1255" s="558">
        <f t="shared" si="76"/>
        <v>0</v>
      </c>
    </row>
    <row r="1256" spans="2:18">
      <c r="B1256" s="350"/>
      <c r="C1256" s="598">
        <v>19</v>
      </c>
      <c r="D1256" s="246" t="s">
        <v>76</v>
      </c>
      <c r="E1256" s="352"/>
      <c r="F1256" s="264">
        <v>0</v>
      </c>
      <c r="G1256" s="25"/>
      <c r="H1256" s="285">
        <v>0.30672580972270214</v>
      </c>
      <c r="I1256" s="332"/>
      <c r="J1256" s="272">
        <f t="shared" si="74"/>
        <v>0</v>
      </c>
      <c r="K1256" s="25"/>
      <c r="L1256" s="285">
        <v>0.19988914102796024</v>
      </c>
      <c r="M1256" s="332"/>
      <c r="N1256" s="272">
        <f t="shared" si="75"/>
        <v>0</v>
      </c>
      <c r="P1256" s="285">
        <v>5.9097999999999998E-2</v>
      </c>
      <c r="Q1256" s="332"/>
      <c r="R1256" s="558">
        <f t="shared" si="76"/>
        <v>0</v>
      </c>
    </row>
    <row r="1257" spans="2:18">
      <c r="B1257" s="350"/>
      <c r="C1257" s="598">
        <v>20</v>
      </c>
      <c r="D1257" s="246" t="s">
        <v>658</v>
      </c>
      <c r="E1257" s="352"/>
      <c r="F1257" s="264">
        <v>0</v>
      </c>
      <c r="G1257" s="25"/>
      <c r="H1257" s="285">
        <v>0.26601266464392281</v>
      </c>
      <c r="I1257" s="332"/>
      <c r="J1257" s="272">
        <f t="shared" si="74"/>
        <v>0</v>
      </c>
      <c r="K1257" s="25"/>
      <c r="L1257" s="285">
        <v>0.16387018707694961</v>
      </c>
      <c r="M1257" s="332"/>
      <c r="N1257" s="272">
        <f t="shared" si="75"/>
        <v>0</v>
      </c>
      <c r="P1257" s="285">
        <v>5.5413999999999998E-2</v>
      </c>
      <c r="Q1257" s="332"/>
      <c r="R1257" s="558">
        <f t="shared" si="76"/>
        <v>0</v>
      </c>
    </row>
    <row r="1258" spans="2:18">
      <c r="B1258" s="350"/>
      <c r="C1258" s="598">
        <v>21</v>
      </c>
      <c r="D1258" s="246" t="s">
        <v>77</v>
      </c>
      <c r="E1258" s="352"/>
      <c r="F1258" s="264">
        <v>0</v>
      </c>
      <c r="G1258" s="25"/>
      <c r="H1258" s="285">
        <v>0.20072876842457094</v>
      </c>
      <c r="I1258" s="332"/>
      <c r="J1258" s="272">
        <f t="shared" si="74"/>
        <v>0</v>
      </c>
      <c r="K1258" s="25"/>
      <c r="L1258" s="285">
        <v>0.14164800278264839</v>
      </c>
      <c r="M1258" s="332"/>
      <c r="N1258" s="272">
        <f t="shared" si="75"/>
        <v>0</v>
      </c>
      <c r="P1258" s="285">
        <v>3.8995000000000002E-2</v>
      </c>
      <c r="Q1258" s="332"/>
      <c r="R1258" s="558">
        <f t="shared" si="76"/>
        <v>0</v>
      </c>
    </row>
    <row r="1259" spans="2:18">
      <c r="B1259" s="350"/>
      <c r="C1259" s="598">
        <v>22</v>
      </c>
      <c r="D1259" s="246" t="s">
        <v>81</v>
      </c>
      <c r="E1259" s="352"/>
      <c r="F1259" s="264">
        <v>0</v>
      </c>
      <c r="G1259" s="25"/>
      <c r="H1259" s="285">
        <v>0.42709223382976236</v>
      </c>
      <c r="I1259" s="332"/>
      <c r="J1259" s="272">
        <f t="shared" si="74"/>
        <v>0</v>
      </c>
      <c r="K1259" s="25"/>
      <c r="L1259" s="285">
        <v>0.27283739869245882</v>
      </c>
      <c r="M1259" s="332"/>
      <c r="N1259" s="272">
        <f t="shared" si="75"/>
        <v>0</v>
      </c>
      <c r="P1259" s="285">
        <v>0.116953</v>
      </c>
      <c r="Q1259" s="332"/>
      <c r="R1259" s="558">
        <f t="shared" si="76"/>
        <v>0</v>
      </c>
    </row>
    <row r="1260" spans="2:18">
      <c r="B1260" s="350"/>
      <c r="C1260" s="598">
        <v>23</v>
      </c>
      <c r="D1260" s="246" t="s">
        <v>82</v>
      </c>
      <c r="E1260" s="352"/>
      <c r="F1260" s="264">
        <v>0</v>
      </c>
      <c r="G1260" s="25"/>
      <c r="H1260" s="285">
        <v>0.45093348694724278</v>
      </c>
      <c r="I1260" s="332"/>
      <c r="J1260" s="272">
        <f t="shared" si="74"/>
        <v>0</v>
      </c>
      <c r="K1260" s="25"/>
      <c r="L1260" s="285">
        <v>0.3501929653184887</v>
      </c>
      <c r="M1260" s="332"/>
      <c r="N1260" s="272">
        <f t="shared" si="75"/>
        <v>0</v>
      </c>
      <c r="P1260" s="285">
        <v>0.16181999999999999</v>
      </c>
      <c r="Q1260" s="332"/>
      <c r="R1260" s="558">
        <f t="shared" si="76"/>
        <v>0</v>
      </c>
    </row>
    <row r="1261" spans="2:18">
      <c r="B1261" s="350"/>
      <c r="C1261" s="598">
        <v>24</v>
      </c>
      <c r="D1261" s="246" t="s">
        <v>565</v>
      </c>
      <c r="E1261" s="352"/>
      <c r="F1261" s="264">
        <v>0</v>
      </c>
      <c r="G1261" s="25"/>
      <c r="H1261" s="285">
        <v>0.22707188532180705</v>
      </c>
      <c r="I1261" s="332"/>
      <c r="J1261" s="272">
        <f t="shared" si="74"/>
        <v>0</v>
      </c>
      <c r="K1261" s="25"/>
      <c r="L1261" s="285">
        <v>8.9531415119947971E-2</v>
      </c>
      <c r="M1261" s="332"/>
      <c r="N1261" s="272">
        <f t="shared" si="75"/>
        <v>0</v>
      </c>
      <c r="P1261" s="285">
        <v>1.9297000000000002E-2</v>
      </c>
      <c r="Q1261" s="332"/>
      <c r="R1261" s="558">
        <f t="shared" ref="R1261:R1279" si="77">$F1261*P1261*100</f>
        <v>0</v>
      </c>
    </row>
    <row r="1262" spans="2:18">
      <c r="B1262" s="350"/>
      <c r="C1262" s="598">
        <v>25</v>
      </c>
      <c r="D1262" s="246" t="s">
        <v>566</v>
      </c>
      <c r="E1262" s="352"/>
      <c r="F1262" s="264">
        <v>0</v>
      </c>
      <c r="G1262" s="25"/>
      <c r="H1262" s="285">
        <v>0.47698231872551622</v>
      </c>
      <c r="I1262" s="332"/>
      <c r="J1262" s="272">
        <f t="shared" si="74"/>
        <v>0</v>
      </c>
      <c r="K1262" s="25"/>
      <c r="L1262" s="285">
        <v>0.12767412458176414</v>
      </c>
      <c r="M1262" s="332"/>
      <c r="N1262" s="272">
        <f t="shared" si="75"/>
        <v>0</v>
      </c>
      <c r="P1262" s="285">
        <v>3.3208000000000001E-2</v>
      </c>
      <c r="Q1262" s="332"/>
      <c r="R1262" s="558">
        <f t="shared" si="77"/>
        <v>0</v>
      </c>
    </row>
    <row r="1263" spans="2:18">
      <c r="B1263" s="350"/>
      <c r="C1263" s="598">
        <v>26</v>
      </c>
      <c r="D1263" s="246" t="s">
        <v>567</v>
      </c>
      <c r="E1263" s="352"/>
      <c r="F1263" s="264">
        <v>0</v>
      </c>
      <c r="G1263" s="25"/>
      <c r="H1263" s="285">
        <v>0.72423358536479421</v>
      </c>
      <c r="I1263" s="332"/>
      <c r="J1263" s="272">
        <f t="shared" si="74"/>
        <v>0</v>
      </c>
      <c r="K1263" s="25"/>
      <c r="L1263" s="285">
        <v>0.48222146178247099</v>
      </c>
      <c r="M1263" s="332"/>
      <c r="N1263" s="272">
        <f t="shared" si="75"/>
        <v>0</v>
      </c>
      <c r="P1263" s="285">
        <v>0.153831</v>
      </c>
      <c r="Q1263" s="332"/>
      <c r="R1263" s="558">
        <f t="shared" si="77"/>
        <v>0</v>
      </c>
    </row>
    <row r="1264" spans="2:18">
      <c r="B1264" s="350"/>
      <c r="C1264" s="598">
        <v>27</v>
      </c>
      <c r="D1264" s="246" t="s">
        <v>83</v>
      </c>
      <c r="E1264" s="352"/>
      <c r="F1264" s="264">
        <v>0</v>
      </c>
      <c r="G1264" s="25"/>
      <c r="H1264" s="285">
        <v>0.68397298691473174</v>
      </c>
      <c r="I1264" s="332"/>
      <c r="J1264" s="272">
        <f t="shared" ref="J1264:J1279" si="78">$F1264*H1264</f>
        <v>0</v>
      </c>
      <c r="K1264" s="25"/>
      <c r="L1264" s="285">
        <v>0.39474771690408444</v>
      </c>
      <c r="M1264" s="332"/>
      <c r="N1264" s="272">
        <f t="shared" ref="N1264:N1279" si="79">$F1264*L1264</f>
        <v>0</v>
      </c>
      <c r="P1264" s="285">
        <v>0.154308</v>
      </c>
      <c r="Q1264" s="332"/>
      <c r="R1264" s="558">
        <f t="shared" si="77"/>
        <v>0</v>
      </c>
    </row>
    <row r="1265" spans="2:18">
      <c r="B1265" s="350"/>
      <c r="C1265" s="598">
        <v>28</v>
      </c>
      <c r="D1265" s="246" t="s">
        <v>84</v>
      </c>
      <c r="E1265" s="352"/>
      <c r="F1265" s="264">
        <v>0</v>
      </c>
      <c r="G1265" s="25"/>
      <c r="H1265" s="285">
        <v>0.65727360909975463</v>
      </c>
      <c r="I1265" s="332"/>
      <c r="J1265" s="272">
        <f t="shared" si="78"/>
        <v>0</v>
      </c>
      <c r="K1265" s="25"/>
      <c r="L1265" s="285">
        <v>0.30639705830566066</v>
      </c>
      <c r="M1265" s="332"/>
      <c r="N1265" s="272">
        <f t="shared" si="79"/>
        <v>0</v>
      </c>
      <c r="P1265" s="285">
        <v>9.0554999999999997E-2</v>
      </c>
      <c r="Q1265" s="332"/>
      <c r="R1265" s="558">
        <f t="shared" si="77"/>
        <v>0</v>
      </c>
    </row>
    <row r="1266" spans="2:18">
      <c r="B1266" s="350"/>
      <c r="C1266" s="598">
        <v>29</v>
      </c>
      <c r="D1266" s="246" t="s">
        <v>85</v>
      </c>
      <c r="E1266" s="352"/>
      <c r="F1266" s="264">
        <v>0</v>
      </c>
      <c r="G1266" s="25"/>
      <c r="H1266" s="285">
        <v>0.80482208906729924</v>
      </c>
      <c r="I1266" s="332"/>
      <c r="J1266" s="272">
        <f t="shared" si="78"/>
        <v>0</v>
      </c>
      <c r="K1266" s="25"/>
      <c r="L1266" s="285">
        <v>5.5680196330048289E-2</v>
      </c>
      <c r="M1266" s="332"/>
      <c r="N1266" s="272">
        <f t="shared" si="79"/>
        <v>0</v>
      </c>
      <c r="P1266" s="285">
        <v>1.2448000000000001E-2</v>
      </c>
      <c r="Q1266" s="332"/>
      <c r="R1266" s="558">
        <f t="shared" si="77"/>
        <v>0</v>
      </c>
    </row>
    <row r="1267" spans="2:18">
      <c r="B1267" s="350"/>
      <c r="C1267" s="598">
        <v>30</v>
      </c>
      <c r="D1267" s="246" t="s">
        <v>641</v>
      </c>
      <c r="E1267" s="352"/>
      <c r="F1267" s="264">
        <v>0</v>
      </c>
      <c r="G1267" s="25"/>
      <c r="H1267" s="285">
        <v>0.61555693564385727</v>
      </c>
      <c r="I1267" s="332"/>
      <c r="J1267" s="272">
        <f t="shared" si="78"/>
        <v>0</v>
      </c>
      <c r="K1267" s="25"/>
      <c r="L1267" s="285">
        <v>0.35747176796945435</v>
      </c>
      <c r="M1267" s="332"/>
      <c r="N1267" s="272">
        <f t="shared" si="79"/>
        <v>0</v>
      </c>
      <c r="P1267" s="285">
        <v>0.137713</v>
      </c>
      <c r="Q1267" s="332"/>
      <c r="R1267" s="558">
        <f t="shared" si="77"/>
        <v>0</v>
      </c>
    </row>
    <row r="1268" spans="2:18">
      <c r="B1268" s="350"/>
      <c r="C1268" s="598">
        <v>31</v>
      </c>
      <c r="D1268" s="246" t="s">
        <v>659</v>
      </c>
      <c r="E1268" s="352"/>
      <c r="F1268" s="264">
        <v>0</v>
      </c>
      <c r="G1268" s="25"/>
      <c r="H1268" s="285">
        <v>0.52507670835309561</v>
      </c>
      <c r="I1268" s="332"/>
      <c r="J1268" s="272">
        <f t="shared" si="78"/>
        <v>0</v>
      </c>
      <c r="K1268" s="25"/>
      <c r="L1268" s="285">
        <v>0.23110713390356399</v>
      </c>
      <c r="M1268" s="332"/>
      <c r="N1268" s="272">
        <f t="shared" si="79"/>
        <v>0</v>
      </c>
      <c r="P1268" s="285">
        <v>6.2087000000000003E-2</v>
      </c>
      <c r="Q1268" s="332"/>
      <c r="R1268" s="558">
        <f t="shared" si="77"/>
        <v>0</v>
      </c>
    </row>
    <row r="1269" spans="2:18">
      <c r="B1269" s="350"/>
      <c r="C1269" s="598">
        <v>32</v>
      </c>
      <c r="D1269" s="246" t="s">
        <v>86</v>
      </c>
      <c r="E1269" s="352"/>
      <c r="F1269" s="264">
        <v>0</v>
      </c>
      <c r="G1269" s="25"/>
      <c r="H1269" s="285">
        <v>0.68311624629122281</v>
      </c>
      <c r="I1269" s="332"/>
      <c r="J1269" s="272">
        <f t="shared" si="78"/>
        <v>0</v>
      </c>
      <c r="K1269" s="25"/>
      <c r="L1269" s="285">
        <v>0.36779093626230436</v>
      </c>
      <c r="M1269" s="332"/>
      <c r="N1269" s="272">
        <f t="shared" si="79"/>
        <v>0</v>
      </c>
      <c r="P1269" s="285">
        <v>8.1502000000000005E-2</v>
      </c>
      <c r="Q1269" s="332"/>
      <c r="R1269" s="558">
        <f t="shared" si="77"/>
        <v>0</v>
      </c>
    </row>
    <row r="1270" spans="2:18">
      <c r="B1270" s="350"/>
      <c r="C1270" s="598">
        <v>33</v>
      </c>
      <c r="D1270" s="246" t="s">
        <v>87</v>
      </c>
      <c r="E1270" s="352"/>
      <c r="F1270" s="264">
        <v>0</v>
      </c>
      <c r="G1270" s="25"/>
      <c r="H1270" s="285">
        <v>0.75520402549041332</v>
      </c>
      <c r="I1270" s="332"/>
      <c r="J1270" s="272">
        <f t="shared" si="78"/>
        <v>0</v>
      </c>
      <c r="K1270" s="25"/>
      <c r="L1270" s="285">
        <v>0.62915693426597918</v>
      </c>
      <c r="M1270" s="332"/>
      <c r="N1270" s="272">
        <f t="shared" si="79"/>
        <v>0</v>
      </c>
      <c r="P1270" s="285">
        <v>0.14119899999999999</v>
      </c>
      <c r="Q1270" s="332"/>
      <c r="R1270" s="558">
        <f t="shared" si="77"/>
        <v>0</v>
      </c>
    </row>
    <row r="1271" spans="2:18">
      <c r="B1271" s="350"/>
      <c r="C1271" s="598">
        <v>34</v>
      </c>
      <c r="D1271" s="246" t="s">
        <v>660</v>
      </c>
      <c r="E1271" s="352"/>
      <c r="F1271" s="264">
        <v>0</v>
      </c>
      <c r="G1271" s="25"/>
      <c r="H1271" s="285">
        <v>0.59179866064568187</v>
      </c>
      <c r="I1271" s="332"/>
      <c r="J1271" s="272">
        <f t="shared" si="78"/>
        <v>0</v>
      </c>
      <c r="K1271" s="25"/>
      <c r="L1271" s="285">
        <v>0.47136425072776117</v>
      </c>
      <c r="M1271" s="332"/>
      <c r="N1271" s="272">
        <f t="shared" si="79"/>
        <v>0</v>
      </c>
      <c r="P1271" s="285">
        <v>0.15636800000000001</v>
      </c>
      <c r="Q1271" s="332"/>
      <c r="R1271" s="558">
        <f t="shared" si="77"/>
        <v>0</v>
      </c>
    </row>
    <row r="1272" spans="2:18">
      <c r="B1272" s="350"/>
      <c r="C1272" s="598">
        <v>35</v>
      </c>
      <c r="D1272" s="246" t="s">
        <v>661</v>
      </c>
      <c r="E1272" s="352"/>
      <c r="F1272" s="264">
        <v>0</v>
      </c>
      <c r="G1272" s="25"/>
      <c r="H1272" s="285">
        <v>0.58330740366091538</v>
      </c>
      <c r="I1272" s="332"/>
      <c r="J1272" s="272">
        <f t="shared" si="78"/>
        <v>0</v>
      </c>
      <c r="K1272" s="25"/>
      <c r="L1272" s="285">
        <v>0.50106538418309743</v>
      </c>
      <c r="M1272" s="332"/>
      <c r="N1272" s="272">
        <f t="shared" si="79"/>
        <v>0</v>
      </c>
      <c r="P1272" s="285">
        <v>0.139543</v>
      </c>
      <c r="Q1272" s="332"/>
      <c r="R1272" s="558">
        <f t="shared" si="77"/>
        <v>0</v>
      </c>
    </row>
    <row r="1273" spans="2:18">
      <c r="B1273" s="350"/>
      <c r="C1273" s="598">
        <v>36</v>
      </c>
      <c r="D1273" s="246" t="s">
        <v>88</v>
      </c>
      <c r="E1273" s="352"/>
      <c r="F1273" s="264">
        <v>0</v>
      </c>
      <c r="G1273" s="25"/>
      <c r="H1273" s="285">
        <v>0.61341682234205031</v>
      </c>
      <c r="I1273" s="332"/>
      <c r="J1273" s="272">
        <f t="shared" si="78"/>
        <v>0</v>
      </c>
      <c r="K1273" s="25"/>
      <c r="L1273" s="285">
        <v>0.34417857134523627</v>
      </c>
      <c r="M1273" s="332"/>
      <c r="N1273" s="272">
        <f t="shared" si="79"/>
        <v>0</v>
      </c>
      <c r="P1273" s="285">
        <v>0.11727</v>
      </c>
      <c r="Q1273" s="332"/>
      <c r="R1273" s="558">
        <f t="shared" si="77"/>
        <v>0</v>
      </c>
    </row>
    <row r="1274" spans="2:18">
      <c r="B1274" s="350"/>
      <c r="C1274" s="598">
        <v>37</v>
      </c>
      <c r="D1274" s="246" t="s">
        <v>645</v>
      </c>
      <c r="E1274" s="352"/>
      <c r="F1274" s="264">
        <v>0</v>
      </c>
      <c r="G1274" s="25"/>
      <c r="H1274" s="285">
        <v>0.47649638852957504</v>
      </c>
      <c r="I1274" s="332"/>
      <c r="J1274" s="272">
        <f t="shared" si="78"/>
        <v>0</v>
      </c>
      <c r="K1274" s="25"/>
      <c r="L1274" s="285">
        <v>0.27322684843468026</v>
      </c>
      <c r="M1274" s="332"/>
      <c r="N1274" s="272">
        <f t="shared" si="79"/>
        <v>0</v>
      </c>
      <c r="P1274" s="285">
        <v>0.12593199999999999</v>
      </c>
      <c r="Q1274" s="332"/>
      <c r="R1274" s="558">
        <f t="shared" si="77"/>
        <v>0</v>
      </c>
    </row>
    <row r="1275" spans="2:18">
      <c r="B1275" s="350"/>
      <c r="C1275" s="598">
        <v>38</v>
      </c>
      <c r="D1275" s="246" t="s">
        <v>646</v>
      </c>
      <c r="E1275" s="352"/>
      <c r="F1275" s="264">
        <v>0</v>
      </c>
      <c r="G1275" s="25"/>
      <c r="H1275" s="285">
        <v>0.43014706706850458</v>
      </c>
      <c r="I1275" s="332"/>
      <c r="J1275" s="272">
        <f t="shared" si="78"/>
        <v>0</v>
      </c>
      <c r="K1275" s="25"/>
      <c r="L1275" s="285">
        <v>0.2954770336756985</v>
      </c>
      <c r="M1275" s="332"/>
      <c r="N1275" s="272">
        <f t="shared" si="79"/>
        <v>0</v>
      </c>
      <c r="P1275" s="285">
        <v>0.181724</v>
      </c>
      <c r="Q1275" s="332"/>
      <c r="R1275" s="558">
        <f t="shared" si="77"/>
        <v>0</v>
      </c>
    </row>
    <row r="1276" spans="2:18">
      <c r="B1276" s="350"/>
      <c r="C1276" s="598">
        <v>39</v>
      </c>
      <c r="D1276" s="246" t="s">
        <v>647</v>
      </c>
      <c r="E1276" s="352"/>
      <c r="F1276" s="264">
        <v>0</v>
      </c>
      <c r="G1276" s="25"/>
      <c r="H1276" s="285">
        <v>0.69372067700062279</v>
      </c>
      <c r="I1276" s="332"/>
      <c r="J1276" s="272">
        <f t="shared" si="78"/>
        <v>0</v>
      </c>
      <c r="K1276" s="25"/>
      <c r="L1276" s="285">
        <v>0.23171023916787242</v>
      </c>
      <c r="M1276" s="332"/>
      <c r="N1276" s="272">
        <f t="shared" si="79"/>
        <v>0</v>
      </c>
      <c r="P1276" s="285">
        <v>9.5653000000000002E-2</v>
      </c>
      <c r="Q1276" s="332"/>
      <c r="R1276" s="558">
        <f t="shared" si="77"/>
        <v>0</v>
      </c>
    </row>
    <row r="1277" spans="2:18">
      <c r="B1277" s="350"/>
      <c r="C1277" s="598">
        <v>40</v>
      </c>
      <c r="D1277" s="246" t="s">
        <v>648</v>
      </c>
      <c r="E1277" s="352"/>
      <c r="F1277" s="264">
        <v>0</v>
      </c>
      <c r="G1277" s="25"/>
      <c r="H1277" s="285">
        <v>0.69771635293066547</v>
      </c>
      <c r="I1277" s="332"/>
      <c r="J1277" s="272">
        <f t="shared" si="78"/>
        <v>0</v>
      </c>
      <c r="K1277" s="25"/>
      <c r="L1277" s="285">
        <v>0.29684809602828538</v>
      </c>
      <c r="M1277" s="332"/>
      <c r="N1277" s="272">
        <f t="shared" si="79"/>
        <v>0</v>
      </c>
      <c r="P1277" s="285">
        <v>0.135876</v>
      </c>
      <c r="Q1277" s="332"/>
      <c r="R1277" s="558">
        <f t="shared" si="77"/>
        <v>0</v>
      </c>
    </row>
    <row r="1278" spans="2:18">
      <c r="B1278" s="350"/>
      <c r="C1278" s="598">
        <v>41</v>
      </c>
      <c r="D1278" s="246" t="s">
        <v>662</v>
      </c>
      <c r="E1278" s="352"/>
      <c r="F1278" s="264">
        <v>0</v>
      </c>
      <c r="G1278" s="25"/>
      <c r="H1278" s="285">
        <v>0</v>
      </c>
      <c r="I1278" s="332"/>
      <c r="J1278" s="272">
        <f t="shared" si="78"/>
        <v>0</v>
      </c>
      <c r="K1278" s="25"/>
      <c r="L1278" s="285">
        <v>0</v>
      </c>
      <c r="M1278" s="332"/>
      <c r="N1278" s="272">
        <f t="shared" si="79"/>
        <v>0</v>
      </c>
      <c r="P1278" s="285">
        <v>0</v>
      </c>
      <c r="Q1278" s="332"/>
      <c r="R1278" s="558">
        <f t="shared" si="77"/>
        <v>0</v>
      </c>
    </row>
    <row r="1279" spans="2:18" ht="12.75" thickBot="1">
      <c r="B1279" s="351"/>
      <c r="C1279" s="598">
        <v>42</v>
      </c>
      <c r="D1279" s="246" t="s">
        <v>663</v>
      </c>
      <c r="E1279" s="352"/>
      <c r="F1279" s="266">
        <v>0</v>
      </c>
      <c r="G1279" s="25"/>
      <c r="H1279" s="287">
        <v>0.39905649246292524</v>
      </c>
      <c r="I1279" s="332"/>
      <c r="J1279" s="270">
        <f t="shared" si="78"/>
        <v>0</v>
      </c>
      <c r="K1279" s="25"/>
      <c r="L1279" s="287">
        <v>3.5770490469312639E-2</v>
      </c>
      <c r="M1279" s="332"/>
      <c r="N1279" s="270">
        <f t="shared" si="79"/>
        <v>0</v>
      </c>
      <c r="P1279" s="287">
        <v>1.2728E-2</v>
      </c>
      <c r="Q1279" s="332"/>
      <c r="R1279" s="559">
        <f t="shared" si="77"/>
        <v>0</v>
      </c>
    </row>
    <row r="1280" spans="2:18">
      <c r="B1280" s="172" t="s">
        <v>376</v>
      </c>
      <c r="C1280" s="606"/>
      <c r="D1280" s="244"/>
      <c r="E1280" s="341"/>
      <c r="F1280" s="37">
        <f>SUM(F1196:F1237)</f>
        <v>0</v>
      </c>
      <c r="G1280" s="25"/>
      <c r="H1280" s="307"/>
      <c r="J1280" s="75">
        <f>SUM(J1196:J1237)</f>
        <v>0</v>
      </c>
      <c r="L1280" s="307"/>
      <c r="N1280" s="75">
        <f>SUM(N1196:N1237)</f>
        <v>0</v>
      </c>
      <c r="R1280" s="84">
        <f>SUM(R1196:R1237)</f>
        <v>0</v>
      </c>
    </row>
    <row r="1281" spans="2:88">
      <c r="B1281" s="173" t="s">
        <v>377</v>
      </c>
      <c r="C1281" s="604"/>
      <c r="D1281" s="246"/>
      <c r="E1281" s="25"/>
      <c r="F1281" s="37">
        <f>SUM(F1238:F1279)</f>
        <v>0</v>
      </c>
      <c r="G1281" s="25"/>
      <c r="H1281" s="307"/>
      <c r="J1281" s="37">
        <f>SUM(J1238:J1279)</f>
        <v>0</v>
      </c>
      <c r="L1281" s="307"/>
      <c r="N1281" s="37">
        <f>SUM(N1238:N1279)</f>
        <v>0</v>
      </c>
      <c r="R1281" s="85">
        <f>SUM(R1238:R1279)</f>
        <v>0</v>
      </c>
    </row>
    <row r="1282" spans="2:88">
      <c r="B1282" s="254" t="s">
        <v>90</v>
      </c>
      <c r="C1282" s="607"/>
      <c r="D1282" s="256"/>
      <c r="E1282" s="25"/>
      <c r="F1282" s="41">
        <f>SUM(F1196:F1279)</f>
        <v>0</v>
      </c>
      <c r="G1282" s="25"/>
      <c r="H1282" s="307"/>
      <c r="J1282" s="41">
        <f>SUM(J1196:J1279)</f>
        <v>0</v>
      </c>
      <c r="L1282" s="307"/>
      <c r="N1282" s="41">
        <f>SUM(N1196:N1279)</f>
        <v>0</v>
      </c>
      <c r="R1282" s="353">
        <f>SUM(R1196:R1279)</f>
        <v>0</v>
      </c>
    </row>
    <row r="1283" spans="2:88">
      <c r="B1283" s="25"/>
      <c r="C1283" s="604"/>
      <c r="D1283" s="25"/>
      <c r="E1283" s="25"/>
      <c r="F1283" s="122"/>
      <c r="G1283" s="25"/>
      <c r="H1283" s="122"/>
      <c r="I1283" s="25"/>
      <c r="J1283" s="122"/>
      <c r="K1283" s="25"/>
      <c r="M1283" s="25"/>
    </row>
    <row r="1284" spans="2:88">
      <c r="B1284" s="25"/>
      <c r="C1284" s="604"/>
      <c r="D1284" s="25"/>
      <c r="E1284" s="25"/>
      <c r="F1284" s="122"/>
      <c r="G1284" s="25"/>
      <c r="H1284" s="122"/>
      <c r="I1284" s="25"/>
      <c r="J1284" s="122"/>
      <c r="K1284" s="25"/>
      <c r="M1284" s="25"/>
    </row>
    <row r="1285" spans="2:88" ht="13.5">
      <c r="B1285" s="3" t="s">
        <v>420</v>
      </c>
      <c r="C1285" s="604"/>
      <c r="D1285" s="25"/>
      <c r="F1285" s="122"/>
    </row>
    <row r="1286" spans="2:88">
      <c r="B1286" s="467"/>
      <c r="C1286" s="468"/>
      <c r="D1286" s="585"/>
      <c r="E1286" s="614" t="s">
        <v>102</v>
      </c>
      <c r="F1286" s="616"/>
      <c r="G1286" s="616"/>
      <c r="H1286" s="616"/>
      <c r="I1286" s="616"/>
      <c r="J1286" s="616"/>
      <c r="K1286" s="616"/>
      <c r="L1286" s="616"/>
      <c r="M1286" s="616"/>
      <c r="N1286" s="616"/>
      <c r="O1286" s="616"/>
      <c r="P1286" s="616"/>
      <c r="Q1286" s="616"/>
      <c r="R1286" s="616"/>
      <c r="S1286" s="616"/>
      <c r="T1286" s="616"/>
      <c r="U1286" s="616"/>
      <c r="V1286" s="616"/>
      <c r="W1286" s="616"/>
      <c r="X1286" s="616"/>
      <c r="Y1286" s="616"/>
      <c r="Z1286" s="616"/>
      <c r="AA1286" s="616"/>
      <c r="AB1286" s="616"/>
      <c r="AC1286" s="616"/>
      <c r="AD1286" s="616"/>
      <c r="AE1286" s="616"/>
      <c r="AF1286" s="616"/>
      <c r="AG1286" s="616"/>
      <c r="AH1286" s="616"/>
      <c r="AI1286" s="616"/>
      <c r="AJ1286" s="616"/>
      <c r="AK1286" s="616"/>
      <c r="AL1286" s="616"/>
      <c r="AM1286" s="616"/>
      <c r="AN1286" s="616"/>
      <c r="AO1286" s="616"/>
      <c r="AP1286" s="616"/>
      <c r="AQ1286" s="616"/>
      <c r="AR1286" s="616"/>
      <c r="AS1286" s="616"/>
      <c r="AT1286" s="617"/>
      <c r="AU1286" s="618" t="s">
        <v>79</v>
      </c>
      <c r="AV1286" s="615"/>
      <c r="AW1286" s="615"/>
      <c r="AX1286" s="615"/>
      <c r="AY1286" s="615"/>
      <c r="AZ1286" s="615"/>
      <c r="BA1286" s="615"/>
      <c r="BB1286" s="615"/>
      <c r="BC1286" s="615"/>
      <c r="BD1286" s="615"/>
      <c r="BE1286" s="615"/>
      <c r="BF1286" s="615"/>
      <c r="BG1286" s="615"/>
      <c r="BH1286" s="615"/>
      <c r="BI1286" s="615"/>
      <c r="BJ1286" s="615"/>
      <c r="BK1286" s="615"/>
      <c r="BL1286" s="615"/>
      <c r="BM1286" s="615"/>
      <c r="BN1286" s="615"/>
      <c r="BO1286" s="615"/>
      <c r="BP1286" s="615"/>
      <c r="BQ1286" s="615"/>
      <c r="BR1286" s="615"/>
      <c r="BS1286" s="615"/>
      <c r="BT1286" s="615"/>
      <c r="BU1286" s="615"/>
      <c r="BV1286" s="615"/>
      <c r="BW1286" s="615"/>
      <c r="BX1286" s="615"/>
      <c r="BY1286" s="615"/>
      <c r="BZ1286" s="615"/>
      <c r="CA1286" s="615"/>
      <c r="CB1286" s="615"/>
      <c r="CC1286" s="615"/>
      <c r="CD1286" s="615"/>
      <c r="CE1286" s="615"/>
      <c r="CF1286" s="615"/>
      <c r="CG1286" s="615"/>
      <c r="CH1286" s="615"/>
      <c r="CI1286" s="615"/>
      <c r="CJ1286" s="619"/>
    </row>
    <row r="1287" spans="2:88">
      <c r="B1287" s="476"/>
      <c r="C1287" s="466"/>
      <c r="D1287" s="497"/>
      <c r="E1287" s="586">
        <v>1</v>
      </c>
      <c r="F1287" s="587">
        <v>2</v>
      </c>
      <c r="G1287" s="587">
        <v>3</v>
      </c>
      <c r="H1287" s="587">
        <v>4</v>
      </c>
      <c r="I1287" s="587">
        <v>5</v>
      </c>
      <c r="J1287" s="587">
        <v>6</v>
      </c>
      <c r="K1287" s="587">
        <v>7</v>
      </c>
      <c r="L1287" s="587">
        <v>8</v>
      </c>
      <c r="M1287" s="587">
        <v>9</v>
      </c>
      <c r="N1287" s="587">
        <v>10</v>
      </c>
      <c r="O1287" s="587">
        <v>11</v>
      </c>
      <c r="P1287" s="587">
        <v>12</v>
      </c>
      <c r="Q1287" s="587">
        <v>13</v>
      </c>
      <c r="R1287" s="587">
        <v>14</v>
      </c>
      <c r="S1287" s="587">
        <v>15</v>
      </c>
      <c r="T1287" s="587">
        <v>16</v>
      </c>
      <c r="U1287" s="587">
        <v>17</v>
      </c>
      <c r="V1287" s="587">
        <v>18</v>
      </c>
      <c r="W1287" s="587">
        <v>19</v>
      </c>
      <c r="X1287" s="587">
        <v>20</v>
      </c>
      <c r="Y1287" s="587">
        <v>21</v>
      </c>
      <c r="Z1287" s="587">
        <v>22</v>
      </c>
      <c r="AA1287" s="587">
        <v>23</v>
      </c>
      <c r="AB1287" s="587">
        <v>24</v>
      </c>
      <c r="AC1287" s="587">
        <v>25</v>
      </c>
      <c r="AD1287" s="587">
        <v>26</v>
      </c>
      <c r="AE1287" s="587">
        <v>27</v>
      </c>
      <c r="AF1287" s="587">
        <v>28</v>
      </c>
      <c r="AG1287" s="587">
        <v>29</v>
      </c>
      <c r="AH1287" s="587">
        <v>30</v>
      </c>
      <c r="AI1287" s="587">
        <v>31</v>
      </c>
      <c r="AJ1287" s="587">
        <v>32</v>
      </c>
      <c r="AK1287" s="587">
        <v>33</v>
      </c>
      <c r="AL1287" s="587">
        <v>34</v>
      </c>
      <c r="AM1287" s="587">
        <v>35</v>
      </c>
      <c r="AN1287" s="587">
        <v>36</v>
      </c>
      <c r="AO1287" s="587">
        <v>37</v>
      </c>
      <c r="AP1287" s="587">
        <v>38</v>
      </c>
      <c r="AQ1287" s="587">
        <v>39</v>
      </c>
      <c r="AR1287" s="587">
        <v>40</v>
      </c>
      <c r="AS1287" s="587">
        <v>41</v>
      </c>
      <c r="AT1287" s="587">
        <v>42</v>
      </c>
      <c r="AU1287" s="586">
        <v>1</v>
      </c>
      <c r="AV1287" s="587">
        <v>2</v>
      </c>
      <c r="AW1287" s="587">
        <v>3</v>
      </c>
      <c r="AX1287" s="587">
        <v>4</v>
      </c>
      <c r="AY1287" s="587">
        <v>5</v>
      </c>
      <c r="AZ1287" s="587">
        <v>6</v>
      </c>
      <c r="BA1287" s="587">
        <v>7</v>
      </c>
      <c r="BB1287" s="587">
        <v>8</v>
      </c>
      <c r="BC1287" s="587">
        <v>9</v>
      </c>
      <c r="BD1287" s="587">
        <v>10</v>
      </c>
      <c r="BE1287" s="587">
        <v>11</v>
      </c>
      <c r="BF1287" s="587">
        <v>12</v>
      </c>
      <c r="BG1287" s="587">
        <v>13</v>
      </c>
      <c r="BH1287" s="587">
        <v>14</v>
      </c>
      <c r="BI1287" s="587">
        <v>15</v>
      </c>
      <c r="BJ1287" s="587">
        <v>16</v>
      </c>
      <c r="BK1287" s="587">
        <v>17</v>
      </c>
      <c r="BL1287" s="587">
        <v>18</v>
      </c>
      <c r="BM1287" s="587">
        <v>19</v>
      </c>
      <c r="BN1287" s="587">
        <v>20</v>
      </c>
      <c r="BO1287" s="587">
        <v>21</v>
      </c>
      <c r="BP1287" s="587">
        <v>22</v>
      </c>
      <c r="BQ1287" s="587">
        <v>23</v>
      </c>
      <c r="BR1287" s="587">
        <v>24</v>
      </c>
      <c r="BS1287" s="587">
        <v>25</v>
      </c>
      <c r="BT1287" s="587">
        <v>26</v>
      </c>
      <c r="BU1287" s="587">
        <v>27</v>
      </c>
      <c r="BV1287" s="587">
        <v>28</v>
      </c>
      <c r="BW1287" s="587">
        <v>29</v>
      </c>
      <c r="BX1287" s="587">
        <v>30</v>
      </c>
      <c r="BY1287" s="587">
        <v>31</v>
      </c>
      <c r="BZ1287" s="587">
        <v>32</v>
      </c>
      <c r="CA1287" s="587">
        <v>33</v>
      </c>
      <c r="CB1287" s="587">
        <v>34</v>
      </c>
      <c r="CC1287" s="587">
        <v>35</v>
      </c>
      <c r="CD1287" s="587">
        <v>36</v>
      </c>
      <c r="CE1287" s="587">
        <v>37</v>
      </c>
      <c r="CF1287" s="587">
        <v>38</v>
      </c>
      <c r="CG1287" s="587">
        <v>39</v>
      </c>
      <c r="CH1287" s="587">
        <v>40</v>
      </c>
      <c r="CI1287" s="587">
        <v>41</v>
      </c>
      <c r="CJ1287" s="588">
        <v>42</v>
      </c>
    </row>
    <row r="1288" spans="2:88" ht="22.5">
      <c r="B1288" s="475"/>
      <c r="C1288" s="498"/>
      <c r="D1288" s="469"/>
      <c r="E1288" s="470" t="s">
        <v>67</v>
      </c>
      <c r="F1288" s="471" t="s">
        <v>563</v>
      </c>
      <c r="G1288" s="471" t="s">
        <v>633</v>
      </c>
      <c r="H1288" s="471" t="s">
        <v>652</v>
      </c>
      <c r="I1288" s="471" t="s">
        <v>653</v>
      </c>
      <c r="J1288" s="471" t="s">
        <v>68</v>
      </c>
      <c r="K1288" s="471" t="s">
        <v>69</v>
      </c>
      <c r="L1288" s="471" t="s">
        <v>70</v>
      </c>
      <c r="M1288" s="471" t="s">
        <v>71</v>
      </c>
      <c r="N1288" s="471" t="s">
        <v>564</v>
      </c>
      <c r="O1288" s="471" t="s">
        <v>72</v>
      </c>
      <c r="P1288" s="471" t="s">
        <v>73</v>
      </c>
      <c r="Q1288" s="471" t="s">
        <v>74</v>
      </c>
      <c r="R1288" s="471" t="s">
        <v>75</v>
      </c>
      <c r="S1288" s="471" t="s">
        <v>654</v>
      </c>
      <c r="T1288" s="471" t="s">
        <v>655</v>
      </c>
      <c r="U1288" s="471" t="s">
        <v>656</v>
      </c>
      <c r="V1288" s="471" t="s">
        <v>657</v>
      </c>
      <c r="W1288" s="471" t="s">
        <v>76</v>
      </c>
      <c r="X1288" s="471" t="s">
        <v>658</v>
      </c>
      <c r="Y1288" s="471" t="s">
        <v>77</v>
      </c>
      <c r="Z1288" s="471" t="s">
        <v>81</v>
      </c>
      <c r="AA1288" s="471" t="s">
        <v>82</v>
      </c>
      <c r="AB1288" s="471" t="s">
        <v>565</v>
      </c>
      <c r="AC1288" s="471" t="s">
        <v>566</v>
      </c>
      <c r="AD1288" s="471" t="s">
        <v>567</v>
      </c>
      <c r="AE1288" s="471" t="s">
        <v>83</v>
      </c>
      <c r="AF1288" s="471" t="s">
        <v>84</v>
      </c>
      <c r="AG1288" s="471" t="s">
        <v>85</v>
      </c>
      <c r="AH1288" s="471" t="s">
        <v>641</v>
      </c>
      <c r="AI1288" s="471" t="s">
        <v>659</v>
      </c>
      <c r="AJ1288" s="471" t="s">
        <v>86</v>
      </c>
      <c r="AK1288" s="471" t="s">
        <v>87</v>
      </c>
      <c r="AL1288" s="471" t="s">
        <v>660</v>
      </c>
      <c r="AM1288" s="471" t="s">
        <v>661</v>
      </c>
      <c r="AN1288" s="471" t="s">
        <v>88</v>
      </c>
      <c r="AO1288" s="471" t="s">
        <v>645</v>
      </c>
      <c r="AP1288" s="471" t="s">
        <v>646</v>
      </c>
      <c r="AQ1288" s="471" t="s">
        <v>647</v>
      </c>
      <c r="AR1288" s="471" t="s">
        <v>648</v>
      </c>
      <c r="AS1288" s="471" t="s">
        <v>662</v>
      </c>
      <c r="AT1288" s="471" t="s">
        <v>663</v>
      </c>
      <c r="AU1288" s="470" t="s">
        <v>67</v>
      </c>
      <c r="AV1288" s="471" t="s">
        <v>563</v>
      </c>
      <c r="AW1288" s="471" t="s">
        <v>633</v>
      </c>
      <c r="AX1288" s="471" t="s">
        <v>652</v>
      </c>
      <c r="AY1288" s="471" t="s">
        <v>653</v>
      </c>
      <c r="AZ1288" s="471" t="s">
        <v>68</v>
      </c>
      <c r="BA1288" s="471" t="s">
        <v>69</v>
      </c>
      <c r="BB1288" s="471" t="s">
        <v>70</v>
      </c>
      <c r="BC1288" s="471" t="s">
        <v>71</v>
      </c>
      <c r="BD1288" s="471" t="s">
        <v>564</v>
      </c>
      <c r="BE1288" s="471" t="s">
        <v>72</v>
      </c>
      <c r="BF1288" s="471" t="s">
        <v>73</v>
      </c>
      <c r="BG1288" s="471" t="s">
        <v>74</v>
      </c>
      <c r="BH1288" s="471" t="s">
        <v>75</v>
      </c>
      <c r="BI1288" s="471" t="s">
        <v>654</v>
      </c>
      <c r="BJ1288" s="471" t="s">
        <v>655</v>
      </c>
      <c r="BK1288" s="471" t="s">
        <v>656</v>
      </c>
      <c r="BL1288" s="471" t="s">
        <v>657</v>
      </c>
      <c r="BM1288" s="471" t="s">
        <v>76</v>
      </c>
      <c r="BN1288" s="471" t="s">
        <v>658</v>
      </c>
      <c r="BO1288" s="471" t="s">
        <v>77</v>
      </c>
      <c r="BP1288" s="471" t="s">
        <v>81</v>
      </c>
      <c r="BQ1288" s="471" t="s">
        <v>82</v>
      </c>
      <c r="BR1288" s="471" t="s">
        <v>565</v>
      </c>
      <c r="BS1288" s="471" t="s">
        <v>566</v>
      </c>
      <c r="BT1288" s="471" t="s">
        <v>567</v>
      </c>
      <c r="BU1288" s="471" t="s">
        <v>83</v>
      </c>
      <c r="BV1288" s="471" t="s">
        <v>84</v>
      </c>
      <c r="BW1288" s="471" t="s">
        <v>85</v>
      </c>
      <c r="BX1288" s="471" t="s">
        <v>641</v>
      </c>
      <c r="BY1288" s="471" t="s">
        <v>659</v>
      </c>
      <c r="BZ1288" s="471" t="s">
        <v>86</v>
      </c>
      <c r="CA1288" s="471" t="s">
        <v>87</v>
      </c>
      <c r="CB1288" s="471" t="s">
        <v>660</v>
      </c>
      <c r="CC1288" s="471" t="s">
        <v>661</v>
      </c>
      <c r="CD1288" s="471" t="s">
        <v>88</v>
      </c>
      <c r="CE1288" s="471" t="s">
        <v>645</v>
      </c>
      <c r="CF1288" s="471" t="s">
        <v>646</v>
      </c>
      <c r="CG1288" s="471" t="s">
        <v>647</v>
      </c>
      <c r="CH1288" s="471" t="s">
        <v>648</v>
      </c>
      <c r="CI1288" s="471" t="s">
        <v>662</v>
      </c>
      <c r="CJ1288" s="496" t="s">
        <v>663</v>
      </c>
    </row>
    <row r="1289" spans="2:88">
      <c r="B1289" s="274" t="s">
        <v>102</v>
      </c>
      <c r="C1289" s="597">
        <v>1</v>
      </c>
      <c r="D1289" s="244" t="s">
        <v>67</v>
      </c>
      <c r="E1289" s="478">
        <f t="array" ref="E1289:CJ1372">+$E$327:$CJ$410</f>
        <v>7.67256072421722E-2</v>
      </c>
      <c r="F1289" s="479">
        <v>1.2909360388101011E-3</v>
      </c>
      <c r="G1289" s="479">
        <v>0</v>
      </c>
      <c r="H1289" s="479">
        <v>0</v>
      </c>
      <c r="I1289" s="479">
        <v>9.1286708948206147E-2</v>
      </c>
      <c r="J1289" s="479">
        <v>1.1490551700958893E-2</v>
      </c>
      <c r="K1289" s="479">
        <v>1.0237643915876208E-5</v>
      </c>
      <c r="L1289" s="479">
        <v>5.9314333538839303E-4</v>
      </c>
      <c r="M1289" s="479">
        <v>0</v>
      </c>
      <c r="N1289" s="479">
        <v>3.901494935149738E-2</v>
      </c>
      <c r="O1289" s="479">
        <v>4.015611080695244E-4</v>
      </c>
      <c r="P1289" s="479">
        <v>0</v>
      </c>
      <c r="Q1289" s="479">
        <v>2.1164971351149723E-4</v>
      </c>
      <c r="R1289" s="479">
        <v>0</v>
      </c>
      <c r="S1289" s="479">
        <v>0</v>
      </c>
      <c r="T1289" s="479">
        <v>0</v>
      </c>
      <c r="U1289" s="479">
        <v>0</v>
      </c>
      <c r="V1289" s="479">
        <v>0</v>
      </c>
      <c r="W1289" s="479">
        <v>0</v>
      </c>
      <c r="X1289" s="479">
        <v>0</v>
      </c>
      <c r="Y1289" s="479">
        <v>0</v>
      </c>
      <c r="Z1289" s="479">
        <v>1.0645602642387153E-3</v>
      </c>
      <c r="AA1289" s="479">
        <v>8.4740465074456376E-4</v>
      </c>
      <c r="AB1289" s="479">
        <v>0</v>
      </c>
      <c r="AC1289" s="479">
        <v>0</v>
      </c>
      <c r="AD1289" s="479">
        <v>0</v>
      </c>
      <c r="AE1289" s="479">
        <v>1.0157578749180307E-4</v>
      </c>
      <c r="AF1289" s="479">
        <v>0</v>
      </c>
      <c r="AG1289" s="479">
        <v>4.6220040200014371E-6</v>
      </c>
      <c r="AH1289" s="479">
        <v>0</v>
      </c>
      <c r="AI1289" s="479">
        <v>0</v>
      </c>
      <c r="AJ1289" s="479">
        <v>1.8962410013623855E-5</v>
      </c>
      <c r="AK1289" s="479">
        <v>6.0709065793642747E-4</v>
      </c>
      <c r="AL1289" s="479">
        <v>1.2271281538317488E-3</v>
      </c>
      <c r="AM1289" s="479">
        <v>7.6244556329637845E-4</v>
      </c>
      <c r="AN1289" s="479">
        <v>3.7938731205168372E-6</v>
      </c>
      <c r="AO1289" s="479">
        <v>1.3587415227739132E-2</v>
      </c>
      <c r="AP1289" s="479">
        <v>1.8874091051142142E-2</v>
      </c>
      <c r="AQ1289" s="479">
        <v>1.3579616679876986E-3</v>
      </c>
      <c r="AR1289" s="479">
        <v>2.6041927642860025E-3</v>
      </c>
      <c r="AS1289" s="479">
        <v>0</v>
      </c>
      <c r="AT1289" s="480">
        <v>0</v>
      </c>
      <c r="AU1289" s="478">
        <v>3.482233488909123E-4</v>
      </c>
      <c r="AV1289" s="479">
        <v>1.3673389400376979E-5</v>
      </c>
      <c r="AW1289" s="479">
        <v>0</v>
      </c>
      <c r="AX1289" s="479">
        <v>0</v>
      </c>
      <c r="AY1289" s="479">
        <v>7.3834584215580381E-4</v>
      </c>
      <c r="AZ1289" s="479">
        <v>4.4311633392862922E-5</v>
      </c>
      <c r="BA1289" s="479">
        <v>6.671021490201074E-7</v>
      </c>
      <c r="BB1289" s="479">
        <v>3.9431783251013075E-6</v>
      </c>
      <c r="BC1289" s="479">
        <v>0</v>
      </c>
      <c r="BD1289" s="479">
        <v>9.6770383995586613E-5</v>
      </c>
      <c r="BE1289" s="479">
        <v>1.220946710905337E-6</v>
      </c>
      <c r="BF1289" s="479">
        <v>0</v>
      </c>
      <c r="BG1289" s="479">
        <v>3.0181030638546556E-7</v>
      </c>
      <c r="BH1289" s="479">
        <v>0</v>
      </c>
      <c r="BI1289" s="479">
        <v>0</v>
      </c>
      <c r="BJ1289" s="479">
        <v>0</v>
      </c>
      <c r="BK1289" s="479">
        <v>0</v>
      </c>
      <c r="BL1289" s="479">
        <v>0</v>
      </c>
      <c r="BM1289" s="479">
        <v>0</v>
      </c>
      <c r="BN1289" s="479">
        <v>0</v>
      </c>
      <c r="BO1289" s="479">
        <v>0</v>
      </c>
      <c r="BP1289" s="479">
        <v>7.330982546497142E-6</v>
      </c>
      <c r="BQ1289" s="479">
        <v>4.4761894173266994E-6</v>
      </c>
      <c r="BR1289" s="479">
        <v>0</v>
      </c>
      <c r="BS1289" s="479">
        <v>0</v>
      </c>
      <c r="BT1289" s="479">
        <v>0</v>
      </c>
      <c r="BU1289" s="479">
        <v>3.9446602697018216E-7</v>
      </c>
      <c r="BV1289" s="479">
        <v>0</v>
      </c>
      <c r="BW1289" s="479">
        <v>1.0250305866644111E-8</v>
      </c>
      <c r="BX1289" s="479">
        <v>2.1298463962577181E-7</v>
      </c>
      <c r="BY1289" s="479">
        <v>0</v>
      </c>
      <c r="BZ1289" s="479">
        <v>1.450017495416825E-7</v>
      </c>
      <c r="CA1289" s="479">
        <v>2.321639655413651E-6</v>
      </c>
      <c r="CB1289" s="479">
        <v>7.3965118980872884E-6</v>
      </c>
      <c r="CC1289" s="479">
        <v>7.2980844163802567E-6</v>
      </c>
      <c r="CD1289" s="479">
        <v>5.1655170418107423E-8</v>
      </c>
      <c r="CE1289" s="479">
        <v>8.7139342380213177E-5</v>
      </c>
      <c r="CF1289" s="479">
        <v>1.1464328311181771E-4</v>
      </c>
      <c r="CG1289" s="479">
        <v>1.2157465185231175E-5</v>
      </c>
      <c r="CH1289" s="479">
        <v>1.4888277293750245E-5</v>
      </c>
      <c r="CI1289" s="479">
        <v>0</v>
      </c>
      <c r="CJ1289" s="480">
        <v>0</v>
      </c>
    </row>
    <row r="1290" spans="2:88">
      <c r="B1290" s="277"/>
      <c r="C1290" s="598">
        <v>2</v>
      </c>
      <c r="D1290" s="246" t="s">
        <v>563</v>
      </c>
      <c r="E1290" s="481">
        <v>3.0646961014605436E-5</v>
      </c>
      <c r="F1290" s="482">
        <v>0.10776992769518408</v>
      </c>
      <c r="G1290" s="482">
        <v>8.920500354602076E-5</v>
      </c>
      <c r="H1290" s="482">
        <v>0</v>
      </c>
      <c r="I1290" s="482">
        <v>4.1218695206420415E-4</v>
      </c>
      <c r="J1290" s="482">
        <v>0</v>
      </c>
      <c r="K1290" s="482">
        <v>4.6188836759771625E-2</v>
      </c>
      <c r="L1290" s="482">
        <v>4.7497363920959512E-5</v>
      </c>
      <c r="M1290" s="482">
        <v>0</v>
      </c>
      <c r="N1290" s="482">
        <v>0</v>
      </c>
      <c r="O1290" s="482">
        <v>0</v>
      </c>
      <c r="P1290" s="482">
        <v>0</v>
      </c>
      <c r="Q1290" s="482">
        <v>0</v>
      </c>
      <c r="R1290" s="482">
        <v>0</v>
      </c>
      <c r="S1290" s="482">
        <v>0</v>
      </c>
      <c r="T1290" s="482">
        <v>0</v>
      </c>
      <c r="U1290" s="482">
        <v>0</v>
      </c>
      <c r="V1290" s="482">
        <v>0</v>
      </c>
      <c r="W1290" s="482">
        <v>0</v>
      </c>
      <c r="X1290" s="482">
        <v>0</v>
      </c>
      <c r="Y1290" s="482">
        <v>0</v>
      </c>
      <c r="Z1290" s="482">
        <v>1.3308952191271384E-4</v>
      </c>
      <c r="AA1290" s="482">
        <v>1.5511443097472929E-5</v>
      </c>
      <c r="AB1290" s="482">
        <v>0</v>
      </c>
      <c r="AC1290" s="482">
        <v>0</v>
      </c>
      <c r="AD1290" s="482">
        <v>0</v>
      </c>
      <c r="AE1290" s="482">
        <v>0</v>
      </c>
      <c r="AF1290" s="482">
        <v>0</v>
      </c>
      <c r="AG1290" s="482">
        <v>0</v>
      </c>
      <c r="AH1290" s="482">
        <v>0</v>
      </c>
      <c r="AI1290" s="482">
        <v>0</v>
      </c>
      <c r="AJ1290" s="482">
        <v>3.2158526747457211E-6</v>
      </c>
      <c r="AK1290" s="482">
        <v>0</v>
      </c>
      <c r="AL1290" s="482">
        <v>4.0041905594724723E-5</v>
      </c>
      <c r="AM1290" s="482">
        <v>0</v>
      </c>
      <c r="AN1290" s="482">
        <v>0</v>
      </c>
      <c r="AO1290" s="482">
        <v>1.1827799180018908E-3</v>
      </c>
      <c r="AP1290" s="482">
        <v>1.5004091388016016E-3</v>
      </c>
      <c r="AQ1290" s="482">
        <v>0</v>
      </c>
      <c r="AR1290" s="482">
        <v>5.7725959550980923E-5</v>
      </c>
      <c r="AS1290" s="482">
        <v>0</v>
      </c>
      <c r="AT1290" s="483">
        <v>0</v>
      </c>
      <c r="AU1290" s="481">
        <v>1.0489390338731519E-7</v>
      </c>
      <c r="AV1290" s="482">
        <v>8.6392543366838796E-5</v>
      </c>
      <c r="AW1290" s="482">
        <v>1.1737216167301908E-7</v>
      </c>
      <c r="AX1290" s="482">
        <v>7.7578291251546741E-8</v>
      </c>
      <c r="AY1290" s="482">
        <v>3.639161299151412E-7</v>
      </c>
      <c r="AZ1290" s="482">
        <v>5.1204952834281689E-9</v>
      </c>
      <c r="BA1290" s="482">
        <v>2.0319140194508539E-5</v>
      </c>
      <c r="BB1290" s="482">
        <v>9.7369470190123865E-8</v>
      </c>
      <c r="BC1290" s="482">
        <v>0</v>
      </c>
      <c r="BD1290" s="482">
        <v>0</v>
      </c>
      <c r="BE1290" s="482">
        <v>1.249370650706751E-10</v>
      </c>
      <c r="BF1290" s="482">
        <v>5.0850322584548909E-11</v>
      </c>
      <c r="BG1290" s="482">
        <v>0</v>
      </c>
      <c r="BH1290" s="482">
        <v>0</v>
      </c>
      <c r="BI1290" s="482">
        <v>0</v>
      </c>
      <c r="BJ1290" s="482">
        <v>0</v>
      </c>
      <c r="BK1290" s="482">
        <v>0</v>
      </c>
      <c r="BL1290" s="482">
        <v>0</v>
      </c>
      <c r="BM1290" s="482">
        <v>0</v>
      </c>
      <c r="BN1290" s="482">
        <v>0</v>
      </c>
      <c r="BO1290" s="482">
        <v>8.9058610894483995E-11</v>
      </c>
      <c r="BP1290" s="482">
        <v>1.5036395721849581E-7</v>
      </c>
      <c r="BQ1290" s="482">
        <v>2.0186961143754737E-8</v>
      </c>
      <c r="BR1290" s="482">
        <v>0</v>
      </c>
      <c r="BS1290" s="482">
        <v>0</v>
      </c>
      <c r="BT1290" s="482">
        <v>0</v>
      </c>
      <c r="BU1290" s="482">
        <v>0</v>
      </c>
      <c r="BV1290" s="482">
        <v>0</v>
      </c>
      <c r="BW1290" s="482">
        <v>0</v>
      </c>
      <c r="BX1290" s="482">
        <v>0</v>
      </c>
      <c r="BY1290" s="482">
        <v>0</v>
      </c>
      <c r="BZ1290" s="482">
        <v>3.2574349994801223E-9</v>
      </c>
      <c r="CA1290" s="482">
        <v>0</v>
      </c>
      <c r="CB1290" s="482">
        <v>4.5468320128362897E-8</v>
      </c>
      <c r="CC1290" s="482">
        <v>0</v>
      </c>
      <c r="CD1290" s="482">
        <v>0</v>
      </c>
      <c r="CE1290" s="482">
        <v>1.345693440637941E-6</v>
      </c>
      <c r="CF1290" s="482">
        <v>1.5525917503167928E-6</v>
      </c>
      <c r="CG1290" s="482">
        <v>0</v>
      </c>
      <c r="CH1290" s="482">
        <v>5.8752910621095665E-8</v>
      </c>
      <c r="CI1290" s="482">
        <v>0</v>
      </c>
      <c r="CJ1290" s="483">
        <v>0</v>
      </c>
    </row>
    <row r="1291" spans="2:88">
      <c r="B1291" s="277"/>
      <c r="C1291" s="598">
        <v>3</v>
      </c>
      <c r="D1291" s="246" t="s">
        <v>633</v>
      </c>
      <c r="E1291" s="481">
        <v>0</v>
      </c>
      <c r="F1291" s="482">
        <v>0</v>
      </c>
      <c r="G1291" s="482">
        <v>1.7255117483082009E-2</v>
      </c>
      <c r="H1291" s="482">
        <v>0</v>
      </c>
      <c r="I1291" s="482">
        <v>2.7964759415517803E-2</v>
      </c>
      <c r="J1291" s="482">
        <v>0</v>
      </c>
      <c r="K1291" s="482">
        <v>0</v>
      </c>
      <c r="L1291" s="482">
        <v>1.0568648399600692E-5</v>
      </c>
      <c r="M1291" s="482">
        <v>0</v>
      </c>
      <c r="N1291" s="482">
        <v>0</v>
      </c>
      <c r="O1291" s="482">
        <v>0</v>
      </c>
      <c r="P1291" s="482">
        <v>0</v>
      </c>
      <c r="Q1291" s="482">
        <v>0</v>
      </c>
      <c r="R1291" s="482">
        <v>0</v>
      </c>
      <c r="S1291" s="482">
        <v>0</v>
      </c>
      <c r="T1291" s="482">
        <v>0</v>
      </c>
      <c r="U1291" s="482">
        <v>0</v>
      </c>
      <c r="V1291" s="482">
        <v>0</v>
      </c>
      <c r="W1291" s="482">
        <v>0</v>
      </c>
      <c r="X1291" s="482">
        <v>0</v>
      </c>
      <c r="Y1291" s="482">
        <v>0</v>
      </c>
      <c r="Z1291" s="482">
        <v>6.4836224786290319E-3</v>
      </c>
      <c r="AA1291" s="482">
        <v>0</v>
      </c>
      <c r="AB1291" s="482">
        <v>0</v>
      </c>
      <c r="AC1291" s="482">
        <v>0</v>
      </c>
      <c r="AD1291" s="482">
        <v>0</v>
      </c>
      <c r="AE1291" s="482">
        <v>0</v>
      </c>
      <c r="AF1291" s="482">
        <v>0</v>
      </c>
      <c r="AG1291" s="482">
        <v>0</v>
      </c>
      <c r="AH1291" s="482">
        <v>0</v>
      </c>
      <c r="AI1291" s="482">
        <v>0</v>
      </c>
      <c r="AJ1291" s="482">
        <v>3.6591139051966211E-6</v>
      </c>
      <c r="AK1291" s="482">
        <v>0</v>
      </c>
      <c r="AL1291" s="482">
        <v>2.3816047141636261E-4</v>
      </c>
      <c r="AM1291" s="482">
        <v>0</v>
      </c>
      <c r="AN1291" s="482">
        <v>0</v>
      </c>
      <c r="AO1291" s="482">
        <v>3.0936150207853427E-3</v>
      </c>
      <c r="AP1291" s="482">
        <v>5.1547806137594949E-3</v>
      </c>
      <c r="AQ1291" s="482">
        <v>0</v>
      </c>
      <c r="AR1291" s="482">
        <v>1.6321153810735514E-4</v>
      </c>
      <c r="AS1291" s="482">
        <v>0</v>
      </c>
      <c r="AT1291" s="483">
        <v>0</v>
      </c>
      <c r="AU1291" s="481">
        <v>0</v>
      </c>
      <c r="AV1291" s="482">
        <v>0</v>
      </c>
      <c r="AW1291" s="482">
        <v>7.0728972977848444E-4</v>
      </c>
      <c r="AX1291" s="482">
        <v>0</v>
      </c>
      <c r="AY1291" s="482">
        <v>4.7322773719838258E-4</v>
      </c>
      <c r="AZ1291" s="482">
        <v>1.6554809965879283E-8</v>
      </c>
      <c r="BA1291" s="482">
        <v>0</v>
      </c>
      <c r="BB1291" s="482">
        <v>5.7002576325745928E-7</v>
      </c>
      <c r="BC1291" s="482">
        <v>0</v>
      </c>
      <c r="BD1291" s="482">
        <v>0</v>
      </c>
      <c r="BE1291" s="482">
        <v>0</v>
      </c>
      <c r="BF1291" s="482">
        <v>0</v>
      </c>
      <c r="BG1291" s="482">
        <v>0</v>
      </c>
      <c r="BH1291" s="482">
        <v>0</v>
      </c>
      <c r="BI1291" s="482">
        <v>0</v>
      </c>
      <c r="BJ1291" s="482">
        <v>0</v>
      </c>
      <c r="BK1291" s="482">
        <v>0</v>
      </c>
      <c r="BL1291" s="482">
        <v>0</v>
      </c>
      <c r="BM1291" s="482">
        <v>0</v>
      </c>
      <c r="BN1291" s="482">
        <v>0</v>
      </c>
      <c r="BO1291" s="482">
        <v>0</v>
      </c>
      <c r="BP1291" s="482">
        <v>6.3462673773300156E-5</v>
      </c>
      <c r="BQ1291" s="482">
        <v>0</v>
      </c>
      <c r="BR1291" s="482">
        <v>0</v>
      </c>
      <c r="BS1291" s="482">
        <v>0</v>
      </c>
      <c r="BT1291" s="482">
        <v>0</v>
      </c>
      <c r="BU1291" s="482">
        <v>0</v>
      </c>
      <c r="BV1291" s="482">
        <v>0</v>
      </c>
      <c r="BW1291" s="482">
        <v>0</v>
      </c>
      <c r="BX1291" s="482">
        <v>9.1841206061448245E-8</v>
      </c>
      <c r="BY1291" s="482">
        <v>0</v>
      </c>
      <c r="BZ1291" s="482">
        <v>1.1678773791708708E-7</v>
      </c>
      <c r="CA1291" s="482">
        <v>0</v>
      </c>
      <c r="CB1291" s="482">
        <v>8.1388941725740992E-6</v>
      </c>
      <c r="CC1291" s="482">
        <v>0</v>
      </c>
      <c r="CD1291" s="482">
        <v>0</v>
      </c>
      <c r="CE1291" s="482">
        <v>1.1057781755375009E-4</v>
      </c>
      <c r="CF1291" s="482">
        <v>1.7205859720395333E-4</v>
      </c>
      <c r="CG1291" s="482">
        <v>5.0660329886866728E-7</v>
      </c>
      <c r="CH1291" s="482">
        <v>4.7475102099413305E-6</v>
      </c>
      <c r="CI1291" s="482">
        <v>0</v>
      </c>
      <c r="CJ1291" s="483">
        <v>0</v>
      </c>
    </row>
    <row r="1292" spans="2:88">
      <c r="B1292" s="277"/>
      <c r="C1292" s="598">
        <v>4</v>
      </c>
      <c r="D1292" s="246" t="s">
        <v>652</v>
      </c>
      <c r="E1292" s="481">
        <v>0</v>
      </c>
      <c r="F1292" s="482">
        <v>8.6920661138397163E-5</v>
      </c>
      <c r="G1292" s="482">
        <v>0</v>
      </c>
      <c r="H1292" s="482">
        <v>1.1633660220183113E-3</v>
      </c>
      <c r="I1292" s="482">
        <v>9.6556404039318294E-5</v>
      </c>
      <c r="J1292" s="482">
        <v>0</v>
      </c>
      <c r="K1292" s="482">
        <v>4.1428448252650079E-3</v>
      </c>
      <c r="L1292" s="482">
        <v>5.0687565201419241E-3</v>
      </c>
      <c r="M1292" s="482">
        <v>0.5865666745946424</v>
      </c>
      <c r="N1292" s="482">
        <v>1.4325191280656008E-4</v>
      </c>
      <c r="O1292" s="482">
        <v>4.7526342690459203E-2</v>
      </c>
      <c r="P1292" s="482">
        <v>2.8653370643514264E-4</v>
      </c>
      <c r="Q1292" s="482">
        <v>4.624129504527414E-2</v>
      </c>
      <c r="R1292" s="482">
        <v>1.5001909860834565E-4</v>
      </c>
      <c r="S1292" s="482">
        <v>3.0568996647003732E-5</v>
      </c>
      <c r="T1292" s="482">
        <v>3.4011472687427635E-5</v>
      </c>
      <c r="U1292" s="482">
        <v>0</v>
      </c>
      <c r="V1292" s="482">
        <v>1.1003656000604262E-5</v>
      </c>
      <c r="W1292" s="482">
        <v>2.1015053719118375E-5</v>
      </c>
      <c r="X1292" s="482">
        <v>0</v>
      </c>
      <c r="Y1292" s="482">
        <v>6.0337482560827603E-5</v>
      </c>
      <c r="Z1292" s="482">
        <v>7.3492946546104805E-3</v>
      </c>
      <c r="AA1292" s="482">
        <v>5.2347792481757909E-3</v>
      </c>
      <c r="AB1292" s="482">
        <v>0.35615280160071755</v>
      </c>
      <c r="AC1292" s="482">
        <v>0</v>
      </c>
      <c r="AD1292" s="482">
        <v>0</v>
      </c>
      <c r="AE1292" s="482">
        <v>0</v>
      </c>
      <c r="AF1292" s="482">
        <v>0</v>
      </c>
      <c r="AG1292" s="482">
        <v>0</v>
      </c>
      <c r="AH1292" s="482">
        <v>0</v>
      </c>
      <c r="AI1292" s="482">
        <v>0</v>
      </c>
      <c r="AJ1292" s="482">
        <v>3.2136078563450911E-6</v>
      </c>
      <c r="AK1292" s="482">
        <v>2.3503100123397066E-5</v>
      </c>
      <c r="AL1292" s="482">
        <v>0</v>
      </c>
      <c r="AM1292" s="482">
        <v>0</v>
      </c>
      <c r="AN1292" s="482">
        <v>0</v>
      </c>
      <c r="AO1292" s="482">
        <v>-3.8375139001957925E-5</v>
      </c>
      <c r="AP1292" s="482">
        <v>-2.1155016320691821E-5</v>
      </c>
      <c r="AQ1292" s="482">
        <v>0</v>
      </c>
      <c r="AR1292" s="482">
        <v>1.0488302560109748E-5</v>
      </c>
      <c r="AS1292" s="482">
        <v>0</v>
      </c>
      <c r="AT1292" s="483">
        <v>6.3908169103035596E-5</v>
      </c>
      <c r="AU1292" s="481">
        <v>0</v>
      </c>
      <c r="AV1292" s="482">
        <v>1.4391646818144017E-6</v>
      </c>
      <c r="AW1292" s="482">
        <v>0</v>
      </c>
      <c r="AX1292" s="482">
        <v>9.7579609051122983E-6</v>
      </c>
      <c r="AY1292" s="482">
        <v>1.5072811626060088E-8</v>
      </c>
      <c r="AZ1292" s="482">
        <v>9.0282971916010615E-9</v>
      </c>
      <c r="BA1292" s="482">
        <v>4.8183894351236696E-6</v>
      </c>
      <c r="BB1292" s="482">
        <v>4.0760024310071791E-6</v>
      </c>
      <c r="BC1292" s="482">
        <v>2.605374208030005E-6</v>
      </c>
      <c r="BD1292" s="482">
        <v>3.7270834381137554E-7</v>
      </c>
      <c r="BE1292" s="482">
        <v>2.7990617773615252E-4</v>
      </c>
      <c r="BF1292" s="482">
        <v>-2.8882869085040218E-6</v>
      </c>
      <c r="BG1292" s="482">
        <v>1.0681739235368141E-6</v>
      </c>
      <c r="BH1292" s="482">
        <v>2.4949014697748999E-7</v>
      </c>
      <c r="BI1292" s="482">
        <v>4.704073378738833E-8</v>
      </c>
      <c r="BJ1292" s="482">
        <v>2.0691764031856429E-7</v>
      </c>
      <c r="BK1292" s="482">
        <v>2.4801182645634622E-7</v>
      </c>
      <c r="BL1292" s="482">
        <v>0</v>
      </c>
      <c r="BM1292" s="482">
        <v>0</v>
      </c>
      <c r="BN1292" s="482">
        <v>0</v>
      </c>
      <c r="BO1292" s="482">
        <v>0</v>
      </c>
      <c r="BP1292" s="482">
        <v>3.2235226160132773E-6</v>
      </c>
      <c r="BQ1292" s="482">
        <v>3.7195919958749247E-5</v>
      </c>
      <c r="BR1292" s="482">
        <v>-5.0042101845718241E-8</v>
      </c>
      <c r="BS1292" s="482">
        <v>0</v>
      </c>
      <c r="BT1292" s="482">
        <v>0</v>
      </c>
      <c r="BU1292" s="482">
        <v>0</v>
      </c>
      <c r="BV1292" s="482">
        <v>0</v>
      </c>
      <c r="BW1292" s="482">
        <v>0</v>
      </c>
      <c r="BX1292" s="482">
        <v>0</v>
      </c>
      <c r="BY1292" s="482">
        <v>0</v>
      </c>
      <c r="BZ1292" s="482">
        <v>4.4070146693518936E-8</v>
      </c>
      <c r="CA1292" s="482">
        <v>0</v>
      </c>
      <c r="CB1292" s="482">
        <v>0</v>
      </c>
      <c r="CC1292" s="482">
        <v>0</v>
      </c>
      <c r="CD1292" s="482">
        <v>0</v>
      </c>
      <c r="CE1292" s="482">
        <v>-3.2787514426098727E-7</v>
      </c>
      <c r="CF1292" s="482">
        <v>-1.8884754436700936E-7</v>
      </c>
      <c r="CG1292" s="482">
        <v>1.6780621344279912E-7</v>
      </c>
      <c r="CH1292" s="482">
        <v>1.9862719113565677E-7</v>
      </c>
      <c r="CI1292" s="482">
        <v>0</v>
      </c>
      <c r="CJ1292" s="483">
        <v>5.455577897177664E-7</v>
      </c>
    </row>
    <row r="1293" spans="2:88">
      <c r="B1293" s="277"/>
      <c r="C1293" s="598">
        <v>5</v>
      </c>
      <c r="D1293" s="246" t="s">
        <v>653</v>
      </c>
      <c r="E1293" s="481">
        <v>1.1488211896663108E-2</v>
      </c>
      <c r="F1293" s="482">
        <v>2.9981904099816723E-3</v>
      </c>
      <c r="G1293" s="482">
        <v>1.9347995607724378E-2</v>
      </c>
      <c r="H1293" s="482">
        <v>0</v>
      </c>
      <c r="I1293" s="482">
        <v>5.7509335923492708E-2</v>
      </c>
      <c r="J1293" s="482">
        <v>1.8008892899212445E-3</v>
      </c>
      <c r="K1293" s="482">
        <v>6.5687338651087255E-4</v>
      </c>
      <c r="L1293" s="482">
        <v>2.2694284272607901E-3</v>
      </c>
      <c r="M1293" s="482">
        <v>1.4425402062625981E-6</v>
      </c>
      <c r="N1293" s="482">
        <v>3.3306494631883148E-6</v>
      </c>
      <c r="O1293" s="482">
        <v>1.1497005829880966E-4</v>
      </c>
      <c r="P1293" s="482">
        <v>4.6606599224723083E-6</v>
      </c>
      <c r="Q1293" s="482">
        <v>0</v>
      </c>
      <c r="R1293" s="482">
        <v>0</v>
      </c>
      <c r="S1293" s="482">
        <v>0</v>
      </c>
      <c r="T1293" s="482">
        <v>0</v>
      </c>
      <c r="U1293" s="482">
        <v>0</v>
      </c>
      <c r="V1293" s="482">
        <v>0</v>
      </c>
      <c r="W1293" s="482">
        <v>0</v>
      </c>
      <c r="X1293" s="482">
        <v>0</v>
      </c>
      <c r="Y1293" s="482">
        <v>0</v>
      </c>
      <c r="Z1293" s="482">
        <v>4.9036648754267615E-4</v>
      </c>
      <c r="AA1293" s="482">
        <v>7.2284159605441244E-7</v>
      </c>
      <c r="AB1293" s="482">
        <v>0</v>
      </c>
      <c r="AC1293" s="482">
        <v>0</v>
      </c>
      <c r="AD1293" s="482">
        <v>0</v>
      </c>
      <c r="AE1293" s="482">
        <v>1.5010771416149318E-5</v>
      </c>
      <c r="AF1293" s="482">
        <v>0</v>
      </c>
      <c r="AG1293" s="482">
        <v>0</v>
      </c>
      <c r="AH1293" s="482">
        <v>0</v>
      </c>
      <c r="AI1293" s="482">
        <v>0</v>
      </c>
      <c r="AJ1293" s="482">
        <v>9.5749885412744134E-5</v>
      </c>
      <c r="AK1293" s="482">
        <v>1.0577576757381458E-4</v>
      </c>
      <c r="AL1293" s="482">
        <v>2.0442515852103068E-3</v>
      </c>
      <c r="AM1293" s="482">
        <v>2.6967891181737917E-4</v>
      </c>
      <c r="AN1293" s="482">
        <v>1.3139079024940948E-6</v>
      </c>
      <c r="AO1293" s="482">
        <v>2.8143654906325692E-2</v>
      </c>
      <c r="AP1293" s="482">
        <v>6.2606805657063461E-2</v>
      </c>
      <c r="AQ1293" s="482">
        <v>1.0641066325449235E-4</v>
      </c>
      <c r="AR1293" s="482">
        <v>1.450048956960698E-3</v>
      </c>
      <c r="AS1293" s="482">
        <v>0</v>
      </c>
      <c r="AT1293" s="483">
        <v>2.1982850021187033E-4</v>
      </c>
      <c r="AU1293" s="481">
        <v>2.6643493451385916E-4</v>
      </c>
      <c r="AV1293" s="482">
        <v>1.8713430234985556E-4</v>
      </c>
      <c r="AW1293" s="482">
        <v>6.5716133078898666E-4</v>
      </c>
      <c r="AX1293" s="482">
        <v>0</v>
      </c>
      <c r="AY1293" s="482">
        <v>1.9298729072224421E-3</v>
      </c>
      <c r="AZ1293" s="482">
        <v>2.3561217115719866E-5</v>
      </c>
      <c r="BA1293" s="482">
        <v>1.8025123260138103E-5</v>
      </c>
      <c r="BB1293" s="482">
        <v>6.2859388388496686E-5</v>
      </c>
      <c r="BC1293" s="482">
        <v>3.4581166613837554E-8</v>
      </c>
      <c r="BD1293" s="482">
        <v>1.5306326436217824E-7</v>
      </c>
      <c r="BE1293" s="482">
        <v>5.1484788488799481E-6</v>
      </c>
      <c r="BF1293" s="482">
        <v>7.8965962963133187E-9</v>
      </c>
      <c r="BG1293" s="482">
        <v>0</v>
      </c>
      <c r="BH1293" s="482">
        <v>0</v>
      </c>
      <c r="BI1293" s="482">
        <v>0</v>
      </c>
      <c r="BJ1293" s="482">
        <v>0</v>
      </c>
      <c r="BK1293" s="482">
        <v>0</v>
      </c>
      <c r="BL1293" s="482">
        <v>0</v>
      </c>
      <c r="BM1293" s="482">
        <v>0</v>
      </c>
      <c r="BN1293" s="482">
        <v>0</v>
      </c>
      <c r="BO1293" s="482">
        <v>0</v>
      </c>
      <c r="BP1293" s="482">
        <v>2.3536156427272522E-5</v>
      </c>
      <c r="BQ1293" s="482">
        <v>2.3461805668956489E-8</v>
      </c>
      <c r="BR1293" s="482">
        <v>0</v>
      </c>
      <c r="BS1293" s="482">
        <v>0</v>
      </c>
      <c r="BT1293" s="482">
        <v>0</v>
      </c>
      <c r="BU1293" s="482">
        <v>1.3779942890208102E-6</v>
      </c>
      <c r="BV1293" s="482">
        <v>0</v>
      </c>
      <c r="BW1293" s="482">
        <v>0</v>
      </c>
      <c r="BX1293" s="482">
        <v>2.7434128024283199E-6</v>
      </c>
      <c r="BY1293" s="482">
        <v>2.9486666158758733E-9</v>
      </c>
      <c r="BZ1293" s="482">
        <v>3.8850633152421814E-6</v>
      </c>
      <c r="CA1293" s="482">
        <v>3.0394955590286445E-6</v>
      </c>
      <c r="CB1293" s="482">
        <v>7.5619626246698035E-5</v>
      </c>
      <c r="CC1293" s="482">
        <v>1.4625893745830414E-5</v>
      </c>
      <c r="CD1293" s="482">
        <v>8.2582040692051558E-8</v>
      </c>
      <c r="CE1293" s="482">
        <v>1.191083474013147E-3</v>
      </c>
      <c r="CF1293" s="482">
        <v>2.6430948275724775E-3</v>
      </c>
      <c r="CG1293" s="482">
        <v>2.4988058329397704E-6</v>
      </c>
      <c r="CH1293" s="482">
        <v>4.7788257024253684E-5</v>
      </c>
      <c r="CI1293" s="482">
        <v>0</v>
      </c>
      <c r="CJ1293" s="483">
        <v>1.475052355247511E-5</v>
      </c>
    </row>
    <row r="1294" spans="2:88">
      <c r="B1294" s="277"/>
      <c r="C1294" s="598">
        <v>6</v>
      </c>
      <c r="D1294" s="246" t="s">
        <v>68</v>
      </c>
      <c r="E1294" s="481">
        <v>1.3711479475908906E-3</v>
      </c>
      <c r="F1294" s="482">
        <v>5.4218379310499022E-4</v>
      </c>
      <c r="G1294" s="482">
        <v>6.4435867306419439E-3</v>
      </c>
      <c r="H1294" s="482">
        <v>3.409368186961153E-3</v>
      </c>
      <c r="I1294" s="482">
        <v>5.9047429771748154E-4</v>
      </c>
      <c r="J1294" s="482">
        <v>7.1314416678156092E-2</v>
      </c>
      <c r="K1294" s="482">
        <v>1.8193968583298155E-3</v>
      </c>
      <c r="L1294" s="482">
        <v>4.4553136510036784E-4</v>
      </c>
      <c r="M1294" s="482">
        <v>6.898604158949714E-6</v>
      </c>
      <c r="N1294" s="482">
        <v>1.7734334367490155E-3</v>
      </c>
      <c r="O1294" s="482">
        <v>2.5985608609052141E-3</v>
      </c>
      <c r="P1294" s="482">
        <v>6.0780812015835955E-4</v>
      </c>
      <c r="Q1294" s="482">
        <v>7.8129835836298874E-4</v>
      </c>
      <c r="R1294" s="482">
        <v>8.0371125942643772E-4</v>
      </c>
      <c r="S1294" s="482">
        <v>8.1944188137707003E-4</v>
      </c>
      <c r="T1294" s="482">
        <v>6.4857493188184942E-4</v>
      </c>
      <c r="U1294" s="482">
        <v>7.0958361626599859E-4</v>
      </c>
      <c r="V1294" s="482">
        <v>1.5497919584838108E-3</v>
      </c>
      <c r="W1294" s="482">
        <v>1.0965098867641177E-3</v>
      </c>
      <c r="X1294" s="482">
        <v>1.1421400017225848E-3</v>
      </c>
      <c r="Y1294" s="482">
        <v>9.1868102304193801E-4</v>
      </c>
      <c r="Z1294" s="482">
        <v>1.4178563094468914E-3</v>
      </c>
      <c r="AA1294" s="482">
        <v>1.3736688701464304E-3</v>
      </c>
      <c r="AB1294" s="482">
        <v>5.825065532299733E-5</v>
      </c>
      <c r="AC1294" s="482">
        <v>2.6235097832061528E-4</v>
      </c>
      <c r="AD1294" s="482">
        <v>7.7434695193236809E-4</v>
      </c>
      <c r="AE1294" s="482">
        <v>2.1290328356401368E-3</v>
      </c>
      <c r="AF1294" s="482">
        <v>8.4965764895953517E-4</v>
      </c>
      <c r="AG1294" s="482">
        <v>5.0541315667123674E-6</v>
      </c>
      <c r="AH1294" s="482">
        <v>9.6784020972988144E-4</v>
      </c>
      <c r="AI1294" s="482">
        <v>3.1981554072327788E-4</v>
      </c>
      <c r="AJ1294" s="482">
        <v>2.6568320738103134E-3</v>
      </c>
      <c r="AK1294" s="482">
        <v>2.5931874742160413E-4</v>
      </c>
      <c r="AL1294" s="482">
        <v>1.8684788004574078E-3</v>
      </c>
      <c r="AM1294" s="482">
        <v>1.1656827218737438E-2</v>
      </c>
      <c r="AN1294" s="482">
        <v>1.0403653013113696E-3</v>
      </c>
      <c r="AO1294" s="482">
        <v>5.2536078370739054E-3</v>
      </c>
      <c r="AP1294" s="482">
        <v>3.9510191382546536E-4</v>
      </c>
      <c r="AQ1294" s="482">
        <v>1.9573886701469792E-3</v>
      </c>
      <c r="AR1294" s="482">
        <v>3.0494522673799184E-3</v>
      </c>
      <c r="AS1294" s="482">
        <v>4.9922562979021791E-3</v>
      </c>
      <c r="AT1294" s="483">
        <v>3.7391461336303662E-4</v>
      </c>
      <c r="AU1294" s="481">
        <v>6.9899861424563076E-6</v>
      </c>
      <c r="AV1294" s="482">
        <v>1.9244369429127823E-5</v>
      </c>
      <c r="AW1294" s="482">
        <v>8.6411385067845269E-5</v>
      </c>
      <c r="AX1294" s="482">
        <v>9.9865932161629973E-6</v>
      </c>
      <c r="AY1294" s="482">
        <v>2.3692702986581272E-6</v>
      </c>
      <c r="AZ1294" s="482">
        <v>1.4870268357880126E-3</v>
      </c>
      <c r="BA1294" s="482">
        <v>2.6323104775572013E-5</v>
      </c>
      <c r="BB1294" s="482">
        <v>2.8380799332328171E-6</v>
      </c>
      <c r="BC1294" s="482">
        <v>5.9043634948776452E-8</v>
      </c>
      <c r="BD1294" s="482">
        <v>2.0599179519421589E-5</v>
      </c>
      <c r="BE1294" s="482">
        <v>1.1097947990605831E-5</v>
      </c>
      <c r="BF1294" s="482">
        <v>7.2395426028684788E-7</v>
      </c>
      <c r="BG1294" s="482">
        <v>3.8461371297971078E-6</v>
      </c>
      <c r="BH1294" s="482">
        <v>3.619784562987901E-6</v>
      </c>
      <c r="BI1294" s="482">
        <v>2.7613100544097119E-6</v>
      </c>
      <c r="BJ1294" s="482">
        <v>4.9260753561878466E-6</v>
      </c>
      <c r="BK1294" s="482">
        <v>3.4938277596634232E-6</v>
      </c>
      <c r="BL1294" s="482">
        <v>1.3321924657173429E-5</v>
      </c>
      <c r="BM1294" s="482">
        <v>7.7044706227492176E-6</v>
      </c>
      <c r="BN1294" s="482">
        <v>3.9376010570850507E-6</v>
      </c>
      <c r="BO1294" s="482">
        <v>6.5690326165073929E-6</v>
      </c>
      <c r="BP1294" s="482">
        <v>1.8002688830857793E-5</v>
      </c>
      <c r="BQ1294" s="482">
        <v>8.4860549040187836E-6</v>
      </c>
      <c r="BR1294" s="482">
        <v>3.8155865727487303E-7</v>
      </c>
      <c r="BS1294" s="482">
        <v>2.0599600977566962E-6</v>
      </c>
      <c r="BT1294" s="482">
        <v>4.8809168143417578E-6</v>
      </c>
      <c r="BU1294" s="482">
        <v>9.8802163904135751E-6</v>
      </c>
      <c r="BV1294" s="482">
        <v>3.710079412345064E-6</v>
      </c>
      <c r="BW1294" s="482">
        <v>8.1810798023505322E-8</v>
      </c>
      <c r="BX1294" s="482">
        <v>6.3626847176950105E-6</v>
      </c>
      <c r="BY1294" s="482">
        <v>2.9317122503973063E-6</v>
      </c>
      <c r="BZ1294" s="482">
        <v>8.6197831793525268E-6</v>
      </c>
      <c r="CA1294" s="482">
        <v>1.1822119698812719E-6</v>
      </c>
      <c r="CB1294" s="482">
        <v>7.4809168577926969E-6</v>
      </c>
      <c r="CC1294" s="482">
        <v>5.02441759542389E-5</v>
      </c>
      <c r="CD1294" s="482">
        <v>5.9795037635707497E-6</v>
      </c>
      <c r="CE1294" s="482">
        <v>2.2423468284345043E-5</v>
      </c>
      <c r="CF1294" s="482">
        <v>1.4211599808269902E-6</v>
      </c>
      <c r="CG1294" s="482">
        <v>2.1211574078348614E-5</v>
      </c>
      <c r="CH1294" s="482">
        <v>1.3404567237162956E-5</v>
      </c>
      <c r="CI1294" s="482">
        <v>9.0021216167967042E-5</v>
      </c>
      <c r="CJ1294" s="483">
        <v>2.2216795393218215E-6</v>
      </c>
    </row>
    <row r="1295" spans="2:88">
      <c r="B1295" s="277"/>
      <c r="C1295" s="598">
        <v>7</v>
      </c>
      <c r="D1295" s="246" t="s">
        <v>69</v>
      </c>
      <c r="E1295" s="481">
        <v>2.3751087707986895E-3</v>
      </c>
      <c r="F1295" s="482">
        <v>1.0209789456361669E-3</v>
      </c>
      <c r="G1295" s="482">
        <v>1.0489682494917484E-3</v>
      </c>
      <c r="H1295" s="482">
        <v>7.7052470277164185E-4</v>
      </c>
      <c r="I1295" s="482">
        <v>2.789593025496469E-3</v>
      </c>
      <c r="J1295" s="482">
        <v>1.8068552700103153E-3</v>
      </c>
      <c r="K1295" s="482">
        <v>7.1109966386224008E-2</v>
      </c>
      <c r="L1295" s="482">
        <v>2.0064083582760884E-3</v>
      </c>
      <c r="M1295" s="482">
        <v>2.0801221954241678E-6</v>
      </c>
      <c r="N1295" s="482">
        <v>1.3852947541404547E-3</v>
      </c>
      <c r="O1295" s="482">
        <v>4.4630597771826751E-3</v>
      </c>
      <c r="P1295" s="482">
        <v>2.9644684805012108E-4</v>
      </c>
      <c r="Q1295" s="482">
        <v>2.1273911064374979E-3</v>
      </c>
      <c r="R1295" s="482">
        <v>1.1823437310364974E-3</v>
      </c>
      <c r="S1295" s="482">
        <v>9.2636091623237858E-4</v>
      </c>
      <c r="T1295" s="482">
        <v>3.7563626058512221E-4</v>
      </c>
      <c r="U1295" s="482">
        <v>1.3550915105316225E-3</v>
      </c>
      <c r="V1295" s="482">
        <v>1.0412935726955793E-3</v>
      </c>
      <c r="W1295" s="482">
        <v>1.345410189952887E-3</v>
      </c>
      <c r="X1295" s="482">
        <v>8.7077800695723926E-4</v>
      </c>
      <c r="Y1295" s="482">
        <v>4.2315790355691111E-4</v>
      </c>
      <c r="Z1295" s="482">
        <v>2.6624094390093622E-2</v>
      </c>
      <c r="AA1295" s="482">
        <v>1.8487174957741145E-2</v>
      </c>
      <c r="AB1295" s="482">
        <v>4.0627910459437359E-4</v>
      </c>
      <c r="AC1295" s="482">
        <v>4.7609137109163739E-4</v>
      </c>
      <c r="AD1295" s="482">
        <v>6.89542608053027E-4</v>
      </c>
      <c r="AE1295" s="482">
        <v>1.0085538937705167E-3</v>
      </c>
      <c r="AF1295" s="482">
        <v>1.1292604338616515E-3</v>
      </c>
      <c r="AG1295" s="482">
        <v>9.4602861315286929E-5</v>
      </c>
      <c r="AH1295" s="482">
        <v>1.1516393129395741E-3</v>
      </c>
      <c r="AI1295" s="482">
        <v>4.2753414127029502E-3</v>
      </c>
      <c r="AJ1295" s="482">
        <v>4.5032021875766946E-4</v>
      </c>
      <c r="AK1295" s="482">
        <v>1.2829280356908435E-3</v>
      </c>
      <c r="AL1295" s="482">
        <v>1.3315055893400906E-3</v>
      </c>
      <c r="AM1295" s="482">
        <v>3.6677625501681859E-3</v>
      </c>
      <c r="AN1295" s="482">
        <v>6.0601103631545015E-4</v>
      </c>
      <c r="AO1295" s="482">
        <v>1.5081356231793251E-3</v>
      </c>
      <c r="AP1295" s="482">
        <v>1.6620115035135348E-3</v>
      </c>
      <c r="AQ1295" s="482">
        <v>1.6861946817408166E-3</v>
      </c>
      <c r="AR1295" s="482">
        <v>9.7508447736340074E-4</v>
      </c>
      <c r="AS1295" s="482">
        <v>6.9609098745629913E-2</v>
      </c>
      <c r="AT1295" s="483">
        <v>4.638985104425943E-4</v>
      </c>
      <c r="AU1295" s="481">
        <v>2.1022303172025944E-4</v>
      </c>
      <c r="AV1295" s="482">
        <v>9.7826386665337005E-5</v>
      </c>
      <c r="AW1295" s="482">
        <v>3.7239474904858359E-5</v>
      </c>
      <c r="AX1295" s="482">
        <v>2.9067466600175806E-5</v>
      </c>
      <c r="AY1295" s="482">
        <v>1.2657782534609283E-4</v>
      </c>
      <c r="AZ1295" s="482">
        <v>6.1894080310765634E-5</v>
      </c>
      <c r="BA1295" s="482">
        <v>2.5577579026213682E-3</v>
      </c>
      <c r="BB1295" s="482">
        <v>1.137151460964982E-4</v>
      </c>
      <c r="BC1295" s="482">
        <v>1.805042890372095E-7</v>
      </c>
      <c r="BD1295" s="482">
        <v>5.7517325321714498E-5</v>
      </c>
      <c r="BE1295" s="482">
        <v>2.0224371174644689E-4</v>
      </c>
      <c r="BF1295" s="482">
        <v>3.2106908324994824E-6</v>
      </c>
      <c r="BG1295" s="482">
        <v>2.4401566978001385E-5</v>
      </c>
      <c r="BH1295" s="482">
        <v>3.6460710450593842E-5</v>
      </c>
      <c r="BI1295" s="482">
        <v>1.480847810015962E-5</v>
      </c>
      <c r="BJ1295" s="482">
        <v>1.1549859942976683E-5</v>
      </c>
      <c r="BK1295" s="482">
        <v>4.7180359381028604E-5</v>
      </c>
      <c r="BL1295" s="482">
        <v>6.1879137741312505E-5</v>
      </c>
      <c r="BM1295" s="482">
        <v>6.300717449998277E-5</v>
      </c>
      <c r="BN1295" s="482">
        <v>6.3605607353527766E-5</v>
      </c>
      <c r="BO1295" s="482">
        <v>1.6674539746393047E-5</v>
      </c>
      <c r="BP1295" s="482">
        <v>7.3602747112579527E-4</v>
      </c>
      <c r="BQ1295" s="482">
        <v>5.232161446730271E-4</v>
      </c>
      <c r="BR1295" s="482">
        <v>2.0338895259304506E-5</v>
      </c>
      <c r="BS1295" s="482">
        <v>2.4502757253249445E-5</v>
      </c>
      <c r="BT1295" s="482">
        <v>4.4098412373215548E-5</v>
      </c>
      <c r="BU1295" s="482">
        <v>7.5397590757268567E-5</v>
      </c>
      <c r="BV1295" s="482">
        <v>4.6194282388329563E-5</v>
      </c>
      <c r="BW1295" s="482">
        <v>5.0837138291901921E-6</v>
      </c>
      <c r="BX1295" s="482">
        <v>5.9038224162432654E-5</v>
      </c>
      <c r="BY1295" s="482">
        <v>1.3163031624978717E-4</v>
      </c>
      <c r="BZ1295" s="482">
        <v>1.5871654365901398E-5</v>
      </c>
      <c r="CA1295" s="482">
        <v>5.9223170516196803E-5</v>
      </c>
      <c r="CB1295" s="482">
        <v>5.8396639283240631E-5</v>
      </c>
      <c r="CC1295" s="482">
        <v>1.9700485191279134E-4</v>
      </c>
      <c r="CD1295" s="482">
        <v>3.3516614386834616E-5</v>
      </c>
      <c r="CE1295" s="482">
        <v>5.898885809784114E-5</v>
      </c>
      <c r="CF1295" s="482">
        <v>6.857113830092848E-5</v>
      </c>
      <c r="CG1295" s="482">
        <v>8.0930751320921858E-5</v>
      </c>
      <c r="CH1295" s="482">
        <v>5.0536811866835511E-5</v>
      </c>
      <c r="CI1295" s="482">
        <v>3.5269152269587593E-3</v>
      </c>
      <c r="CJ1295" s="483">
        <v>1.8015420578868898E-5</v>
      </c>
    </row>
    <row r="1296" spans="2:88">
      <c r="B1296" s="277"/>
      <c r="C1296" s="598">
        <v>8</v>
      </c>
      <c r="D1296" s="246" t="s">
        <v>70</v>
      </c>
      <c r="E1296" s="481">
        <v>1.5705181524204272E-2</v>
      </c>
      <c r="F1296" s="482">
        <v>1.213317048792341E-4</v>
      </c>
      <c r="G1296" s="482">
        <v>3.32003189922542E-3</v>
      </c>
      <c r="H1296" s="482">
        <v>5.132164579979912E-3</v>
      </c>
      <c r="I1296" s="482">
        <v>4.9342292674179229E-3</v>
      </c>
      <c r="J1296" s="482">
        <v>2.5304627961283941E-2</v>
      </c>
      <c r="K1296" s="482">
        <v>1.5601434838872769E-2</v>
      </c>
      <c r="L1296" s="482">
        <v>0.17315338810111383</v>
      </c>
      <c r="M1296" s="482">
        <v>4.7562080393746391E-4</v>
      </c>
      <c r="N1296" s="482">
        <v>0.10745088701919836</v>
      </c>
      <c r="O1296" s="482">
        <v>1.5574208710946167E-2</v>
      </c>
      <c r="P1296" s="482">
        <v>1.6829876900427145E-3</v>
      </c>
      <c r="Q1296" s="482">
        <v>1.2030896816749563E-2</v>
      </c>
      <c r="R1296" s="482">
        <v>3.4539402725956556E-3</v>
      </c>
      <c r="S1296" s="482">
        <v>1.8006837123599544E-3</v>
      </c>
      <c r="T1296" s="482">
        <v>1.5201141425129877E-3</v>
      </c>
      <c r="U1296" s="482">
        <v>9.1115290465571073E-3</v>
      </c>
      <c r="V1296" s="482">
        <v>1.6900970875918419E-2</v>
      </c>
      <c r="W1296" s="482">
        <v>6.5240719528254698E-3</v>
      </c>
      <c r="X1296" s="482">
        <v>1.4817407030943304E-3</v>
      </c>
      <c r="Y1296" s="482">
        <v>4.0569457578509228E-3</v>
      </c>
      <c r="Z1296" s="482">
        <v>1.2204219916444542E-2</v>
      </c>
      <c r="AA1296" s="482">
        <v>1.6311315565509165E-3</v>
      </c>
      <c r="AB1296" s="482">
        <v>2.6999613604679508E-4</v>
      </c>
      <c r="AC1296" s="482">
        <v>4.4596325340409476E-3</v>
      </c>
      <c r="AD1296" s="482">
        <v>4.0288338213788971E-3</v>
      </c>
      <c r="AE1296" s="482">
        <v>4.5461156350775624E-6</v>
      </c>
      <c r="AF1296" s="482">
        <v>5.7048869360820828E-6</v>
      </c>
      <c r="AG1296" s="482">
        <v>1.1222260396219319E-5</v>
      </c>
      <c r="AH1296" s="482">
        <v>1.5551134877550554E-4</v>
      </c>
      <c r="AI1296" s="482">
        <v>5.2184361509573349E-4</v>
      </c>
      <c r="AJ1296" s="482">
        <v>3.8021759653947442E-4</v>
      </c>
      <c r="AK1296" s="482">
        <v>1.6934738348140153E-3</v>
      </c>
      <c r="AL1296" s="482">
        <v>4.7710172995570392E-2</v>
      </c>
      <c r="AM1296" s="482">
        <v>5.3745199582637729E-4</v>
      </c>
      <c r="AN1296" s="482">
        <v>1.6026130313025006E-3</v>
      </c>
      <c r="AO1296" s="482">
        <v>1.0471429798501871E-3</v>
      </c>
      <c r="AP1296" s="482">
        <v>7.7513073802228734E-4</v>
      </c>
      <c r="AQ1296" s="482">
        <v>9.5541562890538907E-4</v>
      </c>
      <c r="AR1296" s="482">
        <v>4.1394202891343254E-3</v>
      </c>
      <c r="AS1296" s="482">
        <v>5.5378084369712291E-3</v>
      </c>
      <c r="AT1296" s="483">
        <v>5.2459315071615347E-3</v>
      </c>
      <c r="AU1296" s="481">
        <v>1.1051907616410315E-3</v>
      </c>
      <c r="AV1296" s="482">
        <v>2.4876026276595954E-5</v>
      </c>
      <c r="AW1296" s="482">
        <v>2.1883785149697256E-4</v>
      </c>
      <c r="AX1296" s="482">
        <v>3.3465008893076545E-4</v>
      </c>
      <c r="AY1296" s="482">
        <v>3.5808380569664138E-4</v>
      </c>
      <c r="AZ1296" s="482">
        <v>2.5340686705668113E-3</v>
      </c>
      <c r="BA1296" s="482">
        <v>1.3453744022213381E-3</v>
      </c>
      <c r="BB1296" s="482">
        <v>1.1470257793483207E-2</v>
      </c>
      <c r="BC1296" s="482">
        <v>4.9688464607335293E-5</v>
      </c>
      <c r="BD1296" s="482">
        <v>1.1555237038868722E-2</v>
      </c>
      <c r="BE1296" s="482">
        <v>1.242600936381847E-3</v>
      </c>
      <c r="BF1296" s="482">
        <v>9.2647779142283836E-5</v>
      </c>
      <c r="BG1296" s="482">
        <v>4.2465333020725573E-4</v>
      </c>
      <c r="BH1296" s="482">
        <v>2.3521133864104523E-4</v>
      </c>
      <c r="BI1296" s="482">
        <v>1.2977295105924398E-4</v>
      </c>
      <c r="BJ1296" s="482">
        <v>1.120207977104898E-4</v>
      </c>
      <c r="BK1296" s="482">
        <v>5.5491442008113545E-4</v>
      </c>
      <c r="BL1296" s="482">
        <v>6.3582872020953921E-4</v>
      </c>
      <c r="BM1296" s="482">
        <v>5.3817168765991907E-4</v>
      </c>
      <c r="BN1296" s="482">
        <v>3.559238474382061E-4</v>
      </c>
      <c r="BO1296" s="482">
        <v>3.243698135304931E-4</v>
      </c>
      <c r="BP1296" s="482">
        <v>9.4870467387847177E-4</v>
      </c>
      <c r="BQ1296" s="482">
        <v>1.3643987758492449E-4</v>
      </c>
      <c r="BR1296" s="482">
        <v>2.3030759070772731E-5</v>
      </c>
      <c r="BS1296" s="482">
        <v>3.6364737686795366E-4</v>
      </c>
      <c r="BT1296" s="482">
        <v>3.9784567816336582E-4</v>
      </c>
      <c r="BU1296" s="482">
        <v>3.1322613131094818E-7</v>
      </c>
      <c r="BV1296" s="482">
        <v>6.8954470954657533E-7</v>
      </c>
      <c r="BW1296" s="482">
        <v>6.9116921031994378E-7</v>
      </c>
      <c r="BX1296" s="482">
        <v>1.612983147707021E-5</v>
      </c>
      <c r="BY1296" s="482">
        <v>4.2610459782249288E-5</v>
      </c>
      <c r="BZ1296" s="482">
        <v>2.371499796846227E-5</v>
      </c>
      <c r="CA1296" s="482">
        <v>1.8901802280701298E-4</v>
      </c>
      <c r="CB1296" s="482">
        <v>2.4214844608421273E-3</v>
      </c>
      <c r="CC1296" s="482">
        <v>5.5409392020679154E-5</v>
      </c>
      <c r="CD1296" s="482">
        <v>1.1196774441270191E-4</v>
      </c>
      <c r="CE1296" s="482">
        <v>8.401445606180571E-5</v>
      </c>
      <c r="CF1296" s="482">
        <v>6.389098903657028E-5</v>
      </c>
      <c r="CG1296" s="482">
        <v>9.1883507287865307E-5</v>
      </c>
      <c r="CH1296" s="482">
        <v>4.5323536690852463E-4</v>
      </c>
      <c r="CI1296" s="482">
        <v>4.0471623346475616E-4</v>
      </c>
      <c r="CJ1296" s="483">
        <v>4.0466630013892915E-4</v>
      </c>
    </row>
    <row r="1297" spans="2:88">
      <c r="B1297" s="277"/>
      <c r="C1297" s="598">
        <v>9</v>
      </c>
      <c r="D1297" s="246" t="s">
        <v>71</v>
      </c>
      <c r="E1297" s="481">
        <v>1.1962231649272577E-2</v>
      </c>
      <c r="F1297" s="482">
        <v>2.0234011335837316E-2</v>
      </c>
      <c r="G1297" s="482">
        <v>7.7351998551248038E-2</v>
      </c>
      <c r="H1297" s="482">
        <v>0.13045659337733842</v>
      </c>
      <c r="I1297" s="482">
        <v>4.4866933264226536E-3</v>
      </c>
      <c r="J1297" s="482">
        <v>5.5822391459118366E-3</v>
      </c>
      <c r="K1297" s="482">
        <v>5.0217460617164198E-3</v>
      </c>
      <c r="L1297" s="482">
        <v>3.7863018332708089E-2</v>
      </c>
      <c r="M1297" s="482">
        <v>4.3075280076548282E-2</v>
      </c>
      <c r="N1297" s="482">
        <v>2.4401994447027738E-3</v>
      </c>
      <c r="O1297" s="482">
        <v>2.435517494440384E-2</v>
      </c>
      <c r="P1297" s="482">
        <v>6.6472318431182783E-3</v>
      </c>
      <c r="Q1297" s="482">
        <v>2.6547126207780583E-3</v>
      </c>
      <c r="R1297" s="482">
        <v>5.3886958554524829E-3</v>
      </c>
      <c r="S1297" s="482">
        <v>3.4219702428246027E-3</v>
      </c>
      <c r="T1297" s="482">
        <v>2.161390846423385E-3</v>
      </c>
      <c r="U1297" s="482">
        <v>1.8869152091037472E-3</v>
      </c>
      <c r="V1297" s="482">
        <v>2.084825087999129E-3</v>
      </c>
      <c r="W1297" s="482">
        <v>1.7777067597662809E-3</v>
      </c>
      <c r="X1297" s="482">
        <v>6.9266414973306759E-4</v>
      </c>
      <c r="Y1297" s="482">
        <v>1.365822683079599E-3</v>
      </c>
      <c r="Z1297" s="482">
        <v>-1.4880696984901489E-2</v>
      </c>
      <c r="AA1297" s="482">
        <v>1.0734002185812129E-2</v>
      </c>
      <c r="AB1297" s="482">
        <v>4.6695936621692739E-2</v>
      </c>
      <c r="AC1297" s="482">
        <v>8.9249985255342029E-3</v>
      </c>
      <c r="AD1297" s="482">
        <v>8.6595053970359454E-3</v>
      </c>
      <c r="AE1297" s="482">
        <v>7.7797064609164621E-3</v>
      </c>
      <c r="AF1297" s="482">
        <v>1.6473147187425906E-3</v>
      </c>
      <c r="AG1297" s="482">
        <v>2.3202721506354737E-4</v>
      </c>
      <c r="AH1297" s="482">
        <v>3.5101602599002892E-2</v>
      </c>
      <c r="AI1297" s="482">
        <v>1.9429299362369054E-3</v>
      </c>
      <c r="AJ1297" s="482">
        <v>8.9004273650621236E-3</v>
      </c>
      <c r="AK1297" s="482">
        <v>5.076458296378099E-3</v>
      </c>
      <c r="AL1297" s="482">
        <v>3.3345689254910371E-3</v>
      </c>
      <c r="AM1297" s="482">
        <v>3.6707489516824587E-3</v>
      </c>
      <c r="AN1297" s="482">
        <v>3.1508579308492692E-3</v>
      </c>
      <c r="AO1297" s="482">
        <v>6.7878262108112351E-3</v>
      </c>
      <c r="AP1297" s="482">
        <v>3.5678127846422289E-3</v>
      </c>
      <c r="AQ1297" s="482">
        <v>8.7476458596907058E-3</v>
      </c>
      <c r="AR1297" s="482">
        <v>7.1548499095598532E-3</v>
      </c>
      <c r="AS1297" s="482">
        <v>0</v>
      </c>
      <c r="AT1297" s="483">
        <v>2.561931721675827E-2</v>
      </c>
      <c r="AU1297" s="481">
        <v>6.33677124541418E-4</v>
      </c>
      <c r="AV1297" s="482">
        <v>8.6333637988888188E-4</v>
      </c>
      <c r="AW1297" s="482">
        <v>2.4504102964464517E-3</v>
      </c>
      <c r="AX1297" s="482">
        <v>3.3142723319858898E-3</v>
      </c>
      <c r="AY1297" s="482">
        <v>1.7887553300327292E-4</v>
      </c>
      <c r="AZ1297" s="482">
        <v>3.0595891588840489E-4</v>
      </c>
      <c r="BA1297" s="482">
        <v>2.1731882285508814E-4</v>
      </c>
      <c r="BB1297" s="482">
        <v>2.2159787022498116E-3</v>
      </c>
      <c r="BC1297" s="482">
        <v>1.5734033691949501E-3</v>
      </c>
      <c r="BD1297" s="482">
        <v>7.0939209612356355E-5</v>
      </c>
      <c r="BE1297" s="482">
        <v>8.3500168529032181E-4</v>
      </c>
      <c r="BF1297" s="482">
        <v>1.1159906843884839E-4</v>
      </c>
      <c r="BG1297" s="482">
        <v>1.223935410209541E-4</v>
      </c>
      <c r="BH1297" s="482">
        <v>1.6309725678387071E-4</v>
      </c>
      <c r="BI1297" s="482">
        <v>8.4727359209871162E-5</v>
      </c>
      <c r="BJ1297" s="482">
        <v>7.5814776801563465E-5</v>
      </c>
      <c r="BK1297" s="482">
        <v>9.1410174303095782E-5</v>
      </c>
      <c r="BL1297" s="482">
        <v>7.1479715683657043E-5</v>
      </c>
      <c r="BM1297" s="482">
        <v>5.5159607522320751E-5</v>
      </c>
      <c r="BN1297" s="482">
        <v>2.787008935883248E-5</v>
      </c>
      <c r="BO1297" s="482">
        <v>7.2471522986781707E-5</v>
      </c>
      <c r="BP1297" s="482">
        <v>2.0958804645755544E-4</v>
      </c>
      <c r="BQ1297" s="482">
        <v>3.2063917336428561E-4</v>
      </c>
      <c r="BR1297" s="482">
        <v>1.5464344517733854E-3</v>
      </c>
      <c r="BS1297" s="482">
        <v>5.0415023994104672E-4</v>
      </c>
      <c r="BT1297" s="482">
        <v>5.8244345168734723E-4</v>
      </c>
      <c r="BU1297" s="482">
        <v>4.0439536819655386E-4</v>
      </c>
      <c r="BV1297" s="482">
        <v>7.5943559586659834E-5</v>
      </c>
      <c r="BW1297" s="482">
        <v>3.4176242957542105E-5</v>
      </c>
      <c r="BX1297" s="482">
        <v>1.6678033695775633E-3</v>
      </c>
      <c r="BY1297" s="482">
        <v>1.0543840766329393E-4</v>
      </c>
      <c r="BZ1297" s="482">
        <v>3.7743779735721129E-4</v>
      </c>
      <c r="CA1297" s="482">
        <v>2.3225723667644305E-4</v>
      </c>
      <c r="CB1297" s="482">
        <v>1.311344171724703E-4</v>
      </c>
      <c r="CC1297" s="482">
        <v>2.0207446431710032E-4</v>
      </c>
      <c r="CD1297" s="482">
        <v>1.2980636350660692E-4</v>
      </c>
      <c r="CE1297" s="482">
        <v>2.8438533787203141E-4</v>
      </c>
      <c r="CF1297" s="482">
        <v>1.4018221756865968E-4</v>
      </c>
      <c r="CG1297" s="482">
        <v>4.7802691358553827E-4</v>
      </c>
      <c r="CH1297" s="482">
        <v>3.7874828095965315E-4</v>
      </c>
      <c r="CI1297" s="482">
        <v>0</v>
      </c>
      <c r="CJ1297" s="483">
        <v>9.4475597926124233E-4</v>
      </c>
    </row>
    <row r="1298" spans="2:88">
      <c r="B1298" s="277"/>
      <c r="C1298" s="598">
        <v>10</v>
      </c>
      <c r="D1298" s="246" t="s">
        <v>564</v>
      </c>
      <c r="E1298" s="481">
        <v>1.9715479017665656E-3</v>
      </c>
      <c r="F1298" s="482">
        <v>3.7403117416843776E-3</v>
      </c>
      <c r="G1298" s="482">
        <v>5.4127124505454916E-3</v>
      </c>
      <c r="H1298" s="482">
        <v>2.3771470898559829E-3</v>
      </c>
      <c r="I1298" s="482">
        <v>6.8718953186721618E-3</v>
      </c>
      <c r="J1298" s="482">
        <v>4.0477746433427364E-3</v>
      </c>
      <c r="K1298" s="482">
        <v>7.0465222086725969E-3</v>
      </c>
      <c r="L1298" s="482">
        <v>4.2820213905148691E-3</v>
      </c>
      <c r="M1298" s="482">
        <v>3.578002115186385E-5</v>
      </c>
      <c r="N1298" s="482">
        <v>5.2897454719983673E-2</v>
      </c>
      <c r="O1298" s="482">
        <v>4.8851498741989512E-3</v>
      </c>
      <c r="P1298" s="482">
        <v>1.4929556595107824E-4</v>
      </c>
      <c r="Q1298" s="482">
        <v>6.1470739929448568E-3</v>
      </c>
      <c r="R1298" s="482">
        <v>1.5082893536174959E-3</v>
      </c>
      <c r="S1298" s="482">
        <v>2.8260771491876615E-3</v>
      </c>
      <c r="T1298" s="482">
        <v>3.2592667983749441E-3</v>
      </c>
      <c r="U1298" s="482">
        <v>1.3567304960436658E-2</v>
      </c>
      <c r="V1298" s="482">
        <v>5.5579063364567778E-3</v>
      </c>
      <c r="W1298" s="482">
        <v>1.7093075743869861E-2</v>
      </c>
      <c r="X1298" s="482">
        <v>8.0526531598158028E-3</v>
      </c>
      <c r="Y1298" s="482">
        <v>1.1696260713652349E-2</v>
      </c>
      <c r="Z1298" s="482">
        <v>1.5998557363338838E-2</v>
      </c>
      <c r="AA1298" s="482">
        <v>3.4949669568165704E-3</v>
      </c>
      <c r="AB1298" s="482">
        <v>3.8769611078541691E-6</v>
      </c>
      <c r="AC1298" s="482">
        <v>7.2824964453301567E-3</v>
      </c>
      <c r="AD1298" s="482">
        <v>1.6993410116945898E-3</v>
      </c>
      <c r="AE1298" s="482">
        <v>1.8023807784750124E-3</v>
      </c>
      <c r="AF1298" s="482">
        <v>8.5220245238286385E-4</v>
      </c>
      <c r="AG1298" s="482">
        <v>1.3376660113575416E-4</v>
      </c>
      <c r="AH1298" s="482">
        <v>5.1604086939123018E-4</v>
      </c>
      <c r="AI1298" s="482">
        <v>2.8952413542690004E-4</v>
      </c>
      <c r="AJ1298" s="482">
        <v>5.0436976577427316E-4</v>
      </c>
      <c r="AK1298" s="482">
        <v>8.0163336848783687E-4</v>
      </c>
      <c r="AL1298" s="482">
        <v>5.1903774068486714E-4</v>
      </c>
      <c r="AM1298" s="482">
        <v>1.383003926597462E-3</v>
      </c>
      <c r="AN1298" s="482">
        <v>4.2317088663504469E-3</v>
      </c>
      <c r="AO1298" s="482">
        <v>8.0227379963058163E-4</v>
      </c>
      <c r="AP1298" s="482">
        <v>2.5233776351080405E-4</v>
      </c>
      <c r="AQ1298" s="482">
        <v>1.8534010128154167E-3</v>
      </c>
      <c r="AR1298" s="482">
        <v>6.3729672472185412E-4</v>
      </c>
      <c r="AS1298" s="482">
        <v>1.4759642969774485E-2</v>
      </c>
      <c r="AT1298" s="483">
        <v>2.5191770055071928E-3</v>
      </c>
      <c r="AU1298" s="481">
        <v>2.5051858554780081E-4</v>
      </c>
      <c r="AV1298" s="482">
        <v>5.6582118105699209E-4</v>
      </c>
      <c r="AW1298" s="482">
        <v>5.0566922372413366E-4</v>
      </c>
      <c r="AX1298" s="482">
        <v>4.1566939382476313E-4</v>
      </c>
      <c r="AY1298" s="482">
        <v>4.5863210595607513E-4</v>
      </c>
      <c r="AZ1298" s="482">
        <v>3.502948556389492E-4</v>
      </c>
      <c r="BA1298" s="482">
        <v>5.0449493786449133E-4</v>
      </c>
      <c r="BB1298" s="482">
        <v>4.4176377664362069E-4</v>
      </c>
      <c r="BC1298" s="482">
        <v>3.3184026070780444E-6</v>
      </c>
      <c r="BD1298" s="482">
        <v>5.0411900891690689E-3</v>
      </c>
      <c r="BE1298" s="482">
        <v>2.4518268638181037E-4</v>
      </c>
      <c r="BF1298" s="482">
        <v>3.0848787668478551E-5</v>
      </c>
      <c r="BG1298" s="482">
        <v>1.4166093975257434E-4</v>
      </c>
      <c r="BH1298" s="482">
        <v>1.5657136154325734E-4</v>
      </c>
      <c r="BI1298" s="482">
        <v>5.0548461907434544E-4</v>
      </c>
      <c r="BJ1298" s="482">
        <v>9.5529983612614928E-4</v>
      </c>
      <c r="BK1298" s="482">
        <v>1.225886479514094E-3</v>
      </c>
      <c r="BL1298" s="482">
        <v>5.6938875348301165E-4</v>
      </c>
      <c r="BM1298" s="482">
        <v>1.036591676979163E-3</v>
      </c>
      <c r="BN1298" s="482">
        <v>1.1238225661697589E-3</v>
      </c>
      <c r="BO1298" s="482">
        <v>1.217297929623243E-3</v>
      </c>
      <c r="BP1298" s="482">
        <v>1.4213558578191567E-3</v>
      </c>
      <c r="BQ1298" s="482">
        <v>3.4859867107221091E-4</v>
      </c>
      <c r="BR1298" s="482">
        <v>9.8531700910060453E-7</v>
      </c>
      <c r="BS1298" s="482">
        <v>7.9330020470871161E-4</v>
      </c>
      <c r="BT1298" s="482">
        <v>5.165801511797265E-4</v>
      </c>
      <c r="BU1298" s="482">
        <v>1.2784153815847835E-4</v>
      </c>
      <c r="BV1298" s="482">
        <v>6.9198021919658184E-5</v>
      </c>
      <c r="BW1298" s="482">
        <v>1.4539239801917711E-5</v>
      </c>
      <c r="BX1298" s="482">
        <v>7.3845980480338055E-5</v>
      </c>
      <c r="BY1298" s="482">
        <v>9.1041409993794501E-5</v>
      </c>
      <c r="BZ1298" s="482">
        <v>7.806283973591695E-5</v>
      </c>
      <c r="CA1298" s="482">
        <v>9.9582100222749014E-5</v>
      </c>
      <c r="CB1298" s="482">
        <v>7.7699345767891033E-5</v>
      </c>
      <c r="CC1298" s="482">
        <v>2.8174771999930768E-4</v>
      </c>
      <c r="CD1298" s="482">
        <v>4.6383494063881569E-4</v>
      </c>
      <c r="CE1298" s="482">
        <v>1.0753839754864269E-4</v>
      </c>
      <c r="CF1298" s="482">
        <v>2.4419310560223386E-5</v>
      </c>
      <c r="CG1298" s="482">
        <v>2.0889222882357022E-4</v>
      </c>
      <c r="CH1298" s="482">
        <v>7.9614074764924788E-5</v>
      </c>
      <c r="CI1298" s="482">
        <v>1.4662835778547142E-3</v>
      </c>
      <c r="CJ1298" s="483">
        <v>2.1752209139405435E-4</v>
      </c>
    </row>
    <row r="1299" spans="2:88">
      <c r="B1299" s="277"/>
      <c r="C1299" s="598">
        <v>11</v>
      </c>
      <c r="D1299" s="246" t="s">
        <v>72</v>
      </c>
      <c r="E1299" s="481">
        <v>9.6375879103663452E-4</v>
      </c>
      <c r="F1299" s="482">
        <v>6.4370505790808455E-5</v>
      </c>
      <c r="G1299" s="482">
        <v>3.0244415776736621E-5</v>
      </c>
      <c r="H1299" s="482">
        <v>0</v>
      </c>
      <c r="I1299" s="482">
        <v>4.0036404506043157E-4</v>
      </c>
      <c r="J1299" s="482">
        <v>7.103515982145723E-5</v>
      </c>
      <c r="K1299" s="482">
        <v>1.5385020905606677E-3</v>
      </c>
      <c r="L1299" s="482">
        <v>1.1168672980162281E-3</v>
      </c>
      <c r="M1299" s="482">
        <v>3.4467949854912119E-5</v>
      </c>
      <c r="N1299" s="482">
        <v>5.4577806316255116E-4</v>
      </c>
      <c r="O1299" s="482">
        <v>2.4303727694007345E-2</v>
      </c>
      <c r="P1299" s="482">
        <v>3.4161302670718853E-3</v>
      </c>
      <c r="Q1299" s="482">
        <v>2.1812516452577621E-3</v>
      </c>
      <c r="R1299" s="482">
        <v>1.3478862212326825E-3</v>
      </c>
      <c r="S1299" s="482">
        <v>3.7633483344120433E-3</v>
      </c>
      <c r="T1299" s="482">
        <v>1.7627351295429632E-3</v>
      </c>
      <c r="U1299" s="482">
        <v>1.6152921198306681E-3</v>
      </c>
      <c r="V1299" s="482">
        <v>7.2548267378060955E-3</v>
      </c>
      <c r="W1299" s="482">
        <v>2.3460124255095132E-3</v>
      </c>
      <c r="X1299" s="482">
        <v>5.8190714646805751E-4</v>
      </c>
      <c r="Y1299" s="482">
        <v>1.6985115264298472E-3</v>
      </c>
      <c r="Z1299" s="482">
        <v>1.6454804464467144E-3</v>
      </c>
      <c r="AA1299" s="482">
        <v>2.3342355449352918E-2</v>
      </c>
      <c r="AB1299" s="482">
        <v>1.8680520928026773E-5</v>
      </c>
      <c r="AC1299" s="482">
        <v>1.125664400217439E-3</v>
      </c>
      <c r="AD1299" s="482">
        <v>1.2116327685963655E-4</v>
      </c>
      <c r="AE1299" s="482">
        <v>5.1565298829011231E-5</v>
      </c>
      <c r="AF1299" s="482">
        <v>2.2957494938509515E-6</v>
      </c>
      <c r="AG1299" s="482">
        <v>4.6441019185523278E-5</v>
      </c>
      <c r="AH1299" s="482">
        <v>8.4827318856518482E-6</v>
      </c>
      <c r="AI1299" s="482">
        <v>1.1843950078538821E-6</v>
      </c>
      <c r="AJ1299" s="482">
        <v>5.8097228801344146E-5</v>
      </c>
      <c r="AK1299" s="482">
        <v>4.1184256312834457E-4</v>
      </c>
      <c r="AL1299" s="482">
        <v>1.7976502591395186E-4</v>
      </c>
      <c r="AM1299" s="482">
        <v>6.3811017975974241E-5</v>
      </c>
      <c r="AN1299" s="482">
        <v>2.7025495786839375E-4</v>
      </c>
      <c r="AO1299" s="482">
        <v>5.1296524826612499E-4</v>
      </c>
      <c r="AP1299" s="482">
        <v>4.442666825852429E-4</v>
      </c>
      <c r="AQ1299" s="482">
        <v>2.7048615194632717E-4</v>
      </c>
      <c r="AR1299" s="482">
        <v>1.5268029470347775E-4</v>
      </c>
      <c r="AS1299" s="482">
        <v>2.0753720282636833E-3</v>
      </c>
      <c r="AT1299" s="483">
        <v>2.5812433911659711E-3</v>
      </c>
      <c r="AU1299" s="481">
        <v>5.7920963351992661E-5</v>
      </c>
      <c r="AV1299" s="482">
        <v>5.1240452224167168E-5</v>
      </c>
      <c r="AW1299" s="482">
        <v>1.3009954398808209E-6</v>
      </c>
      <c r="AX1299" s="482">
        <v>1.3877656105587831E-5</v>
      </c>
      <c r="AY1299" s="482">
        <v>1.5392743084803226E-4</v>
      </c>
      <c r="AZ1299" s="482">
        <v>4.0993116138606611E-5</v>
      </c>
      <c r="BA1299" s="482">
        <v>2.7947579102822497E-4</v>
      </c>
      <c r="BB1299" s="482">
        <v>2.7872118176025859E-4</v>
      </c>
      <c r="BC1299" s="482">
        <v>5.9699013375140392E-6</v>
      </c>
      <c r="BD1299" s="482">
        <v>2.5852624520306057E-4</v>
      </c>
      <c r="BE1299" s="482">
        <v>2.9648603092856493E-3</v>
      </c>
      <c r="BF1299" s="482">
        <v>9.1643694427261222E-5</v>
      </c>
      <c r="BG1299" s="482">
        <v>1.9733530565804253E-4</v>
      </c>
      <c r="BH1299" s="482">
        <v>1.1553528226929953E-4</v>
      </c>
      <c r="BI1299" s="482">
        <v>1.8778069724770434E-4</v>
      </c>
      <c r="BJ1299" s="482">
        <v>9.5153320018146343E-5</v>
      </c>
      <c r="BK1299" s="482">
        <v>1.4335219060877941E-3</v>
      </c>
      <c r="BL1299" s="482">
        <v>1.1875648391022383E-3</v>
      </c>
      <c r="BM1299" s="482">
        <v>3.3947676882354634E-4</v>
      </c>
      <c r="BN1299" s="482">
        <v>8.4841819869667284E-5</v>
      </c>
      <c r="BO1299" s="482">
        <v>4.2475128206774005E-4</v>
      </c>
      <c r="BP1299" s="482">
        <v>2.3418018880700983E-4</v>
      </c>
      <c r="BQ1299" s="482">
        <v>1.4266301911263646E-3</v>
      </c>
      <c r="BR1299" s="482">
        <v>1.0713293576867352E-6</v>
      </c>
      <c r="BS1299" s="482">
        <v>8.3439380999519381E-5</v>
      </c>
      <c r="BT1299" s="482">
        <v>1.2915506434328487E-5</v>
      </c>
      <c r="BU1299" s="482">
        <v>6.0486790676962329E-6</v>
      </c>
      <c r="BV1299" s="482">
        <v>4.4851762547712276E-7</v>
      </c>
      <c r="BW1299" s="482">
        <v>1.9118219720779649E-6</v>
      </c>
      <c r="BX1299" s="482">
        <v>1.0879586313812622E-6</v>
      </c>
      <c r="BY1299" s="482">
        <v>2.5250155552477126E-7</v>
      </c>
      <c r="BZ1299" s="482">
        <v>6.6660563631057485E-6</v>
      </c>
      <c r="CA1299" s="482">
        <v>8.6873106460515852E-5</v>
      </c>
      <c r="CB1299" s="482">
        <v>2.5000983161757252E-5</v>
      </c>
      <c r="CC1299" s="482">
        <v>1.4196659274722433E-5</v>
      </c>
      <c r="CD1299" s="482">
        <v>7.1552565445522431E-5</v>
      </c>
      <c r="CE1299" s="482">
        <v>5.4711249023459417E-5</v>
      </c>
      <c r="CF1299" s="482">
        <v>2.8661280424165441E-5</v>
      </c>
      <c r="CG1299" s="482">
        <v>4.9921255449815921E-5</v>
      </c>
      <c r="CH1299" s="482">
        <v>1.4330262559131687E-5</v>
      </c>
      <c r="CI1299" s="482">
        <v>1.1182507819666432E-4</v>
      </c>
      <c r="CJ1299" s="483">
        <v>2.2528096765953628E-4</v>
      </c>
    </row>
    <row r="1300" spans="2:88">
      <c r="B1300" s="277"/>
      <c r="C1300" s="598">
        <v>12</v>
      </c>
      <c r="D1300" s="246" t="s">
        <v>73</v>
      </c>
      <c r="E1300" s="481">
        <v>8.2712863419883092E-7</v>
      </c>
      <c r="F1300" s="482">
        <v>0</v>
      </c>
      <c r="G1300" s="482">
        <v>6.91420440891011E-5</v>
      </c>
      <c r="H1300" s="482">
        <v>7.1165826139768886E-5</v>
      </c>
      <c r="I1300" s="482">
        <v>0</v>
      </c>
      <c r="J1300" s="482">
        <v>9.714705355410714E-6</v>
      </c>
      <c r="K1300" s="482">
        <v>7.0975795047259526E-3</v>
      </c>
      <c r="L1300" s="482">
        <v>4.409956182598073E-5</v>
      </c>
      <c r="M1300" s="482">
        <v>0</v>
      </c>
      <c r="N1300" s="482">
        <v>1.3077734016445883E-4</v>
      </c>
      <c r="O1300" s="482">
        <v>9.3225494184160382E-4</v>
      </c>
      <c r="P1300" s="482">
        <v>6.4512824983523398E-2</v>
      </c>
      <c r="Q1300" s="482">
        <v>1.90066491526417E-4</v>
      </c>
      <c r="R1300" s="482">
        <v>4.8041868785344749E-2</v>
      </c>
      <c r="S1300" s="482">
        <v>1.8992219863601282E-2</v>
      </c>
      <c r="T1300" s="482">
        <v>2.0667967848584993E-2</v>
      </c>
      <c r="U1300" s="482">
        <v>7.0114119572239793E-3</v>
      </c>
      <c r="V1300" s="482">
        <v>3.1801897315953998E-4</v>
      </c>
      <c r="W1300" s="482">
        <v>6.6595139110969025E-3</v>
      </c>
      <c r="X1300" s="482">
        <v>7.7839738164117613E-4</v>
      </c>
      <c r="Y1300" s="482">
        <v>8.8665018873211841E-3</v>
      </c>
      <c r="Z1300" s="482">
        <v>3.8758254240603134E-2</v>
      </c>
      <c r="AA1300" s="482">
        <v>1.90119141827935E-3</v>
      </c>
      <c r="AB1300" s="482">
        <v>0</v>
      </c>
      <c r="AC1300" s="482">
        <v>9.8714147395084545E-5</v>
      </c>
      <c r="AD1300" s="482">
        <v>0</v>
      </c>
      <c r="AE1300" s="482">
        <v>0</v>
      </c>
      <c r="AF1300" s="482">
        <v>0</v>
      </c>
      <c r="AG1300" s="482">
        <v>0</v>
      </c>
      <c r="AH1300" s="482">
        <v>1.2235943842860543E-5</v>
      </c>
      <c r="AI1300" s="482">
        <v>0</v>
      </c>
      <c r="AJ1300" s="482">
        <v>5.957892267885352E-6</v>
      </c>
      <c r="AK1300" s="482">
        <v>0</v>
      </c>
      <c r="AL1300" s="482">
        <v>8.8590895867476079E-7</v>
      </c>
      <c r="AM1300" s="482">
        <v>0</v>
      </c>
      <c r="AN1300" s="482">
        <v>6.1906957901443455E-5</v>
      </c>
      <c r="AO1300" s="482">
        <v>1.1215057717324306E-5</v>
      </c>
      <c r="AP1300" s="482">
        <v>1.030418543610541E-5</v>
      </c>
      <c r="AQ1300" s="482">
        <v>3.4293111530812017E-6</v>
      </c>
      <c r="AR1300" s="482">
        <v>1.4820353817505403E-5</v>
      </c>
      <c r="AS1300" s="482">
        <v>1.4713364140817625E-5</v>
      </c>
      <c r="AT1300" s="483">
        <v>2.2021504528812958E-3</v>
      </c>
      <c r="AU1300" s="481">
        <v>0</v>
      </c>
      <c r="AV1300" s="482">
        <v>0</v>
      </c>
      <c r="AW1300" s="482">
        <v>2.7905483158812516E-6</v>
      </c>
      <c r="AX1300" s="482">
        <v>7.8752663098073023E-6</v>
      </c>
      <c r="AY1300" s="482">
        <v>0</v>
      </c>
      <c r="AZ1300" s="482">
        <v>0</v>
      </c>
      <c r="BA1300" s="482">
        <v>7.6876149847524414E-6</v>
      </c>
      <c r="BB1300" s="482">
        <v>2.5424655054322814E-8</v>
      </c>
      <c r="BC1300" s="482">
        <v>0</v>
      </c>
      <c r="BD1300" s="482">
        <v>4.843821502361543E-8</v>
      </c>
      <c r="BE1300" s="482">
        <v>8.4167811711994009E-6</v>
      </c>
      <c r="BF1300" s="482">
        <v>6.5095362245088773E-6</v>
      </c>
      <c r="BG1300" s="482">
        <v>3.4949319160030757E-7</v>
      </c>
      <c r="BH1300" s="482">
        <v>2.4738115677490379E-4</v>
      </c>
      <c r="BI1300" s="482">
        <v>5.9126099545172834E-4</v>
      </c>
      <c r="BJ1300" s="482">
        <v>4.652029421162058E-4</v>
      </c>
      <c r="BK1300" s="482">
        <v>9.0405613110403416E-5</v>
      </c>
      <c r="BL1300" s="482">
        <v>7.0627630844993266E-6</v>
      </c>
      <c r="BM1300" s="482">
        <v>1.2476339400365166E-4</v>
      </c>
      <c r="BN1300" s="482">
        <v>2.3343874396944688E-5</v>
      </c>
      <c r="BO1300" s="482">
        <v>2.4909441240936192E-4</v>
      </c>
      <c r="BP1300" s="482">
        <v>9.8248279109163382E-6</v>
      </c>
      <c r="BQ1300" s="482">
        <v>2.6502423934311634E-5</v>
      </c>
      <c r="BR1300" s="482">
        <v>0</v>
      </c>
      <c r="BS1300" s="482">
        <v>5.8002501368939024E-6</v>
      </c>
      <c r="BT1300" s="482">
        <v>0</v>
      </c>
      <c r="BU1300" s="482">
        <v>0</v>
      </c>
      <c r="BV1300" s="482">
        <v>0</v>
      </c>
      <c r="BW1300" s="482">
        <v>0</v>
      </c>
      <c r="BX1300" s="482">
        <v>5.7294994553878599E-9</v>
      </c>
      <c r="BY1300" s="482">
        <v>0</v>
      </c>
      <c r="BZ1300" s="482">
        <v>5.1735605475792347E-8</v>
      </c>
      <c r="CA1300" s="482">
        <v>0</v>
      </c>
      <c r="CB1300" s="482">
        <v>4.3800354688645862E-8</v>
      </c>
      <c r="CC1300" s="482">
        <v>6.7092565645790956E-8</v>
      </c>
      <c r="CD1300" s="482">
        <v>1.1124564356717761E-7</v>
      </c>
      <c r="CE1300" s="482">
        <v>4.1248589386180736E-7</v>
      </c>
      <c r="CF1300" s="482">
        <v>4.6210437098952984E-7</v>
      </c>
      <c r="CG1300" s="482">
        <v>5.0256127047583731E-8</v>
      </c>
      <c r="CH1300" s="482">
        <v>3.3150615389522468E-7</v>
      </c>
      <c r="CI1300" s="482">
        <v>4.2104188995173817E-7</v>
      </c>
      <c r="CJ1300" s="483">
        <v>4.3869640434419489E-5</v>
      </c>
    </row>
    <row r="1301" spans="2:88">
      <c r="B1301" s="277"/>
      <c r="C1301" s="598">
        <v>13</v>
      </c>
      <c r="D1301" s="246" t="s">
        <v>74</v>
      </c>
      <c r="E1301" s="481">
        <v>0</v>
      </c>
      <c r="F1301" s="482">
        <v>0</v>
      </c>
      <c r="G1301" s="482">
        <v>0</v>
      </c>
      <c r="H1301" s="482">
        <v>3.1497809443332836E-5</v>
      </c>
      <c r="I1301" s="482">
        <v>9.0582576969866003E-4</v>
      </c>
      <c r="J1301" s="482">
        <v>1.2335792252944981E-5</v>
      </c>
      <c r="K1301" s="482">
        <v>2.8687532569359234E-3</v>
      </c>
      <c r="L1301" s="482">
        <v>3.1291273098083953E-3</v>
      </c>
      <c r="M1301" s="482">
        <v>4.6737889649672102E-6</v>
      </c>
      <c r="N1301" s="482">
        <v>1.0446339304723046E-3</v>
      </c>
      <c r="O1301" s="482">
        <v>3.4578633972814662E-3</v>
      </c>
      <c r="P1301" s="482">
        <v>1.4255131432751498E-3</v>
      </c>
      <c r="Q1301" s="482">
        <v>0.20737997731066699</v>
      </c>
      <c r="R1301" s="482">
        <v>4.1359647025890123E-2</v>
      </c>
      <c r="S1301" s="482">
        <v>7.2387273853045898E-3</v>
      </c>
      <c r="T1301" s="482">
        <v>7.3299209289481616E-3</v>
      </c>
      <c r="U1301" s="482">
        <v>6.1208919535187126E-3</v>
      </c>
      <c r="V1301" s="482">
        <v>1.0702087901679534E-2</v>
      </c>
      <c r="W1301" s="482">
        <v>4.0239413664667018E-2</v>
      </c>
      <c r="X1301" s="482">
        <v>5.4300771178764059E-3</v>
      </c>
      <c r="Y1301" s="482">
        <v>7.7180333249601265E-3</v>
      </c>
      <c r="Z1301" s="482">
        <v>7.7894970894794066E-2</v>
      </c>
      <c r="AA1301" s="482">
        <v>3.5998093120323733E-3</v>
      </c>
      <c r="AB1301" s="482">
        <v>9.9700267820286941E-5</v>
      </c>
      <c r="AC1301" s="482">
        <v>9.5237203735223296E-5</v>
      </c>
      <c r="AD1301" s="482">
        <v>0</v>
      </c>
      <c r="AE1301" s="482">
        <v>4.0208513508445527E-6</v>
      </c>
      <c r="AF1301" s="482">
        <v>0</v>
      </c>
      <c r="AG1301" s="482">
        <v>0</v>
      </c>
      <c r="AH1301" s="482">
        <v>7.4851112094316082E-6</v>
      </c>
      <c r="AI1301" s="482">
        <v>3.5312234864903821E-5</v>
      </c>
      <c r="AJ1301" s="482">
        <v>6.3646010598831729E-5</v>
      </c>
      <c r="AK1301" s="482">
        <v>1.6925177079887861E-5</v>
      </c>
      <c r="AL1301" s="482">
        <v>5.436038221832744E-4</v>
      </c>
      <c r="AM1301" s="482">
        <v>5.776872414849004E-5</v>
      </c>
      <c r="AN1301" s="482">
        <v>3.4757165488333948E-4</v>
      </c>
      <c r="AO1301" s="482">
        <v>2.6058023393003415E-4</v>
      </c>
      <c r="AP1301" s="482">
        <v>1.4147323806645116E-4</v>
      </c>
      <c r="AQ1301" s="482">
        <v>0</v>
      </c>
      <c r="AR1301" s="482">
        <v>1.5742816892119326E-4</v>
      </c>
      <c r="AS1301" s="482">
        <v>3.7294131771263968E-4</v>
      </c>
      <c r="AT1301" s="483">
        <v>3.6321823528698556E-3</v>
      </c>
      <c r="AU1301" s="481">
        <v>0</v>
      </c>
      <c r="AV1301" s="482">
        <v>0</v>
      </c>
      <c r="AW1301" s="482">
        <v>0</v>
      </c>
      <c r="AX1301" s="482">
        <v>4.503189811297413E-5</v>
      </c>
      <c r="AY1301" s="482">
        <v>8.2225134031918017E-5</v>
      </c>
      <c r="AZ1301" s="482">
        <v>3.261327791779038E-7</v>
      </c>
      <c r="BA1301" s="482">
        <v>1.2184702483847539E-4</v>
      </c>
      <c r="BB1301" s="482">
        <v>8.2263364862615918E-5</v>
      </c>
      <c r="BC1301" s="482">
        <v>4.4246591842079107E-7</v>
      </c>
      <c r="BD1301" s="482">
        <v>1.0358594697482214E-4</v>
      </c>
      <c r="BE1301" s="482">
        <v>1.5710713161321886E-4</v>
      </c>
      <c r="BF1301" s="482">
        <v>8.8622921604016835E-5</v>
      </c>
      <c r="BG1301" s="482">
        <v>5.7732041007377095E-3</v>
      </c>
      <c r="BH1301" s="482">
        <v>2.833227326985798E-3</v>
      </c>
      <c r="BI1301" s="482">
        <v>1.9577142083231115E-3</v>
      </c>
      <c r="BJ1301" s="482">
        <v>9.0206335032973792E-4</v>
      </c>
      <c r="BK1301" s="482">
        <v>1.3428588512253783E-3</v>
      </c>
      <c r="BL1301" s="482">
        <v>2.1320128582123523E-3</v>
      </c>
      <c r="BM1301" s="482">
        <v>2.5995229709879931E-3</v>
      </c>
      <c r="BN1301" s="482">
        <v>1.8604412807022943E-3</v>
      </c>
      <c r="BO1301" s="482">
        <v>1.0035653726995662E-3</v>
      </c>
      <c r="BP1301" s="482">
        <v>3.800019307313862E-4</v>
      </c>
      <c r="BQ1301" s="482">
        <v>5.0987657082758543E-4</v>
      </c>
      <c r="BR1301" s="482">
        <v>2.7315393014367959E-5</v>
      </c>
      <c r="BS1301" s="482">
        <v>1.3960308791898288E-5</v>
      </c>
      <c r="BT1301" s="482">
        <v>2.8292623657091515E-7</v>
      </c>
      <c r="BU1301" s="482">
        <v>7.1424598762440435E-7</v>
      </c>
      <c r="BV1301" s="482">
        <v>0</v>
      </c>
      <c r="BW1301" s="482">
        <v>0</v>
      </c>
      <c r="BX1301" s="482">
        <v>8.2771832017013186E-7</v>
      </c>
      <c r="BY1301" s="482">
        <v>2.4867591785673456E-6</v>
      </c>
      <c r="BZ1301" s="482">
        <v>1.0428022749317981E-5</v>
      </c>
      <c r="CA1301" s="482">
        <v>2.2746398071404045E-6</v>
      </c>
      <c r="CB1301" s="482">
        <v>7.065491301654093E-5</v>
      </c>
      <c r="CC1301" s="482">
        <v>9.486559769261629E-6</v>
      </c>
      <c r="CD1301" s="482">
        <v>2.5816212068852765E-5</v>
      </c>
      <c r="CE1301" s="482">
        <v>3.6018194815462827E-5</v>
      </c>
      <c r="CF1301" s="482">
        <v>1.8136501527953235E-5</v>
      </c>
      <c r="CG1301" s="482">
        <v>0</v>
      </c>
      <c r="CH1301" s="482">
        <v>2.517317911834698E-5</v>
      </c>
      <c r="CI1301" s="482">
        <v>4.5020522259927029E-5</v>
      </c>
      <c r="CJ1301" s="483">
        <v>3.0281035780590674E-4</v>
      </c>
    </row>
    <row r="1302" spans="2:88">
      <c r="B1302" s="277"/>
      <c r="C1302" s="598">
        <v>14</v>
      </c>
      <c r="D1302" s="246" t="s">
        <v>75</v>
      </c>
      <c r="E1302" s="481">
        <v>2.7542032886628074E-4</v>
      </c>
      <c r="F1302" s="482">
        <v>9.3802866004608987E-5</v>
      </c>
      <c r="G1302" s="482">
        <v>4.7604988178577269E-4</v>
      </c>
      <c r="H1302" s="482">
        <v>7.0923552055132382E-3</v>
      </c>
      <c r="I1302" s="482">
        <v>3.8413296011245331E-3</v>
      </c>
      <c r="J1302" s="482">
        <v>8.194923567431139E-4</v>
      </c>
      <c r="K1302" s="482">
        <v>7.0959803170678919E-3</v>
      </c>
      <c r="L1302" s="482">
        <v>2.3202577221613585E-3</v>
      </c>
      <c r="M1302" s="482">
        <v>9.8346444302915433E-5</v>
      </c>
      <c r="N1302" s="482">
        <v>2.6666655832732924E-3</v>
      </c>
      <c r="O1302" s="482">
        <v>3.372841475051827E-3</v>
      </c>
      <c r="P1302" s="482">
        <v>2.0366931983201455E-3</v>
      </c>
      <c r="Q1302" s="482">
        <v>8.164641826582024E-4</v>
      </c>
      <c r="R1302" s="482">
        <v>1.5342209342278824E-2</v>
      </c>
      <c r="S1302" s="482">
        <v>1.4402381060418504E-2</v>
      </c>
      <c r="T1302" s="482">
        <v>8.3443504636960143E-3</v>
      </c>
      <c r="U1302" s="482">
        <v>1.6773266855508832E-2</v>
      </c>
      <c r="V1302" s="482">
        <v>4.0325174361983442E-3</v>
      </c>
      <c r="W1302" s="482">
        <v>9.4984780201921339E-3</v>
      </c>
      <c r="X1302" s="482">
        <v>4.4673847196174911E-3</v>
      </c>
      <c r="Y1302" s="482">
        <v>2.2088729229058088E-3</v>
      </c>
      <c r="Z1302" s="482">
        <v>3.3966976407875681E-3</v>
      </c>
      <c r="AA1302" s="482">
        <v>7.8519318728374806E-3</v>
      </c>
      <c r="AB1302" s="482">
        <v>1.053706232865936E-4</v>
      </c>
      <c r="AC1302" s="482">
        <v>2.0720063819874409E-4</v>
      </c>
      <c r="AD1302" s="482">
        <v>2.2908906038503306E-5</v>
      </c>
      <c r="AE1302" s="482">
        <v>4.9169976469063629E-4</v>
      </c>
      <c r="AF1302" s="482">
        <v>2.5202916506301509E-5</v>
      </c>
      <c r="AG1302" s="482">
        <v>9.2262362149969564E-5</v>
      </c>
      <c r="AH1302" s="482">
        <v>3.9805610139801513E-4</v>
      </c>
      <c r="AI1302" s="482">
        <v>1.1134469580751361E-4</v>
      </c>
      <c r="AJ1302" s="482">
        <v>1.1034194760173005E-3</v>
      </c>
      <c r="AK1302" s="482">
        <v>3.3958942419769375E-5</v>
      </c>
      <c r="AL1302" s="482">
        <v>8.9635736588243814E-5</v>
      </c>
      <c r="AM1302" s="482">
        <v>4.3282292399884328E-4</v>
      </c>
      <c r="AN1302" s="482">
        <v>4.9879968612474813E-4</v>
      </c>
      <c r="AO1302" s="482">
        <v>2.0430712339100914E-4</v>
      </c>
      <c r="AP1302" s="482">
        <v>7.1058463356283468E-4</v>
      </c>
      <c r="AQ1302" s="482">
        <v>2.7859358253370016E-5</v>
      </c>
      <c r="AR1302" s="482">
        <v>8.4701945280264473E-4</v>
      </c>
      <c r="AS1302" s="482">
        <v>8.6930765003351759E-5</v>
      </c>
      <c r="AT1302" s="483">
        <v>9.627824852780168E-4</v>
      </c>
      <c r="AU1302" s="481">
        <v>1.4184976954363934E-5</v>
      </c>
      <c r="AV1302" s="482">
        <v>7.6041673824794677E-6</v>
      </c>
      <c r="AW1302" s="482">
        <v>2.7355770736560729E-5</v>
      </c>
      <c r="AX1302" s="482">
        <v>2.7918576206534615E-4</v>
      </c>
      <c r="AY1302" s="482">
        <v>1.6705953843672985E-4</v>
      </c>
      <c r="AZ1302" s="482">
        <v>2.9009666360212746E-5</v>
      </c>
      <c r="BA1302" s="482">
        <v>1.4697737736889342E-4</v>
      </c>
      <c r="BB1302" s="482">
        <v>1.0288527628531464E-4</v>
      </c>
      <c r="BC1302" s="482">
        <v>5.8791465722805061E-6</v>
      </c>
      <c r="BD1302" s="482">
        <v>8.4001618438362774E-5</v>
      </c>
      <c r="BE1302" s="482">
        <v>1.3602496758929769E-4</v>
      </c>
      <c r="BF1302" s="482">
        <v>7.77285335307073E-6</v>
      </c>
      <c r="BG1302" s="482">
        <v>1.9228738145242652E-5</v>
      </c>
      <c r="BH1302" s="482">
        <v>1.0056091609437763E-3</v>
      </c>
      <c r="BI1302" s="482">
        <v>4.3806191407218096E-4</v>
      </c>
      <c r="BJ1302" s="482">
        <v>4.0707900763019625E-4</v>
      </c>
      <c r="BK1302" s="482">
        <v>4.7323876454297446E-4</v>
      </c>
      <c r="BL1302" s="482">
        <v>2.5883914628767795E-4</v>
      </c>
      <c r="BM1302" s="482">
        <v>3.2509832081438608E-4</v>
      </c>
      <c r="BN1302" s="482">
        <v>2.8077597900597225E-4</v>
      </c>
      <c r="BO1302" s="482">
        <v>1.4756837240006919E-4</v>
      </c>
      <c r="BP1302" s="482">
        <v>1.7622087043568153E-4</v>
      </c>
      <c r="BQ1302" s="482">
        <v>2.5843761035308538E-3</v>
      </c>
      <c r="BR1302" s="482">
        <v>7.3761021915850156E-6</v>
      </c>
      <c r="BS1302" s="482">
        <v>1.2382056540030105E-5</v>
      </c>
      <c r="BT1302" s="482">
        <v>1.9821532157805109E-6</v>
      </c>
      <c r="BU1302" s="482">
        <v>3.9899635310172517E-5</v>
      </c>
      <c r="BV1302" s="482">
        <v>1.2346657192285207E-6</v>
      </c>
      <c r="BW1302" s="482">
        <v>4.5393537964493711E-6</v>
      </c>
      <c r="BX1302" s="482">
        <v>2.1616445764434399E-5</v>
      </c>
      <c r="BY1302" s="482">
        <v>4.4234073549653542E-6</v>
      </c>
      <c r="BZ1302" s="482">
        <v>6.2903158310882582E-5</v>
      </c>
      <c r="CA1302" s="482">
        <v>1.7236316321766732E-6</v>
      </c>
      <c r="CB1302" s="482">
        <v>4.0917016730428613E-6</v>
      </c>
      <c r="CC1302" s="482">
        <v>2.7360507555381027E-5</v>
      </c>
      <c r="CD1302" s="482">
        <v>1.6395959731371437E-5</v>
      </c>
      <c r="CE1302" s="482">
        <v>1.0479391162718909E-5</v>
      </c>
      <c r="CF1302" s="482">
        <v>3.3899195944507759E-5</v>
      </c>
      <c r="CG1302" s="482">
        <v>1.9460056052539112E-6</v>
      </c>
      <c r="CH1302" s="482">
        <v>5.4213535577030307E-5</v>
      </c>
      <c r="CI1302" s="482">
        <v>4.3969111365139431E-6</v>
      </c>
      <c r="CJ1302" s="483">
        <v>7.4996217200353851E-5</v>
      </c>
    </row>
    <row r="1303" spans="2:88">
      <c r="B1303" s="277"/>
      <c r="C1303" s="598">
        <v>15</v>
      </c>
      <c r="D1303" s="246" t="s">
        <v>654</v>
      </c>
      <c r="E1303" s="481">
        <v>0</v>
      </c>
      <c r="F1303" s="482">
        <v>0</v>
      </c>
      <c r="G1303" s="482">
        <v>0</v>
      </c>
      <c r="H1303" s="482">
        <v>9.4340330314707601E-4</v>
      </c>
      <c r="I1303" s="482">
        <v>0</v>
      </c>
      <c r="J1303" s="482">
        <v>0</v>
      </c>
      <c r="K1303" s="482">
        <v>2.6485357958773973E-4</v>
      </c>
      <c r="L1303" s="482">
        <v>3.6565445198672896E-6</v>
      </c>
      <c r="M1303" s="482">
        <v>0</v>
      </c>
      <c r="N1303" s="482">
        <v>8.6385685963905003E-5</v>
      </c>
      <c r="O1303" s="482">
        <v>8.8718805133737827E-4</v>
      </c>
      <c r="P1303" s="482">
        <v>4.1527359425490198E-4</v>
      </c>
      <c r="Q1303" s="482">
        <v>0</v>
      </c>
      <c r="R1303" s="482">
        <v>2.2192131015085043E-4</v>
      </c>
      <c r="S1303" s="482">
        <v>3.6062976086252752E-2</v>
      </c>
      <c r="T1303" s="482">
        <v>1.0863591590384412E-2</v>
      </c>
      <c r="U1303" s="482">
        <v>8.2246633449371848E-3</v>
      </c>
      <c r="V1303" s="482">
        <v>6.3279996513060756E-4</v>
      </c>
      <c r="W1303" s="482">
        <v>3.7598488666337813E-3</v>
      </c>
      <c r="X1303" s="482">
        <v>1.2661647572809547E-3</v>
      </c>
      <c r="Y1303" s="482">
        <v>2.0802042637291214E-3</v>
      </c>
      <c r="Z1303" s="482">
        <v>4.1742085596088602E-5</v>
      </c>
      <c r="AA1303" s="482">
        <v>1.6406567033874625E-3</v>
      </c>
      <c r="AB1303" s="482">
        <v>0</v>
      </c>
      <c r="AC1303" s="482">
        <v>1.0477081060887305E-3</v>
      </c>
      <c r="AD1303" s="482">
        <v>0</v>
      </c>
      <c r="AE1303" s="482">
        <v>1.5053762915936109E-6</v>
      </c>
      <c r="AF1303" s="482">
        <v>0</v>
      </c>
      <c r="AG1303" s="482">
        <v>0</v>
      </c>
      <c r="AH1303" s="482">
        <v>8.6618676455311586E-6</v>
      </c>
      <c r="AI1303" s="482">
        <v>0</v>
      </c>
      <c r="AJ1303" s="482">
        <v>7.1795215062712227E-5</v>
      </c>
      <c r="AK1303" s="482">
        <v>0</v>
      </c>
      <c r="AL1303" s="482">
        <v>0</v>
      </c>
      <c r="AM1303" s="482">
        <v>0</v>
      </c>
      <c r="AN1303" s="482">
        <v>3.7464128747996331E-3</v>
      </c>
      <c r="AO1303" s="482">
        <v>0</v>
      </c>
      <c r="AP1303" s="482">
        <v>0</v>
      </c>
      <c r="AQ1303" s="482">
        <v>0</v>
      </c>
      <c r="AR1303" s="482">
        <v>2.0199928779346832E-5</v>
      </c>
      <c r="AS1303" s="482">
        <v>0</v>
      </c>
      <c r="AT1303" s="483">
        <v>0</v>
      </c>
      <c r="AU1303" s="481">
        <v>0</v>
      </c>
      <c r="AV1303" s="482">
        <v>1.8945007704141822E-7</v>
      </c>
      <c r="AW1303" s="482">
        <v>0</v>
      </c>
      <c r="AX1303" s="482">
        <v>6.0740398548120102E-5</v>
      </c>
      <c r="AY1303" s="482">
        <v>0</v>
      </c>
      <c r="AZ1303" s="482">
        <v>0</v>
      </c>
      <c r="BA1303" s="482">
        <v>2.8374510143446786E-5</v>
      </c>
      <c r="BB1303" s="482">
        <v>4.7908008685663657E-7</v>
      </c>
      <c r="BC1303" s="482">
        <v>0</v>
      </c>
      <c r="BD1303" s="482">
        <v>8.5650752814952542E-6</v>
      </c>
      <c r="BE1303" s="482">
        <v>4.9344442234991107E-5</v>
      </c>
      <c r="BF1303" s="482">
        <v>2.5194028163431966E-6</v>
      </c>
      <c r="BG1303" s="482">
        <v>4.2952955602662578E-7</v>
      </c>
      <c r="BH1303" s="482">
        <v>2.3022857620828213E-5</v>
      </c>
      <c r="BI1303" s="482">
        <v>3.4190808401791525E-3</v>
      </c>
      <c r="BJ1303" s="482">
        <v>9.8286935812803627E-4</v>
      </c>
      <c r="BK1303" s="482">
        <v>3.7641795757963433E-4</v>
      </c>
      <c r="BL1303" s="482">
        <v>5.3521484488661908E-5</v>
      </c>
      <c r="BM1303" s="482">
        <v>3.1547134199709205E-4</v>
      </c>
      <c r="BN1303" s="482">
        <v>6.4784228086426328E-5</v>
      </c>
      <c r="BO1303" s="482">
        <v>2.0622486820777374E-4</v>
      </c>
      <c r="BP1303" s="482">
        <v>1.1580124350629793E-5</v>
      </c>
      <c r="BQ1303" s="482">
        <v>1.4520224171499921E-4</v>
      </c>
      <c r="BR1303" s="482">
        <v>0</v>
      </c>
      <c r="BS1303" s="482">
        <v>1.2549484326600507E-4</v>
      </c>
      <c r="BT1303" s="482">
        <v>0</v>
      </c>
      <c r="BU1303" s="482">
        <v>1.0143433544492604E-7</v>
      </c>
      <c r="BV1303" s="482">
        <v>0</v>
      </c>
      <c r="BW1303" s="482">
        <v>0</v>
      </c>
      <c r="BX1303" s="482">
        <v>2.023616094259451E-6</v>
      </c>
      <c r="BY1303" s="482">
        <v>1.4583959083191411E-7</v>
      </c>
      <c r="BZ1303" s="482">
        <v>8.0599767318165545E-6</v>
      </c>
      <c r="CA1303" s="482">
        <v>0</v>
      </c>
      <c r="CB1303" s="482">
        <v>4.8892291683377217E-9</v>
      </c>
      <c r="CC1303" s="482">
        <v>0</v>
      </c>
      <c r="CD1303" s="482">
        <v>1.8227136163577205E-4</v>
      </c>
      <c r="CE1303" s="482">
        <v>0</v>
      </c>
      <c r="CF1303" s="482">
        <v>0</v>
      </c>
      <c r="CG1303" s="482">
        <v>0</v>
      </c>
      <c r="CH1303" s="482">
        <v>7.4231792203293748E-7</v>
      </c>
      <c r="CI1303" s="482">
        <v>0</v>
      </c>
      <c r="CJ1303" s="483">
        <v>0</v>
      </c>
    </row>
    <row r="1304" spans="2:88">
      <c r="B1304" s="277"/>
      <c r="C1304" s="598">
        <v>16</v>
      </c>
      <c r="D1304" s="246" t="s">
        <v>655</v>
      </c>
      <c r="E1304" s="481">
        <v>0</v>
      </c>
      <c r="F1304" s="482">
        <v>0</v>
      </c>
      <c r="G1304" s="482">
        <v>0</v>
      </c>
      <c r="H1304" s="482">
        <v>5.1464617257007759E-4</v>
      </c>
      <c r="I1304" s="482">
        <v>0</v>
      </c>
      <c r="J1304" s="482">
        <v>0</v>
      </c>
      <c r="K1304" s="482">
        <v>5.0695842130264057E-5</v>
      </c>
      <c r="L1304" s="482">
        <v>0</v>
      </c>
      <c r="M1304" s="482">
        <v>2.3141076337561527E-6</v>
      </c>
      <c r="N1304" s="482">
        <v>5.3964223165604624E-4</v>
      </c>
      <c r="O1304" s="482">
        <v>2.5121147743407718E-4</v>
      </c>
      <c r="P1304" s="482">
        <v>3.0653982120053253E-4</v>
      </c>
      <c r="Q1304" s="482">
        <v>1.7041777506624877E-5</v>
      </c>
      <c r="R1304" s="482">
        <v>1.2810867928225681E-4</v>
      </c>
      <c r="S1304" s="482">
        <v>1.0968141182380914E-3</v>
      </c>
      <c r="T1304" s="482">
        <v>3.8294446599259041E-2</v>
      </c>
      <c r="U1304" s="482">
        <v>5.3784026358023906E-4</v>
      </c>
      <c r="V1304" s="482">
        <v>9.0402523723289037E-4</v>
      </c>
      <c r="W1304" s="482">
        <v>2.6900713663579868E-4</v>
      </c>
      <c r="X1304" s="482">
        <v>2.1657864407150751E-4</v>
      </c>
      <c r="Y1304" s="482">
        <v>2.1031097873876092E-4</v>
      </c>
      <c r="Z1304" s="482">
        <v>1.2075624722472674E-5</v>
      </c>
      <c r="AA1304" s="482">
        <v>1.473462990469796E-5</v>
      </c>
      <c r="AB1304" s="482">
        <v>7.7131327688513261E-7</v>
      </c>
      <c r="AC1304" s="482">
        <v>2.9884790452925713E-5</v>
      </c>
      <c r="AD1304" s="482">
        <v>0</v>
      </c>
      <c r="AE1304" s="482">
        <v>6.8434512945662347E-7</v>
      </c>
      <c r="AF1304" s="482">
        <v>0</v>
      </c>
      <c r="AG1304" s="482">
        <v>0</v>
      </c>
      <c r="AH1304" s="482">
        <v>1.0654929055931462E-5</v>
      </c>
      <c r="AI1304" s="482">
        <v>0</v>
      </c>
      <c r="AJ1304" s="482">
        <v>3.9390877532356421E-6</v>
      </c>
      <c r="AK1304" s="482">
        <v>0</v>
      </c>
      <c r="AL1304" s="482">
        <v>0</v>
      </c>
      <c r="AM1304" s="482">
        <v>0</v>
      </c>
      <c r="AN1304" s="482">
        <v>5.12166679361777E-3</v>
      </c>
      <c r="AO1304" s="482">
        <v>0</v>
      </c>
      <c r="AP1304" s="482">
        <v>0</v>
      </c>
      <c r="AQ1304" s="482">
        <v>0</v>
      </c>
      <c r="AR1304" s="482">
        <v>1.2856062722520872E-5</v>
      </c>
      <c r="AS1304" s="482">
        <v>0</v>
      </c>
      <c r="AT1304" s="483">
        <v>0</v>
      </c>
      <c r="AU1304" s="481">
        <v>0</v>
      </c>
      <c r="AV1304" s="482">
        <v>7.9711444980006588E-7</v>
      </c>
      <c r="AW1304" s="482">
        <v>0</v>
      </c>
      <c r="AX1304" s="482">
        <v>2.1681106419973302E-5</v>
      </c>
      <c r="AY1304" s="482">
        <v>0</v>
      </c>
      <c r="AZ1304" s="482">
        <v>0</v>
      </c>
      <c r="BA1304" s="482">
        <v>1.0362481660297416E-6</v>
      </c>
      <c r="BB1304" s="482">
        <v>0</v>
      </c>
      <c r="BC1304" s="482">
        <v>1.4417599602803077E-7</v>
      </c>
      <c r="BD1304" s="482">
        <v>3.3083414379739555E-5</v>
      </c>
      <c r="BE1304" s="482">
        <v>1.1447421226406102E-5</v>
      </c>
      <c r="BF1304" s="482">
        <v>1.3495112000729021E-6</v>
      </c>
      <c r="BG1304" s="482">
        <v>1.1717614073065436E-6</v>
      </c>
      <c r="BH1304" s="482">
        <v>6.5892275351273336E-6</v>
      </c>
      <c r="BI1304" s="482">
        <v>4.9760410814472038E-5</v>
      </c>
      <c r="BJ1304" s="482">
        <v>1.7985599904249423E-3</v>
      </c>
      <c r="BK1304" s="482">
        <v>2.3423099584339319E-5</v>
      </c>
      <c r="BL1304" s="482">
        <v>3.793516837149308E-5</v>
      </c>
      <c r="BM1304" s="482">
        <v>2.7904300493439758E-5</v>
      </c>
      <c r="BN1304" s="482">
        <v>1.2254487306346454E-5</v>
      </c>
      <c r="BO1304" s="482">
        <v>1.3067329817409163E-5</v>
      </c>
      <c r="BP1304" s="482">
        <v>1.4248725386296695E-6</v>
      </c>
      <c r="BQ1304" s="482">
        <v>7.9428768720146306E-7</v>
      </c>
      <c r="BR1304" s="482">
        <v>8.1519224982590957E-8</v>
      </c>
      <c r="BS1304" s="482">
        <v>2.057786640382381E-6</v>
      </c>
      <c r="BT1304" s="482">
        <v>0</v>
      </c>
      <c r="BU1304" s="482">
        <v>4.6811224056657518E-8</v>
      </c>
      <c r="BV1304" s="482">
        <v>0</v>
      </c>
      <c r="BW1304" s="482">
        <v>0</v>
      </c>
      <c r="BX1304" s="482">
        <v>7.104103363382712E-7</v>
      </c>
      <c r="BY1304" s="482">
        <v>2.7864986760518908E-8</v>
      </c>
      <c r="BZ1304" s="482">
        <v>2.2299484306914217E-7</v>
      </c>
      <c r="CA1304" s="482">
        <v>0</v>
      </c>
      <c r="CB1304" s="482">
        <v>0</v>
      </c>
      <c r="CC1304" s="482">
        <v>0</v>
      </c>
      <c r="CD1304" s="482">
        <v>1.5275803768642193E-4</v>
      </c>
      <c r="CE1304" s="482">
        <v>0</v>
      </c>
      <c r="CF1304" s="482">
        <v>0</v>
      </c>
      <c r="CG1304" s="482">
        <v>1.2308824228980809E-8</v>
      </c>
      <c r="CH1304" s="482">
        <v>4.7831905560589783E-7</v>
      </c>
      <c r="CI1304" s="482">
        <v>0</v>
      </c>
      <c r="CJ1304" s="483">
        <v>0</v>
      </c>
    </row>
    <row r="1305" spans="2:88">
      <c r="B1305" s="277"/>
      <c r="C1305" s="598">
        <v>17</v>
      </c>
      <c r="D1305" s="246" t="s">
        <v>656</v>
      </c>
      <c r="E1305" s="481">
        <v>8.7407121201099746E-5</v>
      </c>
      <c r="F1305" s="482">
        <v>0</v>
      </c>
      <c r="G1305" s="482">
        <v>5.5793521440920635E-6</v>
      </c>
      <c r="H1305" s="482">
        <v>0</v>
      </c>
      <c r="I1305" s="482">
        <v>0</v>
      </c>
      <c r="J1305" s="482">
        <v>0</v>
      </c>
      <c r="K1305" s="482">
        <v>0</v>
      </c>
      <c r="L1305" s="482">
        <v>0</v>
      </c>
      <c r="M1305" s="482">
        <v>0</v>
      </c>
      <c r="N1305" s="482">
        <v>0</v>
      </c>
      <c r="O1305" s="482">
        <v>0</v>
      </c>
      <c r="P1305" s="482">
        <v>0</v>
      </c>
      <c r="Q1305" s="482">
        <v>0</v>
      </c>
      <c r="R1305" s="482">
        <v>3.434257885751618E-6</v>
      </c>
      <c r="S1305" s="482">
        <v>2.7907658351993036E-4</v>
      </c>
      <c r="T1305" s="482">
        <v>1.748195028331002E-3</v>
      </c>
      <c r="U1305" s="482">
        <v>4.0914199296346473E-2</v>
      </c>
      <c r="V1305" s="482">
        <v>3.240269261645694E-4</v>
      </c>
      <c r="W1305" s="482">
        <v>-2.3456784111027939E-5</v>
      </c>
      <c r="X1305" s="482">
        <v>1.7864325351427333E-4</v>
      </c>
      <c r="Y1305" s="482">
        <v>1.2039784718637568E-4</v>
      </c>
      <c r="Z1305" s="482">
        <v>6.2893364266728349E-5</v>
      </c>
      <c r="AA1305" s="482">
        <v>4.0331252668911053E-5</v>
      </c>
      <c r="AB1305" s="482">
        <v>0</v>
      </c>
      <c r="AC1305" s="482">
        <v>1.6022657926379708E-5</v>
      </c>
      <c r="AD1305" s="482">
        <v>6.8330334577180622E-6</v>
      </c>
      <c r="AE1305" s="482">
        <v>1.3905888299678307E-4</v>
      </c>
      <c r="AF1305" s="482">
        <v>2.631043577574921E-6</v>
      </c>
      <c r="AG1305" s="482">
        <v>0</v>
      </c>
      <c r="AH1305" s="482">
        <v>4.4707416836771765E-6</v>
      </c>
      <c r="AI1305" s="482">
        <v>1.0487606373835414E-5</v>
      </c>
      <c r="AJ1305" s="482">
        <v>2.2036505507796907E-3</v>
      </c>
      <c r="AK1305" s="482">
        <v>0</v>
      </c>
      <c r="AL1305" s="482">
        <v>2.408694679464557E-3</v>
      </c>
      <c r="AM1305" s="482">
        <v>0</v>
      </c>
      <c r="AN1305" s="482">
        <v>2.8582062262392698E-3</v>
      </c>
      <c r="AO1305" s="482">
        <v>8.6466978777922049E-6</v>
      </c>
      <c r="AP1305" s="482">
        <v>0</v>
      </c>
      <c r="AQ1305" s="482">
        <v>5.6845242500390934E-4</v>
      </c>
      <c r="AR1305" s="482">
        <v>3.7417768618957873E-5</v>
      </c>
      <c r="AS1305" s="482">
        <v>7.1693178212077031E-3</v>
      </c>
      <c r="AT1305" s="483">
        <v>0</v>
      </c>
      <c r="AU1305" s="481">
        <v>8.6620907620898852E-6</v>
      </c>
      <c r="AV1305" s="482">
        <v>1.1210675397901011E-6</v>
      </c>
      <c r="AW1305" s="482">
        <v>2.4859446844683417E-7</v>
      </c>
      <c r="AX1305" s="482">
        <v>0</v>
      </c>
      <c r="AY1305" s="482">
        <v>8.1833184712819337E-9</v>
      </c>
      <c r="AZ1305" s="482">
        <v>0</v>
      </c>
      <c r="BA1305" s="482">
        <v>0</v>
      </c>
      <c r="BB1305" s="482">
        <v>2.6018644051605653E-8</v>
      </c>
      <c r="BC1305" s="482">
        <v>0</v>
      </c>
      <c r="BD1305" s="482">
        <v>0</v>
      </c>
      <c r="BE1305" s="482">
        <v>0</v>
      </c>
      <c r="BF1305" s="482">
        <v>0</v>
      </c>
      <c r="BG1305" s="482">
        <v>0</v>
      </c>
      <c r="BH1305" s="482">
        <v>5.1043694228240924E-7</v>
      </c>
      <c r="BI1305" s="482">
        <v>7.7375048156607673E-5</v>
      </c>
      <c r="BJ1305" s="482">
        <v>1.5998145054872822E-4</v>
      </c>
      <c r="BK1305" s="482">
        <v>2.3296521691127821E-3</v>
      </c>
      <c r="BL1305" s="482">
        <v>2.4887104613178446E-6</v>
      </c>
      <c r="BM1305" s="482">
        <v>2.3877614215845518E-5</v>
      </c>
      <c r="BN1305" s="482">
        <v>2.8250857354613332E-5</v>
      </c>
      <c r="BO1305" s="482">
        <v>1.1915807094384495E-5</v>
      </c>
      <c r="BP1305" s="482">
        <v>3.4766991500002285E-6</v>
      </c>
      <c r="BQ1305" s="482">
        <v>4.5994325913379887E-6</v>
      </c>
      <c r="BR1305" s="482">
        <v>0</v>
      </c>
      <c r="BS1305" s="482">
        <v>2.2183743261194707E-6</v>
      </c>
      <c r="BT1305" s="482">
        <v>9.8865999891910646E-7</v>
      </c>
      <c r="BU1305" s="482">
        <v>3.673999305746352E-5</v>
      </c>
      <c r="BV1305" s="482">
        <v>4.1915176953206221E-7</v>
      </c>
      <c r="BW1305" s="482">
        <v>0</v>
      </c>
      <c r="BX1305" s="482">
        <v>9.1327539835507803E-7</v>
      </c>
      <c r="BY1305" s="482">
        <v>4.4288325962302785E-6</v>
      </c>
      <c r="BZ1305" s="482">
        <v>3.1524562267145923E-4</v>
      </c>
      <c r="CA1305" s="482">
        <v>0</v>
      </c>
      <c r="CB1305" s="482">
        <v>2.6132185931317158E-4</v>
      </c>
      <c r="CC1305" s="482">
        <v>0</v>
      </c>
      <c r="CD1305" s="482">
        <v>1.8123620542266129E-4</v>
      </c>
      <c r="CE1305" s="482">
        <v>8.951345076403398E-7</v>
      </c>
      <c r="CF1305" s="482">
        <v>0</v>
      </c>
      <c r="CG1305" s="482">
        <v>1.0928464745699307E-4</v>
      </c>
      <c r="CH1305" s="482">
        <v>8.2134330707629555E-6</v>
      </c>
      <c r="CI1305" s="482">
        <v>7.2412635618950905E-4</v>
      </c>
      <c r="CJ1305" s="483">
        <v>0</v>
      </c>
    </row>
    <row r="1306" spans="2:88">
      <c r="B1306" s="277"/>
      <c r="C1306" s="598">
        <v>18</v>
      </c>
      <c r="D1306" s="246" t="s">
        <v>657</v>
      </c>
      <c r="E1306" s="481">
        <v>0</v>
      </c>
      <c r="F1306" s="482">
        <v>0</v>
      </c>
      <c r="G1306" s="482">
        <v>0</v>
      </c>
      <c r="H1306" s="482">
        <v>0</v>
      </c>
      <c r="I1306" s="482">
        <v>0</v>
      </c>
      <c r="J1306" s="482">
        <v>0</v>
      </c>
      <c r="K1306" s="482">
        <v>4.6036576713217539E-6</v>
      </c>
      <c r="L1306" s="482">
        <v>8.4531715259326044E-7</v>
      </c>
      <c r="M1306" s="482">
        <v>0</v>
      </c>
      <c r="N1306" s="482">
        <v>0</v>
      </c>
      <c r="O1306" s="482">
        <v>0</v>
      </c>
      <c r="P1306" s="482">
        <v>0</v>
      </c>
      <c r="Q1306" s="482">
        <v>2.0891967410690399E-4</v>
      </c>
      <c r="R1306" s="482">
        <v>1.7384333170214025E-4</v>
      </c>
      <c r="S1306" s="482">
        <v>6.3547704399561083E-4</v>
      </c>
      <c r="T1306" s="482">
        <v>4.4245912399848248E-3</v>
      </c>
      <c r="U1306" s="482">
        <v>0.14270009061514977</v>
      </c>
      <c r="V1306" s="482">
        <v>0.14244952844066772</v>
      </c>
      <c r="W1306" s="482">
        <v>4.9150643652461815E-2</v>
      </c>
      <c r="X1306" s="482">
        <v>0.19289381112210513</v>
      </c>
      <c r="Y1306" s="482">
        <v>4.1087179047394288E-3</v>
      </c>
      <c r="Z1306" s="482">
        <v>1.2223673339159719E-3</v>
      </c>
      <c r="AA1306" s="482">
        <v>7.3451491626259422E-5</v>
      </c>
      <c r="AB1306" s="482">
        <v>1.4708919870590367E-6</v>
      </c>
      <c r="AC1306" s="482">
        <v>4.7491834305493318E-6</v>
      </c>
      <c r="AD1306" s="482">
        <v>0</v>
      </c>
      <c r="AE1306" s="482">
        <v>7.3952493567059942E-6</v>
      </c>
      <c r="AF1306" s="482">
        <v>7.7985242030910236E-6</v>
      </c>
      <c r="AG1306" s="482">
        <v>0</v>
      </c>
      <c r="AH1306" s="482">
        <v>0</v>
      </c>
      <c r="AI1306" s="482">
        <v>1.2019807056750899E-4</v>
      </c>
      <c r="AJ1306" s="482">
        <v>5.5301361774794523E-4</v>
      </c>
      <c r="AK1306" s="482">
        <v>2.3680901568850525E-4</v>
      </c>
      <c r="AL1306" s="482">
        <v>8.0980832952759617E-7</v>
      </c>
      <c r="AM1306" s="482">
        <v>0</v>
      </c>
      <c r="AN1306" s="482">
        <v>9.3269548057935778E-3</v>
      </c>
      <c r="AO1306" s="482">
        <v>0</v>
      </c>
      <c r="AP1306" s="482">
        <v>0</v>
      </c>
      <c r="AQ1306" s="482">
        <v>0</v>
      </c>
      <c r="AR1306" s="482">
        <v>2.5683922080155893E-5</v>
      </c>
      <c r="AS1306" s="482">
        <v>9.629819610101148E-3</v>
      </c>
      <c r="AT1306" s="483">
        <v>0</v>
      </c>
      <c r="AU1306" s="481">
        <v>0</v>
      </c>
      <c r="AV1306" s="482">
        <v>0</v>
      </c>
      <c r="AW1306" s="482">
        <v>6.7416762072928634E-8</v>
      </c>
      <c r="AX1306" s="482">
        <v>3.7430211629194114E-7</v>
      </c>
      <c r="AY1306" s="482">
        <v>1.7119914925117648E-8</v>
      </c>
      <c r="AZ1306" s="482">
        <v>1.2031910314866301E-8</v>
      </c>
      <c r="BA1306" s="482">
        <v>1.4640705673888173E-7</v>
      </c>
      <c r="BB1306" s="482">
        <v>4.9896289181965509E-8</v>
      </c>
      <c r="BC1306" s="482">
        <v>4.9244409417960408E-9</v>
      </c>
      <c r="BD1306" s="482">
        <v>1.2884675116575492E-8</v>
      </c>
      <c r="BE1306" s="482">
        <v>1.5070004477033775E-8</v>
      </c>
      <c r="BF1306" s="482">
        <v>9.6385219165196134E-9</v>
      </c>
      <c r="BG1306" s="482">
        <v>2.1346972373615231E-6</v>
      </c>
      <c r="BH1306" s="482">
        <v>8.8001959617880831E-5</v>
      </c>
      <c r="BI1306" s="482">
        <v>2.3618555118032868E-4</v>
      </c>
      <c r="BJ1306" s="482">
        <v>5.2037605485598436E-4</v>
      </c>
      <c r="BK1306" s="482">
        <v>1.3503428322132499E-2</v>
      </c>
      <c r="BL1306" s="482">
        <v>9.8571069446862034E-3</v>
      </c>
      <c r="BM1306" s="482">
        <v>1.3245197021834562E-2</v>
      </c>
      <c r="BN1306" s="482">
        <v>2.9352032403174935E-2</v>
      </c>
      <c r="BO1306" s="482">
        <v>5.3887553890497335E-4</v>
      </c>
      <c r="BP1306" s="482">
        <v>7.397512589599896E-4</v>
      </c>
      <c r="BQ1306" s="482">
        <v>3.595760158851546E-6</v>
      </c>
      <c r="BR1306" s="482">
        <v>7.6050624174683535E-8</v>
      </c>
      <c r="BS1306" s="482">
        <v>1.6595993224553805E-7</v>
      </c>
      <c r="BT1306" s="482">
        <v>0</v>
      </c>
      <c r="BU1306" s="482">
        <v>3.0028334011469512E-7</v>
      </c>
      <c r="BV1306" s="482">
        <v>4.4107376928544616E-7</v>
      </c>
      <c r="BW1306" s="482">
        <v>0</v>
      </c>
      <c r="BX1306" s="482">
        <v>1.5799116869627413E-7</v>
      </c>
      <c r="BY1306" s="482">
        <v>1.2308724707270638E-5</v>
      </c>
      <c r="BZ1306" s="482">
        <v>3.063465213496922E-5</v>
      </c>
      <c r="CA1306" s="482">
        <v>1.4943306551219355E-5</v>
      </c>
      <c r="CB1306" s="482">
        <v>4.8869991591773752E-8</v>
      </c>
      <c r="CC1306" s="482">
        <v>0</v>
      </c>
      <c r="CD1306" s="482">
        <v>4.873442891347621E-4</v>
      </c>
      <c r="CE1306" s="482">
        <v>8.9174596735559464E-9</v>
      </c>
      <c r="CF1306" s="482">
        <v>0</v>
      </c>
      <c r="CG1306" s="482">
        <v>6.0359907381742742E-9</v>
      </c>
      <c r="CH1306" s="482">
        <v>5.2305883445154509E-7</v>
      </c>
      <c r="CI1306" s="482">
        <v>3.824250759614061E-4</v>
      </c>
      <c r="CJ1306" s="483">
        <v>0</v>
      </c>
    </row>
    <row r="1307" spans="2:88">
      <c r="B1307" s="277"/>
      <c r="C1307" s="598">
        <v>19</v>
      </c>
      <c r="D1307" s="246" t="s">
        <v>76</v>
      </c>
      <c r="E1307" s="481">
        <v>1.4871386937947439E-5</v>
      </c>
      <c r="F1307" s="482">
        <v>0</v>
      </c>
      <c r="G1307" s="482">
        <v>5.8957695593720653E-4</v>
      </c>
      <c r="H1307" s="482">
        <v>9.6818248210140125E-5</v>
      </c>
      <c r="I1307" s="482">
        <v>0</v>
      </c>
      <c r="J1307" s="482">
        <v>0</v>
      </c>
      <c r="K1307" s="482">
        <v>8.9342150406046666E-5</v>
      </c>
      <c r="L1307" s="482">
        <v>1.8593796693960036E-6</v>
      </c>
      <c r="M1307" s="482">
        <v>0</v>
      </c>
      <c r="N1307" s="482">
        <v>7.5269197861765152E-6</v>
      </c>
      <c r="O1307" s="482">
        <v>1.6240826296407125E-5</v>
      </c>
      <c r="P1307" s="482">
        <v>0</v>
      </c>
      <c r="Q1307" s="482">
        <v>2.4518642047375641E-5</v>
      </c>
      <c r="R1307" s="482">
        <v>1.9545076495340591E-4</v>
      </c>
      <c r="S1307" s="482">
        <v>7.240482543000666E-4</v>
      </c>
      <c r="T1307" s="482">
        <v>5.6982335031870489E-3</v>
      </c>
      <c r="U1307" s="482">
        <v>4.8242316020152866E-3</v>
      </c>
      <c r="V1307" s="482">
        <v>8.9451023051476761E-3</v>
      </c>
      <c r="W1307" s="482">
        <v>2.8463360633981027E-2</v>
      </c>
      <c r="X1307" s="482">
        <v>4.8570117409032472E-3</v>
      </c>
      <c r="Y1307" s="482">
        <v>6.12738998135771E-3</v>
      </c>
      <c r="Z1307" s="482">
        <v>4.4204090195348162E-4</v>
      </c>
      <c r="AA1307" s="482">
        <v>2.2380293842725256E-3</v>
      </c>
      <c r="AB1307" s="482">
        <v>2.4265566907859394E-6</v>
      </c>
      <c r="AC1307" s="482">
        <v>4.700887460354352E-5</v>
      </c>
      <c r="AD1307" s="482">
        <v>0</v>
      </c>
      <c r="AE1307" s="482">
        <v>9.1141732942927664E-5</v>
      </c>
      <c r="AF1307" s="482">
        <v>1.2865364180209506E-6</v>
      </c>
      <c r="AG1307" s="482">
        <v>1.7144032653241971E-6</v>
      </c>
      <c r="AH1307" s="482">
        <v>4.5745033898729659E-5</v>
      </c>
      <c r="AI1307" s="482">
        <v>3.2917244316716621E-5</v>
      </c>
      <c r="AJ1307" s="482">
        <v>4.5472607373713312E-4</v>
      </c>
      <c r="AK1307" s="482">
        <v>3.1064434032552742E-4</v>
      </c>
      <c r="AL1307" s="482">
        <v>3.8563771166542086E-5</v>
      </c>
      <c r="AM1307" s="482">
        <v>2.3213913019425812E-6</v>
      </c>
      <c r="AN1307" s="482">
        <v>2.6828768299858819E-3</v>
      </c>
      <c r="AO1307" s="482">
        <v>5.6374546891935139E-5</v>
      </c>
      <c r="AP1307" s="482">
        <v>2.3308146053418425E-5</v>
      </c>
      <c r="AQ1307" s="482">
        <v>5.7535324043580713E-4</v>
      </c>
      <c r="AR1307" s="482">
        <v>4.7988170045837608E-5</v>
      </c>
      <c r="AS1307" s="482">
        <v>0</v>
      </c>
      <c r="AT1307" s="483">
        <v>5.9466927460045233E-4</v>
      </c>
      <c r="AU1307" s="481">
        <v>1.904323673134585E-6</v>
      </c>
      <c r="AV1307" s="482">
        <v>5.3643456823623049E-7</v>
      </c>
      <c r="AW1307" s="482">
        <v>4.7839807802996532E-5</v>
      </c>
      <c r="AX1307" s="482">
        <v>1.6427852741611936E-5</v>
      </c>
      <c r="AY1307" s="482">
        <v>6.6868880682329511E-8</v>
      </c>
      <c r="AZ1307" s="482">
        <v>5.7156789595861158E-8</v>
      </c>
      <c r="BA1307" s="482">
        <v>4.0653795353735475E-6</v>
      </c>
      <c r="BB1307" s="482">
        <v>1.1612026899457836E-7</v>
      </c>
      <c r="BC1307" s="482">
        <v>5.0128348121502561E-9</v>
      </c>
      <c r="BD1307" s="482">
        <v>7.7045824180020008E-7</v>
      </c>
      <c r="BE1307" s="482">
        <v>1.6745989461856974E-6</v>
      </c>
      <c r="BF1307" s="482">
        <v>2.9137281864833733E-8</v>
      </c>
      <c r="BG1307" s="482">
        <v>9.8357745446665073E-7</v>
      </c>
      <c r="BH1307" s="482">
        <v>3.36511405775549E-5</v>
      </c>
      <c r="BI1307" s="482">
        <v>1.0738951544636073E-3</v>
      </c>
      <c r="BJ1307" s="482">
        <v>7.4967304624104242E-4</v>
      </c>
      <c r="BK1307" s="482">
        <v>6.4137545157721585E-4</v>
      </c>
      <c r="BL1307" s="482">
        <v>6.1798745997341945E-4</v>
      </c>
      <c r="BM1307" s="482">
        <v>3.5726793244792577E-3</v>
      </c>
      <c r="BN1307" s="482">
        <v>7.9310152615622747E-4</v>
      </c>
      <c r="BO1307" s="482">
        <v>1.2349579688664585E-3</v>
      </c>
      <c r="BP1307" s="482">
        <v>3.6749683554000617E-5</v>
      </c>
      <c r="BQ1307" s="482">
        <v>2.1958309710908491E-4</v>
      </c>
      <c r="BR1307" s="482">
        <v>1.3740741617949129E-7</v>
      </c>
      <c r="BS1307" s="482">
        <v>3.3928566085525114E-6</v>
      </c>
      <c r="BT1307" s="482">
        <v>2.4087188939675911E-7</v>
      </c>
      <c r="BU1307" s="482">
        <v>8.3251043762825625E-6</v>
      </c>
      <c r="BV1307" s="482">
        <v>1.44631611737137E-7</v>
      </c>
      <c r="BW1307" s="482">
        <v>4.6159426048535384E-7</v>
      </c>
      <c r="BX1307" s="482">
        <v>5.2434727308953704E-6</v>
      </c>
      <c r="BY1307" s="482">
        <v>5.101471177658941E-6</v>
      </c>
      <c r="BZ1307" s="482">
        <v>1.3486556993476885E-5</v>
      </c>
      <c r="CA1307" s="482">
        <v>1.5692538265229827E-5</v>
      </c>
      <c r="CB1307" s="482">
        <v>1.391572183079304E-6</v>
      </c>
      <c r="CC1307" s="482">
        <v>1.013561374514413E-7</v>
      </c>
      <c r="CD1307" s="482">
        <v>2.083919805317153E-4</v>
      </c>
      <c r="CE1307" s="482">
        <v>3.9491099100245535E-6</v>
      </c>
      <c r="CF1307" s="482">
        <v>1.4957242597498727E-6</v>
      </c>
      <c r="CG1307" s="482">
        <v>1.8929509568602755E-5</v>
      </c>
      <c r="CH1307" s="482">
        <v>2.5529436133509396E-6</v>
      </c>
      <c r="CI1307" s="482">
        <v>0</v>
      </c>
      <c r="CJ1307" s="483">
        <v>4.7287763057207938E-5</v>
      </c>
    </row>
    <row r="1308" spans="2:88">
      <c r="B1308" s="277"/>
      <c r="C1308" s="598">
        <v>20</v>
      </c>
      <c r="D1308" s="246" t="s">
        <v>658</v>
      </c>
      <c r="E1308" s="481">
        <v>2.7322941506450273E-6</v>
      </c>
      <c r="F1308" s="482">
        <v>3.8773617878464433E-5</v>
      </c>
      <c r="G1308" s="482">
        <v>1.3254947164304708E-5</v>
      </c>
      <c r="H1308" s="482">
        <v>0</v>
      </c>
      <c r="I1308" s="482">
        <v>7.2183665950047767E-6</v>
      </c>
      <c r="J1308" s="482">
        <v>0</v>
      </c>
      <c r="K1308" s="482">
        <v>2.3061783150146641E-6</v>
      </c>
      <c r="L1308" s="482">
        <v>9.880668503620294E-6</v>
      </c>
      <c r="M1308" s="482">
        <v>1.1053336625435073E-6</v>
      </c>
      <c r="N1308" s="482">
        <v>1.4972206571687148E-5</v>
      </c>
      <c r="O1308" s="482">
        <v>8.1006702865015962E-6</v>
      </c>
      <c r="P1308" s="482">
        <v>0</v>
      </c>
      <c r="Q1308" s="482">
        <v>3.1009547200417076E-6</v>
      </c>
      <c r="R1308" s="482">
        <v>2.3116644968401288E-5</v>
      </c>
      <c r="S1308" s="482">
        <v>7.5214995294196589E-5</v>
      </c>
      <c r="T1308" s="482">
        <v>2.2605979682106917E-4</v>
      </c>
      <c r="U1308" s="482">
        <v>4.7026736777701593E-5</v>
      </c>
      <c r="V1308" s="482">
        <v>1.9424039527149927E-5</v>
      </c>
      <c r="W1308" s="482">
        <v>2.4097997625175408E-5</v>
      </c>
      <c r="X1308" s="482">
        <v>7.5668229428691646E-3</v>
      </c>
      <c r="Y1308" s="482">
        <v>2.9959702412369516E-3</v>
      </c>
      <c r="Z1308" s="482">
        <v>2.6367647717062687E-5</v>
      </c>
      <c r="AA1308" s="482">
        <v>6.326788825673107E-4</v>
      </c>
      <c r="AB1308" s="482">
        <v>8.3508043082155086E-6</v>
      </c>
      <c r="AC1308" s="482">
        <v>4.758157371164942E-6</v>
      </c>
      <c r="AD1308" s="482">
        <v>4.0583339747557012E-6</v>
      </c>
      <c r="AE1308" s="482">
        <v>1.0677998196870507E-4</v>
      </c>
      <c r="AF1308" s="482">
        <v>5.4692820723072319E-5</v>
      </c>
      <c r="AG1308" s="482">
        <v>6.9411579007991594E-6</v>
      </c>
      <c r="AH1308" s="482">
        <v>5.1335825823708966E-5</v>
      </c>
      <c r="AI1308" s="482">
        <v>5.9635311511670131E-5</v>
      </c>
      <c r="AJ1308" s="482">
        <v>5.3183889445681826E-4</v>
      </c>
      <c r="AK1308" s="482">
        <v>3.2846585658591234E-5</v>
      </c>
      <c r="AL1308" s="482">
        <v>1.3792754899499754E-5</v>
      </c>
      <c r="AM1308" s="482">
        <v>2.5047161062951614E-5</v>
      </c>
      <c r="AN1308" s="482">
        <v>7.2359766786588876E-4</v>
      </c>
      <c r="AO1308" s="482">
        <v>6.8473615189177554E-6</v>
      </c>
      <c r="AP1308" s="482">
        <v>1.026256534135311E-4</v>
      </c>
      <c r="AQ1308" s="482">
        <v>3.4547178266461718E-5</v>
      </c>
      <c r="AR1308" s="482">
        <v>9.3572559235808881E-6</v>
      </c>
      <c r="AS1308" s="482">
        <v>0</v>
      </c>
      <c r="AT1308" s="483">
        <v>0</v>
      </c>
      <c r="AU1308" s="481">
        <v>1.0527222230205218E-7</v>
      </c>
      <c r="AV1308" s="482">
        <v>1.1136806971580813E-6</v>
      </c>
      <c r="AW1308" s="482">
        <v>9.3950823740379266E-7</v>
      </c>
      <c r="AX1308" s="482">
        <v>3.9742544813697098E-7</v>
      </c>
      <c r="AY1308" s="482">
        <v>3.7801699058824615E-7</v>
      </c>
      <c r="AZ1308" s="482">
        <v>3.1858174672576728E-7</v>
      </c>
      <c r="BA1308" s="482">
        <v>2.2103284735633876E-7</v>
      </c>
      <c r="BB1308" s="482">
        <v>8.5970048822055602E-7</v>
      </c>
      <c r="BC1308" s="482">
        <v>7.058689718702222E-8</v>
      </c>
      <c r="BD1308" s="482">
        <v>4.010141733388512E-7</v>
      </c>
      <c r="BE1308" s="482">
        <v>3.4202109631702754E-7</v>
      </c>
      <c r="BF1308" s="482">
        <v>1.770591839998924E-8</v>
      </c>
      <c r="BG1308" s="482">
        <v>8.6103526383703214E-8</v>
      </c>
      <c r="BH1308" s="482">
        <v>1.2363677315206659E-6</v>
      </c>
      <c r="BI1308" s="482">
        <v>1.3931823605175312E-5</v>
      </c>
      <c r="BJ1308" s="482">
        <v>4.6988709538207182E-6</v>
      </c>
      <c r="BK1308" s="482">
        <v>1.9327577768099817E-6</v>
      </c>
      <c r="BL1308" s="482">
        <v>1.5995934683316824E-6</v>
      </c>
      <c r="BM1308" s="482">
        <v>1.2545790889265752E-6</v>
      </c>
      <c r="BN1308" s="482">
        <v>1.930301117948265E-4</v>
      </c>
      <c r="BO1308" s="482">
        <v>1.2341435377551585E-4</v>
      </c>
      <c r="BP1308" s="482">
        <v>1.4416580158247403E-6</v>
      </c>
      <c r="BQ1308" s="482">
        <v>3.6074030546563773E-5</v>
      </c>
      <c r="BR1308" s="482">
        <v>4.5020054031263461E-7</v>
      </c>
      <c r="BS1308" s="482">
        <v>3.0974848245678912E-7</v>
      </c>
      <c r="BT1308" s="482">
        <v>5.2957183413332519E-7</v>
      </c>
      <c r="BU1308" s="482">
        <v>9.0537792831176156E-6</v>
      </c>
      <c r="BV1308" s="482">
        <v>4.0593032799546315E-6</v>
      </c>
      <c r="BW1308" s="482">
        <v>1.56412414539171E-6</v>
      </c>
      <c r="BX1308" s="482">
        <v>3.1679859254802313E-6</v>
      </c>
      <c r="BY1308" s="482">
        <v>6.6859015200006863E-6</v>
      </c>
      <c r="BZ1308" s="482">
        <v>4.1537178922946736E-5</v>
      </c>
      <c r="CA1308" s="482">
        <v>2.5782373830729142E-6</v>
      </c>
      <c r="CB1308" s="482">
        <v>7.5008526287253608E-7</v>
      </c>
      <c r="CC1308" s="482">
        <v>1.9334546925862617E-6</v>
      </c>
      <c r="CD1308" s="482">
        <v>1.8254125335683718E-5</v>
      </c>
      <c r="CE1308" s="482">
        <v>3.4796205535182831E-7</v>
      </c>
      <c r="CF1308" s="482">
        <v>5.8841707335027301E-6</v>
      </c>
      <c r="CG1308" s="482">
        <v>3.9850198568394427E-6</v>
      </c>
      <c r="CH1308" s="482">
        <v>5.8528838206521235E-7</v>
      </c>
      <c r="CI1308" s="482">
        <v>0</v>
      </c>
      <c r="CJ1308" s="483">
        <v>0</v>
      </c>
    </row>
    <row r="1309" spans="2:88">
      <c r="B1309" s="277"/>
      <c r="C1309" s="598">
        <v>21</v>
      </c>
      <c r="D1309" s="246" t="s">
        <v>77</v>
      </c>
      <c r="E1309" s="481">
        <v>0</v>
      </c>
      <c r="F1309" s="482">
        <v>0</v>
      </c>
      <c r="G1309" s="482">
        <v>-1.2446807108077305E-4</v>
      </c>
      <c r="H1309" s="482">
        <v>3.3007496873221445E-5</v>
      </c>
      <c r="I1309" s="482">
        <v>0</v>
      </c>
      <c r="J1309" s="482">
        <v>0</v>
      </c>
      <c r="K1309" s="482">
        <v>0</v>
      </c>
      <c r="L1309" s="482">
        <v>0</v>
      </c>
      <c r="M1309" s="482">
        <v>0</v>
      </c>
      <c r="N1309" s="482">
        <v>0</v>
      </c>
      <c r="O1309" s="482">
        <v>0</v>
      </c>
      <c r="P1309" s="482">
        <v>0</v>
      </c>
      <c r="Q1309" s="482">
        <v>0</v>
      </c>
      <c r="R1309" s="482">
        <v>0</v>
      </c>
      <c r="S1309" s="482">
        <v>0</v>
      </c>
      <c r="T1309" s="482">
        <v>1.1566203928315414E-4</v>
      </c>
      <c r="U1309" s="482">
        <v>0</v>
      </c>
      <c r="V1309" s="482">
        <v>0</v>
      </c>
      <c r="W1309" s="482">
        <v>0</v>
      </c>
      <c r="X1309" s="482">
        <v>0</v>
      </c>
      <c r="Y1309" s="482">
        <v>0.19384804238459233</v>
      </c>
      <c r="Z1309" s="482">
        <v>0</v>
      </c>
      <c r="AA1309" s="482">
        <v>0</v>
      </c>
      <c r="AB1309" s="482">
        <v>5.9709179821220702E-7</v>
      </c>
      <c r="AC1309" s="482">
        <v>0</v>
      </c>
      <c r="AD1309" s="482">
        <v>0</v>
      </c>
      <c r="AE1309" s="482">
        <v>2.1190708169587115E-6</v>
      </c>
      <c r="AF1309" s="482">
        <v>0</v>
      </c>
      <c r="AG1309" s="482">
        <v>0</v>
      </c>
      <c r="AH1309" s="482">
        <v>3.4184594302514716E-3</v>
      </c>
      <c r="AI1309" s="482">
        <v>0</v>
      </c>
      <c r="AJ1309" s="482">
        <v>2.1861378942867999E-3</v>
      </c>
      <c r="AK1309" s="482">
        <v>-1.602515097872736E-7</v>
      </c>
      <c r="AL1309" s="482">
        <v>0</v>
      </c>
      <c r="AM1309" s="482">
        <v>0</v>
      </c>
      <c r="AN1309" s="482">
        <v>1.8890695761334102E-2</v>
      </c>
      <c r="AO1309" s="482">
        <v>4.1615487128225431E-6</v>
      </c>
      <c r="AP1309" s="482">
        <v>0</v>
      </c>
      <c r="AQ1309" s="482">
        <v>3.3834406185877717E-6</v>
      </c>
      <c r="AR1309" s="482">
        <v>1.28527883335243E-4</v>
      </c>
      <c r="AS1309" s="482">
        <v>0</v>
      </c>
      <c r="AT1309" s="483">
        <v>0</v>
      </c>
      <c r="AU1309" s="481">
        <v>2.2455359856107278E-7</v>
      </c>
      <c r="AV1309" s="482">
        <v>2.5821358842463829E-7</v>
      </c>
      <c r="AW1309" s="482">
        <v>1.5399878640186481E-3</v>
      </c>
      <c r="AX1309" s="482">
        <v>2.8649229687639384E-6</v>
      </c>
      <c r="AY1309" s="482">
        <v>2.9080541141219911E-8</v>
      </c>
      <c r="AZ1309" s="482">
        <v>1.7031551872452468E-8</v>
      </c>
      <c r="BA1309" s="482">
        <v>2.8496028973122019E-8</v>
      </c>
      <c r="BB1309" s="482">
        <v>4.2805930240935037E-9</v>
      </c>
      <c r="BC1309" s="482">
        <v>2.9874440721686272E-9</v>
      </c>
      <c r="BD1309" s="482">
        <v>4.5596668954661516E-9</v>
      </c>
      <c r="BE1309" s="482">
        <v>1.0970779280228116E-7</v>
      </c>
      <c r="BF1309" s="482">
        <v>1.3953717044655284E-8</v>
      </c>
      <c r="BG1309" s="482">
        <v>6.5594758167552146E-9</v>
      </c>
      <c r="BH1309" s="482">
        <v>5.439432121176147E-8</v>
      </c>
      <c r="BI1309" s="482">
        <v>1.5406357779096114E-8</v>
      </c>
      <c r="BJ1309" s="482">
        <v>1.8732850165641028E-5</v>
      </c>
      <c r="BK1309" s="482">
        <v>4.1282225641057637E-8</v>
      </c>
      <c r="BL1309" s="482">
        <v>4.8694928534242312E-9</v>
      </c>
      <c r="BM1309" s="482">
        <v>5.8159488295345929E-9</v>
      </c>
      <c r="BN1309" s="482">
        <v>3.6539600991578024E-9</v>
      </c>
      <c r="BO1309" s="482">
        <v>1.1999934758582095E-2</v>
      </c>
      <c r="BP1309" s="482">
        <v>9.8137435251691397E-8</v>
      </c>
      <c r="BQ1309" s="482">
        <v>9.6623185907880883E-8</v>
      </c>
      <c r="BR1309" s="482">
        <v>1.9322167888796032E-8</v>
      </c>
      <c r="BS1309" s="482">
        <v>3.1462709527871811E-8</v>
      </c>
      <c r="BT1309" s="482">
        <v>1.6137381522574708E-7</v>
      </c>
      <c r="BU1309" s="482">
        <v>1.8155957771879607E-7</v>
      </c>
      <c r="BV1309" s="482">
        <v>3.1277273466892813E-8</v>
      </c>
      <c r="BW1309" s="482">
        <v>6.4474513715940567E-9</v>
      </c>
      <c r="BX1309" s="482">
        <v>1.2630771215095283E-4</v>
      </c>
      <c r="BY1309" s="482">
        <v>4.074251254892291E-8</v>
      </c>
      <c r="BZ1309" s="482">
        <v>1.5632100911770267E-4</v>
      </c>
      <c r="CA1309" s="482">
        <v>1.9801315485044369E-6</v>
      </c>
      <c r="CB1309" s="482">
        <v>2.5227402414560014E-8</v>
      </c>
      <c r="CC1309" s="482">
        <v>4.4634251529478342E-8</v>
      </c>
      <c r="CD1309" s="482">
        <v>8.4313055957583054E-4</v>
      </c>
      <c r="CE1309" s="482">
        <v>8.8360635275937982E-8</v>
      </c>
      <c r="CF1309" s="482">
        <v>5.6656166258959407E-9</v>
      </c>
      <c r="CG1309" s="482">
        <v>5.6533563160233909E-7</v>
      </c>
      <c r="CH1309" s="482">
        <v>7.1921764909873249E-7</v>
      </c>
      <c r="CI1309" s="482">
        <v>0</v>
      </c>
      <c r="CJ1309" s="483">
        <v>8.0584155198841668E-8</v>
      </c>
    </row>
    <row r="1310" spans="2:88">
      <c r="B1310" s="277"/>
      <c r="C1310" s="598">
        <v>22</v>
      </c>
      <c r="D1310" s="246" t="s">
        <v>81</v>
      </c>
      <c r="E1310" s="481">
        <v>1.2390230214383315E-3</v>
      </c>
      <c r="F1310" s="482">
        <v>3.0123967638512905E-3</v>
      </c>
      <c r="G1310" s="482">
        <v>2.6075567059087638E-3</v>
      </c>
      <c r="H1310" s="482">
        <v>3.6994768479955693E-3</v>
      </c>
      <c r="I1310" s="482">
        <v>7.0452726074343307E-4</v>
      </c>
      <c r="J1310" s="482">
        <v>1.2374817725389543E-2</v>
      </c>
      <c r="K1310" s="482">
        <v>3.79898635042399E-3</v>
      </c>
      <c r="L1310" s="482">
        <v>8.6751915445380562E-4</v>
      </c>
      <c r="M1310" s="482">
        <v>4.0516963059643029E-5</v>
      </c>
      <c r="N1310" s="482">
        <v>7.9150975438952199E-3</v>
      </c>
      <c r="O1310" s="482">
        <v>7.3367685963776968E-3</v>
      </c>
      <c r="P1310" s="482">
        <v>1.6933345326516237E-2</v>
      </c>
      <c r="Q1310" s="482">
        <v>1.1056503925294824E-2</v>
      </c>
      <c r="R1310" s="482">
        <v>1.7322563329937935E-4</v>
      </c>
      <c r="S1310" s="482">
        <v>8.2370104038053508E-5</v>
      </c>
      <c r="T1310" s="482">
        <v>1.2616177928779109E-3</v>
      </c>
      <c r="U1310" s="482">
        <v>4.4931027196097747E-4</v>
      </c>
      <c r="V1310" s="482">
        <v>9.9556445662676483E-4</v>
      </c>
      <c r="W1310" s="482">
        <v>5.4729266073748079E-4</v>
      </c>
      <c r="X1310" s="482">
        <v>1.9111292979365245E-3</v>
      </c>
      <c r="Y1310" s="482">
        <v>6.0813678161513753E-4</v>
      </c>
      <c r="Z1310" s="482">
        <v>1.1869986461790648E-2</v>
      </c>
      <c r="AA1310" s="482">
        <v>1.411639893099329E-3</v>
      </c>
      <c r="AB1310" s="482">
        <v>3.0951148489209673E-3</v>
      </c>
      <c r="AC1310" s="482">
        <v>2.2879159739701947E-4</v>
      </c>
      <c r="AD1310" s="482">
        <v>3.7379813127073875E-4</v>
      </c>
      <c r="AE1310" s="482">
        <v>3.142878092927068E-4</v>
      </c>
      <c r="AF1310" s="482">
        <v>4.9352439770601944E-4</v>
      </c>
      <c r="AG1310" s="482">
        <v>2.15382794365202E-6</v>
      </c>
      <c r="AH1310" s="482">
        <v>1.4717857333192621E-4</v>
      </c>
      <c r="AI1310" s="482">
        <v>2.4780174779040808E-3</v>
      </c>
      <c r="AJ1310" s="482">
        <v>1.1564454272757624E-3</v>
      </c>
      <c r="AK1310" s="482">
        <v>2.6535607263402047E-3</v>
      </c>
      <c r="AL1310" s="482">
        <v>6.1463546834878346E-4</v>
      </c>
      <c r="AM1310" s="482">
        <v>2.9224822989164837E-3</v>
      </c>
      <c r="AN1310" s="482">
        <v>2.5108992381765189E-3</v>
      </c>
      <c r="AO1310" s="482">
        <v>1.2801534228554935E-3</v>
      </c>
      <c r="AP1310" s="482">
        <v>1.3418325364569789E-3</v>
      </c>
      <c r="AQ1310" s="482">
        <v>2.3468925716032254E-3</v>
      </c>
      <c r="AR1310" s="482">
        <v>3.356741475208621E-3</v>
      </c>
      <c r="AS1310" s="482">
        <v>8.6020969983654258E-2</v>
      </c>
      <c r="AT1310" s="483">
        <v>1.2896837785840195E-3</v>
      </c>
      <c r="AU1310" s="481">
        <v>1.7309776477745789E-5</v>
      </c>
      <c r="AV1310" s="482">
        <v>3.8438469835264553E-5</v>
      </c>
      <c r="AW1310" s="482">
        <v>6.5288950686249507E-5</v>
      </c>
      <c r="AX1310" s="482">
        <v>2.2626720531535512E-5</v>
      </c>
      <c r="AY1310" s="482">
        <v>7.8093761311828045E-5</v>
      </c>
      <c r="AZ1310" s="482">
        <v>1.256255020080572E-4</v>
      </c>
      <c r="BA1310" s="482">
        <v>1.8966620817203474E-4</v>
      </c>
      <c r="BB1310" s="482">
        <v>4.558452921926472E-5</v>
      </c>
      <c r="BC1310" s="482">
        <v>6.6731609102216658E-5</v>
      </c>
      <c r="BD1310" s="482">
        <v>3.1527288688567272E-4</v>
      </c>
      <c r="BE1310" s="482">
        <v>2.6889451603702734E-4</v>
      </c>
      <c r="BF1310" s="482">
        <v>3.3511354670318983E-4</v>
      </c>
      <c r="BG1310" s="482">
        <v>6.272810310472063E-4</v>
      </c>
      <c r="BH1310" s="482">
        <v>2.0039527205001717E-5</v>
      </c>
      <c r="BI1310" s="482">
        <v>1.0002483486253392E-5</v>
      </c>
      <c r="BJ1310" s="482">
        <v>2.0190367390232082E-5</v>
      </c>
      <c r="BK1310" s="482">
        <v>4.2765092116487948E-5</v>
      </c>
      <c r="BL1310" s="482">
        <v>4.3721101362640182E-5</v>
      </c>
      <c r="BM1310" s="482">
        <v>3.0965776384573011E-5</v>
      </c>
      <c r="BN1310" s="482">
        <v>6.3713295072415196E-5</v>
      </c>
      <c r="BO1310" s="482">
        <v>2.0376830049771456E-5</v>
      </c>
      <c r="BP1310" s="482">
        <v>3.9183416670285538E-4</v>
      </c>
      <c r="BQ1310" s="482">
        <v>3.1729605557459415E-5</v>
      </c>
      <c r="BR1310" s="482">
        <v>1.8752250309270638E-4</v>
      </c>
      <c r="BS1310" s="482">
        <v>2.0489595440117477E-5</v>
      </c>
      <c r="BT1310" s="482">
        <v>3.3515215245375241E-5</v>
      </c>
      <c r="BU1310" s="482">
        <v>4.5206476612958668E-5</v>
      </c>
      <c r="BV1310" s="482">
        <v>1.2277805510949936E-4</v>
      </c>
      <c r="BW1310" s="482">
        <v>4.3555364662692397E-7</v>
      </c>
      <c r="BX1310" s="482">
        <v>1.8393466670789955E-5</v>
      </c>
      <c r="BY1310" s="482">
        <v>1.653112174873293E-4</v>
      </c>
      <c r="BZ1310" s="482">
        <v>7.3481390766200468E-5</v>
      </c>
      <c r="CA1310" s="482">
        <v>1.4500372248277418E-4</v>
      </c>
      <c r="CB1310" s="482">
        <v>3.3221478688266054E-5</v>
      </c>
      <c r="CC1310" s="482">
        <v>3.1113519461421839E-4</v>
      </c>
      <c r="CD1310" s="482">
        <v>8.109864982330869E-5</v>
      </c>
      <c r="CE1310" s="482">
        <v>2.0878818662944275E-5</v>
      </c>
      <c r="CF1310" s="482">
        <v>2.4815059886734608E-5</v>
      </c>
      <c r="CG1310" s="482">
        <v>1.3766584952789495E-4</v>
      </c>
      <c r="CH1310" s="482">
        <v>8.1369726477770288E-5</v>
      </c>
      <c r="CI1310" s="482">
        <v>1.4116582144016541E-3</v>
      </c>
      <c r="CJ1310" s="483">
        <v>4.8296835446664795E-6</v>
      </c>
    </row>
    <row r="1311" spans="2:88">
      <c r="B1311" s="277"/>
      <c r="C1311" s="598">
        <v>23</v>
      </c>
      <c r="D1311" s="246" t="s">
        <v>82</v>
      </c>
      <c r="E1311" s="481">
        <v>2.1484105815301486E-3</v>
      </c>
      <c r="F1311" s="482">
        <v>1.2655315232397608E-3</v>
      </c>
      <c r="G1311" s="482">
        <v>9.2425076693148755E-4</v>
      </c>
      <c r="H1311" s="482">
        <v>7.1318583353594273E-3</v>
      </c>
      <c r="I1311" s="482">
        <v>5.0624827194099538E-4</v>
      </c>
      <c r="J1311" s="482">
        <v>2.2535390084428338E-3</v>
      </c>
      <c r="K1311" s="482">
        <v>3.2366667122856476E-3</v>
      </c>
      <c r="L1311" s="482">
        <v>4.4470802476426494E-3</v>
      </c>
      <c r="M1311" s="482">
        <v>1.8475780875052265E-4</v>
      </c>
      <c r="N1311" s="482">
        <v>2.4938713364323238E-3</v>
      </c>
      <c r="O1311" s="482">
        <v>5.3480434573598716E-3</v>
      </c>
      <c r="P1311" s="482">
        <v>3.8570762514305089E-3</v>
      </c>
      <c r="Q1311" s="482">
        <v>2.4704932475484802E-3</v>
      </c>
      <c r="R1311" s="482">
        <v>4.8498053218745613E-3</v>
      </c>
      <c r="S1311" s="482">
        <v>2.1201763920631828E-3</v>
      </c>
      <c r="T1311" s="482">
        <v>1.3895578327326615E-3</v>
      </c>
      <c r="U1311" s="482">
        <v>5.6191851804361919E-4</v>
      </c>
      <c r="V1311" s="482">
        <v>2.456466269752453E-3</v>
      </c>
      <c r="W1311" s="482">
        <v>2.006555941126129E-3</v>
      </c>
      <c r="X1311" s="482">
        <v>1.2278050623347179E-3</v>
      </c>
      <c r="Y1311" s="482">
        <v>3.9324582878531611E-4</v>
      </c>
      <c r="Z1311" s="482">
        <v>1.0822863625398525E-3</v>
      </c>
      <c r="AA1311" s="482">
        <v>5.8032776795095939E-4</v>
      </c>
      <c r="AB1311" s="482">
        <v>1.6000979473328965E-2</v>
      </c>
      <c r="AC1311" s="482">
        <v>1.9299731752082407E-2</v>
      </c>
      <c r="AD1311" s="482">
        <v>1.6136024276287206E-3</v>
      </c>
      <c r="AE1311" s="482">
        <v>2.4894215748145518E-3</v>
      </c>
      <c r="AF1311" s="482">
        <v>2.2001001520827908E-3</v>
      </c>
      <c r="AG1311" s="482">
        <v>1.8642168806213232E-2</v>
      </c>
      <c r="AH1311" s="482">
        <v>3.1567557725034764E-3</v>
      </c>
      <c r="AI1311" s="482">
        <v>2.9417563055237207E-3</v>
      </c>
      <c r="AJ1311" s="482">
        <v>8.7516509037701227E-3</v>
      </c>
      <c r="AK1311" s="482">
        <v>4.1683639171625139E-3</v>
      </c>
      <c r="AL1311" s="482">
        <v>1.9764653769487775E-3</v>
      </c>
      <c r="AM1311" s="482">
        <v>1.1254087569541706E-3</v>
      </c>
      <c r="AN1311" s="482">
        <v>1.2526985425756888E-3</v>
      </c>
      <c r="AO1311" s="482">
        <v>1.6152298908957911E-3</v>
      </c>
      <c r="AP1311" s="482">
        <v>9.8352852232714812E-4</v>
      </c>
      <c r="AQ1311" s="482">
        <v>3.2709278811656017E-3</v>
      </c>
      <c r="AR1311" s="482">
        <v>1.9851736679901144E-3</v>
      </c>
      <c r="AS1311" s="482">
        <v>0</v>
      </c>
      <c r="AT1311" s="483">
        <v>1.1630980703145619E-4</v>
      </c>
      <c r="AU1311" s="481">
        <v>0</v>
      </c>
      <c r="AV1311" s="482">
        <v>0</v>
      </c>
      <c r="AW1311" s="482">
        <v>0</v>
      </c>
      <c r="AX1311" s="482">
        <v>0</v>
      </c>
      <c r="AY1311" s="482">
        <v>0</v>
      </c>
      <c r="AZ1311" s="482">
        <v>0</v>
      </c>
      <c r="BA1311" s="482">
        <v>0</v>
      </c>
      <c r="BB1311" s="482">
        <v>0</v>
      </c>
      <c r="BC1311" s="482">
        <v>0</v>
      </c>
      <c r="BD1311" s="482">
        <v>0</v>
      </c>
      <c r="BE1311" s="482">
        <v>0</v>
      </c>
      <c r="BF1311" s="482">
        <v>0</v>
      </c>
      <c r="BG1311" s="482">
        <v>0</v>
      </c>
      <c r="BH1311" s="482">
        <v>0</v>
      </c>
      <c r="BI1311" s="482">
        <v>0</v>
      </c>
      <c r="BJ1311" s="482">
        <v>0</v>
      </c>
      <c r="BK1311" s="482">
        <v>0</v>
      </c>
      <c r="BL1311" s="482">
        <v>0</v>
      </c>
      <c r="BM1311" s="482">
        <v>0</v>
      </c>
      <c r="BN1311" s="482">
        <v>0</v>
      </c>
      <c r="BO1311" s="482">
        <v>0</v>
      </c>
      <c r="BP1311" s="482">
        <v>0</v>
      </c>
      <c r="BQ1311" s="482">
        <v>0</v>
      </c>
      <c r="BR1311" s="482">
        <v>0</v>
      </c>
      <c r="BS1311" s="482">
        <v>0</v>
      </c>
      <c r="BT1311" s="482">
        <v>0</v>
      </c>
      <c r="BU1311" s="482">
        <v>0</v>
      </c>
      <c r="BV1311" s="482">
        <v>0</v>
      </c>
      <c r="BW1311" s="482">
        <v>0</v>
      </c>
      <c r="BX1311" s="482">
        <v>0</v>
      </c>
      <c r="BY1311" s="482">
        <v>0</v>
      </c>
      <c r="BZ1311" s="482">
        <v>0</v>
      </c>
      <c r="CA1311" s="482">
        <v>0</v>
      </c>
      <c r="CB1311" s="482">
        <v>0</v>
      </c>
      <c r="CC1311" s="482">
        <v>0</v>
      </c>
      <c r="CD1311" s="482">
        <v>0</v>
      </c>
      <c r="CE1311" s="482">
        <v>0</v>
      </c>
      <c r="CF1311" s="482">
        <v>0</v>
      </c>
      <c r="CG1311" s="482">
        <v>0</v>
      </c>
      <c r="CH1311" s="482">
        <v>0</v>
      </c>
      <c r="CI1311" s="482">
        <v>0</v>
      </c>
      <c r="CJ1311" s="483">
        <v>0</v>
      </c>
    </row>
    <row r="1312" spans="2:88">
      <c r="B1312" s="277"/>
      <c r="C1312" s="598">
        <v>24</v>
      </c>
      <c r="D1312" s="246" t="s">
        <v>565</v>
      </c>
      <c r="E1312" s="481">
        <v>9.4939407955699513E-3</v>
      </c>
      <c r="F1312" s="482">
        <v>4.2249562918877433E-3</v>
      </c>
      <c r="G1312" s="482">
        <v>3.5088198443538939E-3</v>
      </c>
      <c r="H1312" s="482">
        <v>2.214344066755139E-2</v>
      </c>
      <c r="I1312" s="482">
        <v>1.0309445534304426E-2</v>
      </c>
      <c r="J1312" s="482">
        <v>1.7485879113415287E-2</v>
      </c>
      <c r="K1312" s="482">
        <v>3.3308831622332814E-2</v>
      </c>
      <c r="L1312" s="482">
        <v>2.8452476187264857E-2</v>
      </c>
      <c r="M1312" s="482">
        <v>4.5641986642843526E-3</v>
      </c>
      <c r="N1312" s="482">
        <v>1.9200211593026775E-2</v>
      </c>
      <c r="O1312" s="482">
        <v>4.1908679608252446E-2</v>
      </c>
      <c r="P1312" s="482">
        <v>5.2811267705589859E-2</v>
      </c>
      <c r="Q1312" s="482">
        <v>1.9107906301726745E-2</v>
      </c>
      <c r="R1312" s="482">
        <v>1.6699989056355637E-2</v>
      </c>
      <c r="S1312" s="482">
        <v>1.875632858932301E-2</v>
      </c>
      <c r="T1312" s="482">
        <v>8.5097370501138591E-3</v>
      </c>
      <c r="U1312" s="482">
        <v>6.8271773702701299E-3</v>
      </c>
      <c r="V1312" s="482">
        <v>2.7501213383815743E-2</v>
      </c>
      <c r="W1312" s="482">
        <v>9.1155813843740163E-3</v>
      </c>
      <c r="X1312" s="482">
        <v>4.842633146443823E-3</v>
      </c>
      <c r="Y1312" s="482">
        <v>7.6978557297469096E-3</v>
      </c>
      <c r="Z1312" s="482">
        <v>5.9835208593988845E-3</v>
      </c>
      <c r="AA1312" s="482">
        <v>3.586298238830497E-3</v>
      </c>
      <c r="AB1312" s="482">
        <v>0.10422690987967435</v>
      </c>
      <c r="AC1312" s="482">
        <v>2.2926295513643512E-2</v>
      </c>
      <c r="AD1312" s="482">
        <v>2.0599995132627238E-2</v>
      </c>
      <c r="AE1312" s="482">
        <v>2.1660114631500513E-2</v>
      </c>
      <c r="AF1312" s="482">
        <v>3.164022792840756E-3</v>
      </c>
      <c r="AG1312" s="482">
        <v>5.4691216904720905E-4</v>
      </c>
      <c r="AH1312" s="482">
        <v>7.8421859576448677E-3</v>
      </c>
      <c r="AI1312" s="482">
        <v>6.5018177561200459E-3</v>
      </c>
      <c r="AJ1312" s="482">
        <v>8.1333857968950724E-3</v>
      </c>
      <c r="AK1312" s="482">
        <v>1.6015682161341815E-2</v>
      </c>
      <c r="AL1312" s="482">
        <v>8.112820750546465E-3</v>
      </c>
      <c r="AM1312" s="482">
        <v>2.0619337627893614E-3</v>
      </c>
      <c r="AN1312" s="482">
        <v>3.7979963240473993E-3</v>
      </c>
      <c r="AO1312" s="482">
        <v>3.397235931727282E-2</v>
      </c>
      <c r="AP1312" s="482">
        <v>2.033715167694285E-2</v>
      </c>
      <c r="AQ1312" s="482">
        <v>1.9771455196901922E-2</v>
      </c>
      <c r="AR1312" s="482">
        <v>1.9280994905418486E-2</v>
      </c>
      <c r="AS1312" s="482">
        <v>0</v>
      </c>
      <c r="AT1312" s="483">
        <v>8.450164459849625E-3</v>
      </c>
      <c r="AU1312" s="481">
        <v>1.1067513389078345E-4</v>
      </c>
      <c r="AV1312" s="482">
        <v>9.9352514554000692E-5</v>
      </c>
      <c r="AW1312" s="482">
        <v>6.7634877985502752E-5</v>
      </c>
      <c r="AX1312" s="482">
        <v>3.9055535602914687E-4</v>
      </c>
      <c r="AY1312" s="482">
        <v>1.0838524239966336E-4</v>
      </c>
      <c r="AZ1312" s="482">
        <v>2.3177363503231477E-4</v>
      </c>
      <c r="BA1312" s="482">
        <v>4.042919934466846E-4</v>
      </c>
      <c r="BB1312" s="482">
        <v>2.4278187403994344E-4</v>
      </c>
      <c r="BC1312" s="482">
        <v>6.2867112389240445E-5</v>
      </c>
      <c r="BD1312" s="482">
        <v>1.8699728798994412E-4</v>
      </c>
      <c r="BE1312" s="482">
        <v>4.6007354439761328E-4</v>
      </c>
      <c r="BF1312" s="482">
        <v>2.7829881697152679E-4</v>
      </c>
      <c r="BG1312" s="482">
        <v>2.7071134322147932E-4</v>
      </c>
      <c r="BH1312" s="482">
        <v>1.6934981339095827E-4</v>
      </c>
      <c r="BI1312" s="482">
        <v>1.097967319698722E-4</v>
      </c>
      <c r="BJ1312" s="482">
        <v>8.6688824632715853E-5</v>
      </c>
      <c r="BK1312" s="482">
        <v>7.9309395104770254E-5</v>
      </c>
      <c r="BL1312" s="482">
        <v>2.6427177949531574E-4</v>
      </c>
      <c r="BM1312" s="482">
        <v>8.413207610949738E-5</v>
      </c>
      <c r="BN1312" s="482">
        <v>4.6551140991854831E-5</v>
      </c>
      <c r="BO1312" s="482">
        <v>9.0300622583959687E-5</v>
      </c>
      <c r="BP1312" s="482">
        <v>1.344296154021103E-4</v>
      </c>
      <c r="BQ1312" s="482">
        <v>4.1292479521498339E-5</v>
      </c>
      <c r="BR1312" s="482">
        <v>1.1128736971787437E-3</v>
      </c>
      <c r="BS1312" s="482">
        <v>4.2074574657678275E-4</v>
      </c>
      <c r="BT1312" s="482">
        <v>4.3137548698314213E-4</v>
      </c>
      <c r="BU1312" s="482">
        <v>1.8017109751367817E-4</v>
      </c>
      <c r="BV1312" s="482">
        <v>3.6642581989775802E-5</v>
      </c>
      <c r="BW1312" s="482">
        <v>5.4114451162287621E-5</v>
      </c>
      <c r="BX1312" s="482">
        <v>1.2075714227723371E-4</v>
      </c>
      <c r="BY1312" s="482">
        <v>6.4982106987476044E-5</v>
      </c>
      <c r="BZ1312" s="482">
        <v>8.4702066455013899E-5</v>
      </c>
      <c r="CA1312" s="482">
        <v>1.6081864307774401E-4</v>
      </c>
      <c r="CB1312" s="482">
        <v>8.9800449799482668E-5</v>
      </c>
      <c r="CC1312" s="482">
        <v>2.8549534966358197E-5</v>
      </c>
      <c r="CD1312" s="482">
        <v>5.4020454935443268E-5</v>
      </c>
      <c r="CE1312" s="482">
        <v>3.3243424682943655E-4</v>
      </c>
      <c r="CF1312" s="482">
        <v>1.7548139871212764E-4</v>
      </c>
      <c r="CG1312" s="482">
        <v>2.9052534618518835E-4</v>
      </c>
      <c r="CH1312" s="482">
        <v>2.4812905052646586E-4</v>
      </c>
      <c r="CI1312" s="482">
        <v>0</v>
      </c>
      <c r="CJ1312" s="483">
        <v>1.0383823353435218E-4</v>
      </c>
    </row>
    <row r="1313" spans="2:88">
      <c r="B1313" s="277"/>
      <c r="C1313" s="598">
        <v>25</v>
      </c>
      <c r="D1313" s="246" t="s">
        <v>566</v>
      </c>
      <c r="E1313" s="481">
        <v>1.3040217857211071E-3</v>
      </c>
      <c r="F1313" s="482">
        <v>3.3242869457359326E-4</v>
      </c>
      <c r="G1313" s="482">
        <v>3.4092702901364824E-4</v>
      </c>
      <c r="H1313" s="482">
        <v>6.0885181573932757E-3</v>
      </c>
      <c r="I1313" s="482">
        <v>2.1679287608068606E-3</v>
      </c>
      <c r="J1313" s="482">
        <v>1.0088291863635628E-3</v>
      </c>
      <c r="K1313" s="482">
        <v>1.7531353394740097E-3</v>
      </c>
      <c r="L1313" s="482">
        <v>2.7930986290793853E-3</v>
      </c>
      <c r="M1313" s="482">
        <v>2.3902257594804791E-4</v>
      </c>
      <c r="N1313" s="482">
        <v>1.0988856470650545E-3</v>
      </c>
      <c r="O1313" s="482">
        <v>1.4623449812725829E-3</v>
      </c>
      <c r="P1313" s="482">
        <v>5.4431779920290481E-4</v>
      </c>
      <c r="Q1313" s="482">
        <v>6.292086681636554E-4</v>
      </c>
      <c r="R1313" s="482">
        <v>8.316308252227638E-4</v>
      </c>
      <c r="S1313" s="482">
        <v>8.2399000133543808E-4</v>
      </c>
      <c r="T1313" s="482">
        <v>7.1983612958604183E-4</v>
      </c>
      <c r="U1313" s="482">
        <v>5.01260092127293E-4</v>
      </c>
      <c r="V1313" s="482">
        <v>4.4511345052555594E-3</v>
      </c>
      <c r="W1313" s="482">
        <v>6.3703546860765473E-4</v>
      </c>
      <c r="X1313" s="482">
        <v>3.3960947811166955E-4</v>
      </c>
      <c r="Y1313" s="482">
        <v>2.8216753271290764E-4</v>
      </c>
      <c r="Z1313" s="482">
        <v>6.0911991577218734E-4</v>
      </c>
      <c r="AA1313" s="482">
        <v>8.1301323607596749E-4</v>
      </c>
      <c r="AB1313" s="482">
        <v>5.0678938601566453E-4</v>
      </c>
      <c r="AC1313" s="482">
        <v>7.3919525997168223E-2</v>
      </c>
      <c r="AD1313" s="482">
        <v>6.0194396571627813E-3</v>
      </c>
      <c r="AE1313" s="482">
        <v>3.242192900233142E-3</v>
      </c>
      <c r="AF1313" s="482">
        <v>1.4536310607582506E-3</v>
      </c>
      <c r="AG1313" s="482">
        <v>7.1412682727451518E-5</v>
      </c>
      <c r="AH1313" s="482">
        <v>1.649229439092259E-3</v>
      </c>
      <c r="AI1313" s="482">
        <v>3.0796236208518236E-3</v>
      </c>
      <c r="AJ1313" s="482">
        <v>3.6687042182330012E-3</v>
      </c>
      <c r="AK1313" s="482">
        <v>8.9634710660084389E-3</v>
      </c>
      <c r="AL1313" s="482">
        <v>5.0338798367873805E-3</v>
      </c>
      <c r="AM1313" s="482">
        <v>1.6054657475038808E-3</v>
      </c>
      <c r="AN1313" s="482">
        <v>1.1137338845949815E-3</v>
      </c>
      <c r="AO1313" s="482">
        <v>1.1408610051099709E-2</v>
      </c>
      <c r="AP1313" s="482">
        <v>9.8032935722777298E-3</v>
      </c>
      <c r="AQ1313" s="482">
        <v>3.9941174393231518E-3</v>
      </c>
      <c r="AR1313" s="482">
        <v>8.0425740310596378E-3</v>
      </c>
      <c r="AS1313" s="482">
        <v>0</v>
      </c>
      <c r="AT1313" s="483">
        <v>3.4014734380828251E-3</v>
      </c>
      <c r="AU1313" s="481">
        <v>1.7087066209703759E-6</v>
      </c>
      <c r="AV1313" s="482">
        <v>5.2929095071334452E-7</v>
      </c>
      <c r="AW1313" s="482">
        <v>5.2420514381598042E-7</v>
      </c>
      <c r="AX1313" s="482">
        <v>5.9032104384075216E-6</v>
      </c>
      <c r="AY1313" s="482">
        <v>2.8345691230220506E-6</v>
      </c>
      <c r="AZ1313" s="482">
        <v>1.6286353629078009E-6</v>
      </c>
      <c r="BA1313" s="482">
        <v>2.7836537989479171E-6</v>
      </c>
      <c r="BB1313" s="482">
        <v>3.0104949278881324E-6</v>
      </c>
      <c r="BC1313" s="482">
        <v>5.5485010407294629E-7</v>
      </c>
      <c r="BD1313" s="482">
        <v>1.4047168900645642E-6</v>
      </c>
      <c r="BE1313" s="482">
        <v>1.6871079344034256E-6</v>
      </c>
      <c r="BF1313" s="482">
        <v>1.1087733230349947E-6</v>
      </c>
      <c r="BG1313" s="482">
        <v>1.1299704097832032E-6</v>
      </c>
      <c r="BH1313" s="482">
        <v>8.9726273344991795E-7</v>
      </c>
      <c r="BI1313" s="482">
        <v>7.8004954173626261E-7</v>
      </c>
      <c r="BJ1313" s="482">
        <v>7.6951348233105107E-7</v>
      </c>
      <c r="BK1313" s="482">
        <v>8.2473843609432178E-7</v>
      </c>
      <c r="BL1313" s="482">
        <v>1.7799448753757078E-6</v>
      </c>
      <c r="BM1313" s="482">
        <v>7.3410726887624615E-7</v>
      </c>
      <c r="BN1313" s="482">
        <v>2.8291409393610556E-7</v>
      </c>
      <c r="BO1313" s="482">
        <v>4.143297358742447E-7</v>
      </c>
      <c r="BP1313" s="482">
        <v>1.138361068367204E-6</v>
      </c>
      <c r="BQ1313" s="482">
        <v>1.0867021611568345E-6</v>
      </c>
      <c r="BR1313" s="482">
        <v>1.079177702089114E-6</v>
      </c>
      <c r="BS1313" s="482">
        <v>1.0714427260983204E-4</v>
      </c>
      <c r="BT1313" s="482">
        <v>1.2637426460217906E-5</v>
      </c>
      <c r="BU1313" s="482">
        <v>3.3947630579791513E-6</v>
      </c>
      <c r="BV1313" s="482">
        <v>1.8994296414713311E-6</v>
      </c>
      <c r="BW1313" s="482">
        <v>6.6371711024949855E-7</v>
      </c>
      <c r="BX1313" s="482">
        <v>3.0596343825752284E-6</v>
      </c>
      <c r="BY1313" s="482">
        <v>2.4493572318608321E-6</v>
      </c>
      <c r="BZ1313" s="482">
        <v>4.3938152316704732E-6</v>
      </c>
      <c r="CA1313" s="482">
        <v>1.0750609367837128E-5</v>
      </c>
      <c r="CB1313" s="482">
        <v>6.2296134115512568E-6</v>
      </c>
      <c r="CC1313" s="482">
        <v>2.9397943336728125E-6</v>
      </c>
      <c r="CD1313" s="482">
        <v>1.0521549933878392E-6</v>
      </c>
      <c r="CE1313" s="482">
        <v>1.5073168547693014E-5</v>
      </c>
      <c r="CF1313" s="482">
        <v>1.2470377402225822E-5</v>
      </c>
      <c r="CG1313" s="482">
        <v>6.3532022145088739E-6</v>
      </c>
      <c r="CH1313" s="482">
        <v>1.2347329891739377E-5</v>
      </c>
      <c r="CI1313" s="482">
        <v>0</v>
      </c>
      <c r="CJ1313" s="483">
        <v>3.9558051713864127E-6</v>
      </c>
    </row>
    <row r="1314" spans="2:88">
      <c r="B1314" s="277"/>
      <c r="C1314" s="598">
        <v>26</v>
      </c>
      <c r="D1314" s="246" t="s">
        <v>567</v>
      </c>
      <c r="E1314" s="481">
        <v>2.3510908250707333E-4</v>
      </c>
      <c r="F1314" s="482">
        <v>0</v>
      </c>
      <c r="G1314" s="482">
        <v>0</v>
      </c>
      <c r="H1314" s="482">
        <v>1.2156576707999013E-3</v>
      </c>
      <c r="I1314" s="482">
        <v>6.8732938459681249E-4</v>
      </c>
      <c r="J1314" s="482">
        <v>9.5219958103218071E-5</v>
      </c>
      <c r="K1314" s="482">
        <v>2.3265680384294268E-4</v>
      </c>
      <c r="L1314" s="482">
        <v>1.3687189912691819E-3</v>
      </c>
      <c r="M1314" s="482">
        <v>0</v>
      </c>
      <c r="N1314" s="482">
        <v>1.0500510890241371E-4</v>
      </c>
      <c r="O1314" s="482">
        <v>1.722590776527894E-3</v>
      </c>
      <c r="P1314" s="482">
        <v>1.412848443747437E-5</v>
      </c>
      <c r="Q1314" s="482">
        <v>5.2906279975433064E-4</v>
      </c>
      <c r="R1314" s="482">
        <v>8.0695596037846275E-5</v>
      </c>
      <c r="S1314" s="482">
        <v>2.4384094957451832E-4</v>
      </c>
      <c r="T1314" s="482">
        <v>1.1072173965997312E-5</v>
      </c>
      <c r="U1314" s="482">
        <v>7.9196569657154353E-5</v>
      </c>
      <c r="V1314" s="482">
        <v>6.4741035856573728E-4</v>
      </c>
      <c r="W1314" s="482">
        <v>2.9718478860776717E-4</v>
      </c>
      <c r="X1314" s="482">
        <v>1.8889308651303373E-4</v>
      </c>
      <c r="Y1314" s="482">
        <v>5.989222185750388E-5</v>
      </c>
      <c r="Z1314" s="482">
        <v>1.4343554202335412E-4</v>
      </c>
      <c r="AA1314" s="482">
        <v>1.5534026111818603E-3</v>
      </c>
      <c r="AB1314" s="482">
        <v>9.3195721217403521E-3</v>
      </c>
      <c r="AC1314" s="482">
        <v>1.2000564732457906E-3</v>
      </c>
      <c r="AD1314" s="482">
        <v>0</v>
      </c>
      <c r="AE1314" s="482">
        <v>1.0578425185445706E-3</v>
      </c>
      <c r="AF1314" s="482">
        <v>2.0215883378463507E-3</v>
      </c>
      <c r="AG1314" s="482">
        <v>3.0893501860818572E-6</v>
      </c>
      <c r="AH1314" s="482">
        <v>2.8713696433198569E-3</v>
      </c>
      <c r="AI1314" s="482">
        <v>3.6995280868418767E-3</v>
      </c>
      <c r="AJ1314" s="482">
        <v>2.3373181879084711E-2</v>
      </c>
      <c r="AK1314" s="482">
        <v>3.6960493006494869E-3</v>
      </c>
      <c r="AL1314" s="482">
        <v>2.551831059154333E-3</v>
      </c>
      <c r="AM1314" s="482">
        <v>2.1234127489701413E-5</v>
      </c>
      <c r="AN1314" s="482">
        <v>3.2796695986462063E-4</v>
      </c>
      <c r="AO1314" s="482">
        <v>3.1329364676242921E-2</v>
      </c>
      <c r="AP1314" s="482">
        <v>1.048630410281891E-2</v>
      </c>
      <c r="AQ1314" s="482">
        <v>6.9518866078334537E-3</v>
      </c>
      <c r="AR1314" s="482">
        <v>7.5172835050115218E-3</v>
      </c>
      <c r="AS1314" s="482">
        <v>0</v>
      </c>
      <c r="AT1314" s="483">
        <v>2.8125826063970343E-3</v>
      </c>
      <c r="AU1314" s="481">
        <v>2.1594382424614937E-6</v>
      </c>
      <c r="AV1314" s="482">
        <v>0</v>
      </c>
      <c r="AW1314" s="482">
        <v>9.5535102168036568E-8</v>
      </c>
      <c r="AX1314" s="482">
        <v>1.1963848181727666E-5</v>
      </c>
      <c r="AY1314" s="482">
        <v>3.9161861544227171E-6</v>
      </c>
      <c r="AZ1314" s="482">
        <v>1.0631120110528776E-6</v>
      </c>
      <c r="BA1314" s="482">
        <v>4.0798759007711921E-6</v>
      </c>
      <c r="BB1314" s="482">
        <v>1.2132664409125074E-5</v>
      </c>
      <c r="BC1314" s="482">
        <v>1.4615741749040164E-7</v>
      </c>
      <c r="BD1314" s="482">
        <v>4.7869772676246049E-7</v>
      </c>
      <c r="BE1314" s="482">
        <v>1.4401869452111559E-5</v>
      </c>
      <c r="BF1314" s="482">
        <v>6.1253208552858274E-7</v>
      </c>
      <c r="BG1314" s="482">
        <v>1.0078608244964304E-6</v>
      </c>
      <c r="BH1314" s="482">
        <v>4.5102267270577292E-7</v>
      </c>
      <c r="BI1314" s="482">
        <v>1.5962475156145615E-6</v>
      </c>
      <c r="BJ1314" s="482">
        <v>1.5434871854983019E-7</v>
      </c>
      <c r="BK1314" s="482">
        <v>2.7476797994113222E-6</v>
      </c>
      <c r="BL1314" s="482">
        <v>3.6683070776075219E-6</v>
      </c>
      <c r="BM1314" s="482">
        <v>1.3006773936035846E-6</v>
      </c>
      <c r="BN1314" s="482">
        <v>7.2265081111360518E-7</v>
      </c>
      <c r="BO1314" s="482">
        <v>2.2428183229435533E-6</v>
      </c>
      <c r="BP1314" s="482">
        <v>2.0309303369860758E-6</v>
      </c>
      <c r="BQ1314" s="482">
        <v>1.0264793210275824E-5</v>
      </c>
      <c r="BR1314" s="482">
        <v>1.0678200160602743E-4</v>
      </c>
      <c r="BS1314" s="482">
        <v>1.0700639367559104E-5</v>
      </c>
      <c r="BT1314" s="482">
        <v>0</v>
      </c>
      <c r="BU1314" s="482">
        <v>9.2595041974794443E-6</v>
      </c>
      <c r="BV1314" s="482">
        <v>1.6491436637505908E-5</v>
      </c>
      <c r="BW1314" s="482">
        <v>1.1734664355370036E-7</v>
      </c>
      <c r="BX1314" s="482">
        <v>2.7334530910637291E-5</v>
      </c>
      <c r="BY1314" s="482">
        <v>1.8185319495001706E-5</v>
      </c>
      <c r="BZ1314" s="482">
        <v>1.5833392921667811E-4</v>
      </c>
      <c r="CA1314" s="482">
        <v>2.472565715785665E-5</v>
      </c>
      <c r="CB1314" s="482">
        <v>1.9716311405614649E-5</v>
      </c>
      <c r="CC1314" s="482">
        <v>1.8969648676534217E-7</v>
      </c>
      <c r="CD1314" s="482">
        <v>1.7819023600230363E-6</v>
      </c>
      <c r="CE1314" s="482">
        <v>2.5679189496317521E-4</v>
      </c>
      <c r="CF1314" s="482">
        <v>8.2548208718687729E-5</v>
      </c>
      <c r="CG1314" s="482">
        <v>6.0318539654760644E-5</v>
      </c>
      <c r="CH1314" s="482">
        <v>7.0286052855094011E-5</v>
      </c>
      <c r="CI1314" s="482">
        <v>0</v>
      </c>
      <c r="CJ1314" s="483">
        <v>2.7310603232304722E-5</v>
      </c>
    </row>
    <row r="1315" spans="2:88">
      <c r="B1315" s="277"/>
      <c r="C1315" s="598">
        <v>27</v>
      </c>
      <c r="D1315" s="246" t="s">
        <v>83</v>
      </c>
      <c r="E1315" s="481">
        <v>1.2570077021555309E-2</v>
      </c>
      <c r="F1315" s="482">
        <v>5.0436797352820147E-3</v>
      </c>
      <c r="G1315" s="482">
        <v>1.4535712171703708E-2</v>
      </c>
      <c r="H1315" s="482">
        <v>1.4571530651437714E-2</v>
      </c>
      <c r="I1315" s="482">
        <v>2.4745387706791463E-2</v>
      </c>
      <c r="J1315" s="482">
        <v>3.352738956579783E-2</v>
      </c>
      <c r="K1315" s="482">
        <v>2.7289425860679929E-2</v>
      </c>
      <c r="L1315" s="482">
        <v>1.5054734141700325E-2</v>
      </c>
      <c r="M1315" s="482">
        <v>1.8127454326219393E-3</v>
      </c>
      <c r="N1315" s="482">
        <v>2.4991425323342021E-2</v>
      </c>
      <c r="O1315" s="482">
        <v>1.3656339516580986E-2</v>
      </c>
      <c r="P1315" s="482">
        <v>2.1933392022834463E-2</v>
      </c>
      <c r="Q1315" s="482">
        <v>1.53792259253144E-2</v>
      </c>
      <c r="R1315" s="482">
        <v>2.2174236347171455E-2</v>
      </c>
      <c r="S1315" s="482">
        <v>1.9762908067798624E-2</v>
      </c>
      <c r="T1315" s="482">
        <v>1.4419156500760715E-2</v>
      </c>
      <c r="U1315" s="482">
        <v>2.044244581360714E-2</v>
      </c>
      <c r="V1315" s="482">
        <v>1.592738630770997E-2</v>
      </c>
      <c r="W1315" s="482">
        <v>2.0927160924738425E-2</v>
      </c>
      <c r="X1315" s="482">
        <v>1.2414526046721164E-2</v>
      </c>
      <c r="Y1315" s="482">
        <v>1.1228275270402004E-2</v>
      </c>
      <c r="Z1315" s="482">
        <v>2.2667065605343914E-2</v>
      </c>
      <c r="AA1315" s="482">
        <v>1.7921758429296664E-2</v>
      </c>
      <c r="AB1315" s="482">
        <v>4.435687234667105E-3</v>
      </c>
      <c r="AC1315" s="482">
        <v>4.2542471442008015E-3</v>
      </c>
      <c r="AD1315" s="482">
        <v>2.7765333642930908E-3</v>
      </c>
      <c r="AE1315" s="482">
        <v>3.8279023890374522E-3</v>
      </c>
      <c r="AF1315" s="482">
        <v>1.8628802083642008E-3</v>
      </c>
      <c r="AG1315" s="482">
        <v>2.3115566376297658E-4</v>
      </c>
      <c r="AH1315" s="482">
        <v>2.7884783793918457E-3</v>
      </c>
      <c r="AI1315" s="482">
        <v>3.6316182096059252E-3</v>
      </c>
      <c r="AJ1315" s="482">
        <v>3.6562988660207613E-3</v>
      </c>
      <c r="AK1315" s="482">
        <v>4.0722995368862903E-3</v>
      </c>
      <c r="AL1315" s="482">
        <v>1.2983643811734995E-2</v>
      </c>
      <c r="AM1315" s="482">
        <v>8.2307793475696854E-3</v>
      </c>
      <c r="AN1315" s="482">
        <v>7.8438036889434039E-3</v>
      </c>
      <c r="AO1315" s="482">
        <v>1.8552619135787513E-2</v>
      </c>
      <c r="AP1315" s="482">
        <v>3.0930473784088235E-2</v>
      </c>
      <c r="AQ1315" s="482">
        <v>4.7860849582225529E-3</v>
      </c>
      <c r="AR1315" s="482">
        <v>7.5496822305588188E-3</v>
      </c>
      <c r="AS1315" s="482">
        <v>6.5641824792262313E-2</v>
      </c>
      <c r="AT1315" s="483">
        <v>4.559159615374367E-3</v>
      </c>
      <c r="AU1315" s="481">
        <v>2.7621146667027919E-4</v>
      </c>
      <c r="AV1315" s="482">
        <v>1.3646319996329215E-4</v>
      </c>
      <c r="AW1315" s="482">
        <v>2.8548712259282821E-4</v>
      </c>
      <c r="AX1315" s="482">
        <v>1.8293254071896731E-4</v>
      </c>
      <c r="AY1315" s="482">
        <v>3.6231081042301181E-4</v>
      </c>
      <c r="AZ1315" s="482">
        <v>4.9704378681461039E-4</v>
      </c>
      <c r="BA1315" s="482">
        <v>4.8333925934892602E-4</v>
      </c>
      <c r="BB1315" s="482">
        <v>2.2750605221202503E-4</v>
      </c>
      <c r="BC1315" s="482">
        <v>3.7373940300764467E-5</v>
      </c>
      <c r="BD1315" s="482">
        <v>3.8554940720817766E-4</v>
      </c>
      <c r="BE1315" s="482">
        <v>2.3483918331991806E-4</v>
      </c>
      <c r="BF1315" s="482">
        <v>1.4888862557395962E-4</v>
      </c>
      <c r="BG1315" s="482">
        <v>2.4809713635112166E-4</v>
      </c>
      <c r="BH1315" s="482">
        <v>3.2757264627799308E-4</v>
      </c>
      <c r="BI1315" s="482">
        <v>2.7576621944767221E-4</v>
      </c>
      <c r="BJ1315" s="482">
        <v>2.3742923670799331E-4</v>
      </c>
      <c r="BK1315" s="482">
        <v>2.8360319292665827E-4</v>
      </c>
      <c r="BL1315" s="482">
        <v>2.3709026576758242E-4</v>
      </c>
      <c r="BM1315" s="482">
        <v>2.8358183695824238E-4</v>
      </c>
      <c r="BN1315" s="482">
        <v>2.4258293218995514E-4</v>
      </c>
      <c r="BO1315" s="482">
        <v>2.1710469753745884E-4</v>
      </c>
      <c r="BP1315" s="482">
        <v>4.1219029589726768E-4</v>
      </c>
      <c r="BQ1315" s="482">
        <v>3.3623559126088806E-4</v>
      </c>
      <c r="BR1315" s="482">
        <v>6.8629050421456164E-5</v>
      </c>
      <c r="BS1315" s="482">
        <v>9.8727492860350437E-5</v>
      </c>
      <c r="BT1315" s="482">
        <v>8.2439175353344842E-5</v>
      </c>
      <c r="BU1315" s="482">
        <v>1.1228001448708905E-4</v>
      </c>
      <c r="BV1315" s="482">
        <v>3.4953254906212317E-5</v>
      </c>
      <c r="BW1315" s="482">
        <v>8.3315103033035846E-6</v>
      </c>
      <c r="BX1315" s="482">
        <v>5.4923365655863243E-5</v>
      </c>
      <c r="BY1315" s="482">
        <v>7.21717396181871E-5</v>
      </c>
      <c r="BZ1315" s="482">
        <v>6.4386442135014557E-5</v>
      </c>
      <c r="CA1315" s="482">
        <v>8.4833264521502351E-5</v>
      </c>
      <c r="CB1315" s="482">
        <v>2.3608583830205524E-4</v>
      </c>
      <c r="CC1315" s="482">
        <v>1.9972875131235918E-4</v>
      </c>
      <c r="CD1315" s="482">
        <v>1.0491751231207074E-4</v>
      </c>
      <c r="CE1315" s="482">
        <v>3.4651020213732528E-4</v>
      </c>
      <c r="CF1315" s="482">
        <v>5.5734228081744705E-4</v>
      </c>
      <c r="CG1315" s="482">
        <v>1.1842896459824907E-4</v>
      </c>
      <c r="CH1315" s="482">
        <v>1.6636434043182851E-4</v>
      </c>
      <c r="CI1315" s="482">
        <v>1.0989048440516232E-3</v>
      </c>
      <c r="CJ1315" s="483">
        <v>7.4871403123583257E-5</v>
      </c>
    </row>
    <row r="1316" spans="2:88">
      <c r="B1316" s="277"/>
      <c r="C1316" s="598">
        <v>28</v>
      </c>
      <c r="D1316" s="246" t="s">
        <v>84</v>
      </c>
      <c r="E1316" s="481">
        <v>4.2486964729603512E-3</v>
      </c>
      <c r="F1316" s="482">
        <v>4.3597880590516133E-3</v>
      </c>
      <c r="G1316" s="482">
        <v>9.3968813502771451E-3</v>
      </c>
      <c r="H1316" s="482">
        <v>5.0637000268968752E-2</v>
      </c>
      <c r="I1316" s="482">
        <v>4.7547124529813073E-3</v>
      </c>
      <c r="J1316" s="482">
        <v>1.8188616215379365E-2</v>
      </c>
      <c r="K1316" s="482">
        <v>8.8229188888853359E-3</v>
      </c>
      <c r="L1316" s="482">
        <v>6.2905243699129931E-3</v>
      </c>
      <c r="M1316" s="482">
        <v>2.5099722974809037E-3</v>
      </c>
      <c r="N1316" s="482">
        <v>3.3147538673980151E-3</v>
      </c>
      <c r="O1316" s="482">
        <v>8.8160550994439493E-3</v>
      </c>
      <c r="P1316" s="482">
        <v>5.7588452113883186E-3</v>
      </c>
      <c r="Q1316" s="482">
        <v>6.3272290310844538E-3</v>
      </c>
      <c r="R1316" s="482">
        <v>1.1553205278588144E-2</v>
      </c>
      <c r="S1316" s="482">
        <v>7.2005757298002895E-3</v>
      </c>
      <c r="T1316" s="482">
        <v>5.7615924396557071E-3</v>
      </c>
      <c r="U1316" s="482">
        <v>6.2672641854144822E-3</v>
      </c>
      <c r="V1316" s="482">
        <v>5.4123610009684494E-3</v>
      </c>
      <c r="W1316" s="482">
        <v>4.3494519829842598E-3</v>
      </c>
      <c r="X1316" s="482">
        <v>3.8235028335029939E-3</v>
      </c>
      <c r="Y1316" s="482">
        <v>3.602059793398762E-3</v>
      </c>
      <c r="Z1316" s="482">
        <v>1.3793711211051468E-2</v>
      </c>
      <c r="AA1316" s="482">
        <v>1.3065518874477319E-2</v>
      </c>
      <c r="AB1316" s="482">
        <v>1.9682252367514887E-2</v>
      </c>
      <c r="AC1316" s="482">
        <v>1.9704296956990007E-3</v>
      </c>
      <c r="AD1316" s="482">
        <v>4.7190962508071813E-3</v>
      </c>
      <c r="AE1316" s="482">
        <v>1.1340798386735407E-2</v>
      </c>
      <c r="AF1316" s="482">
        <v>3.9870697633285615E-2</v>
      </c>
      <c r="AG1316" s="482">
        <v>6.4892984803026077E-2</v>
      </c>
      <c r="AH1316" s="482">
        <v>1.3463867262319913E-2</v>
      </c>
      <c r="AI1316" s="482">
        <v>5.2586159623531819E-3</v>
      </c>
      <c r="AJ1316" s="482">
        <v>3.6635100717332315E-2</v>
      </c>
      <c r="AK1316" s="482">
        <v>1.6191565386380301E-3</v>
      </c>
      <c r="AL1316" s="482">
        <v>5.1065781444119031E-3</v>
      </c>
      <c r="AM1316" s="482">
        <v>3.4993469383982519E-2</v>
      </c>
      <c r="AN1316" s="482">
        <v>8.1267417012812985E-3</v>
      </c>
      <c r="AO1316" s="482">
        <v>1.491038835417291E-2</v>
      </c>
      <c r="AP1316" s="482">
        <v>4.040585639014084E-3</v>
      </c>
      <c r="AQ1316" s="482">
        <v>6.7010782255704331E-3</v>
      </c>
      <c r="AR1316" s="482">
        <v>2.3994146904661967E-3</v>
      </c>
      <c r="AS1316" s="482">
        <v>0</v>
      </c>
      <c r="AT1316" s="483">
        <v>4.7691909430319281E-3</v>
      </c>
      <c r="AU1316" s="481">
        <v>1.1737103761205949E-6</v>
      </c>
      <c r="AV1316" s="482">
        <v>1.3803057524740014E-6</v>
      </c>
      <c r="AW1316" s="482">
        <v>1.9304194250190115E-6</v>
      </c>
      <c r="AX1316" s="482">
        <v>8.1583179812975807E-6</v>
      </c>
      <c r="AY1316" s="482">
        <v>9.7414315230904755E-7</v>
      </c>
      <c r="AZ1316" s="482">
        <v>3.4489469639033483E-6</v>
      </c>
      <c r="BA1316" s="482">
        <v>1.7681665708690312E-6</v>
      </c>
      <c r="BB1316" s="482">
        <v>1.2127403813226659E-6</v>
      </c>
      <c r="BC1316" s="482">
        <v>5.271034486801319E-7</v>
      </c>
      <c r="BD1316" s="482">
        <v>5.8415262042588872E-7</v>
      </c>
      <c r="BE1316" s="482">
        <v>1.9917758237685174E-6</v>
      </c>
      <c r="BF1316" s="482">
        <v>6.9310093103375624E-7</v>
      </c>
      <c r="BG1316" s="482">
        <v>1.4327871257674657E-6</v>
      </c>
      <c r="BH1316" s="482">
        <v>2.0059132182865059E-6</v>
      </c>
      <c r="BI1316" s="482">
        <v>1.215979333773841E-6</v>
      </c>
      <c r="BJ1316" s="482">
        <v>1.2546992730686817E-6</v>
      </c>
      <c r="BK1316" s="482">
        <v>1.9026878985604018E-6</v>
      </c>
      <c r="BL1316" s="482">
        <v>1.1087425832911918E-6</v>
      </c>
      <c r="BM1316" s="482">
        <v>9.4601543367844502E-7</v>
      </c>
      <c r="BN1316" s="482">
        <v>1.0217040204688442E-6</v>
      </c>
      <c r="BO1316" s="482">
        <v>8.9543219064573368E-7</v>
      </c>
      <c r="BP1316" s="482">
        <v>2.4059420431079246E-6</v>
      </c>
      <c r="BQ1316" s="482">
        <v>2.7206043742557263E-6</v>
      </c>
      <c r="BR1316" s="482">
        <v>3.6316228772868921E-6</v>
      </c>
      <c r="BS1316" s="482">
        <v>7.7190280183819635E-7</v>
      </c>
      <c r="BT1316" s="482">
        <v>1.8437292971267111E-6</v>
      </c>
      <c r="BU1316" s="482">
        <v>3.4885623987530615E-6</v>
      </c>
      <c r="BV1316" s="482">
        <v>1.2154135347937204E-5</v>
      </c>
      <c r="BW1316" s="482">
        <v>1.4551571426357768E-5</v>
      </c>
      <c r="BX1316" s="482">
        <v>3.3385146769037322E-6</v>
      </c>
      <c r="BY1316" s="482">
        <v>9.8225288325016035E-7</v>
      </c>
      <c r="BZ1316" s="482">
        <v>8.0235423353806967E-6</v>
      </c>
      <c r="CA1316" s="482">
        <v>4.4862374826725011E-7</v>
      </c>
      <c r="CB1316" s="482">
        <v>1.1482849367693703E-6</v>
      </c>
      <c r="CC1316" s="482">
        <v>1.203259077289141E-5</v>
      </c>
      <c r="CD1316" s="482">
        <v>2.2360951709555435E-6</v>
      </c>
      <c r="CE1316" s="482">
        <v>3.4620156238588131E-6</v>
      </c>
      <c r="CF1316" s="482">
        <v>9.5927672749317565E-7</v>
      </c>
      <c r="CG1316" s="482">
        <v>1.8460211533828214E-6</v>
      </c>
      <c r="CH1316" s="482">
        <v>8.5227478709728395E-7</v>
      </c>
      <c r="CI1316" s="482">
        <v>0</v>
      </c>
      <c r="CJ1316" s="483">
        <v>9.8710730477608173E-7</v>
      </c>
    </row>
    <row r="1317" spans="2:88">
      <c r="B1317" s="277"/>
      <c r="C1317" s="598">
        <v>29</v>
      </c>
      <c r="D1317" s="246" t="s">
        <v>85</v>
      </c>
      <c r="E1317" s="481">
        <v>1.5675431624349806E-3</v>
      </c>
      <c r="F1317" s="482">
        <v>3.9960707166243132E-4</v>
      </c>
      <c r="G1317" s="482">
        <v>7.3995779696583747E-4</v>
      </c>
      <c r="H1317" s="482">
        <v>4.1286145647446747E-3</v>
      </c>
      <c r="I1317" s="482">
        <v>1.2906168322322012E-3</v>
      </c>
      <c r="J1317" s="482">
        <v>2.4988907652353019E-3</v>
      </c>
      <c r="K1317" s="482">
        <v>1.7033618985281419E-3</v>
      </c>
      <c r="L1317" s="482">
        <v>1.6016678093232568E-3</v>
      </c>
      <c r="M1317" s="482">
        <v>1.3416943518784386E-4</v>
      </c>
      <c r="N1317" s="482">
        <v>1.852840286226563E-3</v>
      </c>
      <c r="O1317" s="482">
        <v>1.6581405345815052E-3</v>
      </c>
      <c r="P1317" s="482">
        <v>1.5376413846274839E-3</v>
      </c>
      <c r="Q1317" s="482">
        <v>7.2839733566609842E-4</v>
      </c>
      <c r="R1317" s="482">
        <v>2.5249173373868938E-3</v>
      </c>
      <c r="S1317" s="482">
        <v>1.4857572626295122E-3</v>
      </c>
      <c r="T1317" s="482">
        <v>1.5030636786295417E-3</v>
      </c>
      <c r="U1317" s="482">
        <v>9.7369640650774394E-4</v>
      </c>
      <c r="V1317" s="482">
        <v>1.1421686228357737E-3</v>
      </c>
      <c r="W1317" s="482">
        <v>1.6854698316315861E-3</v>
      </c>
      <c r="X1317" s="482">
        <v>6.925482587300868E-4</v>
      </c>
      <c r="Y1317" s="482">
        <v>4.625548266644384E-4</v>
      </c>
      <c r="Z1317" s="482">
        <v>1.2832599712069963E-3</v>
      </c>
      <c r="AA1317" s="482">
        <v>2.5035081380202985E-3</v>
      </c>
      <c r="AB1317" s="482">
        <v>3.8897877065316787E-3</v>
      </c>
      <c r="AC1317" s="482">
        <v>7.6009406094582435E-4</v>
      </c>
      <c r="AD1317" s="482">
        <v>9.2016837666269449E-4</v>
      </c>
      <c r="AE1317" s="482">
        <v>1.1977389863155207E-2</v>
      </c>
      <c r="AF1317" s="482">
        <v>9.8844070593477537E-3</v>
      </c>
      <c r="AG1317" s="482">
        <v>3.0778655327983098E-3</v>
      </c>
      <c r="AH1317" s="482">
        <v>1.1572759493188181E-2</v>
      </c>
      <c r="AI1317" s="482">
        <v>6.3571797015027709E-3</v>
      </c>
      <c r="AJ1317" s="482">
        <v>8.5197700449236532E-4</v>
      </c>
      <c r="AK1317" s="482">
        <v>3.3881147024193087E-3</v>
      </c>
      <c r="AL1317" s="482">
        <v>1.0937213266372476E-2</v>
      </c>
      <c r="AM1317" s="482">
        <v>8.0330717282191648E-3</v>
      </c>
      <c r="AN1317" s="482">
        <v>2.8772481996068252E-3</v>
      </c>
      <c r="AO1317" s="482">
        <v>7.3863263198047854E-3</v>
      </c>
      <c r="AP1317" s="482">
        <v>6.1089924436734059E-3</v>
      </c>
      <c r="AQ1317" s="482">
        <v>4.0729814888186425E-3</v>
      </c>
      <c r="AR1317" s="482">
        <v>1.5679108673455348E-2</v>
      </c>
      <c r="AS1317" s="482">
        <v>0</v>
      </c>
      <c r="AT1317" s="483">
        <v>2.2966145510918533E-2</v>
      </c>
      <c r="AU1317" s="481">
        <v>9.4343969141857614E-6</v>
      </c>
      <c r="AV1317" s="482">
        <v>4.2969423855400947E-6</v>
      </c>
      <c r="AW1317" s="482">
        <v>3.8271071527501322E-6</v>
      </c>
      <c r="AX1317" s="482">
        <v>4.0777510529221416E-5</v>
      </c>
      <c r="AY1317" s="482">
        <v>9.3966681597289349E-6</v>
      </c>
      <c r="AZ1317" s="482">
        <v>1.4041543543034468E-5</v>
      </c>
      <c r="BA1317" s="482">
        <v>9.6606372805363023E-6</v>
      </c>
      <c r="BB1317" s="482">
        <v>9.9606100599137522E-6</v>
      </c>
      <c r="BC1317" s="482">
        <v>1.0207844628740668E-6</v>
      </c>
      <c r="BD1317" s="482">
        <v>1.2812541787333635E-5</v>
      </c>
      <c r="BE1317" s="482">
        <v>1.2129897437863274E-5</v>
      </c>
      <c r="BF1317" s="482">
        <v>4.4160307133923233E-6</v>
      </c>
      <c r="BG1317" s="482">
        <v>3.9502950551301717E-6</v>
      </c>
      <c r="BH1317" s="482">
        <v>1.4889779134731704E-5</v>
      </c>
      <c r="BI1317" s="482">
        <v>1.1437840969068809E-5</v>
      </c>
      <c r="BJ1317" s="482">
        <v>1.1227184646646715E-5</v>
      </c>
      <c r="BK1317" s="482">
        <v>8.2907492161726091E-6</v>
      </c>
      <c r="BL1317" s="482">
        <v>6.4245550135387194E-6</v>
      </c>
      <c r="BM1317" s="482">
        <v>1.03311806411787E-5</v>
      </c>
      <c r="BN1317" s="482">
        <v>1.0193030854067889E-5</v>
      </c>
      <c r="BO1317" s="482">
        <v>3.6980374811986397E-6</v>
      </c>
      <c r="BP1317" s="482">
        <v>1.2609903080356372E-5</v>
      </c>
      <c r="BQ1317" s="482">
        <v>1.8407360211171334E-5</v>
      </c>
      <c r="BR1317" s="482">
        <v>3.0137956125123044E-5</v>
      </c>
      <c r="BS1317" s="482">
        <v>7.0324638471114431E-6</v>
      </c>
      <c r="BT1317" s="482">
        <v>1.0205851021868005E-5</v>
      </c>
      <c r="BU1317" s="482">
        <v>1.3023596700327908E-4</v>
      </c>
      <c r="BV1317" s="482">
        <v>7.4741480379117745E-5</v>
      </c>
      <c r="BW1317" s="482">
        <v>8.3483593678251213E-5</v>
      </c>
      <c r="BX1317" s="482">
        <v>8.6880449733087029E-5</v>
      </c>
      <c r="BY1317" s="482">
        <v>9.9997251852786874E-5</v>
      </c>
      <c r="BZ1317" s="482">
        <v>6.6158171623970057E-6</v>
      </c>
      <c r="CA1317" s="482">
        <v>3.1431985613459349E-5</v>
      </c>
      <c r="CB1317" s="482">
        <v>7.1149151503206688E-5</v>
      </c>
      <c r="CC1317" s="482">
        <v>7.5594706694038068E-5</v>
      </c>
      <c r="CD1317" s="482">
        <v>3.1780286288364045E-5</v>
      </c>
      <c r="CE1317" s="482">
        <v>5.3478929369515745E-5</v>
      </c>
      <c r="CF1317" s="482">
        <v>4.5667971159798482E-5</v>
      </c>
      <c r="CG1317" s="482">
        <v>3.6399617845756925E-5</v>
      </c>
      <c r="CH1317" s="482">
        <v>1.1647656280027699E-4</v>
      </c>
      <c r="CI1317" s="482">
        <v>0</v>
      </c>
      <c r="CJ1317" s="483">
        <v>1.4662434484493211E-4</v>
      </c>
    </row>
    <row r="1318" spans="2:88">
      <c r="B1318" s="277"/>
      <c r="C1318" s="598">
        <v>30</v>
      </c>
      <c r="D1318" s="246" t="s">
        <v>641</v>
      </c>
      <c r="E1318" s="481">
        <v>1.957910635809957E-2</v>
      </c>
      <c r="F1318" s="482">
        <v>1.9684373284686738E-2</v>
      </c>
      <c r="G1318" s="482">
        <v>1.5895478182754327E-2</v>
      </c>
      <c r="H1318" s="482">
        <v>2.723043221843114E-2</v>
      </c>
      <c r="I1318" s="482">
        <v>2.0402143212580558E-2</v>
      </c>
      <c r="J1318" s="482">
        <v>1.5360208667165068E-2</v>
      </c>
      <c r="K1318" s="482">
        <v>2.5662802072120891E-2</v>
      </c>
      <c r="L1318" s="482">
        <v>1.643458763246625E-2</v>
      </c>
      <c r="M1318" s="482">
        <v>1.135390104252487E-2</v>
      </c>
      <c r="N1318" s="482">
        <v>1.342638751783155E-2</v>
      </c>
      <c r="O1318" s="482">
        <v>2.6781603929997348E-2</v>
      </c>
      <c r="P1318" s="482">
        <v>3.514828116243824E-2</v>
      </c>
      <c r="Q1318" s="482">
        <v>1.6802597225335461E-2</v>
      </c>
      <c r="R1318" s="482">
        <v>1.8676418420229011E-2</v>
      </c>
      <c r="S1318" s="482">
        <v>1.4270202163008091E-2</v>
      </c>
      <c r="T1318" s="482">
        <v>1.0848481487715486E-2</v>
      </c>
      <c r="U1318" s="482">
        <v>1.3191828932036026E-2</v>
      </c>
      <c r="V1318" s="482">
        <v>1.5780240324698078E-2</v>
      </c>
      <c r="W1318" s="482">
        <v>1.6449949430787036E-2</v>
      </c>
      <c r="X1318" s="482">
        <v>8.9862290205346175E-3</v>
      </c>
      <c r="Y1318" s="482">
        <v>1.2403091252048037E-2</v>
      </c>
      <c r="Z1318" s="482">
        <v>1.5229883506336642E-2</v>
      </c>
      <c r="AA1318" s="482">
        <v>2.1272714122075712E-2</v>
      </c>
      <c r="AB1318" s="482">
        <v>2.9838538990287419E-2</v>
      </c>
      <c r="AC1318" s="482">
        <v>5.6722276975095659E-3</v>
      </c>
      <c r="AD1318" s="482">
        <v>1.5231451841966826E-2</v>
      </c>
      <c r="AE1318" s="482">
        <v>7.9988377504519523E-3</v>
      </c>
      <c r="AF1318" s="482">
        <v>1.6631675595973044E-2</v>
      </c>
      <c r="AG1318" s="482">
        <v>2.354328330569739E-4</v>
      </c>
      <c r="AH1318" s="482">
        <v>5.2358939180171989E-2</v>
      </c>
      <c r="AI1318" s="482">
        <v>1.1784446244345341E-2</v>
      </c>
      <c r="AJ1318" s="482">
        <v>1.518975658445367E-2</v>
      </c>
      <c r="AK1318" s="482">
        <v>8.5050926737687861E-3</v>
      </c>
      <c r="AL1318" s="482">
        <v>7.6960380489493685E-3</v>
      </c>
      <c r="AM1318" s="482">
        <v>1.1810835300775461E-2</v>
      </c>
      <c r="AN1318" s="482">
        <v>5.9036368606181959E-3</v>
      </c>
      <c r="AO1318" s="482">
        <v>4.2492697954506581E-2</v>
      </c>
      <c r="AP1318" s="482">
        <v>1.6901546162921305E-2</v>
      </c>
      <c r="AQ1318" s="482">
        <v>8.4354666521863804E-3</v>
      </c>
      <c r="AR1318" s="482">
        <v>1.2157884489768627E-2</v>
      </c>
      <c r="AS1318" s="482">
        <v>4.0253004404403908E-2</v>
      </c>
      <c r="AT1318" s="483">
        <v>5.3099153765724424E-2</v>
      </c>
      <c r="AU1318" s="481">
        <v>1.0869589406686449E-4</v>
      </c>
      <c r="AV1318" s="482">
        <v>5.0545482121065962E-5</v>
      </c>
      <c r="AW1318" s="482">
        <v>8.8130778260694508E-5</v>
      </c>
      <c r="AX1318" s="482">
        <v>1.0150666139305041E-4</v>
      </c>
      <c r="AY1318" s="482">
        <v>7.6269261510146326E-5</v>
      </c>
      <c r="AZ1318" s="482">
        <v>5.1122134071868404E-5</v>
      </c>
      <c r="BA1318" s="482">
        <v>1.159481256028817E-4</v>
      </c>
      <c r="BB1318" s="482">
        <v>8.5230655051208313E-5</v>
      </c>
      <c r="BC1318" s="482">
        <v>2.212887975935146E-4</v>
      </c>
      <c r="BD1318" s="482">
        <v>5.6029234553667763E-5</v>
      </c>
      <c r="BE1318" s="482">
        <v>1.8985873125185954E-4</v>
      </c>
      <c r="BF1318" s="482">
        <v>1.1060579878668842E-4</v>
      </c>
      <c r="BG1318" s="482">
        <v>2.0728101808753491E-4</v>
      </c>
      <c r="BH1318" s="482">
        <v>9.9280505721812746E-5</v>
      </c>
      <c r="BI1318" s="482">
        <v>6.7713480963040967E-5</v>
      </c>
      <c r="BJ1318" s="482">
        <v>6.1908382534929735E-5</v>
      </c>
      <c r="BK1318" s="482">
        <v>5.9813509204656242E-5</v>
      </c>
      <c r="BL1318" s="482">
        <v>6.0756374398177709E-5</v>
      </c>
      <c r="BM1318" s="482">
        <v>5.9085855929377255E-5</v>
      </c>
      <c r="BN1318" s="482">
        <v>6.6127812881317365E-5</v>
      </c>
      <c r="BO1318" s="482">
        <v>6.9456027956153011E-5</v>
      </c>
      <c r="BP1318" s="482">
        <v>4.4376252435838939E-4</v>
      </c>
      <c r="BQ1318" s="482">
        <v>8.278042866790013E-5</v>
      </c>
      <c r="BR1318" s="482">
        <v>2.0004910072117521E-4</v>
      </c>
      <c r="BS1318" s="482">
        <v>3.4480895397480961E-5</v>
      </c>
      <c r="BT1318" s="482">
        <v>1.5254816379260046E-4</v>
      </c>
      <c r="BU1318" s="482">
        <v>6.8633150476811694E-5</v>
      </c>
      <c r="BV1318" s="482">
        <v>1.0547466950667193E-4</v>
      </c>
      <c r="BW1318" s="482">
        <v>3.0511210774664373E-6</v>
      </c>
      <c r="BX1318" s="482">
        <v>1.1229075358643043E-3</v>
      </c>
      <c r="BY1318" s="482">
        <v>3.5868233533279523E-5</v>
      </c>
      <c r="BZ1318" s="482">
        <v>8.0677119804403445E-5</v>
      </c>
      <c r="CA1318" s="482">
        <v>5.9402419694695248E-5</v>
      </c>
      <c r="CB1318" s="482">
        <v>3.1245550318982973E-5</v>
      </c>
      <c r="CC1318" s="482">
        <v>6.8851657060286478E-5</v>
      </c>
      <c r="CD1318" s="482">
        <v>2.743385644557512E-5</v>
      </c>
      <c r="CE1318" s="482">
        <v>7.159424783139029E-5</v>
      </c>
      <c r="CF1318" s="482">
        <v>5.7003061715069059E-5</v>
      </c>
      <c r="CG1318" s="482">
        <v>3.9275891958484855E-5</v>
      </c>
      <c r="CH1318" s="482">
        <v>4.8299918012739475E-5</v>
      </c>
      <c r="CI1318" s="482">
        <v>1.4264921172268385E-4</v>
      </c>
      <c r="CJ1318" s="483">
        <v>1.3915597367470249E-4</v>
      </c>
    </row>
    <row r="1319" spans="2:88">
      <c r="B1319" s="277"/>
      <c r="C1319" s="598">
        <v>31</v>
      </c>
      <c r="D1319" s="246" t="s">
        <v>659</v>
      </c>
      <c r="E1319" s="481">
        <v>1.3001770997874979E-3</v>
      </c>
      <c r="F1319" s="482">
        <v>9.7945042991992386E-4</v>
      </c>
      <c r="G1319" s="482">
        <v>4.5699938368600878E-3</v>
      </c>
      <c r="H1319" s="482">
        <v>3.8512443228732951E-3</v>
      </c>
      <c r="I1319" s="482">
        <v>2.6007022265383413E-3</v>
      </c>
      <c r="J1319" s="482">
        <v>4.3211795689018194E-3</v>
      </c>
      <c r="K1319" s="482">
        <v>3.0538015158273401E-3</v>
      </c>
      <c r="L1319" s="482">
        <v>4.4094330003126066E-3</v>
      </c>
      <c r="M1319" s="482">
        <v>2.5014977736035574E-4</v>
      </c>
      <c r="N1319" s="482">
        <v>3.1646467106285787E-3</v>
      </c>
      <c r="O1319" s="482">
        <v>2.5526138174799943E-3</v>
      </c>
      <c r="P1319" s="482">
        <v>1.780541151826405E-3</v>
      </c>
      <c r="Q1319" s="482">
        <v>1.5436939902397074E-3</v>
      </c>
      <c r="R1319" s="482">
        <v>3.3704498962299993E-3</v>
      </c>
      <c r="S1319" s="482">
        <v>2.9556962172972981E-3</v>
      </c>
      <c r="T1319" s="482">
        <v>3.9311970264092385E-3</v>
      </c>
      <c r="U1319" s="482">
        <v>2.5656803213499626E-3</v>
      </c>
      <c r="V1319" s="482">
        <v>2.847754788964743E-3</v>
      </c>
      <c r="W1319" s="482">
        <v>4.448997337917167E-3</v>
      </c>
      <c r="X1319" s="482">
        <v>7.1503831606193986E-3</v>
      </c>
      <c r="Y1319" s="482">
        <v>1.1445626114449949E-3</v>
      </c>
      <c r="Z1319" s="482">
        <v>2.7212914109027942E-3</v>
      </c>
      <c r="AA1319" s="482">
        <v>4.8978011648890332E-3</v>
      </c>
      <c r="AB1319" s="482">
        <v>3.4779494092874266E-3</v>
      </c>
      <c r="AC1319" s="482">
        <v>1.0128213227774989E-2</v>
      </c>
      <c r="AD1319" s="482">
        <v>3.3184768770102486E-3</v>
      </c>
      <c r="AE1319" s="482">
        <v>1.4684283495198401E-2</v>
      </c>
      <c r="AF1319" s="482">
        <v>2.0287181047211954E-2</v>
      </c>
      <c r="AG1319" s="482">
        <v>3.9157581109960623E-4</v>
      </c>
      <c r="AH1319" s="482">
        <v>5.5828393365293244E-3</v>
      </c>
      <c r="AI1319" s="482">
        <v>0.1032404111390966</v>
      </c>
      <c r="AJ1319" s="482">
        <v>1.2977460469952708E-2</v>
      </c>
      <c r="AK1319" s="482">
        <v>1.0229837255564738E-2</v>
      </c>
      <c r="AL1319" s="482">
        <v>6.2604769344586191E-3</v>
      </c>
      <c r="AM1319" s="482">
        <v>2.3316332819023126E-2</v>
      </c>
      <c r="AN1319" s="482">
        <v>1.1766686104538192E-2</v>
      </c>
      <c r="AO1319" s="482">
        <v>9.405818131004922E-3</v>
      </c>
      <c r="AP1319" s="482">
        <v>1.1566270711889032E-2</v>
      </c>
      <c r="AQ1319" s="482">
        <v>2.6311263789839206E-2</v>
      </c>
      <c r="AR1319" s="482">
        <v>6.9401924479069897E-3</v>
      </c>
      <c r="AS1319" s="482">
        <v>0</v>
      </c>
      <c r="AT1319" s="483">
        <v>3.0425302907240357E-2</v>
      </c>
      <c r="AU1319" s="481">
        <v>4.3413720409958861E-6</v>
      </c>
      <c r="AV1319" s="482">
        <v>4.4738872640335612E-6</v>
      </c>
      <c r="AW1319" s="482">
        <v>1.9734013525192974E-5</v>
      </c>
      <c r="AX1319" s="482">
        <v>3.1210020242807899E-5</v>
      </c>
      <c r="AY1319" s="482">
        <v>7.7794232513542709E-6</v>
      </c>
      <c r="AZ1319" s="482">
        <v>1.3197483980318251E-5</v>
      </c>
      <c r="BA1319" s="482">
        <v>8.7418580265304291E-6</v>
      </c>
      <c r="BB1319" s="482">
        <v>2.4379848693260077E-5</v>
      </c>
      <c r="BC1319" s="482">
        <v>9.794762448508625E-7</v>
      </c>
      <c r="BD1319" s="482">
        <v>9.5542280341907194E-6</v>
      </c>
      <c r="BE1319" s="482">
        <v>8.4999046974611122E-6</v>
      </c>
      <c r="BF1319" s="482">
        <v>2.5625091854522383E-6</v>
      </c>
      <c r="BG1319" s="482">
        <v>5.0042234463348067E-6</v>
      </c>
      <c r="BH1319" s="482">
        <v>1.104669267335061E-5</v>
      </c>
      <c r="BI1319" s="482">
        <v>1.0176679341726291E-5</v>
      </c>
      <c r="BJ1319" s="482">
        <v>1.2905863983927583E-5</v>
      </c>
      <c r="BK1319" s="482">
        <v>1.0616536328122331E-5</v>
      </c>
      <c r="BL1319" s="482">
        <v>1.0021253380693844E-5</v>
      </c>
      <c r="BM1319" s="482">
        <v>1.3943504433660659E-5</v>
      </c>
      <c r="BN1319" s="482">
        <v>1.6406978931272766E-5</v>
      </c>
      <c r="BO1319" s="482">
        <v>3.9762867411139552E-6</v>
      </c>
      <c r="BP1319" s="482">
        <v>1.1437194676430313E-5</v>
      </c>
      <c r="BQ1319" s="482">
        <v>2.6158261268773007E-5</v>
      </c>
      <c r="BR1319" s="482">
        <v>8.4529156235069946E-6</v>
      </c>
      <c r="BS1319" s="482">
        <v>4.7395536478534356E-5</v>
      </c>
      <c r="BT1319" s="482">
        <v>2.4851376788778122E-5</v>
      </c>
      <c r="BU1319" s="482">
        <v>8.1712418157886592E-5</v>
      </c>
      <c r="BV1319" s="482">
        <v>8.583343585234383E-5</v>
      </c>
      <c r="BW1319" s="482">
        <v>7.9133070396265426E-6</v>
      </c>
      <c r="BX1319" s="482">
        <v>2.7004752839812335E-5</v>
      </c>
      <c r="BY1319" s="482">
        <v>4.0331167463370952E-4</v>
      </c>
      <c r="BZ1319" s="482">
        <v>4.9713157985658393E-5</v>
      </c>
      <c r="CA1319" s="482">
        <v>4.6605921603292777E-5</v>
      </c>
      <c r="CB1319" s="482">
        <v>2.4482333723277173E-5</v>
      </c>
      <c r="CC1319" s="482">
        <v>1.2149178632044947E-4</v>
      </c>
      <c r="CD1319" s="482">
        <v>6.907859379912885E-5</v>
      </c>
      <c r="CE1319" s="482">
        <v>3.6617599509672217E-5</v>
      </c>
      <c r="CF1319" s="482">
        <v>3.8118143437976771E-5</v>
      </c>
      <c r="CG1319" s="482">
        <v>5.0727720267338005E-5</v>
      </c>
      <c r="CH1319" s="482">
        <v>3.0570575562581936E-5</v>
      </c>
      <c r="CI1319" s="482">
        <v>0</v>
      </c>
      <c r="CJ1319" s="483">
        <v>1.4799555580389238E-4</v>
      </c>
    </row>
    <row r="1320" spans="2:88">
      <c r="B1320" s="277"/>
      <c r="C1320" s="598">
        <v>32</v>
      </c>
      <c r="D1320" s="246" t="s">
        <v>86</v>
      </c>
      <c r="E1320" s="481">
        <v>0</v>
      </c>
      <c r="F1320" s="482">
        <v>0</v>
      </c>
      <c r="G1320" s="482">
        <v>0</v>
      </c>
      <c r="H1320" s="482">
        <v>0</v>
      </c>
      <c r="I1320" s="482">
        <v>0</v>
      </c>
      <c r="J1320" s="482">
        <v>0</v>
      </c>
      <c r="K1320" s="482">
        <v>0</v>
      </c>
      <c r="L1320" s="482">
        <v>0</v>
      </c>
      <c r="M1320" s="482">
        <v>0</v>
      </c>
      <c r="N1320" s="482">
        <v>0</v>
      </c>
      <c r="O1320" s="482">
        <v>0</v>
      </c>
      <c r="P1320" s="482">
        <v>0</v>
      </c>
      <c r="Q1320" s="482">
        <v>0</v>
      </c>
      <c r="R1320" s="482">
        <v>0</v>
      </c>
      <c r="S1320" s="482">
        <v>0</v>
      </c>
      <c r="T1320" s="482">
        <v>0</v>
      </c>
      <c r="U1320" s="482">
        <v>0</v>
      </c>
      <c r="V1320" s="482">
        <v>0</v>
      </c>
      <c r="W1320" s="482">
        <v>0</v>
      </c>
      <c r="X1320" s="482">
        <v>0</v>
      </c>
      <c r="Y1320" s="482">
        <v>0</v>
      </c>
      <c r="Z1320" s="482">
        <v>0</v>
      </c>
      <c r="AA1320" s="482">
        <v>0</v>
      </c>
      <c r="AB1320" s="482">
        <v>0</v>
      </c>
      <c r="AC1320" s="482">
        <v>0</v>
      </c>
      <c r="AD1320" s="482">
        <v>0</v>
      </c>
      <c r="AE1320" s="482">
        <v>0</v>
      </c>
      <c r="AF1320" s="482">
        <v>0</v>
      </c>
      <c r="AG1320" s="482">
        <v>0</v>
      </c>
      <c r="AH1320" s="482">
        <v>0</v>
      </c>
      <c r="AI1320" s="482">
        <v>0</v>
      </c>
      <c r="AJ1320" s="482">
        <v>0</v>
      </c>
      <c r="AK1320" s="482">
        <v>0</v>
      </c>
      <c r="AL1320" s="482">
        <v>0</v>
      </c>
      <c r="AM1320" s="482">
        <v>0</v>
      </c>
      <c r="AN1320" s="482">
        <v>0</v>
      </c>
      <c r="AO1320" s="482">
        <v>0</v>
      </c>
      <c r="AP1320" s="482">
        <v>0</v>
      </c>
      <c r="AQ1320" s="482">
        <v>0</v>
      </c>
      <c r="AR1320" s="482">
        <v>0</v>
      </c>
      <c r="AS1320" s="482">
        <v>0</v>
      </c>
      <c r="AT1320" s="483">
        <v>0.23105471847739836</v>
      </c>
      <c r="AU1320" s="481">
        <v>0</v>
      </c>
      <c r="AV1320" s="482">
        <v>0</v>
      </c>
      <c r="AW1320" s="482">
        <v>0</v>
      </c>
      <c r="AX1320" s="482">
        <v>0</v>
      </c>
      <c r="AY1320" s="482">
        <v>0</v>
      </c>
      <c r="AZ1320" s="482">
        <v>0</v>
      </c>
      <c r="BA1320" s="482">
        <v>0</v>
      </c>
      <c r="BB1320" s="482">
        <v>0</v>
      </c>
      <c r="BC1320" s="482">
        <v>0</v>
      </c>
      <c r="BD1320" s="482">
        <v>0</v>
      </c>
      <c r="BE1320" s="482">
        <v>0</v>
      </c>
      <c r="BF1320" s="482">
        <v>0</v>
      </c>
      <c r="BG1320" s="482">
        <v>0</v>
      </c>
      <c r="BH1320" s="482">
        <v>0</v>
      </c>
      <c r="BI1320" s="482">
        <v>0</v>
      </c>
      <c r="BJ1320" s="482">
        <v>0</v>
      </c>
      <c r="BK1320" s="482">
        <v>0</v>
      </c>
      <c r="BL1320" s="482">
        <v>0</v>
      </c>
      <c r="BM1320" s="482">
        <v>0</v>
      </c>
      <c r="BN1320" s="482">
        <v>0</v>
      </c>
      <c r="BO1320" s="482">
        <v>0</v>
      </c>
      <c r="BP1320" s="482">
        <v>0</v>
      </c>
      <c r="BQ1320" s="482">
        <v>0</v>
      </c>
      <c r="BR1320" s="482">
        <v>0</v>
      </c>
      <c r="BS1320" s="482">
        <v>0</v>
      </c>
      <c r="BT1320" s="482">
        <v>0</v>
      </c>
      <c r="BU1320" s="482">
        <v>0</v>
      </c>
      <c r="BV1320" s="482">
        <v>0</v>
      </c>
      <c r="BW1320" s="482">
        <v>0</v>
      </c>
      <c r="BX1320" s="482">
        <v>0</v>
      </c>
      <c r="BY1320" s="482">
        <v>0</v>
      </c>
      <c r="BZ1320" s="482">
        <v>0</v>
      </c>
      <c r="CA1320" s="482">
        <v>0</v>
      </c>
      <c r="CB1320" s="482">
        <v>0</v>
      </c>
      <c r="CC1320" s="482">
        <v>0</v>
      </c>
      <c r="CD1320" s="482">
        <v>0</v>
      </c>
      <c r="CE1320" s="482">
        <v>0</v>
      </c>
      <c r="CF1320" s="482">
        <v>0</v>
      </c>
      <c r="CG1320" s="482">
        <v>0</v>
      </c>
      <c r="CH1320" s="482">
        <v>0</v>
      </c>
      <c r="CI1320" s="482">
        <v>0</v>
      </c>
      <c r="CJ1320" s="483">
        <v>0</v>
      </c>
    </row>
    <row r="1321" spans="2:88">
      <c r="B1321" s="277"/>
      <c r="C1321" s="598">
        <v>33</v>
      </c>
      <c r="D1321" s="246" t="s">
        <v>87</v>
      </c>
      <c r="E1321" s="481">
        <v>1.6624754170444203E-4</v>
      </c>
      <c r="F1321" s="482">
        <v>5.2175598603164148E-4</v>
      </c>
      <c r="G1321" s="482">
        <v>3.9596982332664121E-4</v>
      </c>
      <c r="H1321" s="482">
        <v>6.0521535926528363E-4</v>
      </c>
      <c r="I1321" s="482">
        <v>1.3152752553462264E-3</v>
      </c>
      <c r="J1321" s="482">
        <v>2.7406957945272908E-3</v>
      </c>
      <c r="K1321" s="482">
        <v>1.7783441755091244E-3</v>
      </c>
      <c r="L1321" s="482">
        <v>1.3490612751866636E-2</v>
      </c>
      <c r="M1321" s="482">
        <v>3.8333301188452513E-4</v>
      </c>
      <c r="N1321" s="482">
        <v>5.0136695203935929E-3</v>
      </c>
      <c r="O1321" s="482">
        <v>5.2145257084421064E-3</v>
      </c>
      <c r="P1321" s="482">
        <v>2.0085033170132121E-3</v>
      </c>
      <c r="Q1321" s="482">
        <v>3.612470301343811E-3</v>
      </c>
      <c r="R1321" s="482">
        <v>2.5403221750986745E-3</v>
      </c>
      <c r="S1321" s="482">
        <v>4.1060364621619055E-3</v>
      </c>
      <c r="T1321" s="482">
        <v>5.4373106867182568E-3</v>
      </c>
      <c r="U1321" s="482">
        <v>1.583342272832015E-2</v>
      </c>
      <c r="V1321" s="482">
        <v>1.2108466985853135E-2</v>
      </c>
      <c r="W1321" s="482">
        <v>1.2418507592617659E-2</v>
      </c>
      <c r="X1321" s="482">
        <v>1.0846499069240696E-2</v>
      </c>
      <c r="Y1321" s="482">
        <v>8.1862084165196178E-3</v>
      </c>
      <c r="Z1321" s="482">
        <v>3.2837651614438762E-3</v>
      </c>
      <c r="AA1321" s="482">
        <v>5.2960047449783195E-4</v>
      </c>
      <c r="AB1321" s="482">
        <v>1.7398991158146145E-3</v>
      </c>
      <c r="AC1321" s="482">
        <v>1.5163767229085773E-4</v>
      </c>
      <c r="AD1321" s="482">
        <v>1.5026885932626404E-4</v>
      </c>
      <c r="AE1321" s="482">
        <v>6.6327831722031035E-4</v>
      </c>
      <c r="AF1321" s="482">
        <v>3.7050522689956026E-4</v>
      </c>
      <c r="AG1321" s="482">
        <v>9.8850707499930891E-7</v>
      </c>
      <c r="AH1321" s="482">
        <v>1.1825773710012473E-3</v>
      </c>
      <c r="AI1321" s="482">
        <v>7.2258838499816413E-3</v>
      </c>
      <c r="AJ1321" s="482">
        <v>7.4025512117489837E-5</v>
      </c>
      <c r="AK1321" s="482">
        <v>4.7599898860860751E-4</v>
      </c>
      <c r="AL1321" s="482">
        <v>6.9918896988182817E-4</v>
      </c>
      <c r="AM1321" s="482">
        <v>0</v>
      </c>
      <c r="AN1321" s="482">
        <v>5.0485692413019796E-4</v>
      </c>
      <c r="AO1321" s="482">
        <v>3.315507638797012E-4</v>
      </c>
      <c r="AP1321" s="482">
        <v>3.2254162476151431E-4</v>
      </c>
      <c r="AQ1321" s="482">
        <v>4.5424152375988993E-4</v>
      </c>
      <c r="AR1321" s="482">
        <v>6.8717554912757267E-4</v>
      </c>
      <c r="AS1321" s="482">
        <v>0</v>
      </c>
      <c r="AT1321" s="483">
        <v>4.9900061870443574E-3</v>
      </c>
      <c r="AU1321" s="481">
        <v>6.4282906848149863E-7</v>
      </c>
      <c r="AV1321" s="482">
        <v>1.0864499740943874E-5</v>
      </c>
      <c r="AW1321" s="482">
        <v>3.6980607770420625E-6</v>
      </c>
      <c r="AX1321" s="482">
        <v>1.5739339725641085E-5</v>
      </c>
      <c r="AY1321" s="482">
        <v>1.1742196109831621E-5</v>
      </c>
      <c r="AZ1321" s="482">
        <v>3.0244370081923847E-5</v>
      </c>
      <c r="BA1321" s="482">
        <v>1.3262517598513586E-5</v>
      </c>
      <c r="BB1321" s="482">
        <v>1.5353821446305343E-4</v>
      </c>
      <c r="BC1321" s="482">
        <v>3.8069559307801399E-6</v>
      </c>
      <c r="BD1321" s="482">
        <v>4.5771581291255825E-5</v>
      </c>
      <c r="BE1321" s="482">
        <v>3.7440157600139028E-5</v>
      </c>
      <c r="BF1321" s="482">
        <v>1.2501663783180432E-5</v>
      </c>
      <c r="BG1321" s="482">
        <v>3.0897678162712712E-5</v>
      </c>
      <c r="BH1321" s="482">
        <v>1.565236192400219E-5</v>
      </c>
      <c r="BI1321" s="482">
        <v>4.9720807157527148E-5</v>
      </c>
      <c r="BJ1321" s="482">
        <v>6.7620691976250449E-5</v>
      </c>
      <c r="BK1321" s="482">
        <v>1.2329352756658413E-4</v>
      </c>
      <c r="BL1321" s="482">
        <v>1.3197337485983682E-4</v>
      </c>
      <c r="BM1321" s="482">
        <v>1.0692657577889201E-4</v>
      </c>
      <c r="BN1321" s="482">
        <v>1.3749798740647103E-4</v>
      </c>
      <c r="BO1321" s="482">
        <v>7.6481023312953851E-5</v>
      </c>
      <c r="BP1321" s="482">
        <v>2.9163295897951481E-5</v>
      </c>
      <c r="BQ1321" s="482">
        <v>3.0302384053770712E-6</v>
      </c>
      <c r="BR1321" s="482">
        <v>1.1844990763672395E-5</v>
      </c>
      <c r="BS1321" s="482">
        <v>3.8079074614061118E-8</v>
      </c>
      <c r="BT1321" s="482">
        <v>2.4208695829767111E-8</v>
      </c>
      <c r="BU1321" s="482">
        <v>5.7447564719278973E-6</v>
      </c>
      <c r="BV1321" s="482">
        <v>8.2433094060646627E-7</v>
      </c>
      <c r="BW1321" s="482">
        <v>1.7533497202314465E-10</v>
      </c>
      <c r="BX1321" s="482">
        <v>3.5312755942156251E-6</v>
      </c>
      <c r="BY1321" s="482">
        <v>2.5763200175059299E-5</v>
      </c>
      <c r="BZ1321" s="482">
        <v>3.0093197453527659E-7</v>
      </c>
      <c r="CA1321" s="482">
        <v>5.1066018527825829E-6</v>
      </c>
      <c r="CB1321" s="482">
        <v>5.8715304381746956E-6</v>
      </c>
      <c r="CC1321" s="482">
        <v>1.6936806446135414E-10</v>
      </c>
      <c r="CD1321" s="482">
        <v>3.3017983099954814E-6</v>
      </c>
      <c r="CE1321" s="482">
        <v>3.795708763803413E-8</v>
      </c>
      <c r="CF1321" s="482">
        <v>3.4741759394784567E-8</v>
      </c>
      <c r="CG1321" s="482">
        <v>3.7447306531458459E-7</v>
      </c>
      <c r="CH1321" s="482">
        <v>3.2985014388361487E-7</v>
      </c>
      <c r="CI1321" s="482">
        <v>0</v>
      </c>
      <c r="CJ1321" s="483">
        <v>4.7632661180744412E-5</v>
      </c>
    </row>
    <row r="1322" spans="2:88">
      <c r="B1322" s="277"/>
      <c r="C1322" s="598">
        <v>34</v>
      </c>
      <c r="D1322" s="246" t="s">
        <v>660</v>
      </c>
      <c r="E1322" s="481">
        <v>9.7286516899478749E-5</v>
      </c>
      <c r="F1322" s="482">
        <v>0</v>
      </c>
      <c r="G1322" s="482">
        <v>0</v>
      </c>
      <c r="H1322" s="482">
        <v>0</v>
      </c>
      <c r="I1322" s="482">
        <v>0</v>
      </c>
      <c r="J1322" s="482">
        <v>0</v>
      </c>
      <c r="K1322" s="482">
        <v>0</v>
      </c>
      <c r="L1322" s="482">
        <v>1.6752986429243347E-6</v>
      </c>
      <c r="M1322" s="482">
        <v>0</v>
      </c>
      <c r="N1322" s="482">
        <v>0</v>
      </c>
      <c r="O1322" s="482">
        <v>0</v>
      </c>
      <c r="P1322" s="482">
        <v>0</v>
      </c>
      <c r="Q1322" s="482">
        <v>0</v>
      </c>
      <c r="R1322" s="482">
        <v>0</v>
      </c>
      <c r="S1322" s="482">
        <v>0</v>
      </c>
      <c r="T1322" s="482">
        <v>0</v>
      </c>
      <c r="U1322" s="482">
        <v>0</v>
      </c>
      <c r="V1322" s="482">
        <v>0</v>
      </c>
      <c r="W1322" s="482">
        <v>0</v>
      </c>
      <c r="X1322" s="482">
        <v>0</v>
      </c>
      <c r="Y1322" s="482">
        <v>0</v>
      </c>
      <c r="Z1322" s="482">
        <v>0</v>
      </c>
      <c r="AA1322" s="482">
        <v>0</v>
      </c>
      <c r="AB1322" s="482">
        <v>0</v>
      </c>
      <c r="AC1322" s="482">
        <v>5.6473245799802325E-5</v>
      </c>
      <c r="AD1322" s="482">
        <v>0</v>
      </c>
      <c r="AE1322" s="482">
        <v>3.8796180386720322E-6</v>
      </c>
      <c r="AF1322" s="482">
        <v>2.782002299788561E-5</v>
      </c>
      <c r="AG1322" s="482">
        <v>0</v>
      </c>
      <c r="AH1322" s="482">
        <v>2.4336608562284214E-4</v>
      </c>
      <c r="AI1322" s="482">
        <v>1.694205202134082E-4</v>
      </c>
      <c r="AJ1322" s="482">
        <v>6.3803044255918219E-6</v>
      </c>
      <c r="AK1322" s="482">
        <v>4.9980382699790338E-6</v>
      </c>
      <c r="AL1322" s="482">
        <v>2.2864556982689674E-2</v>
      </c>
      <c r="AM1322" s="482">
        <v>0</v>
      </c>
      <c r="AN1322" s="482">
        <v>3.3811026790167079E-6</v>
      </c>
      <c r="AO1322" s="482">
        <v>0</v>
      </c>
      <c r="AP1322" s="482">
        <v>1.7500507514717916E-5</v>
      </c>
      <c r="AQ1322" s="482">
        <v>9.3188828523236647E-6</v>
      </c>
      <c r="AR1322" s="482">
        <v>6.9411666712940657E-6</v>
      </c>
      <c r="AS1322" s="482">
        <v>0</v>
      </c>
      <c r="AT1322" s="483">
        <v>8.2474226804123835E-4</v>
      </c>
      <c r="AU1322" s="481">
        <v>0</v>
      </c>
      <c r="AV1322" s="482">
        <v>0</v>
      </c>
      <c r="AW1322" s="482">
        <v>0</v>
      </c>
      <c r="AX1322" s="482">
        <v>0</v>
      </c>
      <c r="AY1322" s="482">
        <v>0</v>
      </c>
      <c r="AZ1322" s="482">
        <v>0</v>
      </c>
      <c r="BA1322" s="482">
        <v>0</v>
      </c>
      <c r="BB1322" s="482">
        <v>0</v>
      </c>
      <c r="BC1322" s="482">
        <v>0</v>
      </c>
      <c r="BD1322" s="482">
        <v>0</v>
      </c>
      <c r="BE1322" s="482">
        <v>0</v>
      </c>
      <c r="BF1322" s="482">
        <v>0</v>
      </c>
      <c r="BG1322" s="482">
        <v>0</v>
      </c>
      <c r="BH1322" s="482">
        <v>0</v>
      </c>
      <c r="BI1322" s="482">
        <v>0</v>
      </c>
      <c r="BJ1322" s="482">
        <v>0</v>
      </c>
      <c r="BK1322" s="482">
        <v>0</v>
      </c>
      <c r="BL1322" s="482">
        <v>0</v>
      </c>
      <c r="BM1322" s="482">
        <v>0</v>
      </c>
      <c r="BN1322" s="482">
        <v>0</v>
      </c>
      <c r="BO1322" s="482">
        <v>0</v>
      </c>
      <c r="BP1322" s="482">
        <v>0</v>
      </c>
      <c r="BQ1322" s="482">
        <v>0</v>
      </c>
      <c r="BR1322" s="482">
        <v>0</v>
      </c>
      <c r="BS1322" s="482">
        <v>0</v>
      </c>
      <c r="BT1322" s="482">
        <v>0</v>
      </c>
      <c r="BU1322" s="482">
        <v>0</v>
      </c>
      <c r="BV1322" s="482">
        <v>0</v>
      </c>
      <c r="BW1322" s="482">
        <v>0</v>
      </c>
      <c r="BX1322" s="482">
        <v>0</v>
      </c>
      <c r="BY1322" s="482">
        <v>0</v>
      </c>
      <c r="BZ1322" s="482">
        <v>0</v>
      </c>
      <c r="CA1322" s="482">
        <v>0</v>
      </c>
      <c r="CB1322" s="482">
        <v>1.177286996090847E-6</v>
      </c>
      <c r="CC1322" s="482">
        <v>0</v>
      </c>
      <c r="CD1322" s="482">
        <v>0</v>
      </c>
      <c r="CE1322" s="482">
        <v>0</v>
      </c>
      <c r="CF1322" s="482">
        <v>0</v>
      </c>
      <c r="CG1322" s="482">
        <v>0</v>
      </c>
      <c r="CH1322" s="482">
        <v>0</v>
      </c>
      <c r="CI1322" s="482">
        <v>0</v>
      </c>
      <c r="CJ1322" s="483">
        <v>0</v>
      </c>
    </row>
    <row r="1323" spans="2:88">
      <c r="B1323" s="277"/>
      <c r="C1323" s="598">
        <v>35</v>
      </c>
      <c r="D1323" s="246" t="s">
        <v>661</v>
      </c>
      <c r="E1323" s="481">
        <v>1.321970348638574E-4</v>
      </c>
      <c r="F1323" s="482">
        <v>1.1035237039706709E-4</v>
      </c>
      <c r="G1323" s="482">
        <v>5.3757393808507633E-3</v>
      </c>
      <c r="H1323" s="482">
        <v>2.4098117277113625E-3</v>
      </c>
      <c r="I1323" s="482">
        <v>8.2362624924484811E-4</v>
      </c>
      <c r="J1323" s="482">
        <v>1.2786668490647822E-3</v>
      </c>
      <c r="K1323" s="482">
        <v>8.2044266676985591E-4</v>
      </c>
      <c r="L1323" s="482">
        <v>1.4743469429624085E-3</v>
      </c>
      <c r="M1323" s="482">
        <v>1.1534802618973997E-4</v>
      </c>
      <c r="N1323" s="482">
        <v>7.9606822956323174E-4</v>
      </c>
      <c r="O1323" s="482">
        <v>1.3064535188405135E-3</v>
      </c>
      <c r="P1323" s="482">
        <v>6.7758996559100096E-4</v>
      </c>
      <c r="Q1323" s="482">
        <v>3.4198926357023748E-4</v>
      </c>
      <c r="R1323" s="482">
        <v>9.0173129663085716E-4</v>
      </c>
      <c r="S1323" s="482">
        <v>2.8859406306870638E-3</v>
      </c>
      <c r="T1323" s="482">
        <v>1.7682697710972221E-3</v>
      </c>
      <c r="U1323" s="482">
        <v>2.6515049043762851E-3</v>
      </c>
      <c r="V1323" s="482">
        <v>8.9632217301047928E-4</v>
      </c>
      <c r="W1323" s="482">
        <v>6.579830329201022E-4</v>
      </c>
      <c r="X1323" s="482">
        <v>2.9593223379344077E-4</v>
      </c>
      <c r="Y1323" s="482">
        <v>2.2845436662630883E-4</v>
      </c>
      <c r="Z1323" s="482">
        <v>6.3162142896108439E-4</v>
      </c>
      <c r="AA1323" s="482">
        <v>8.4480022641323185E-4</v>
      </c>
      <c r="AB1323" s="482">
        <v>1.4134351300494387E-3</v>
      </c>
      <c r="AC1323" s="482">
        <v>7.8137579784623018E-3</v>
      </c>
      <c r="AD1323" s="482">
        <v>1.1550296270547004E-3</v>
      </c>
      <c r="AE1323" s="482">
        <v>5.2717891179792633E-4</v>
      </c>
      <c r="AF1323" s="482">
        <v>2.8018712034919907E-3</v>
      </c>
      <c r="AG1323" s="482">
        <v>4.9387526207539822E-5</v>
      </c>
      <c r="AH1323" s="482">
        <v>1.1822771601066595E-3</v>
      </c>
      <c r="AI1323" s="482">
        <v>1.116854260524757E-3</v>
      </c>
      <c r="AJ1323" s="482">
        <v>2.0399594286890509E-6</v>
      </c>
      <c r="AK1323" s="482">
        <v>9.1805719689314709E-4</v>
      </c>
      <c r="AL1323" s="482">
        <v>1.1233892984354886E-3</v>
      </c>
      <c r="AM1323" s="482">
        <v>0</v>
      </c>
      <c r="AN1323" s="482">
        <v>1.6231693210488809E-3</v>
      </c>
      <c r="AO1323" s="482">
        <v>1.2862119309702809E-3</v>
      </c>
      <c r="AP1323" s="482">
        <v>1.1381034013410714E-3</v>
      </c>
      <c r="AQ1323" s="482">
        <v>5.6759552341088034E-3</v>
      </c>
      <c r="AR1323" s="482">
        <v>1.0719134808708406E-3</v>
      </c>
      <c r="AS1323" s="482">
        <v>0</v>
      </c>
      <c r="AT1323" s="483">
        <v>1.977696502043933E-3</v>
      </c>
      <c r="AU1323" s="481">
        <v>7.7042554858922107E-8</v>
      </c>
      <c r="AV1323" s="482">
        <v>8.8042818024873987E-8</v>
      </c>
      <c r="AW1323" s="482">
        <v>6.2568221030360042E-6</v>
      </c>
      <c r="AX1323" s="482">
        <v>3.0192128435624755E-6</v>
      </c>
      <c r="AY1323" s="482">
        <v>8.9988628227793529E-7</v>
      </c>
      <c r="AZ1323" s="482">
        <v>1.2136713956896782E-6</v>
      </c>
      <c r="BA1323" s="482">
        <v>7.1969303258307556E-7</v>
      </c>
      <c r="BB1323" s="482">
        <v>1.7350792660136627E-6</v>
      </c>
      <c r="BC1323" s="482">
        <v>1.4099593547470355E-7</v>
      </c>
      <c r="BD1323" s="482">
        <v>5.4899184544250919E-7</v>
      </c>
      <c r="BE1323" s="482">
        <v>1.1469330096468814E-6</v>
      </c>
      <c r="BF1323" s="482">
        <v>6.627441527321128E-7</v>
      </c>
      <c r="BG1323" s="482">
        <v>3.5569243831930006E-7</v>
      </c>
      <c r="BH1323" s="482">
        <v>8.3521998030961406E-7</v>
      </c>
      <c r="BI1323" s="482">
        <v>2.0333199255051118E-6</v>
      </c>
      <c r="BJ1323" s="482">
        <v>1.7325948293124022E-6</v>
      </c>
      <c r="BK1323" s="482">
        <v>1.4187365317183012E-6</v>
      </c>
      <c r="BL1323" s="482">
        <v>7.4295930184513907E-7</v>
      </c>
      <c r="BM1323" s="482">
        <v>5.9163947106087288E-7</v>
      </c>
      <c r="BN1323" s="482">
        <v>6.8467462173615097E-7</v>
      </c>
      <c r="BO1323" s="482">
        <v>2.5833116233864562E-7</v>
      </c>
      <c r="BP1323" s="482">
        <v>8.0745175752475228E-7</v>
      </c>
      <c r="BQ1323" s="482">
        <v>1.0164279166755708E-6</v>
      </c>
      <c r="BR1323" s="482">
        <v>1.6149358137781823E-6</v>
      </c>
      <c r="BS1323" s="482">
        <v>9.1557867178009032E-6</v>
      </c>
      <c r="BT1323" s="482">
        <v>2.0087332186844906E-6</v>
      </c>
      <c r="BU1323" s="482">
        <v>5.2121110519964517E-7</v>
      </c>
      <c r="BV1323" s="482">
        <v>2.5334657768801806E-6</v>
      </c>
      <c r="BW1323" s="482">
        <v>3.1281942009324692E-7</v>
      </c>
      <c r="BX1323" s="482">
        <v>1.4593754514035635E-6</v>
      </c>
      <c r="BY1323" s="482">
        <v>1.2981142591646842E-6</v>
      </c>
      <c r="BZ1323" s="482">
        <v>3.1601559061831527E-9</v>
      </c>
      <c r="CA1323" s="482">
        <v>1.4383310298499985E-6</v>
      </c>
      <c r="CB1323" s="482">
        <v>1.0953383425851345E-6</v>
      </c>
      <c r="CC1323" s="482">
        <v>0</v>
      </c>
      <c r="CD1323" s="482">
        <v>2.0496039947545087E-6</v>
      </c>
      <c r="CE1323" s="482">
        <v>1.3797080164655612E-6</v>
      </c>
      <c r="CF1323" s="482">
        <v>1.4388041885103626E-6</v>
      </c>
      <c r="CG1323" s="482">
        <v>1.1600543083538607E-5</v>
      </c>
      <c r="CH1323" s="482">
        <v>1.8781986312484528E-6</v>
      </c>
      <c r="CI1323" s="482">
        <v>0</v>
      </c>
      <c r="CJ1323" s="483">
        <v>1.8725556097325612E-6</v>
      </c>
    </row>
    <row r="1324" spans="2:88">
      <c r="B1324" s="277"/>
      <c r="C1324" s="598">
        <v>36</v>
      </c>
      <c r="D1324" s="246" t="s">
        <v>88</v>
      </c>
      <c r="E1324" s="481">
        <v>1.8970217014335204E-2</v>
      </c>
      <c r="F1324" s="482">
        <v>2.6592012500510378E-2</v>
      </c>
      <c r="G1324" s="482">
        <v>1.3024142851900899E-2</v>
      </c>
      <c r="H1324" s="482">
        <v>0.11316046476911491</v>
      </c>
      <c r="I1324" s="482">
        <v>1.7920037980193378E-2</v>
      </c>
      <c r="J1324" s="482">
        <v>2.3636413502129833E-2</v>
      </c>
      <c r="K1324" s="482">
        <v>1.9124921899975857E-2</v>
      </c>
      <c r="L1324" s="482">
        <v>2.2209570891127371E-2</v>
      </c>
      <c r="M1324" s="482">
        <v>2.4197527887092995E-3</v>
      </c>
      <c r="N1324" s="482">
        <v>2.4325685866106332E-2</v>
      </c>
      <c r="O1324" s="482">
        <v>4.1924516758566059E-2</v>
      </c>
      <c r="P1324" s="482">
        <v>1.3836952621691195E-2</v>
      </c>
      <c r="Q1324" s="482">
        <v>1.2353558493693673E-2</v>
      </c>
      <c r="R1324" s="482">
        <v>2.5529162778746315E-2</v>
      </c>
      <c r="S1324" s="482">
        <v>2.4118287390903E-2</v>
      </c>
      <c r="T1324" s="482">
        <v>2.2781958552157956E-2</v>
      </c>
      <c r="U1324" s="482">
        <v>2.6930495209987096E-2</v>
      </c>
      <c r="V1324" s="482">
        <v>3.708194944035844E-2</v>
      </c>
      <c r="W1324" s="482">
        <v>2.7214790860621032E-2</v>
      </c>
      <c r="X1324" s="482">
        <v>2.1056769555177081E-2</v>
      </c>
      <c r="Y1324" s="482">
        <v>1.4665856336523609E-2</v>
      </c>
      <c r="Z1324" s="482">
        <v>1.9339260700163566E-2</v>
      </c>
      <c r="AA1324" s="482">
        <v>6.4174339453348161E-2</v>
      </c>
      <c r="AB1324" s="482">
        <v>5.7314643231267851E-2</v>
      </c>
      <c r="AC1324" s="482">
        <v>7.0413584471823887E-2</v>
      </c>
      <c r="AD1324" s="482">
        <v>2.5452368417207303E-2</v>
      </c>
      <c r="AE1324" s="482">
        <v>4.3875109109480635E-2</v>
      </c>
      <c r="AF1324" s="482">
        <v>5.4136776721547854E-2</v>
      </c>
      <c r="AG1324" s="482">
        <v>3.8292873452992673E-3</v>
      </c>
      <c r="AH1324" s="482">
        <v>2.7292979781187159E-2</v>
      </c>
      <c r="AI1324" s="482">
        <v>6.300253986204031E-2</v>
      </c>
      <c r="AJ1324" s="482">
        <v>5.3416607229895406E-2</v>
      </c>
      <c r="AK1324" s="482">
        <v>3.508405349917762E-2</v>
      </c>
      <c r="AL1324" s="482">
        <v>3.2179108909835059E-2</v>
      </c>
      <c r="AM1324" s="482">
        <v>3.6532914957375276E-2</v>
      </c>
      <c r="AN1324" s="482">
        <v>6.1938248360721468E-2</v>
      </c>
      <c r="AO1324" s="482">
        <v>1.7437533470568256E-2</v>
      </c>
      <c r="AP1324" s="482">
        <v>1.3867341747890713E-2</v>
      </c>
      <c r="AQ1324" s="482">
        <v>2.1993558404447573E-2</v>
      </c>
      <c r="AR1324" s="482">
        <v>2.0309726331971974E-2</v>
      </c>
      <c r="AS1324" s="482">
        <v>0</v>
      </c>
      <c r="AT1324" s="483">
        <v>3.9961595780216179E-2</v>
      </c>
      <c r="AU1324" s="481">
        <v>7.1261781107089277E-6</v>
      </c>
      <c r="AV1324" s="482">
        <v>6.655920960525422E-6</v>
      </c>
      <c r="AW1324" s="482">
        <v>5.2319091363933781E-6</v>
      </c>
      <c r="AX1324" s="482">
        <v>3.8865556800586792E-5</v>
      </c>
      <c r="AY1324" s="482">
        <v>8.5992269653735382E-6</v>
      </c>
      <c r="AZ1324" s="482">
        <v>9.2944856338329989E-6</v>
      </c>
      <c r="BA1324" s="482">
        <v>6.9867154414538716E-6</v>
      </c>
      <c r="BB1324" s="482">
        <v>9.60166992966072E-6</v>
      </c>
      <c r="BC1324" s="482">
        <v>1.1351460837207096E-6</v>
      </c>
      <c r="BD1324" s="482">
        <v>1.0644345083945828E-5</v>
      </c>
      <c r="BE1324" s="482">
        <v>1.6602534875387093E-5</v>
      </c>
      <c r="BF1324" s="482">
        <v>2.8289811645644456E-6</v>
      </c>
      <c r="BG1324" s="482">
        <v>4.8190920770513566E-6</v>
      </c>
      <c r="BH1324" s="482">
        <v>9.1275408801746052E-6</v>
      </c>
      <c r="BI1324" s="482">
        <v>1.2964297703819194E-5</v>
      </c>
      <c r="BJ1324" s="482">
        <v>1.2447892651726216E-5</v>
      </c>
      <c r="BK1324" s="482">
        <v>9.5970578942412502E-6</v>
      </c>
      <c r="BL1324" s="482">
        <v>1.3421722733637334E-5</v>
      </c>
      <c r="BM1324" s="482">
        <v>1.3253348119834662E-5</v>
      </c>
      <c r="BN1324" s="482">
        <v>1.3048604636100915E-5</v>
      </c>
      <c r="BO1324" s="482">
        <v>7.8305796647173945E-6</v>
      </c>
      <c r="BP1324" s="482">
        <v>1.5537140741372875E-5</v>
      </c>
      <c r="BQ1324" s="482">
        <v>3.7196824929021279E-5</v>
      </c>
      <c r="BR1324" s="482">
        <v>2.2303792178678876E-5</v>
      </c>
      <c r="BS1324" s="482">
        <v>4.2975250761703578E-5</v>
      </c>
      <c r="BT1324" s="482">
        <v>1.7835221124108778E-5</v>
      </c>
      <c r="BU1324" s="482">
        <v>2.8061455704723808E-5</v>
      </c>
      <c r="BV1324" s="482">
        <v>3.273052234161938E-5</v>
      </c>
      <c r="BW1324" s="482">
        <v>9.8437251293267627E-6</v>
      </c>
      <c r="BX1324" s="482">
        <v>2.0828481360316035E-5</v>
      </c>
      <c r="BY1324" s="482">
        <v>4.7532114783219244E-5</v>
      </c>
      <c r="BZ1324" s="482">
        <v>2.5931613634093499E-5</v>
      </c>
      <c r="CA1324" s="482">
        <v>1.9395791605221599E-5</v>
      </c>
      <c r="CB1324" s="482">
        <v>1.8288183572990534E-5</v>
      </c>
      <c r="CC1324" s="482">
        <v>2.4709408996456396E-5</v>
      </c>
      <c r="CD1324" s="482">
        <v>3.7598998594184219E-5</v>
      </c>
      <c r="CE1324" s="482">
        <v>9.9754141044847135E-6</v>
      </c>
      <c r="CF1324" s="482">
        <v>7.2424058568001551E-6</v>
      </c>
      <c r="CG1324" s="482">
        <v>1.4343194407712538E-5</v>
      </c>
      <c r="CH1324" s="482">
        <v>1.3066116788019856E-5</v>
      </c>
      <c r="CI1324" s="482">
        <v>0</v>
      </c>
      <c r="CJ1324" s="483">
        <v>1.5714090594899938E-5</v>
      </c>
    </row>
    <row r="1325" spans="2:88">
      <c r="B1325" s="277"/>
      <c r="C1325" s="598">
        <v>37</v>
      </c>
      <c r="D1325" s="246" t="s">
        <v>645</v>
      </c>
      <c r="E1325" s="481">
        <v>0</v>
      </c>
      <c r="F1325" s="482">
        <v>0</v>
      </c>
      <c r="G1325" s="482">
        <v>0</v>
      </c>
      <c r="H1325" s="482">
        <v>0</v>
      </c>
      <c r="I1325" s="482">
        <v>0</v>
      </c>
      <c r="J1325" s="482">
        <v>0</v>
      </c>
      <c r="K1325" s="482">
        <v>0</v>
      </c>
      <c r="L1325" s="482">
        <v>0</v>
      </c>
      <c r="M1325" s="482">
        <v>0</v>
      </c>
      <c r="N1325" s="482">
        <v>0</v>
      </c>
      <c r="O1325" s="482">
        <v>0</v>
      </c>
      <c r="P1325" s="482">
        <v>0</v>
      </c>
      <c r="Q1325" s="482">
        <v>0</v>
      </c>
      <c r="R1325" s="482">
        <v>0</v>
      </c>
      <c r="S1325" s="482">
        <v>0</v>
      </c>
      <c r="T1325" s="482">
        <v>0</v>
      </c>
      <c r="U1325" s="482">
        <v>0</v>
      </c>
      <c r="V1325" s="482">
        <v>0</v>
      </c>
      <c r="W1325" s="482">
        <v>0</v>
      </c>
      <c r="X1325" s="482">
        <v>0</v>
      </c>
      <c r="Y1325" s="482">
        <v>0</v>
      </c>
      <c r="Z1325" s="482">
        <v>0</v>
      </c>
      <c r="AA1325" s="482">
        <v>0</v>
      </c>
      <c r="AB1325" s="482">
        <v>0</v>
      </c>
      <c r="AC1325" s="482">
        <v>0</v>
      </c>
      <c r="AD1325" s="482">
        <v>0</v>
      </c>
      <c r="AE1325" s="482">
        <v>0</v>
      </c>
      <c r="AF1325" s="482">
        <v>0</v>
      </c>
      <c r="AG1325" s="482">
        <v>0</v>
      </c>
      <c r="AH1325" s="482">
        <v>0</v>
      </c>
      <c r="AI1325" s="482">
        <v>0</v>
      </c>
      <c r="AJ1325" s="482">
        <v>0</v>
      </c>
      <c r="AK1325" s="482">
        <v>0</v>
      </c>
      <c r="AL1325" s="482">
        <v>0</v>
      </c>
      <c r="AM1325" s="482">
        <v>0</v>
      </c>
      <c r="AN1325" s="482">
        <v>0</v>
      </c>
      <c r="AO1325" s="482">
        <v>0</v>
      </c>
      <c r="AP1325" s="482">
        <v>0</v>
      </c>
      <c r="AQ1325" s="482">
        <v>0</v>
      </c>
      <c r="AR1325" s="482">
        <v>0</v>
      </c>
      <c r="AS1325" s="482">
        <v>0</v>
      </c>
      <c r="AT1325" s="483">
        <v>0</v>
      </c>
      <c r="AU1325" s="481">
        <v>0</v>
      </c>
      <c r="AV1325" s="482">
        <v>0</v>
      </c>
      <c r="AW1325" s="482">
        <v>0</v>
      </c>
      <c r="AX1325" s="482">
        <v>0</v>
      </c>
      <c r="AY1325" s="482">
        <v>0</v>
      </c>
      <c r="AZ1325" s="482">
        <v>0</v>
      </c>
      <c r="BA1325" s="482">
        <v>0</v>
      </c>
      <c r="BB1325" s="482">
        <v>0</v>
      </c>
      <c r="BC1325" s="482">
        <v>0</v>
      </c>
      <c r="BD1325" s="482">
        <v>0</v>
      </c>
      <c r="BE1325" s="482">
        <v>0</v>
      </c>
      <c r="BF1325" s="482">
        <v>0</v>
      </c>
      <c r="BG1325" s="482">
        <v>0</v>
      </c>
      <c r="BH1325" s="482">
        <v>0</v>
      </c>
      <c r="BI1325" s="482">
        <v>0</v>
      </c>
      <c r="BJ1325" s="482">
        <v>0</v>
      </c>
      <c r="BK1325" s="482">
        <v>0</v>
      </c>
      <c r="BL1325" s="482">
        <v>0</v>
      </c>
      <c r="BM1325" s="482">
        <v>0</v>
      </c>
      <c r="BN1325" s="482">
        <v>0</v>
      </c>
      <c r="BO1325" s="482">
        <v>0</v>
      </c>
      <c r="BP1325" s="482">
        <v>0</v>
      </c>
      <c r="BQ1325" s="482">
        <v>0</v>
      </c>
      <c r="BR1325" s="482">
        <v>0</v>
      </c>
      <c r="BS1325" s="482">
        <v>0</v>
      </c>
      <c r="BT1325" s="482">
        <v>0</v>
      </c>
      <c r="BU1325" s="482">
        <v>0</v>
      </c>
      <c r="BV1325" s="482">
        <v>0</v>
      </c>
      <c r="BW1325" s="482">
        <v>0</v>
      </c>
      <c r="BX1325" s="482">
        <v>0</v>
      </c>
      <c r="BY1325" s="482">
        <v>0</v>
      </c>
      <c r="BZ1325" s="482">
        <v>0</v>
      </c>
      <c r="CA1325" s="482">
        <v>0</v>
      </c>
      <c r="CB1325" s="482">
        <v>0</v>
      </c>
      <c r="CC1325" s="482">
        <v>0</v>
      </c>
      <c r="CD1325" s="482">
        <v>0</v>
      </c>
      <c r="CE1325" s="482">
        <v>0</v>
      </c>
      <c r="CF1325" s="482">
        <v>0</v>
      </c>
      <c r="CG1325" s="482">
        <v>0</v>
      </c>
      <c r="CH1325" s="482">
        <v>0</v>
      </c>
      <c r="CI1325" s="482">
        <v>0</v>
      </c>
      <c r="CJ1325" s="483">
        <v>0</v>
      </c>
    </row>
    <row r="1326" spans="2:88">
      <c r="B1326" s="277"/>
      <c r="C1326" s="598">
        <v>38</v>
      </c>
      <c r="D1326" s="246" t="s">
        <v>646</v>
      </c>
      <c r="E1326" s="481">
        <v>0</v>
      </c>
      <c r="F1326" s="482">
        <v>0</v>
      </c>
      <c r="G1326" s="482">
        <v>0</v>
      </c>
      <c r="H1326" s="482">
        <v>0</v>
      </c>
      <c r="I1326" s="482">
        <v>2.2631215191428848E-3</v>
      </c>
      <c r="J1326" s="482">
        <v>0</v>
      </c>
      <c r="K1326" s="482">
        <v>0</v>
      </c>
      <c r="L1326" s="482">
        <v>0</v>
      </c>
      <c r="M1326" s="482">
        <v>0</v>
      </c>
      <c r="N1326" s="482">
        <v>0</v>
      </c>
      <c r="O1326" s="482">
        <v>0</v>
      </c>
      <c r="P1326" s="482">
        <v>0</v>
      </c>
      <c r="Q1326" s="482">
        <v>0</v>
      </c>
      <c r="R1326" s="482">
        <v>0</v>
      </c>
      <c r="S1326" s="482">
        <v>0</v>
      </c>
      <c r="T1326" s="482">
        <v>0</v>
      </c>
      <c r="U1326" s="482">
        <v>0</v>
      </c>
      <c r="V1326" s="482">
        <v>0</v>
      </c>
      <c r="W1326" s="482">
        <v>0</v>
      </c>
      <c r="X1326" s="482">
        <v>0</v>
      </c>
      <c r="Y1326" s="482">
        <v>0</v>
      </c>
      <c r="Z1326" s="482">
        <v>0</v>
      </c>
      <c r="AA1326" s="482">
        <v>0</v>
      </c>
      <c r="AB1326" s="482">
        <v>0</v>
      </c>
      <c r="AC1326" s="482">
        <v>0</v>
      </c>
      <c r="AD1326" s="482">
        <v>0</v>
      </c>
      <c r="AE1326" s="482">
        <v>0</v>
      </c>
      <c r="AF1326" s="482">
        <v>0</v>
      </c>
      <c r="AG1326" s="482">
        <v>0</v>
      </c>
      <c r="AH1326" s="482">
        <v>0</v>
      </c>
      <c r="AI1326" s="482">
        <v>0</v>
      </c>
      <c r="AJ1326" s="482">
        <v>0</v>
      </c>
      <c r="AK1326" s="482">
        <v>0</v>
      </c>
      <c r="AL1326" s="482">
        <v>7.437803089931915E-3</v>
      </c>
      <c r="AM1326" s="482">
        <v>0</v>
      </c>
      <c r="AN1326" s="482">
        <v>0</v>
      </c>
      <c r="AO1326" s="482">
        <v>9.9696095040417571E-3</v>
      </c>
      <c r="AP1326" s="482">
        <v>5.004350698763275E-3</v>
      </c>
      <c r="AQ1326" s="482">
        <v>0</v>
      </c>
      <c r="AR1326" s="482">
        <v>0</v>
      </c>
      <c r="AS1326" s="482">
        <v>0</v>
      </c>
      <c r="AT1326" s="483">
        <v>2.9824379097671041E-4</v>
      </c>
      <c r="AU1326" s="481">
        <v>0</v>
      </c>
      <c r="AV1326" s="482">
        <v>0</v>
      </c>
      <c r="AW1326" s="482">
        <v>0</v>
      </c>
      <c r="AX1326" s="482">
        <v>0</v>
      </c>
      <c r="AY1326" s="482">
        <v>9.8378586804635835E-9</v>
      </c>
      <c r="AZ1326" s="482">
        <v>0</v>
      </c>
      <c r="BA1326" s="482">
        <v>0</v>
      </c>
      <c r="BB1326" s="482">
        <v>0</v>
      </c>
      <c r="BC1326" s="482">
        <v>0</v>
      </c>
      <c r="BD1326" s="482">
        <v>0</v>
      </c>
      <c r="BE1326" s="482">
        <v>0</v>
      </c>
      <c r="BF1326" s="482">
        <v>0</v>
      </c>
      <c r="BG1326" s="482">
        <v>0</v>
      </c>
      <c r="BH1326" s="482">
        <v>0</v>
      </c>
      <c r="BI1326" s="482">
        <v>0</v>
      </c>
      <c r="BJ1326" s="482">
        <v>0</v>
      </c>
      <c r="BK1326" s="482">
        <v>0</v>
      </c>
      <c r="BL1326" s="482">
        <v>0</v>
      </c>
      <c r="BM1326" s="482">
        <v>0</v>
      </c>
      <c r="BN1326" s="482">
        <v>0</v>
      </c>
      <c r="BO1326" s="482">
        <v>0</v>
      </c>
      <c r="BP1326" s="482">
        <v>0</v>
      </c>
      <c r="BQ1326" s="482">
        <v>0</v>
      </c>
      <c r="BR1326" s="482">
        <v>0</v>
      </c>
      <c r="BS1326" s="482">
        <v>0</v>
      </c>
      <c r="BT1326" s="482">
        <v>0</v>
      </c>
      <c r="BU1326" s="482">
        <v>0</v>
      </c>
      <c r="BV1326" s="482">
        <v>0</v>
      </c>
      <c r="BW1326" s="482">
        <v>0</v>
      </c>
      <c r="BX1326" s="482">
        <v>0</v>
      </c>
      <c r="BY1326" s="482">
        <v>0</v>
      </c>
      <c r="BZ1326" s="482">
        <v>0</v>
      </c>
      <c r="CA1326" s="482">
        <v>0</v>
      </c>
      <c r="CB1326" s="482">
        <v>3.1951292359196788E-8</v>
      </c>
      <c r="CC1326" s="482">
        <v>0</v>
      </c>
      <c r="CD1326" s="482">
        <v>0</v>
      </c>
      <c r="CE1326" s="482">
        <v>4.133001386830493E-8</v>
      </c>
      <c r="CF1326" s="482">
        <v>2.0443867974871635E-8</v>
      </c>
      <c r="CG1326" s="482">
        <v>0</v>
      </c>
      <c r="CH1326" s="482">
        <v>0</v>
      </c>
      <c r="CI1326" s="482">
        <v>0</v>
      </c>
      <c r="CJ1326" s="483">
        <v>1.365562355649361E-9</v>
      </c>
    </row>
    <row r="1327" spans="2:88">
      <c r="B1327" s="277"/>
      <c r="C1327" s="598">
        <v>39</v>
      </c>
      <c r="D1327" s="246" t="s">
        <v>647</v>
      </c>
      <c r="E1327" s="481">
        <v>0</v>
      </c>
      <c r="F1327" s="482">
        <v>0</v>
      </c>
      <c r="G1327" s="482">
        <v>0</v>
      </c>
      <c r="H1327" s="482">
        <v>0</v>
      </c>
      <c r="I1327" s="482">
        <v>0</v>
      </c>
      <c r="J1327" s="482">
        <v>0</v>
      </c>
      <c r="K1327" s="482">
        <v>0</v>
      </c>
      <c r="L1327" s="482">
        <v>0</v>
      </c>
      <c r="M1327" s="482">
        <v>0</v>
      </c>
      <c r="N1327" s="482">
        <v>0</v>
      </c>
      <c r="O1327" s="482">
        <v>0</v>
      </c>
      <c r="P1327" s="482">
        <v>0</v>
      </c>
      <c r="Q1327" s="482">
        <v>0</v>
      </c>
      <c r="R1327" s="482">
        <v>0</v>
      </c>
      <c r="S1327" s="482">
        <v>0</v>
      </c>
      <c r="T1327" s="482">
        <v>0</v>
      </c>
      <c r="U1327" s="482">
        <v>0</v>
      </c>
      <c r="V1327" s="482">
        <v>0</v>
      </c>
      <c r="W1327" s="482">
        <v>0</v>
      </c>
      <c r="X1327" s="482">
        <v>0</v>
      </c>
      <c r="Y1327" s="482">
        <v>0</v>
      </c>
      <c r="Z1327" s="482">
        <v>0</v>
      </c>
      <c r="AA1327" s="482">
        <v>0</v>
      </c>
      <c r="AB1327" s="482">
        <v>0</v>
      </c>
      <c r="AC1327" s="482">
        <v>0</v>
      </c>
      <c r="AD1327" s="482">
        <v>0</v>
      </c>
      <c r="AE1327" s="482">
        <v>1.8682199152904009E-5</v>
      </c>
      <c r="AF1327" s="482">
        <v>0</v>
      </c>
      <c r="AG1327" s="482">
        <v>0</v>
      </c>
      <c r="AH1327" s="482">
        <v>0</v>
      </c>
      <c r="AI1327" s="482">
        <v>2.8558765654946314E-3</v>
      </c>
      <c r="AJ1327" s="482">
        <v>0</v>
      </c>
      <c r="AK1327" s="482">
        <v>7.8574688203186127E-5</v>
      </c>
      <c r="AL1327" s="482">
        <v>0</v>
      </c>
      <c r="AM1327" s="482">
        <v>0</v>
      </c>
      <c r="AN1327" s="482">
        <v>5.4591285558668765E-5</v>
      </c>
      <c r="AO1327" s="482">
        <v>1.8474060123362013E-3</v>
      </c>
      <c r="AP1327" s="482">
        <v>1.2492267928679114E-4</v>
      </c>
      <c r="AQ1327" s="482">
        <v>1.8451476907445912E-3</v>
      </c>
      <c r="AR1327" s="482">
        <v>4.6598391395476143E-4</v>
      </c>
      <c r="AS1327" s="482">
        <v>0</v>
      </c>
      <c r="AT1327" s="483">
        <v>4.0434076139472157E-4</v>
      </c>
      <c r="AU1327" s="481">
        <v>0</v>
      </c>
      <c r="AV1327" s="482">
        <v>0</v>
      </c>
      <c r="AW1327" s="482">
        <v>0</v>
      </c>
      <c r="AX1327" s="482">
        <v>0</v>
      </c>
      <c r="AY1327" s="482">
        <v>0</v>
      </c>
      <c r="AZ1327" s="482">
        <v>0</v>
      </c>
      <c r="BA1327" s="482">
        <v>0</v>
      </c>
      <c r="BB1327" s="482">
        <v>0</v>
      </c>
      <c r="BC1327" s="482">
        <v>0</v>
      </c>
      <c r="BD1327" s="482">
        <v>0</v>
      </c>
      <c r="BE1327" s="482">
        <v>0</v>
      </c>
      <c r="BF1327" s="482">
        <v>0</v>
      </c>
      <c r="BG1327" s="482">
        <v>0</v>
      </c>
      <c r="BH1327" s="482">
        <v>0</v>
      </c>
      <c r="BI1327" s="482">
        <v>0</v>
      </c>
      <c r="BJ1327" s="482">
        <v>0</v>
      </c>
      <c r="BK1327" s="482">
        <v>0</v>
      </c>
      <c r="BL1327" s="482">
        <v>0</v>
      </c>
      <c r="BM1327" s="482">
        <v>0</v>
      </c>
      <c r="BN1327" s="482">
        <v>0</v>
      </c>
      <c r="BO1327" s="482">
        <v>0</v>
      </c>
      <c r="BP1327" s="482">
        <v>5.4824846609620489E-7</v>
      </c>
      <c r="BQ1327" s="482">
        <v>0</v>
      </c>
      <c r="BR1327" s="482">
        <v>0</v>
      </c>
      <c r="BS1327" s="482">
        <v>0</v>
      </c>
      <c r="BT1327" s="482">
        <v>0</v>
      </c>
      <c r="BU1327" s="482">
        <v>2.5063095644533212E-8</v>
      </c>
      <c r="BV1327" s="482">
        <v>0</v>
      </c>
      <c r="BW1327" s="482">
        <v>0</v>
      </c>
      <c r="BX1327" s="482">
        <v>0</v>
      </c>
      <c r="BY1327" s="482">
        <v>1.4842417142992257E-5</v>
      </c>
      <c r="BZ1327" s="482">
        <v>0</v>
      </c>
      <c r="CA1327" s="482">
        <v>1.2750456190562761E-7</v>
      </c>
      <c r="CB1327" s="482">
        <v>0</v>
      </c>
      <c r="CC1327" s="482">
        <v>0</v>
      </c>
      <c r="CD1327" s="482">
        <v>6.8777265124338963E-7</v>
      </c>
      <c r="CE1327" s="482">
        <v>3.9402092287008435E-6</v>
      </c>
      <c r="CF1327" s="482">
        <v>3.8573080485919068E-7</v>
      </c>
      <c r="CG1327" s="482">
        <v>2.9024304114102921E-5</v>
      </c>
      <c r="CH1327" s="482">
        <v>1.4404560533125176E-6</v>
      </c>
      <c r="CI1327" s="482">
        <v>0</v>
      </c>
      <c r="CJ1327" s="483">
        <v>7.7186484754703266E-7</v>
      </c>
    </row>
    <row r="1328" spans="2:88">
      <c r="B1328" s="277"/>
      <c r="C1328" s="598">
        <v>40</v>
      </c>
      <c r="D1328" s="246" t="s">
        <v>648</v>
      </c>
      <c r="E1328" s="481">
        <v>1.3750450262531777E-4</v>
      </c>
      <c r="F1328" s="482">
        <v>3.0980577374824329E-4</v>
      </c>
      <c r="G1328" s="482">
        <v>9.34910794756761E-4</v>
      </c>
      <c r="H1328" s="482">
        <v>1.4422419049822644E-4</v>
      </c>
      <c r="I1328" s="482">
        <v>1.5740049954385632E-4</v>
      </c>
      <c r="J1328" s="482">
        <v>1.4096160301317007E-4</v>
      </c>
      <c r="K1328" s="482">
        <v>9.7419276933178995E-5</v>
      </c>
      <c r="L1328" s="482">
        <v>8.6668220573083728E-5</v>
      </c>
      <c r="M1328" s="482">
        <v>7.7991497313934888E-6</v>
      </c>
      <c r="N1328" s="482">
        <v>8.9965374118722801E-5</v>
      </c>
      <c r="O1328" s="482">
        <v>5.3937758096571841E-5</v>
      </c>
      <c r="P1328" s="482">
        <v>7.5649355930361445E-5</v>
      </c>
      <c r="Q1328" s="482">
        <v>1.1084894307182021E-4</v>
      </c>
      <c r="R1328" s="482">
        <v>8.2793409019509375E-5</v>
      </c>
      <c r="S1328" s="482">
        <v>9.9645706700666328E-5</v>
      </c>
      <c r="T1328" s="482">
        <v>1.0880403730627741E-4</v>
      </c>
      <c r="U1328" s="482">
        <v>1.4829685229542477E-4</v>
      </c>
      <c r="V1328" s="482">
        <v>1.6364956591645503E-4</v>
      </c>
      <c r="W1328" s="482">
        <v>1.1971214511867273E-4</v>
      </c>
      <c r="X1328" s="482">
        <v>6.7820974321111595E-5</v>
      </c>
      <c r="Y1328" s="482">
        <v>9.020383658858739E-5</v>
      </c>
      <c r="Z1328" s="482">
        <v>7.5467334605686652E-5</v>
      </c>
      <c r="AA1328" s="482">
        <v>2.3105645544325428E-4</v>
      </c>
      <c r="AB1328" s="482">
        <v>6.7371182115474898E-5</v>
      </c>
      <c r="AC1328" s="482">
        <v>2.2766783714632183E-4</v>
      </c>
      <c r="AD1328" s="482">
        <v>2.1241069587633109E-5</v>
      </c>
      <c r="AE1328" s="482">
        <v>5.4944850421956737E-4</v>
      </c>
      <c r="AF1328" s="482">
        <v>1.8623517506826938E-4</v>
      </c>
      <c r="AG1328" s="482">
        <v>3.5120259077231584E-4</v>
      </c>
      <c r="AH1328" s="482">
        <v>5.6336015216160498E-4</v>
      </c>
      <c r="AI1328" s="482">
        <v>1.3796645946023188E-3</v>
      </c>
      <c r="AJ1328" s="482">
        <v>4.4692098368991377E-4</v>
      </c>
      <c r="AK1328" s="482">
        <v>7.5441602500264334E-4</v>
      </c>
      <c r="AL1328" s="482">
        <v>9.2791281618276322E-3</v>
      </c>
      <c r="AM1328" s="482">
        <v>1.5908439904603131E-3</v>
      </c>
      <c r="AN1328" s="482">
        <v>7.1842849251374291E-4</v>
      </c>
      <c r="AO1328" s="482">
        <v>9.1629456666009069E-3</v>
      </c>
      <c r="AP1328" s="482">
        <v>3.0307791466237782E-3</v>
      </c>
      <c r="AQ1328" s="482">
        <v>2.2143211217374183E-3</v>
      </c>
      <c r="AR1328" s="482">
        <v>9.5129361930992497E-3</v>
      </c>
      <c r="AS1328" s="482">
        <v>0</v>
      </c>
      <c r="AT1328" s="483">
        <v>1.9758110829661457E-3</v>
      </c>
      <c r="AU1328" s="481">
        <v>2.6575656304683067E-8</v>
      </c>
      <c r="AV1328" s="482">
        <v>1.1963059564075837E-8</v>
      </c>
      <c r="AW1328" s="482">
        <v>8.0537346437702356E-8</v>
      </c>
      <c r="AX1328" s="482">
        <v>3.0940425470684685E-8</v>
      </c>
      <c r="AY1328" s="482">
        <v>5.6524285089697903E-8</v>
      </c>
      <c r="AZ1328" s="482">
        <v>3.6783975881196554E-8</v>
      </c>
      <c r="BA1328" s="482">
        <v>2.6495761355842953E-8</v>
      </c>
      <c r="BB1328" s="482">
        <v>2.2941119490486186E-8</v>
      </c>
      <c r="BC1328" s="482">
        <v>2.6890137653599713E-9</v>
      </c>
      <c r="BD1328" s="482">
        <v>2.0145523641602352E-8</v>
      </c>
      <c r="BE1328" s="482">
        <v>5.8640121581731832E-9</v>
      </c>
      <c r="BF1328" s="482">
        <v>1.5196588716343253E-8</v>
      </c>
      <c r="BG1328" s="482">
        <v>1.8983845385995905E-8</v>
      </c>
      <c r="BH1328" s="482">
        <v>1.9237951218005198E-8</v>
      </c>
      <c r="BI1328" s="482">
        <v>2.2045102182449606E-8</v>
      </c>
      <c r="BJ1328" s="482">
        <v>2.4118178457752452E-8</v>
      </c>
      <c r="BK1328" s="482">
        <v>2.1528534537884276E-8</v>
      </c>
      <c r="BL1328" s="482">
        <v>4.9505946120743729E-8</v>
      </c>
      <c r="BM1328" s="482">
        <v>2.6119693605470658E-8</v>
      </c>
      <c r="BN1328" s="482">
        <v>3.2058197416540894E-8</v>
      </c>
      <c r="BO1328" s="482">
        <v>2.2370475997130131E-8</v>
      </c>
      <c r="BP1328" s="482">
        <v>2.4091736914392362E-8</v>
      </c>
      <c r="BQ1328" s="482">
        <v>2.5936385404392394E-8</v>
      </c>
      <c r="BR1328" s="482">
        <v>2.2414308585176289E-8</v>
      </c>
      <c r="BS1328" s="482">
        <v>3.3763483031172607E-8</v>
      </c>
      <c r="BT1328" s="482">
        <v>2.6033435784844515E-8</v>
      </c>
      <c r="BU1328" s="482">
        <v>7.5638513060713628E-8</v>
      </c>
      <c r="BV1328" s="482">
        <v>4.3601937674027558E-8</v>
      </c>
      <c r="BW1328" s="482">
        <v>3.8795488391468149E-8</v>
      </c>
      <c r="BX1328" s="482">
        <v>2.9775034376614009E-7</v>
      </c>
      <c r="BY1328" s="482">
        <v>2.1685026423056096E-7</v>
      </c>
      <c r="BZ1328" s="482">
        <v>7.8573910836883763E-8</v>
      </c>
      <c r="CA1328" s="482">
        <v>1.0337002799336562E-7</v>
      </c>
      <c r="CB1328" s="482">
        <v>5.0306935663176718E-6</v>
      </c>
      <c r="CC1328" s="482">
        <v>1.6498577278123486E-7</v>
      </c>
      <c r="CD1328" s="482">
        <v>1.131492187450521E-7</v>
      </c>
      <c r="CE1328" s="482">
        <v>4.3157721630594102E-6</v>
      </c>
      <c r="CF1328" s="482">
        <v>1.4824952563898888E-6</v>
      </c>
      <c r="CG1328" s="482">
        <v>2.2330390308386417E-7</v>
      </c>
      <c r="CH1328" s="482">
        <v>4.606830993888395E-6</v>
      </c>
      <c r="CI1328" s="482">
        <v>0</v>
      </c>
      <c r="CJ1328" s="483">
        <v>7.9266456331096182E-7</v>
      </c>
    </row>
    <row r="1329" spans="2:88">
      <c r="B1329" s="277"/>
      <c r="C1329" s="598">
        <v>41</v>
      </c>
      <c r="D1329" s="246" t="s">
        <v>662</v>
      </c>
      <c r="E1329" s="481">
        <v>6.4857677932985813E-4</v>
      </c>
      <c r="F1329" s="482">
        <v>1.3805798435342813E-3</v>
      </c>
      <c r="G1329" s="482">
        <v>1.7501769841894112E-3</v>
      </c>
      <c r="H1329" s="482">
        <v>1.5398330496798715E-3</v>
      </c>
      <c r="I1329" s="482">
        <v>8.2557410501146939E-4</v>
      </c>
      <c r="J1329" s="482">
        <v>1.5869993017203037E-3</v>
      </c>
      <c r="K1329" s="482">
        <v>1.3001409626517374E-3</v>
      </c>
      <c r="L1329" s="482">
        <v>7.5220909067302561E-4</v>
      </c>
      <c r="M1329" s="482">
        <v>2.077158796603511E-5</v>
      </c>
      <c r="N1329" s="482">
        <v>3.1703465572459539E-4</v>
      </c>
      <c r="O1329" s="482">
        <v>1.650482325417425E-3</v>
      </c>
      <c r="P1329" s="482">
        <v>4.5211150199918039E-4</v>
      </c>
      <c r="Q1329" s="482">
        <v>6.6477890925652878E-4</v>
      </c>
      <c r="R1329" s="482">
        <v>6.6170388751033912E-4</v>
      </c>
      <c r="S1329" s="482">
        <v>1.1944073631700914E-3</v>
      </c>
      <c r="T1329" s="482">
        <v>1.0906091356507313E-3</v>
      </c>
      <c r="U1329" s="482">
        <v>7.2785418780146644E-4</v>
      </c>
      <c r="V1329" s="482">
        <v>1.3972201083307203E-3</v>
      </c>
      <c r="W1329" s="482">
        <v>1.9931491085573572E-3</v>
      </c>
      <c r="X1329" s="482">
        <v>1.4544767661503594E-3</v>
      </c>
      <c r="Y1329" s="482">
        <v>3.4078209956130113E-4</v>
      </c>
      <c r="Z1329" s="482">
        <v>1.4799940017864251E-3</v>
      </c>
      <c r="AA1329" s="482">
        <v>1.497714593045154E-3</v>
      </c>
      <c r="AB1329" s="482">
        <v>4.5184037499836007E-5</v>
      </c>
      <c r="AC1329" s="482">
        <v>7.9062544119723227E-4</v>
      </c>
      <c r="AD1329" s="482">
        <v>2.8057415346081508E-3</v>
      </c>
      <c r="AE1329" s="482">
        <v>2.8256551381661316E-3</v>
      </c>
      <c r="AF1329" s="482">
        <v>4.6621721873956719E-3</v>
      </c>
      <c r="AG1329" s="482">
        <v>8.3412455024210145E-5</v>
      </c>
      <c r="AH1329" s="482">
        <v>2.1955472760506727E-3</v>
      </c>
      <c r="AI1329" s="482">
        <v>2.7600142929311553E-3</v>
      </c>
      <c r="AJ1329" s="482">
        <v>4.396029749232761E-3</v>
      </c>
      <c r="AK1329" s="482">
        <v>4.5457158065459226E-3</v>
      </c>
      <c r="AL1329" s="482">
        <v>2.646922876924702E-3</v>
      </c>
      <c r="AM1329" s="482">
        <v>4.6184227290100629E-3</v>
      </c>
      <c r="AN1329" s="482">
        <v>1.9796356185642792E-3</v>
      </c>
      <c r="AO1329" s="482">
        <v>3.0882382819642827E-3</v>
      </c>
      <c r="AP1329" s="482">
        <v>1.2670367440655713E-3</v>
      </c>
      <c r="AQ1329" s="482">
        <v>3.0379558098575115E-3</v>
      </c>
      <c r="AR1329" s="482">
        <v>3.0402310020268214E-3</v>
      </c>
      <c r="AS1329" s="482">
        <v>0</v>
      </c>
      <c r="AT1329" s="483">
        <v>2.7491408934707945E-4</v>
      </c>
      <c r="AU1329" s="481">
        <v>0</v>
      </c>
      <c r="AV1329" s="482">
        <v>0</v>
      </c>
      <c r="AW1329" s="482">
        <v>0</v>
      </c>
      <c r="AX1329" s="482">
        <v>0</v>
      </c>
      <c r="AY1329" s="482">
        <v>0</v>
      </c>
      <c r="AZ1329" s="482">
        <v>0</v>
      </c>
      <c r="BA1329" s="482">
        <v>0</v>
      </c>
      <c r="BB1329" s="482">
        <v>0</v>
      </c>
      <c r="BC1329" s="482">
        <v>0</v>
      </c>
      <c r="BD1329" s="482">
        <v>0</v>
      </c>
      <c r="BE1329" s="482">
        <v>0</v>
      </c>
      <c r="BF1329" s="482">
        <v>0</v>
      </c>
      <c r="BG1329" s="482">
        <v>0</v>
      </c>
      <c r="BH1329" s="482">
        <v>0</v>
      </c>
      <c r="BI1329" s="482">
        <v>0</v>
      </c>
      <c r="BJ1329" s="482">
        <v>0</v>
      </c>
      <c r="BK1329" s="482">
        <v>0</v>
      </c>
      <c r="BL1329" s="482">
        <v>0</v>
      </c>
      <c r="BM1329" s="482">
        <v>0</v>
      </c>
      <c r="BN1329" s="482">
        <v>0</v>
      </c>
      <c r="BO1329" s="482">
        <v>0</v>
      </c>
      <c r="BP1329" s="482">
        <v>0</v>
      </c>
      <c r="BQ1329" s="482">
        <v>0</v>
      </c>
      <c r="BR1329" s="482">
        <v>0</v>
      </c>
      <c r="BS1329" s="482">
        <v>0</v>
      </c>
      <c r="BT1329" s="482">
        <v>0</v>
      </c>
      <c r="BU1329" s="482">
        <v>0</v>
      </c>
      <c r="BV1329" s="482">
        <v>0</v>
      </c>
      <c r="BW1329" s="482">
        <v>0</v>
      </c>
      <c r="BX1329" s="482">
        <v>0</v>
      </c>
      <c r="BY1329" s="482">
        <v>0</v>
      </c>
      <c r="BZ1329" s="482">
        <v>0</v>
      </c>
      <c r="CA1329" s="482">
        <v>0</v>
      </c>
      <c r="CB1329" s="482">
        <v>0</v>
      </c>
      <c r="CC1329" s="482">
        <v>0</v>
      </c>
      <c r="CD1329" s="482">
        <v>0</v>
      </c>
      <c r="CE1329" s="482">
        <v>0</v>
      </c>
      <c r="CF1329" s="482">
        <v>0</v>
      </c>
      <c r="CG1329" s="482">
        <v>0</v>
      </c>
      <c r="CH1329" s="482">
        <v>0</v>
      </c>
      <c r="CI1329" s="482">
        <v>0</v>
      </c>
      <c r="CJ1329" s="483">
        <v>0</v>
      </c>
    </row>
    <row r="1330" spans="2:88">
      <c r="B1330" s="277"/>
      <c r="C1330" s="598">
        <v>42</v>
      </c>
      <c r="D1330" s="246" t="s">
        <v>663</v>
      </c>
      <c r="E1330" s="484">
        <v>1.1231079900510683E-2</v>
      </c>
      <c r="F1330" s="485">
        <v>1.0234276987833909E-2</v>
      </c>
      <c r="G1330" s="485">
        <v>1.3345922968710507E-2</v>
      </c>
      <c r="H1330" s="485">
        <v>5.3462695228381259E-3</v>
      </c>
      <c r="I1330" s="485">
        <v>2.1076842018739458E-3</v>
      </c>
      <c r="J1330" s="485">
        <v>2.9820949190900452E-3</v>
      </c>
      <c r="K1330" s="485">
        <v>3.2145602964612535E-3</v>
      </c>
      <c r="L1330" s="485">
        <v>1.1587378917466001E-3</v>
      </c>
      <c r="M1330" s="485">
        <v>3.1032825268264148E-4</v>
      </c>
      <c r="N1330" s="485">
        <v>2.6803532774803411E-3</v>
      </c>
      <c r="O1330" s="485">
        <v>1.032246580298272E-2</v>
      </c>
      <c r="P1330" s="485">
        <v>5.7757151118912912E-3</v>
      </c>
      <c r="Q1330" s="485">
        <v>8.7666379863078035E-3</v>
      </c>
      <c r="R1330" s="485">
        <v>2.7947306027724795E-3</v>
      </c>
      <c r="S1330" s="485">
        <v>8.9598566037469313E-3</v>
      </c>
      <c r="T1330" s="485">
        <v>8.6763255949847285E-3</v>
      </c>
      <c r="U1330" s="485">
        <v>6.6756339574841729E-3</v>
      </c>
      <c r="V1330" s="485">
        <v>1.3529103870076615E-3</v>
      </c>
      <c r="W1330" s="485">
        <v>8.0334528861677919E-3</v>
      </c>
      <c r="X1330" s="485">
        <v>2.8886463249624705E-3</v>
      </c>
      <c r="Y1330" s="485">
        <v>8.1858950630179258E-4</v>
      </c>
      <c r="Z1330" s="485">
        <v>1.127371571166237E-3</v>
      </c>
      <c r="AA1330" s="485">
        <v>1.4039678429482439E-2</v>
      </c>
      <c r="AB1330" s="485">
        <v>3.4352157656281075E-3</v>
      </c>
      <c r="AC1330" s="485">
        <v>6.6887964161842922E-3</v>
      </c>
      <c r="AD1330" s="485">
        <v>6.8604637476063718E-4</v>
      </c>
      <c r="AE1330" s="485">
        <v>6.2069285887392245E-3</v>
      </c>
      <c r="AF1330" s="485">
        <v>4.0689994209739217E-3</v>
      </c>
      <c r="AG1330" s="485">
        <v>8.090126430384349E-4</v>
      </c>
      <c r="AH1330" s="485">
        <v>6.667409202144454E-3</v>
      </c>
      <c r="AI1330" s="485">
        <v>6.4656098396091389E-3</v>
      </c>
      <c r="AJ1330" s="485">
        <v>6.5259749057425926E-4</v>
      </c>
      <c r="AK1330" s="485">
        <v>1.214177219839767E-2</v>
      </c>
      <c r="AL1330" s="485">
        <v>3.3602676559451572E-3</v>
      </c>
      <c r="AM1330" s="485">
        <v>2.9394838049428221E-3</v>
      </c>
      <c r="AN1330" s="485">
        <v>6.0711709146580141E-3</v>
      </c>
      <c r="AO1330" s="485">
        <v>1.259058129751131E-3</v>
      </c>
      <c r="AP1330" s="485">
        <v>1.7806776152986716E-3</v>
      </c>
      <c r="AQ1330" s="485">
        <v>7.4514487211301342E-4</v>
      </c>
      <c r="AR1330" s="485">
        <v>2.4004653943124963E-3</v>
      </c>
      <c r="AS1330" s="485">
        <v>5.1951629486050193E-4</v>
      </c>
      <c r="AT1330" s="486">
        <v>0</v>
      </c>
      <c r="AU1330" s="484">
        <v>7.425310794857721E-5</v>
      </c>
      <c r="AV1330" s="485">
        <v>5.9819975816088962E-5</v>
      </c>
      <c r="AW1330" s="485">
        <v>8.8486806457078858E-5</v>
      </c>
      <c r="AX1330" s="485">
        <v>4.275313573112333E-5</v>
      </c>
      <c r="AY1330" s="485">
        <v>1.4727300238515088E-5</v>
      </c>
      <c r="AZ1330" s="485">
        <v>1.249216104190065E-5</v>
      </c>
      <c r="BA1330" s="485">
        <v>1.2764483062617913E-5</v>
      </c>
      <c r="BB1330" s="485">
        <v>7.7619035330934169E-6</v>
      </c>
      <c r="BC1330" s="485">
        <v>3.2046603255195492E-6</v>
      </c>
      <c r="BD1330" s="485">
        <v>1.1815454367193319E-5</v>
      </c>
      <c r="BE1330" s="485">
        <v>4.94542462621661E-5</v>
      </c>
      <c r="BF1330" s="485">
        <v>1.2842142026293233E-5</v>
      </c>
      <c r="BG1330" s="485">
        <v>2.3019623002662501E-5</v>
      </c>
      <c r="BH1330" s="485">
        <v>1.4517636180562315E-5</v>
      </c>
      <c r="BI1330" s="485">
        <v>5.5530665356759548E-5</v>
      </c>
      <c r="BJ1330" s="485">
        <v>4.2977195357952456E-5</v>
      </c>
      <c r="BK1330" s="485">
        <v>2.3305573775355022E-5</v>
      </c>
      <c r="BL1330" s="485">
        <v>7.5756867056396798E-6</v>
      </c>
      <c r="BM1330" s="485">
        <v>2.3490173140679691E-5</v>
      </c>
      <c r="BN1330" s="485">
        <v>1.4465641437427372E-5</v>
      </c>
      <c r="BO1330" s="485">
        <v>9.5026259482401262E-6</v>
      </c>
      <c r="BP1330" s="485">
        <v>1.3034805603521322E-5</v>
      </c>
      <c r="BQ1330" s="485">
        <v>8.3257839068169714E-5</v>
      </c>
      <c r="BR1330" s="485">
        <v>1.7891754336986333E-5</v>
      </c>
      <c r="BS1330" s="485">
        <v>5.105966003329742E-5</v>
      </c>
      <c r="BT1330" s="485">
        <v>6.5572998066456536E-6</v>
      </c>
      <c r="BU1330" s="485">
        <v>4.011170281177332E-5</v>
      </c>
      <c r="BV1330" s="485">
        <v>2.1933764401289311E-5</v>
      </c>
      <c r="BW1330" s="485">
        <v>2.7307375493837962E-5</v>
      </c>
      <c r="BX1330" s="485">
        <v>5.3267846936188475E-5</v>
      </c>
      <c r="BY1330" s="485">
        <v>3.6634780617179731E-5</v>
      </c>
      <c r="BZ1330" s="485">
        <v>4.8112923130267937E-6</v>
      </c>
      <c r="CA1330" s="485">
        <v>5.7547721154592256E-5</v>
      </c>
      <c r="CB1330" s="485">
        <v>1.9715621648432834E-5</v>
      </c>
      <c r="CC1330" s="485">
        <v>2.1747955932907119E-5</v>
      </c>
      <c r="CD1330" s="485">
        <v>4.8192699994124305E-5</v>
      </c>
      <c r="CE1330" s="485">
        <v>7.7445079933887473E-6</v>
      </c>
      <c r="CF1330" s="485">
        <v>1.0453362112676319E-5</v>
      </c>
      <c r="CG1330" s="485">
        <v>6.8077190210554742E-6</v>
      </c>
      <c r="CH1330" s="485">
        <v>1.90617494687533E-5</v>
      </c>
      <c r="CI1330" s="485">
        <v>2.9859890473701183E-6</v>
      </c>
      <c r="CJ1330" s="486">
        <v>0</v>
      </c>
    </row>
    <row r="1331" spans="2:88">
      <c r="B1331" s="282" t="s">
        <v>79</v>
      </c>
      <c r="C1331" s="597">
        <v>1</v>
      </c>
      <c r="D1331" s="244" t="s">
        <v>67</v>
      </c>
      <c r="E1331" s="478">
        <v>1.5534439617500008E-2</v>
      </c>
      <c r="F1331" s="479">
        <v>4.3478876560775436E-4</v>
      </c>
      <c r="G1331" s="479">
        <v>0</v>
      </c>
      <c r="H1331" s="479">
        <v>0</v>
      </c>
      <c r="I1331" s="479">
        <v>3.4218078992181128E-2</v>
      </c>
      <c r="J1331" s="479">
        <v>3.9985614838313026E-3</v>
      </c>
      <c r="K1331" s="479">
        <v>3.448050427826306E-6</v>
      </c>
      <c r="L1331" s="479">
        <v>2.0011057203628E-4</v>
      </c>
      <c r="M1331" s="479">
        <v>0</v>
      </c>
      <c r="N1331" s="479">
        <v>1.314028050872466E-2</v>
      </c>
      <c r="O1331" s="479">
        <v>1.3524625019730726E-4</v>
      </c>
      <c r="P1331" s="479">
        <v>0</v>
      </c>
      <c r="Q1331" s="479">
        <v>7.1283870704949399E-5</v>
      </c>
      <c r="R1331" s="479">
        <v>0</v>
      </c>
      <c r="S1331" s="479">
        <v>0</v>
      </c>
      <c r="T1331" s="479">
        <v>0</v>
      </c>
      <c r="U1331" s="479">
        <v>0</v>
      </c>
      <c r="V1331" s="479">
        <v>0</v>
      </c>
      <c r="W1331" s="479">
        <v>0</v>
      </c>
      <c r="X1331" s="479">
        <v>0</v>
      </c>
      <c r="Y1331" s="479">
        <v>0</v>
      </c>
      <c r="Z1331" s="479">
        <v>3.8283475072421719E-4</v>
      </c>
      <c r="AA1331" s="479">
        <v>2.8540687608900005E-4</v>
      </c>
      <c r="AB1331" s="479">
        <v>0</v>
      </c>
      <c r="AC1331" s="479">
        <v>0</v>
      </c>
      <c r="AD1331" s="479">
        <v>0</v>
      </c>
      <c r="AE1331" s="479">
        <v>3.4210843861717719E-5</v>
      </c>
      <c r="AF1331" s="479">
        <v>0</v>
      </c>
      <c r="AG1331" s="479">
        <v>1.5566963521622766E-6</v>
      </c>
      <c r="AH1331" s="479">
        <v>0</v>
      </c>
      <c r="AI1331" s="479">
        <v>0</v>
      </c>
      <c r="AJ1331" s="479">
        <v>6.5588076887433635E-6</v>
      </c>
      <c r="AK1331" s="479">
        <v>1.3011998688547917E-4</v>
      </c>
      <c r="AL1331" s="479">
        <v>4.303583407227375E-4</v>
      </c>
      <c r="AM1331" s="479">
        <v>2.5679255620929015E-4</v>
      </c>
      <c r="AN1331" s="479">
        <v>1.2777808980082273E-6</v>
      </c>
      <c r="AO1331" s="479">
        <v>4.7794756071010448E-3</v>
      </c>
      <c r="AP1331" s="479">
        <v>6.7746527624283868E-3</v>
      </c>
      <c r="AQ1331" s="479">
        <v>2.6352394831661896E-4</v>
      </c>
      <c r="AR1331" s="479">
        <v>8.8721407137493612E-4</v>
      </c>
      <c r="AS1331" s="479">
        <v>0</v>
      </c>
      <c r="AT1331" s="480">
        <v>0</v>
      </c>
      <c r="AU1331" s="487">
        <v>0.13357249929538739</v>
      </c>
      <c r="AV1331" s="488">
        <v>3.2416384921620648E-3</v>
      </c>
      <c r="AW1331" s="488">
        <v>0</v>
      </c>
      <c r="AX1331" s="488">
        <v>0</v>
      </c>
      <c r="AY1331" s="488">
        <v>0.17209247927816157</v>
      </c>
      <c r="AZ1331" s="488">
        <v>1.039589307154622E-2</v>
      </c>
      <c r="BA1331" s="488">
        <v>1.5689999593654445E-4</v>
      </c>
      <c r="BB1331" s="488">
        <v>9.2714266451427937E-4</v>
      </c>
      <c r="BC1331" s="488">
        <v>0</v>
      </c>
      <c r="BD1331" s="488">
        <v>2.2760041888618798E-2</v>
      </c>
      <c r="BE1331" s="488">
        <v>2.8715395811325877E-4</v>
      </c>
      <c r="BF1331" s="488">
        <v>0</v>
      </c>
      <c r="BG1331" s="488">
        <v>7.0984684901770535E-5</v>
      </c>
      <c r="BH1331" s="488">
        <v>0</v>
      </c>
      <c r="BI1331" s="488">
        <v>0</v>
      </c>
      <c r="BJ1331" s="488">
        <v>0</v>
      </c>
      <c r="BK1331" s="488">
        <v>0</v>
      </c>
      <c r="BL1331" s="488">
        <v>0</v>
      </c>
      <c r="BM1331" s="488">
        <v>0</v>
      </c>
      <c r="BN1331" s="488">
        <v>0</v>
      </c>
      <c r="BO1331" s="488">
        <v>0</v>
      </c>
      <c r="BP1331" s="488">
        <v>1.7136016793068626E-3</v>
      </c>
      <c r="BQ1331" s="488">
        <v>1.0527834491634806E-3</v>
      </c>
      <c r="BR1331" s="488">
        <v>0</v>
      </c>
      <c r="BS1331" s="488">
        <v>0</v>
      </c>
      <c r="BT1331" s="488">
        <v>0</v>
      </c>
      <c r="BU1331" s="488">
        <v>9.2776972941306941E-5</v>
      </c>
      <c r="BV1331" s="488">
        <v>0</v>
      </c>
      <c r="BW1331" s="488">
        <v>2.4108346093430457E-6</v>
      </c>
      <c r="BX1331" s="488">
        <v>4.995457060555482E-5</v>
      </c>
      <c r="BY1331" s="488">
        <v>0</v>
      </c>
      <c r="BZ1331" s="488">
        <v>3.4040181313397753E-5</v>
      </c>
      <c r="CA1331" s="488">
        <v>7.8456576938232443E-4</v>
      </c>
      <c r="CB1331" s="488">
        <v>1.7337960647175236E-3</v>
      </c>
      <c r="CC1331" s="488">
        <v>1.7164828759082618E-3</v>
      </c>
      <c r="CD1331" s="488">
        <v>1.2149107959863974E-5</v>
      </c>
      <c r="CE1331" s="488">
        <v>2.0423550079193359E-2</v>
      </c>
      <c r="CF1331" s="488">
        <v>2.6826948300734899E-2</v>
      </c>
      <c r="CG1331" s="488">
        <v>4.2438955628461656E-3</v>
      </c>
      <c r="CH1331" s="488">
        <v>3.4986484459092969E-3</v>
      </c>
      <c r="CI1331" s="488">
        <v>0</v>
      </c>
      <c r="CJ1331" s="489">
        <v>0</v>
      </c>
    </row>
    <row r="1332" spans="2:88">
      <c r="B1332" s="284"/>
      <c r="C1332" s="598">
        <v>2</v>
      </c>
      <c r="D1332" s="246" t="s">
        <v>563</v>
      </c>
      <c r="E1332" s="481">
        <v>9.8890876935106542E-6</v>
      </c>
      <c r="F1332" s="482">
        <v>3.4774941149730336E-2</v>
      </c>
      <c r="G1332" s="482">
        <v>2.8784456062254216E-5</v>
      </c>
      <c r="H1332" s="482">
        <v>0</v>
      </c>
      <c r="I1332" s="482">
        <v>1.3300349464148213E-4</v>
      </c>
      <c r="J1332" s="482">
        <v>0</v>
      </c>
      <c r="K1332" s="482">
        <v>1.4904102790516459E-2</v>
      </c>
      <c r="L1332" s="482">
        <v>1.5326335188703072E-5</v>
      </c>
      <c r="M1332" s="482">
        <v>0</v>
      </c>
      <c r="N1332" s="482">
        <v>0</v>
      </c>
      <c r="O1332" s="482">
        <v>0</v>
      </c>
      <c r="P1332" s="482">
        <v>0</v>
      </c>
      <c r="Q1332" s="482">
        <v>0</v>
      </c>
      <c r="R1332" s="482">
        <v>0</v>
      </c>
      <c r="S1332" s="482">
        <v>0</v>
      </c>
      <c r="T1332" s="482">
        <v>0</v>
      </c>
      <c r="U1332" s="482">
        <v>0</v>
      </c>
      <c r="V1332" s="482">
        <v>0</v>
      </c>
      <c r="W1332" s="482">
        <v>0</v>
      </c>
      <c r="X1332" s="482">
        <v>0</v>
      </c>
      <c r="Y1332" s="482">
        <v>0</v>
      </c>
      <c r="Z1332" s="482">
        <v>4.2945006934129828E-5</v>
      </c>
      <c r="AA1332" s="482">
        <v>5.0051951634195281E-6</v>
      </c>
      <c r="AB1332" s="482">
        <v>0</v>
      </c>
      <c r="AC1332" s="482">
        <v>0</v>
      </c>
      <c r="AD1332" s="482">
        <v>0</v>
      </c>
      <c r="AE1332" s="482">
        <v>0</v>
      </c>
      <c r="AF1332" s="482">
        <v>0</v>
      </c>
      <c r="AG1332" s="482">
        <v>0</v>
      </c>
      <c r="AH1332" s="482">
        <v>0</v>
      </c>
      <c r="AI1332" s="482">
        <v>0</v>
      </c>
      <c r="AJ1332" s="482">
        <v>1.0376836089821504E-6</v>
      </c>
      <c r="AK1332" s="482">
        <v>0</v>
      </c>
      <c r="AL1332" s="482">
        <v>1.2920625821685794E-5</v>
      </c>
      <c r="AM1332" s="482">
        <v>0</v>
      </c>
      <c r="AN1332" s="482">
        <v>0</v>
      </c>
      <c r="AO1332" s="482">
        <v>3.8165658009842727E-4</v>
      </c>
      <c r="AP1332" s="482">
        <v>4.8414841336740454E-4</v>
      </c>
      <c r="AQ1332" s="482">
        <v>0</v>
      </c>
      <c r="AR1332" s="482">
        <v>1.86268738332538E-5</v>
      </c>
      <c r="AS1332" s="482">
        <v>0</v>
      </c>
      <c r="AT1332" s="483">
        <v>0</v>
      </c>
      <c r="AU1332" s="490">
        <v>1.3553211096356931E-4</v>
      </c>
      <c r="AV1332" s="491">
        <v>0.11162673326003111</v>
      </c>
      <c r="AW1332" s="491">
        <v>1.5165511365482608E-4</v>
      </c>
      <c r="AX1332" s="491">
        <v>1.0023794747579447E-4</v>
      </c>
      <c r="AY1332" s="491">
        <v>4.7021151571575699E-4</v>
      </c>
      <c r="AZ1332" s="491">
        <v>6.6161284167249872E-6</v>
      </c>
      <c r="BA1332" s="491">
        <v>2.6254108910008286E-2</v>
      </c>
      <c r="BB1332" s="491">
        <v>1.2580988419835733E-4</v>
      </c>
      <c r="BC1332" s="491">
        <v>0</v>
      </c>
      <c r="BD1332" s="491">
        <v>0</v>
      </c>
      <c r="BE1332" s="491">
        <v>1.6142963146387333E-7</v>
      </c>
      <c r="BF1332" s="491">
        <v>6.570307082209085E-8</v>
      </c>
      <c r="BG1332" s="491">
        <v>0</v>
      </c>
      <c r="BH1332" s="491">
        <v>0</v>
      </c>
      <c r="BI1332" s="491">
        <v>0</v>
      </c>
      <c r="BJ1332" s="491">
        <v>0</v>
      </c>
      <c r="BK1332" s="491">
        <v>0</v>
      </c>
      <c r="BL1332" s="491">
        <v>0</v>
      </c>
      <c r="BM1332" s="491">
        <v>0</v>
      </c>
      <c r="BN1332" s="491">
        <v>0</v>
      </c>
      <c r="BO1332" s="491">
        <v>1.1507152602991207E-7</v>
      </c>
      <c r="BP1332" s="491">
        <v>1.9428340329189257E-4</v>
      </c>
      <c r="BQ1332" s="491">
        <v>2.6083321998707236E-5</v>
      </c>
      <c r="BR1332" s="491">
        <v>0</v>
      </c>
      <c r="BS1332" s="491">
        <v>0</v>
      </c>
      <c r="BT1332" s="491">
        <v>0</v>
      </c>
      <c r="BU1332" s="491">
        <v>0</v>
      </c>
      <c r="BV1332" s="491">
        <v>0</v>
      </c>
      <c r="BW1332" s="491">
        <v>0</v>
      </c>
      <c r="BX1332" s="491">
        <v>0</v>
      </c>
      <c r="BY1332" s="491">
        <v>0</v>
      </c>
      <c r="BZ1332" s="491">
        <v>4.2088913421020037E-6</v>
      </c>
      <c r="CA1332" s="491">
        <v>0</v>
      </c>
      <c r="CB1332" s="491">
        <v>5.8749052232425636E-5</v>
      </c>
      <c r="CC1332" s="491">
        <v>0</v>
      </c>
      <c r="CD1332" s="491">
        <v>0</v>
      </c>
      <c r="CE1332" s="491">
        <v>1.7387537962625214E-3</v>
      </c>
      <c r="CF1332" s="491">
        <v>2.0060845348472737E-3</v>
      </c>
      <c r="CG1332" s="491">
        <v>0</v>
      </c>
      <c r="CH1332" s="491">
        <v>7.5913906762801512E-5</v>
      </c>
      <c r="CI1332" s="491">
        <v>0</v>
      </c>
      <c r="CJ1332" s="492">
        <v>0</v>
      </c>
    </row>
    <row r="1333" spans="2:88">
      <c r="B1333" s="284"/>
      <c r="C1333" s="598">
        <v>3</v>
      </c>
      <c r="D1333" s="246" t="s">
        <v>633</v>
      </c>
      <c r="E1333" s="481">
        <v>0</v>
      </c>
      <c r="F1333" s="482">
        <v>0</v>
      </c>
      <c r="G1333" s="482">
        <v>1.2832194717028107E-2</v>
      </c>
      <c r="H1333" s="482">
        <v>0</v>
      </c>
      <c r="I1333" s="482">
        <v>2.0796684716091137E-2</v>
      </c>
      <c r="J1333" s="482">
        <v>0</v>
      </c>
      <c r="K1333" s="482">
        <v>0</v>
      </c>
      <c r="L1333" s="482">
        <v>7.8596366725670082E-6</v>
      </c>
      <c r="M1333" s="482">
        <v>0</v>
      </c>
      <c r="N1333" s="482">
        <v>0</v>
      </c>
      <c r="O1333" s="482">
        <v>0</v>
      </c>
      <c r="P1333" s="482">
        <v>0</v>
      </c>
      <c r="Q1333" s="482">
        <v>0</v>
      </c>
      <c r="R1333" s="482">
        <v>0</v>
      </c>
      <c r="S1333" s="482">
        <v>0</v>
      </c>
      <c r="T1333" s="482">
        <v>0</v>
      </c>
      <c r="U1333" s="482">
        <v>0</v>
      </c>
      <c r="V1333" s="482">
        <v>0</v>
      </c>
      <c r="W1333" s="482">
        <v>0</v>
      </c>
      <c r="X1333" s="482">
        <v>0</v>
      </c>
      <c r="Y1333" s="482">
        <v>0</v>
      </c>
      <c r="Z1333" s="482">
        <v>4.8217061517570802E-3</v>
      </c>
      <c r="AA1333" s="482">
        <v>0</v>
      </c>
      <c r="AB1333" s="482">
        <v>0</v>
      </c>
      <c r="AC1333" s="482">
        <v>0</v>
      </c>
      <c r="AD1333" s="482">
        <v>0</v>
      </c>
      <c r="AE1333" s="482">
        <v>0</v>
      </c>
      <c r="AF1333" s="482">
        <v>0</v>
      </c>
      <c r="AG1333" s="482">
        <v>0</v>
      </c>
      <c r="AH1333" s="482">
        <v>0</v>
      </c>
      <c r="AI1333" s="482">
        <v>0</v>
      </c>
      <c r="AJ1333" s="482">
        <v>2.7211905203951911E-6</v>
      </c>
      <c r="AK1333" s="482">
        <v>0</v>
      </c>
      <c r="AL1333" s="482">
        <v>1.7711392264413005E-4</v>
      </c>
      <c r="AM1333" s="482">
        <v>0</v>
      </c>
      <c r="AN1333" s="482">
        <v>0</v>
      </c>
      <c r="AO1333" s="482">
        <v>2.3006432940930518E-3</v>
      </c>
      <c r="AP1333" s="482">
        <v>3.8334800457996334E-3</v>
      </c>
      <c r="AQ1333" s="482">
        <v>0</v>
      </c>
      <c r="AR1333" s="482">
        <v>1.2137629541570295E-4</v>
      </c>
      <c r="AS1333" s="482">
        <v>0</v>
      </c>
      <c r="AT1333" s="483">
        <v>0</v>
      </c>
      <c r="AU1333" s="490">
        <v>0</v>
      </c>
      <c r="AV1333" s="491">
        <v>0</v>
      </c>
      <c r="AW1333" s="491">
        <v>3.7868217081915227E-2</v>
      </c>
      <c r="AX1333" s="491">
        <v>0</v>
      </c>
      <c r="AY1333" s="491">
        <v>2.5336562835465325E-2</v>
      </c>
      <c r="AZ1333" s="491">
        <v>8.863427689443598E-7</v>
      </c>
      <c r="BA1333" s="491">
        <v>0</v>
      </c>
      <c r="BB1333" s="491">
        <v>3.0519118879441824E-5</v>
      </c>
      <c r="BC1333" s="491">
        <v>0</v>
      </c>
      <c r="BD1333" s="491">
        <v>0</v>
      </c>
      <c r="BE1333" s="491">
        <v>0</v>
      </c>
      <c r="BF1333" s="491">
        <v>0</v>
      </c>
      <c r="BG1333" s="491">
        <v>0</v>
      </c>
      <c r="BH1333" s="491">
        <v>0</v>
      </c>
      <c r="BI1333" s="491">
        <v>0</v>
      </c>
      <c r="BJ1333" s="491">
        <v>0</v>
      </c>
      <c r="BK1333" s="491">
        <v>0</v>
      </c>
      <c r="BL1333" s="491">
        <v>0</v>
      </c>
      <c r="BM1333" s="491">
        <v>0</v>
      </c>
      <c r="BN1333" s="491">
        <v>0</v>
      </c>
      <c r="BO1333" s="491">
        <v>0</v>
      </c>
      <c r="BP1333" s="491">
        <v>3.3977848198061011E-3</v>
      </c>
      <c r="BQ1333" s="491">
        <v>0</v>
      </c>
      <c r="BR1333" s="491">
        <v>0</v>
      </c>
      <c r="BS1333" s="491">
        <v>0</v>
      </c>
      <c r="BT1333" s="491">
        <v>0</v>
      </c>
      <c r="BU1333" s="491">
        <v>0</v>
      </c>
      <c r="BV1333" s="491">
        <v>0</v>
      </c>
      <c r="BW1333" s="491">
        <v>0</v>
      </c>
      <c r="BX1333" s="491">
        <v>4.9171684272710328E-6</v>
      </c>
      <c r="BY1333" s="491">
        <v>0</v>
      </c>
      <c r="BZ1333" s="491">
        <v>6.2528030957485751E-6</v>
      </c>
      <c r="CA1333" s="491">
        <v>0</v>
      </c>
      <c r="CB1333" s="491">
        <v>4.3575553038257338E-4</v>
      </c>
      <c r="CC1333" s="491">
        <v>0</v>
      </c>
      <c r="CD1333" s="491">
        <v>0</v>
      </c>
      <c r="CE1333" s="491">
        <v>5.9203246184293956E-3</v>
      </c>
      <c r="CF1333" s="491">
        <v>9.2119990371834354E-3</v>
      </c>
      <c r="CG1333" s="491">
        <v>2.7123486865815717E-5</v>
      </c>
      <c r="CH1333" s="491">
        <v>2.5418119288254313E-4</v>
      </c>
      <c r="CI1333" s="491">
        <v>0</v>
      </c>
      <c r="CJ1333" s="492">
        <v>0</v>
      </c>
    </row>
    <row r="1334" spans="2:88">
      <c r="B1334" s="284"/>
      <c r="C1334" s="598">
        <v>4</v>
      </c>
      <c r="D1334" s="246" t="s">
        <v>652</v>
      </c>
      <c r="E1334" s="481">
        <v>0</v>
      </c>
      <c r="F1334" s="482">
        <v>2.8127659156126525E-5</v>
      </c>
      <c r="G1334" s="482">
        <v>0</v>
      </c>
      <c r="H1334" s="482">
        <v>3.7646702766155942E-4</v>
      </c>
      <c r="I1334" s="482">
        <v>1.6375902778287739E-5</v>
      </c>
      <c r="J1334" s="482">
        <v>0</v>
      </c>
      <c r="K1334" s="482">
        <v>8.045336799834418E-4</v>
      </c>
      <c r="L1334" s="482">
        <v>8.8357955816824112E-4</v>
      </c>
      <c r="M1334" s="482">
        <v>9.9400805844534382E-2</v>
      </c>
      <c r="N1334" s="482">
        <v>4.0507027772664279E-5</v>
      </c>
      <c r="O1334" s="482">
        <v>1.3164936994186485E-2</v>
      </c>
      <c r="P1334" s="482">
        <v>6.6678404501715869E-5</v>
      </c>
      <c r="Q1334" s="482">
        <v>6.6948884797102294E-3</v>
      </c>
      <c r="R1334" s="482">
        <v>3.1545992476808247E-5</v>
      </c>
      <c r="S1334" s="482">
        <v>6.6270804067362892E-6</v>
      </c>
      <c r="T1334" s="482">
        <v>1.0277223176561817E-5</v>
      </c>
      <c r="U1334" s="482">
        <v>0</v>
      </c>
      <c r="V1334" s="482">
        <v>1.8662128386454872E-6</v>
      </c>
      <c r="W1334" s="482">
        <v>3.5641393236293166E-6</v>
      </c>
      <c r="X1334" s="482">
        <v>0</v>
      </c>
      <c r="Y1334" s="482">
        <v>1.0233197457316184E-5</v>
      </c>
      <c r="Z1334" s="482">
        <v>2.3782430135187863E-3</v>
      </c>
      <c r="AA1334" s="482">
        <v>1.6939825873598824E-3</v>
      </c>
      <c r="AB1334" s="482">
        <v>6.040175520946453E-2</v>
      </c>
      <c r="AC1334" s="482">
        <v>0</v>
      </c>
      <c r="AD1334" s="482">
        <v>0</v>
      </c>
      <c r="AE1334" s="482">
        <v>0</v>
      </c>
      <c r="AF1334" s="482">
        <v>0</v>
      </c>
      <c r="AG1334" s="482">
        <v>0</v>
      </c>
      <c r="AH1334" s="482">
        <v>0</v>
      </c>
      <c r="AI1334" s="482">
        <v>0</v>
      </c>
      <c r="AJ1334" s="482">
        <v>1.0399284273827804E-6</v>
      </c>
      <c r="AK1334" s="482">
        <v>3.9861103614876085E-6</v>
      </c>
      <c r="AL1334" s="482">
        <v>0</v>
      </c>
      <c r="AM1334" s="482">
        <v>0</v>
      </c>
      <c r="AN1334" s="482">
        <v>0</v>
      </c>
      <c r="AO1334" s="482">
        <v>-1.2418253793507108E-5</v>
      </c>
      <c r="AP1334" s="482">
        <v>-6.8457957028568378E-6</v>
      </c>
      <c r="AQ1334" s="482">
        <v>0</v>
      </c>
      <c r="AR1334" s="482">
        <v>3.394030782478439E-6</v>
      </c>
      <c r="AS1334" s="482">
        <v>0</v>
      </c>
      <c r="AT1334" s="483">
        <v>2.068078146529643E-5</v>
      </c>
      <c r="AU1334" s="490">
        <v>0</v>
      </c>
      <c r="AV1334" s="491">
        <v>2.3843964437204627E-4</v>
      </c>
      <c r="AW1334" s="491">
        <v>0</v>
      </c>
      <c r="AX1334" s="491">
        <v>1.9270004565706527E-3</v>
      </c>
      <c r="AY1334" s="491">
        <v>7.469801977710924E-5</v>
      </c>
      <c r="AZ1334" s="491">
        <v>9.6218792111842579E-6</v>
      </c>
      <c r="BA1334" s="491">
        <v>5.2273980669238643E-3</v>
      </c>
      <c r="BB1334" s="491">
        <v>4.5658013319827056E-3</v>
      </c>
      <c r="BC1334" s="491">
        <v>0.66081970653231126</v>
      </c>
      <c r="BD1334" s="491">
        <v>9.2609945556782741E-5</v>
      </c>
      <c r="BE1334" s="491">
        <v>5.843290133532672E-2</v>
      </c>
      <c r="BF1334" s="491">
        <v>6.3274138630924764E-2</v>
      </c>
      <c r="BG1334" s="491">
        <v>0.13699221814509688</v>
      </c>
      <c r="BH1334" s="491">
        <v>1.8845046831879561E-4</v>
      </c>
      <c r="BI1334" s="491">
        <v>4.612603861856978E-5</v>
      </c>
      <c r="BJ1334" s="491">
        <v>4.9234175835862164E-5</v>
      </c>
      <c r="BK1334" s="491">
        <v>4.1090399484900138E-5</v>
      </c>
      <c r="BL1334" s="491">
        <v>7.1678968401105197E-5</v>
      </c>
      <c r="BM1334" s="491">
        <v>3.6450539632425088E-5</v>
      </c>
      <c r="BN1334" s="491">
        <v>1.6788046394411912E-5</v>
      </c>
      <c r="BO1334" s="491">
        <v>7.7226688060124971E-5</v>
      </c>
      <c r="BP1334" s="491">
        <v>5.4151746222672232E-4</v>
      </c>
      <c r="BQ1334" s="491">
        <v>6.1625900351263705E-3</v>
      </c>
      <c r="BR1334" s="491">
        <v>0.32287244845595064</v>
      </c>
      <c r="BS1334" s="491">
        <v>0</v>
      </c>
      <c r="BT1334" s="491">
        <v>0</v>
      </c>
      <c r="BU1334" s="491">
        <v>0</v>
      </c>
      <c r="BV1334" s="491">
        <v>0</v>
      </c>
      <c r="BW1334" s="491">
        <v>0</v>
      </c>
      <c r="BX1334" s="491">
        <v>2.9434386505149633E-6</v>
      </c>
      <c r="BY1334" s="491">
        <v>0</v>
      </c>
      <c r="BZ1334" s="491">
        <v>7.3015063792273655E-6</v>
      </c>
      <c r="CA1334" s="491">
        <v>4.2599595138326136E-5</v>
      </c>
      <c r="CB1334" s="491">
        <v>0</v>
      </c>
      <c r="CC1334" s="491">
        <v>0</v>
      </c>
      <c r="CD1334" s="491">
        <v>1.8301144695423135E-7</v>
      </c>
      <c r="CE1334" s="491">
        <v>-5.4322089600935245E-5</v>
      </c>
      <c r="CF1334" s="491">
        <v>-3.1288108920679451E-5</v>
      </c>
      <c r="CG1334" s="491">
        <v>2.7801998174577817E-5</v>
      </c>
      <c r="CH1334" s="491">
        <v>3.2908392913933598E-5</v>
      </c>
      <c r="CI1334" s="491">
        <v>0</v>
      </c>
      <c r="CJ1334" s="492">
        <v>9.0387574826186366E-5</v>
      </c>
    </row>
    <row r="1335" spans="2:88">
      <c r="B1335" s="284"/>
      <c r="C1335" s="598">
        <v>5</v>
      </c>
      <c r="D1335" s="246" t="s">
        <v>653</v>
      </c>
      <c r="E1335" s="481">
        <v>9.7569973547652539E-2</v>
      </c>
      <c r="F1335" s="482">
        <v>6.0906268932856954E-3</v>
      </c>
      <c r="G1335" s="482">
        <v>6.2359705171005989E-2</v>
      </c>
      <c r="H1335" s="482">
        <v>0</v>
      </c>
      <c r="I1335" s="482">
        <v>0.12235093955345143</v>
      </c>
      <c r="J1335" s="482">
        <v>3.6583883079966116E-3</v>
      </c>
      <c r="K1335" s="482">
        <v>1.3343951404978418E-3</v>
      </c>
      <c r="L1335" s="482">
        <v>4.6135360471938327E-3</v>
      </c>
      <c r="M1335" s="482">
        <v>2.930425681323754E-6</v>
      </c>
      <c r="N1335" s="482">
        <v>6.7659956235822073E-6</v>
      </c>
      <c r="O1335" s="482">
        <v>2.3355412206846273E-4</v>
      </c>
      <c r="P1335" s="482">
        <v>9.4678245150020764E-6</v>
      </c>
      <c r="Q1335" s="482">
        <v>0</v>
      </c>
      <c r="R1335" s="482">
        <v>0</v>
      </c>
      <c r="S1335" s="482">
        <v>0</v>
      </c>
      <c r="T1335" s="482">
        <v>0</v>
      </c>
      <c r="U1335" s="482">
        <v>0</v>
      </c>
      <c r="V1335" s="482">
        <v>0</v>
      </c>
      <c r="W1335" s="482">
        <v>0</v>
      </c>
      <c r="X1335" s="482">
        <v>0</v>
      </c>
      <c r="Y1335" s="482">
        <v>0</v>
      </c>
      <c r="Z1335" s="482">
        <v>9.9614731160844409E-4</v>
      </c>
      <c r="AA1335" s="482">
        <v>6.6045292114071766E-6</v>
      </c>
      <c r="AB1335" s="482">
        <v>0</v>
      </c>
      <c r="AC1335" s="482">
        <v>0</v>
      </c>
      <c r="AD1335" s="482">
        <v>0</v>
      </c>
      <c r="AE1335" s="482">
        <v>8.1979679550651355E-5</v>
      </c>
      <c r="AF1335" s="482">
        <v>0</v>
      </c>
      <c r="AG1335" s="482">
        <v>0</v>
      </c>
      <c r="AH1335" s="482">
        <v>0</v>
      </c>
      <c r="AI1335" s="482">
        <v>0</v>
      </c>
      <c r="AJ1335" s="482">
        <v>2.0412442259007087E-4</v>
      </c>
      <c r="AK1335" s="482">
        <v>9.3131717344683207E-4</v>
      </c>
      <c r="AL1335" s="482">
        <v>4.4388437377166877E-3</v>
      </c>
      <c r="AM1335" s="482">
        <v>5.4783499653612529E-4</v>
      </c>
      <c r="AN1335" s="482">
        <v>5.4482974555393209E-6</v>
      </c>
      <c r="AO1335" s="482">
        <v>6.7317447513471448E-2</v>
      </c>
      <c r="AP1335" s="482">
        <v>0.15338095798808207</v>
      </c>
      <c r="AQ1335" s="482">
        <v>7.975209734209025E-4</v>
      </c>
      <c r="AR1335" s="482">
        <v>3.3393560462322311E-3</v>
      </c>
      <c r="AS1335" s="482">
        <v>0</v>
      </c>
      <c r="AT1335" s="483">
        <v>9.1154871363957146E-4</v>
      </c>
      <c r="AU1335" s="490">
        <v>0.10234625741159098</v>
      </c>
      <c r="AV1335" s="491">
        <v>1.6968111612540075E-2</v>
      </c>
      <c r="AW1335" s="491">
        <v>8.815937464290366E-2</v>
      </c>
      <c r="AX1335" s="491">
        <v>0</v>
      </c>
      <c r="AY1335" s="491">
        <v>0.17389033239076662</v>
      </c>
      <c r="AZ1335" s="491">
        <v>2.1328591671815659E-3</v>
      </c>
      <c r="BA1335" s="491">
        <v>1.6329960735887775E-3</v>
      </c>
      <c r="BB1335" s="491">
        <v>5.696612674062706E-3</v>
      </c>
      <c r="BC1335" s="491">
        <v>3.1329000354410551E-6</v>
      </c>
      <c r="BD1335" s="491">
        <v>1.3866851621862562E-5</v>
      </c>
      <c r="BE1335" s="491">
        <v>4.6642930668710749E-4</v>
      </c>
      <c r="BF1335" s="491">
        <v>7.1539653629512014E-7</v>
      </c>
      <c r="BG1335" s="491">
        <v>0</v>
      </c>
      <c r="BH1335" s="491">
        <v>0</v>
      </c>
      <c r="BI1335" s="491">
        <v>0</v>
      </c>
      <c r="BJ1335" s="491">
        <v>0</v>
      </c>
      <c r="BK1335" s="491">
        <v>0</v>
      </c>
      <c r="BL1335" s="491">
        <v>0</v>
      </c>
      <c r="BM1335" s="491">
        <v>0</v>
      </c>
      <c r="BN1335" s="491">
        <v>0</v>
      </c>
      <c r="BO1335" s="491">
        <v>0</v>
      </c>
      <c r="BP1335" s="491">
        <v>2.1322711905168348E-3</v>
      </c>
      <c r="BQ1335" s="491">
        <v>1.064559987563009E-5</v>
      </c>
      <c r="BR1335" s="491">
        <v>0</v>
      </c>
      <c r="BS1335" s="491">
        <v>0</v>
      </c>
      <c r="BT1335" s="491">
        <v>0</v>
      </c>
      <c r="BU1335" s="491">
        <v>1.3704414470047956E-4</v>
      </c>
      <c r="BV1335" s="491">
        <v>0</v>
      </c>
      <c r="BW1335" s="491">
        <v>0</v>
      </c>
      <c r="BX1335" s="491">
        <v>2.3639806773327024E-4</v>
      </c>
      <c r="BY1335" s="491">
        <v>2.5885644779503148E-7</v>
      </c>
      <c r="BZ1335" s="491">
        <v>3.4960154411919502E-4</v>
      </c>
      <c r="CA1335" s="491">
        <v>1.3375845731192983E-3</v>
      </c>
      <c r="CB1335" s="491">
        <v>6.7971990781155144E-3</v>
      </c>
      <c r="CC1335" s="491">
        <v>1.325040983907521E-3</v>
      </c>
      <c r="CD1335" s="491">
        <v>6.8261000818301528E-6</v>
      </c>
      <c r="CE1335" s="491">
        <v>0.1052960457901061</v>
      </c>
      <c r="CF1335" s="491">
        <v>0.23234007421153252</v>
      </c>
      <c r="CG1335" s="491">
        <v>1.0109819604536396E-3</v>
      </c>
      <c r="CH1335" s="491">
        <v>4.2470163118023471E-3</v>
      </c>
      <c r="CI1335" s="491">
        <v>0</v>
      </c>
      <c r="CJ1335" s="492">
        <v>1.2192548063089811E-3</v>
      </c>
    </row>
    <row r="1336" spans="2:88">
      <c r="B1336" s="284"/>
      <c r="C1336" s="598">
        <v>6</v>
      </c>
      <c r="D1336" s="246" t="s">
        <v>68</v>
      </c>
      <c r="E1336" s="481">
        <v>6.3133285859004332E-4</v>
      </c>
      <c r="F1336" s="482">
        <v>1.41363765190191E-3</v>
      </c>
      <c r="G1336" s="482">
        <v>8.3050957203924247E-3</v>
      </c>
      <c r="H1336" s="482">
        <v>1.4532624962384515E-3</v>
      </c>
      <c r="I1336" s="482">
        <v>3.1298415682337111E-4</v>
      </c>
      <c r="J1336" s="482">
        <v>0.18888998883190536</v>
      </c>
      <c r="K1336" s="482">
        <v>2.2041972787187219E-3</v>
      </c>
      <c r="L1336" s="482">
        <v>2.2542574139082841E-4</v>
      </c>
      <c r="M1336" s="482">
        <v>2.9405690881195773E-6</v>
      </c>
      <c r="N1336" s="482">
        <v>4.0846400425952681E-3</v>
      </c>
      <c r="O1336" s="482">
        <v>2.4330066165809201E-3</v>
      </c>
      <c r="P1336" s="482">
        <v>2.6815791496505287E-4</v>
      </c>
      <c r="Q1336" s="482">
        <v>1.2935479258909511E-3</v>
      </c>
      <c r="R1336" s="482">
        <v>5.31800854999918E-4</v>
      </c>
      <c r="S1336" s="482">
        <v>3.6256678944178141E-4</v>
      </c>
      <c r="T1336" s="482">
        <v>4.3649811678589048E-4</v>
      </c>
      <c r="U1336" s="482">
        <v>3.0488672838993055E-4</v>
      </c>
      <c r="V1336" s="482">
        <v>1.6620796561811256E-3</v>
      </c>
      <c r="W1336" s="482">
        <v>5.9945443318547276E-4</v>
      </c>
      <c r="X1336" s="482">
        <v>4.9493341472370408E-4</v>
      </c>
      <c r="Y1336" s="482">
        <v>8.7715707110399318E-4</v>
      </c>
      <c r="Z1336" s="482">
        <v>1.4964931125730715E-3</v>
      </c>
      <c r="AA1336" s="482">
        <v>8.4066258786846641E-4</v>
      </c>
      <c r="AB1336" s="482">
        <v>2.4829671692830072E-5</v>
      </c>
      <c r="AC1336" s="482">
        <v>1.7531667662785188E-4</v>
      </c>
      <c r="AD1336" s="482">
        <v>3.4554130007861304E-4</v>
      </c>
      <c r="AE1336" s="482">
        <v>1.0470811320193677E-3</v>
      </c>
      <c r="AF1336" s="482">
        <v>3.6515002194813879E-4</v>
      </c>
      <c r="AG1336" s="482">
        <v>2.1543522008119454E-6</v>
      </c>
      <c r="AH1336" s="482">
        <v>7.4097489507510641E-4</v>
      </c>
      <c r="AI1336" s="482">
        <v>1.6996378134821063E-4</v>
      </c>
      <c r="AJ1336" s="482">
        <v>1.1734773496866362E-3</v>
      </c>
      <c r="AK1336" s="482">
        <v>1.1053608455684335E-4</v>
      </c>
      <c r="AL1336" s="482">
        <v>8.482583224252877E-4</v>
      </c>
      <c r="AM1336" s="482">
        <v>5.0438140519127508E-3</v>
      </c>
      <c r="AN1336" s="482">
        <v>6.2482776810435475E-4</v>
      </c>
      <c r="AO1336" s="482">
        <v>2.5787333319868271E-3</v>
      </c>
      <c r="AP1336" s="482">
        <v>1.6841442814845116E-4</v>
      </c>
      <c r="AQ1336" s="482">
        <v>1.8819910650103599E-3</v>
      </c>
      <c r="AR1336" s="482">
        <v>1.5317177356741882E-3</v>
      </c>
      <c r="AS1336" s="482">
        <v>1.1040689206076069E-2</v>
      </c>
      <c r="AT1336" s="483">
        <v>2.8164975354153546E-4</v>
      </c>
      <c r="AU1336" s="490">
        <v>2.842933130556796E-3</v>
      </c>
      <c r="AV1336" s="491">
        <v>3.3234146871692349E-3</v>
      </c>
      <c r="AW1336" s="491">
        <v>1.8357559272251522E-2</v>
      </c>
      <c r="AX1336" s="491">
        <v>4.2688049658342348E-3</v>
      </c>
      <c r="AY1336" s="491">
        <v>9.6647425667547345E-4</v>
      </c>
      <c r="AZ1336" s="491">
        <v>0.24689738842968198</v>
      </c>
      <c r="BA1336" s="491">
        <v>5.2664115688028021E-3</v>
      </c>
      <c r="BB1336" s="491">
        <v>8.6319505148833484E-4</v>
      </c>
      <c r="BC1336" s="491">
        <v>2.5333597334857863E-5</v>
      </c>
      <c r="BD1336" s="491">
        <v>3.6613205368077432E-3</v>
      </c>
      <c r="BE1336" s="491">
        <v>3.2631284923854979E-3</v>
      </c>
      <c r="BF1336" s="491">
        <v>3.0963455354258241E-4</v>
      </c>
      <c r="BG1336" s="491">
        <v>9.3736742561854652E-4</v>
      </c>
      <c r="BH1336" s="491">
        <v>1.1716824768517157E-3</v>
      </c>
      <c r="BI1336" s="491">
        <v>1.0911268552626374E-3</v>
      </c>
      <c r="BJ1336" s="491">
        <v>1.3021948738507418E-3</v>
      </c>
      <c r="BK1336" s="491">
        <v>1.2079647907884401E-3</v>
      </c>
      <c r="BL1336" s="491">
        <v>4.317189196296047E-3</v>
      </c>
      <c r="BM1336" s="491">
        <v>2.6145418692497509E-3</v>
      </c>
      <c r="BN1336" s="491">
        <v>1.3977351340578896E-3</v>
      </c>
      <c r="BO1336" s="491">
        <v>1.6176558531574362E-3</v>
      </c>
      <c r="BP1336" s="491">
        <v>4.0830604333878034E-3</v>
      </c>
      <c r="BQ1336" s="491">
        <v>2.6656476944596917E-3</v>
      </c>
      <c r="BR1336" s="491">
        <v>1.6419421363307146E-4</v>
      </c>
      <c r="BS1336" s="491">
        <v>7.0158826916168822E-4</v>
      </c>
      <c r="BT1336" s="491">
        <v>2.028209075798528E-3</v>
      </c>
      <c r="BU1336" s="491">
        <v>3.8328225796065191E-3</v>
      </c>
      <c r="BV1336" s="491">
        <v>1.5847586263329104E-3</v>
      </c>
      <c r="BW1336" s="491">
        <v>3.4824537008911437E-5</v>
      </c>
      <c r="BX1336" s="491">
        <v>1.9537350797897003E-3</v>
      </c>
      <c r="BY1336" s="491">
        <v>1.0244570079766045E-3</v>
      </c>
      <c r="BZ1336" s="491">
        <v>3.5860125728986439E-3</v>
      </c>
      <c r="CA1336" s="491">
        <v>5.0397290529414281E-4</v>
      </c>
      <c r="CB1336" s="491">
        <v>3.0478995682230721E-3</v>
      </c>
      <c r="CC1336" s="491">
        <v>2.1454623306659024E-2</v>
      </c>
      <c r="CD1336" s="491">
        <v>2.2086877686913185E-3</v>
      </c>
      <c r="CE1336" s="491">
        <v>8.6863272402134175E-3</v>
      </c>
      <c r="CF1336" s="491">
        <v>6.1093779842505901E-4</v>
      </c>
      <c r="CG1336" s="491">
        <v>6.1324851055095343E-3</v>
      </c>
      <c r="CH1336" s="491">
        <v>5.2057942660078344E-3</v>
      </c>
      <c r="CI1336" s="491">
        <v>1.5955054840061694E-2</v>
      </c>
      <c r="CJ1336" s="492">
        <v>6.5261893319131653E-4</v>
      </c>
    </row>
    <row r="1337" spans="2:88">
      <c r="B1337" s="284"/>
      <c r="C1337" s="598">
        <v>7</v>
      </c>
      <c r="D1337" s="246" t="s">
        <v>69</v>
      </c>
      <c r="E1337" s="481">
        <v>1.3960918858572107E-2</v>
      </c>
      <c r="F1337" s="482">
        <v>3.1207605849666834E-3</v>
      </c>
      <c r="G1337" s="482">
        <v>2.018757700323399E-3</v>
      </c>
      <c r="H1337" s="482">
        <v>1.093483725788209E-3</v>
      </c>
      <c r="I1337" s="482">
        <v>1.5653420943061554E-2</v>
      </c>
      <c r="J1337" s="482">
        <v>7.3025207218642444E-3</v>
      </c>
      <c r="K1337" s="482">
        <v>0.17851025559573816</v>
      </c>
      <c r="L1337" s="482">
        <v>9.3286622597499522E-3</v>
      </c>
      <c r="M1337" s="482">
        <v>3.3860851640587748E-6</v>
      </c>
      <c r="N1337" s="482">
        <v>4.7676007617375249E-3</v>
      </c>
      <c r="O1337" s="482">
        <v>1.2650679286368899E-2</v>
      </c>
      <c r="P1337" s="482">
        <v>6.2190464038571467E-4</v>
      </c>
      <c r="Q1337" s="482">
        <v>3.7935117047261813E-3</v>
      </c>
      <c r="R1337" s="482">
        <v>2.5861406039309172E-3</v>
      </c>
      <c r="S1337" s="482">
        <v>3.4297129965056173E-3</v>
      </c>
      <c r="T1337" s="482">
        <v>9.8070505024955225E-4</v>
      </c>
      <c r="U1337" s="482">
        <v>2.7782151725274577E-3</v>
      </c>
      <c r="V1337" s="482">
        <v>3.1710704543423387E-3</v>
      </c>
      <c r="W1337" s="482">
        <v>5.3133166525369336E-3</v>
      </c>
      <c r="X1337" s="482">
        <v>2.573372603797074E-3</v>
      </c>
      <c r="Y1337" s="482">
        <v>8.3132878992351743E-4</v>
      </c>
      <c r="Z1337" s="482">
        <v>7.754270810568481E-2</v>
      </c>
      <c r="AA1337" s="482">
        <v>2.4105366071871671E-2</v>
      </c>
      <c r="AB1337" s="482">
        <v>5.8776972040201769E-4</v>
      </c>
      <c r="AC1337" s="482">
        <v>8.6514821665366727E-4</v>
      </c>
      <c r="AD1337" s="482">
        <v>1.3816485677092137E-3</v>
      </c>
      <c r="AE1337" s="482">
        <v>4.5082629572211139E-3</v>
      </c>
      <c r="AF1337" s="482">
        <v>2.7678611210921566E-3</v>
      </c>
      <c r="AG1337" s="482">
        <v>1.8446843882744015E-4</v>
      </c>
      <c r="AH1337" s="482">
        <v>3.1414084708532904E-3</v>
      </c>
      <c r="AI1337" s="482">
        <v>1.3412160897576858E-2</v>
      </c>
      <c r="AJ1337" s="482">
        <v>9.108113920352519E-4</v>
      </c>
      <c r="AK1337" s="482">
        <v>3.5651690861888078E-3</v>
      </c>
      <c r="AL1337" s="482">
        <v>3.710768140281367E-3</v>
      </c>
      <c r="AM1337" s="482">
        <v>7.2465789795383498E-3</v>
      </c>
      <c r="AN1337" s="482">
        <v>1.5426797161996627E-3</v>
      </c>
      <c r="AO1337" s="482">
        <v>3.2867606567125772E-3</v>
      </c>
      <c r="AP1337" s="482">
        <v>4.2496599349581754E-3</v>
      </c>
      <c r="AQ1337" s="482">
        <v>2.9918845101256537E-3</v>
      </c>
      <c r="AR1337" s="482">
        <v>1.9054996912236499E-3</v>
      </c>
      <c r="AS1337" s="482">
        <v>0.35748298073939661</v>
      </c>
      <c r="AT1337" s="483">
        <v>1.756561441976115E-3</v>
      </c>
      <c r="AU1337" s="490">
        <v>2.4070862192122493E-2</v>
      </c>
      <c r="AV1337" s="491">
        <v>9.6381244068902729E-3</v>
      </c>
      <c r="AW1337" s="491">
        <v>3.436904998047113E-3</v>
      </c>
      <c r="AX1337" s="491">
        <v>2.2260255526430181E-3</v>
      </c>
      <c r="AY1337" s="491">
        <v>1.4398852147502491E-2</v>
      </c>
      <c r="AZ1337" s="491">
        <v>6.9289409073315785E-3</v>
      </c>
      <c r="BA1337" s="491">
        <v>0.29445274287784406</v>
      </c>
      <c r="BB1337" s="491">
        <v>1.2935896585660736E-2</v>
      </c>
      <c r="BC1337" s="491">
        <v>1.402036976684222E-5</v>
      </c>
      <c r="BD1337" s="491">
        <v>6.6588276474147945E-3</v>
      </c>
      <c r="BE1337" s="491">
        <v>2.2229608128497395E-2</v>
      </c>
      <c r="BF1337" s="491">
        <v>2.8061610978849348E-4</v>
      </c>
      <c r="BG1337" s="491">
        <v>2.339296335923989E-3</v>
      </c>
      <c r="BH1337" s="491">
        <v>3.7690053152095648E-3</v>
      </c>
      <c r="BI1337" s="491">
        <v>1.5734801123576943E-3</v>
      </c>
      <c r="BJ1337" s="491">
        <v>1.1095851213656794E-3</v>
      </c>
      <c r="BK1337" s="491">
        <v>4.7665560542637549E-3</v>
      </c>
      <c r="BL1337" s="491">
        <v>6.9023392891574492E-3</v>
      </c>
      <c r="BM1337" s="491">
        <v>7.2386799647630035E-3</v>
      </c>
      <c r="BN1337" s="491">
        <v>6.0203824059813392E-3</v>
      </c>
      <c r="BO1337" s="491">
        <v>1.4474771333768269E-3</v>
      </c>
      <c r="BP1337" s="491">
        <v>9.1451693128570377E-2</v>
      </c>
      <c r="BQ1337" s="491">
        <v>4.3428822699509144E-2</v>
      </c>
      <c r="BR1337" s="491">
        <v>1.6210288396458997E-3</v>
      </c>
      <c r="BS1337" s="491">
        <v>1.8998550581013521E-3</v>
      </c>
      <c r="BT1337" s="491">
        <v>3.5967784832944484E-3</v>
      </c>
      <c r="BU1337" s="491">
        <v>7.7641058526293555E-3</v>
      </c>
      <c r="BV1337" s="491">
        <v>4.132556974340066E-3</v>
      </c>
      <c r="BW1337" s="491">
        <v>4.059595380695272E-4</v>
      </c>
      <c r="BX1337" s="491">
        <v>6.0535543460148765E-3</v>
      </c>
      <c r="BY1337" s="491">
        <v>1.542410961798172E-2</v>
      </c>
      <c r="BZ1337" s="491">
        <v>1.3287541073877204E-3</v>
      </c>
      <c r="CA1337" s="491">
        <v>5.8998707061854649E-3</v>
      </c>
      <c r="CB1337" s="491">
        <v>5.3236487253575946E-3</v>
      </c>
      <c r="CC1337" s="491">
        <v>1.6088801265123645E-2</v>
      </c>
      <c r="CD1337" s="491">
        <v>3.3115056092269477E-3</v>
      </c>
      <c r="CE1337" s="491">
        <v>5.2244358968193683E-3</v>
      </c>
      <c r="CF1337" s="491">
        <v>6.193020471175926E-3</v>
      </c>
      <c r="CG1337" s="491">
        <v>6.538853842684344E-3</v>
      </c>
      <c r="CH1337" s="491">
        <v>4.3353482052837528E-3</v>
      </c>
      <c r="CI1337" s="491">
        <v>0.42349410359960221</v>
      </c>
      <c r="CJ1337" s="492">
        <v>2.1609214551458404E-3</v>
      </c>
    </row>
    <row r="1338" spans="2:88">
      <c r="B1338" s="284"/>
      <c r="C1338" s="598">
        <v>8</v>
      </c>
      <c r="D1338" s="246" t="s">
        <v>70</v>
      </c>
      <c r="E1338" s="481">
        <v>3.3092113910625873E-2</v>
      </c>
      <c r="F1338" s="482">
        <v>2.238132560043362E-4</v>
      </c>
      <c r="G1338" s="482">
        <v>5.1358793727009511E-3</v>
      </c>
      <c r="H1338" s="482">
        <v>9.3746836248989329E-3</v>
      </c>
      <c r="I1338" s="482">
        <v>5.9715267754340455E-3</v>
      </c>
      <c r="J1338" s="482">
        <v>6.7344391273147425E-2</v>
      </c>
      <c r="K1338" s="482">
        <v>2.370387931624085E-2</v>
      </c>
      <c r="L1338" s="482">
        <v>0.24205514050921728</v>
      </c>
      <c r="M1338" s="482">
        <v>8.1877709878809633E-4</v>
      </c>
      <c r="N1338" s="482">
        <v>0.12264155786321609</v>
      </c>
      <c r="O1338" s="482">
        <v>2.0163540864415155E-2</v>
      </c>
      <c r="P1338" s="482">
        <v>2.6403285478244515E-3</v>
      </c>
      <c r="Q1338" s="482">
        <v>1.4196816412810783E-2</v>
      </c>
      <c r="R1338" s="482">
        <v>5.4387144107749912E-3</v>
      </c>
      <c r="S1338" s="482">
        <v>2.6959087136921756E-3</v>
      </c>
      <c r="T1338" s="482">
        <v>2.593198485855026E-3</v>
      </c>
      <c r="U1338" s="482">
        <v>1.5235759225185195E-2</v>
      </c>
      <c r="V1338" s="482">
        <v>1.9363521715513629E-2</v>
      </c>
      <c r="W1338" s="482">
        <v>8.2279128170127201E-3</v>
      </c>
      <c r="X1338" s="482">
        <v>1.962409907659988E-3</v>
      </c>
      <c r="Y1338" s="482">
        <v>6.7231898957101823E-3</v>
      </c>
      <c r="Z1338" s="482">
        <v>2.1046746643514767E-2</v>
      </c>
      <c r="AA1338" s="482">
        <v>2.8664086450690129E-3</v>
      </c>
      <c r="AB1338" s="482">
        <v>5.3165614217610035E-4</v>
      </c>
      <c r="AC1338" s="482">
        <v>4.6184417282772675E-3</v>
      </c>
      <c r="AD1338" s="482">
        <v>5.2313174237441518E-3</v>
      </c>
      <c r="AE1338" s="482">
        <v>8.3859444938292147E-6</v>
      </c>
      <c r="AF1338" s="482">
        <v>1.0523459812684504E-5</v>
      </c>
      <c r="AG1338" s="482">
        <v>2.0701024859959889E-5</v>
      </c>
      <c r="AH1338" s="482">
        <v>2.2792154871659767E-4</v>
      </c>
      <c r="AI1338" s="482">
        <v>9.1669062017084139E-4</v>
      </c>
      <c r="AJ1338" s="482">
        <v>5.9171544429234633E-4</v>
      </c>
      <c r="AK1338" s="482">
        <v>2.3924224508938378E-3</v>
      </c>
      <c r="AL1338" s="482">
        <v>7.1172654625834164E-2</v>
      </c>
      <c r="AM1338" s="482">
        <v>9.9140518343212658E-4</v>
      </c>
      <c r="AN1338" s="482">
        <v>2.8756574670551266E-3</v>
      </c>
      <c r="AO1338" s="482">
        <v>1.8988738022867823E-3</v>
      </c>
      <c r="AP1338" s="482">
        <v>1.356431077270355E-3</v>
      </c>
      <c r="AQ1338" s="482">
        <v>1.8122925782347399E-3</v>
      </c>
      <c r="AR1338" s="482">
        <v>7.4176222185703663E-3</v>
      </c>
      <c r="AS1338" s="482">
        <v>1.0215260212822817E-2</v>
      </c>
      <c r="AT1338" s="483">
        <v>7.749046023898463E-3</v>
      </c>
      <c r="AU1338" s="490">
        <v>6.6143347662023982E-2</v>
      </c>
      <c r="AV1338" s="491">
        <v>8.8901008865142786E-4</v>
      </c>
      <c r="AW1338" s="491">
        <v>9.7511690144011856E-3</v>
      </c>
      <c r="AX1338" s="491">
        <v>1.1665761873495021E-2</v>
      </c>
      <c r="AY1338" s="491">
        <v>9.5450980756047153E-3</v>
      </c>
      <c r="AZ1338" s="491">
        <v>0.11092945848076703</v>
      </c>
      <c r="BA1338" s="491">
        <v>3.605277806175352E-2</v>
      </c>
      <c r="BB1338" s="491">
        <v>0.33437298930201709</v>
      </c>
      <c r="BC1338" s="491">
        <v>1.5613452661111505E-3</v>
      </c>
      <c r="BD1338" s="491">
        <v>0.20106225125792665</v>
      </c>
      <c r="BE1338" s="491">
        <v>3.2856721843022317E-2</v>
      </c>
      <c r="BF1338" s="491">
        <v>2.8818952286399856E-3</v>
      </c>
      <c r="BG1338" s="491">
        <v>9.3556219863511376E-3</v>
      </c>
      <c r="BH1338" s="491">
        <v>8.401175982947701E-3</v>
      </c>
      <c r="BI1338" s="491">
        <v>4.0625030768362581E-3</v>
      </c>
      <c r="BJ1338" s="491">
        <v>4.0685375114295043E-3</v>
      </c>
      <c r="BK1338" s="491">
        <v>1.6603606391052975E-2</v>
      </c>
      <c r="BL1338" s="491">
        <v>1.5265113526935591E-2</v>
      </c>
      <c r="BM1338" s="491">
        <v>1.3303304093286039E-2</v>
      </c>
      <c r="BN1338" s="491">
        <v>9.7463476398083754E-3</v>
      </c>
      <c r="BO1338" s="491">
        <v>1.0180832070690139E-2</v>
      </c>
      <c r="BP1338" s="491">
        <v>3.3669482901456937E-2</v>
      </c>
      <c r="BQ1338" s="491">
        <v>5.1512281225150926E-3</v>
      </c>
      <c r="BR1338" s="491">
        <v>9.9827555990233854E-4</v>
      </c>
      <c r="BS1338" s="491">
        <v>1.2625823474770934E-2</v>
      </c>
      <c r="BT1338" s="491">
        <v>1.6194406527111908E-2</v>
      </c>
      <c r="BU1338" s="491">
        <v>1.1895742182766507E-5</v>
      </c>
      <c r="BV1338" s="491">
        <v>2.6187617405757414E-5</v>
      </c>
      <c r="BW1338" s="491">
        <v>2.6695573683493144E-5</v>
      </c>
      <c r="BX1338" s="491">
        <v>5.0385184380995543E-4</v>
      </c>
      <c r="BY1338" s="491">
        <v>1.5537680424311288E-3</v>
      </c>
      <c r="BZ1338" s="491">
        <v>9.8306561126081213E-4</v>
      </c>
      <c r="CA1338" s="491">
        <v>5.756224451794462E-3</v>
      </c>
      <c r="CB1338" s="491">
        <v>0.12722167822006347</v>
      </c>
      <c r="CC1338" s="491">
        <v>2.1043449958122917E-3</v>
      </c>
      <c r="CD1338" s="491">
        <v>4.1682429731372097E-3</v>
      </c>
      <c r="CE1338" s="491">
        <v>3.1880685351515902E-3</v>
      </c>
      <c r="CF1338" s="491">
        <v>2.4098934317762213E-3</v>
      </c>
      <c r="CG1338" s="491">
        <v>3.6795105621171059E-3</v>
      </c>
      <c r="CH1338" s="491">
        <v>1.6983971892579084E-2</v>
      </c>
      <c r="CI1338" s="491">
        <v>1.5370365014972746E-2</v>
      </c>
      <c r="CJ1338" s="492">
        <v>1.2404903038917543E-2</v>
      </c>
    </row>
    <row r="1339" spans="2:88">
      <c r="B1339" s="284"/>
      <c r="C1339" s="598">
        <v>9</v>
      </c>
      <c r="D1339" s="246" t="s">
        <v>71</v>
      </c>
      <c r="E1339" s="481">
        <v>4.9737295009782898E-3</v>
      </c>
      <c r="F1339" s="482">
        <v>8.4130204174990165E-3</v>
      </c>
      <c r="G1339" s="482">
        <v>3.2161884875165817E-2</v>
      </c>
      <c r="H1339" s="482">
        <v>5.4647547963126597E-2</v>
      </c>
      <c r="I1339" s="482">
        <v>1.8667224864368304E-3</v>
      </c>
      <c r="J1339" s="482">
        <v>2.3210173766552871E-3</v>
      </c>
      <c r="K1339" s="482">
        <v>2.0879721498370403E-3</v>
      </c>
      <c r="L1339" s="482">
        <v>1.7137036114497808E-2</v>
      </c>
      <c r="M1339" s="482">
        <v>1.7910102191730923E-2</v>
      </c>
      <c r="N1339" s="482">
        <v>1.0411237812157136E-3</v>
      </c>
      <c r="O1339" s="482">
        <v>1.171507471107798E-2</v>
      </c>
      <c r="P1339" s="482">
        <v>1.0504748263975622E-2</v>
      </c>
      <c r="Q1339" s="482">
        <v>1.2994567391249577E-3</v>
      </c>
      <c r="R1339" s="482">
        <v>2.2733509883410201E-3</v>
      </c>
      <c r="S1339" s="482">
        <v>1.4383171588640969E-3</v>
      </c>
      <c r="T1339" s="482">
        <v>9.0560134215788028E-4</v>
      </c>
      <c r="U1339" s="482">
        <v>7.8691183313064721E-4</v>
      </c>
      <c r="V1339" s="482">
        <v>8.8084034017580639E-4</v>
      </c>
      <c r="W1339" s="482">
        <v>7.4054329106796029E-4</v>
      </c>
      <c r="X1339" s="482">
        <v>2.9587633635180999E-4</v>
      </c>
      <c r="Y1339" s="482">
        <v>5.911208450551181E-4</v>
      </c>
      <c r="Z1339" s="482">
        <v>-6.2238870846256312E-3</v>
      </c>
      <c r="AA1339" s="482">
        <v>1.0957946352597194E-2</v>
      </c>
      <c r="AB1339" s="482">
        <v>2.8121541730051793E-2</v>
      </c>
      <c r="AC1339" s="482">
        <v>3.7108902221715712E-3</v>
      </c>
      <c r="AD1339" s="482">
        <v>3.683348993407672E-3</v>
      </c>
      <c r="AE1339" s="482">
        <v>3.2306495328347606E-3</v>
      </c>
      <c r="AF1339" s="482">
        <v>6.8493054258015435E-4</v>
      </c>
      <c r="AG1339" s="482">
        <v>9.6473688056489926E-5</v>
      </c>
      <c r="AH1339" s="482">
        <v>1.4595853087359499E-2</v>
      </c>
      <c r="AI1339" s="482">
        <v>8.0784323740988367E-4</v>
      </c>
      <c r="AJ1339" s="482">
        <v>3.7006738754817312E-3</v>
      </c>
      <c r="AK1339" s="482">
        <v>2.1107207358517415E-3</v>
      </c>
      <c r="AL1339" s="482">
        <v>1.3887259217361197E-3</v>
      </c>
      <c r="AM1339" s="482">
        <v>1.6059317295083432E-3</v>
      </c>
      <c r="AN1339" s="482">
        <v>1.3121976054527801E-3</v>
      </c>
      <c r="AO1339" s="482">
        <v>2.8222837060907723E-3</v>
      </c>
      <c r="AP1339" s="482">
        <v>1.8468442404114909E-3</v>
      </c>
      <c r="AQ1339" s="482">
        <v>3.6371494510474421E-3</v>
      </c>
      <c r="AR1339" s="482">
        <v>3.013959263886013E-3</v>
      </c>
      <c r="AS1339" s="482">
        <v>0</v>
      </c>
      <c r="AT1339" s="483">
        <v>1.0658768958235126E-2</v>
      </c>
      <c r="AU1339" s="490">
        <v>2.3226376818996253E-2</v>
      </c>
      <c r="AV1339" s="491">
        <v>3.1644153314448135E-2</v>
      </c>
      <c r="AW1339" s="491">
        <v>8.9815697462018465E-2</v>
      </c>
      <c r="AX1339" s="491">
        <v>0.12177785075917631</v>
      </c>
      <c r="AY1339" s="491">
        <v>6.5675140288839473E-3</v>
      </c>
      <c r="AZ1339" s="491">
        <v>1.1214713225146606E-2</v>
      </c>
      <c r="BA1339" s="491">
        <v>7.9967702758913187E-3</v>
      </c>
      <c r="BB1339" s="491">
        <v>8.197951422653936E-2</v>
      </c>
      <c r="BC1339" s="491">
        <v>6.1916804045920794E-2</v>
      </c>
      <c r="BD1339" s="491">
        <v>2.6487631298682786E-3</v>
      </c>
      <c r="BE1339" s="491">
        <v>3.3626849545892804E-2</v>
      </c>
      <c r="BF1339" s="491">
        <v>3.9361235964803211E-2</v>
      </c>
      <c r="BG1339" s="491">
        <v>5.2559696746838644E-3</v>
      </c>
      <c r="BH1339" s="491">
        <v>6.0326356958443437E-3</v>
      </c>
      <c r="BI1339" s="491">
        <v>3.1320334685950293E-3</v>
      </c>
      <c r="BJ1339" s="491">
        <v>2.8036881095779365E-3</v>
      </c>
      <c r="BK1339" s="491">
        <v>3.3879871667778678E-3</v>
      </c>
      <c r="BL1339" s="491">
        <v>2.6503419523780099E-3</v>
      </c>
      <c r="BM1339" s="491">
        <v>2.0271802430578711E-3</v>
      </c>
      <c r="BN1339" s="491">
        <v>1.028227167668093E-3</v>
      </c>
      <c r="BO1339" s="491">
        <v>2.7567246241177782E-3</v>
      </c>
      <c r="BP1339" s="491">
        <v>7.7108846663035769E-3</v>
      </c>
      <c r="BQ1339" s="491">
        <v>2.0219002352336989E-2</v>
      </c>
      <c r="BR1339" s="491">
        <v>7.6456774629453286E-2</v>
      </c>
      <c r="BS1339" s="491">
        <v>1.8479006903344971E-2</v>
      </c>
      <c r="BT1339" s="491">
        <v>2.1576227734164052E-2</v>
      </c>
      <c r="BU1339" s="491">
        <v>1.4818304019409492E-2</v>
      </c>
      <c r="BV1339" s="491">
        <v>2.7835843580627214E-3</v>
      </c>
      <c r="BW1339" s="491">
        <v>1.2526731145043222E-3</v>
      </c>
      <c r="BX1339" s="491">
        <v>6.1133868431280929E-2</v>
      </c>
      <c r="BY1339" s="491">
        <v>3.8671051300363433E-3</v>
      </c>
      <c r="BZ1339" s="491">
        <v>1.3834352176583112E-2</v>
      </c>
      <c r="CA1339" s="491">
        <v>8.5130011626816555E-3</v>
      </c>
      <c r="CB1339" s="491">
        <v>4.8126688716702004E-3</v>
      </c>
      <c r="CC1339" s="491">
        <v>7.6235598267380515E-3</v>
      </c>
      <c r="CD1339" s="491">
        <v>4.7633401918008439E-3</v>
      </c>
      <c r="CE1339" s="491">
        <v>1.0426338568944617E-2</v>
      </c>
      <c r="CF1339" s="491">
        <v>5.7834125565837859E-3</v>
      </c>
      <c r="CG1339" s="491">
        <v>1.7521278257589611E-2</v>
      </c>
      <c r="CH1339" s="491">
        <v>1.3942640213006291E-2</v>
      </c>
      <c r="CI1339" s="491">
        <v>0</v>
      </c>
      <c r="CJ1339" s="492">
        <v>3.4643868224819539E-2</v>
      </c>
    </row>
    <row r="1340" spans="2:88">
      <c r="B1340" s="284"/>
      <c r="C1340" s="598">
        <v>10</v>
      </c>
      <c r="D1340" s="246" t="s">
        <v>564</v>
      </c>
      <c r="E1340" s="481">
        <v>4.7087929253309679E-3</v>
      </c>
      <c r="F1340" s="482">
        <v>8.7999551704186964E-3</v>
      </c>
      <c r="G1340" s="482">
        <v>1.2620009959585803E-2</v>
      </c>
      <c r="H1340" s="482">
        <v>6.537675829343303E-3</v>
      </c>
      <c r="I1340" s="482">
        <v>1.5895647157504897E-2</v>
      </c>
      <c r="J1340" s="482">
        <v>1.00447791559336E-2</v>
      </c>
      <c r="K1340" s="482">
        <v>1.6356015119058671E-2</v>
      </c>
      <c r="L1340" s="482">
        <v>9.9722571128068073E-3</v>
      </c>
      <c r="M1340" s="482">
        <v>8.3383299284864196E-5</v>
      </c>
      <c r="N1340" s="482">
        <v>0.12348083830081126</v>
      </c>
      <c r="O1340" s="482">
        <v>1.1479462502816068E-2</v>
      </c>
      <c r="P1340" s="482">
        <v>3.7345835823547369E-4</v>
      </c>
      <c r="Q1340" s="482">
        <v>1.4217243251512017E-2</v>
      </c>
      <c r="R1340" s="482">
        <v>3.736924388842499E-3</v>
      </c>
      <c r="S1340" s="482">
        <v>7.4813690921487607E-3</v>
      </c>
      <c r="T1340" s="482">
        <v>8.4052684748032597E-3</v>
      </c>
      <c r="U1340" s="482">
        <v>3.3532026394239474E-2</v>
      </c>
      <c r="V1340" s="482">
        <v>1.3086057135498038E-2</v>
      </c>
      <c r="W1340" s="482">
        <v>4.0563007718131788E-2</v>
      </c>
      <c r="X1340" s="482">
        <v>1.8870908104508598E-2</v>
      </c>
      <c r="Y1340" s="482">
        <v>2.9023950218396013E-2</v>
      </c>
      <c r="Z1340" s="482">
        <v>3.7307305890431262E-2</v>
      </c>
      <c r="AA1340" s="482">
        <v>8.2508084475443819E-3</v>
      </c>
      <c r="AB1340" s="482">
        <v>1.0698534859834821E-5</v>
      </c>
      <c r="AC1340" s="482">
        <v>1.6873934445535275E-2</v>
      </c>
      <c r="AD1340" s="482">
        <v>4.5383161339149544E-3</v>
      </c>
      <c r="AE1340" s="482">
        <v>4.1942155032990468E-3</v>
      </c>
      <c r="AF1340" s="482">
        <v>1.9692115466527073E-3</v>
      </c>
      <c r="AG1340" s="482">
        <v>3.0904025886931147E-4</v>
      </c>
      <c r="AH1340" s="482">
        <v>1.3118310255026324E-3</v>
      </c>
      <c r="AI1340" s="482">
        <v>6.8387376252649907E-4</v>
      </c>
      <c r="AJ1340" s="482">
        <v>1.2778619371077095E-3</v>
      </c>
      <c r="AK1340" s="482">
        <v>1.8673190676809623E-3</v>
      </c>
      <c r="AL1340" s="482">
        <v>1.3165954504520934E-3</v>
      </c>
      <c r="AM1340" s="482">
        <v>3.5963989697375223E-3</v>
      </c>
      <c r="AN1340" s="482">
        <v>1.132643511114491E-2</v>
      </c>
      <c r="AO1340" s="482">
        <v>1.9812041255609092E-3</v>
      </c>
      <c r="AP1340" s="482">
        <v>5.9468680020154357E-4</v>
      </c>
      <c r="AQ1340" s="482">
        <v>4.613903686697193E-3</v>
      </c>
      <c r="AR1340" s="482">
        <v>1.5561119434070803E-3</v>
      </c>
      <c r="AS1340" s="482">
        <v>3.521836670596809E-2</v>
      </c>
      <c r="AT1340" s="483">
        <v>5.9079971948628887E-3</v>
      </c>
      <c r="AU1340" s="490">
        <v>8.2151475761218194E-3</v>
      </c>
      <c r="AV1340" s="491">
        <v>2.1625576034784391E-2</v>
      </c>
      <c r="AW1340" s="491">
        <v>1.8893745368116274E-2</v>
      </c>
      <c r="AX1340" s="491">
        <v>8.0215350933555835E-3</v>
      </c>
      <c r="AY1340" s="491">
        <v>1.8420769714245507E-2</v>
      </c>
      <c r="AZ1340" s="491">
        <v>1.0712006281169244E-2</v>
      </c>
      <c r="BA1340" s="491">
        <v>1.9615935398846603E-2</v>
      </c>
      <c r="BB1340" s="491">
        <v>1.7167059670562323E-2</v>
      </c>
      <c r="BC1340" s="491">
        <v>1.1308653156843907E-4</v>
      </c>
      <c r="BD1340" s="491">
        <v>0.19560949510999845</v>
      </c>
      <c r="BE1340" s="491">
        <v>8.4784409050440938E-3</v>
      </c>
      <c r="BF1340" s="491">
        <v>5.8072843289815133E-4</v>
      </c>
      <c r="BG1340" s="491">
        <v>5.6219970890773107E-3</v>
      </c>
      <c r="BH1340" s="491">
        <v>4.5831871126278617E-3</v>
      </c>
      <c r="BI1340" s="491">
        <v>1.2037258148958209E-2</v>
      </c>
      <c r="BJ1340" s="491">
        <v>2.1059951577476466E-2</v>
      </c>
      <c r="BK1340" s="491">
        <v>3.7978003805424265E-2</v>
      </c>
      <c r="BL1340" s="491">
        <v>2.0193332262764721E-2</v>
      </c>
      <c r="BM1340" s="491">
        <v>3.5712129813491623E-2</v>
      </c>
      <c r="BN1340" s="491">
        <v>3.9972540174440109E-2</v>
      </c>
      <c r="BO1340" s="491">
        <v>3.3808471439241185E-2</v>
      </c>
      <c r="BP1340" s="491">
        <v>5.3772535208673547E-2</v>
      </c>
      <c r="BQ1340" s="491">
        <v>1.2580123970984096E-2</v>
      </c>
      <c r="BR1340" s="491">
        <v>1.7989186672270093E-5</v>
      </c>
      <c r="BS1340" s="491">
        <v>3.1339894800812097E-2</v>
      </c>
      <c r="BT1340" s="491">
        <v>1.0419901402724583E-2</v>
      </c>
      <c r="BU1340" s="491">
        <v>4.7853530739484333E-3</v>
      </c>
      <c r="BV1340" s="491">
        <v>2.7936461143220964E-3</v>
      </c>
      <c r="BW1340" s="491">
        <v>5.9006263022982723E-4</v>
      </c>
      <c r="BX1340" s="491">
        <v>1.9439586733595237E-3</v>
      </c>
      <c r="BY1340" s="491">
        <v>3.5674887100628316E-3</v>
      </c>
      <c r="BZ1340" s="491">
        <v>1.8464525262213447E-3</v>
      </c>
      <c r="CA1340" s="491">
        <v>3.8278566474687732E-3</v>
      </c>
      <c r="CB1340" s="491">
        <v>1.9131218118146227E-3</v>
      </c>
      <c r="CC1340" s="491">
        <v>6.370445654229946E-3</v>
      </c>
      <c r="CD1340" s="491">
        <v>9.7552802420228409E-3</v>
      </c>
      <c r="CE1340" s="491">
        <v>2.9838651183847226E-3</v>
      </c>
      <c r="CF1340" s="491">
        <v>8.5365161495200151E-4</v>
      </c>
      <c r="CG1340" s="491">
        <v>6.5391911035283645E-3</v>
      </c>
      <c r="CH1340" s="491">
        <v>2.4853848366068586E-3</v>
      </c>
      <c r="CI1340" s="491">
        <v>4.8515832150689046E-2</v>
      </c>
      <c r="CJ1340" s="492">
        <v>8.0126384147393565E-3</v>
      </c>
    </row>
    <row r="1341" spans="2:88">
      <c r="B1341" s="284"/>
      <c r="C1341" s="598">
        <v>11</v>
      </c>
      <c r="D1341" s="246" t="s">
        <v>72</v>
      </c>
      <c r="E1341" s="481">
        <v>1.5575834386081871E-3</v>
      </c>
      <c r="F1341" s="482">
        <v>3.9582277538728633E-4</v>
      </c>
      <c r="G1341" s="482">
        <v>4.841522396211333E-5</v>
      </c>
      <c r="H1341" s="482">
        <v>0</v>
      </c>
      <c r="I1341" s="482">
        <v>2.0452045301622207E-3</v>
      </c>
      <c r="J1341" s="482">
        <v>4.3680461672904116E-4</v>
      </c>
      <c r="K1341" s="482">
        <v>7.1929709007215337E-3</v>
      </c>
      <c r="L1341" s="482">
        <v>3.3720954156995315E-3</v>
      </c>
      <c r="M1341" s="482">
        <v>5.408460936871155E-5</v>
      </c>
      <c r="N1341" s="482">
        <v>2.9658350980162509E-3</v>
      </c>
      <c r="O1341" s="482">
        <v>5.3196833149501251E-2</v>
      </c>
      <c r="P1341" s="482">
        <v>5.4706864440995078E-3</v>
      </c>
      <c r="Q1341" s="482">
        <v>6.4815766324588034E-3</v>
      </c>
      <c r="R1341" s="482">
        <v>2.6868935806596268E-3</v>
      </c>
      <c r="S1341" s="482">
        <v>6.1142765720811603E-3</v>
      </c>
      <c r="T1341" s="482">
        <v>2.8820418491929166E-3</v>
      </c>
      <c r="U1341" s="482">
        <v>9.1026436404375455E-3</v>
      </c>
      <c r="V1341" s="482">
        <v>2.3829263866070496E-2</v>
      </c>
      <c r="W1341" s="482">
        <v>5.3740886620080534E-3</v>
      </c>
      <c r="X1341" s="482">
        <v>1.0362769613269337E-3</v>
      </c>
      <c r="Y1341" s="482">
        <v>7.283928909826958E-3</v>
      </c>
      <c r="Z1341" s="482">
        <v>6.7780977487429785E-3</v>
      </c>
      <c r="AA1341" s="482">
        <v>2.7039180748591529E-2</v>
      </c>
      <c r="AB1341" s="482">
        <v>2.9418615765347005E-5</v>
      </c>
      <c r="AC1341" s="482">
        <v>1.8109443813722728E-3</v>
      </c>
      <c r="AD1341" s="482">
        <v>2.160073796597982E-4</v>
      </c>
      <c r="AE1341" s="482">
        <v>1.4500201513037168E-4</v>
      </c>
      <c r="AF1341" s="482">
        <v>6.9775915054442619E-6</v>
      </c>
      <c r="AG1341" s="482">
        <v>4.4179919606211179E-5</v>
      </c>
      <c r="AH1341" s="482">
        <v>2.6533971081663535E-5</v>
      </c>
      <c r="AI1341" s="482">
        <v>1.8959780869353588E-6</v>
      </c>
      <c r="AJ1341" s="482">
        <v>1.5032604910132202E-4</v>
      </c>
      <c r="AK1341" s="482">
        <v>1.2774943721245678E-3</v>
      </c>
      <c r="AL1341" s="482">
        <v>5.2800698483262628E-4</v>
      </c>
      <c r="AM1341" s="482">
        <v>2.2284970313499525E-4</v>
      </c>
      <c r="AN1341" s="482">
        <v>1.5656837968376792E-3</v>
      </c>
      <c r="AO1341" s="482">
        <v>1.4070249994024577E-3</v>
      </c>
      <c r="AP1341" s="482">
        <v>1.0712772681893291E-3</v>
      </c>
      <c r="AQ1341" s="482">
        <v>7.1731543039998003E-4</v>
      </c>
      <c r="AR1341" s="482">
        <v>3.1237787227322725E-4</v>
      </c>
      <c r="AS1341" s="482">
        <v>3.322253016716526E-3</v>
      </c>
      <c r="AT1341" s="483">
        <v>5.243234536404736E-3</v>
      </c>
      <c r="AU1341" s="490">
        <v>2.8080807040761695E-3</v>
      </c>
      <c r="AV1341" s="491">
        <v>7.8703169028470482E-4</v>
      </c>
      <c r="AW1341" s="491">
        <v>6.1576177255526237E-5</v>
      </c>
      <c r="AX1341" s="491">
        <v>5.8132779677888514E-4</v>
      </c>
      <c r="AY1341" s="491">
        <v>2.3534576600158785E-3</v>
      </c>
      <c r="AZ1341" s="491">
        <v>5.7719075955527078E-4</v>
      </c>
      <c r="BA1341" s="491">
        <v>4.8679602278948316E-3</v>
      </c>
      <c r="BB1341" s="491">
        <v>5.315169037326305E-3</v>
      </c>
      <c r="BC1341" s="491">
        <v>2.8095110421529155E-4</v>
      </c>
      <c r="BD1341" s="491">
        <v>3.8031397864044356E-3</v>
      </c>
      <c r="BE1341" s="491">
        <v>8.6015195617674775E-2</v>
      </c>
      <c r="BF1341" s="491">
        <v>4.336784263784939E-3</v>
      </c>
      <c r="BG1341" s="491">
        <v>5.9939257814204368E-3</v>
      </c>
      <c r="BH1341" s="491">
        <v>3.9196084408264107E-3</v>
      </c>
      <c r="BI1341" s="491">
        <v>7.6791754949542762E-3</v>
      </c>
      <c r="BJ1341" s="491">
        <v>4.2703330163608609E-3</v>
      </c>
      <c r="BK1341" s="491">
        <v>2.172101388219597E-2</v>
      </c>
      <c r="BL1341" s="491">
        <v>5.3548749920543912E-2</v>
      </c>
      <c r="BM1341" s="491">
        <v>9.11354588532386E-3</v>
      </c>
      <c r="BN1341" s="491">
        <v>2.7396824165809241E-3</v>
      </c>
      <c r="BO1341" s="491">
        <v>7.1693522472517698E-3</v>
      </c>
      <c r="BP1341" s="491">
        <v>4.1710809889923704E-3</v>
      </c>
      <c r="BQ1341" s="491">
        <v>5.2954696195882528E-2</v>
      </c>
      <c r="BR1341" s="491">
        <v>5.0242752577537043E-5</v>
      </c>
      <c r="BS1341" s="491">
        <v>3.9109429975494369E-3</v>
      </c>
      <c r="BT1341" s="491">
        <v>5.4030441274178814E-4</v>
      </c>
      <c r="BU1341" s="491">
        <v>1.9282615576267302E-4</v>
      </c>
      <c r="BV1341" s="491">
        <v>1.1742533580759475E-5</v>
      </c>
      <c r="BW1341" s="491">
        <v>7.0763450512128145E-5</v>
      </c>
      <c r="BX1341" s="491">
        <v>3.3045601859678285E-5</v>
      </c>
      <c r="BY1341" s="491">
        <v>1.0459691042454863E-5</v>
      </c>
      <c r="BZ1341" s="491">
        <v>1.9474656991756411E-4</v>
      </c>
      <c r="CA1341" s="491">
        <v>1.7674434216567972E-3</v>
      </c>
      <c r="CB1341" s="491">
        <v>7.4969042340924843E-4</v>
      </c>
      <c r="CC1341" s="491">
        <v>3.5138214425329027E-4</v>
      </c>
      <c r="CD1341" s="491">
        <v>1.0335315550797782E-3</v>
      </c>
      <c r="CE1341" s="491">
        <v>2.0810985976510367E-3</v>
      </c>
      <c r="CF1341" s="491">
        <v>1.5670922618948001E-3</v>
      </c>
      <c r="CG1341" s="491">
        <v>1.1619526172651532E-3</v>
      </c>
      <c r="CH1341" s="491">
        <v>5.9352330089835125E-4</v>
      </c>
      <c r="CI1341" s="491">
        <v>5.2926863735061952E-3</v>
      </c>
      <c r="CJ1341" s="492">
        <v>7.4676213656805664E-3</v>
      </c>
    </row>
    <row r="1342" spans="2:88">
      <c r="B1342" s="284"/>
      <c r="C1342" s="598">
        <v>12</v>
      </c>
      <c r="D1342" s="246" t="s">
        <v>73</v>
      </c>
      <c r="E1342" s="481">
        <v>1.5387290849047609E-5</v>
      </c>
      <c r="F1342" s="482">
        <v>0</v>
      </c>
      <c r="G1342" s="482">
        <v>1.8650178506216081E-4</v>
      </c>
      <c r="H1342" s="482">
        <v>8.203164657801604E-4</v>
      </c>
      <c r="I1342" s="482">
        <v>0</v>
      </c>
      <c r="J1342" s="482">
        <v>1.8072521085102608E-4</v>
      </c>
      <c r="K1342" s="482">
        <v>2.2750919858889242E-2</v>
      </c>
      <c r="L1342" s="482">
        <v>6.5632499285563114E-5</v>
      </c>
      <c r="M1342" s="482">
        <v>0</v>
      </c>
      <c r="N1342" s="482">
        <v>2.219721636035725E-3</v>
      </c>
      <c r="O1342" s="482">
        <v>6.5109396227835707E-3</v>
      </c>
      <c r="P1342" s="482">
        <v>0.33730127241824809</v>
      </c>
      <c r="Q1342" s="482">
        <v>2.0711019091627448E-3</v>
      </c>
      <c r="R1342" s="482">
        <v>0.23931514870542547</v>
      </c>
      <c r="S1342" s="482">
        <v>0.18842550448040421</v>
      </c>
      <c r="T1342" s="482">
        <v>9.07845352931443E-2</v>
      </c>
      <c r="U1342" s="482">
        <v>2.7310872826098016E-2</v>
      </c>
      <c r="V1342" s="482">
        <v>2.7002450494018953E-3</v>
      </c>
      <c r="W1342" s="482">
        <v>4.7224780654890441E-2</v>
      </c>
      <c r="X1342" s="482">
        <v>9.9003584425623545E-3</v>
      </c>
      <c r="Y1342" s="482">
        <v>4.4546681551411595E-2</v>
      </c>
      <c r="Z1342" s="482">
        <v>3.8390507975866822E-2</v>
      </c>
      <c r="AA1342" s="482">
        <v>2.1783801979759522E-2</v>
      </c>
      <c r="AB1342" s="482">
        <v>0</v>
      </c>
      <c r="AC1342" s="482">
        <v>1.6953377015397608E-4</v>
      </c>
      <c r="AD1342" s="482">
        <v>0</v>
      </c>
      <c r="AE1342" s="482">
        <v>0</v>
      </c>
      <c r="AF1342" s="482">
        <v>0</v>
      </c>
      <c r="AG1342" s="482">
        <v>0</v>
      </c>
      <c r="AH1342" s="482">
        <v>2.2762847148324989E-4</v>
      </c>
      <c r="AI1342" s="482">
        <v>0</v>
      </c>
      <c r="AJ1342" s="482">
        <v>1.1056252867026103E-5</v>
      </c>
      <c r="AK1342" s="482">
        <v>0</v>
      </c>
      <c r="AL1342" s="482">
        <v>1.5214788329802711E-6</v>
      </c>
      <c r="AM1342" s="482">
        <v>0</v>
      </c>
      <c r="AN1342" s="482">
        <v>1.899851916853009E-4</v>
      </c>
      <c r="AO1342" s="482">
        <v>1.9260977959954712E-5</v>
      </c>
      <c r="AP1342" s="482">
        <v>1.7696626587443218E-5</v>
      </c>
      <c r="AQ1342" s="482">
        <v>5.8895716992424524E-6</v>
      </c>
      <c r="AR1342" s="482">
        <v>1.0317947959449427E-4</v>
      </c>
      <c r="AS1342" s="482">
        <v>2.5269043599776446E-5</v>
      </c>
      <c r="AT1342" s="483">
        <v>8.9001493092122855E-3</v>
      </c>
      <c r="AU1342" s="490">
        <v>4.5968164263421527E-5</v>
      </c>
      <c r="AV1342" s="491">
        <v>3.9110675389216442E-6</v>
      </c>
      <c r="AW1342" s="491">
        <v>2.8340899636666048E-4</v>
      </c>
      <c r="AX1342" s="491">
        <v>3.3654014801500604E-3</v>
      </c>
      <c r="AY1342" s="491">
        <v>0</v>
      </c>
      <c r="AZ1342" s="491">
        <v>1.3844429543290285E-4</v>
      </c>
      <c r="BA1342" s="491">
        <v>9.1756085147516719E-3</v>
      </c>
      <c r="BB1342" s="491">
        <v>3.1857968208443788E-5</v>
      </c>
      <c r="BC1342" s="491">
        <v>-4.7512218030823339E-7</v>
      </c>
      <c r="BD1342" s="491">
        <v>2.1887503427292002E-3</v>
      </c>
      <c r="BE1342" s="491">
        <v>7.9114728318232033E-3</v>
      </c>
      <c r="BF1342" s="491">
        <v>0.56463924433691981</v>
      </c>
      <c r="BG1342" s="491">
        <v>1.493537255170549E-3</v>
      </c>
      <c r="BH1342" s="491">
        <v>0.25902049335825794</v>
      </c>
      <c r="BI1342" s="491">
        <v>0.13309363387367373</v>
      </c>
      <c r="BJ1342" s="491">
        <v>0.10453773495909456</v>
      </c>
      <c r="BK1342" s="491">
        <v>2.3747105574603709E-2</v>
      </c>
      <c r="BL1342" s="491">
        <v>6.6511647734969438E-3</v>
      </c>
      <c r="BM1342" s="491">
        <v>5.0058585560989487E-2</v>
      </c>
      <c r="BN1342" s="491">
        <v>1.0447618939434604E-2</v>
      </c>
      <c r="BO1342" s="491">
        <v>6.5258806490433433E-2</v>
      </c>
      <c r="BP1342" s="491">
        <v>2.2688042691737559E-3</v>
      </c>
      <c r="BQ1342" s="491">
        <v>2.561146501987735E-2</v>
      </c>
      <c r="BR1342" s="491">
        <v>0</v>
      </c>
      <c r="BS1342" s="491">
        <v>3.8894551690972875E-4</v>
      </c>
      <c r="BT1342" s="491">
        <v>0</v>
      </c>
      <c r="BU1342" s="491">
        <v>0</v>
      </c>
      <c r="BV1342" s="491">
        <v>0</v>
      </c>
      <c r="BW1342" s="491">
        <v>0</v>
      </c>
      <c r="BX1342" s="491">
        <v>3.4200118598055505E-4</v>
      </c>
      <c r="BY1342" s="491">
        <v>0</v>
      </c>
      <c r="BZ1342" s="491">
        <v>2.689060626756963E-5</v>
      </c>
      <c r="CA1342" s="491">
        <v>0</v>
      </c>
      <c r="CB1342" s="491">
        <v>2.916953756112362E-6</v>
      </c>
      <c r="CC1342" s="491">
        <v>4.4681353098365642E-6</v>
      </c>
      <c r="CD1342" s="491">
        <v>1.4777725444936455E-4</v>
      </c>
      <c r="CE1342" s="491">
        <v>2.7470149180217824E-5</v>
      </c>
      <c r="CF1342" s="491">
        <v>3.0774569983636753E-5</v>
      </c>
      <c r="CG1342" s="491">
        <v>3.346886106315252E-6</v>
      </c>
      <c r="CH1342" s="491">
        <v>6.3280235532700688E-5</v>
      </c>
      <c r="CI1342" s="491">
        <v>2.8039949244834182E-5</v>
      </c>
      <c r="CJ1342" s="492">
        <v>1.087339544897299E-2</v>
      </c>
    </row>
    <row r="1343" spans="2:88">
      <c r="B1343" s="284"/>
      <c r="C1343" s="598">
        <v>13</v>
      </c>
      <c r="D1343" s="246" t="s">
        <v>74</v>
      </c>
      <c r="E1343" s="481">
        <v>0</v>
      </c>
      <c r="F1343" s="482">
        <v>0</v>
      </c>
      <c r="G1343" s="482">
        <v>0</v>
      </c>
      <c r="H1343" s="482">
        <v>4.9546035276660644E-5</v>
      </c>
      <c r="I1343" s="482">
        <v>1.424863389968151E-3</v>
      </c>
      <c r="J1343" s="482">
        <v>1.9404193781461186E-5</v>
      </c>
      <c r="K1343" s="482">
        <v>4.4051932867419652E-3</v>
      </c>
      <c r="L1343" s="482">
        <v>2.9924139314371294E-3</v>
      </c>
      <c r="M1343" s="482">
        <v>7.3518672258952553E-6</v>
      </c>
      <c r="N1343" s="482">
        <v>1.5380878827236041E-3</v>
      </c>
      <c r="O1343" s="482">
        <v>3.5166262351256717E-3</v>
      </c>
      <c r="P1343" s="482">
        <v>1.3154128375948823E-3</v>
      </c>
      <c r="Q1343" s="482">
        <v>0.2078308082095742</v>
      </c>
      <c r="R1343" s="482">
        <v>6.095429919049513E-2</v>
      </c>
      <c r="S1343" s="482">
        <v>1.1413038808420865E-2</v>
      </c>
      <c r="T1343" s="482">
        <v>1.1299011768842354E-2</v>
      </c>
      <c r="U1343" s="482">
        <v>9.7787622214604748E-3</v>
      </c>
      <c r="V1343" s="482">
        <v>1.4005262472106227E-2</v>
      </c>
      <c r="W1343" s="482">
        <v>5.4350259052205294E-2</v>
      </c>
      <c r="X1343" s="482">
        <v>8.4157861235289889E-3</v>
      </c>
      <c r="Y1343" s="482">
        <v>1.1280800865977214E-2</v>
      </c>
      <c r="Z1343" s="482">
        <v>7.2431996943045432E-2</v>
      </c>
      <c r="AA1343" s="482">
        <v>5.6546600177916316E-3</v>
      </c>
      <c r="AB1343" s="482">
        <v>1.5682846121103941E-4</v>
      </c>
      <c r="AC1343" s="482">
        <v>1.4477409091393639E-4</v>
      </c>
      <c r="AD1343" s="482">
        <v>0</v>
      </c>
      <c r="AE1343" s="482">
        <v>6.3247967522808635E-6</v>
      </c>
      <c r="AF1343" s="482">
        <v>0</v>
      </c>
      <c r="AG1343" s="482">
        <v>0</v>
      </c>
      <c r="AH1343" s="482">
        <v>1.1774075422591849E-5</v>
      </c>
      <c r="AI1343" s="482">
        <v>4.7857838694405659E-5</v>
      </c>
      <c r="AJ1343" s="482">
        <v>1.0011513632469104E-4</v>
      </c>
      <c r="AK1343" s="482">
        <v>2.3059129079944369E-5</v>
      </c>
      <c r="AL1343" s="482">
        <v>8.5508848476829869E-4</v>
      </c>
      <c r="AM1343" s="482">
        <v>9.0870168279420159E-5</v>
      </c>
      <c r="AN1343" s="482">
        <v>5.4673000371657516E-4</v>
      </c>
      <c r="AO1343" s="482">
        <v>4.0989255097010529E-4</v>
      </c>
      <c r="AP1343" s="482">
        <v>2.2253731823968122E-4</v>
      </c>
      <c r="AQ1343" s="482">
        <v>0</v>
      </c>
      <c r="AR1343" s="482">
        <v>2.4515949801386501E-4</v>
      </c>
      <c r="AS1343" s="482">
        <v>5.8663646806162101E-4</v>
      </c>
      <c r="AT1343" s="483">
        <v>4.8161390851423069E-3</v>
      </c>
      <c r="AU1343" s="490">
        <v>0</v>
      </c>
      <c r="AV1343" s="491">
        <v>0</v>
      </c>
      <c r="AW1343" s="491">
        <v>0</v>
      </c>
      <c r="AX1343" s="491">
        <v>9.0595928615862188E-4</v>
      </c>
      <c r="AY1343" s="491">
        <v>1.654219050348911E-3</v>
      </c>
      <c r="AZ1343" s="491">
        <v>7.4989795713774881E-6</v>
      </c>
      <c r="BA1343" s="491">
        <v>2.5456238657617009E-3</v>
      </c>
      <c r="BB1343" s="491">
        <v>4.6613274018429676E-3</v>
      </c>
      <c r="BC1343" s="491">
        <v>8.9016036276411474E-6</v>
      </c>
      <c r="BD1343" s="491">
        <v>2.3623881627545351E-3</v>
      </c>
      <c r="BE1343" s="491">
        <v>9.4267945372293136E-3</v>
      </c>
      <c r="BF1343" s="491">
        <v>6.7061900277233461E-3</v>
      </c>
      <c r="BG1343" s="491">
        <v>0.39982574155461131</v>
      </c>
      <c r="BH1343" s="491">
        <v>6.5797908773238614E-2</v>
      </c>
      <c r="BI1343" s="491">
        <v>3.9634429398665585E-2</v>
      </c>
      <c r="BJ1343" s="491">
        <v>1.8983624045555637E-2</v>
      </c>
      <c r="BK1343" s="491">
        <v>3.7268027870666035E-2</v>
      </c>
      <c r="BL1343" s="491">
        <v>5.8296627372826232E-2</v>
      </c>
      <c r="BM1343" s="491">
        <v>6.3445154976161489E-2</v>
      </c>
      <c r="BN1343" s="491">
        <v>3.8690955646181246E-2</v>
      </c>
      <c r="BO1343" s="491">
        <v>2.2712605428228238E-2</v>
      </c>
      <c r="BP1343" s="491">
        <v>9.6346632310627921E-3</v>
      </c>
      <c r="BQ1343" s="491">
        <v>1.0280596331376362E-2</v>
      </c>
      <c r="BR1343" s="491">
        <v>5.6279654924070604E-4</v>
      </c>
      <c r="BS1343" s="491">
        <v>2.9783324917957487E-4</v>
      </c>
      <c r="BT1343" s="491">
        <v>5.6919575247813637E-6</v>
      </c>
      <c r="BU1343" s="491">
        <v>1.4369320686116709E-5</v>
      </c>
      <c r="BV1343" s="491">
        <v>0</v>
      </c>
      <c r="BW1343" s="491">
        <v>0</v>
      </c>
      <c r="BX1343" s="491">
        <v>1.665217612192315E-5</v>
      </c>
      <c r="BY1343" s="491">
        <v>6.1262786180488478E-5</v>
      </c>
      <c r="BZ1343" s="491">
        <v>2.1045294970844199E-4</v>
      </c>
      <c r="CA1343" s="491">
        <v>6.0419651879053313E-5</v>
      </c>
      <c r="CB1343" s="491">
        <v>1.4214474015613958E-3</v>
      </c>
      <c r="CC1343" s="491">
        <v>1.9085220203465418E-4</v>
      </c>
      <c r="CD1343" s="491">
        <v>5.1937488840780247E-4</v>
      </c>
      <c r="CE1343" s="491">
        <v>7.2462009000543153E-4</v>
      </c>
      <c r="CF1343" s="491">
        <v>3.6487318248184868E-4</v>
      </c>
      <c r="CG1343" s="491">
        <v>0</v>
      </c>
      <c r="CH1343" s="491">
        <v>5.0931002318925533E-4</v>
      </c>
      <c r="CI1343" s="491">
        <v>9.0573042483724664E-4</v>
      </c>
      <c r="CJ1343" s="492">
        <v>8.0213347283466258E-3</v>
      </c>
    </row>
    <row r="1344" spans="2:88">
      <c r="B1344" s="284"/>
      <c r="C1344" s="598">
        <v>14</v>
      </c>
      <c r="D1344" s="246" t="s">
        <v>75</v>
      </c>
      <c r="E1344" s="481">
        <v>7.3798088883662199E-4</v>
      </c>
      <c r="F1344" s="482">
        <v>2.5134209487896221E-4</v>
      </c>
      <c r="G1344" s="482">
        <v>1.4314463818813328E-3</v>
      </c>
      <c r="H1344" s="482">
        <v>1.9003762794324617E-2</v>
      </c>
      <c r="I1344" s="482">
        <v>1.0292732729720373E-2</v>
      </c>
      <c r="J1344" s="482">
        <v>2.1958063165254658E-3</v>
      </c>
      <c r="K1344" s="482">
        <v>1.944742386254315E-2</v>
      </c>
      <c r="L1344" s="482">
        <v>6.2170641621810546E-3</v>
      </c>
      <c r="M1344" s="482">
        <v>2.6351648289485484E-4</v>
      </c>
      <c r="N1344" s="482">
        <v>7.145254112050344E-3</v>
      </c>
      <c r="O1344" s="482">
        <v>9.0818904417510424E-3</v>
      </c>
      <c r="P1344" s="482">
        <v>5.4796605224162378E-3</v>
      </c>
      <c r="Q1344" s="482">
        <v>2.1876924107294329E-3</v>
      </c>
      <c r="R1344" s="482">
        <v>4.5909782830248276E-2</v>
      </c>
      <c r="S1344" s="482">
        <v>3.9432741128694562E-2</v>
      </c>
      <c r="T1344" s="482">
        <v>2.2441829248759641E-2</v>
      </c>
      <c r="U1344" s="482">
        <v>4.4943488498744993E-2</v>
      </c>
      <c r="V1344" s="482">
        <v>1.0808120014000859E-2</v>
      </c>
      <c r="W1344" s="482">
        <v>2.5450900014500278E-2</v>
      </c>
      <c r="X1344" s="482">
        <v>1.1985203115667762E-2</v>
      </c>
      <c r="Y1344" s="482">
        <v>6.1272886542374696E-3</v>
      </c>
      <c r="Z1344" s="482">
        <v>1.2316014008134375E-2</v>
      </c>
      <c r="AA1344" s="482">
        <v>5.9249199033572925E-2</v>
      </c>
      <c r="AB1344" s="482">
        <v>2.8233756945393492E-4</v>
      </c>
      <c r="AC1344" s="482">
        <v>5.5518818009858716E-4</v>
      </c>
      <c r="AD1344" s="482">
        <v>6.1383758091355429E-5</v>
      </c>
      <c r="AE1344" s="482">
        <v>1.3174954473434209E-3</v>
      </c>
      <c r="AF1344" s="482">
        <v>6.7530493486650726E-5</v>
      </c>
      <c r="AG1344" s="482">
        <v>2.5374485869119858E-4</v>
      </c>
      <c r="AH1344" s="482">
        <v>1.1304229831252998E-3</v>
      </c>
      <c r="AI1344" s="482">
        <v>2.9834492579945476E-4</v>
      </c>
      <c r="AJ1344" s="482">
        <v>2.956580906800961E-3</v>
      </c>
      <c r="AK1344" s="482">
        <v>9.0992014329706311E-5</v>
      </c>
      <c r="AL1344" s="482">
        <v>2.4017639086849505E-4</v>
      </c>
      <c r="AM1344" s="482">
        <v>1.1597366377287608E-3</v>
      </c>
      <c r="AN1344" s="482">
        <v>1.3794028520690313E-3</v>
      </c>
      <c r="AO1344" s="482">
        <v>5.4743508998187534E-4</v>
      </c>
      <c r="AP1344" s="482">
        <v>1.9039911891360222E-3</v>
      </c>
      <c r="AQ1344" s="482">
        <v>7.4648353122190242E-5</v>
      </c>
      <c r="AR1344" s="482">
        <v>2.2695643826084054E-3</v>
      </c>
      <c r="AS1344" s="482">
        <v>2.3292849692140141E-4</v>
      </c>
      <c r="AT1344" s="483">
        <v>3.3089595184227459E-3</v>
      </c>
      <c r="AU1344" s="490">
        <v>1.1422338639326033E-3</v>
      </c>
      <c r="AV1344" s="491">
        <v>5.4255266642583169E-4</v>
      </c>
      <c r="AW1344" s="491">
        <v>1.7433232304559373E-3</v>
      </c>
      <c r="AX1344" s="491">
        <v>2.1980160635470342E-2</v>
      </c>
      <c r="AY1344" s="491">
        <v>1.345233500972863E-2</v>
      </c>
      <c r="AZ1344" s="491">
        <v>2.3359800586653383E-3</v>
      </c>
      <c r="BA1344" s="491">
        <v>1.14369967761337E-2</v>
      </c>
      <c r="BB1344" s="491">
        <v>8.2847541487893958E-3</v>
      </c>
      <c r="BC1344" s="491">
        <v>4.7341355065199205E-4</v>
      </c>
      <c r="BD1344" s="491">
        <v>6.7641627839180492E-3</v>
      </c>
      <c r="BE1344" s="491">
        <v>1.0834338008368619E-2</v>
      </c>
      <c r="BF1344" s="491">
        <v>6.2182094160720034E-4</v>
      </c>
      <c r="BG1344" s="491">
        <v>1.5483786784321685E-3</v>
      </c>
      <c r="BH1344" s="491">
        <v>6.895866938043084E-2</v>
      </c>
      <c r="BI1344" s="491">
        <v>3.4458005097876158E-2</v>
      </c>
      <c r="BJ1344" s="491">
        <v>3.255687081805296E-2</v>
      </c>
      <c r="BK1344" s="491">
        <v>3.8107171010970033E-2</v>
      </c>
      <c r="BL1344" s="491">
        <v>2.0793265268198826E-2</v>
      </c>
      <c r="BM1344" s="491">
        <v>2.6178280890867288E-2</v>
      </c>
      <c r="BN1344" s="491">
        <v>2.2518036718697485E-2</v>
      </c>
      <c r="BO1344" s="491">
        <v>1.0466414200072275E-2</v>
      </c>
      <c r="BP1344" s="491">
        <v>9.5648496618925549E-3</v>
      </c>
      <c r="BQ1344" s="491">
        <v>8.2490432347261181E-2</v>
      </c>
      <c r="BR1344" s="491">
        <v>5.9395469828126381E-4</v>
      </c>
      <c r="BS1344" s="491">
        <v>9.9705514719215251E-4</v>
      </c>
      <c r="BT1344" s="491">
        <v>1.5961129396624708E-4</v>
      </c>
      <c r="BU1344" s="491">
        <v>3.2128860523682012E-3</v>
      </c>
      <c r="BV1344" s="491">
        <v>9.9420464317756139E-5</v>
      </c>
      <c r="BW1344" s="491">
        <v>3.2437215277277291E-4</v>
      </c>
      <c r="BX1344" s="491">
        <v>1.6282841963983444E-3</v>
      </c>
      <c r="BY1344" s="491">
        <v>3.5619132065319221E-4</v>
      </c>
      <c r="BZ1344" s="491">
        <v>5.0649513526320553E-3</v>
      </c>
      <c r="CA1344" s="491">
        <v>1.3879405130876409E-4</v>
      </c>
      <c r="CB1344" s="491">
        <v>3.2948098732169103E-4</v>
      </c>
      <c r="CC1344" s="491">
        <v>2.2031828718992418E-3</v>
      </c>
      <c r="CD1344" s="491">
        <v>1.2292867049165162E-3</v>
      </c>
      <c r="CE1344" s="491">
        <v>8.4384454750708368E-4</v>
      </c>
      <c r="CF1344" s="491">
        <v>2.7297054970534446E-3</v>
      </c>
      <c r="CG1344" s="491">
        <v>1.567005366927901E-4</v>
      </c>
      <c r="CH1344" s="491">
        <v>4.3655013623796158E-3</v>
      </c>
      <c r="CI1344" s="491">
        <v>3.5405773396646499E-4</v>
      </c>
      <c r="CJ1344" s="492">
        <v>4.0951118040377169E-3</v>
      </c>
    </row>
    <row r="1345" spans="2:88">
      <c r="B1345" s="284"/>
      <c r="C1345" s="598">
        <v>15</v>
      </c>
      <c r="D1345" s="246" t="s">
        <v>654</v>
      </c>
      <c r="E1345" s="481">
        <v>0</v>
      </c>
      <c r="F1345" s="482">
        <v>0</v>
      </c>
      <c r="G1345" s="482">
        <v>0</v>
      </c>
      <c r="H1345" s="482">
        <v>2.298350485652662E-3</v>
      </c>
      <c r="I1345" s="482">
        <v>0</v>
      </c>
      <c r="J1345" s="482">
        <v>0</v>
      </c>
      <c r="K1345" s="482">
        <v>6.452450942684777E-4</v>
      </c>
      <c r="L1345" s="482">
        <v>8.9081953020652273E-6</v>
      </c>
      <c r="M1345" s="482">
        <v>0</v>
      </c>
      <c r="N1345" s="482">
        <v>2.1045567958714992E-4</v>
      </c>
      <c r="O1345" s="482">
        <v>2.1613970206108314E-3</v>
      </c>
      <c r="P1345" s="482">
        <v>1.0117033339300107E-3</v>
      </c>
      <c r="Q1345" s="482">
        <v>0</v>
      </c>
      <c r="R1345" s="482">
        <v>5.40652072406797E-4</v>
      </c>
      <c r="S1345" s="482">
        <v>8.7857821067007513E-2</v>
      </c>
      <c r="T1345" s="482">
        <v>2.6466242935975631E-2</v>
      </c>
      <c r="U1345" s="482">
        <v>2.0037198227001639E-2</v>
      </c>
      <c r="V1345" s="482">
        <v>1.5416483091878451E-3</v>
      </c>
      <c r="W1345" s="482">
        <v>9.1598687854723311E-3</v>
      </c>
      <c r="X1345" s="482">
        <v>3.084672668735927E-3</v>
      </c>
      <c r="Y1345" s="482">
        <v>5.0678627728455317E-3</v>
      </c>
      <c r="Z1345" s="482">
        <v>1.0169345642726533E-4</v>
      </c>
      <c r="AA1345" s="482">
        <v>3.9970223958734914E-3</v>
      </c>
      <c r="AB1345" s="482">
        <v>0</v>
      </c>
      <c r="AC1345" s="482">
        <v>2.5524613136486607E-3</v>
      </c>
      <c r="AD1345" s="482">
        <v>0</v>
      </c>
      <c r="AE1345" s="482">
        <v>3.667447759969092E-6</v>
      </c>
      <c r="AF1345" s="482">
        <v>0</v>
      </c>
      <c r="AG1345" s="482">
        <v>0</v>
      </c>
      <c r="AH1345" s="482">
        <v>2.1102329876686939E-5</v>
      </c>
      <c r="AI1345" s="482">
        <v>0</v>
      </c>
      <c r="AJ1345" s="482">
        <v>1.7490988939350505E-4</v>
      </c>
      <c r="AK1345" s="482">
        <v>0</v>
      </c>
      <c r="AL1345" s="482">
        <v>0</v>
      </c>
      <c r="AM1345" s="482">
        <v>0</v>
      </c>
      <c r="AN1345" s="482">
        <v>9.1271355755564703E-3</v>
      </c>
      <c r="AO1345" s="482">
        <v>0</v>
      </c>
      <c r="AP1345" s="482">
        <v>0</v>
      </c>
      <c r="AQ1345" s="482">
        <v>0</v>
      </c>
      <c r="AR1345" s="482">
        <v>4.921173793359429E-5</v>
      </c>
      <c r="AS1345" s="482">
        <v>0</v>
      </c>
      <c r="AT1345" s="483">
        <v>0</v>
      </c>
      <c r="AU1345" s="490">
        <v>0</v>
      </c>
      <c r="AV1345" s="491">
        <v>7.6326850008018687E-6</v>
      </c>
      <c r="AW1345" s="491">
        <v>0</v>
      </c>
      <c r="AX1345" s="491">
        <v>2.4471477456280309E-3</v>
      </c>
      <c r="AY1345" s="491">
        <v>0</v>
      </c>
      <c r="AZ1345" s="491">
        <v>0</v>
      </c>
      <c r="BA1345" s="491">
        <v>1.1431702818977402E-3</v>
      </c>
      <c r="BB1345" s="491">
        <v>1.9301482745420451E-5</v>
      </c>
      <c r="BC1345" s="491">
        <v>0</v>
      </c>
      <c r="BD1345" s="491">
        <v>3.4507519159000176E-4</v>
      </c>
      <c r="BE1345" s="491">
        <v>1.9880202214835195E-3</v>
      </c>
      <c r="BF1345" s="491">
        <v>1.0150330043453365E-4</v>
      </c>
      <c r="BG1345" s="491">
        <v>1.7305159495758622E-5</v>
      </c>
      <c r="BH1345" s="491">
        <v>9.275595068756543E-4</v>
      </c>
      <c r="BI1345" s="491">
        <v>0.1377500999361381</v>
      </c>
      <c r="BJ1345" s="491">
        <v>3.9598464802373848E-2</v>
      </c>
      <c r="BK1345" s="491">
        <v>1.5165365692738214E-2</v>
      </c>
      <c r="BL1345" s="491">
        <v>2.1563075521365362E-3</v>
      </c>
      <c r="BM1345" s="491">
        <v>1.2709909744283782E-2</v>
      </c>
      <c r="BN1345" s="491">
        <v>2.6100681178170626E-3</v>
      </c>
      <c r="BO1345" s="491">
        <v>8.3085184389642165E-3</v>
      </c>
      <c r="BP1345" s="491">
        <v>4.6654740298231076E-4</v>
      </c>
      <c r="BQ1345" s="491">
        <v>5.850000114692935E-3</v>
      </c>
      <c r="BR1345" s="491">
        <v>0</v>
      </c>
      <c r="BS1345" s="491">
        <v>5.0560159321814714E-3</v>
      </c>
      <c r="BT1345" s="491">
        <v>0</v>
      </c>
      <c r="BU1345" s="491">
        <v>4.0866509151513014E-6</v>
      </c>
      <c r="BV1345" s="491">
        <v>0</v>
      </c>
      <c r="BW1345" s="491">
        <v>0</v>
      </c>
      <c r="BX1345" s="491">
        <v>8.152873016070918E-5</v>
      </c>
      <c r="BY1345" s="491">
        <v>5.8756780406189645E-6</v>
      </c>
      <c r="BZ1345" s="491">
        <v>3.2472546049320725E-4</v>
      </c>
      <c r="CA1345" s="491">
        <v>0</v>
      </c>
      <c r="CB1345" s="491">
        <v>1.9698036929536629E-7</v>
      </c>
      <c r="CC1345" s="491">
        <v>0</v>
      </c>
      <c r="CD1345" s="491">
        <v>7.3434643562004685E-3</v>
      </c>
      <c r="CE1345" s="491">
        <v>0</v>
      </c>
      <c r="CF1345" s="491">
        <v>0</v>
      </c>
      <c r="CG1345" s="491">
        <v>0</v>
      </c>
      <c r="CH1345" s="491">
        <v>2.9906975799690529E-5</v>
      </c>
      <c r="CI1345" s="491">
        <v>0</v>
      </c>
      <c r="CJ1345" s="492">
        <v>0</v>
      </c>
    </row>
    <row r="1346" spans="2:88">
      <c r="B1346" s="284"/>
      <c r="C1346" s="598">
        <v>16</v>
      </c>
      <c r="D1346" s="246" t="s">
        <v>655</v>
      </c>
      <c r="E1346" s="481">
        <v>0</v>
      </c>
      <c r="F1346" s="482">
        <v>0</v>
      </c>
      <c r="G1346" s="482">
        <v>0</v>
      </c>
      <c r="H1346" s="482">
        <v>1.4304061007097614E-3</v>
      </c>
      <c r="I1346" s="482">
        <v>0</v>
      </c>
      <c r="J1346" s="482">
        <v>0</v>
      </c>
      <c r="K1346" s="482">
        <v>1.4090387868157125E-4</v>
      </c>
      <c r="L1346" s="482">
        <v>0</v>
      </c>
      <c r="M1346" s="482">
        <v>6.4318241414165515E-6</v>
      </c>
      <c r="N1346" s="482">
        <v>1.4998800758716049E-3</v>
      </c>
      <c r="O1346" s="482">
        <v>6.9821646218711257E-4</v>
      </c>
      <c r="P1346" s="482">
        <v>8.519959026723644E-4</v>
      </c>
      <c r="Q1346" s="482">
        <v>4.7365867680858862E-5</v>
      </c>
      <c r="R1346" s="482">
        <v>3.5606489694482057E-4</v>
      </c>
      <c r="S1346" s="482">
        <v>3.0484820245287045E-3</v>
      </c>
      <c r="T1346" s="482">
        <v>0.10643547539727513</v>
      </c>
      <c r="U1346" s="482">
        <v>1.4948716909533831E-3</v>
      </c>
      <c r="V1346" s="482">
        <v>2.5126451598305403E-3</v>
      </c>
      <c r="W1346" s="482">
        <v>7.4767766649603716E-4</v>
      </c>
      <c r="X1346" s="482">
        <v>6.0195806415163896E-4</v>
      </c>
      <c r="Y1346" s="482">
        <v>5.845377330445466E-4</v>
      </c>
      <c r="Z1346" s="482">
        <v>3.3562956830412673E-5</v>
      </c>
      <c r="AA1346" s="482">
        <v>4.0953388232010266E-5</v>
      </c>
      <c r="AB1346" s="482">
        <v>2.1437859166526697E-6</v>
      </c>
      <c r="AC1346" s="482">
        <v>8.3061701146678921E-5</v>
      </c>
      <c r="AD1346" s="482">
        <v>0</v>
      </c>
      <c r="AE1346" s="482">
        <v>1.9020668963247312E-6</v>
      </c>
      <c r="AF1346" s="482">
        <v>0</v>
      </c>
      <c r="AG1346" s="482">
        <v>0</v>
      </c>
      <c r="AH1346" s="482">
        <v>2.9614279356481227E-5</v>
      </c>
      <c r="AI1346" s="482">
        <v>0</v>
      </c>
      <c r="AJ1346" s="482">
        <v>1.0948289239811903E-5</v>
      </c>
      <c r="AK1346" s="482">
        <v>0</v>
      </c>
      <c r="AL1346" s="482">
        <v>0</v>
      </c>
      <c r="AM1346" s="482">
        <v>0</v>
      </c>
      <c r="AN1346" s="482">
        <v>1.4235146043752858E-2</v>
      </c>
      <c r="AO1346" s="482">
        <v>0</v>
      </c>
      <c r="AP1346" s="482">
        <v>0</v>
      </c>
      <c r="AQ1346" s="482">
        <v>0</v>
      </c>
      <c r="AR1346" s="482">
        <v>3.5732103976537906E-5</v>
      </c>
      <c r="AS1346" s="482">
        <v>0</v>
      </c>
      <c r="AT1346" s="483">
        <v>0</v>
      </c>
      <c r="AU1346" s="490">
        <v>0</v>
      </c>
      <c r="AV1346" s="491">
        <v>5.7868898634024563E-5</v>
      </c>
      <c r="AW1346" s="491">
        <v>0</v>
      </c>
      <c r="AX1346" s="491">
        <v>1.574004523447836E-3</v>
      </c>
      <c r="AY1346" s="491">
        <v>0</v>
      </c>
      <c r="AZ1346" s="491">
        <v>0</v>
      </c>
      <c r="BA1346" s="491">
        <v>7.522952330711099E-5</v>
      </c>
      <c r="BB1346" s="491">
        <v>0</v>
      </c>
      <c r="BC1346" s="491">
        <v>1.0466886030855867E-5</v>
      </c>
      <c r="BD1346" s="491">
        <v>2.4017890450847776E-3</v>
      </c>
      <c r="BE1346" s="491">
        <v>8.3105965365203461E-4</v>
      </c>
      <c r="BF1346" s="491">
        <v>9.7971786688959609E-5</v>
      </c>
      <c r="BG1346" s="491">
        <v>8.5067510844512149E-5</v>
      </c>
      <c r="BH1346" s="491">
        <v>4.7836460674179011E-4</v>
      </c>
      <c r="BI1346" s="491">
        <v>3.6125052934774427E-3</v>
      </c>
      <c r="BJ1346" s="491">
        <v>0.13057182164897216</v>
      </c>
      <c r="BK1346" s="491">
        <v>1.7004697078076814E-3</v>
      </c>
      <c r="BL1346" s="491">
        <v>2.7540165828197028E-3</v>
      </c>
      <c r="BM1346" s="491">
        <v>2.025795840375559E-3</v>
      </c>
      <c r="BN1346" s="491">
        <v>8.8965102052883036E-4</v>
      </c>
      <c r="BO1346" s="491">
        <v>9.4866174463489872E-4</v>
      </c>
      <c r="BP1346" s="491">
        <v>1.0344286761461609E-4</v>
      </c>
      <c r="BQ1346" s="491">
        <v>5.7663681380313934E-5</v>
      </c>
      <c r="BR1346" s="491">
        <v>5.9181310393068866E-6</v>
      </c>
      <c r="BS1346" s="491">
        <v>1.4939115271666008E-4</v>
      </c>
      <c r="BT1346" s="491">
        <v>0</v>
      </c>
      <c r="BU1346" s="491">
        <v>3.3984002931433312E-6</v>
      </c>
      <c r="BV1346" s="491">
        <v>0</v>
      </c>
      <c r="BW1346" s="491">
        <v>0</v>
      </c>
      <c r="BX1346" s="491">
        <v>5.1574355166230076E-5</v>
      </c>
      <c r="BY1346" s="491">
        <v>2.0229417427915906E-6</v>
      </c>
      <c r="BZ1346" s="491">
        <v>1.6188975087222613E-5</v>
      </c>
      <c r="CA1346" s="491">
        <v>0</v>
      </c>
      <c r="CB1346" s="491">
        <v>0</v>
      </c>
      <c r="CC1346" s="491">
        <v>0</v>
      </c>
      <c r="CD1346" s="491">
        <v>1.1089924916836342E-2</v>
      </c>
      <c r="CE1346" s="491">
        <v>0</v>
      </c>
      <c r="CF1346" s="491">
        <v>0</v>
      </c>
      <c r="CG1346" s="491">
        <v>8.9359577133444261E-7</v>
      </c>
      <c r="CH1346" s="491">
        <v>3.4724997082317097E-5</v>
      </c>
      <c r="CI1346" s="491">
        <v>0</v>
      </c>
      <c r="CJ1346" s="492">
        <v>0</v>
      </c>
    </row>
    <row r="1347" spans="2:88">
      <c r="B1347" s="284"/>
      <c r="C1347" s="598">
        <v>17</v>
      </c>
      <c r="D1347" s="246" t="s">
        <v>656</v>
      </c>
      <c r="E1347" s="481">
        <v>2.2066684898058248E-4</v>
      </c>
      <c r="F1347" s="482">
        <v>0</v>
      </c>
      <c r="G1347" s="482">
        <v>1.4085557790620409E-5</v>
      </c>
      <c r="H1347" s="482">
        <v>0</v>
      </c>
      <c r="I1347" s="482">
        <v>0</v>
      </c>
      <c r="J1347" s="482">
        <v>0</v>
      </c>
      <c r="K1347" s="482">
        <v>0</v>
      </c>
      <c r="L1347" s="482">
        <v>0</v>
      </c>
      <c r="M1347" s="482">
        <v>0</v>
      </c>
      <c r="N1347" s="482">
        <v>0</v>
      </c>
      <c r="O1347" s="482">
        <v>0</v>
      </c>
      <c r="P1347" s="482">
        <v>0</v>
      </c>
      <c r="Q1347" s="482">
        <v>0</v>
      </c>
      <c r="R1347" s="482">
        <v>8.6700815199253214E-6</v>
      </c>
      <c r="S1347" s="482">
        <v>7.0455300967897389E-4</v>
      </c>
      <c r="T1347" s="482">
        <v>4.4134697837465249E-3</v>
      </c>
      <c r="U1347" s="482">
        <v>0.10329144025366621</v>
      </c>
      <c r="V1347" s="482">
        <v>8.1803404344015873E-4</v>
      </c>
      <c r="W1347" s="482">
        <v>-5.9218683396396101E-5</v>
      </c>
      <c r="X1347" s="482">
        <v>4.5100036819583912E-4</v>
      </c>
      <c r="Y1347" s="482">
        <v>3.0395479450167479E-4</v>
      </c>
      <c r="Z1347" s="482">
        <v>1.5877974613300031E-4</v>
      </c>
      <c r="AA1347" s="482">
        <v>1.0181974099584413E-4</v>
      </c>
      <c r="AB1347" s="482">
        <v>0</v>
      </c>
      <c r="AC1347" s="482">
        <v>4.0450587873422516E-5</v>
      </c>
      <c r="AD1347" s="482">
        <v>1.7250584865098703E-5</v>
      </c>
      <c r="AE1347" s="482">
        <v>3.5106619588878222E-4</v>
      </c>
      <c r="AF1347" s="482">
        <v>6.642297421720303E-6</v>
      </c>
      <c r="AG1347" s="482">
        <v>0</v>
      </c>
      <c r="AH1347" s="482">
        <v>1.1286774651614742E-5</v>
      </c>
      <c r="AI1347" s="482">
        <v>2.64768707636354E-5</v>
      </c>
      <c r="AJ1347" s="482">
        <v>5.5633067033074119E-3</v>
      </c>
      <c r="AK1347" s="482">
        <v>0</v>
      </c>
      <c r="AL1347" s="482">
        <v>6.0809583678069021E-3</v>
      </c>
      <c r="AM1347" s="482">
        <v>0</v>
      </c>
      <c r="AN1347" s="482">
        <v>7.2157892058909911E-3</v>
      </c>
      <c r="AO1347" s="482">
        <v>2.1829337799486819E-5</v>
      </c>
      <c r="AP1347" s="482">
        <v>0</v>
      </c>
      <c r="AQ1347" s="482">
        <v>1.4351073882456708E-3</v>
      </c>
      <c r="AR1347" s="482">
        <v>9.4464398135630064E-5</v>
      </c>
      <c r="AS1347" s="482">
        <v>1.809956387084783E-2</v>
      </c>
      <c r="AT1347" s="483">
        <v>0</v>
      </c>
      <c r="AU1347" s="490">
        <v>2.9353220883511109E-4</v>
      </c>
      <c r="AV1347" s="491">
        <v>3.7989607849426343E-5</v>
      </c>
      <c r="AW1347" s="491">
        <v>8.4241190067817251E-6</v>
      </c>
      <c r="AX1347" s="491">
        <v>0</v>
      </c>
      <c r="AY1347" s="491">
        <v>2.7730805557814602E-7</v>
      </c>
      <c r="AZ1347" s="491">
        <v>0</v>
      </c>
      <c r="BA1347" s="491">
        <v>0</v>
      </c>
      <c r="BB1347" s="491">
        <v>8.8169360828997735E-7</v>
      </c>
      <c r="BC1347" s="491">
        <v>0</v>
      </c>
      <c r="BD1347" s="491">
        <v>0</v>
      </c>
      <c r="BE1347" s="491">
        <v>0</v>
      </c>
      <c r="BF1347" s="491">
        <v>0</v>
      </c>
      <c r="BG1347" s="491">
        <v>0</v>
      </c>
      <c r="BH1347" s="491">
        <v>1.7297173079152495E-5</v>
      </c>
      <c r="BI1347" s="491">
        <v>2.6220077136033721E-3</v>
      </c>
      <c r="BJ1347" s="491">
        <v>5.4212902914542466E-3</v>
      </c>
      <c r="BK1347" s="491">
        <v>7.8944906697352366E-2</v>
      </c>
      <c r="BL1347" s="491">
        <v>8.4334913928496612E-5</v>
      </c>
      <c r="BM1347" s="491">
        <v>8.0914054527855979E-4</v>
      </c>
      <c r="BN1347" s="491">
        <v>9.5733660481578462E-4</v>
      </c>
      <c r="BO1347" s="491">
        <v>4.0379087134200035E-4</v>
      </c>
      <c r="BP1347" s="491">
        <v>1.1781487968483361E-4</v>
      </c>
      <c r="BQ1347" s="491">
        <v>1.5586093992830794E-4</v>
      </c>
      <c r="BR1347" s="491">
        <v>0</v>
      </c>
      <c r="BS1347" s="491">
        <v>7.5174035213162121E-5</v>
      </c>
      <c r="BT1347" s="491">
        <v>3.3502714441614517E-5</v>
      </c>
      <c r="BU1347" s="491">
        <v>1.2450078867728206E-3</v>
      </c>
      <c r="BV1347" s="491">
        <v>1.4203793071109207E-5</v>
      </c>
      <c r="BW1347" s="491">
        <v>0</v>
      </c>
      <c r="BX1347" s="491">
        <v>3.0948157011605143E-5</v>
      </c>
      <c r="BY1347" s="491">
        <v>1.5007981909194015E-4</v>
      </c>
      <c r="BZ1347" s="491">
        <v>1.0682726202008509E-2</v>
      </c>
      <c r="CA1347" s="491">
        <v>0</v>
      </c>
      <c r="CB1347" s="491">
        <v>8.8554120117054127E-3</v>
      </c>
      <c r="CC1347" s="491">
        <v>0</v>
      </c>
      <c r="CD1347" s="491">
        <v>6.1415500206295067E-3</v>
      </c>
      <c r="CE1347" s="491">
        <v>3.0333416775328925E-5</v>
      </c>
      <c r="CF1347" s="491">
        <v>0</v>
      </c>
      <c r="CG1347" s="491">
        <v>3.7033280810461122E-3</v>
      </c>
      <c r="CH1347" s="491">
        <v>2.7832854879931203E-4</v>
      </c>
      <c r="CI1347" s="491">
        <v>2.4538464747827768E-2</v>
      </c>
      <c r="CJ1347" s="492">
        <v>0</v>
      </c>
    </row>
    <row r="1348" spans="2:88">
      <c r="B1348" s="284"/>
      <c r="C1348" s="598">
        <v>18</v>
      </c>
      <c r="D1348" s="246" t="s">
        <v>657</v>
      </c>
      <c r="E1348" s="481">
        <v>0</v>
      </c>
      <c r="F1348" s="482">
        <v>0</v>
      </c>
      <c r="G1348" s="482">
        <v>0</v>
      </c>
      <c r="H1348" s="482">
        <v>0</v>
      </c>
      <c r="I1348" s="482">
        <v>0</v>
      </c>
      <c r="J1348" s="482">
        <v>0</v>
      </c>
      <c r="K1348" s="482">
        <v>9.0820366723807647E-6</v>
      </c>
      <c r="L1348" s="482">
        <v>1.6676308117932425E-6</v>
      </c>
      <c r="M1348" s="482">
        <v>0</v>
      </c>
      <c r="N1348" s="482">
        <v>0</v>
      </c>
      <c r="O1348" s="482">
        <v>0</v>
      </c>
      <c r="P1348" s="482">
        <v>0</v>
      </c>
      <c r="Q1348" s="482">
        <v>4.1215404734383211E-4</v>
      </c>
      <c r="R1348" s="482">
        <v>2.417389878927675E-4</v>
      </c>
      <c r="S1348" s="482">
        <v>9.1022660245980945E-4</v>
      </c>
      <c r="T1348" s="482">
        <v>6.1161183756446537E-3</v>
      </c>
      <c r="U1348" s="482">
        <v>5.1848168380260302E-2</v>
      </c>
      <c r="V1348" s="482">
        <v>8.734477748170992E-2</v>
      </c>
      <c r="W1348" s="482">
        <v>1.6837786251031165E-2</v>
      </c>
      <c r="X1348" s="482">
        <v>0.14777487040414994</v>
      </c>
      <c r="Y1348" s="482">
        <v>2.1154303605450441E-3</v>
      </c>
      <c r="Z1348" s="482">
        <v>5.5101754928185936E-4</v>
      </c>
      <c r="AA1348" s="482">
        <v>1.4490415843609617E-4</v>
      </c>
      <c r="AB1348" s="482">
        <v>2.9017568032476682E-6</v>
      </c>
      <c r="AC1348" s="482">
        <v>9.3691280194012538E-6</v>
      </c>
      <c r="AD1348" s="482">
        <v>0</v>
      </c>
      <c r="AE1348" s="482">
        <v>1.4589252862435509E-5</v>
      </c>
      <c r="AF1348" s="482">
        <v>1.5384828295147006E-5</v>
      </c>
      <c r="AG1348" s="482">
        <v>0</v>
      </c>
      <c r="AH1348" s="482">
        <v>0</v>
      </c>
      <c r="AI1348" s="482">
        <v>2.3712520842804287E-4</v>
      </c>
      <c r="AJ1348" s="482">
        <v>1.0909781559128803E-3</v>
      </c>
      <c r="AK1348" s="482">
        <v>4.5541928470358952E-4</v>
      </c>
      <c r="AL1348" s="482">
        <v>1.5975794621274308E-6</v>
      </c>
      <c r="AM1348" s="482">
        <v>0</v>
      </c>
      <c r="AN1348" s="482">
        <v>1.2242789734993471E-2</v>
      </c>
      <c r="AO1348" s="482">
        <v>0</v>
      </c>
      <c r="AP1348" s="482">
        <v>0</v>
      </c>
      <c r="AQ1348" s="482">
        <v>0</v>
      </c>
      <c r="AR1348" s="482">
        <v>5.0668911304079301E-5</v>
      </c>
      <c r="AS1348" s="482">
        <v>1.8997584332164235E-2</v>
      </c>
      <c r="AT1348" s="483">
        <v>0</v>
      </c>
      <c r="AU1348" s="490">
        <v>0</v>
      </c>
      <c r="AV1348" s="491">
        <v>0</v>
      </c>
      <c r="AW1348" s="491">
        <v>4.991666098477063E-6</v>
      </c>
      <c r="AX1348" s="491">
        <v>2.7714045098480945E-5</v>
      </c>
      <c r="AY1348" s="491">
        <v>1.2675912682973075E-6</v>
      </c>
      <c r="AZ1348" s="491">
        <v>8.9086566859537289E-7</v>
      </c>
      <c r="BA1348" s="491">
        <v>1.0840258701696746E-5</v>
      </c>
      <c r="BB1348" s="491">
        <v>3.6944167517270787E-6</v>
      </c>
      <c r="BC1348" s="491">
        <v>3.6461503263127441E-7</v>
      </c>
      <c r="BD1348" s="491">
        <v>9.5400600669202959E-7</v>
      </c>
      <c r="BE1348" s="491">
        <v>1.1158119752255735E-6</v>
      </c>
      <c r="BF1348" s="491">
        <v>7.1365461067491398E-7</v>
      </c>
      <c r="BG1348" s="491">
        <v>1.5805706923039794E-4</v>
      </c>
      <c r="BH1348" s="491">
        <v>3.2226958103330908E-3</v>
      </c>
      <c r="BI1348" s="491">
        <v>7.5955963376470913E-3</v>
      </c>
      <c r="BJ1348" s="491">
        <v>7.7424226114899105E-3</v>
      </c>
      <c r="BK1348" s="491">
        <v>0.12629870172461882</v>
      </c>
      <c r="BL1348" s="491">
        <v>0.25261845401208066</v>
      </c>
      <c r="BM1348" s="491">
        <v>0.11763539868412731</v>
      </c>
      <c r="BN1348" s="491">
        <v>0.2815133849315154</v>
      </c>
      <c r="BO1348" s="491">
        <v>5.1807361220992075E-3</v>
      </c>
      <c r="BP1348" s="491">
        <v>5.3359469276033911E-3</v>
      </c>
      <c r="BQ1348" s="491">
        <v>2.6623696438843303E-4</v>
      </c>
      <c r="BR1348" s="491">
        <v>5.630933773564086E-6</v>
      </c>
      <c r="BS1348" s="491">
        <v>1.2287991028098606E-5</v>
      </c>
      <c r="BT1348" s="491">
        <v>0</v>
      </c>
      <c r="BU1348" s="491">
        <v>2.2233553239571409E-5</v>
      </c>
      <c r="BV1348" s="491">
        <v>3.265794608598902E-5</v>
      </c>
      <c r="BW1348" s="491">
        <v>0</v>
      </c>
      <c r="BX1348" s="491">
        <v>4.8768381019214309E-6</v>
      </c>
      <c r="BY1348" s="491">
        <v>9.1136153602727906E-4</v>
      </c>
      <c r="BZ1348" s="491">
        <v>2.2682482783041918E-3</v>
      </c>
      <c r="CA1348" s="491">
        <v>9.9841597875359868E-4</v>
      </c>
      <c r="CB1348" s="491">
        <v>3.6184277138322014E-6</v>
      </c>
      <c r="CC1348" s="491">
        <v>0</v>
      </c>
      <c r="CD1348" s="491">
        <v>1.202270818649997E-2</v>
      </c>
      <c r="CE1348" s="491">
        <v>6.6026578210435649E-7</v>
      </c>
      <c r="CF1348" s="491">
        <v>0</v>
      </c>
      <c r="CG1348" s="491">
        <v>4.4691630704353726E-7</v>
      </c>
      <c r="CH1348" s="491">
        <v>3.8728277228982073E-5</v>
      </c>
      <c r="CI1348" s="491">
        <v>2.8315484579622182E-2</v>
      </c>
      <c r="CJ1348" s="492">
        <v>0</v>
      </c>
    </row>
    <row r="1349" spans="2:88">
      <c r="B1349" s="284"/>
      <c r="C1349" s="598">
        <v>19</v>
      </c>
      <c r="D1349" s="246" t="s">
        <v>76</v>
      </c>
      <c r="E1349" s="481">
        <v>2.566466177016866E-5</v>
      </c>
      <c r="F1349" s="482">
        <v>0</v>
      </c>
      <c r="G1349" s="482">
        <v>1.2392596679910558E-3</v>
      </c>
      <c r="H1349" s="482">
        <v>1.4631328594984054E-4</v>
      </c>
      <c r="I1349" s="482">
        <v>0</v>
      </c>
      <c r="J1349" s="482">
        <v>0</v>
      </c>
      <c r="K1349" s="482">
        <v>1.2962895909319382E-4</v>
      </c>
      <c r="L1349" s="482">
        <v>1.4912176164526705E-6</v>
      </c>
      <c r="M1349" s="482">
        <v>0</v>
      </c>
      <c r="N1349" s="482">
        <v>8.6277123526563958E-6</v>
      </c>
      <c r="O1349" s="482">
        <v>1.9813399258827959E-5</v>
      </c>
      <c r="P1349" s="482">
        <v>0</v>
      </c>
      <c r="Q1349" s="482">
        <v>6.0591460521799287E-5</v>
      </c>
      <c r="R1349" s="482">
        <v>1.3942524769921655E-3</v>
      </c>
      <c r="S1349" s="482">
        <v>5.9381824357698284E-3</v>
      </c>
      <c r="T1349" s="482">
        <v>2.9262155794449556E-2</v>
      </c>
      <c r="U1349" s="482">
        <v>2.3528140335245976E-2</v>
      </c>
      <c r="V1349" s="482">
        <v>7.704591056238253E-3</v>
      </c>
      <c r="W1349" s="482">
        <v>0.15128651255972769</v>
      </c>
      <c r="X1349" s="482">
        <v>2.3521026289571482E-2</v>
      </c>
      <c r="Y1349" s="482">
        <v>2.239755745044987E-2</v>
      </c>
      <c r="Z1349" s="482">
        <v>3.7945356599845527E-4</v>
      </c>
      <c r="AA1349" s="482">
        <v>4.4709113270393159E-3</v>
      </c>
      <c r="AB1349" s="482">
        <v>1.9460920995207653E-6</v>
      </c>
      <c r="AC1349" s="482">
        <v>3.7700994096159911E-5</v>
      </c>
      <c r="AD1349" s="482">
        <v>0</v>
      </c>
      <c r="AE1349" s="482">
        <v>7.3095430694188339E-5</v>
      </c>
      <c r="AF1349" s="482">
        <v>1.0317988318028503E-6</v>
      </c>
      <c r="AG1349" s="482">
        <v>1.3749469207576586E-6</v>
      </c>
      <c r="AH1349" s="482">
        <v>5.0550899261387701E-5</v>
      </c>
      <c r="AI1349" s="482">
        <v>3.1770590673857396E-5</v>
      </c>
      <c r="AJ1349" s="482">
        <v>1.0531525388444002E-3</v>
      </c>
      <c r="AK1349" s="482">
        <v>2.4913594591212336E-4</v>
      </c>
      <c r="AL1349" s="482">
        <v>8.7824087895346727E-5</v>
      </c>
      <c r="AM1349" s="482">
        <v>8.2956724429081352E-6</v>
      </c>
      <c r="AN1349" s="482">
        <v>9.4637345443816211E-3</v>
      </c>
      <c r="AO1349" s="482">
        <v>4.5212238698995133E-5</v>
      </c>
      <c r="AP1349" s="482">
        <v>1.8693071981904516E-5</v>
      </c>
      <c r="AQ1349" s="482">
        <v>4.7768052187676594E-4</v>
      </c>
      <c r="AR1349" s="482">
        <v>5.612933002357393E-5</v>
      </c>
      <c r="AS1349" s="482">
        <v>0</v>
      </c>
      <c r="AT1349" s="483">
        <v>7.9047479095598527E-4</v>
      </c>
      <c r="AU1349" s="490">
        <v>5.2824589384885184E-5</v>
      </c>
      <c r="AV1349" s="491">
        <v>1.6411524767090817E-5</v>
      </c>
      <c r="AW1349" s="491">
        <v>1.2516217612354159E-3</v>
      </c>
      <c r="AX1349" s="491">
        <v>4.3432324303831443E-4</v>
      </c>
      <c r="AY1349" s="491">
        <v>2.0457672872834363E-6</v>
      </c>
      <c r="AZ1349" s="491">
        <v>1.7486383682246159E-6</v>
      </c>
      <c r="BA1349" s="491">
        <v>1.159639438755357E-4</v>
      </c>
      <c r="BB1349" s="491">
        <v>3.5525500842193327E-6</v>
      </c>
      <c r="BC1349" s="491">
        <v>1.5336122529059423E-7</v>
      </c>
      <c r="BD1349" s="491">
        <v>2.6060758178388545E-5</v>
      </c>
      <c r="BE1349" s="491">
        <v>5.0022862983076231E-5</v>
      </c>
      <c r="BF1349" s="491">
        <v>8.9141761416062773E-7</v>
      </c>
      <c r="BG1349" s="491">
        <v>2.5792325623718961E-5</v>
      </c>
      <c r="BH1349" s="491">
        <v>8.088714085615821E-4</v>
      </c>
      <c r="BI1349" s="491">
        <v>2.5446331703458353E-2</v>
      </c>
      <c r="BJ1349" s="491">
        <v>2.2364778712334887E-2</v>
      </c>
      <c r="BK1349" s="491">
        <v>1.8307503847880918E-2</v>
      </c>
      <c r="BL1349" s="491">
        <v>1.8661761957925391E-2</v>
      </c>
      <c r="BM1349" s="491">
        <v>0.10481526130225083</v>
      </c>
      <c r="BN1349" s="491">
        <v>2.1928098741677674E-2</v>
      </c>
      <c r="BO1349" s="491">
        <v>2.993164201598298E-2</v>
      </c>
      <c r="BP1349" s="491">
        <v>1.0690541133926749E-3</v>
      </c>
      <c r="BQ1349" s="491">
        <v>7.3515920847935928E-3</v>
      </c>
      <c r="BR1349" s="491">
        <v>4.2038029376559815E-6</v>
      </c>
      <c r="BS1349" s="491">
        <v>1.0380007844298105E-4</v>
      </c>
      <c r="BT1349" s="491">
        <v>7.0919399995355795E-6</v>
      </c>
      <c r="BU1349" s="491">
        <v>2.5449070295612019E-4</v>
      </c>
      <c r="BV1349" s="491">
        <v>4.4033253149418057E-6</v>
      </c>
      <c r="BW1349" s="491">
        <v>1.412188193466007E-5</v>
      </c>
      <c r="BX1349" s="491">
        <v>1.7404808857766533E-4</v>
      </c>
      <c r="BY1349" s="491">
        <v>2.1815284013624244E-4</v>
      </c>
      <c r="BZ1349" s="491">
        <v>1.8535483884567563E-3</v>
      </c>
      <c r="CA1349" s="491">
        <v>4.8008311803786758E-4</v>
      </c>
      <c r="CB1349" s="491">
        <v>1.3707414989648351E-4</v>
      </c>
      <c r="CC1349" s="491">
        <v>1.0940937820244739E-5</v>
      </c>
      <c r="CD1349" s="491">
        <v>6.951885128690845E-3</v>
      </c>
      <c r="CE1349" s="491">
        <v>1.2074203414125959E-4</v>
      </c>
      <c r="CF1349" s="491">
        <v>4.575975745622328E-5</v>
      </c>
      <c r="CG1349" s="491">
        <v>6.6287693666731734E-4</v>
      </c>
      <c r="CH1349" s="491">
        <v>7.9708604158633335E-5</v>
      </c>
      <c r="CI1349" s="491">
        <v>0</v>
      </c>
      <c r="CJ1349" s="492">
        <v>1.323015550814672E-3</v>
      </c>
    </row>
    <row r="1350" spans="2:88">
      <c r="B1350" s="284"/>
      <c r="C1350" s="598">
        <v>20</v>
      </c>
      <c r="D1350" s="246" t="s">
        <v>658</v>
      </c>
      <c r="E1350" s="481">
        <v>5.3749155909781884E-6</v>
      </c>
      <c r="F1350" s="482">
        <v>7.6274702416059272E-5</v>
      </c>
      <c r="G1350" s="482">
        <v>2.6074872705120214E-5</v>
      </c>
      <c r="H1350" s="482">
        <v>0</v>
      </c>
      <c r="I1350" s="482">
        <v>1.4199829525575779E-5</v>
      </c>
      <c r="J1350" s="482">
        <v>0</v>
      </c>
      <c r="K1350" s="482">
        <v>4.5366688568365998E-6</v>
      </c>
      <c r="L1350" s="482">
        <v>1.9437057747555592E-5</v>
      </c>
      <c r="M1350" s="482">
        <v>2.1743907531462442E-6</v>
      </c>
      <c r="N1350" s="482">
        <v>2.9453031810103346E-5</v>
      </c>
      <c r="O1350" s="482">
        <v>1.5935480083655104E-5</v>
      </c>
      <c r="P1350" s="482">
        <v>0</v>
      </c>
      <c r="Q1350" s="482">
        <v>6.1001374495988312E-6</v>
      </c>
      <c r="R1350" s="482">
        <v>4.5474611663768008E-5</v>
      </c>
      <c r="S1350" s="482">
        <v>1.479614670282432E-4</v>
      </c>
      <c r="T1350" s="482">
        <v>4.2166238018977534E-4</v>
      </c>
      <c r="U1350" s="482">
        <v>9.2510076427760896E-5</v>
      </c>
      <c r="V1350" s="482">
        <v>3.8210590492098965E-5</v>
      </c>
      <c r="W1350" s="482">
        <v>4.7405109408272451E-5</v>
      </c>
      <c r="X1350" s="482">
        <v>1.3286973808169756E-2</v>
      </c>
      <c r="Y1350" s="482">
        <v>5.8936140371012146E-3</v>
      </c>
      <c r="Z1350" s="482">
        <v>5.1869920659312087E-5</v>
      </c>
      <c r="AA1350" s="482">
        <v>1.2445935183043526E-3</v>
      </c>
      <c r="AB1350" s="482">
        <v>1.6427538836855862E-5</v>
      </c>
      <c r="AC1350" s="482">
        <v>9.3601540787856428E-6</v>
      </c>
      <c r="AD1350" s="482">
        <v>7.9834751866527027E-6</v>
      </c>
      <c r="AE1350" s="482">
        <v>2.1005549118951011E-4</v>
      </c>
      <c r="AF1350" s="482">
        <v>1.0759064676459403E-4</v>
      </c>
      <c r="AG1350" s="482">
        <v>1.3654510006413222E-5</v>
      </c>
      <c r="AH1350" s="482">
        <v>1.0098683208411267E-4</v>
      </c>
      <c r="AI1350" s="482">
        <v>8.2061850848634915E-5</v>
      </c>
      <c r="AJ1350" s="482">
        <v>1.0462230668062205E-3</v>
      </c>
      <c r="AK1350" s="482">
        <v>6.4615160605999885E-5</v>
      </c>
      <c r="AL1350" s="482">
        <v>2.7132837558635688E-5</v>
      </c>
      <c r="AM1350" s="482">
        <v>4.9272285151003428E-5</v>
      </c>
      <c r="AN1350" s="482">
        <v>8.9933161806212856E-4</v>
      </c>
      <c r="AO1350" s="482">
        <v>1.3469995599268308E-5</v>
      </c>
      <c r="AP1350" s="482">
        <v>2.0188317734256021E-4</v>
      </c>
      <c r="AQ1350" s="482">
        <v>6.7960533109098539E-5</v>
      </c>
      <c r="AR1350" s="482">
        <v>1.8407410761595546E-5</v>
      </c>
      <c r="AS1350" s="482">
        <v>0</v>
      </c>
      <c r="AT1350" s="483">
        <v>0</v>
      </c>
      <c r="AU1350" s="490">
        <v>5.5634475859674066E-6</v>
      </c>
      <c r="AV1350" s="491">
        <v>5.8856021566307063E-5</v>
      </c>
      <c r="AW1350" s="491">
        <v>4.9651320368096136E-5</v>
      </c>
      <c r="AX1350" s="491">
        <v>2.1003220048832809E-5</v>
      </c>
      <c r="AY1350" s="491">
        <v>1.9977517979135931E-5</v>
      </c>
      <c r="AZ1350" s="491">
        <v>1.6836472252568705E-5</v>
      </c>
      <c r="BA1350" s="491">
        <v>1.1681188390948914E-5</v>
      </c>
      <c r="BB1350" s="491">
        <v>4.543362438120029E-5</v>
      </c>
      <c r="BC1350" s="491">
        <v>3.7303905452788485E-6</v>
      </c>
      <c r="BD1350" s="491">
        <v>2.119287772038666E-5</v>
      </c>
      <c r="BE1350" s="491">
        <v>1.8075199715982585E-5</v>
      </c>
      <c r="BF1350" s="491">
        <v>9.3572593819780936E-7</v>
      </c>
      <c r="BG1350" s="491">
        <v>4.5504164871549349E-6</v>
      </c>
      <c r="BH1350" s="491">
        <v>6.5339810644070973E-5</v>
      </c>
      <c r="BI1350" s="491">
        <v>7.3627181709857265E-4</v>
      </c>
      <c r="BJ1350" s="491">
        <v>3.2446173283125142E-4</v>
      </c>
      <c r="BK1350" s="491">
        <v>1.0214277187766409E-4</v>
      </c>
      <c r="BL1350" s="491">
        <v>8.453563746745037E-5</v>
      </c>
      <c r="BM1350" s="491">
        <v>6.6302248124553025E-5</v>
      </c>
      <c r="BN1350" s="491">
        <v>2.5115595521873212E-2</v>
      </c>
      <c r="BO1350" s="491">
        <v>6.5222266004423069E-3</v>
      </c>
      <c r="BP1350" s="491">
        <v>7.6189032895284097E-5</v>
      </c>
      <c r="BQ1350" s="491">
        <v>1.9064476247546887E-3</v>
      </c>
      <c r="BR1350" s="491">
        <v>2.3792288738970787E-5</v>
      </c>
      <c r="BS1350" s="491">
        <v>1.6369650125147007E-5</v>
      </c>
      <c r="BT1350" s="491">
        <v>2.7986918845048014E-5</v>
      </c>
      <c r="BU1350" s="491">
        <v>4.7847594925865423E-4</v>
      </c>
      <c r="BV1350" s="491">
        <v>2.1452687650855211E-4</v>
      </c>
      <c r="BW1350" s="491">
        <v>8.2661147551961765E-5</v>
      </c>
      <c r="BX1350" s="491">
        <v>1.6742235761796169E-4</v>
      </c>
      <c r="BY1350" s="491">
        <v>3.7792762864249008E-4</v>
      </c>
      <c r="BZ1350" s="491">
        <v>2.1951651893859516E-3</v>
      </c>
      <c r="CA1350" s="491">
        <v>1.3625520798593718E-4</v>
      </c>
      <c r="CB1350" s="491">
        <v>3.9640656896407034E-5</v>
      </c>
      <c r="CC1350" s="491">
        <v>1.0217960262283409E-4</v>
      </c>
      <c r="CD1350" s="491">
        <v>1.2492374034075821E-3</v>
      </c>
      <c r="CE1350" s="491">
        <v>1.8389168714429718E-5</v>
      </c>
      <c r="CF1350" s="491">
        <v>3.1096783887393759E-4</v>
      </c>
      <c r="CG1350" s="491">
        <v>2.1060113121724615E-4</v>
      </c>
      <c r="CH1350" s="491">
        <v>3.0931438180839119E-5</v>
      </c>
      <c r="CI1350" s="491">
        <v>0</v>
      </c>
      <c r="CJ1350" s="492">
        <v>0</v>
      </c>
    </row>
    <row r="1351" spans="2:88">
      <c r="B1351" s="284"/>
      <c r="C1351" s="598">
        <v>21</v>
      </c>
      <c r="D1351" s="246" t="s">
        <v>77</v>
      </c>
      <c r="E1351" s="481">
        <v>0</v>
      </c>
      <c r="F1351" s="482">
        <v>0</v>
      </c>
      <c r="G1351" s="482">
        <v>5.2531453047089526E-2</v>
      </c>
      <c r="H1351" s="482">
        <v>1.2908019256676562E-4</v>
      </c>
      <c r="I1351" s="482">
        <v>0</v>
      </c>
      <c r="J1351" s="482">
        <v>0</v>
      </c>
      <c r="K1351" s="482">
        <v>0</v>
      </c>
      <c r="L1351" s="482">
        <v>0</v>
      </c>
      <c r="M1351" s="482">
        <v>0</v>
      </c>
      <c r="N1351" s="482">
        <v>0</v>
      </c>
      <c r="O1351" s="482">
        <v>0</v>
      </c>
      <c r="P1351" s="482">
        <v>0</v>
      </c>
      <c r="Q1351" s="482">
        <v>0</v>
      </c>
      <c r="R1351" s="482">
        <v>0</v>
      </c>
      <c r="S1351" s="482">
        <v>0</v>
      </c>
      <c r="T1351" s="482">
        <v>1.6667839684977718E-4</v>
      </c>
      <c r="U1351" s="482">
        <v>0</v>
      </c>
      <c r="V1351" s="482">
        <v>0</v>
      </c>
      <c r="W1351" s="482">
        <v>0</v>
      </c>
      <c r="X1351" s="482">
        <v>0</v>
      </c>
      <c r="Y1351" s="482">
        <v>0.289228226413556</v>
      </c>
      <c r="Z1351" s="482">
        <v>0</v>
      </c>
      <c r="AA1351" s="482">
        <v>0</v>
      </c>
      <c r="AB1351" s="482">
        <v>8.6045779855669745E-7</v>
      </c>
      <c r="AC1351" s="482">
        <v>0</v>
      </c>
      <c r="AD1351" s="482">
        <v>0</v>
      </c>
      <c r="AE1351" s="482">
        <v>3.0537532346039915E-6</v>
      </c>
      <c r="AF1351" s="482">
        <v>0</v>
      </c>
      <c r="AG1351" s="482">
        <v>0</v>
      </c>
      <c r="AH1351" s="482">
        <v>9.0614935072997234E-3</v>
      </c>
      <c r="AI1351" s="482">
        <v>0</v>
      </c>
      <c r="AJ1351" s="482">
        <v>5.8126370872634749E-3</v>
      </c>
      <c r="AK1351" s="482">
        <v>6.7633768154504246E-5</v>
      </c>
      <c r="AL1351" s="482">
        <v>0</v>
      </c>
      <c r="AM1351" s="482">
        <v>0</v>
      </c>
      <c r="AN1351" s="482">
        <v>2.805084328279437E-2</v>
      </c>
      <c r="AO1351" s="482">
        <v>5.9971298462704938E-6</v>
      </c>
      <c r="AP1351" s="482">
        <v>0</v>
      </c>
      <c r="AQ1351" s="482">
        <v>5.9354422337358931E-6</v>
      </c>
      <c r="AR1351" s="482">
        <v>2.2547161690075626E-4</v>
      </c>
      <c r="AS1351" s="482">
        <v>0</v>
      </c>
      <c r="AT1351" s="483">
        <v>0</v>
      </c>
      <c r="AU1351" s="490">
        <v>7.7116541330161721E-6</v>
      </c>
      <c r="AV1351" s="491">
        <v>8.8676106690591907E-6</v>
      </c>
      <c r="AW1351" s="491">
        <v>4.8392437243486831E-2</v>
      </c>
      <c r="AX1351" s="491">
        <v>9.4775522111160797E-5</v>
      </c>
      <c r="AY1351" s="491">
        <v>9.9868840543672091E-7</v>
      </c>
      <c r="AZ1351" s="491">
        <v>5.8490016740103884E-7</v>
      </c>
      <c r="BA1351" s="491">
        <v>9.7861499888347762E-7</v>
      </c>
      <c r="BB1351" s="491">
        <v>1.4700478236617074E-7</v>
      </c>
      <c r="BC1351" s="491">
        <v>1.0259526266299405E-7</v>
      </c>
      <c r="BD1351" s="491">
        <v>1.5658878007263447E-7</v>
      </c>
      <c r="BE1351" s="491">
        <v>3.767601851892371E-6</v>
      </c>
      <c r="BF1351" s="491">
        <v>4.7920069154041292E-7</v>
      </c>
      <c r="BG1351" s="491">
        <v>2.252665248601767E-7</v>
      </c>
      <c r="BH1351" s="491">
        <v>1.8680181242840511E-6</v>
      </c>
      <c r="BI1351" s="491">
        <v>5.2908750250813541E-7</v>
      </c>
      <c r="BJ1351" s="491">
        <v>6.4332641440056286E-4</v>
      </c>
      <c r="BK1351" s="491">
        <v>1.4177205265244613E-6</v>
      </c>
      <c r="BL1351" s="491">
        <v>1.6722887065463227E-7</v>
      </c>
      <c r="BM1351" s="491">
        <v>1.9973220699241044E-7</v>
      </c>
      <c r="BN1351" s="491">
        <v>1.2548485831939524E-7</v>
      </c>
      <c r="BO1351" s="491">
        <v>0.4206567003923945</v>
      </c>
      <c r="BP1351" s="491">
        <v>3.3702508577544871E-6</v>
      </c>
      <c r="BQ1351" s="491">
        <v>3.3182482744717366E-6</v>
      </c>
      <c r="BR1351" s="491">
        <v>6.6356485406285141E-7</v>
      </c>
      <c r="BS1351" s="491">
        <v>1.0804971976457105E-6</v>
      </c>
      <c r="BT1351" s="491">
        <v>5.5419243206105222E-6</v>
      </c>
      <c r="BU1351" s="491">
        <v>6.2351468730661735E-6</v>
      </c>
      <c r="BV1351" s="491">
        <v>1.0741289239897904E-6</v>
      </c>
      <c r="BW1351" s="491">
        <v>2.2141936417755306E-7</v>
      </c>
      <c r="BX1351" s="491">
        <v>1.8775164319591867E-2</v>
      </c>
      <c r="BY1351" s="491">
        <v>1.3991856167110664E-6</v>
      </c>
      <c r="BZ1351" s="491">
        <v>1.1029861951163499E-2</v>
      </c>
      <c r="CA1351" s="491">
        <v>6.2311281973141376E-5</v>
      </c>
      <c r="CB1351" s="491">
        <v>8.6636332413346859E-7</v>
      </c>
      <c r="CC1351" s="491">
        <v>1.5328363138556914E-6</v>
      </c>
      <c r="CD1351" s="491">
        <v>2.7131267176060066E-2</v>
      </c>
      <c r="CE1351" s="491">
        <v>3.0344944930209824E-6</v>
      </c>
      <c r="CF1351" s="491">
        <v>1.9456947539093938E-7</v>
      </c>
      <c r="CG1351" s="491">
        <v>2.0270470066356381E-5</v>
      </c>
      <c r="CH1351" s="491">
        <v>1.6445445252575509E-4</v>
      </c>
      <c r="CI1351" s="491">
        <v>0</v>
      </c>
      <c r="CJ1351" s="492">
        <v>2.7674334211382023E-6</v>
      </c>
    </row>
    <row r="1352" spans="2:88">
      <c r="B1352" s="284"/>
      <c r="C1352" s="598">
        <v>22</v>
      </c>
      <c r="D1352" s="246" t="s">
        <v>81</v>
      </c>
      <c r="E1352" s="481">
        <v>1.5541705412086253E-4</v>
      </c>
      <c r="F1352" s="482">
        <v>9.3907884100849178E-5</v>
      </c>
      <c r="G1352" s="482">
        <v>2.1513514982916524E-3</v>
      </c>
      <c r="H1352" s="482">
        <v>1.8925484376839849E-3</v>
      </c>
      <c r="I1352" s="482">
        <v>8.9180841236119451E-3</v>
      </c>
      <c r="J1352" s="482">
        <v>1.0160572359038798E-2</v>
      </c>
      <c r="K1352" s="482">
        <v>7.8749109247542668E-3</v>
      </c>
      <c r="L1352" s="482">
        <v>2.3172235657453566E-3</v>
      </c>
      <c r="M1352" s="482">
        <v>1.4145110535186297E-5</v>
      </c>
      <c r="N1352" s="482">
        <v>6.6503145084237424E-4</v>
      </c>
      <c r="O1352" s="482">
        <v>3.4354327945141992E-3</v>
      </c>
      <c r="P1352" s="482">
        <v>2.1542371485116152E-3</v>
      </c>
      <c r="Q1352" s="482">
        <v>8.4050825005038731E-4</v>
      </c>
      <c r="R1352" s="482">
        <v>9.5247793142857226E-4</v>
      </c>
      <c r="S1352" s="482">
        <v>1.4426690551652902E-3</v>
      </c>
      <c r="T1352" s="482">
        <v>2.3091583111562388E-3</v>
      </c>
      <c r="U1352" s="482">
        <v>6.5049027969815354E-3</v>
      </c>
      <c r="V1352" s="482">
        <v>9.3713946731462903E-3</v>
      </c>
      <c r="W1352" s="482">
        <v>2.2301561530930058E-3</v>
      </c>
      <c r="X1352" s="482">
        <v>5.2542151171245501E-3</v>
      </c>
      <c r="Y1352" s="482">
        <v>1.165880115419918E-3</v>
      </c>
      <c r="Z1352" s="482">
        <v>2.4973388446117233E-2</v>
      </c>
      <c r="AA1352" s="482">
        <v>1.4738787308790509E-3</v>
      </c>
      <c r="AB1352" s="482">
        <v>1.799336697029011E-3</v>
      </c>
      <c r="AC1352" s="482">
        <v>1.7760086284959566E-3</v>
      </c>
      <c r="AD1352" s="482">
        <v>2.2633580750777023E-3</v>
      </c>
      <c r="AE1352" s="482">
        <v>5.718518240842305E-3</v>
      </c>
      <c r="AF1352" s="482">
        <v>1.5190013567352008E-2</v>
      </c>
      <c r="AG1352" s="482">
        <v>1.6382273172839123E-5</v>
      </c>
      <c r="AH1352" s="482">
        <v>1.4898522903900636E-3</v>
      </c>
      <c r="AI1352" s="482">
        <v>2.3015150254571674E-2</v>
      </c>
      <c r="AJ1352" s="482">
        <v>8.6798572288449699E-3</v>
      </c>
      <c r="AK1352" s="482">
        <v>1.2537976595261057E-2</v>
      </c>
      <c r="AL1352" s="482">
        <v>3.4899607164230371E-3</v>
      </c>
      <c r="AM1352" s="482">
        <v>2.4681883437695305E-2</v>
      </c>
      <c r="AN1352" s="482">
        <v>3.9723651488380142E-3</v>
      </c>
      <c r="AO1352" s="482">
        <v>1.2087228241223007E-3</v>
      </c>
      <c r="AP1352" s="482">
        <v>1.1712403426565156E-3</v>
      </c>
      <c r="AQ1352" s="482">
        <v>8.882361265446781E-3</v>
      </c>
      <c r="AR1352" s="482">
        <v>3.9939540296918333E-3</v>
      </c>
      <c r="AS1352" s="482">
        <v>5.9315082153405606E-2</v>
      </c>
      <c r="AT1352" s="483">
        <v>5.0783142099303583E-4</v>
      </c>
      <c r="AU1352" s="490">
        <v>8.2774174548591465E-4</v>
      </c>
      <c r="AV1352" s="491">
        <v>1.7345788144758716E-3</v>
      </c>
      <c r="AW1352" s="491">
        <v>7.1749813488837296E-3</v>
      </c>
      <c r="AX1352" s="491">
        <v>4.0582088676718881E-3</v>
      </c>
      <c r="AY1352" s="491">
        <v>8.4822794421480566E-3</v>
      </c>
      <c r="AZ1352" s="491">
        <v>1.5206478285466715E-2</v>
      </c>
      <c r="BA1352" s="491">
        <v>1.2198531878848033E-2</v>
      </c>
      <c r="BB1352" s="491">
        <v>3.6887436769140196E-3</v>
      </c>
      <c r="BC1352" s="491">
        <v>2.50885293899535E-3</v>
      </c>
      <c r="BD1352" s="491">
        <v>1.2266472684372282E-2</v>
      </c>
      <c r="BE1352" s="491">
        <v>1.2789561258157504E-2</v>
      </c>
      <c r="BF1352" s="491">
        <v>1.3111234557777277E-2</v>
      </c>
      <c r="BG1352" s="491">
        <v>2.4088152553121845E-2</v>
      </c>
      <c r="BH1352" s="491">
        <v>2.895956613804962E-3</v>
      </c>
      <c r="BI1352" s="491">
        <v>1.4220163690691642E-3</v>
      </c>
      <c r="BJ1352" s="491">
        <v>2.6120365222310807E-3</v>
      </c>
      <c r="BK1352" s="491">
        <v>6.9170022585468664E-3</v>
      </c>
      <c r="BL1352" s="491">
        <v>5.3633513325152303E-3</v>
      </c>
      <c r="BM1352" s="491">
        <v>4.101305832207869E-3</v>
      </c>
      <c r="BN1352" s="491">
        <v>8.7276700464074316E-3</v>
      </c>
      <c r="BO1352" s="491">
        <v>1.845086448429734E-3</v>
      </c>
      <c r="BP1352" s="491">
        <v>5.4566104484445051E-2</v>
      </c>
      <c r="BQ1352" s="491">
        <v>3.4210527159500999E-3</v>
      </c>
      <c r="BR1352" s="491">
        <v>9.2332941858856536E-3</v>
      </c>
      <c r="BS1352" s="491">
        <v>2.8332443103301686E-3</v>
      </c>
      <c r="BT1352" s="491">
        <v>4.6233635054776963E-3</v>
      </c>
      <c r="BU1352" s="491">
        <v>6.3845164139354361E-3</v>
      </c>
      <c r="BV1352" s="491">
        <v>1.7516093888604162E-2</v>
      </c>
      <c r="BW1352" s="491">
        <v>5.929403537919328E-5</v>
      </c>
      <c r="BX1352" s="491">
        <v>2.6091677412968055E-3</v>
      </c>
      <c r="BY1352" s="491">
        <v>2.2962530772479377E-2</v>
      </c>
      <c r="BZ1352" s="491">
        <v>1.0146552785684356E-2</v>
      </c>
      <c r="CA1352" s="491">
        <v>1.896374595849213E-2</v>
      </c>
      <c r="CB1352" s="491">
        <v>4.395578819540411E-3</v>
      </c>
      <c r="CC1352" s="491">
        <v>4.3691814675342985E-2</v>
      </c>
      <c r="CD1352" s="491">
        <v>1.0217062226968669E-2</v>
      </c>
      <c r="CE1352" s="491">
        <v>2.7464169471693102E-3</v>
      </c>
      <c r="CF1352" s="491">
        <v>2.4494899721652932E-3</v>
      </c>
      <c r="CG1352" s="491">
        <v>1.7605947749549516E-2</v>
      </c>
      <c r="CH1352" s="491">
        <v>1.0040342666911114E-2</v>
      </c>
      <c r="CI1352" s="491">
        <v>0.14397785352575743</v>
      </c>
      <c r="CJ1352" s="492">
        <v>1.7503628627864732E-3</v>
      </c>
    </row>
    <row r="1353" spans="2:88">
      <c r="B1353" s="284"/>
      <c r="C1353" s="598">
        <v>23</v>
      </c>
      <c r="D1353" s="246" t="s">
        <v>82</v>
      </c>
      <c r="E1353" s="481">
        <v>0</v>
      </c>
      <c r="F1353" s="482">
        <v>0</v>
      </c>
      <c r="G1353" s="482">
        <v>0</v>
      </c>
      <c r="H1353" s="482">
        <v>0</v>
      </c>
      <c r="I1353" s="482">
        <v>0</v>
      </c>
      <c r="J1353" s="482">
        <v>0</v>
      </c>
      <c r="K1353" s="482">
        <v>0</v>
      </c>
      <c r="L1353" s="482">
        <v>0</v>
      </c>
      <c r="M1353" s="482">
        <v>0</v>
      </c>
      <c r="N1353" s="482">
        <v>0</v>
      </c>
      <c r="O1353" s="482">
        <v>0</v>
      </c>
      <c r="P1353" s="482">
        <v>0</v>
      </c>
      <c r="Q1353" s="482">
        <v>0</v>
      </c>
      <c r="R1353" s="482">
        <v>0</v>
      </c>
      <c r="S1353" s="482">
        <v>0</v>
      </c>
      <c r="T1353" s="482">
        <v>0</v>
      </c>
      <c r="U1353" s="482">
        <v>0</v>
      </c>
      <c r="V1353" s="482">
        <v>0</v>
      </c>
      <c r="W1353" s="482">
        <v>0</v>
      </c>
      <c r="X1353" s="482">
        <v>0</v>
      </c>
      <c r="Y1353" s="482">
        <v>0</v>
      </c>
      <c r="Z1353" s="482">
        <v>0</v>
      </c>
      <c r="AA1353" s="482">
        <v>0</v>
      </c>
      <c r="AB1353" s="482">
        <v>0</v>
      </c>
      <c r="AC1353" s="482">
        <v>0</v>
      </c>
      <c r="AD1353" s="482">
        <v>0</v>
      </c>
      <c r="AE1353" s="482">
        <v>0</v>
      </c>
      <c r="AF1353" s="482">
        <v>0</v>
      </c>
      <c r="AG1353" s="482">
        <v>0</v>
      </c>
      <c r="AH1353" s="482">
        <v>0</v>
      </c>
      <c r="AI1353" s="482">
        <v>0</v>
      </c>
      <c r="AJ1353" s="482">
        <v>0</v>
      </c>
      <c r="AK1353" s="482">
        <v>0</v>
      </c>
      <c r="AL1353" s="482">
        <v>0</v>
      </c>
      <c r="AM1353" s="482">
        <v>0</v>
      </c>
      <c r="AN1353" s="482">
        <v>0</v>
      </c>
      <c r="AO1353" s="482">
        <v>0</v>
      </c>
      <c r="AP1353" s="482">
        <v>0</v>
      </c>
      <c r="AQ1353" s="482">
        <v>0</v>
      </c>
      <c r="AR1353" s="482">
        <v>0</v>
      </c>
      <c r="AS1353" s="482">
        <v>0</v>
      </c>
      <c r="AT1353" s="483">
        <v>0</v>
      </c>
      <c r="AU1353" s="490">
        <v>7.4962120068226652E-3</v>
      </c>
      <c r="AV1353" s="491">
        <v>4.2995669144545246E-3</v>
      </c>
      <c r="AW1353" s="491">
        <v>2.425468868572252E-3</v>
      </c>
      <c r="AX1353" s="491">
        <v>1.4270217925448168E-2</v>
      </c>
      <c r="AY1353" s="491">
        <v>1.3328450288871523E-3</v>
      </c>
      <c r="AZ1353" s="491">
        <v>5.5480046565437851E-3</v>
      </c>
      <c r="BA1353" s="491">
        <v>8.8655068226736414E-3</v>
      </c>
      <c r="BB1353" s="491">
        <v>7.376523618653901E-3</v>
      </c>
      <c r="BC1353" s="491">
        <v>7.7318216142159882E-4</v>
      </c>
      <c r="BD1353" s="491">
        <v>6.9401801655752009E-3</v>
      </c>
      <c r="BE1353" s="491">
        <v>1.34133911612526E-2</v>
      </c>
      <c r="BF1353" s="491">
        <v>8.3107038473967179E-3</v>
      </c>
      <c r="BG1353" s="491">
        <v>7.5348086740016406E-3</v>
      </c>
      <c r="BH1353" s="491">
        <v>8.733216201080302E-3</v>
      </c>
      <c r="BI1353" s="491">
        <v>4.2108977179173331E-3</v>
      </c>
      <c r="BJ1353" s="491">
        <v>4.0377363201396154E-3</v>
      </c>
      <c r="BK1353" s="491">
        <v>3.0630952224630632E-3</v>
      </c>
      <c r="BL1353" s="491">
        <v>8.3767157453910907E-3</v>
      </c>
      <c r="BM1353" s="491">
        <v>4.1404935348253406E-3</v>
      </c>
      <c r="BN1353" s="491">
        <v>2.565859183158234E-3</v>
      </c>
      <c r="BO1353" s="491">
        <v>1.623626050733808E-3</v>
      </c>
      <c r="BP1353" s="491">
        <v>3.5477531780637945E-3</v>
      </c>
      <c r="BQ1353" s="491">
        <v>1.7679001774035352E-3</v>
      </c>
      <c r="BR1353" s="491">
        <v>4.2561275086647414E-2</v>
      </c>
      <c r="BS1353" s="491">
        <v>6.6008608793601334E-2</v>
      </c>
      <c r="BT1353" s="491">
        <v>7.5973362881849339E-3</v>
      </c>
      <c r="BU1353" s="491">
        <v>7.6401548919726439E-3</v>
      </c>
      <c r="BV1353" s="491">
        <v>6.0312541284947528E-3</v>
      </c>
      <c r="BW1353" s="491">
        <v>4.4710132404149366E-2</v>
      </c>
      <c r="BX1353" s="491">
        <v>1.3270028402375586E-2</v>
      </c>
      <c r="BY1353" s="491">
        <v>7.170558461507482E-3</v>
      </c>
      <c r="BZ1353" s="491">
        <v>2.0902146210515914E-2</v>
      </c>
      <c r="CA1353" s="491">
        <v>1.3677054472918249E-2</v>
      </c>
      <c r="CB1353" s="491">
        <v>5.3159162486774349E-3</v>
      </c>
      <c r="CC1353" s="491">
        <v>3.6603232631556137E-3</v>
      </c>
      <c r="CD1353" s="491">
        <v>3.0377307532237171E-3</v>
      </c>
      <c r="CE1353" s="491">
        <v>4.6318633385061233E-3</v>
      </c>
      <c r="CF1353" s="491">
        <v>3.027794873404965E-3</v>
      </c>
      <c r="CG1353" s="491">
        <v>1.0344864290962005E-2</v>
      </c>
      <c r="CH1353" s="491">
        <v>6.9266680950394108E-3</v>
      </c>
      <c r="CI1353" s="491">
        <v>0</v>
      </c>
      <c r="CJ1353" s="492">
        <v>3.3647293366153327E-4</v>
      </c>
    </row>
    <row r="1354" spans="2:88">
      <c r="B1354" s="284"/>
      <c r="C1354" s="598">
        <v>24</v>
      </c>
      <c r="D1354" s="246" t="s">
        <v>565</v>
      </c>
      <c r="E1354" s="481">
        <v>1.6291509699371143E-3</v>
      </c>
      <c r="F1354" s="482">
        <v>7.2212148077677868E-4</v>
      </c>
      <c r="G1354" s="482">
        <v>6.0114633200101283E-4</v>
      </c>
      <c r="H1354" s="482">
        <v>3.7905896428465096E-3</v>
      </c>
      <c r="I1354" s="482">
        <v>1.895032036950021E-3</v>
      </c>
      <c r="J1354" s="482">
        <v>3.1451118089486632E-3</v>
      </c>
      <c r="K1354" s="482">
        <v>5.784354270453468E-3</v>
      </c>
      <c r="L1354" s="482">
        <v>5.0024000626125685E-3</v>
      </c>
      <c r="M1354" s="482">
        <v>7.806588918180679E-4</v>
      </c>
      <c r="N1354" s="482">
        <v>3.7171534249250066E-3</v>
      </c>
      <c r="O1354" s="482">
        <v>7.5456997783449669E-3</v>
      </c>
      <c r="P1354" s="482">
        <v>9.6931474457968812E-3</v>
      </c>
      <c r="Q1354" s="482">
        <v>3.4324692408501311E-3</v>
      </c>
      <c r="R1354" s="482">
        <v>3.10674499113373E-3</v>
      </c>
      <c r="S1354" s="482">
        <v>3.2926793086440016E-3</v>
      </c>
      <c r="T1354" s="482">
        <v>1.5327247370457435E-3</v>
      </c>
      <c r="U1354" s="482">
        <v>1.2546439999813737E-3</v>
      </c>
      <c r="V1354" s="482">
        <v>4.9392494838148473E-3</v>
      </c>
      <c r="W1354" s="482">
        <v>1.699263554434962E-3</v>
      </c>
      <c r="X1354" s="482">
        <v>8.9342024733531273E-4</v>
      </c>
      <c r="Y1354" s="482">
        <v>1.5185822244647917E-3</v>
      </c>
      <c r="Z1354" s="482">
        <v>1.0708998892042412E-3</v>
      </c>
      <c r="AA1354" s="482">
        <v>6.7383514862767973E-4</v>
      </c>
      <c r="AB1354" s="482">
        <v>1.7876392490447035E-2</v>
      </c>
      <c r="AC1354" s="482">
        <v>3.9973244214122306E-3</v>
      </c>
      <c r="AD1354" s="482">
        <v>3.6762921367720241E-3</v>
      </c>
      <c r="AE1354" s="482">
        <v>4.114774411423573E-3</v>
      </c>
      <c r="AF1354" s="482">
        <v>6.0095365287309618E-4</v>
      </c>
      <c r="AG1354" s="482">
        <v>9.7732236448538624E-5</v>
      </c>
      <c r="AH1354" s="482">
        <v>1.3794627687976364E-3</v>
      </c>
      <c r="AI1354" s="482">
        <v>1.1744719960947378E-3</v>
      </c>
      <c r="AJ1354" s="482">
        <v>1.5965784521324445E-3</v>
      </c>
      <c r="AK1354" s="482">
        <v>2.9893583602534552E-3</v>
      </c>
      <c r="AL1354" s="482">
        <v>1.5696929474900568E-3</v>
      </c>
      <c r="AM1354" s="482">
        <v>4.2245915350570335E-4</v>
      </c>
      <c r="AN1354" s="482">
        <v>7.4620567655104783E-4</v>
      </c>
      <c r="AO1354" s="482">
        <v>7.068702061462975E-3</v>
      </c>
      <c r="AP1354" s="482">
        <v>4.3665647308328941E-3</v>
      </c>
      <c r="AQ1354" s="482">
        <v>3.5164330510548516E-3</v>
      </c>
      <c r="AR1354" s="482">
        <v>3.6456786098658721E-3</v>
      </c>
      <c r="AS1354" s="482">
        <v>0</v>
      </c>
      <c r="AT1354" s="483">
        <v>1.457316375466265E-3</v>
      </c>
      <c r="AU1354" s="490">
        <v>1.0209796149044574E-2</v>
      </c>
      <c r="AV1354" s="491">
        <v>9.0838340668340182E-3</v>
      </c>
      <c r="AW1354" s="491">
        <v>6.1911733466377804E-3</v>
      </c>
      <c r="AX1354" s="491">
        <v>3.5858125494807019E-2</v>
      </c>
      <c r="AY1354" s="491">
        <v>1.1974180690120182E-2</v>
      </c>
      <c r="AZ1354" s="491">
        <v>2.4355030336272374E-2</v>
      </c>
      <c r="BA1354" s="491">
        <v>3.7832783956732841E-2</v>
      </c>
      <c r="BB1354" s="491">
        <v>2.3641472408385666E-2</v>
      </c>
      <c r="BC1354" s="491">
        <v>5.822260169675378E-3</v>
      </c>
      <c r="BD1354" s="491">
        <v>2.1247196494790135E-2</v>
      </c>
      <c r="BE1354" s="491">
        <v>4.7684157204638838E-2</v>
      </c>
      <c r="BF1354" s="491">
        <v>2.8230694527646694E-2</v>
      </c>
      <c r="BG1354" s="491">
        <v>2.6436223499762736E-2</v>
      </c>
      <c r="BH1354" s="491">
        <v>1.8314443490846471E-2</v>
      </c>
      <c r="BI1354" s="491">
        <v>1.126892706154063E-2</v>
      </c>
      <c r="BJ1354" s="491">
        <v>8.8588342138236405E-3</v>
      </c>
      <c r="BK1354" s="491">
        <v>8.6218587959766071E-3</v>
      </c>
      <c r="BL1354" s="491">
        <v>2.7083965214751649E-2</v>
      </c>
      <c r="BM1354" s="491">
        <v>8.910175610295272E-3</v>
      </c>
      <c r="BN1354" s="491">
        <v>5.0792268396773546E-3</v>
      </c>
      <c r="BO1354" s="491">
        <v>1.0775399955796256E-2</v>
      </c>
      <c r="BP1354" s="491">
        <v>1.3132971696709572E-2</v>
      </c>
      <c r="BQ1354" s="491">
        <v>4.5147055473387619E-3</v>
      </c>
      <c r="BR1354" s="491">
        <v>0.10401007157503564</v>
      </c>
      <c r="BS1354" s="491">
        <v>3.9515294319562543E-2</v>
      </c>
      <c r="BT1354" s="491">
        <v>4.2486214570810268E-2</v>
      </c>
      <c r="BU1354" s="491">
        <v>1.989170656569535E-2</v>
      </c>
      <c r="BV1354" s="491">
        <v>4.0229774696870129E-3</v>
      </c>
      <c r="BW1354" s="491">
        <v>5.3638463387978329E-3</v>
      </c>
      <c r="BX1354" s="491">
        <v>1.1609697928055326E-2</v>
      </c>
      <c r="BY1354" s="491">
        <v>6.5286015165440785E-3</v>
      </c>
      <c r="BZ1354" s="491">
        <v>9.8500874495169588E-3</v>
      </c>
      <c r="CA1354" s="491">
        <v>1.744120629833178E-2</v>
      </c>
      <c r="CB1354" s="491">
        <v>1.0292655803586554E-2</v>
      </c>
      <c r="CC1354" s="491">
        <v>3.7711826894051641E-3</v>
      </c>
      <c r="CD1354" s="491">
        <v>6.4179048494305132E-3</v>
      </c>
      <c r="CE1354" s="491">
        <v>4.5485203951220639E-2</v>
      </c>
      <c r="CF1354" s="491">
        <v>2.6320426917323444E-2</v>
      </c>
      <c r="CG1354" s="491">
        <v>2.795172984895114E-2</v>
      </c>
      <c r="CH1354" s="491">
        <v>2.6955215423535971E-2</v>
      </c>
      <c r="CI1354" s="491">
        <v>0</v>
      </c>
      <c r="CJ1354" s="492">
        <v>9.6266172458480386E-3</v>
      </c>
    </row>
    <row r="1355" spans="2:88">
      <c r="B1355" s="284"/>
      <c r="C1355" s="598">
        <v>25</v>
      </c>
      <c r="D1355" s="246" t="s">
        <v>566</v>
      </c>
      <c r="E1355" s="481">
        <v>4.9882241129971575E-5</v>
      </c>
      <c r="F1355" s="482">
        <v>1.271626630997721E-5</v>
      </c>
      <c r="G1355" s="482">
        <v>1.3041349811176209E-5</v>
      </c>
      <c r="H1355" s="482">
        <v>2.3290173076621925E-4</v>
      </c>
      <c r="I1355" s="482">
        <v>8.292894059232907E-5</v>
      </c>
      <c r="J1355" s="482">
        <v>3.8590352771838578E-5</v>
      </c>
      <c r="K1355" s="482">
        <v>6.7062008238426857E-5</v>
      </c>
      <c r="L1355" s="482">
        <v>1.0684332182263753E-4</v>
      </c>
      <c r="M1355" s="482">
        <v>9.1432381724774868E-6</v>
      </c>
      <c r="N1355" s="482">
        <v>4.2035247740015487E-5</v>
      </c>
      <c r="O1355" s="482">
        <v>5.5938517108980092E-5</v>
      </c>
      <c r="P1355" s="482">
        <v>2.0821578296071287E-5</v>
      </c>
      <c r="Q1355" s="482">
        <v>2.4068875880820957E-5</v>
      </c>
      <c r="R1355" s="482">
        <v>3.1812052382191751E-5</v>
      </c>
      <c r="S1355" s="482">
        <v>3.1519770900584139E-5</v>
      </c>
      <c r="T1355" s="482">
        <v>2.7535613118779532E-5</v>
      </c>
      <c r="U1355" s="482">
        <v>1.9174508476864536E-5</v>
      </c>
      <c r="V1355" s="482">
        <v>1.7026752706459825E-4</v>
      </c>
      <c r="W1355" s="482">
        <v>2.436827145173752E-5</v>
      </c>
      <c r="X1355" s="482">
        <v>1.299095004599345E-5</v>
      </c>
      <c r="Y1355" s="482">
        <v>1.079364552030932E-5</v>
      </c>
      <c r="Z1355" s="482">
        <v>2.3300428603509994E-5</v>
      </c>
      <c r="AA1355" s="482">
        <v>3.1099880943609783E-5</v>
      </c>
      <c r="AB1355" s="482">
        <v>1.9386018417908753E-5</v>
      </c>
      <c r="AC1355" s="482">
        <v>2.8276150447631714E-3</v>
      </c>
      <c r="AD1355" s="482">
        <v>2.3025929760818009E-4</v>
      </c>
      <c r="AE1355" s="482">
        <v>1.2402235132128408E-4</v>
      </c>
      <c r="AF1355" s="482">
        <v>5.5605186877044621E-5</v>
      </c>
      <c r="AG1355" s="482">
        <v>2.7317217385130003E-6</v>
      </c>
      <c r="AH1355" s="482">
        <v>6.308733600946335E-5</v>
      </c>
      <c r="AI1355" s="482">
        <v>1.1780365153940881E-4</v>
      </c>
      <c r="AJ1355" s="482">
        <v>1.4033752384531205E-4</v>
      </c>
      <c r="AK1355" s="482">
        <v>3.4287619269252165E-4</v>
      </c>
      <c r="AL1355" s="482">
        <v>1.9255905889568699E-4</v>
      </c>
      <c r="AM1355" s="482">
        <v>6.1413260437679943E-5</v>
      </c>
      <c r="AN1355" s="482">
        <v>4.2603231628730334E-5</v>
      </c>
      <c r="AO1355" s="482">
        <v>4.3640914880273735E-4</v>
      </c>
      <c r="AP1355" s="482">
        <v>3.7500159828222636E-4</v>
      </c>
      <c r="AQ1355" s="482">
        <v>1.5278542996087109E-4</v>
      </c>
      <c r="AR1355" s="482">
        <v>3.0764947450714382E-4</v>
      </c>
      <c r="AS1355" s="482">
        <v>0</v>
      </c>
      <c r="AT1355" s="483">
        <v>1.301152481450402E-4</v>
      </c>
      <c r="AU1355" s="490">
        <v>1.4965854725210871E-3</v>
      </c>
      <c r="AV1355" s="491">
        <v>4.6358405700132148E-4</v>
      </c>
      <c r="AW1355" s="491">
        <v>4.5912960904329731E-4</v>
      </c>
      <c r="AX1355" s="491">
        <v>5.1703779191411619E-3</v>
      </c>
      <c r="AY1355" s="491">
        <v>2.4826818824887011E-3</v>
      </c>
      <c r="AZ1355" s="491">
        <v>1.4264543686134537E-3</v>
      </c>
      <c r="BA1355" s="491">
        <v>2.4380872555335048E-3</v>
      </c>
      <c r="BB1355" s="491">
        <v>2.6367680202568329E-3</v>
      </c>
      <c r="BC1355" s="491">
        <v>4.8597026253155803E-4</v>
      </c>
      <c r="BD1355" s="491">
        <v>1.230333437510611E-3</v>
      </c>
      <c r="BE1355" s="491">
        <v>1.4776680760851331E-3</v>
      </c>
      <c r="BF1355" s="491">
        <v>9.7112870472213745E-4</v>
      </c>
      <c r="BG1355" s="491">
        <v>9.8969435648342216E-4</v>
      </c>
      <c r="BH1355" s="491">
        <v>7.8587532548631087E-4</v>
      </c>
      <c r="BI1355" s="491">
        <v>6.8321313775108366E-4</v>
      </c>
      <c r="BJ1355" s="491">
        <v>6.7398503899501782E-4</v>
      </c>
      <c r="BK1355" s="491">
        <v>7.2235429238728466E-4</v>
      </c>
      <c r="BL1355" s="491">
        <v>1.5589801137791859E-3</v>
      </c>
      <c r="BM1355" s="491">
        <v>6.4297420071351649E-4</v>
      </c>
      <c r="BN1355" s="491">
        <v>2.4779275608810471E-4</v>
      </c>
      <c r="BO1355" s="491">
        <v>3.6289428268894419E-4</v>
      </c>
      <c r="BP1355" s="491">
        <v>9.9704338737473469E-4</v>
      </c>
      <c r="BQ1355" s="491">
        <v>9.5179748669844359E-4</v>
      </c>
      <c r="BR1355" s="491">
        <v>9.4520712414519184E-4</v>
      </c>
      <c r="BS1355" s="491">
        <v>9.3843237852412248E-2</v>
      </c>
      <c r="BT1355" s="491">
        <v>1.1068599265844106E-2</v>
      </c>
      <c r="BU1355" s="491">
        <v>2.9733325855187515E-3</v>
      </c>
      <c r="BV1355" s="491">
        <v>1.6636318795836206E-3</v>
      </c>
      <c r="BW1355" s="491">
        <v>5.8132237147824378E-4</v>
      </c>
      <c r="BX1355" s="491">
        <v>2.6798072366499607E-3</v>
      </c>
      <c r="BY1355" s="491">
        <v>2.1452907159308877E-3</v>
      </c>
      <c r="BZ1355" s="491">
        <v>3.8483610726138331E-3</v>
      </c>
      <c r="CA1355" s="491">
        <v>9.4160141964669767E-3</v>
      </c>
      <c r="CB1355" s="491">
        <v>5.4562607862170751E-3</v>
      </c>
      <c r="CC1355" s="491">
        <v>2.5748442933263621E-3</v>
      </c>
      <c r="CD1355" s="491">
        <v>9.2153905101071581E-4</v>
      </c>
      <c r="CE1355" s="491">
        <v>1.3201965039807811E-2</v>
      </c>
      <c r="CF1355" s="491">
        <v>1.0922287903600319E-2</v>
      </c>
      <c r="CG1355" s="491">
        <v>5.5645071082027634E-3</v>
      </c>
      <c r="CH1355" s="491">
        <v>1.0814515677307058E-2</v>
      </c>
      <c r="CI1355" s="491">
        <v>0</v>
      </c>
      <c r="CJ1355" s="492">
        <v>3.4647261729802525E-3</v>
      </c>
    </row>
    <row r="1356" spans="2:88">
      <c r="B1356" s="284"/>
      <c r="C1356" s="598">
        <v>26</v>
      </c>
      <c r="D1356" s="246" t="s">
        <v>567</v>
      </c>
      <c r="E1356" s="481">
        <v>0</v>
      </c>
      <c r="F1356" s="482">
        <v>0</v>
      </c>
      <c r="G1356" s="482">
        <v>0</v>
      </c>
      <c r="H1356" s="482">
        <v>0</v>
      </c>
      <c r="I1356" s="482">
        <v>0</v>
      </c>
      <c r="J1356" s="482">
        <v>0</v>
      </c>
      <c r="K1356" s="482">
        <v>0</v>
      </c>
      <c r="L1356" s="482">
        <v>0</v>
      </c>
      <c r="M1356" s="482">
        <v>0</v>
      </c>
      <c r="N1356" s="482">
        <v>0</v>
      </c>
      <c r="O1356" s="482">
        <v>0</v>
      </c>
      <c r="P1356" s="482">
        <v>0</v>
      </c>
      <c r="Q1356" s="482">
        <v>0</v>
      </c>
      <c r="R1356" s="482">
        <v>0</v>
      </c>
      <c r="S1356" s="482">
        <v>0</v>
      </c>
      <c r="T1356" s="482">
        <v>0</v>
      </c>
      <c r="U1356" s="482">
        <v>0</v>
      </c>
      <c r="V1356" s="482">
        <v>0</v>
      </c>
      <c r="W1356" s="482">
        <v>0</v>
      </c>
      <c r="X1356" s="482">
        <v>0</v>
      </c>
      <c r="Y1356" s="482">
        <v>0</v>
      </c>
      <c r="Z1356" s="482">
        <v>0</v>
      </c>
      <c r="AA1356" s="482">
        <v>0</v>
      </c>
      <c r="AB1356" s="482">
        <v>0</v>
      </c>
      <c r="AC1356" s="482">
        <v>0</v>
      </c>
      <c r="AD1356" s="482">
        <v>0</v>
      </c>
      <c r="AE1356" s="482">
        <v>0</v>
      </c>
      <c r="AF1356" s="482">
        <v>0</v>
      </c>
      <c r="AG1356" s="482">
        <v>0</v>
      </c>
      <c r="AH1356" s="482">
        <v>0</v>
      </c>
      <c r="AI1356" s="482">
        <v>0</v>
      </c>
      <c r="AJ1356" s="482">
        <v>0</v>
      </c>
      <c r="AK1356" s="482">
        <v>0</v>
      </c>
      <c r="AL1356" s="482">
        <v>0</v>
      </c>
      <c r="AM1356" s="482">
        <v>0</v>
      </c>
      <c r="AN1356" s="482">
        <v>0</v>
      </c>
      <c r="AO1356" s="482">
        <v>0</v>
      </c>
      <c r="AP1356" s="482">
        <v>0</v>
      </c>
      <c r="AQ1356" s="482">
        <v>0</v>
      </c>
      <c r="AR1356" s="482">
        <v>0</v>
      </c>
      <c r="AS1356" s="482">
        <v>0</v>
      </c>
      <c r="AT1356" s="483">
        <v>0</v>
      </c>
      <c r="AU1356" s="490">
        <v>2.9189251835740716E-4</v>
      </c>
      <c r="AV1356" s="491">
        <v>0</v>
      </c>
      <c r="AW1356" s="491">
        <v>1.2913535110674809E-5</v>
      </c>
      <c r="AX1356" s="491">
        <v>1.6171602902750927E-3</v>
      </c>
      <c r="AY1356" s="491">
        <v>5.2935315143250346E-4</v>
      </c>
      <c r="AZ1356" s="491">
        <v>1.4370146647422162E-4</v>
      </c>
      <c r="BA1356" s="491">
        <v>5.5147918928412452E-4</v>
      </c>
      <c r="BB1356" s="491">
        <v>1.6399792775402553E-3</v>
      </c>
      <c r="BC1356" s="491">
        <v>1.9756182802087749E-5</v>
      </c>
      <c r="BD1356" s="491">
        <v>6.4705849071834202E-5</v>
      </c>
      <c r="BE1356" s="491">
        <v>1.9467090379207358E-3</v>
      </c>
      <c r="BF1356" s="491">
        <v>8.2796316886492671E-5</v>
      </c>
      <c r="BG1356" s="491">
        <v>1.3623313157624714E-4</v>
      </c>
      <c r="BH1356" s="491">
        <v>6.0964995980765771E-5</v>
      </c>
      <c r="BI1356" s="491">
        <v>2.1576570151104815E-4</v>
      </c>
      <c r="BJ1356" s="491">
        <v>2.0863405712123226E-5</v>
      </c>
      <c r="BK1356" s="491">
        <v>3.7140547042259232E-4</v>
      </c>
      <c r="BL1356" s="491">
        <v>4.9584719300452664E-4</v>
      </c>
      <c r="BM1356" s="491">
        <v>1.7581331687297312E-4</v>
      </c>
      <c r="BN1356" s="491">
        <v>9.7681128823823762E-5</v>
      </c>
      <c r="BO1356" s="491">
        <v>3.0316305214447695E-4</v>
      </c>
      <c r="BP1356" s="491">
        <v>2.7452203032006544E-4</v>
      </c>
      <c r="BQ1356" s="491">
        <v>1.3874980453944875E-3</v>
      </c>
      <c r="BR1356" s="491">
        <v>1.4433785023877073E-2</v>
      </c>
      <c r="BS1356" s="491">
        <v>1.4464116229927007E-3</v>
      </c>
      <c r="BT1356" s="491">
        <v>0</v>
      </c>
      <c r="BU1356" s="491">
        <v>1.2516125470957706E-3</v>
      </c>
      <c r="BV1356" s="491">
        <v>2.2291570450128609E-3</v>
      </c>
      <c r="BW1356" s="491">
        <v>1.5861813796830257E-5</v>
      </c>
      <c r="BX1356" s="491">
        <v>3.6948243801265342E-3</v>
      </c>
      <c r="BY1356" s="491">
        <v>2.4581201722534375E-3</v>
      </c>
      <c r="BZ1356" s="491">
        <v>2.1402088946891412E-2</v>
      </c>
      <c r="CA1356" s="491">
        <v>3.3421814034477167E-3</v>
      </c>
      <c r="CB1356" s="491">
        <v>2.6650652358289691E-3</v>
      </c>
      <c r="CC1356" s="491">
        <v>2.5641384021416823E-5</v>
      </c>
      <c r="CD1356" s="491">
        <v>2.4086077439346176E-4</v>
      </c>
      <c r="CE1356" s="491">
        <v>3.4710709220899826E-2</v>
      </c>
      <c r="CF1356" s="491">
        <v>1.115808919884872E-2</v>
      </c>
      <c r="CG1356" s="491">
        <v>8.1532919521699054E-3</v>
      </c>
      <c r="CH1356" s="491">
        <v>9.50060648638394E-3</v>
      </c>
      <c r="CI1356" s="491">
        <v>0</v>
      </c>
      <c r="CJ1356" s="492">
        <v>3.6915900619832226E-3</v>
      </c>
    </row>
    <row r="1357" spans="2:88">
      <c r="B1357" s="284"/>
      <c r="C1357" s="598">
        <v>27</v>
      </c>
      <c r="D1357" s="246" t="s">
        <v>83</v>
      </c>
      <c r="E1357" s="481">
        <v>3.273301101463523E-2</v>
      </c>
      <c r="F1357" s="482">
        <v>1.3133954871252712E-2</v>
      </c>
      <c r="G1357" s="482">
        <v>3.7851607894370323E-2</v>
      </c>
      <c r="H1357" s="482">
        <v>3.794488072711804E-2</v>
      </c>
      <c r="I1357" s="482">
        <v>6.4438033830567731E-2</v>
      </c>
      <c r="J1357" s="482">
        <v>8.7306737267186421E-2</v>
      </c>
      <c r="K1357" s="482">
        <v>7.1062816540338275E-2</v>
      </c>
      <c r="L1357" s="482">
        <v>3.9203163006690092E-2</v>
      </c>
      <c r="M1357" s="482">
        <v>4.7204656034320709E-3</v>
      </c>
      <c r="N1357" s="482">
        <v>6.5078726166720821E-2</v>
      </c>
      <c r="O1357" s="482">
        <v>3.556168439137649E-2</v>
      </c>
      <c r="P1357" s="482">
        <v>5.7115478404834774E-2</v>
      </c>
      <c r="Q1357" s="482">
        <v>4.0048153304600188E-2</v>
      </c>
      <c r="R1357" s="482">
        <v>5.7742647188909542E-2</v>
      </c>
      <c r="S1357" s="482">
        <v>5.1463446592663172E-2</v>
      </c>
      <c r="T1357" s="482">
        <v>3.7548092008647845E-2</v>
      </c>
      <c r="U1357" s="482">
        <v>5.3232991558877008E-2</v>
      </c>
      <c r="V1357" s="482">
        <v>4.1475586072432319E-2</v>
      </c>
      <c r="W1357" s="482">
        <v>5.4495210162980263E-2</v>
      </c>
      <c r="X1357" s="482">
        <v>3.2327949711999419E-2</v>
      </c>
      <c r="Y1357" s="482">
        <v>2.9238902631318113E-2</v>
      </c>
      <c r="Z1357" s="482">
        <v>5.9025995374320933E-2</v>
      </c>
      <c r="AA1357" s="482">
        <v>4.6669015238477385E-2</v>
      </c>
      <c r="AB1357" s="482">
        <v>1.1550716742694228E-2</v>
      </c>
      <c r="AC1357" s="482">
        <v>1.1078239090445505E-2</v>
      </c>
      <c r="AD1357" s="482">
        <v>7.2302100488372918E-3</v>
      </c>
      <c r="AE1357" s="482">
        <v>9.9680193564802844E-3</v>
      </c>
      <c r="AF1357" s="482">
        <v>4.8510186751255426E-3</v>
      </c>
      <c r="AG1357" s="482">
        <v>6.019391030837643E-4</v>
      </c>
      <c r="AH1357" s="482">
        <v>7.261315372227674E-3</v>
      </c>
      <c r="AI1357" s="482">
        <v>9.4568870701535468E-3</v>
      </c>
      <c r="AJ1357" s="482">
        <v>9.5211565409682227E-3</v>
      </c>
      <c r="AK1357" s="482">
        <v>1.0604439842907126E-2</v>
      </c>
      <c r="AL1357" s="482">
        <v>3.3809956388559603E-2</v>
      </c>
      <c r="AM1357" s="482">
        <v>2.1433296755543212E-2</v>
      </c>
      <c r="AN1357" s="482">
        <v>2.0425595810315295E-2</v>
      </c>
      <c r="AO1357" s="482">
        <v>4.831180314016284E-2</v>
      </c>
      <c r="AP1357" s="482">
        <v>8.0544258983162087E-2</v>
      </c>
      <c r="AQ1357" s="482">
        <v>1.2463167201428507E-2</v>
      </c>
      <c r="AR1357" s="482">
        <v>1.965969112091407E-2</v>
      </c>
      <c r="AS1357" s="482">
        <v>0.17093408180883329</v>
      </c>
      <c r="AT1357" s="483">
        <v>1.1872244032524118E-2</v>
      </c>
      <c r="AU1357" s="490">
        <v>5.9177734152991379E-2</v>
      </c>
      <c r="AV1357" s="491">
        <v>2.9236957706517831E-2</v>
      </c>
      <c r="AW1357" s="491">
        <v>6.1165024206139132E-2</v>
      </c>
      <c r="AX1357" s="491">
        <v>3.9192917633361919E-2</v>
      </c>
      <c r="AY1357" s="491">
        <v>7.7624340069712625E-2</v>
      </c>
      <c r="AZ1357" s="491">
        <v>0.10649060096271556</v>
      </c>
      <c r="BA1357" s="491">
        <v>0.10355443436241703</v>
      </c>
      <c r="BB1357" s="491">
        <v>4.8742700070708064E-2</v>
      </c>
      <c r="BC1357" s="491">
        <v>8.0072892339715096E-3</v>
      </c>
      <c r="BD1357" s="491">
        <v>8.2603161257765317E-2</v>
      </c>
      <c r="BE1357" s="491">
        <v>5.0313808209132803E-2</v>
      </c>
      <c r="BF1357" s="491">
        <v>3.189907938593238E-2</v>
      </c>
      <c r="BG1357" s="491">
        <v>5.3154297162583838E-2</v>
      </c>
      <c r="BH1357" s="491">
        <v>7.0181760413195918E-2</v>
      </c>
      <c r="BI1357" s="491">
        <v>5.9082340858536947E-2</v>
      </c>
      <c r="BJ1357" s="491">
        <v>5.0868721778396665E-2</v>
      </c>
      <c r="BK1357" s="491">
        <v>6.0761396180512753E-2</v>
      </c>
      <c r="BL1357" s="491">
        <v>5.0796097957093986E-2</v>
      </c>
      <c r="BM1357" s="491">
        <v>6.0756820708550117E-2</v>
      </c>
      <c r="BN1357" s="491">
        <v>5.1972890351894216E-2</v>
      </c>
      <c r="BO1357" s="491">
        <v>4.6514231393492637E-2</v>
      </c>
      <c r="BP1357" s="491">
        <v>8.8310916433347111E-2</v>
      </c>
      <c r="BQ1357" s="491">
        <v>7.2037778417660889E-2</v>
      </c>
      <c r="BR1357" s="491">
        <v>1.4703631786080982E-2</v>
      </c>
      <c r="BS1357" s="491">
        <v>2.1152160685115509E-2</v>
      </c>
      <c r="BT1357" s="491">
        <v>1.7662422424611812E-2</v>
      </c>
      <c r="BU1357" s="491">
        <v>2.4055760349524915E-2</v>
      </c>
      <c r="BV1357" s="491">
        <v>7.4886624062234933E-3</v>
      </c>
      <c r="BW1357" s="491">
        <v>1.7850088114204278E-3</v>
      </c>
      <c r="BX1357" s="491">
        <v>1.1767217236676506E-2</v>
      </c>
      <c r="BY1357" s="491">
        <v>1.5462645602553284E-2</v>
      </c>
      <c r="BZ1357" s="491">
        <v>1.379466175555711E-2</v>
      </c>
      <c r="CA1357" s="491">
        <v>1.8175351065988343E-2</v>
      </c>
      <c r="CB1357" s="491">
        <v>5.0580901454763724E-2</v>
      </c>
      <c r="CC1357" s="491">
        <v>4.2791470934771036E-2</v>
      </c>
      <c r="CD1357" s="491">
        <v>2.2478359520853954E-2</v>
      </c>
      <c r="CE1357" s="491">
        <v>7.4239092498864651E-2</v>
      </c>
      <c r="CF1357" s="491">
        <v>0.1194094283051922</v>
      </c>
      <c r="CG1357" s="491">
        <v>2.5373160164184217E-2</v>
      </c>
      <c r="CH1357" s="491">
        <v>3.5643215067406427E-2</v>
      </c>
      <c r="CI1357" s="491">
        <v>0.23543808482922365</v>
      </c>
      <c r="CJ1357" s="492">
        <v>1.6041042912233315E-2</v>
      </c>
    </row>
    <row r="1358" spans="2:88">
      <c r="B1358" s="284"/>
      <c r="C1358" s="598">
        <v>28</v>
      </c>
      <c r="D1358" s="246" t="s">
        <v>84</v>
      </c>
      <c r="E1358" s="481">
        <v>3.4809145054001819E-4</v>
      </c>
      <c r="F1358" s="482">
        <v>3.5719307302385628E-4</v>
      </c>
      <c r="G1358" s="482">
        <v>7.6987708596921946E-4</v>
      </c>
      <c r="H1358" s="482">
        <v>4.1486387617468944E-3</v>
      </c>
      <c r="I1358" s="482">
        <v>3.8954883343449322E-4</v>
      </c>
      <c r="J1358" s="482">
        <v>1.4901751259523757E-3</v>
      </c>
      <c r="K1358" s="482">
        <v>7.2285291584718071E-4</v>
      </c>
      <c r="L1358" s="482">
        <v>5.1537636696712586E-4</v>
      </c>
      <c r="M1358" s="482">
        <v>2.0563951871022283E-4</v>
      </c>
      <c r="N1358" s="482">
        <v>2.7157446742288806E-4</v>
      </c>
      <c r="O1358" s="482">
        <v>7.222905724465511E-4</v>
      </c>
      <c r="P1358" s="482">
        <v>4.7181642553789053E-4</v>
      </c>
      <c r="Q1358" s="482">
        <v>5.1838354312811169E-4</v>
      </c>
      <c r="R1358" s="482">
        <v>9.4654254767421715E-4</v>
      </c>
      <c r="S1358" s="482">
        <v>5.8993596423305178E-4</v>
      </c>
      <c r="T1358" s="482">
        <v>4.7204150320080354E-4</v>
      </c>
      <c r="U1358" s="482">
        <v>5.1347068332663901E-4</v>
      </c>
      <c r="V1358" s="482">
        <v>4.4342932089018515E-4</v>
      </c>
      <c r="W1358" s="482">
        <v>3.5634624865452861E-4</v>
      </c>
      <c r="X1358" s="482">
        <v>3.132557611324442E-4</v>
      </c>
      <c r="Y1358" s="482">
        <v>2.9511315444532448E-4</v>
      </c>
      <c r="Z1358" s="482">
        <v>1.1301049567420604E-3</v>
      </c>
      <c r="AA1358" s="482">
        <v>1.0704448872776026E-3</v>
      </c>
      <c r="AB1358" s="482">
        <v>1.6125472412787513E-3</v>
      </c>
      <c r="AC1358" s="482">
        <v>1.6143533324353609E-4</v>
      </c>
      <c r="AD1358" s="482">
        <v>3.8663083362998411E-4</v>
      </c>
      <c r="AE1358" s="482">
        <v>9.2914026357125853E-4</v>
      </c>
      <c r="AF1358" s="482">
        <v>3.2665663601859213E-3</v>
      </c>
      <c r="AG1358" s="482">
        <v>5.3166173092655976E-3</v>
      </c>
      <c r="AH1358" s="482">
        <v>1.1030811720832802E-3</v>
      </c>
      <c r="AI1358" s="482">
        <v>4.3083314372254817E-4</v>
      </c>
      <c r="AJ1358" s="482">
        <v>3.0014771425859108E-3</v>
      </c>
      <c r="AK1358" s="482">
        <v>1.3265587498961968E-4</v>
      </c>
      <c r="AL1358" s="482">
        <v>4.1837683743638974E-4</v>
      </c>
      <c r="AM1358" s="482">
        <v>2.8669799301551213E-3</v>
      </c>
      <c r="AN1358" s="482">
        <v>6.6581581550164554E-4</v>
      </c>
      <c r="AO1358" s="482">
        <v>1.2215931976667408E-3</v>
      </c>
      <c r="AP1358" s="482">
        <v>3.3104113816244933E-4</v>
      </c>
      <c r="AQ1358" s="482">
        <v>5.4901263353738031E-4</v>
      </c>
      <c r="AR1358" s="482">
        <v>1.9658164459779756E-4</v>
      </c>
      <c r="AS1358" s="482">
        <v>0</v>
      </c>
      <c r="AT1358" s="483">
        <v>3.9073504163633166E-4</v>
      </c>
      <c r="AU1358" s="490">
        <v>6.1103246487356324E-3</v>
      </c>
      <c r="AV1358" s="491">
        <v>7.1858581416058675E-3</v>
      </c>
      <c r="AW1358" s="491">
        <v>1.0049744498364807E-2</v>
      </c>
      <c r="AX1358" s="491">
        <v>4.2472122993503794E-2</v>
      </c>
      <c r="AY1358" s="491">
        <v>5.0713796487212781E-3</v>
      </c>
      <c r="AZ1358" s="491">
        <v>1.7955183897560744E-2</v>
      </c>
      <c r="BA1358" s="491">
        <v>9.2050577389981986E-3</v>
      </c>
      <c r="BB1358" s="491">
        <v>6.3135144710960095E-3</v>
      </c>
      <c r="BC1358" s="491">
        <v>2.7440953581318803E-3</v>
      </c>
      <c r="BD1358" s="491">
        <v>3.0410927839024742E-3</v>
      </c>
      <c r="BE1358" s="491">
        <v>1.0369165305460287E-2</v>
      </c>
      <c r="BF1358" s="491">
        <v>3.6082766150156396E-3</v>
      </c>
      <c r="BG1358" s="491">
        <v>7.4590756536589177E-3</v>
      </c>
      <c r="BH1358" s="491">
        <v>1.044276444196765E-2</v>
      </c>
      <c r="BI1358" s="491">
        <v>6.3303764256302649E-3</v>
      </c>
      <c r="BJ1358" s="491">
        <v>6.5319520479339187E-3</v>
      </c>
      <c r="BK1358" s="491">
        <v>9.9053744449729888E-3</v>
      </c>
      <c r="BL1358" s="491">
        <v>5.7721029596579732E-3</v>
      </c>
      <c r="BM1358" s="491">
        <v>4.9249470227873153E-3</v>
      </c>
      <c r="BN1358" s="491">
        <v>5.3189810595502471E-3</v>
      </c>
      <c r="BO1358" s="491">
        <v>4.6616111581617124E-3</v>
      </c>
      <c r="BP1358" s="491">
        <v>1.2525310560874839E-2</v>
      </c>
      <c r="BQ1358" s="491">
        <v>1.416343955518087E-2</v>
      </c>
      <c r="BR1358" s="491">
        <v>1.8906192901985735E-2</v>
      </c>
      <c r="BS1358" s="491">
        <v>4.018518377667802E-3</v>
      </c>
      <c r="BT1358" s="491">
        <v>9.5984365470684046E-3</v>
      </c>
      <c r="BU1358" s="491">
        <v>1.8161421460896107E-2</v>
      </c>
      <c r="BV1358" s="491">
        <v>6.3274308817168626E-2</v>
      </c>
      <c r="BW1358" s="491">
        <v>7.5755337409724816E-2</v>
      </c>
      <c r="BX1358" s="491">
        <v>1.7380274499979777E-2</v>
      </c>
      <c r="BY1358" s="491">
        <v>5.1135988280625062E-3</v>
      </c>
      <c r="BZ1358" s="491">
        <v>4.1770482309353728E-2</v>
      </c>
      <c r="CA1358" s="491">
        <v>2.3355308113625121E-3</v>
      </c>
      <c r="CB1358" s="491">
        <v>5.977960062093556E-3</v>
      </c>
      <c r="CC1358" s="491">
        <v>6.2641548957553958E-2</v>
      </c>
      <c r="CD1358" s="491">
        <v>1.1641089418642446E-2</v>
      </c>
      <c r="CE1358" s="491">
        <v>1.8023219212470114E-2</v>
      </c>
      <c r="CF1358" s="491">
        <v>4.9939851876692684E-3</v>
      </c>
      <c r="CG1358" s="491">
        <v>9.6103679281467676E-3</v>
      </c>
      <c r="CH1358" s="491">
        <v>4.4369341406941473E-3</v>
      </c>
      <c r="CI1358" s="491">
        <v>0</v>
      </c>
      <c r="CJ1358" s="492">
        <v>5.1388708986760644E-3</v>
      </c>
    </row>
    <row r="1359" spans="2:88">
      <c r="B1359" s="284"/>
      <c r="C1359" s="598">
        <v>29</v>
      </c>
      <c r="D1359" s="246" t="s">
        <v>85</v>
      </c>
      <c r="E1359" s="481">
        <v>1.1402648912671677E-3</v>
      </c>
      <c r="F1359" s="482">
        <v>2.9068285010471021E-4</v>
      </c>
      <c r="G1359" s="482">
        <v>5.3826134879047432E-4</v>
      </c>
      <c r="H1359" s="482">
        <v>3.0032437706147531E-3</v>
      </c>
      <c r="I1359" s="482">
        <v>9.3882267304640265E-4</v>
      </c>
      <c r="J1359" s="482">
        <v>1.8177473354439328E-3</v>
      </c>
      <c r="K1359" s="482">
        <v>1.2390623853678934E-3</v>
      </c>
      <c r="L1359" s="482">
        <v>1.1650878994662762E-3</v>
      </c>
      <c r="M1359" s="482">
        <v>9.7597756854232398E-5</v>
      </c>
      <c r="N1359" s="482">
        <v>1.347796206279703E-3</v>
      </c>
      <c r="O1359" s="482">
        <v>1.2061673845288315E-3</v>
      </c>
      <c r="P1359" s="482">
        <v>1.1185136896176985E-3</v>
      </c>
      <c r="Q1359" s="482">
        <v>5.2985201853224544E-4</v>
      </c>
      <c r="R1359" s="482">
        <v>1.8366796284586891E-3</v>
      </c>
      <c r="S1359" s="482">
        <v>1.0807720540785416E-3</v>
      </c>
      <c r="T1359" s="482">
        <v>1.0933611163968314E-3</v>
      </c>
      <c r="U1359" s="482">
        <v>7.0828788240134442E-4</v>
      </c>
      <c r="V1359" s="482">
        <v>8.3083822617268494E-4</v>
      </c>
      <c r="W1359" s="482">
        <v>1.2260473078866132E-3</v>
      </c>
      <c r="X1359" s="482">
        <v>5.0377462251912936E-4</v>
      </c>
      <c r="Y1359" s="482">
        <v>3.3647241222520659E-4</v>
      </c>
      <c r="Z1359" s="482">
        <v>9.3347113279028686E-4</v>
      </c>
      <c r="AA1359" s="482">
        <v>1.8211061125435386E-3</v>
      </c>
      <c r="AB1359" s="482">
        <v>2.8295159345729723E-3</v>
      </c>
      <c r="AC1359" s="482">
        <v>5.5290890389957917E-4</v>
      </c>
      <c r="AD1359" s="482">
        <v>6.6935043264321518E-4</v>
      </c>
      <c r="AE1359" s="482">
        <v>8.7126131370826847E-3</v>
      </c>
      <c r="AF1359" s="482">
        <v>7.1901320556045836E-3</v>
      </c>
      <c r="AG1359" s="482">
        <v>2.2389061374485618E-3</v>
      </c>
      <c r="AH1359" s="482">
        <v>8.4182762308521644E-3</v>
      </c>
      <c r="AI1359" s="482">
        <v>4.6243503814208586E-3</v>
      </c>
      <c r="AJ1359" s="482">
        <v>6.1974654967748225E-4</v>
      </c>
      <c r="AK1359" s="482">
        <v>2.4645881117261285E-3</v>
      </c>
      <c r="AL1359" s="482">
        <v>7.9559661225362052E-3</v>
      </c>
      <c r="AM1359" s="482">
        <v>5.8434305863007234E-3</v>
      </c>
      <c r="AN1359" s="482">
        <v>2.092972738547728E-3</v>
      </c>
      <c r="AO1359" s="482">
        <v>5.3729739504160632E-3</v>
      </c>
      <c r="AP1359" s="482">
        <v>4.4438135877015051E-3</v>
      </c>
      <c r="AQ1359" s="482">
        <v>2.9627750646857116E-3</v>
      </c>
      <c r="AR1359" s="482">
        <v>1.1405323677934199E-2</v>
      </c>
      <c r="AS1359" s="482">
        <v>0</v>
      </c>
      <c r="AT1359" s="483">
        <v>1.6706072305629125E-2</v>
      </c>
      <c r="AU1359" s="490">
        <v>2.5008808694532859E-3</v>
      </c>
      <c r="AV1359" s="491">
        <v>1.139038468159211E-3</v>
      </c>
      <c r="AW1359" s="491">
        <v>1.0144940000636708E-3</v>
      </c>
      <c r="AX1359" s="491">
        <v>1.0809349756434477E-2</v>
      </c>
      <c r="AY1359" s="491">
        <v>2.490879687490346E-3</v>
      </c>
      <c r="AZ1359" s="491">
        <v>3.7221486379875311E-3</v>
      </c>
      <c r="BA1359" s="491">
        <v>2.5608529280014554E-3</v>
      </c>
      <c r="BB1359" s="491">
        <v>2.6403700600582791E-3</v>
      </c>
      <c r="BC1359" s="491">
        <v>2.7059072861333299E-4</v>
      </c>
      <c r="BD1359" s="491">
        <v>3.3963634280463218E-3</v>
      </c>
      <c r="BE1359" s="491">
        <v>3.2154072726333755E-3</v>
      </c>
      <c r="BF1359" s="491">
        <v>1.170606540141964E-3</v>
      </c>
      <c r="BG1359" s="491">
        <v>1.0471487920140771E-3</v>
      </c>
      <c r="BH1359" s="491">
        <v>3.9469999118273476E-3</v>
      </c>
      <c r="BI1359" s="491">
        <v>3.0319561417203825E-3</v>
      </c>
      <c r="BJ1359" s="491">
        <v>2.9761151196003033E-3</v>
      </c>
      <c r="BK1359" s="491">
        <v>2.1977214120581022E-3</v>
      </c>
      <c r="BL1359" s="491">
        <v>1.7030284897119859E-3</v>
      </c>
      <c r="BM1359" s="491">
        <v>2.7386013392695831E-3</v>
      </c>
      <c r="BN1359" s="491">
        <v>2.7019804335723851E-3</v>
      </c>
      <c r="BO1359" s="491">
        <v>9.8028006192371294E-4</v>
      </c>
      <c r="BP1359" s="491">
        <v>3.3426477247215885E-3</v>
      </c>
      <c r="BQ1359" s="491">
        <v>4.8794443808099133E-3</v>
      </c>
      <c r="BR1359" s="491">
        <v>7.9890043426530666E-3</v>
      </c>
      <c r="BS1359" s="491">
        <v>1.8641736679446007E-3</v>
      </c>
      <c r="BT1359" s="491">
        <v>2.7053788185127411E-3</v>
      </c>
      <c r="BU1359" s="491">
        <v>3.4523101090173022E-2</v>
      </c>
      <c r="BV1359" s="491">
        <v>1.981255825199571E-2</v>
      </c>
      <c r="BW1359" s="491">
        <v>2.2129927778342728E-2</v>
      </c>
      <c r="BX1359" s="491">
        <v>2.3030370318665738E-2</v>
      </c>
      <c r="BY1359" s="491">
        <v>2.6507387428284936E-2</v>
      </c>
      <c r="BZ1359" s="491">
        <v>1.7537284818239314E-3</v>
      </c>
      <c r="CA1359" s="491">
        <v>8.3320271793351358E-3</v>
      </c>
      <c r="CB1359" s="491">
        <v>1.8860299549688816E-2</v>
      </c>
      <c r="CC1359" s="491">
        <v>2.0038732472532218E-2</v>
      </c>
      <c r="CD1359" s="491">
        <v>8.4243551259553674E-3</v>
      </c>
      <c r="CE1359" s="491">
        <v>1.4176256584876612E-2</v>
      </c>
      <c r="CF1359" s="491">
        <v>1.2105718728937022E-2</v>
      </c>
      <c r="CG1359" s="491">
        <v>9.648852889471685E-3</v>
      </c>
      <c r="CH1359" s="491">
        <v>3.0875742275470006E-2</v>
      </c>
      <c r="CI1359" s="491">
        <v>0</v>
      </c>
      <c r="CJ1359" s="492">
        <v>3.8867351284261831E-2</v>
      </c>
    </row>
    <row r="1360" spans="2:88">
      <c r="B1360" s="284"/>
      <c r="C1360" s="598">
        <v>30</v>
      </c>
      <c r="D1360" s="246" t="s">
        <v>641</v>
      </c>
      <c r="E1360" s="481">
        <v>4.4668777355548993E-3</v>
      </c>
      <c r="F1360" s="482">
        <v>2.2898558915672206E-3</v>
      </c>
      <c r="G1360" s="482">
        <v>5.5982683758864192E-3</v>
      </c>
      <c r="H1360" s="482">
        <v>1.0535999421085794E-2</v>
      </c>
      <c r="I1360" s="482">
        <v>5.0855101709102813E-3</v>
      </c>
      <c r="J1360" s="482">
        <v>6.1595018641622838E-3</v>
      </c>
      <c r="K1360" s="482">
        <v>7.1760215055933036E-3</v>
      </c>
      <c r="L1360" s="482">
        <v>6.046244856935396E-3</v>
      </c>
      <c r="M1360" s="482">
        <v>7.244322877379878E-3</v>
      </c>
      <c r="N1360" s="482">
        <v>5.0666276230974007E-3</v>
      </c>
      <c r="O1360" s="482">
        <v>9.1364167731401193E-3</v>
      </c>
      <c r="P1360" s="482">
        <v>9.0173611891066711E-3</v>
      </c>
      <c r="Q1360" s="482">
        <v>5.8987974302101166E-3</v>
      </c>
      <c r="R1360" s="482">
        <v>6.3069381130881723E-3</v>
      </c>
      <c r="S1360" s="482">
        <v>4.5675444159859937E-3</v>
      </c>
      <c r="T1360" s="482">
        <v>4.2927164107858943E-3</v>
      </c>
      <c r="U1360" s="482">
        <v>5.3741097547340055E-3</v>
      </c>
      <c r="V1360" s="482">
        <v>6.9938319256264347E-3</v>
      </c>
      <c r="W1360" s="482">
        <v>5.3584982144145327E-3</v>
      </c>
      <c r="X1360" s="482">
        <v>5.9426212502121474E-3</v>
      </c>
      <c r="Y1360" s="482">
        <v>3.4887758949325646E-3</v>
      </c>
      <c r="Z1360" s="482">
        <v>4.9423695400386547E-3</v>
      </c>
      <c r="AA1360" s="482">
        <v>4.5650608191953592E-3</v>
      </c>
      <c r="AB1360" s="482">
        <v>1.2487243750284772E-2</v>
      </c>
      <c r="AC1360" s="482">
        <v>1.6551759450147709E-3</v>
      </c>
      <c r="AD1360" s="482">
        <v>7.9610726029057111E-3</v>
      </c>
      <c r="AE1360" s="482">
        <v>4.9629661167512849E-3</v>
      </c>
      <c r="AF1360" s="482">
        <v>9.0369322900761308E-3</v>
      </c>
      <c r="AG1360" s="482">
        <v>9.2038286667702423E-5</v>
      </c>
      <c r="AH1360" s="482">
        <v>2.8400082873347256E-2</v>
      </c>
      <c r="AI1360" s="482">
        <v>5.8691719618917965E-3</v>
      </c>
      <c r="AJ1360" s="482">
        <v>7.4475635175461057E-3</v>
      </c>
      <c r="AK1360" s="482">
        <v>7.6935493592332326E-3</v>
      </c>
      <c r="AL1360" s="482">
        <v>2.7953579470832522E-3</v>
      </c>
      <c r="AM1360" s="482">
        <v>5.9196611531252309E-3</v>
      </c>
      <c r="AN1360" s="482">
        <v>2.9582332610845865E-3</v>
      </c>
      <c r="AO1360" s="482">
        <v>1.3207336585000496E-2</v>
      </c>
      <c r="AP1360" s="482">
        <v>4.7710823433053107E-3</v>
      </c>
      <c r="AQ1360" s="482">
        <v>3.8934153614378101E-3</v>
      </c>
      <c r="AR1360" s="482">
        <v>2.9391530202960287E-3</v>
      </c>
      <c r="AS1360" s="482">
        <v>7.8458321075308528E-3</v>
      </c>
      <c r="AT1360" s="483">
        <v>1.6697304071970585E-2</v>
      </c>
      <c r="AU1360" s="490">
        <v>2.6211891649158391E-2</v>
      </c>
      <c r="AV1360" s="491">
        <v>2.0276576206834297E-2</v>
      </c>
      <c r="AW1360" s="491">
        <v>2.1341421492906052E-2</v>
      </c>
      <c r="AX1360" s="491">
        <v>3.4808296305538909E-2</v>
      </c>
      <c r="AY1360" s="491">
        <v>2.704061501810141E-2</v>
      </c>
      <c r="AZ1360" s="491">
        <v>1.9518279991228637E-2</v>
      </c>
      <c r="BA1360" s="491">
        <v>3.3866541509622393E-2</v>
      </c>
      <c r="BB1360" s="491">
        <v>2.121612841333648E-2</v>
      </c>
      <c r="BC1360" s="491">
        <v>2.0906655481766484E-2</v>
      </c>
      <c r="BD1360" s="491">
        <v>1.8069464635077401E-2</v>
      </c>
      <c r="BE1360" s="491">
        <v>4.1510121833733503E-2</v>
      </c>
      <c r="BF1360" s="491">
        <v>1.7638974798046526E-2</v>
      </c>
      <c r="BG1360" s="491">
        <v>2.7301539961238196E-2</v>
      </c>
      <c r="BH1360" s="491">
        <v>2.2569604692359965E-2</v>
      </c>
      <c r="BI1360" s="491">
        <v>1.7626376800474925E-2</v>
      </c>
      <c r="BJ1360" s="491">
        <v>1.5555834805755432E-2</v>
      </c>
      <c r="BK1360" s="491">
        <v>1.7717324468847724E-2</v>
      </c>
      <c r="BL1360" s="491">
        <v>1.682450246283124E-2</v>
      </c>
      <c r="BM1360" s="491">
        <v>1.8654703410619981E-2</v>
      </c>
      <c r="BN1360" s="491">
        <v>1.6913948004518967E-2</v>
      </c>
      <c r="BO1360" s="491">
        <v>1.5334538934182818E-2</v>
      </c>
      <c r="BP1360" s="491">
        <v>8.4199295435266219E-2</v>
      </c>
      <c r="BQ1360" s="491">
        <v>2.7492017218011033E-2</v>
      </c>
      <c r="BR1360" s="491">
        <v>3.4979509944495453E-2</v>
      </c>
      <c r="BS1360" s="491">
        <v>1.088096233738131E-2</v>
      </c>
      <c r="BT1360" s="491">
        <v>4.2180046456639246E-2</v>
      </c>
      <c r="BU1360" s="491">
        <v>2.4572983835432292E-2</v>
      </c>
      <c r="BV1360" s="491">
        <v>2.7644674094480223E-2</v>
      </c>
      <c r="BW1360" s="491">
        <v>1.0233607078876945E-3</v>
      </c>
      <c r="BX1360" s="491">
        <v>0.10028451831058913</v>
      </c>
      <c r="BY1360" s="491">
        <v>1.7535400191083447E-2</v>
      </c>
      <c r="BZ1360" s="491">
        <v>2.5478179350635274E-2</v>
      </c>
      <c r="CA1360" s="491">
        <v>1.7364761226403184E-2</v>
      </c>
      <c r="CB1360" s="491">
        <v>1.126704260389727E-2</v>
      </c>
      <c r="CC1360" s="491">
        <v>2.6469527215876372E-2</v>
      </c>
      <c r="CD1360" s="491">
        <v>9.8710757730600916E-3</v>
      </c>
      <c r="CE1360" s="491">
        <v>6.2099990134948602E-2</v>
      </c>
      <c r="CF1360" s="491">
        <v>2.3305986957606748E-2</v>
      </c>
      <c r="CG1360" s="491">
        <v>1.5595165332498391E-2</v>
      </c>
      <c r="CH1360" s="491">
        <v>1.8607867341544244E-2</v>
      </c>
      <c r="CI1360" s="491">
        <v>4.7869504400707884E-2</v>
      </c>
      <c r="CJ1360" s="492">
        <v>6.8416085395814855E-2</v>
      </c>
    </row>
    <row r="1361" spans="2:88">
      <c r="B1361" s="284"/>
      <c r="C1361" s="598">
        <v>31</v>
      </c>
      <c r="D1361" s="246" t="s">
        <v>659</v>
      </c>
      <c r="E1361" s="481">
        <v>1.448167002622772E-3</v>
      </c>
      <c r="F1361" s="482">
        <v>4.0112941361435968E-4</v>
      </c>
      <c r="G1361" s="482">
        <v>2.273394820419849E-3</v>
      </c>
      <c r="H1361" s="482">
        <v>2.2270440311262085E-3</v>
      </c>
      <c r="I1361" s="482">
        <v>2.6584384754332925E-3</v>
      </c>
      <c r="J1361" s="482">
        <v>3.7407768838373361E-3</v>
      </c>
      <c r="K1361" s="482">
        <v>3.912216905117236E-3</v>
      </c>
      <c r="L1361" s="482">
        <v>5.2855202462905159E-3</v>
      </c>
      <c r="M1361" s="482">
        <v>3.7737082750828545E-4</v>
      </c>
      <c r="N1361" s="482">
        <v>4.1150343969329909E-3</v>
      </c>
      <c r="O1361" s="482">
        <v>4.4699481156674492E-3</v>
      </c>
      <c r="P1361" s="482">
        <v>3.3763556678517458E-3</v>
      </c>
      <c r="Q1361" s="482">
        <v>2.2770595332035188E-3</v>
      </c>
      <c r="R1361" s="482">
        <v>3.9647797836102165E-3</v>
      </c>
      <c r="S1361" s="482">
        <v>4.2438111413266085E-3</v>
      </c>
      <c r="T1361" s="482">
        <v>6.1112647607503559E-3</v>
      </c>
      <c r="U1361" s="482">
        <v>4.4865856433585457E-3</v>
      </c>
      <c r="V1361" s="482">
        <v>6.1684276722018191E-3</v>
      </c>
      <c r="W1361" s="482">
        <v>8.8416426819249473E-3</v>
      </c>
      <c r="X1361" s="482">
        <v>1.6681627921108319E-2</v>
      </c>
      <c r="Y1361" s="482">
        <v>1.6940501361269299E-3</v>
      </c>
      <c r="Z1361" s="482">
        <v>2.957452093749079E-3</v>
      </c>
      <c r="AA1361" s="482">
        <v>2.7783524930077327E-3</v>
      </c>
      <c r="AB1361" s="482">
        <v>9.8455114547771165E-3</v>
      </c>
      <c r="AC1361" s="482">
        <v>1.9675542243070644E-2</v>
      </c>
      <c r="AD1361" s="482">
        <v>2.2207553372376029E-3</v>
      </c>
      <c r="AE1361" s="482">
        <v>1.7892869175530589E-2</v>
      </c>
      <c r="AF1361" s="482">
        <v>3.2042282211810991E-2</v>
      </c>
      <c r="AG1361" s="482">
        <v>5.3419946132958951E-4</v>
      </c>
      <c r="AH1361" s="482">
        <v>4.377661822523536E-3</v>
      </c>
      <c r="AI1361" s="482">
        <v>4.8831447804458403E-2</v>
      </c>
      <c r="AJ1361" s="482">
        <v>1.2518236014712223E-2</v>
      </c>
      <c r="AK1361" s="482">
        <v>7.9855132193738174E-3</v>
      </c>
      <c r="AL1361" s="482">
        <v>6.3325686036888361E-3</v>
      </c>
      <c r="AM1361" s="482">
        <v>1.9735860666346413E-2</v>
      </c>
      <c r="AN1361" s="482">
        <v>1.051985220420041E-2</v>
      </c>
      <c r="AO1361" s="482">
        <v>8.7071057398579472E-3</v>
      </c>
      <c r="AP1361" s="482">
        <v>4.961208585010559E-3</v>
      </c>
      <c r="AQ1361" s="482">
        <v>1.5260272614376595E-2</v>
      </c>
      <c r="AR1361" s="482">
        <v>3.992145059381216E-3</v>
      </c>
      <c r="AS1361" s="482">
        <v>0</v>
      </c>
      <c r="AT1361" s="483">
        <v>1.2154660085093742E-2</v>
      </c>
      <c r="AU1361" s="490">
        <v>2.9931745949390168E-3</v>
      </c>
      <c r="AV1361" s="491">
        <v>1.5951527361549183E-3</v>
      </c>
      <c r="AW1361" s="491">
        <v>7.1121273676044297E-3</v>
      </c>
      <c r="AX1361" s="491">
        <v>1.0289251270670872E-2</v>
      </c>
      <c r="AY1361" s="491">
        <v>5.0850441001415751E-3</v>
      </c>
      <c r="AZ1361" s="491">
        <v>6.6688465316747077E-3</v>
      </c>
      <c r="BA1361" s="491">
        <v>5.8230718820990917E-3</v>
      </c>
      <c r="BB1361" s="491">
        <v>1.2378033047144436E-2</v>
      </c>
      <c r="BC1361" s="491">
        <v>6.7944827730990695E-4</v>
      </c>
      <c r="BD1361" s="491">
        <v>6.200059453211117E-3</v>
      </c>
      <c r="BE1361" s="491">
        <v>7.1026475382410578E-3</v>
      </c>
      <c r="BF1361" s="491">
        <v>2.2328406710095169E-3</v>
      </c>
      <c r="BG1361" s="491">
        <v>3.8231385257318372E-3</v>
      </c>
      <c r="BH1361" s="491">
        <v>6.4580735456248508E-3</v>
      </c>
      <c r="BI1361" s="491">
        <v>7.6412688429585594E-3</v>
      </c>
      <c r="BJ1361" s="491">
        <v>1.0511417284977858E-2</v>
      </c>
      <c r="BK1361" s="491">
        <v>8.1302945979216893E-3</v>
      </c>
      <c r="BL1361" s="491">
        <v>1.0108329930711979E-2</v>
      </c>
      <c r="BM1361" s="491">
        <v>1.2667555517157083E-2</v>
      </c>
      <c r="BN1361" s="491">
        <v>2.2302396730710439E-2</v>
      </c>
      <c r="BO1361" s="491">
        <v>3.0234572907641313E-3</v>
      </c>
      <c r="BP1361" s="491">
        <v>6.6795938796343933E-3</v>
      </c>
      <c r="BQ1361" s="491">
        <v>9.0117910316328872E-3</v>
      </c>
      <c r="BR1361" s="491">
        <v>1.2307463302918827E-2</v>
      </c>
      <c r="BS1361" s="491">
        <v>4.1627749824480316E-2</v>
      </c>
      <c r="BT1361" s="491">
        <v>9.9716723272046132E-3</v>
      </c>
      <c r="BU1361" s="491">
        <v>4.0112461425557175E-2</v>
      </c>
      <c r="BV1361" s="491">
        <v>5.9264657043931433E-2</v>
      </c>
      <c r="BW1361" s="491">
        <v>4.0667868469342503E-3</v>
      </c>
      <c r="BX1361" s="491">
        <v>1.383517121103498E-2</v>
      </c>
      <c r="BY1361" s="491">
        <v>0.15172784413538568</v>
      </c>
      <c r="BZ1361" s="491">
        <v>2.6496994936020351E-2</v>
      </c>
      <c r="CA1361" s="491">
        <v>2.3658399054592712E-2</v>
      </c>
      <c r="CB1361" s="491">
        <v>1.3740013059990976E-2</v>
      </c>
      <c r="CC1361" s="491">
        <v>6.2302567794742601E-2</v>
      </c>
      <c r="CD1361" s="491">
        <v>7.2100021421026242E-2</v>
      </c>
      <c r="CE1361" s="491">
        <v>2.0204614036708046E-2</v>
      </c>
      <c r="CF1361" s="491">
        <v>1.8160969040843352E-2</v>
      </c>
      <c r="CG1361" s="491">
        <v>3.3377151856022844E-2</v>
      </c>
      <c r="CH1361" s="491">
        <v>1.5199020103119758E-2</v>
      </c>
      <c r="CI1361" s="491">
        <v>0</v>
      </c>
      <c r="CJ1361" s="492">
        <v>4.2201822374501062E-2</v>
      </c>
    </row>
    <row r="1362" spans="2:88">
      <c r="B1362" s="284"/>
      <c r="C1362" s="598">
        <v>32</v>
      </c>
      <c r="D1362" s="246" t="s">
        <v>86</v>
      </c>
      <c r="E1362" s="481">
        <v>0</v>
      </c>
      <c r="F1362" s="482">
        <v>0</v>
      </c>
      <c r="G1362" s="482">
        <v>0</v>
      </c>
      <c r="H1362" s="482">
        <v>0</v>
      </c>
      <c r="I1362" s="482">
        <v>0</v>
      </c>
      <c r="J1362" s="482">
        <v>0</v>
      </c>
      <c r="K1362" s="482">
        <v>0</v>
      </c>
      <c r="L1362" s="482">
        <v>0</v>
      </c>
      <c r="M1362" s="482">
        <v>0</v>
      </c>
      <c r="N1362" s="482">
        <v>0</v>
      </c>
      <c r="O1362" s="482">
        <v>0</v>
      </c>
      <c r="P1362" s="482">
        <v>0</v>
      </c>
      <c r="Q1362" s="482">
        <v>0</v>
      </c>
      <c r="R1362" s="482">
        <v>0</v>
      </c>
      <c r="S1362" s="482">
        <v>0</v>
      </c>
      <c r="T1362" s="482">
        <v>0</v>
      </c>
      <c r="U1362" s="482">
        <v>0</v>
      </c>
      <c r="V1362" s="482">
        <v>0</v>
      </c>
      <c r="W1362" s="482">
        <v>0</v>
      </c>
      <c r="X1362" s="482">
        <v>0</v>
      </c>
      <c r="Y1362" s="482">
        <v>0</v>
      </c>
      <c r="Z1362" s="482">
        <v>0</v>
      </c>
      <c r="AA1362" s="482">
        <v>0</v>
      </c>
      <c r="AB1362" s="482">
        <v>0</v>
      </c>
      <c r="AC1362" s="482">
        <v>0</v>
      </c>
      <c r="AD1362" s="482">
        <v>0</v>
      </c>
      <c r="AE1362" s="482">
        <v>0</v>
      </c>
      <c r="AF1362" s="482">
        <v>0</v>
      </c>
      <c r="AG1362" s="482">
        <v>0</v>
      </c>
      <c r="AH1362" s="482">
        <v>0</v>
      </c>
      <c r="AI1362" s="482">
        <v>0</v>
      </c>
      <c r="AJ1362" s="482">
        <v>0</v>
      </c>
      <c r="AK1362" s="482">
        <v>0</v>
      </c>
      <c r="AL1362" s="482">
        <v>0</v>
      </c>
      <c r="AM1362" s="482">
        <v>0</v>
      </c>
      <c r="AN1362" s="482">
        <v>0</v>
      </c>
      <c r="AO1362" s="482">
        <v>0</v>
      </c>
      <c r="AP1362" s="482">
        <v>0</v>
      </c>
      <c r="AQ1362" s="482">
        <v>0</v>
      </c>
      <c r="AR1362" s="482">
        <v>0</v>
      </c>
      <c r="AS1362" s="482">
        <v>0</v>
      </c>
      <c r="AT1362" s="483">
        <v>0</v>
      </c>
      <c r="AU1362" s="490">
        <v>0</v>
      </c>
      <c r="AV1362" s="491">
        <v>0</v>
      </c>
      <c r="AW1362" s="491">
        <v>0</v>
      </c>
      <c r="AX1362" s="491">
        <v>0</v>
      </c>
      <c r="AY1362" s="491">
        <v>0</v>
      </c>
      <c r="AZ1362" s="491">
        <v>0</v>
      </c>
      <c r="BA1362" s="491">
        <v>0</v>
      </c>
      <c r="BB1362" s="491">
        <v>0</v>
      </c>
      <c r="BC1362" s="491">
        <v>0</v>
      </c>
      <c r="BD1362" s="491">
        <v>0</v>
      </c>
      <c r="BE1362" s="491">
        <v>0</v>
      </c>
      <c r="BF1362" s="491">
        <v>0</v>
      </c>
      <c r="BG1362" s="491">
        <v>0</v>
      </c>
      <c r="BH1362" s="491">
        <v>0</v>
      </c>
      <c r="BI1362" s="491">
        <v>0</v>
      </c>
      <c r="BJ1362" s="491">
        <v>0</v>
      </c>
      <c r="BK1362" s="491">
        <v>0</v>
      </c>
      <c r="BL1362" s="491">
        <v>0</v>
      </c>
      <c r="BM1362" s="491">
        <v>0</v>
      </c>
      <c r="BN1362" s="491">
        <v>0</v>
      </c>
      <c r="BO1362" s="491">
        <v>0</v>
      </c>
      <c r="BP1362" s="491">
        <v>0</v>
      </c>
      <c r="BQ1362" s="491">
        <v>0</v>
      </c>
      <c r="BR1362" s="491">
        <v>0</v>
      </c>
      <c r="BS1362" s="491">
        <v>0</v>
      </c>
      <c r="BT1362" s="491">
        <v>0</v>
      </c>
      <c r="BU1362" s="491">
        <v>0</v>
      </c>
      <c r="BV1362" s="491">
        <v>0</v>
      </c>
      <c r="BW1362" s="491">
        <v>0</v>
      </c>
      <c r="BX1362" s="491">
        <v>0</v>
      </c>
      <c r="BY1362" s="491">
        <v>0</v>
      </c>
      <c r="BZ1362" s="491">
        <v>0</v>
      </c>
      <c r="CA1362" s="491">
        <v>0</v>
      </c>
      <c r="CB1362" s="491">
        <v>0</v>
      </c>
      <c r="CC1362" s="491">
        <v>0</v>
      </c>
      <c r="CD1362" s="491">
        <v>0</v>
      </c>
      <c r="CE1362" s="491">
        <v>0</v>
      </c>
      <c r="CF1362" s="491">
        <v>0</v>
      </c>
      <c r="CG1362" s="491">
        <v>0</v>
      </c>
      <c r="CH1362" s="491">
        <v>0</v>
      </c>
      <c r="CI1362" s="491">
        <v>0</v>
      </c>
      <c r="CJ1362" s="492">
        <v>0.22676607604206916</v>
      </c>
    </row>
    <row r="1363" spans="2:88">
      <c r="B1363" s="284"/>
      <c r="C1363" s="598">
        <v>33</v>
      </c>
      <c r="D1363" s="246" t="s">
        <v>87</v>
      </c>
      <c r="E1363" s="481">
        <v>5.0665086685028609E-4</v>
      </c>
      <c r="F1363" s="482">
        <v>2.3544520213314517E-3</v>
      </c>
      <c r="G1363" s="482">
        <v>1.786835179426441E-3</v>
      </c>
      <c r="H1363" s="482">
        <v>1.3398369140145546E-3</v>
      </c>
      <c r="I1363" s="482">
        <v>4.6818196584163295E-3</v>
      </c>
      <c r="J1363" s="482">
        <v>1.2367537557850033E-2</v>
      </c>
      <c r="K1363" s="482">
        <v>7.0557715233508346E-3</v>
      </c>
      <c r="L1363" s="482">
        <v>5.8849620298927562E-2</v>
      </c>
      <c r="M1363" s="482">
        <v>1.6828933700000191E-3</v>
      </c>
      <c r="N1363" s="482">
        <v>2.1887831648797887E-2</v>
      </c>
      <c r="O1363" s="482">
        <v>2.072849259108037E-2</v>
      </c>
      <c r="P1363" s="482">
        <v>6.6381291587211157E-3</v>
      </c>
      <c r="Q1363" s="482">
        <v>1.5955952470439148E-2</v>
      </c>
      <c r="R1363" s="482">
        <v>8.4504180052559896E-3</v>
      </c>
      <c r="S1363" s="482">
        <v>1.246274941655403E-2</v>
      </c>
      <c r="T1363" s="482">
        <v>2.0853566395542436E-2</v>
      </c>
      <c r="U1363" s="482">
        <v>6.9167124105137076E-2</v>
      </c>
      <c r="V1363" s="482">
        <v>4.9215338914142391E-2</v>
      </c>
      <c r="W1363" s="482">
        <v>4.9393693965703131E-2</v>
      </c>
      <c r="X1363" s="482">
        <v>4.3000623459408194E-2</v>
      </c>
      <c r="Y1363" s="482">
        <v>3.5912573821397391E-2</v>
      </c>
      <c r="Z1363" s="482">
        <v>1.400673744973497E-2</v>
      </c>
      <c r="AA1363" s="482">
        <v>1.3081041240135384E-3</v>
      </c>
      <c r="AB1363" s="482">
        <v>4.3672336946470889E-3</v>
      </c>
      <c r="AC1363" s="482">
        <v>1.7782065108549167E-5</v>
      </c>
      <c r="AD1363" s="482">
        <v>6.2746597720445222E-6</v>
      </c>
      <c r="AE1363" s="482">
        <v>1.7110479224469713E-3</v>
      </c>
      <c r="AF1363" s="482">
        <v>2.3921694380409959E-4</v>
      </c>
      <c r="AG1363" s="482">
        <v>4.127632036131023E-8</v>
      </c>
      <c r="AH1363" s="482">
        <v>1.2038109362212958E-3</v>
      </c>
      <c r="AI1363" s="482">
        <v>8.930673032187926E-3</v>
      </c>
      <c r="AJ1363" s="482">
        <v>8.7608866664169702E-5</v>
      </c>
      <c r="AK1363" s="482">
        <v>2.1479711031303834E-3</v>
      </c>
      <c r="AL1363" s="482">
        <v>2.4629148944570545E-3</v>
      </c>
      <c r="AM1363" s="482">
        <v>0</v>
      </c>
      <c r="AN1363" s="482">
        <v>1.1028573997422437E-3</v>
      </c>
      <c r="AO1363" s="482">
        <v>1.384430712946111E-5</v>
      </c>
      <c r="AP1363" s="482">
        <v>1.3468119521069715E-5</v>
      </c>
      <c r="AQ1363" s="482">
        <v>1.7012362734579478E-4</v>
      </c>
      <c r="AR1363" s="482">
        <v>6.2470451372190807E-5</v>
      </c>
      <c r="AS1363" s="482">
        <v>0</v>
      </c>
      <c r="AT1363" s="483">
        <v>2.0566430503412926E-2</v>
      </c>
      <c r="AU1363" s="490">
        <v>3.9091110823362229E-4</v>
      </c>
      <c r="AV1363" s="491">
        <v>5.6301985805637025E-3</v>
      </c>
      <c r="AW1363" s="491">
        <v>1.9100807127567212E-3</v>
      </c>
      <c r="AX1363" s="491">
        <v>8.8173770891486376E-3</v>
      </c>
      <c r="AY1363" s="491">
        <v>6.2991302746649869E-3</v>
      </c>
      <c r="AZ1363" s="491">
        <v>1.5627203511660123E-2</v>
      </c>
      <c r="BA1363" s="491">
        <v>7.0529946760353431E-3</v>
      </c>
      <c r="BB1363" s="491">
        <v>7.973879349672533E-2</v>
      </c>
      <c r="BC1363" s="491">
        <v>1.9757104212934262E-3</v>
      </c>
      <c r="BD1363" s="491">
        <v>2.3786875111938572E-2</v>
      </c>
      <c r="BE1363" s="491">
        <v>1.9945405978313423E-2</v>
      </c>
      <c r="BF1363" s="491">
        <v>6.5115366382704071E-3</v>
      </c>
      <c r="BG1363" s="491">
        <v>1.606315876683187E-2</v>
      </c>
      <c r="BH1363" s="491">
        <v>8.7739208776900311E-3</v>
      </c>
      <c r="BI1363" s="491">
        <v>2.6543141531726752E-2</v>
      </c>
      <c r="BJ1363" s="491">
        <v>3.5779570077082434E-2</v>
      </c>
      <c r="BK1363" s="491">
        <v>6.4166690078105881E-2</v>
      </c>
      <c r="BL1363" s="491">
        <v>7.0253245578573945E-2</v>
      </c>
      <c r="BM1363" s="491">
        <v>5.6914324362891067E-2</v>
      </c>
      <c r="BN1363" s="491">
        <v>7.25304648025345E-2</v>
      </c>
      <c r="BO1363" s="491">
        <v>3.983092249635841E-2</v>
      </c>
      <c r="BP1363" s="491">
        <v>1.517849523188956E-2</v>
      </c>
      <c r="BQ1363" s="491">
        <v>1.7960475225008321E-3</v>
      </c>
      <c r="BR1363" s="491">
        <v>7.0718884208740302E-3</v>
      </c>
      <c r="BS1363" s="491">
        <v>1.8921749712632994E-4</v>
      </c>
      <c r="BT1363" s="491">
        <v>2.5363676553612609E-4</v>
      </c>
      <c r="BU1363" s="491">
        <v>3.2994404451258544E-3</v>
      </c>
      <c r="BV1363" s="491">
        <v>7.7482340629764343E-4</v>
      </c>
      <c r="BW1363" s="491">
        <v>1.837000865392975E-6</v>
      </c>
      <c r="BX1363" s="491">
        <v>2.9520942437193721E-3</v>
      </c>
      <c r="BY1363" s="491">
        <v>1.8698124057728551E-2</v>
      </c>
      <c r="BZ1363" s="491">
        <v>2.2787424934113268E-4</v>
      </c>
      <c r="CA1363" s="491">
        <v>2.6397852348132265E-3</v>
      </c>
      <c r="CB1363" s="491">
        <v>3.1934924457469281E-3</v>
      </c>
      <c r="CC1363" s="491">
        <v>1.7744850179938518E-6</v>
      </c>
      <c r="CD1363" s="491">
        <v>2.8961485557858864E-3</v>
      </c>
      <c r="CE1363" s="491">
        <v>3.9767994960903432E-4</v>
      </c>
      <c r="CF1363" s="491">
        <v>3.6399265552721166E-4</v>
      </c>
      <c r="CG1363" s="491">
        <v>4.9719362604789435E-4</v>
      </c>
      <c r="CH1363" s="491">
        <v>1.2673509611718355E-3</v>
      </c>
      <c r="CI1363" s="491">
        <v>0</v>
      </c>
      <c r="CJ1363" s="492">
        <v>2.5023872922967941E-2</v>
      </c>
    </row>
    <row r="1364" spans="2:88">
      <c r="B1364" s="284"/>
      <c r="C1364" s="598">
        <v>34</v>
      </c>
      <c r="D1364" s="246" t="s">
        <v>660</v>
      </c>
      <c r="E1364" s="481">
        <v>0</v>
      </c>
      <c r="F1364" s="482">
        <v>0</v>
      </c>
      <c r="G1364" s="482">
        <v>0</v>
      </c>
      <c r="H1364" s="482">
        <v>0</v>
      </c>
      <c r="I1364" s="482">
        <v>0</v>
      </c>
      <c r="J1364" s="482">
        <v>0</v>
      </c>
      <c r="K1364" s="482">
        <v>0</v>
      </c>
      <c r="L1364" s="482">
        <v>0</v>
      </c>
      <c r="M1364" s="482">
        <v>0</v>
      </c>
      <c r="N1364" s="482">
        <v>0</v>
      </c>
      <c r="O1364" s="482">
        <v>0</v>
      </c>
      <c r="P1364" s="482">
        <v>0</v>
      </c>
      <c r="Q1364" s="482">
        <v>0</v>
      </c>
      <c r="R1364" s="482">
        <v>0</v>
      </c>
      <c r="S1364" s="482">
        <v>0</v>
      </c>
      <c r="T1364" s="482">
        <v>0</v>
      </c>
      <c r="U1364" s="482">
        <v>0</v>
      </c>
      <c r="V1364" s="482">
        <v>0</v>
      </c>
      <c r="W1364" s="482">
        <v>0</v>
      </c>
      <c r="X1364" s="482">
        <v>0</v>
      </c>
      <c r="Y1364" s="482">
        <v>0</v>
      </c>
      <c r="Z1364" s="482">
        <v>0</v>
      </c>
      <c r="AA1364" s="482">
        <v>0</v>
      </c>
      <c r="AB1364" s="482">
        <v>0</v>
      </c>
      <c r="AC1364" s="482">
        <v>0</v>
      </c>
      <c r="AD1364" s="482">
        <v>0</v>
      </c>
      <c r="AE1364" s="482">
        <v>0</v>
      </c>
      <c r="AF1364" s="482">
        <v>0</v>
      </c>
      <c r="AG1364" s="482">
        <v>0</v>
      </c>
      <c r="AH1364" s="482">
        <v>0</v>
      </c>
      <c r="AI1364" s="482">
        <v>0</v>
      </c>
      <c r="AJ1364" s="482">
        <v>0</v>
      </c>
      <c r="AK1364" s="482">
        <v>0</v>
      </c>
      <c r="AL1364" s="482">
        <v>1.3081120319917587E-4</v>
      </c>
      <c r="AM1364" s="482">
        <v>0</v>
      </c>
      <c r="AN1364" s="482">
        <v>0</v>
      </c>
      <c r="AO1364" s="482">
        <v>0</v>
      </c>
      <c r="AP1364" s="482">
        <v>0</v>
      </c>
      <c r="AQ1364" s="482">
        <v>0</v>
      </c>
      <c r="AR1364" s="482">
        <v>0</v>
      </c>
      <c r="AS1364" s="482">
        <v>0</v>
      </c>
      <c r="AT1364" s="483">
        <v>0</v>
      </c>
      <c r="AU1364" s="490">
        <v>3.6609623198133003E-4</v>
      </c>
      <c r="AV1364" s="491">
        <v>0</v>
      </c>
      <c r="AW1364" s="491">
        <v>0</v>
      </c>
      <c r="AX1364" s="491">
        <v>0</v>
      </c>
      <c r="AY1364" s="491">
        <v>0</v>
      </c>
      <c r="AZ1364" s="491">
        <v>0</v>
      </c>
      <c r="BA1364" s="491">
        <v>1.8311109597392713E-6</v>
      </c>
      <c r="BB1364" s="491">
        <v>1.5090716195178863E-5</v>
      </c>
      <c r="BC1364" s="491">
        <v>0</v>
      </c>
      <c r="BD1364" s="491">
        <v>8.8631645832455071E-7</v>
      </c>
      <c r="BE1364" s="491">
        <v>0</v>
      </c>
      <c r="BF1364" s="491">
        <v>1.5123401863275411E-6</v>
      </c>
      <c r="BG1364" s="491">
        <v>0</v>
      </c>
      <c r="BH1364" s="491">
        <v>0</v>
      </c>
      <c r="BI1364" s="491">
        <v>0</v>
      </c>
      <c r="BJ1364" s="491">
        <v>0</v>
      </c>
      <c r="BK1364" s="491">
        <v>0</v>
      </c>
      <c r="BL1364" s="491">
        <v>0</v>
      </c>
      <c r="BM1364" s="491">
        <v>0</v>
      </c>
      <c r="BN1364" s="491">
        <v>0</v>
      </c>
      <c r="BO1364" s="491">
        <v>0</v>
      </c>
      <c r="BP1364" s="491">
        <v>9.8951077771058682E-6</v>
      </c>
      <c r="BQ1364" s="491">
        <v>1.3505141368732942E-6</v>
      </c>
      <c r="BR1364" s="491">
        <v>4.355843647163005E-5</v>
      </c>
      <c r="BS1364" s="491">
        <v>2.6509124187018313E-4</v>
      </c>
      <c r="BT1364" s="491">
        <v>0</v>
      </c>
      <c r="BU1364" s="491">
        <v>2.2017054852106109E-5</v>
      </c>
      <c r="BV1364" s="491">
        <v>1.2108935317282606E-4</v>
      </c>
      <c r="BW1364" s="491">
        <v>6.8360044664743971E-6</v>
      </c>
      <c r="BX1364" s="491">
        <v>1.0454629333158023E-3</v>
      </c>
      <c r="BY1364" s="491">
        <v>4.6889295990993257E-4</v>
      </c>
      <c r="BZ1364" s="491">
        <v>2.2961347602004417E-5</v>
      </c>
      <c r="CA1364" s="491">
        <v>2.1749895540972262E-5</v>
      </c>
      <c r="CB1364" s="491">
        <v>3.1146914839223192E-2</v>
      </c>
      <c r="CC1364" s="491">
        <v>1.104229395769611E-5</v>
      </c>
      <c r="CD1364" s="491">
        <v>1.3146322272878906E-5</v>
      </c>
      <c r="CE1364" s="491">
        <v>3.1228551282969224E-6</v>
      </c>
      <c r="CF1364" s="491">
        <v>7.4367313175052638E-5</v>
      </c>
      <c r="CG1364" s="491">
        <v>3.1253708546938014E-5</v>
      </c>
      <c r="CH1364" s="491">
        <v>2.8697569829066534E-5</v>
      </c>
      <c r="CI1364" s="491">
        <v>0</v>
      </c>
      <c r="CJ1364" s="492">
        <v>3.2485709054661527E-3</v>
      </c>
    </row>
    <row r="1365" spans="2:88">
      <c r="B1365" s="284"/>
      <c r="C1365" s="598">
        <v>35</v>
      </c>
      <c r="D1365" s="246" t="s">
        <v>661</v>
      </c>
      <c r="E1365" s="481">
        <v>5.6255307437371516E-6</v>
      </c>
      <c r="F1365" s="482">
        <v>4.6959498974563943E-6</v>
      </c>
      <c r="G1365" s="482">
        <v>2.2875995054229712E-4</v>
      </c>
      <c r="H1365" s="482">
        <v>1.0254745860843011E-4</v>
      </c>
      <c r="I1365" s="482">
        <v>3.504870431660905E-5</v>
      </c>
      <c r="J1365" s="482">
        <v>5.4412564380277505E-5</v>
      </c>
      <c r="K1365" s="482">
        <v>3.4913229711549129E-5</v>
      </c>
      <c r="L1365" s="482">
        <v>6.2739561920669538E-5</v>
      </c>
      <c r="M1365" s="482">
        <v>4.9085357188838982E-6</v>
      </c>
      <c r="N1365" s="482">
        <v>3.3875996569305353E-5</v>
      </c>
      <c r="O1365" s="482">
        <v>5.5595002135030826E-5</v>
      </c>
      <c r="P1365" s="482">
        <v>2.8834256282718716E-5</v>
      </c>
      <c r="Q1365" s="482">
        <v>1.4553058003333308E-5</v>
      </c>
      <c r="R1365" s="482">
        <v>3.8372397210050616E-5</v>
      </c>
      <c r="S1365" s="482">
        <v>1.2280871321546417E-4</v>
      </c>
      <c r="T1365" s="482">
        <v>7.5247194241329679E-5</v>
      </c>
      <c r="U1365" s="482">
        <v>1.1283250318057322E-4</v>
      </c>
      <c r="V1365" s="482">
        <v>3.8142216622002971E-5</v>
      </c>
      <c r="W1365" s="482">
        <v>2.7999900182038283E-5</v>
      </c>
      <c r="X1365" s="482">
        <v>1.2593140844514931E-5</v>
      </c>
      <c r="Y1365" s="482">
        <v>9.7216784349273087E-6</v>
      </c>
      <c r="Z1365" s="482">
        <v>2.6878104873403743E-5</v>
      </c>
      <c r="AA1365" s="482">
        <v>3.5949744643652747E-5</v>
      </c>
      <c r="AB1365" s="482">
        <v>6.0147512283916885E-5</v>
      </c>
      <c r="AC1365" s="482">
        <v>3.3250772815917912E-4</v>
      </c>
      <c r="AD1365" s="482">
        <v>4.9151289086136212E-5</v>
      </c>
      <c r="AE1365" s="482">
        <v>2.2433643680611311E-5</v>
      </c>
      <c r="AF1365" s="482">
        <v>1.1923121128600506E-4</v>
      </c>
      <c r="AG1365" s="482">
        <v>2.1016435604910715E-6</v>
      </c>
      <c r="AH1365" s="482">
        <v>5.0310784342838749E-5</v>
      </c>
      <c r="AI1365" s="482">
        <v>4.7526769305576618E-5</v>
      </c>
      <c r="AJ1365" s="482">
        <v>8.6808713174884124E-8</v>
      </c>
      <c r="AK1365" s="482">
        <v>3.9067131807836791E-5</v>
      </c>
      <c r="AL1365" s="482">
        <v>4.7804862204681259E-5</v>
      </c>
      <c r="AM1365" s="482">
        <v>0</v>
      </c>
      <c r="AN1365" s="482">
        <v>6.907256979897602E-5</v>
      </c>
      <c r="AO1365" s="482">
        <v>5.4733638829996646E-5</v>
      </c>
      <c r="AP1365" s="482">
        <v>4.8431008156798348E-5</v>
      </c>
      <c r="AQ1365" s="482">
        <v>2.4153537711672614E-4</v>
      </c>
      <c r="AR1365" s="482">
        <v>4.5614353207507866E-5</v>
      </c>
      <c r="AS1365" s="482">
        <v>0</v>
      </c>
      <c r="AT1365" s="483">
        <v>8.4159168059156738E-5</v>
      </c>
      <c r="AU1365" s="490">
        <v>8.3201604810263414E-5</v>
      </c>
      <c r="AV1365" s="491">
        <v>9.5081267295735099E-5</v>
      </c>
      <c r="AW1365" s="491">
        <v>6.7570142363293749E-3</v>
      </c>
      <c r="AX1365" s="491">
        <v>3.2605792254443277E-3</v>
      </c>
      <c r="AY1365" s="491">
        <v>9.7182632337893091E-4</v>
      </c>
      <c r="AZ1365" s="491">
        <v>1.3106965107608851E-3</v>
      </c>
      <c r="BA1365" s="491">
        <v>7.7722779821264552E-4</v>
      </c>
      <c r="BB1365" s="491">
        <v>1.8737875407909411E-3</v>
      </c>
      <c r="BC1365" s="491">
        <v>1.5226764123673313E-4</v>
      </c>
      <c r="BD1365" s="491">
        <v>5.9288016411458895E-4</v>
      </c>
      <c r="BE1365" s="491">
        <v>1.2386228258814656E-3</v>
      </c>
      <c r="BF1365" s="491">
        <v>7.1572622671851036E-4</v>
      </c>
      <c r="BG1365" s="491">
        <v>3.8412772968437223E-4</v>
      </c>
      <c r="BH1365" s="491">
        <v>9.0199037218596128E-4</v>
      </c>
      <c r="BI1365" s="491">
        <v>2.1958705965099317E-3</v>
      </c>
      <c r="BJ1365" s="491">
        <v>1.8711044895736823E-3</v>
      </c>
      <c r="BK1365" s="491">
        <v>1.5321552674111515E-3</v>
      </c>
      <c r="BL1365" s="491">
        <v>8.0235405400849865E-4</v>
      </c>
      <c r="BM1365" s="491">
        <v>6.3893718934295365E-4</v>
      </c>
      <c r="BN1365" s="491">
        <v>7.3940989373499271E-4</v>
      </c>
      <c r="BO1365" s="491">
        <v>2.7898305447469028E-4</v>
      </c>
      <c r="BP1365" s="491">
        <v>8.7200226103544215E-4</v>
      </c>
      <c r="BQ1365" s="491">
        <v>1.0976847016070451E-3</v>
      </c>
      <c r="BR1365" s="491">
        <v>1.7440394028723294E-3</v>
      </c>
      <c r="BS1365" s="491">
        <v>9.8877321710899944E-3</v>
      </c>
      <c r="BT1365" s="491">
        <v>2.1693183427818315E-3</v>
      </c>
      <c r="BU1365" s="491">
        <v>5.6287853481691032E-4</v>
      </c>
      <c r="BV1365" s="491">
        <v>2.7359998478023112E-3</v>
      </c>
      <c r="BW1365" s="491">
        <v>3.3782729317886797E-4</v>
      </c>
      <c r="BX1365" s="491">
        <v>1.5760430037636214E-3</v>
      </c>
      <c r="BY1365" s="491">
        <v>1.4018900306118278E-3</v>
      </c>
      <c r="BZ1365" s="491">
        <v>3.4127897669870925E-6</v>
      </c>
      <c r="CA1365" s="491">
        <v>1.5533162179143379E-3</v>
      </c>
      <c r="CB1365" s="491">
        <v>1.1829035015801191E-3</v>
      </c>
      <c r="CC1365" s="491">
        <v>0</v>
      </c>
      <c r="CD1365" s="491">
        <v>2.2134564709253399E-3</v>
      </c>
      <c r="CE1365" s="491">
        <v>1.4900066768259012E-3</v>
      </c>
      <c r="CF1365" s="491">
        <v>1.5538272025246527E-3</v>
      </c>
      <c r="CG1365" s="491">
        <v>1.2527930868705307E-2</v>
      </c>
      <c r="CH1365" s="491">
        <v>2.0283483661525346E-3</v>
      </c>
      <c r="CI1365" s="491">
        <v>0</v>
      </c>
      <c r="CJ1365" s="492">
        <v>2.0222542218583718E-3</v>
      </c>
    </row>
    <row r="1366" spans="2:88">
      <c r="B1366" s="284"/>
      <c r="C1366" s="598">
        <v>36</v>
      </c>
      <c r="D1366" s="246" t="s">
        <v>88</v>
      </c>
      <c r="E1366" s="481">
        <v>7.1593199829163975E-3</v>
      </c>
      <c r="F1366" s="482">
        <v>8.2676285487302478E-3</v>
      </c>
      <c r="G1366" s="482">
        <v>6.2671337940520527E-3</v>
      </c>
      <c r="H1366" s="482">
        <v>5.3951943043511655E-2</v>
      </c>
      <c r="I1366" s="482">
        <v>1.7735417234358442E-2</v>
      </c>
      <c r="J1366" s="482">
        <v>1.3086750339678047E-2</v>
      </c>
      <c r="K1366" s="482">
        <v>1.2619046130242119E-2</v>
      </c>
      <c r="L1366" s="482">
        <v>1.988146986302507E-2</v>
      </c>
      <c r="M1366" s="482">
        <v>8.2717438282356329E-4</v>
      </c>
      <c r="N1366" s="482">
        <v>1.3443844074485005E-2</v>
      </c>
      <c r="O1366" s="482">
        <v>1.7789292811026546E-2</v>
      </c>
      <c r="P1366" s="482">
        <v>6.2254952795224314E-3</v>
      </c>
      <c r="Q1366" s="482">
        <v>5.7426895309468399E-3</v>
      </c>
      <c r="R1366" s="482">
        <v>1.0812098896897692E-2</v>
      </c>
      <c r="S1366" s="482">
        <v>1.5470737286627661E-2</v>
      </c>
      <c r="T1366" s="482">
        <v>1.4542339887219096E-2</v>
      </c>
      <c r="U1366" s="482">
        <v>1.2935549449335537E-2</v>
      </c>
      <c r="V1366" s="482">
        <v>2.2104339113292133E-2</v>
      </c>
      <c r="W1366" s="482">
        <v>1.9950446116316935E-2</v>
      </c>
      <c r="X1366" s="482">
        <v>1.4763656083911199E-2</v>
      </c>
      <c r="Y1366" s="482">
        <v>1.039509212413023E-2</v>
      </c>
      <c r="Z1366" s="482">
        <v>1.3898666265066367E-2</v>
      </c>
      <c r="AA1366" s="482">
        <v>3.7438707956206387E-2</v>
      </c>
      <c r="AB1366" s="482">
        <v>2.0078325257967381E-2</v>
      </c>
      <c r="AC1366" s="482">
        <v>2.5972127796988782E-2</v>
      </c>
      <c r="AD1366" s="482">
        <v>9.86625785320344E-3</v>
      </c>
      <c r="AE1366" s="482">
        <v>2.8953080712470675E-2</v>
      </c>
      <c r="AF1366" s="482">
        <v>4.2477526479609333E-2</v>
      </c>
      <c r="AG1366" s="482">
        <v>2.0373886580701758E-3</v>
      </c>
      <c r="AH1366" s="482">
        <v>1.1629836402132228E-2</v>
      </c>
      <c r="AI1366" s="482">
        <v>4.2145995728590339E-2</v>
      </c>
      <c r="AJ1366" s="482">
        <v>2.48463336225557E-2</v>
      </c>
      <c r="AK1366" s="482">
        <v>1.4948808602447395E-2</v>
      </c>
      <c r="AL1366" s="482">
        <v>1.7230118126092674E-2</v>
      </c>
      <c r="AM1366" s="482">
        <v>1.632944542823633E-2</v>
      </c>
      <c r="AN1366" s="482">
        <v>2.9505364144624735E-2</v>
      </c>
      <c r="AO1366" s="482">
        <v>1.2073427743596999E-2</v>
      </c>
      <c r="AP1366" s="482">
        <v>1.2596925715865733E-2</v>
      </c>
      <c r="AQ1366" s="482">
        <v>1.880451072302532E-2</v>
      </c>
      <c r="AR1366" s="482">
        <v>1.3327167357119253E-2</v>
      </c>
      <c r="AS1366" s="482">
        <v>0</v>
      </c>
      <c r="AT1366" s="483">
        <v>1.8288470304901348E-2</v>
      </c>
      <c r="AU1366" s="490">
        <v>3.4352530594303668E-2</v>
      </c>
      <c r="AV1366" s="491">
        <v>3.5627080426154492E-2</v>
      </c>
      <c r="AW1366" s="491">
        <v>1.9280714681403122E-2</v>
      </c>
      <c r="AX1366" s="491">
        <v>0.14480739086840883</v>
      </c>
      <c r="AY1366" s="491">
        <v>3.5298347394826526E-2</v>
      </c>
      <c r="AZ1366" s="491">
        <v>3.1048877399580167E-2</v>
      </c>
      <c r="BA1366" s="491">
        <v>2.5765808487340804E-2</v>
      </c>
      <c r="BB1366" s="491">
        <v>4.4311302296496796E-2</v>
      </c>
      <c r="BC1366" s="491">
        <v>4.5512744202162994E-3</v>
      </c>
      <c r="BD1366" s="491">
        <v>3.7086453314984162E-2</v>
      </c>
      <c r="BE1366" s="491">
        <v>5.6498901291625284E-2</v>
      </c>
      <c r="BF1366" s="491">
        <v>1.1307535871891686E-2</v>
      </c>
      <c r="BG1366" s="491">
        <v>1.8484463591911655E-2</v>
      </c>
      <c r="BH1366" s="491">
        <v>3.1787068409608564E-2</v>
      </c>
      <c r="BI1366" s="491">
        <v>4.289848793276084E-2</v>
      </c>
      <c r="BJ1366" s="491">
        <v>3.901025755924796E-2</v>
      </c>
      <c r="BK1366" s="491">
        <v>3.4716775892064976E-2</v>
      </c>
      <c r="BL1366" s="491">
        <v>4.5069895827745503E-2</v>
      </c>
      <c r="BM1366" s="491">
        <v>4.2012437430715761E-2</v>
      </c>
      <c r="BN1366" s="491">
        <v>4.0873463556043571E-2</v>
      </c>
      <c r="BO1366" s="491">
        <v>2.6069017045814959E-2</v>
      </c>
      <c r="BP1366" s="491">
        <v>4.7332043515608241E-2</v>
      </c>
      <c r="BQ1366" s="491">
        <v>0.10532177446298595</v>
      </c>
      <c r="BR1366" s="491">
        <v>9.3888124356034108E-2</v>
      </c>
      <c r="BS1366" s="491">
        <v>0.14045382619656535</v>
      </c>
      <c r="BT1366" s="491">
        <v>6.3882460264036336E-2</v>
      </c>
      <c r="BU1366" s="491">
        <v>8.3978447367088968E-2</v>
      </c>
      <c r="BV1366" s="491">
        <v>0.1098801448353085</v>
      </c>
      <c r="BW1366" s="491">
        <v>3.0347798226461626E-2</v>
      </c>
      <c r="BX1366" s="491">
        <v>6.9715120026640237E-2</v>
      </c>
      <c r="BY1366" s="491">
        <v>0.14859788495069051</v>
      </c>
      <c r="BZ1366" s="491">
        <v>7.9366780295397205E-2</v>
      </c>
      <c r="CA1366" s="491">
        <v>6.0863091845873164E-2</v>
      </c>
      <c r="CB1366" s="491">
        <v>5.2218582575220295E-2</v>
      </c>
      <c r="CC1366" s="491">
        <v>7.6411429652921137E-2</v>
      </c>
      <c r="CD1366" s="491">
        <v>0.12189798679794184</v>
      </c>
      <c r="CE1366" s="491">
        <v>3.2732268361766417E-2</v>
      </c>
      <c r="CF1366" s="491">
        <v>2.8512482032211413E-2</v>
      </c>
      <c r="CG1366" s="491">
        <v>5.2561075627934342E-2</v>
      </c>
      <c r="CH1366" s="491">
        <v>4.714961888856542E-2</v>
      </c>
      <c r="CI1366" s="491">
        <v>0</v>
      </c>
      <c r="CJ1366" s="492">
        <v>5.717125826329153E-2</v>
      </c>
    </row>
    <row r="1367" spans="2:88">
      <c r="B1367" s="284"/>
      <c r="C1367" s="598">
        <v>37</v>
      </c>
      <c r="D1367" s="246" t="s">
        <v>645</v>
      </c>
      <c r="E1367" s="481">
        <v>0</v>
      </c>
      <c r="F1367" s="482">
        <v>0</v>
      </c>
      <c r="G1367" s="482">
        <v>0</v>
      </c>
      <c r="H1367" s="482">
        <v>0</v>
      </c>
      <c r="I1367" s="482">
        <v>0</v>
      </c>
      <c r="J1367" s="482">
        <v>0</v>
      </c>
      <c r="K1367" s="482">
        <v>0</v>
      </c>
      <c r="L1367" s="482">
        <v>0</v>
      </c>
      <c r="M1367" s="482">
        <v>0</v>
      </c>
      <c r="N1367" s="482">
        <v>0</v>
      </c>
      <c r="O1367" s="482">
        <v>0</v>
      </c>
      <c r="P1367" s="482">
        <v>0</v>
      </c>
      <c r="Q1367" s="482">
        <v>0</v>
      </c>
      <c r="R1367" s="482">
        <v>0</v>
      </c>
      <c r="S1367" s="482">
        <v>0</v>
      </c>
      <c r="T1367" s="482">
        <v>0</v>
      </c>
      <c r="U1367" s="482">
        <v>0</v>
      </c>
      <c r="V1367" s="482">
        <v>0</v>
      </c>
      <c r="W1367" s="482">
        <v>0</v>
      </c>
      <c r="X1367" s="482">
        <v>0</v>
      </c>
      <c r="Y1367" s="482">
        <v>0</v>
      </c>
      <c r="Z1367" s="482">
        <v>0</v>
      </c>
      <c r="AA1367" s="482">
        <v>0</v>
      </c>
      <c r="AB1367" s="482">
        <v>0</v>
      </c>
      <c r="AC1367" s="482">
        <v>0</v>
      </c>
      <c r="AD1367" s="482">
        <v>0</v>
      </c>
      <c r="AE1367" s="482">
        <v>0</v>
      </c>
      <c r="AF1367" s="482">
        <v>0</v>
      </c>
      <c r="AG1367" s="482">
        <v>0</v>
      </c>
      <c r="AH1367" s="482">
        <v>0</v>
      </c>
      <c r="AI1367" s="482">
        <v>0</v>
      </c>
      <c r="AJ1367" s="482">
        <v>0</v>
      </c>
      <c r="AK1367" s="482">
        <v>0</v>
      </c>
      <c r="AL1367" s="482">
        <v>0</v>
      </c>
      <c r="AM1367" s="482">
        <v>0</v>
      </c>
      <c r="AN1367" s="482">
        <v>0</v>
      </c>
      <c r="AO1367" s="482">
        <v>0</v>
      </c>
      <c r="AP1367" s="482">
        <v>0</v>
      </c>
      <c r="AQ1367" s="482">
        <v>0</v>
      </c>
      <c r="AR1367" s="482">
        <v>0</v>
      </c>
      <c r="AS1367" s="482">
        <v>0</v>
      </c>
      <c r="AT1367" s="483">
        <v>0</v>
      </c>
      <c r="AU1367" s="490">
        <v>0</v>
      </c>
      <c r="AV1367" s="491">
        <v>0</v>
      </c>
      <c r="AW1367" s="491">
        <v>0</v>
      </c>
      <c r="AX1367" s="491">
        <v>0</v>
      </c>
      <c r="AY1367" s="491">
        <v>0</v>
      </c>
      <c r="AZ1367" s="491">
        <v>0</v>
      </c>
      <c r="BA1367" s="491">
        <v>0</v>
      </c>
      <c r="BB1367" s="491">
        <v>0</v>
      </c>
      <c r="BC1367" s="491">
        <v>0</v>
      </c>
      <c r="BD1367" s="491">
        <v>0</v>
      </c>
      <c r="BE1367" s="491">
        <v>0</v>
      </c>
      <c r="BF1367" s="491">
        <v>0</v>
      </c>
      <c r="BG1367" s="491">
        <v>0</v>
      </c>
      <c r="BH1367" s="491">
        <v>0</v>
      </c>
      <c r="BI1367" s="491">
        <v>0</v>
      </c>
      <c r="BJ1367" s="491">
        <v>0</v>
      </c>
      <c r="BK1367" s="491">
        <v>0</v>
      </c>
      <c r="BL1367" s="491">
        <v>0</v>
      </c>
      <c r="BM1367" s="491">
        <v>0</v>
      </c>
      <c r="BN1367" s="491">
        <v>0</v>
      </c>
      <c r="BO1367" s="491">
        <v>0</v>
      </c>
      <c r="BP1367" s="491">
        <v>0</v>
      </c>
      <c r="BQ1367" s="491">
        <v>0</v>
      </c>
      <c r="BR1367" s="491">
        <v>0</v>
      </c>
      <c r="BS1367" s="491">
        <v>0</v>
      </c>
      <c r="BT1367" s="491">
        <v>0</v>
      </c>
      <c r="BU1367" s="491">
        <v>0</v>
      </c>
      <c r="BV1367" s="491">
        <v>0</v>
      </c>
      <c r="BW1367" s="491">
        <v>0</v>
      </c>
      <c r="BX1367" s="491">
        <v>0</v>
      </c>
      <c r="BY1367" s="491">
        <v>0</v>
      </c>
      <c r="BZ1367" s="491">
        <v>0</v>
      </c>
      <c r="CA1367" s="491">
        <v>0</v>
      </c>
      <c r="CB1367" s="491">
        <v>0</v>
      </c>
      <c r="CC1367" s="491">
        <v>0</v>
      </c>
      <c r="CD1367" s="491">
        <v>0</v>
      </c>
      <c r="CE1367" s="491">
        <v>0</v>
      </c>
      <c r="CF1367" s="491">
        <v>0</v>
      </c>
      <c r="CG1367" s="491">
        <v>0</v>
      </c>
      <c r="CH1367" s="491">
        <v>0</v>
      </c>
      <c r="CI1367" s="491">
        <v>0</v>
      </c>
      <c r="CJ1367" s="492">
        <v>0</v>
      </c>
    </row>
    <row r="1368" spans="2:88">
      <c r="B1368" s="284"/>
      <c r="C1368" s="598">
        <v>38</v>
      </c>
      <c r="D1368" s="246" t="s">
        <v>646</v>
      </c>
      <c r="E1368" s="481">
        <v>0</v>
      </c>
      <c r="F1368" s="482">
        <v>0</v>
      </c>
      <c r="G1368" s="482">
        <v>0</v>
      </c>
      <c r="H1368" s="482">
        <v>0</v>
      </c>
      <c r="I1368" s="482">
        <v>6.3673423047457198E-5</v>
      </c>
      <c r="J1368" s="482">
        <v>0</v>
      </c>
      <c r="K1368" s="482">
        <v>0</v>
      </c>
      <c r="L1368" s="482">
        <v>0</v>
      </c>
      <c r="M1368" s="482">
        <v>0</v>
      </c>
      <c r="N1368" s="482">
        <v>0</v>
      </c>
      <c r="O1368" s="482">
        <v>0</v>
      </c>
      <c r="P1368" s="482">
        <v>0</v>
      </c>
      <c r="Q1368" s="482">
        <v>0</v>
      </c>
      <c r="R1368" s="482">
        <v>0</v>
      </c>
      <c r="S1368" s="482">
        <v>0</v>
      </c>
      <c r="T1368" s="482">
        <v>0</v>
      </c>
      <c r="U1368" s="482">
        <v>0</v>
      </c>
      <c r="V1368" s="482">
        <v>0</v>
      </c>
      <c r="W1368" s="482">
        <v>0</v>
      </c>
      <c r="X1368" s="482">
        <v>0</v>
      </c>
      <c r="Y1368" s="482">
        <v>0</v>
      </c>
      <c r="Z1368" s="482">
        <v>0</v>
      </c>
      <c r="AA1368" s="482">
        <v>0</v>
      </c>
      <c r="AB1368" s="482">
        <v>0</v>
      </c>
      <c r="AC1368" s="482">
        <v>0</v>
      </c>
      <c r="AD1368" s="482">
        <v>0</v>
      </c>
      <c r="AE1368" s="482">
        <v>0</v>
      </c>
      <c r="AF1368" s="482">
        <v>0</v>
      </c>
      <c r="AG1368" s="482">
        <v>0</v>
      </c>
      <c r="AH1368" s="482">
        <v>0</v>
      </c>
      <c r="AI1368" s="482">
        <v>0</v>
      </c>
      <c r="AJ1368" s="482">
        <v>0</v>
      </c>
      <c r="AK1368" s="482">
        <v>0</v>
      </c>
      <c r="AL1368" s="482">
        <v>2.0926423026028357E-4</v>
      </c>
      <c r="AM1368" s="482">
        <v>0</v>
      </c>
      <c r="AN1368" s="482">
        <v>0</v>
      </c>
      <c r="AO1368" s="482">
        <v>2.8049716208311223E-4</v>
      </c>
      <c r="AP1368" s="482">
        <v>1.4079851056379513E-4</v>
      </c>
      <c r="AQ1368" s="482">
        <v>0</v>
      </c>
      <c r="AR1368" s="482">
        <v>0</v>
      </c>
      <c r="AS1368" s="482">
        <v>0</v>
      </c>
      <c r="AT1368" s="483">
        <v>8.3911548334928539E-6</v>
      </c>
      <c r="AU1368" s="490">
        <v>0</v>
      </c>
      <c r="AV1368" s="491">
        <v>0</v>
      </c>
      <c r="AW1368" s="491">
        <v>0</v>
      </c>
      <c r="AX1368" s="491">
        <v>0</v>
      </c>
      <c r="AY1368" s="491">
        <v>2.5793761775404936E-3</v>
      </c>
      <c r="AZ1368" s="491">
        <v>0</v>
      </c>
      <c r="BA1368" s="491">
        <v>0</v>
      </c>
      <c r="BB1368" s="491">
        <v>0</v>
      </c>
      <c r="BC1368" s="491">
        <v>0</v>
      </c>
      <c r="BD1368" s="491">
        <v>0</v>
      </c>
      <c r="BE1368" s="491">
        <v>0</v>
      </c>
      <c r="BF1368" s="491">
        <v>0</v>
      </c>
      <c r="BG1368" s="491">
        <v>0</v>
      </c>
      <c r="BH1368" s="491">
        <v>0</v>
      </c>
      <c r="BI1368" s="491">
        <v>0</v>
      </c>
      <c r="BJ1368" s="491">
        <v>0</v>
      </c>
      <c r="BK1368" s="491">
        <v>0</v>
      </c>
      <c r="BL1368" s="491">
        <v>0</v>
      </c>
      <c r="BM1368" s="491">
        <v>0</v>
      </c>
      <c r="BN1368" s="491">
        <v>0</v>
      </c>
      <c r="BO1368" s="491">
        <v>0</v>
      </c>
      <c r="BP1368" s="491">
        <v>0</v>
      </c>
      <c r="BQ1368" s="491">
        <v>0</v>
      </c>
      <c r="BR1368" s="491">
        <v>0</v>
      </c>
      <c r="BS1368" s="491">
        <v>0</v>
      </c>
      <c r="BT1368" s="491">
        <v>0</v>
      </c>
      <c r="BU1368" s="491">
        <v>0</v>
      </c>
      <c r="BV1368" s="491">
        <v>0</v>
      </c>
      <c r="BW1368" s="491">
        <v>0</v>
      </c>
      <c r="BX1368" s="491">
        <v>0</v>
      </c>
      <c r="BY1368" s="491">
        <v>0</v>
      </c>
      <c r="BZ1368" s="491">
        <v>0</v>
      </c>
      <c r="CA1368" s="491">
        <v>0</v>
      </c>
      <c r="CB1368" s="491">
        <v>8.3772704030202361E-3</v>
      </c>
      <c r="CC1368" s="491">
        <v>0</v>
      </c>
      <c r="CD1368" s="491">
        <v>0</v>
      </c>
      <c r="CE1368" s="491">
        <v>1.0836265965176409E-2</v>
      </c>
      <c r="CF1368" s="491">
        <v>5.3601528283674996E-3</v>
      </c>
      <c r="CG1368" s="491">
        <v>0</v>
      </c>
      <c r="CH1368" s="491">
        <v>0</v>
      </c>
      <c r="CI1368" s="491">
        <v>0</v>
      </c>
      <c r="CJ1368" s="492">
        <v>3.5803512974858626E-4</v>
      </c>
    </row>
    <row r="1369" spans="2:88">
      <c r="B1369" s="284"/>
      <c r="C1369" s="598">
        <v>39</v>
      </c>
      <c r="D1369" s="246" t="s">
        <v>647</v>
      </c>
      <c r="E1369" s="481">
        <v>0</v>
      </c>
      <c r="F1369" s="482">
        <v>0</v>
      </c>
      <c r="G1369" s="482">
        <v>0</v>
      </c>
      <c r="H1369" s="482">
        <v>0</v>
      </c>
      <c r="I1369" s="482">
        <v>0</v>
      </c>
      <c r="J1369" s="482">
        <v>0</v>
      </c>
      <c r="K1369" s="482">
        <v>0</v>
      </c>
      <c r="L1369" s="482">
        <v>0</v>
      </c>
      <c r="M1369" s="482">
        <v>0</v>
      </c>
      <c r="N1369" s="482">
        <v>0</v>
      </c>
      <c r="O1369" s="482">
        <v>0</v>
      </c>
      <c r="P1369" s="482">
        <v>0</v>
      </c>
      <c r="Q1369" s="482">
        <v>0</v>
      </c>
      <c r="R1369" s="482">
        <v>0</v>
      </c>
      <c r="S1369" s="482">
        <v>0</v>
      </c>
      <c r="T1369" s="482">
        <v>0</v>
      </c>
      <c r="U1369" s="482">
        <v>0</v>
      </c>
      <c r="V1369" s="482">
        <v>0</v>
      </c>
      <c r="W1369" s="482">
        <v>0</v>
      </c>
      <c r="X1369" s="482">
        <v>0</v>
      </c>
      <c r="Y1369" s="482">
        <v>0</v>
      </c>
      <c r="Z1369" s="482">
        <v>0</v>
      </c>
      <c r="AA1369" s="482">
        <v>0</v>
      </c>
      <c r="AB1369" s="482">
        <v>0</v>
      </c>
      <c r="AC1369" s="482">
        <v>0</v>
      </c>
      <c r="AD1369" s="482">
        <v>0</v>
      </c>
      <c r="AE1369" s="482">
        <v>3.3023030662374915E-6</v>
      </c>
      <c r="AF1369" s="482">
        <v>0</v>
      </c>
      <c r="AG1369" s="482">
        <v>0</v>
      </c>
      <c r="AH1369" s="482">
        <v>0</v>
      </c>
      <c r="AI1369" s="482">
        <v>5.0481048092042898E-4</v>
      </c>
      <c r="AJ1369" s="482">
        <v>0</v>
      </c>
      <c r="AK1369" s="482">
        <v>1.3889019791425525E-5</v>
      </c>
      <c r="AL1369" s="482">
        <v>0</v>
      </c>
      <c r="AM1369" s="482">
        <v>0</v>
      </c>
      <c r="AN1369" s="482">
        <v>9.6496653426486807E-6</v>
      </c>
      <c r="AO1369" s="482">
        <v>3.2655119930969929E-4</v>
      </c>
      <c r="AP1369" s="482">
        <v>2.2081583836839125E-5</v>
      </c>
      <c r="AQ1369" s="482">
        <v>3.261520138468152E-4</v>
      </c>
      <c r="AR1369" s="482">
        <v>8.2368253077473022E-5</v>
      </c>
      <c r="AS1369" s="482">
        <v>0</v>
      </c>
      <c r="AT1369" s="483">
        <v>7.1472085552146404E-5</v>
      </c>
      <c r="AU1369" s="490">
        <v>0</v>
      </c>
      <c r="AV1369" s="491">
        <v>0</v>
      </c>
      <c r="AW1369" s="491">
        <v>0</v>
      </c>
      <c r="AX1369" s="491">
        <v>0</v>
      </c>
      <c r="AY1369" s="491">
        <v>0</v>
      </c>
      <c r="AZ1369" s="491">
        <v>0</v>
      </c>
      <c r="BA1369" s="491">
        <v>0</v>
      </c>
      <c r="BB1369" s="491">
        <v>0</v>
      </c>
      <c r="BC1369" s="491">
        <v>0</v>
      </c>
      <c r="BD1369" s="491">
        <v>0</v>
      </c>
      <c r="BE1369" s="491">
        <v>0</v>
      </c>
      <c r="BF1369" s="491">
        <v>0</v>
      </c>
      <c r="BG1369" s="491">
        <v>0</v>
      </c>
      <c r="BH1369" s="491">
        <v>0</v>
      </c>
      <c r="BI1369" s="491">
        <v>0</v>
      </c>
      <c r="BJ1369" s="491">
        <v>0</v>
      </c>
      <c r="BK1369" s="491">
        <v>0</v>
      </c>
      <c r="BL1369" s="491">
        <v>0</v>
      </c>
      <c r="BM1369" s="491">
        <v>0</v>
      </c>
      <c r="BN1369" s="491">
        <v>0</v>
      </c>
      <c r="BO1369" s="491">
        <v>0</v>
      </c>
      <c r="BP1369" s="491">
        <v>3.3670150731856228E-4</v>
      </c>
      <c r="BQ1369" s="491">
        <v>0</v>
      </c>
      <c r="BR1369" s="491">
        <v>0</v>
      </c>
      <c r="BS1369" s="491">
        <v>0</v>
      </c>
      <c r="BT1369" s="491">
        <v>0</v>
      </c>
      <c r="BU1369" s="491">
        <v>1.5392258443825407E-5</v>
      </c>
      <c r="BV1369" s="491">
        <v>0</v>
      </c>
      <c r="BW1369" s="491">
        <v>0</v>
      </c>
      <c r="BX1369" s="491">
        <v>0</v>
      </c>
      <c r="BY1369" s="491">
        <v>9.1153273257301316E-3</v>
      </c>
      <c r="BZ1369" s="491">
        <v>0</v>
      </c>
      <c r="CA1369" s="491">
        <v>7.8305696848196093E-5</v>
      </c>
      <c r="CB1369" s="491">
        <v>0</v>
      </c>
      <c r="CC1369" s="491">
        <v>0</v>
      </c>
      <c r="CD1369" s="491">
        <v>4.2238893984520058E-4</v>
      </c>
      <c r="CE1369" s="491">
        <v>2.4198414924908921E-3</v>
      </c>
      <c r="CF1369" s="491">
        <v>2.3689285323509043E-4</v>
      </c>
      <c r="CG1369" s="491">
        <v>1.782499641754761E-2</v>
      </c>
      <c r="CH1369" s="491">
        <v>8.8464219121292434E-4</v>
      </c>
      <c r="CI1369" s="491">
        <v>0</v>
      </c>
      <c r="CJ1369" s="492">
        <v>4.7403335109321435E-4</v>
      </c>
    </row>
    <row r="1370" spans="2:88">
      <c r="B1370" s="284"/>
      <c r="C1370" s="598">
        <v>40</v>
      </c>
      <c r="D1370" s="246" t="s">
        <v>648</v>
      </c>
      <c r="E1370" s="481">
        <v>1.6532482465523493E-5</v>
      </c>
      <c r="F1370" s="482">
        <v>3.5339187135327926E-5</v>
      </c>
      <c r="G1370" s="482">
        <v>1.073294317830006E-4</v>
      </c>
      <c r="H1370" s="482">
        <v>1.786349894176065E-5</v>
      </c>
      <c r="I1370" s="482">
        <v>1.9786395635491938E-5</v>
      </c>
      <c r="J1370" s="482">
        <v>1.7738327158860646E-5</v>
      </c>
      <c r="K1370" s="482">
        <v>1.2066277816441133E-5</v>
      </c>
      <c r="L1370" s="482">
        <v>1.0499100716527771E-5</v>
      </c>
      <c r="M1370" s="482">
        <v>9.4678204377921945E-7</v>
      </c>
      <c r="N1370" s="482">
        <v>1.1001076748982859E-5</v>
      </c>
      <c r="O1370" s="482">
        <v>6.1526178288199534E-6</v>
      </c>
      <c r="P1370" s="482">
        <v>9.12155069448494E-6</v>
      </c>
      <c r="Q1370" s="482">
        <v>1.3365801218327072E-5</v>
      </c>
      <c r="R1370" s="482">
        <v>1.0006526424013832E-5</v>
      </c>
      <c r="S1370" s="482">
        <v>1.1942524460553847E-5</v>
      </c>
      <c r="T1370" s="482">
        <v>1.2989876319693574E-5</v>
      </c>
      <c r="U1370" s="482">
        <v>1.7638817462422043E-5</v>
      </c>
      <c r="V1370" s="482">
        <v>1.988595492154137E-5</v>
      </c>
      <c r="W1370" s="482">
        <v>1.435618056904203E-5</v>
      </c>
      <c r="X1370" s="482">
        <v>7.7362602841020296E-6</v>
      </c>
      <c r="Y1370" s="482">
        <v>1.1009375542698199E-5</v>
      </c>
      <c r="Z1370" s="482">
        <v>9.2900311353861962E-6</v>
      </c>
      <c r="AA1370" s="482">
        <v>2.6866996979393847E-5</v>
      </c>
      <c r="AB1370" s="482">
        <v>8.4213969165080815E-6</v>
      </c>
      <c r="AC1370" s="482">
        <v>2.6461768952788721E-5</v>
      </c>
      <c r="AD1370" s="482">
        <v>2.8425487351836208E-6</v>
      </c>
      <c r="AE1370" s="482">
        <v>6.3531145890613526E-5</v>
      </c>
      <c r="AF1370" s="482">
        <v>2.241499741587234E-5</v>
      </c>
      <c r="AG1370" s="482">
        <v>4.0115099464719465E-5</v>
      </c>
      <c r="AH1370" s="482">
        <v>7.2193006695168662E-5</v>
      </c>
      <c r="AI1370" s="482">
        <v>1.6360232588708852E-4</v>
      </c>
      <c r="AJ1370" s="482">
        <v>5.2869529648112523E-5</v>
      </c>
      <c r="AK1370" s="482">
        <v>8.7753423488821279E-5</v>
      </c>
      <c r="AL1370" s="482">
        <v>1.2363417121215325E-3</v>
      </c>
      <c r="AM1370" s="482">
        <v>1.8220565492975567E-4</v>
      </c>
      <c r="AN1370" s="482">
        <v>8.2892842413216853E-5</v>
      </c>
      <c r="AO1370" s="482">
        <v>1.18874778511489E-3</v>
      </c>
      <c r="AP1370" s="482">
        <v>3.9932032626093167E-4</v>
      </c>
      <c r="AQ1370" s="482">
        <v>2.5518283412835006E-4</v>
      </c>
      <c r="AR1370" s="482">
        <v>1.1903428140362644E-3</v>
      </c>
      <c r="AS1370" s="482">
        <v>0</v>
      </c>
      <c r="AT1370" s="483">
        <v>2.5522248827360383E-4</v>
      </c>
      <c r="AU1370" s="490">
        <v>1.4220675771482011E-4</v>
      </c>
      <c r="AV1370" s="491">
        <v>2.2161519747932899E-4</v>
      </c>
      <c r="AW1370" s="491">
        <v>1.1071358829910698E-3</v>
      </c>
      <c r="AX1370" s="491">
        <v>2.1130043385710585E-4</v>
      </c>
      <c r="AY1370" s="491">
        <v>2.0452659435872989E-4</v>
      </c>
      <c r="AZ1370" s="491">
        <v>1.697079608592435E-4</v>
      </c>
      <c r="BA1370" s="491">
        <v>1.047130511357306E-4</v>
      </c>
      <c r="BB1370" s="491">
        <v>1.1132309516774385E-4</v>
      </c>
      <c r="BC1370" s="491">
        <v>1.4831681282525046E-5</v>
      </c>
      <c r="BD1370" s="491">
        <v>8.8208629191393573E-5</v>
      </c>
      <c r="BE1370" s="491">
        <v>6.8008609338527135E-5</v>
      </c>
      <c r="BF1370" s="491">
        <v>6.8007234835450769E-5</v>
      </c>
      <c r="BG1370" s="491">
        <v>1.0778010646938733E-4</v>
      </c>
      <c r="BH1370" s="491">
        <v>9.3369535058920706E-5</v>
      </c>
      <c r="BI1370" s="491">
        <v>1.230335673227318E-4</v>
      </c>
      <c r="BJ1370" s="491">
        <v>1.7686356005016006E-4</v>
      </c>
      <c r="BK1370" s="491">
        <v>1.335582789970613E-4</v>
      </c>
      <c r="BL1370" s="491">
        <v>2.0319866135689395E-4</v>
      </c>
      <c r="BM1370" s="491">
        <v>1.6050699000333391E-4</v>
      </c>
      <c r="BN1370" s="491">
        <v>1.4705705598131561E-4</v>
      </c>
      <c r="BO1370" s="491">
        <v>9.9015732315097018E-5</v>
      </c>
      <c r="BP1370" s="491">
        <v>1.2830627510431432E-4</v>
      </c>
      <c r="BQ1370" s="491">
        <v>2.6133713521777469E-4</v>
      </c>
      <c r="BR1370" s="491">
        <v>8.7240791567950304E-5</v>
      </c>
      <c r="BS1370" s="491">
        <v>2.9485800389940402E-4</v>
      </c>
      <c r="BT1370" s="491">
        <v>5.700694792257783E-5</v>
      </c>
      <c r="BU1370" s="491">
        <v>9.3872296735195376E-4</v>
      </c>
      <c r="BV1370" s="491">
        <v>2.3139687277554322E-4</v>
      </c>
      <c r="BW1370" s="491">
        <v>6.494955622344512E-4</v>
      </c>
      <c r="BX1370" s="491">
        <v>8.677068159107258E-4</v>
      </c>
      <c r="BY1370" s="491">
        <v>1.8954048977208109E-3</v>
      </c>
      <c r="BZ1370" s="491">
        <v>5.6023994877968744E-4</v>
      </c>
      <c r="CA1370" s="491">
        <v>1.1807504379474914E-3</v>
      </c>
      <c r="CB1370" s="491">
        <v>1.1300070559598063E-2</v>
      </c>
      <c r="CC1370" s="491">
        <v>2.6961265781118159E-3</v>
      </c>
      <c r="CD1370" s="491">
        <v>1.1927554620289344E-3</v>
      </c>
      <c r="CE1370" s="491">
        <v>1.152928046095987E-2</v>
      </c>
      <c r="CF1370" s="491">
        <v>3.5983840360406766E-3</v>
      </c>
      <c r="CG1370" s="491">
        <v>3.2098496304759009E-3</v>
      </c>
      <c r="CH1370" s="491">
        <v>1.5848017485866603E-2</v>
      </c>
      <c r="CI1370" s="491">
        <v>0</v>
      </c>
      <c r="CJ1370" s="492">
        <v>2.1799750796033385E-3</v>
      </c>
    </row>
    <row r="1371" spans="2:88">
      <c r="B1371" s="284"/>
      <c r="C1371" s="598">
        <v>41</v>
      </c>
      <c r="D1371" s="246" t="s">
        <v>662</v>
      </c>
      <c r="E1371" s="481">
        <v>0</v>
      </c>
      <c r="F1371" s="482">
        <v>0</v>
      </c>
      <c r="G1371" s="482">
        <v>0</v>
      </c>
      <c r="H1371" s="482">
        <v>0</v>
      </c>
      <c r="I1371" s="482">
        <v>0</v>
      </c>
      <c r="J1371" s="482">
        <v>0</v>
      </c>
      <c r="K1371" s="482">
        <v>0</v>
      </c>
      <c r="L1371" s="482">
        <v>0</v>
      </c>
      <c r="M1371" s="482">
        <v>0</v>
      </c>
      <c r="N1371" s="482">
        <v>0</v>
      </c>
      <c r="O1371" s="482">
        <v>0</v>
      </c>
      <c r="P1371" s="482">
        <v>0</v>
      </c>
      <c r="Q1371" s="482">
        <v>0</v>
      </c>
      <c r="R1371" s="482">
        <v>0</v>
      </c>
      <c r="S1371" s="482">
        <v>0</v>
      </c>
      <c r="T1371" s="482">
        <v>0</v>
      </c>
      <c r="U1371" s="482">
        <v>0</v>
      </c>
      <c r="V1371" s="482">
        <v>0</v>
      </c>
      <c r="W1371" s="482">
        <v>0</v>
      </c>
      <c r="X1371" s="482">
        <v>0</v>
      </c>
      <c r="Y1371" s="482">
        <v>0</v>
      </c>
      <c r="Z1371" s="482">
        <v>0</v>
      </c>
      <c r="AA1371" s="482">
        <v>0</v>
      </c>
      <c r="AB1371" s="482">
        <v>0</v>
      </c>
      <c r="AC1371" s="482">
        <v>0</v>
      </c>
      <c r="AD1371" s="482">
        <v>0</v>
      </c>
      <c r="AE1371" s="482">
        <v>0</v>
      </c>
      <c r="AF1371" s="482">
        <v>0</v>
      </c>
      <c r="AG1371" s="482">
        <v>0</v>
      </c>
      <c r="AH1371" s="482">
        <v>0</v>
      </c>
      <c r="AI1371" s="482">
        <v>0</v>
      </c>
      <c r="AJ1371" s="482">
        <v>0</v>
      </c>
      <c r="AK1371" s="482">
        <v>0</v>
      </c>
      <c r="AL1371" s="482">
        <v>0</v>
      </c>
      <c r="AM1371" s="482">
        <v>0</v>
      </c>
      <c r="AN1371" s="482">
        <v>0</v>
      </c>
      <c r="AO1371" s="482">
        <v>0</v>
      </c>
      <c r="AP1371" s="482">
        <v>0</v>
      </c>
      <c r="AQ1371" s="482">
        <v>0</v>
      </c>
      <c r="AR1371" s="482">
        <v>0</v>
      </c>
      <c r="AS1371" s="482">
        <v>0</v>
      </c>
      <c r="AT1371" s="483">
        <v>0</v>
      </c>
      <c r="AU1371" s="490">
        <v>4.1629016919273359E-4</v>
      </c>
      <c r="AV1371" s="491">
        <v>1.2854375311255714E-3</v>
      </c>
      <c r="AW1371" s="491">
        <v>1.2438116575723608E-3</v>
      </c>
      <c r="AX1371" s="491">
        <v>1.0031552576704587E-3</v>
      </c>
      <c r="AY1371" s="491">
        <v>6.0464218109928332E-4</v>
      </c>
      <c r="AZ1371" s="491">
        <v>1.1168843051119644E-3</v>
      </c>
      <c r="BA1371" s="491">
        <v>7.261270510846076E-4</v>
      </c>
      <c r="BB1371" s="491">
        <v>5.2862892295743081E-4</v>
      </c>
      <c r="BC1371" s="491">
        <v>2.1802828940811144E-5</v>
      </c>
      <c r="BD1371" s="491">
        <v>1.6090672429764835E-4</v>
      </c>
      <c r="BE1371" s="491">
        <v>1.1286202157432001E-3</v>
      </c>
      <c r="BF1371" s="491">
        <v>1.2736534525723702E-4</v>
      </c>
      <c r="BG1371" s="491">
        <v>3.6895108007733697E-4</v>
      </c>
      <c r="BH1371" s="491">
        <v>3.9692758019368811E-4</v>
      </c>
      <c r="BI1371" s="491">
        <v>8.0966237024711362E-4</v>
      </c>
      <c r="BJ1371" s="491">
        <v>9.6096276549638025E-4</v>
      </c>
      <c r="BK1371" s="491">
        <v>7.6435533071782767E-4</v>
      </c>
      <c r="BL1371" s="491">
        <v>7.4690689762496544E-4</v>
      </c>
      <c r="BM1371" s="491">
        <v>9.513453811959069E-4</v>
      </c>
      <c r="BN1371" s="491">
        <v>7.1542905403878512E-4</v>
      </c>
      <c r="BO1371" s="491">
        <v>3.3345898888592092E-4</v>
      </c>
      <c r="BP1371" s="491">
        <v>1.1741514486029734E-3</v>
      </c>
      <c r="BQ1371" s="491">
        <v>8.7953197816828315E-4</v>
      </c>
      <c r="BR1371" s="491">
        <v>5.5411404066933533E-5</v>
      </c>
      <c r="BS1371" s="491">
        <v>7.9015871003755035E-4</v>
      </c>
      <c r="BT1371" s="491">
        <v>3.4073132577238916E-3</v>
      </c>
      <c r="BU1371" s="491">
        <v>2.1850823396401208E-3</v>
      </c>
      <c r="BV1371" s="491">
        <v>3.6739596209012615E-3</v>
      </c>
      <c r="BW1371" s="491">
        <v>3.9645977570357152E-4</v>
      </c>
      <c r="BX1371" s="491">
        <v>1.907141688435417E-3</v>
      </c>
      <c r="BY1371" s="491">
        <v>1.6709493256347493E-3</v>
      </c>
      <c r="BZ1371" s="491">
        <v>2.8389112242643822E-3</v>
      </c>
      <c r="CA1371" s="491">
        <v>3.8223771694976304E-3</v>
      </c>
      <c r="CB1371" s="491">
        <v>2.1153242324350049E-3</v>
      </c>
      <c r="CC1371" s="491">
        <v>4.4504388325929045E-3</v>
      </c>
      <c r="CD1371" s="491">
        <v>1.5206878656044448E-3</v>
      </c>
      <c r="CE1371" s="491">
        <v>2.2930679084923115E-3</v>
      </c>
      <c r="CF1371" s="491">
        <v>8.4711458028642367E-4</v>
      </c>
      <c r="CG1371" s="491">
        <v>1.661768742486651E-3</v>
      </c>
      <c r="CH1371" s="491">
        <v>3.4618521830826828E-3</v>
      </c>
      <c r="CI1371" s="491">
        <v>0</v>
      </c>
      <c r="CJ1371" s="492">
        <v>1.8349370384685814E-4</v>
      </c>
    </row>
    <row r="1372" spans="2:88">
      <c r="B1372" s="286"/>
      <c r="C1372" s="598">
        <v>42</v>
      </c>
      <c r="D1372" s="246" t="s">
        <v>663</v>
      </c>
      <c r="E1372" s="484">
        <v>5.5128013790994002E-6</v>
      </c>
      <c r="F1372" s="485">
        <v>5.0235183786779641E-6</v>
      </c>
      <c r="G1372" s="485">
        <v>6.5508769592064442E-6</v>
      </c>
      <c r="H1372" s="485">
        <v>2.624228681446643E-6</v>
      </c>
      <c r="I1372" s="485">
        <v>1.0345616341192952E-6</v>
      </c>
      <c r="J1372" s="485">
        <v>1.4637681441316566E-6</v>
      </c>
      <c r="K1372" s="485">
        <v>1.5778743088386339E-6</v>
      </c>
      <c r="L1372" s="485">
        <v>5.6876915703759915E-7</v>
      </c>
      <c r="M1372" s="485">
        <v>1.5232533598880163E-7</v>
      </c>
      <c r="N1372" s="485">
        <v>1.3156575659207393E-6</v>
      </c>
      <c r="O1372" s="485">
        <v>5.0668060612588204E-6</v>
      </c>
      <c r="P1372" s="485">
        <v>2.8350230357342325E-6</v>
      </c>
      <c r="Q1372" s="485">
        <v>4.3031244020252566E-6</v>
      </c>
      <c r="R1372" s="485">
        <v>1.3717999388887679E-6</v>
      </c>
      <c r="S1372" s="485">
        <v>4.3979662044273161E-6</v>
      </c>
      <c r="T1372" s="485">
        <v>4.2587943571991048E-6</v>
      </c>
      <c r="U1372" s="485">
        <v>3.2767502691800869E-6</v>
      </c>
      <c r="V1372" s="485">
        <v>6.6407917256065583E-7</v>
      </c>
      <c r="W1372" s="485">
        <v>3.9432388107026153E-6</v>
      </c>
      <c r="X1372" s="485">
        <v>1.4178986869516761E-6</v>
      </c>
      <c r="Y1372" s="485">
        <v>4.0180654035340096E-7</v>
      </c>
      <c r="Z1372" s="485">
        <v>5.5337292649837789E-7</v>
      </c>
      <c r="AA1372" s="485">
        <v>6.8914084214327184E-6</v>
      </c>
      <c r="AB1372" s="485">
        <v>1.686183552963369E-6</v>
      </c>
      <c r="AC1372" s="485">
        <v>3.2832110922814413E-6</v>
      </c>
      <c r="AD1372" s="485">
        <v>3.367474396415441E-7</v>
      </c>
      <c r="AE1372" s="485">
        <v>3.0466851618086317E-6</v>
      </c>
      <c r="AF1372" s="485">
        <v>1.9972777166761809E-6</v>
      </c>
      <c r="AG1372" s="485">
        <v>3.9710571501217055E-7</v>
      </c>
      <c r="AH1372" s="485">
        <v>3.2727131291204389E-6</v>
      </c>
      <c r="AI1372" s="485">
        <v>3.1736594482686497E-6</v>
      </c>
      <c r="AJ1372" s="485">
        <v>3.2032897797040812E-7</v>
      </c>
      <c r="AK1372" s="485">
        <v>5.9598167863620894E-6</v>
      </c>
      <c r="AL1372" s="485">
        <v>1.6493951010886544E-6</v>
      </c>
      <c r="AM1372" s="485">
        <v>1.4428523808286909E-6</v>
      </c>
      <c r="AN1372" s="485">
        <v>2.9800481955037079E-6</v>
      </c>
      <c r="AO1372" s="485">
        <v>6.1801157640617751E-7</v>
      </c>
      <c r="AP1372" s="485">
        <v>8.7404969961112981E-7</v>
      </c>
      <c r="AQ1372" s="485">
        <v>3.6575607288010414E-7</v>
      </c>
      <c r="AR1372" s="485">
        <v>1.1782739552627137E-6</v>
      </c>
      <c r="AS1372" s="485">
        <v>2.550057672229144E-7</v>
      </c>
      <c r="AT1372" s="486">
        <v>0</v>
      </c>
      <c r="AU1372" s="493">
        <v>1.3238993030854438E-2</v>
      </c>
      <c r="AV1372" s="494">
        <v>1.066563090508661E-2</v>
      </c>
      <c r="AW1372" s="494">
        <v>1.577679704422771E-2</v>
      </c>
      <c r="AX1372" s="494">
        <v>7.6226905732147514E-3</v>
      </c>
      <c r="AY1372" s="494">
        <v>2.6258109674820447E-3</v>
      </c>
      <c r="AZ1372" s="494">
        <v>2.2272957663747642E-3</v>
      </c>
      <c r="BA1372" s="494">
        <v>2.2758495499675103E-3</v>
      </c>
      <c r="BB1372" s="494">
        <v>1.3839122646819473E-3</v>
      </c>
      <c r="BC1372" s="494">
        <v>5.7137642972723715E-4</v>
      </c>
      <c r="BD1372" s="494">
        <v>2.106642029475453E-3</v>
      </c>
      <c r="BE1372" s="494">
        <v>8.8174682474489209E-3</v>
      </c>
      <c r="BF1372" s="494">
        <v>2.289695791657392E-3</v>
      </c>
      <c r="BG1372" s="494">
        <v>4.10429458004909E-3</v>
      </c>
      <c r="BH1372" s="494">
        <v>2.5884288150207634E-3</v>
      </c>
      <c r="BI1372" s="494">
        <v>9.9008662663114394E-3</v>
      </c>
      <c r="BJ1372" s="494">
        <v>7.6626393904432608E-3</v>
      </c>
      <c r="BK1372" s="494">
        <v>4.1552783084267044E-3</v>
      </c>
      <c r="BL1372" s="494">
        <v>1.3507106472816944E-3</v>
      </c>
      <c r="BM1372" s="494">
        <v>4.1881915396509923E-3</v>
      </c>
      <c r="BN1372" s="494">
        <v>2.5791583876807953E-3</v>
      </c>
      <c r="BO1372" s="494">
        <v>1.6942751916955733E-3</v>
      </c>
      <c r="BP1372" s="494">
        <v>2.3240468353603418E-3</v>
      </c>
      <c r="BQ1372" s="494">
        <v>1.4844495828387984E-2</v>
      </c>
      <c r="BR1372" s="494">
        <v>3.1900188089253006E-3</v>
      </c>
      <c r="BS1372" s="494">
        <v>9.1037062557268456E-3</v>
      </c>
      <c r="BT1372" s="494">
        <v>1.1691368730521706E-3</v>
      </c>
      <c r="BU1372" s="494">
        <v>7.1517350404852239E-3</v>
      </c>
      <c r="BV1372" s="494">
        <v>3.9106909067048315E-3</v>
      </c>
      <c r="BW1372" s="494">
        <v>4.8687814401548552E-3</v>
      </c>
      <c r="BX1372" s="494">
        <v>9.4974159848663069E-3</v>
      </c>
      <c r="BY1372" s="494">
        <v>6.5318155519309522E-3</v>
      </c>
      <c r="BZ1372" s="494">
        <v>8.5783164047055678E-4</v>
      </c>
      <c r="CA1372" s="494">
        <v>1.0260498184598881E-2</v>
      </c>
      <c r="CB1372" s="494">
        <v>3.5152060945829611E-3</v>
      </c>
      <c r="CC1372" s="494">
        <v>3.8775620978785535E-3</v>
      </c>
      <c r="CD1372" s="494">
        <v>8.5925402584107538E-3</v>
      </c>
      <c r="CE1372" s="494">
        <v>1.3808107186957814E-3</v>
      </c>
      <c r="CF1372" s="494">
        <v>1.8637871461833033E-3</v>
      </c>
      <c r="CG1372" s="494">
        <v>1.2137854854262107E-3</v>
      </c>
      <c r="CH1372" s="494">
        <v>3.398623644783807E-3</v>
      </c>
      <c r="CI1372" s="494">
        <v>5.3238833067725149E-4</v>
      </c>
      <c r="CJ1372" s="495">
        <v>0</v>
      </c>
    </row>
    <row r="1373" spans="2:88">
      <c r="B1373" s="312"/>
      <c r="C1373" s="313"/>
      <c r="D1373" s="314" t="s">
        <v>421</v>
      </c>
      <c r="E1373" s="315">
        <f>1-SUM(E1289:E1372)</f>
        <v>0.5692477320080751</v>
      </c>
      <c r="F1373" s="316">
        <f>1-SUM(F1289:F1372)</f>
        <v>0.6915554532903827</v>
      </c>
      <c r="G1373" s="316">
        <f t="shared" ref="G1373:AM1373" si="80">1-SUM(G1289:G1372)</f>
        <v>0.53219145756312503</v>
      </c>
      <c r="H1373" s="316">
        <f t="shared" si="80"/>
        <v>0.36745279196045144</v>
      </c>
      <c r="I1373" s="316">
        <f t="shared" si="80"/>
        <v>0.36638550416486582</v>
      </c>
      <c r="J1373" s="316">
        <f t="shared" si="80"/>
        <v>0.3124801625087289</v>
      </c>
      <c r="K1373" s="316">
        <f t="shared" si="80"/>
        <v>0.28199373195199096</v>
      </c>
      <c r="L1373" s="316">
        <f t="shared" si="80"/>
        <v>0.21117558218722021</v>
      </c>
      <c r="M1373" s="316">
        <f t="shared" si="80"/>
        <v>0.21082724488936955</v>
      </c>
      <c r="N1373" s="316">
        <f t="shared" si="80"/>
        <v>0.27856643794400027</v>
      </c>
      <c r="O1373" s="316">
        <f t="shared" si="80"/>
        <v>0.44724064993750645</v>
      </c>
      <c r="P1373" s="316">
        <f t="shared" si="80"/>
        <v>0.29327907995309399</v>
      </c>
      <c r="Q1373" s="316">
        <f t="shared" si="80"/>
        <v>0.28259544407921211</v>
      </c>
      <c r="R1373" s="316">
        <f t="shared" si="80"/>
        <v>0.30697815166737297</v>
      </c>
      <c r="S1373" s="316">
        <f t="shared" si="80"/>
        <v>0.34364629010460435</v>
      </c>
      <c r="T1373" s="316">
        <f t="shared" si="80"/>
        <v>0.40141059496326859</v>
      </c>
      <c r="U1373" s="316">
        <f t="shared" si="80"/>
        <v>0.14137719063368592</v>
      </c>
      <c r="V1373" s="316">
        <f t="shared" si="80"/>
        <v>0.33587000313353366</v>
      </c>
      <c r="W1373" s="316">
        <f t="shared" si="80"/>
        <v>0.21136318439087176</v>
      </c>
      <c r="X1373" s="316">
        <f t="shared" si="80"/>
        <v>0.32736431179952241</v>
      </c>
      <c r="Y1373" s="316">
        <f t="shared" si="80"/>
        <v>0.1723196721806205</v>
      </c>
      <c r="Z1373" s="316">
        <f t="shared" si="80"/>
        <v>0.32430776051480326</v>
      </c>
      <c r="AA1373" s="316">
        <f t="shared" si="80"/>
        <v>0.49728374364167427</v>
      </c>
      <c r="AB1373" s="316">
        <f t="shared" si="80"/>
        <v>0.16497858130867538</v>
      </c>
      <c r="AC1373" s="316">
        <f t="shared" si="80"/>
        <v>0.64968233799237629</v>
      </c>
      <c r="AD1373" s="316">
        <f t="shared" si="80"/>
        <v>0.84810461923799474</v>
      </c>
      <c r="AE1373" s="316">
        <f t="shared" si="80"/>
        <v>0.7545895881397493</v>
      </c>
      <c r="AF1373" s="316">
        <f t="shared" si="80"/>
        <v>0.710201138766275</v>
      </c>
      <c r="AG1373" s="316">
        <f t="shared" si="80"/>
        <v>0.89424536443004587</v>
      </c>
      <c r="AH1373" s="316">
        <f t="shared" si="80"/>
        <v>0.72123903101779596</v>
      </c>
      <c r="AI1373" s="316">
        <f t="shared" si="80"/>
        <v>0.59629862368930175</v>
      </c>
      <c r="AJ1373" s="316">
        <f t="shared" si="80"/>
        <v>0.71200581883763658</v>
      </c>
      <c r="AK1373" s="316">
        <f t="shared" si="80"/>
        <v>0.79645739047423914</v>
      </c>
      <c r="AL1373" s="316">
        <f t="shared" si="80"/>
        <v>0.62834506533650492</v>
      </c>
      <c r="AM1373" s="316">
        <f t="shared" si="80"/>
        <v>0.71936977109610623</v>
      </c>
      <c r="AN1373" s="316">
        <f t="shared" ref="AN1373:CJ1373" si="81">1-SUM(AN1289:AN1372)</f>
        <v>0.65161794215947677</v>
      </c>
      <c r="AO1373" s="316">
        <f t="shared" si="81"/>
        <v>0.53155285560454313</v>
      </c>
      <c r="AP1373" s="316">
        <f t="shared" si="81"/>
        <v>0.47444225882550628</v>
      </c>
      <c r="AQ1373" s="316">
        <f t="shared" si="81"/>
        <v>0.77297337595169124</v>
      </c>
      <c r="AR1373" s="316">
        <f t="shared" si="81"/>
        <v>0.77179526334786397</v>
      </c>
      <c r="AS1373" s="316">
        <f t="shared" si="81"/>
        <v>0</v>
      </c>
      <c r="AT1373" s="317">
        <f t="shared" si="81"/>
        <v>0.39233412635474574</v>
      </c>
      <c r="AU1373" s="315">
        <f t="shared" si="81"/>
        <v>0.46526646538932259</v>
      </c>
      <c r="AV1373" s="316">
        <f t="shared" si="81"/>
        <v>0.66840796084760745</v>
      </c>
      <c r="AW1373" s="316">
        <f t="shared" si="81"/>
        <v>0.51182813572796637</v>
      </c>
      <c r="AX1373" s="316">
        <f t="shared" si="81"/>
        <v>0.44885446357275827</v>
      </c>
      <c r="AY1373" s="316">
        <f t="shared" si="81"/>
        <v>0.3646991000855111</v>
      </c>
      <c r="AZ1373" s="316">
        <f t="shared" si="81"/>
        <v>0.33928693964671452</v>
      </c>
      <c r="BA1373" s="316">
        <f t="shared" si="81"/>
        <v>0.31382000783532416</v>
      </c>
      <c r="BB1373" s="316">
        <f t="shared" si="81"/>
        <v>0.24912627968044199</v>
      </c>
      <c r="BC1373" s="316">
        <f t="shared" si="81"/>
        <v>0.22322200833512129</v>
      </c>
      <c r="BD1373" s="316">
        <f t="shared" si="81"/>
        <v>0.31232800928408488</v>
      </c>
      <c r="BE1373" s="316">
        <f t="shared" si="81"/>
        <v>0.43831030722993902</v>
      </c>
      <c r="BF1373" s="316">
        <f t="shared" si="81"/>
        <v>0.1871809311524556</v>
      </c>
      <c r="BG1373" s="316">
        <f t="shared" si="81"/>
        <v>0.23065261337450582</v>
      </c>
      <c r="BH1373" s="316">
        <f t="shared" si="81"/>
        <v>0.37806810702576077</v>
      </c>
      <c r="BI1373" s="316">
        <f t="shared" si="81"/>
        <v>0.38205326456738886</v>
      </c>
      <c r="BJ1373" s="316">
        <f t="shared" si="81"/>
        <v>0.40666124577872897</v>
      </c>
      <c r="BK1373" s="316">
        <f t="shared" si="81"/>
        <v>0.32798738513798231</v>
      </c>
      <c r="BL1373" s="316">
        <f t="shared" si="81"/>
        <v>0.27215075885482687</v>
      </c>
      <c r="BM1373" s="316">
        <f t="shared" si="81"/>
        <v>0.30672580972270203</v>
      </c>
      <c r="BN1373" s="316">
        <f t="shared" si="81"/>
        <v>0.26601266464392304</v>
      </c>
      <c r="BO1373" s="316">
        <f t="shared" si="81"/>
        <v>0.20072876842457088</v>
      </c>
      <c r="BP1373" s="316">
        <f t="shared" si="81"/>
        <v>0.42709223382976236</v>
      </c>
      <c r="BQ1373" s="316">
        <f t="shared" si="81"/>
        <v>0.45093348694724256</v>
      </c>
      <c r="BR1373" s="316">
        <f t="shared" si="81"/>
        <v>0.22707188532180711</v>
      </c>
      <c r="BS1373" s="316">
        <f t="shared" si="81"/>
        <v>0.47698231872551633</v>
      </c>
      <c r="BT1373" s="316">
        <f t="shared" si="81"/>
        <v>0.72423358536479432</v>
      </c>
      <c r="BU1373" s="316">
        <f t="shared" si="81"/>
        <v>0.68397298691473174</v>
      </c>
      <c r="BV1373" s="316">
        <f t="shared" si="81"/>
        <v>0.65727360909975463</v>
      </c>
      <c r="BW1373" s="316">
        <f t="shared" si="81"/>
        <v>0.80482208906729924</v>
      </c>
      <c r="BX1373" s="316">
        <f t="shared" si="81"/>
        <v>0.61555693564385727</v>
      </c>
      <c r="BY1373" s="316">
        <f t="shared" si="81"/>
        <v>0.52507670835309561</v>
      </c>
      <c r="BZ1373" s="316">
        <f t="shared" si="81"/>
        <v>0.6831162462912227</v>
      </c>
      <c r="CA1373" s="316">
        <f t="shared" si="81"/>
        <v>0.75520402549041343</v>
      </c>
      <c r="CB1373" s="316">
        <f t="shared" si="81"/>
        <v>0.59179866064568198</v>
      </c>
      <c r="CC1373" s="316">
        <f t="shared" si="81"/>
        <v>0.58330740366091538</v>
      </c>
      <c r="CD1373" s="316">
        <f t="shared" si="81"/>
        <v>0.61341682234205019</v>
      </c>
      <c r="CE1373" s="316">
        <f t="shared" si="81"/>
        <v>0.47649638852957499</v>
      </c>
      <c r="CF1373" s="316">
        <f t="shared" si="81"/>
        <v>0.4301470670685047</v>
      </c>
      <c r="CG1373" s="316">
        <f t="shared" si="81"/>
        <v>0.69372067700062301</v>
      </c>
      <c r="CH1373" s="316">
        <f t="shared" si="81"/>
        <v>0.69771635293066558</v>
      </c>
      <c r="CI1373" s="316">
        <f t="shared" si="81"/>
        <v>0</v>
      </c>
      <c r="CJ1373" s="317">
        <f t="shared" si="81"/>
        <v>0.39905649246292541</v>
      </c>
    </row>
    <row r="1374" spans="2:88" ht="14.25">
      <c r="B1374" s="318"/>
      <c r="C1374" s="135"/>
      <c r="D1374" s="268" t="s">
        <v>90</v>
      </c>
      <c r="E1374" s="315">
        <f>+E1373+SUM(E1289:E1372)</f>
        <v>1</v>
      </c>
      <c r="F1374" s="316">
        <f>+F1373+SUM(F1289:F1372)</f>
        <v>1</v>
      </c>
      <c r="G1374" s="316">
        <f t="shared" ref="G1374:AM1374" si="82">+G1373+SUM(G1289:G1372)</f>
        <v>1</v>
      </c>
      <c r="H1374" s="316">
        <f t="shared" si="82"/>
        <v>1</v>
      </c>
      <c r="I1374" s="316">
        <f t="shared" si="82"/>
        <v>1</v>
      </c>
      <c r="J1374" s="316">
        <f t="shared" si="82"/>
        <v>1</v>
      </c>
      <c r="K1374" s="316">
        <f t="shared" si="82"/>
        <v>1</v>
      </c>
      <c r="L1374" s="316">
        <f t="shared" si="82"/>
        <v>1</v>
      </c>
      <c r="M1374" s="316">
        <f t="shared" si="82"/>
        <v>1</v>
      </c>
      <c r="N1374" s="316">
        <f t="shared" si="82"/>
        <v>1</v>
      </c>
      <c r="O1374" s="316">
        <f t="shared" si="82"/>
        <v>1</v>
      </c>
      <c r="P1374" s="316">
        <f t="shared" si="82"/>
        <v>1</v>
      </c>
      <c r="Q1374" s="316">
        <f t="shared" si="82"/>
        <v>1</v>
      </c>
      <c r="R1374" s="316">
        <f t="shared" si="82"/>
        <v>1</v>
      </c>
      <c r="S1374" s="316">
        <f t="shared" si="82"/>
        <v>1</v>
      </c>
      <c r="T1374" s="316">
        <f t="shared" si="82"/>
        <v>1</v>
      </c>
      <c r="U1374" s="316">
        <f t="shared" si="82"/>
        <v>1</v>
      </c>
      <c r="V1374" s="316">
        <f t="shared" si="82"/>
        <v>1</v>
      </c>
      <c r="W1374" s="316">
        <f t="shared" si="82"/>
        <v>1</v>
      </c>
      <c r="X1374" s="316">
        <f t="shared" si="82"/>
        <v>1</v>
      </c>
      <c r="Y1374" s="316">
        <f t="shared" si="82"/>
        <v>1</v>
      </c>
      <c r="Z1374" s="316">
        <f t="shared" si="82"/>
        <v>1</v>
      </c>
      <c r="AA1374" s="316">
        <f t="shared" si="82"/>
        <v>1</v>
      </c>
      <c r="AB1374" s="316">
        <f t="shared" si="82"/>
        <v>1</v>
      </c>
      <c r="AC1374" s="316">
        <f t="shared" si="82"/>
        <v>1</v>
      </c>
      <c r="AD1374" s="316">
        <f t="shared" si="82"/>
        <v>1</v>
      </c>
      <c r="AE1374" s="316">
        <f t="shared" si="82"/>
        <v>1</v>
      </c>
      <c r="AF1374" s="316">
        <f t="shared" si="82"/>
        <v>1</v>
      </c>
      <c r="AG1374" s="316">
        <f t="shared" si="82"/>
        <v>1</v>
      </c>
      <c r="AH1374" s="316">
        <f t="shared" si="82"/>
        <v>1</v>
      </c>
      <c r="AI1374" s="316">
        <f t="shared" si="82"/>
        <v>1</v>
      </c>
      <c r="AJ1374" s="316">
        <f t="shared" si="82"/>
        <v>1</v>
      </c>
      <c r="AK1374" s="316">
        <f t="shared" si="82"/>
        <v>1</v>
      </c>
      <c r="AL1374" s="316">
        <f t="shared" si="82"/>
        <v>1</v>
      </c>
      <c r="AM1374" s="316">
        <f t="shared" si="82"/>
        <v>1</v>
      </c>
      <c r="AN1374" s="316">
        <f t="shared" ref="AN1374:CJ1374" si="83">+AN1373+SUM(AN1289:AN1372)</f>
        <v>1</v>
      </c>
      <c r="AO1374" s="316">
        <f t="shared" si="83"/>
        <v>1</v>
      </c>
      <c r="AP1374" s="316">
        <f t="shared" si="83"/>
        <v>1</v>
      </c>
      <c r="AQ1374" s="316">
        <f t="shared" si="83"/>
        <v>1</v>
      </c>
      <c r="AR1374" s="316">
        <f t="shared" si="83"/>
        <v>1</v>
      </c>
      <c r="AS1374" s="316">
        <f t="shared" si="83"/>
        <v>1.0000000000000002</v>
      </c>
      <c r="AT1374" s="317">
        <f t="shared" si="83"/>
        <v>1</v>
      </c>
      <c r="AU1374" s="315">
        <f t="shared" si="83"/>
        <v>1</v>
      </c>
      <c r="AV1374" s="316">
        <f t="shared" si="83"/>
        <v>1</v>
      </c>
      <c r="AW1374" s="316">
        <f t="shared" si="83"/>
        <v>1</v>
      </c>
      <c r="AX1374" s="316">
        <f t="shared" si="83"/>
        <v>1</v>
      </c>
      <c r="AY1374" s="316">
        <f t="shared" si="83"/>
        <v>1</v>
      </c>
      <c r="AZ1374" s="316">
        <f t="shared" si="83"/>
        <v>1</v>
      </c>
      <c r="BA1374" s="316">
        <f t="shared" si="83"/>
        <v>1</v>
      </c>
      <c r="BB1374" s="316">
        <f t="shared" si="83"/>
        <v>1</v>
      </c>
      <c r="BC1374" s="316">
        <f t="shared" si="83"/>
        <v>1</v>
      </c>
      <c r="BD1374" s="316">
        <f t="shared" si="83"/>
        <v>1</v>
      </c>
      <c r="BE1374" s="316">
        <f t="shared" si="83"/>
        <v>1</v>
      </c>
      <c r="BF1374" s="316">
        <f t="shared" si="83"/>
        <v>1</v>
      </c>
      <c r="BG1374" s="316">
        <f t="shared" si="83"/>
        <v>1</v>
      </c>
      <c r="BH1374" s="316">
        <f t="shared" si="83"/>
        <v>1</v>
      </c>
      <c r="BI1374" s="316">
        <f t="shared" si="83"/>
        <v>1</v>
      </c>
      <c r="BJ1374" s="316">
        <f t="shared" si="83"/>
        <v>1</v>
      </c>
      <c r="BK1374" s="316">
        <f t="shared" si="83"/>
        <v>1</v>
      </c>
      <c r="BL1374" s="316">
        <f t="shared" si="83"/>
        <v>1</v>
      </c>
      <c r="BM1374" s="316">
        <f t="shared" si="83"/>
        <v>1</v>
      </c>
      <c r="BN1374" s="316">
        <f t="shared" si="83"/>
        <v>1</v>
      </c>
      <c r="BO1374" s="316">
        <f t="shared" si="83"/>
        <v>1</v>
      </c>
      <c r="BP1374" s="316">
        <f t="shared" si="83"/>
        <v>1</v>
      </c>
      <c r="BQ1374" s="316">
        <f t="shared" si="83"/>
        <v>1</v>
      </c>
      <c r="BR1374" s="316">
        <f t="shared" si="83"/>
        <v>1</v>
      </c>
      <c r="BS1374" s="316">
        <f t="shared" si="83"/>
        <v>1</v>
      </c>
      <c r="BT1374" s="316">
        <f t="shared" si="83"/>
        <v>1</v>
      </c>
      <c r="BU1374" s="316">
        <f t="shared" si="83"/>
        <v>1</v>
      </c>
      <c r="BV1374" s="316">
        <f t="shared" si="83"/>
        <v>1</v>
      </c>
      <c r="BW1374" s="316">
        <f t="shared" si="83"/>
        <v>1</v>
      </c>
      <c r="BX1374" s="316">
        <f t="shared" si="83"/>
        <v>1</v>
      </c>
      <c r="BY1374" s="316">
        <f t="shared" si="83"/>
        <v>1</v>
      </c>
      <c r="BZ1374" s="316">
        <f t="shared" si="83"/>
        <v>1</v>
      </c>
      <c r="CA1374" s="316">
        <f t="shared" si="83"/>
        <v>1</v>
      </c>
      <c r="CB1374" s="316">
        <f t="shared" si="83"/>
        <v>1</v>
      </c>
      <c r="CC1374" s="316">
        <f t="shared" si="83"/>
        <v>1</v>
      </c>
      <c r="CD1374" s="316">
        <f t="shared" si="83"/>
        <v>1</v>
      </c>
      <c r="CE1374" s="316">
        <f t="shared" si="83"/>
        <v>1</v>
      </c>
      <c r="CF1374" s="316">
        <f t="shared" si="83"/>
        <v>1</v>
      </c>
      <c r="CG1374" s="316">
        <f t="shared" si="83"/>
        <v>1</v>
      </c>
      <c r="CH1374" s="316">
        <f t="shared" si="83"/>
        <v>1</v>
      </c>
      <c r="CI1374" s="316">
        <f t="shared" si="83"/>
        <v>1</v>
      </c>
      <c r="CJ1374" s="317">
        <f t="shared" si="83"/>
        <v>1</v>
      </c>
    </row>
    <row r="1375" spans="2:88" ht="14.25">
      <c r="B1375" s="43"/>
      <c r="C1375" s="600"/>
      <c r="E1375" s="307"/>
      <c r="F1375" s="307"/>
      <c r="G1375" s="307"/>
      <c r="H1375" s="307"/>
      <c r="I1375" s="307"/>
      <c r="J1375" s="307"/>
      <c r="K1375" s="307"/>
      <c r="L1375" s="307"/>
      <c r="M1375" s="307"/>
      <c r="N1375" s="307"/>
      <c r="O1375" s="307"/>
      <c r="P1375" s="307"/>
      <c r="Q1375" s="307"/>
      <c r="R1375" s="307"/>
      <c r="S1375" s="307"/>
      <c r="T1375" s="307"/>
      <c r="U1375" s="307"/>
      <c r="V1375" s="307"/>
      <c r="W1375" s="307"/>
      <c r="X1375" s="307"/>
      <c r="Y1375" s="307"/>
      <c r="Z1375" s="307"/>
      <c r="AA1375" s="307"/>
      <c r="AB1375" s="307"/>
      <c r="AC1375" s="307"/>
      <c r="AD1375" s="307"/>
      <c r="AE1375" s="307"/>
      <c r="AF1375" s="307"/>
      <c r="AG1375" s="307"/>
      <c r="AH1375" s="307"/>
      <c r="AI1375" s="307"/>
      <c r="AJ1375" s="307"/>
      <c r="AK1375" s="307"/>
      <c r="AL1375" s="307"/>
      <c r="AM1375" s="307"/>
      <c r="AN1375" s="307"/>
      <c r="AO1375" s="307"/>
      <c r="AP1375" s="307"/>
      <c r="AQ1375" s="307"/>
      <c r="AR1375" s="307"/>
      <c r="AS1375" s="307"/>
      <c r="AT1375" s="307"/>
      <c r="AU1375" s="307"/>
      <c r="AV1375" s="307"/>
      <c r="AW1375" s="307"/>
      <c r="AX1375" s="307"/>
      <c r="AY1375" s="307"/>
      <c r="AZ1375" s="307"/>
      <c r="BA1375" s="307"/>
      <c r="BB1375" s="307"/>
      <c r="BC1375" s="307"/>
      <c r="BD1375" s="307"/>
      <c r="BE1375" s="307"/>
      <c r="BF1375" s="307"/>
      <c r="BG1375" s="307"/>
      <c r="BH1375" s="307"/>
      <c r="BI1375" s="307"/>
      <c r="BJ1375" s="307"/>
      <c r="BK1375" s="307"/>
      <c r="BL1375" s="307"/>
      <c r="BM1375" s="307"/>
      <c r="BN1375" s="307"/>
      <c r="BO1375" s="307"/>
      <c r="BP1375" s="307"/>
      <c r="BQ1375" s="307"/>
      <c r="BR1375" s="307"/>
      <c r="BS1375" s="307"/>
      <c r="BT1375" s="307"/>
      <c r="BU1375" s="307"/>
      <c r="BV1375" s="307"/>
      <c r="BW1375" s="307"/>
      <c r="BX1375" s="307"/>
      <c r="BY1375" s="307"/>
      <c r="BZ1375" s="307"/>
      <c r="CA1375" s="307"/>
      <c r="CB1375" s="307"/>
      <c r="CC1375" s="307"/>
      <c r="CD1375" s="307"/>
    </row>
    <row r="1376" spans="2:88" ht="14.25">
      <c r="B1376" s="28" t="s">
        <v>422</v>
      </c>
      <c r="C1376" s="604"/>
      <c r="D1376" s="25"/>
      <c r="E1376" s="633">
        <f>F1196</f>
        <v>0</v>
      </c>
      <c r="F1376" s="122">
        <f>F1197</f>
        <v>0</v>
      </c>
      <c r="G1376" s="633">
        <f>F1198</f>
        <v>0</v>
      </c>
      <c r="H1376" s="633">
        <f>F1199</f>
        <v>0</v>
      </c>
      <c r="I1376" s="633">
        <f>F1200</f>
        <v>0</v>
      </c>
      <c r="J1376" s="633">
        <f>F1201</f>
        <v>0</v>
      </c>
      <c r="K1376" s="633">
        <f>F1202</f>
        <v>0</v>
      </c>
      <c r="L1376" s="633">
        <f>F1203</f>
        <v>0</v>
      </c>
      <c r="M1376" s="633">
        <f>F1204</f>
        <v>0</v>
      </c>
      <c r="N1376" s="633">
        <f>F1205</f>
        <v>0</v>
      </c>
      <c r="O1376" s="633">
        <f>F1206</f>
        <v>0</v>
      </c>
      <c r="P1376" s="633">
        <f>F1207</f>
        <v>0</v>
      </c>
      <c r="Q1376" s="633">
        <f>F1208</f>
        <v>0</v>
      </c>
      <c r="R1376" s="633">
        <f>F1209</f>
        <v>0</v>
      </c>
      <c r="S1376" s="633">
        <f>F1210</f>
        <v>0</v>
      </c>
      <c r="T1376" s="633">
        <f>F1211</f>
        <v>0</v>
      </c>
      <c r="U1376" s="633">
        <f>F1212</f>
        <v>0</v>
      </c>
      <c r="V1376" s="633">
        <f>F1213</f>
        <v>0</v>
      </c>
      <c r="W1376" s="633">
        <f>F1214</f>
        <v>0</v>
      </c>
      <c r="X1376" s="633">
        <f>F1215</f>
        <v>0</v>
      </c>
      <c r="Y1376" s="633">
        <f>F1216</f>
        <v>0</v>
      </c>
      <c r="Z1376" s="633">
        <f>F1217</f>
        <v>0</v>
      </c>
      <c r="AA1376" s="633">
        <f>F1218</f>
        <v>0</v>
      </c>
      <c r="AB1376" s="633">
        <f>F1219</f>
        <v>0</v>
      </c>
      <c r="AC1376" s="633">
        <f>F1220</f>
        <v>0</v>
      </c>
      <c r="AD1376" s="633">
        <f>F1221</f>
        <v>0</v>
      </c>
      <c r="AE1376" s="633">
        <f>F1222</f>
        <v>0</v>
      </c>
      <c r="AF1376" s="633">
        <f>F1223</f>
        <v>0</v>
      </c>
      <c r="AG1376" s="633">
        <f>F1224</f>
        <v>0</v>
      </c>
      <c r="AH1376" s="633">
        <f>F1225</f>
        <v>0</v>
      </c>
      <c r="AI1376" s="633">
        <f>F1226</f>
        <v>0</v>
      </c>
      <c r="AJ1376" s="633">
        <f>F1227</f>
        <v>0</v>
      </c>
      <c r="AK1376" s="633">
        <f>F1228</f>
        <v>0</v>
      </c>
      <c r="AL1376" s="633">
        <f>F1229</f>
        <v>0</v>
      </c>
      <c r="AM1376" s="633">
        <f>F1230</f>
        <v>0</v>
      </c>
      <c r="AN1376" s="633">
        <f>F1231</f>
        <v>0</v>
      </c>
      <c r="AO1376" s="633">
        <f>F1232</f>
        <v>0</v>
      </c>
      <c r="AP1376" s="633">
        <f>F1233</f>
        <v>0</v>
      </c>
      <c r="AQ1376" s="633">
        <f>F1234</f>
        <v>0</v>
      </c>
      <c r="AR1376" s="633">
        <f>F1235</f>
        <v>0</v>
      </c>
      <c r="AS1376" s="633">
        <f>F1236</f>
        <v>0</v>
      </c>
      <c r="AT1376" s="633">
        <f>F1237</f>
        <v>0</v>
      </c>
      <c r="AU1376" s="633">
        <f>F1238</f>
        <v>0</v>
      </c>
      <c r="AV1376" s="633">
        <f>F1239</f>
        <v>0</v>
      </c>
      <c r="AW1376" s="633">
        <f>F1240</f>
        <v>0</v>
      </c>
      <c r="AX1376" s="633">
        <f>F1241</f>
        <v>0</v>
      </c>
      <c r="AY1376" s="633">
        <f>F1242</f>
        <v>0</v>
      </c>
      <c r="AZ1376" s="633">
        <f>F1243</f>
        <v>0</v>
      </c>
      <c r="BA1376" s="633">
        <f>F1244</f>
        <v>0</v>
      </c>
      <c r="BB1376" s="633">
        <f>F1245</f>
        <v>0</v>
      </c>
      <c r="BC1376" s="633">
        <f>F1246</f>
        <v>0</v>
      </c>
      <c r="BD1376" s="633">
        <f>F1247</f>
        <v>0</v>
      </c>
      <c r="BE1376" s="633">
        <f>F1248</f>
        <v>0</v>
      </c>
      <c r="BF1376" s="633">
        <f>F1249</f>
        <v>0</v>
      </c>
      <c r="BG1376" s="633">
        <f>F1250</f>
        <v>0</v>
      </c>
      <c r="BH1376" s="633">
        <f>F1251</f>
        <v>0</v>
      </c>
      <c r="BI1376" s="633">
        <f>F1252</f>
        <v>0</v>
      </c>
      <c r="BJ1376" s="633">
        <f>F1253</f>
        <v>0</v>
      </c>
      <c r="BK1376" s="633">
        <f>F1254</f>
        <v>0</v>
      </c>
      <c r="BL1376" s="633">
        <f>F1255</f>
        <v>0</v>
      </c>
      <c r="BM1376" s="633">
        <f>F1256</f>
        <v>0</v>
      </c>
      <c r="BN1376" s="633">
        <f>F1257</f>
        <v>0</v>
      </c>
      <c r="BO1376" s="633">
        <f>F1258</f>
        <v>0</v>
      </c>
      <c r="BP1376" s="633">
        <f>F1259</f>
        <v>0</v>
      </c>
      <c r="BQ1376" s="633">
        <f>F1260</f>
        <v>0</v>
      </c>
      <c r="BR1376" s="633">
        <f>F1261</f>
        <v>0</v>
      </c>
      <c r="BS1376" s="633">
        <f>F1262</f>
        <v>0</v>
      </c>
      <c r="BT1376" s="633">
        <f>F1263</f>
        <v>0</v>
      </c>
      <c r="BU1376" s="633">
        <f>F1264</f>
        <v>0</v>
      </c>
      <c r="BV1376" s="633">
        <f>F1265</f>
        <v>0</v>
      </c>
      <c r="BW1376" s="633">
        <f>F1266</f>
        <v>0</v>
      </c>
      <c r="BX1376" s="633">
        <f>F1267</f>
        <v>0</v>
      </c>
      <c r="BY1376" s="633">
        <f>F1268</f>
        <v>0</v>
      </c>
      <c r="BZ1376" s="633">
        <f>F1269</f>
        <v>0</v>
      </c>
      <c r="CA1376" s="633">
        <f>F1270</f>
        <v>0</v>
      </c>
      <c r="CB1376" s="633">
        <f>F1271</f>
        <v>0</v>
      </c>
      <c r="CC1376" s="633">
        <f>F1272</f>
        <v>0</v>
      </c>
      <c r="CD1376" s="633">
        <f>F1273</f>
        <v>0</v>
      </c>
      <c r="CE1376" s="633">
        <f>F1274</f>
        <v>0</v>
      </c>
      <c r="CF1376" s="633">
        <f>F1275</f>
        <v>0</v>
      </c>
      <c r="CG1376" s="633">
        <f>F1276</f>
        <v>0</v>
      </c>
      <c r="CH1376" s="633">
        <f>F1277</f>
        <v>0</v>
      </c>
      <c r="CI1376" s="633">
        <f>F1278</f>
        <v>0</v>
      </c>
      <c r="CJ1376" s="633">
        <f>F1279</f>
        <v>0</v>
      </c>
    </row>
    <row r="1377" spans="2:89" ht="13.5">
      <c r="B1377" s="294"/>
      <c r="C1377" s="608"/>
      <c r="D1377" s="296"/>
      <c r="E1377" s="614" t="s">
        <v>102</v>
      </c>
      <c r="F1377" s="616"/>
      <c r="G1377" s="616"/>
      <c r="H1377" s="616"/>
      <c r="I1377" s="616"/>
      <c r="J1377" s="616"/>
      <c r="K1377" s="616"/>
      <c r="L1377" s="616"/>
      <c r="M1377" s="616"/>
      <c r="N1377" s="616"/>
      <c r="O1377" s="616"/>
      <c r="P1377" s="616"/>
      <c r="Q1377" s="616"/>
      <c r="R1377" s="616"/>
      <c r="S1377" s="616"/>
      <c r="T1377" s="616"/>
      <c r="U1377" s="616"/>
      <c r="V1377" s="616"/>
      <c r="W1377" s="616"/>
      <c r="X1377" s="616"/>
      <c r="Y1377" s="616"/>
      <c r="Z1377" s="616"/>
      <c r="AA1377" s="616"/>
      <c r="AB1377" s="616"/>
      <c r="AC1377" s="616"/>
      <c r="AD1377" s="616"/>
      <c r="AE1377" s="616"/>
      <c r="AF1377" s="616"/>
      <c r="AG1377" s="616"/>
      <c r="AH1377" s="616"/>
      <c r="AI1377" s="616"/>
      <c r="AJ1377" s="616"/>
      <c r="AK1377" s="616"/>
      <c r="AL1377" s="616"/>
      <c r="AM1377" s="616"/>
      <c r="AN1377" s="616"/>
      <c r="AO1377" s="616"/>
      <c r="AP1377" s="616"/>
      <c r="AQ1377" s="616"/>
      <c r="AR1377" s="616"/>
      <c r="AS1377" s="616"/>
      <c r="AT1377" s="616"/>
      <c r="AU1377" s="618" t="s">
        <v>79</v>
      </c>
      <c r="AV1377" s="615"/>
      <c r="AW1377" s="615"/>
      <c r="AX1377" s="615"/>
      <c r="AY1377" s="615"/>
      <c r="AZ1377" s="615"/>
      <c r="BA1377" s="615"/>
      <c r="BB1377" s="615"/>
      <c r="BC1377" s="615"/>
      <c r="BD1377" s="615"/>
      <c r="BE1377" s="615"/>
      <c r="BF1377" s="615"/>
      <c r="BG1377" s="615"/>
      <c r="BH1377" s="615"/>
      <c r="BI1377" s="615"/>
      <c r="BJ1377" s="615"/>
      <c r="BK1377" s="615"/>
      <c r="BL1377" s="615"/>
      <c r="BM1377" s="615"/>
      <c r="BN1377" s="615"/>
      <c r="BO1377" s="615"/>
      <c r="BP1377" s="615"/>
      <c r="BQ1377" s="615"/>
      <c r="BR1377" s="615"/>
      <c r="BS1377" s="615"/>
      <c r="BT1377" s="615"/>
      <c r="BU1377" s="615"/>
      <c r="BV1377" s="615"/>
      <c r="BW1377" s="615"/>
      <c r="BX1377" s="615"/>
      <c r="BY1377" s="615"/>
      <c r="BZ1377" s="615"/>
      <c r="CA1377" s="615"/>
      <c r="CB1377" s="615"/>
      <c r="CC1377" s="615"/>
      <c r="CD1377" s="615"/>
      <c r="CE1377" s="615"/>
      <c r="CF1377" s="615"/>
      <c r="CG1377" s="615"/>
      <c r="CH1377" s="615"/>
      <c r="CI1377" s="615"/>
      <c r="CJ1377" s="619"/>
      <c r="CK1377" s="319"/>
    </row>
    <row r="1378" spans="2:89">
      <c r="B1378" s="297"/>
      <c r="C1378" s="609"/>
      <c r="D1378" s="299"/>
      <c r="E1378" s="586">
        <v>1</v>
      </c>
      <c r="F1378" s="587">
        <v>2</v>
      </c>
      <c r="G1378" s="587">
        <v>3</v>
      </c>
      <c r="H1378" s="587">
        <v>4</v>
      </c>
      <c r="I1378" s="587">
        <v>5</v>
      </c>
      <c r="J1378" s="587">
        <v>6</v>
      </c>
      <c r="K1378" s="587">
        <v>7</v>
      </c>
      <c r="L1378" s="587">
        <v>8</v>
      </c>
      <c r="M1378" s="587">
        <v>9</v>
      </c>
      <c r="N1378" s="587">
        <v>10</v>
      </c>
      <c r="O1378" s="587">
        <v>11</v>
      </c>
      <c r="P1378" s="587">
        <v>12</v>
      </c>
      <c r="Q1378" s="587">
        <v>13</v>
      </c>
      <c r="R1378" s="587">
        <v>14</v>
      </c>
      <c r="S1378" s="587">
        <v>15</v>
      </c>
      <c r="T1378" s="587">
        <v>16</v>
      </c>
      <c r="U1378" s="587">
        <v>17</v>
      </c>
      <c r="V1378" s="587">
        <v>18</v>
      </c>
      <c r="W1378" s="587">
        <v>19</v>
      </c>
      <c r="X1378" s="587">
        <v>20</v>
      </c>
      <c r="Y1378" s="587">
        <v>21</v>
      </c>
      <c r="Z1378" s="587">
        <v>22</v>
      </c>
      <c r="AA1378" s="587">
        <v>23</v>
      </c>
      <c r="AB1378" s="587">
        <v>24</v>
      </c>
      <c r="AC1378" s="587">
        <v>25</v>
      </c>
      <c r="AD1378" s="587">
        <v>26</v>
      </c>
      <c r="AE1378" s="587">
        <v>27</v>
      </c>
      <c r="AF1378" s="587">
        <v>28</v>
      </c>
      <c r="AG1378" s="587">
        <v>29</v>
      </c>
      <c r="AH1378" s="587">
        <v>30</v>
      </c>
      <c r="AI1378" s="587">
        <v>31</v>
      </c>
      <c r="AJ1378" s="587">
        <v>32</v>
      </c>
      <c r="AK1378" s="587">
        <v>33</v>
      </c>
      <c r="AL1378" s="587">
        <v>34</v>
      </c>
      <c r="AM1378" s="587">
        <v>35</v>
      </c>
      <c r="AN1378" s="587">
        <v>36</v>
      </c>
      <c r="AO1378" s="587">
        <v>37</v>
      </c>
      <c r="AP1378" s="587">
        <v>38</v>
      </c>
      <c r="AQ1378" s="587">
        <v>39</v>
      </c>
      <c r="AR1378" s="587">
        <v>40</v>
      </c>
      <c r="AS1378" s="587">
        <v>41</v>
      </c>
      <c r="AT1378" s="587">
        <v>42</v>
      </c>
      <c r="AU1378" s="586">
        <v>1</v>
      </c>
      <c r="AV1378" s="587">
        <v>2</v>
      </c>
      <c r="AW1378" s="587">
        <v>3</v>
      </c>
      <c r="AX1378" s="587">
        <v>4</v>
      </c>
      <c r="AY1378" s="587">
        <v>5</v>
      </c>
      <c r="AZ1378" s="587">
        <v>6</v>
      </c>
      <c r="BA1378" s="587">
        <v>7</v>
      </c>
      <c r="BB1378" s="587">
        <v>8</v>
      </c>
      <c r="BC1378" s="587">
        <v>9</v>
      </c>
      <c r="BD1378" s="587">
        <v>10</v>
      </c>
      <c r="BE1378" s="587">
        <v>11</v>
      </c>
      <c r="BF1378" s="587">
        <v>12</v>
      </c>
      <c r="BG1378" s="587">
        <v>13</v>
      </c>
      <c r="BH1378" s="587">
        <v>14</v>
      </c>
      <c r="BI1378" s="587">
        <v>15</v>
      </c>
      <c r="BJ1378" s="587">
        <v>16</v>
      </c>
      <c r="BK1378" s="587">
        <v>17</v>
      </c>
      <c r="BL1378" s="587">
        <v>18</v>
      </c>
      <c r="BM1378" s="587">
        <v>19</v>
      </c>
      <c r="BN1378" s="587">
        <v>20</v>
      </c>
      <c r="BO1378" s="587">
        <v>21</v>
      </c>
      <c r="BP1378" s="587">
        <v>22</v>
      </c>
      <c r="BQ1378" s="587">
        <v>23</v>
      </c>
      <c r="BR1378" s="587">
        <v>24</v>
      </c>
      <c r="BS1378" s="587">
        <v>25</v>
      </c>
      <c r="BT1378" s="587">
        <v>26</v>
      </c>
      <c r="BU1378" s="587">
        <v>27</v>
      </c>
      <c r="BV1378" s="587">
        <v>28</v>
      </c>
      <c r="BW1378" s="587">
        <v>29</v>
      </c>
      <c r="BX1378" s="587">
        <v>30</v>
      </c>
      <c r="BY1378" s="587">
        <v>31</v>
      </c>
      <c r="BZ1378" s="587">
        <v>32</v>
      </c>
      <c r="CA1378" s="587">
        <v>33</v>
      </c>
      <c r="CB1378" s="587">
        <v>34</v>
      </c>
      <c r="CC1378" s="587">
        <v>35</v>
      </c>
      <c r="CD1378" s="587">
        <v>36</v>
      </c>
      <c r="CE1378" s="587">
        <v>37</v>
      </c>
      <c r="CF1378" s="587">
        <v>38</v>
      </c>
      <c r="CG1378" s="587">
        <v>39</v>
      </c>
      <c r="CH1378" s="587">
        <v>40</v>
      </c>
      <c r="CI1378" s="587">
        <v>41</v>
      </c>
      <c r="CJ1378" s="588">
        <v>42</v>
      </c>
      <c r="CK1378" s="320"/>
    </row>
    <row r="1379" spans="2:89" ht="22.5">
      <c r="B1379" s="300"/>
      <c r="C1379" s="610"/>
      <c r="D1379" s="302"/>
      <c r="E1379" s="470" t="s">
        <v>67</v>
      </c>
      <c r="F1379" s="471" t="s">
        <v>563</v>
      </c>
      <c r="G1379" s="471" t="s">
        <v>633</v>
      </c>
      <c r="H1379" s="471" t="s">
        <v>652</v>
      </c>
      <c r="I1379" s="471" t="s">
        <v>653</v>
      </c>
      <c r="J1379" s="471" t="s">
        <v>68</v>
      </c>
      <c r="K1379" s="471" t="s">
        <v>69</v>
      </c>
      <c r="L1379" s="471" t="s">
        <v>70</v>
      </c>
      <c r="M1379" s="471" t="s">
        <v>71</v>
      </c>
      <c r="N1379" s="471" t="s">
        <v>564</v>
      </c>
      <c r="O1379" s="471" t="s">
        <v>72</v>
      </c>
      <c r="P1379" s="471" t="s">
        <v>73</v>
      </c>
      <c r="Q1379" s="471" t="s">
        <v>74</v>
      </c>
      <c r="R1379" s="471" t="s">
        <v>75</v>
      </c>
      <c r="S1379" s="471" t="s">
        <v>654</v>
      </c>
      <c r="T1379" s="471" t="s">
        <v>655</v>
      </c>
      <c r="U1379" s="471" t="s">
        <v>656</v>
      </c>
      <c r="V1379" s="471" t="s">
        <v>657</v>
      </c>
      <c r="W1379" s="471" t="s">
        <v>76</v>
      </c>
      <c r="X1379" s="471" t="s">
        <v>658</v>
      </c>
      <c r="Y1379" s="471" t="s">
        <v>77</v>
      </c>
      <c r="Z1379" s="471" t="s">
        <v>81</v>
      </c>
      <c r="AA1379" s="471" t="s">
        <v>82</v>
      </c>
      <c r="AB1379" s="471" t="s">
        <v>565</v>
      </c>
      <c r="AC1379" s="471" t="s">
        <v>566</v>
      </c>
      <c r="AD1379" s="471" t="s">
        <v>567</v>
      </c>
      <c r="AE1379" s="471" t="s">
        <v>83</v>
      </c>
      <c r="AF1379" s="471" t="s">
        <v>84</v>
      </c>
      <c r="AG1379" s="471" t="s">
        <v>85</v>
      </c>
      <c r="AH1379" s="471" t="s">
        <v>641</v>
      </c>
      <c r="AI1379" s="471" t="s">
        <v>659</v>
      </c>
      <c r="AJ1379" s="471" t="s">
        <v>86</v>
      </c>
      <c r="AK1379" s="471" t="s">
        <v>87</v>
      </c>
      <c r="AL1379" s="471" t="s">
        <v>660</v>
      </c>
      <c r="AM1379" s="471" t="s">
        <v>661</v>
      </c>
      <c r="AN1379" s="471" t="s">
        <v>88</v>
      </c>
      <c r="AO1379" s="471" t="s">
        <v>645</v>
      </c>
      <c r="AP1379" s="471" t="s">
        <v>646</v>
      </c>
      <c r="AQ1379" s="471" t="s">
        <v>647</v>
      </c>
      <c r="AR1379" s="471" t="s">
        <v>648</v>
      </c>
      <c r="AS1379" s="471" t="s">
        <v>662</v>
      </c>
      <c r="AT1379" s="471" t="s">
        <v>663</v>
      </c>
      <c r="AU1379" s="470" t="s">
        <v>67</v>
      </c>
      <c r="AV1379" s="471" t="s">
        <v>563</v>
      </c>
      <c r="AW1379" s="471" t="s">
        <v>633</v>
      </c>
      <c r="AX1379" s="471" t="s">
        <v>652</v>
      </c>
      <c r="AY1379" s="471" t="s">
        <v>653</v>
      </c>
      <c r="AZ1379" s="471" t="s">
        <v>68</v>
      </c>
      <c r="BA1379" s="471" t="s">
        <v>69</v>
      </c>
      <c r="BB1379" s="471" t="s">
        <v>70</v>
      </c>
      <c r="BC1379" s="471" t="s">
        <v>71</v>
      </c>
      <c r="BD1379" s="471" t="s">
        <v>564</v>
      </c>
      <c r="BE1379" s="471" t="s">
        <v>72</v>
      </c>
      <c r="BF1379" s="471" t="s">
        <v>73</v>
      </c>
      <c r="BG1379" s="471" t="s">
        <v>74</v>
      </c>
      <c r="BH1379" s="471" t="s">
        <v>75</v>
      </c>
      <c r="BI1379" s="471" t="s">
        <v>654</v>
      </c>
      <c r="BJ1379" s="471" t="s">
        <v>655</v>
      </c>
      <c r="BK1379" s="471" t="s">
        <v>656</v>
      </c>
      <c r="BL1379" s="471" t="s">
        <v>657</v>
      </c>
      <c r="BM1379" s="471" t="s">
        <v>76</v>
      </c>
      <c r="BN1379" s="471" t="s">
        <v>658</v>
      </c>
      <c r="BO1379" s="471" t="s">
        <v>77</v>
      </c>
      <c r="BP1379" s="471" t="s">
        <v>81</v>
      </c>
      <c r="BQ1379" s="471" t="s">
        <v>82</v>
      </c>
      <c r="BR1379" s="471" t="s">
        <v>565</v>
      </c>
      <c r="BS1379" s="471" t="s">
        <v>566</v>
      </c>
      <c r="BT1379" s="471" t="s">
        <v>567</v>
      </c>
      <c r="BU1379" s="471" t="s">
        <v>83</v>
      </c>
      <c r="BV1379" s="471" t="s">
        <v>84</v>
      </c>
      <c r="BW1379" s="471" t="s">
        <v>85</v>
      </c>
      <c r="BX1379" s="471" t="s">
        <v>641</v>
      </c>
      <c r="BY1379" s="471" t="s">
        <v>659</v>
      </c>
      <c r="BZ1379" s="471" t="s">
        <v>86</v>
      </c>
      <c r="CA1379" s="471" t="s">
        <v>87</v>
      </c>
      <c r="CB1379" s="471" t="s">
        <v>660</v>
      </c>
      <c r="CC1379" s="471" t="s">
        <v>661</v>
      </c>
      <c r="CD1379" s="471" t="s">
        <v>88</v>
      </c>
      <c r="CE1379" s="471" t="s">
        <v>645</v>
      </c>
      <c r="CF1379" s="471" t="s">
        <v>646</v>
      </c>
      <c r="CG1379" s="471" t="s">
        <v>647</v>
      </c>
      <c r="CH1379" s="471" t="s">
        <v>648</v>
      </c>
      <c r="CI1379" s="471" t="s">
        <v>662</v>
      </c>
      <c r="CJ1379" s="496" t="s">
        <v>663</v>
      </c>
      <c r="CK1379" s="321" t="s">
        <v>90</v>
      </c>
    </row>
    <row r="1380" spans="2:89">
      <c r="B1380" s="274" t="s">
        <v>102</v>
      </c>
      <c r="C1380" s="597">
        <v>1</v>
      </c>
      <c r="D1380" s="244" t="s">
        <v>67</v>
      </c>
      <c r="E1380" s="303">
        <f>E$1376*E1289</f>
        <v>0</v>
      </c>
      <c r="F1380" s="304">
        <f t="shared" ref="F1380:BQ1381" si="84">F$1376*F1289</f>
        <v>0</v>
      </c>
      <c r="G1380" s="304">
        <f t="shared" si="84"/>
        <v>0</v>
      </c>
      <c r="H1380" s="304">
        <f t="shared" si="84"/>
        <v>0</v>
      </c>
      <c r="I1380" s="304">
        <f t="shared" si="84"/>
        <v>0</v>
      </c>
      <c r="J1380" s="304">
        <f t="shared" si="84"/>
        <v>0</v>
      </c>
      <c r="K1380" s="304">
        <f t="shared" si="84"/>
        <v>0</v>
      </c>
      <c r="L1380" s="304">
        <f t="shared" si="84"/>
        <v>0</v>
      </c>
      <c r="M1380" s="304">
        <f t="shared" si="84"/>
        <v>0</v>
      </c>
      <c r="N1380" s="304">
        <f t="shared" si="84"/>
        <v>0</v>
      </c>
      <c r="O1380" s="304">
        <f t="shared" si="84"/>
        <v>0</v>
      </c>
      <c r="P1380" s="304">
        <f t="shared" si="84"/>
        <v>0</v>
      </c>
      <c r="Q1380" s="304">
        <f t="shared" si="84"/>
        <v>0</v>
      </c>
      <c r="R1380" s="304">
        <f t="shared" si="84"/>
        <v>0</v>
      </c>
      <c r="S1380" s="304">
        <f t="shared" si="84"/>
        <v>0</v>
      </c>
      <c r="T1380" s="304">
        <f t="shared" si="84"/>
        <v>0</v>
      </c>
      <c r="U1380" s="304">
        <f t="shared" si="84"/>
        <v>0</v>
      </c>
      <c r="V1380" s="304">
        <f t="shared" si="84"/>
        <v>0</v>
      </c>
      <c r="W1380" s="304">
        <f t="shared" si="84"/>
        <v>0</v>
      </c>
      <c r="X1380" s="304">
        <f t="shared" si="84"/>
        <v>0</v>
      </c>
      <c r="Y1380" s="304">
        <f t="shared" si="84"/>
        <v>0</v>
      </c>
      <c r="Z1380" s="304">
        <f t="shared" si="84"/>
        <v>0</v>
      </c>
      <c r="AA1380" s="304">
        <f t="shared" si="84"/>
        <v>0</v>
      </c>
      <c r="AB1380" s="304">
        <f t="shared" si="84"/>
        <v>0</v>
      </c>
      <c r="AC1380" s="304">
        <f t="shared" si="84"/>
        <v>0</v>
      </c>
      <c r="AD1380" s="304">
        <f t="shared" si="84"/>
        <v>0</v>
      </c>
      <c r="AE1380" s="304">
        <f t="shared" si="84"/>
        <v>0</v>
      </c>
      <c r="AF1380" s="304">
        <f t="shared" si="84"/>
        <v>0</v>
      </c>
      <c r="AG1380" s="304">
        <f t="shared" si="84"/>
        <v>0</v>
      </c>
      <c r="AH1380" s="304">
        <f t="shared" si="84"/>
        <v>0</v>
      </c>
      <c r="AI1380" s="304">
        <f t="shared" si="84"/>
        <v>0</v>
      </c>
      <c r="AJ1380" s="304">
        <f t="shared" si="84"/>
        <v>0</v>
      </c>
      <c r="AK1380" s="304">
        <f t="shared" si="84"/>
        <v>0</v>
      </c>
      <c r="AL1380" s="304">
        <f t="shared" si="84"/>
        <v>0</v>
      </c>
      <c r="AM1380" s="304">
        <f t="shared" si="84"/>
        <v>0</v>
      </c>
      <c r="AN1380" s="304">
        <f t="shared" si="84"/>
        <v>0</v>
      </c>
      <c r="AO1380" s="304">
        <f t="shared" si="84"/>
        <v>0</v>
      </c>
      <c r="AP1380" s="304">
        <f t="shared" si="84"/>
        <v>0</v>
      </c>
      <c r="AQ1380" s="304">
        <f t="shared" si="84"/>
        <v>0</v>
      </c>
      <c r="AR1380" s="304">
        <f t="shared" si="84"/>
        <v>0</v>
      </c>
      <c r="AS1380" s="304">
        <f t="shared" si="84"/>
        <v>0</v>
      </c>
      <c r="AT1380" s="304">
        <f t="shared" si="84"/>
        <v>0</v>
      </c>
      <c r="AU1380" s="303">
        <f t="shared" si="84"/>
        <v>0</v>
      </c>
      <c r="AV1380" s="304">
        <f t="shared" si="84"/>
        <v>0</v>
      </c>
      <c r="AW1380" s="304">
        <f t="shared" si="84"/>
        <v>0</v>
      </c>
      <c r="AX1380" s="304">
        <f t="shared" si="84"/>
        <v>0</v>
      </c>
      <c r="AY1380" s="304">
        <f t="shared" si="84"/>
        <v>0</v>
      </c>
      <c r="AZ1380" s="304">
        <f t="shared" si="84"/>
        <v>0</v>
      </c>
      <c r="BA1380" s="304">
        <f t="shared" si="84"/>
        <v>0</v>
      </c>
      <c r="BB1380" s="304">
        <f t="shared" si="84"/>
        <v>0</v>
      </c>
      <c r="BC1380" s="304">
        <f t="shared" si="84"/>
        <v>0</v>
      </c>
      <c r="BD1380" s="304">
        <f t="shared" si="84"/>
        <v>0</v>
      </c>
      <c r="BE1380" s="304">
        <f t="shared" si="84"/>
        <v>0</v>
      </c>
      <c r="BF1380" s="304">
        <f t="shared" si="84"/>
        <v>0</v>
      </c>
      <c r="BG1380" s="304">
        <f t="shared" si="84"/>
        <v>0</v>
      </c>
      <c r="BH1380" s="304">
        <f t="shared" si="84"/>
        <v>0</v>
      </c>
      <c r="BI1380" s="304">
        <f t="shared" si="84"/>
        <v>0</v>
      </c>
      <c r="BJ1380" s="304">
        <f t="shared" si="84"/>
        <v>0</v>
      </c>
      <c r="BK1380" s="304">
        <f t="shared" si="84"/>
        <v>0</v>
      </c>
      <c r="BL1380" s="304">
        <f t="shared" si="84"/>
        <v>0</v>
      </c>
      <c r="BM1380" s="304">
        <f t="shared" si="84"/>
        <v>0</v>
      </c>
      <c r="BN1380" s="304">
        <f t="shared" si="84"/>
        <v>0</v>
      </c>
      <c r="BO1380" s="304">
        <f t="shared" si="84"/>
        <v>0</v>
      </c>
      <c r="BP1380" s="304">
        <f t="shared" si="84"/>
        <v>0</v>
      </c>
      <c r="BQ1380" s="304">
        <f t="shared" si="84"/>
        <v>0</v>
      </c>
      <c r="BR1380" s="304">
        <f t="shared" ref="BR1380:CJ1384" si="85">BR$1376*BR1289</f>
        <v>0</v>
      </c>
      <c r="BS1380" s="304">
        <f t="shared" si="85"/>
        <v>0</v>
      </c>
      <c r="BT1380" s="304">
        <f t="shared" si="85"/>
        <v>0</v>
      </c>
      <c r="BU1380" s="304">
        <f t="shared" si="85"/>
        <v>0</v>
      </c>
      <c r="BV1380" s="304">
        <f t="shared" si="85"/>
        <v>0</v>
      </c>
      <c r="BW1380" s="304">
        <f t="shared" si="85"/>
        <v>0</v>
      </c>
      <c r="BX1380" s="304">
        <f t="shared" si="85"/>
        <v>0</v>
      </c>
      <c r="BY1380" s="304">
        <f t="shared" si="85"/>
        <v>0</v>
      </c>
      <c r="BZ1380" s="304">
        <f t="shared" si="85"/>
        <v>0</v>
      </c>
      <c r="CA1380" s="304">
        <f t="shared" si="85"/>
        <v>0</v>
      </c>
      <c r="CB1380" s="304">
        <f t="shared" si="85"/>
        <v>0</v>
      </c>
      <c r="CC1380" s="304">
        <f t="shared" si="85"/>
        <v>0</v>
      </c>
      <c r="CD1380" s="304">
        <f t="shared" si="85"/>
        <v>0</v>
      </c>
      <c r="CE1380" s="304">
        <f t="shared" si="85"/>
        <v>0</v>
      </c>
      <c r="CF1380" s="304">
        <f t="shared" si="85"/>
        <v>0</v>
      </c>
      <c r="CG1380" s="304">
        <f t="shared" si="85"/>
        <v>0</v>
      </c>
      <c r="CH1380" s="304">
        <f t="shared" si="85"/>
        <v>0</v>
      </c>
      <c r="CI1380" s="304">
        <f t="shared" si="85"/>
        <v>0</v>
      </c>
      <c r="CJ1380" s="305">
        <f t="shared" si="85"/>
        <v>0</v>
      </c>
      <c r="CK1380" s="271">
        <f>SUM(E1380:CJ1380)</f>
        <v>0</v>
      </c>
    </row>
    <row r="1381" spans="2:89">
      <c r="B1381" s="277"/>
      <c r="C1381" s="598">
        <v>2</v>
      </c>
      <c r="D1381" s="246" t="s">
        <v>563</v>
      </c>
      <c r="E1381" s="306">
        <f t="shared" ref="E1381:T1444" si="86">E$1376*E1290</f>
        <v>0</v>
      </c>
      <c r="F1381" s="307">
        <f t="shared" si="86"/>
        <v>0</v>
      </c>
      <c r="G1381" s="307">
        <f t="shared" si="86"/>
        <v>0</v>
      </c>
      <c r="H1381" s="307">
        <f t="shared" si="86"/>
        <v>0</v>
      </c>
      <c r="I1381" s="307">
        <f t="shared" si="86"/>
        <v>0</v>
      </c>
      <c r="J1381" s="307">
        <f t="shared" si="86"/>
        <v>0</v>
      </c>
      <c r="K1381" s="307">
        <f t="shared" si="86"/>
        <v>0</v>
      </c>
      <c r="L1381" s="307">
        <f t="shared" si="86"/>
        <v>0</v>
      </c>
      <c r="M1381" s="307">
        <f t="shared" si="86"/>
        <v>0</v>
      </c>
      <c r="N1381" s="307">
        <f t="shared" si="86"/>
        <v>0</v>
      </c>
      <c r="O1381" s="307">
        <f t="shared" si="86"/>
        <v>0</v>
      </c>
      <c r="P1381" s="307">
        <f t="shared" si="86"/>
        <v>0</v>
      </c>
      <c r="Q1381" s="307">
        <f t="shared" si="86"/>
        <v>0</v>
      </c>
      <c r="R1381" s="307">
        <f t="shared" si="86"/>
        <v>0</v>
      </c>
      <c r="S1381" s="307">
        <f t="shared" si="86"/>
        <v>0</v>
      </c>
      <c r="T1381" s="307">
        <f t="shared" si="86"/>
        <v>0</v>
      </c>
      <c r="U1381" s="307">
        <f t="shared" si="84"/>
        <v>0</v>
      </c>
      <c r="V1381" s="307">
        <f t="shared" si="84"/>
        <v>0</v>
      </c>
      <c r="W1381" s="307">
        <f t="shared" si="84"/>
        <v>0</v>
      </c>
      <c r="X1381" s="307">
        <f t="shared" si="84"/>
        <v>0</v>
      </c>
      <c r="Y1381" s="307">
        <f t="shared" si="84"/>
        <v>0</v>
      </c>
      <c r="Z1381" s="307">
        <f t="shared" si="84"/>
        <v>0</v>
      </c>
      <c r="AA1381" s="307">
        <f t="shared" si="84"/>
        <v>0</v>
      </c>
      <c r="AB1381" s="307">
        <f t="shared" si="84"/>
        <v>0</v>
      </c>
      <c r="AC1381" s="307">
        <f t="shared" si="84"/>
        <v>0</v>
      </c>
      <c r="AD1381" s="307">
        <f t="shared" si="84"/>
        <v>0</v>
      </c>
      <c r="AE1381" s="307">
        <f t="shared" si="84"/>
        <v>0</v>
      </c>
      <c r="AF1381" s="307">
        <f t="shared" si="84"/>
        <v>0</v>
      </c>
      <c r="AG1381" s="307">
        <f t="shared" si="84"/>
        <v>0</v>
      </c>
      <c r="AH1381" s="307">
        <f t="shared" si="84"/>
        <v>0</v>
      </c>
      <c r="AI1381" s="307">
        <f t="shared" si="84"/>
        <v>0</v>
      </c>
      <c r="AJ1381" s="307">
        <f t="shared" si="84"/>
        <v>0</v>
      </c>
      <c r="AK1381" s="307">
        <f t="shared" si="84"/>
        <v>0</v>
      </c>
      <c r="AL1381" s="307">
        <f t="shared" si="84"/>
        <v>0</v>
      </c>
      <c r="AM1381" s="307">
        <f t="shared" si="84"/>
        <v>0</v>
      </c>
      <c r="AN1381" s="307">
        <f t="shared" si="84"/>
        <v>0</v>
      </c>
      <c r="AO1381" s="307">
        <f t="shared" si="84"/>
        <v>0</v>
      </c>
      <c r="AP1381" s="307">
        <f t="shared" si="84"/>
        <v>0</v>
      </c>
      <c r="AQ1381" s="307">
        <f t="shared" si="84"/>
        <v>0</v>
      </c>
      <c r="AR1381" s="307">
        <f t="shared" si="84"/>
        <v>0</v>
      </c>
      <c r="AS1381" s="307">
        <f t="shared" si="84"/>
        <v>0</v>
      </c>
      <c r="AT1381" s="307">
        <f t="shared" si="84"/>
        <v>0</v>
      </c>
      <c r="AU1381" s="306">
        <f t="shared" si="84"/>
        <v>0</v>
      </c>
      <c r="AV1381" s="307">
        <f t="shared" si="84"/>
        <v>0</v>
      </c>
      <c r="AW1381" s="307">
        <f t="shared" si="84"/>
        <v>0</v>
      </c>
      <c r="AX1381" s="307">
        <f t="shared" si="84"/>
        <v>0</v>
      </c>
      <c r="AY1381" s="307">
        <f t="shared" si="84"/>
        <v>0</v>
      </c>
      <c r="AZ1381" s="307">
        <f t="shared" si="84"/>
        <v>0</v>
      </c>
      <c r="BA1381" s="307">
        <f t="shared" si="84"/>
        <v>0</v>
      </c>
      <c r="BB1381" s="307">
        <f t="shared" si="84"/>
        <v>0</v>
      </c>
      <c r="BC1381" s="307">
        <f t="shared" si="84"/>
        <v>0</v>
      </c>
      <c r="BD1381" s="307">
        <f t="shared" si="84"/>
        <v>0</v>
      </c>
      <c r="BE1381" s="307">
        <f t="shared" si="84"/>
        <v>0</v>
      </c>
      <c r="BF1381" s="307">
        <f t="shared" si="84"/>
        <v>0</v>
      </c>
      <c r="BG1381" s="307">
        <f t="shared" si="84"/>
        <v>0</v>
      </c>
      <c r="BH1381" s="307">
        <f t="shared" si="84"/>
        <v>0</v>
      </c>
      <c r="BI1381" s="307">
        <f t="shared" si="84"/>
        <v>0</v>
      </c>
      <c r="BJ1381" s="307">
        <f t="shared" si="84"/>
        <v>0</v>
      </c>
      <c r="BK1381" s="307">
        <f t="shared" si="84"/>
        <v>0</v>
      </c>
      <c r="BL1381" s="307">
        <f t="shared" si="84"/>
        <v>0</v>
      </c>
      <c r="BM1381" s="307">
        <f t="shared" si="84"/>
        <v>0</v>
      </c>
      <c r="BN1381" s="307">
        <f t="shared" si="84"/>
        <v>0</v>
      </c>
      <c r="BO1381" s="307">
        <f t="shared" si="84"/>
        <v>0</v>
      </c>
      <c r="BP1381" s="307">
        <f t="shared" si="84"/>
        <v>0</v>
      </c>
      <c r="BQ1381" s="307">
        <f t="shared" si="84"/>
        <v>0</v>
      </c>
      <c r="BR1381" s="307">
        <f t="shared" si="85"/>
        <v>0</v>
      </c>
      <c r="BS1381" s="307">
        <f t="shared" si="85"/>
        <v>0</v>
      </c>
      <c r="BT1381" s="307">
        <f t="shared" si="85"/>
        <v>0</v>
      </c>
      <c r="BU1381" s="307">
        <f t="shared" si="85"/>
        <v>0</v>
      </c>
      <c r="BV1381" s="307">
        <f t="shared" si="85"/>
        <v>0</v>
      </c>
      <c r="BW1381" s="307">
        <f t="shared" si="85"/>
        <v>0</v>
      </c>
      <c r="BX1381" s="307">
        <f t="shared" si="85"/>
        <v>0</v>
      </c>
      <c r="BY1381" s="307">
        <f t="shared" si="85"/>
        <v>0</v>
      </c>
      <c r="BZ1381" s="307">
        <f t="shared" si="85"/>
        <v>0</v>
      </c>
      <c r="CA1381" s="307">
        <f t="shared" si="85"/>
        <v>0</v>
      </c>
      <c r="CB1381" s="307">
        <f t="shared" si="85"/>
        <v>0</v>
      </c>
      <c r="CC1381" s="307">
        <f t="shared" si="85"/>
        <v>0</v>
      </c>
      <c r="CD1381" s="307">
        <f t="shared" si="85"/>
        <v>0</v>
      </c>
      <c r="CE1381" s="307">
        <f t="shared" si="85"/>
        <v>0</v>
      </c>
      <c r="CF1381" s="307">
        <f t="shared" si="85"/>
        <v>0</v>
      </c>
      <c r="CG1381" s="307">
        <f t="shared" si="85"/>
        <v>0</v>
      </c>
      <c r="CH1381" s="307">
        <f t="shared" si="85"/>
        <v>0</v>
      </c>
      <c r="CI1381" s="307">
        <f t="shared" si="85"/>
        <v>0</v>
      </c>
      <c r="CJ1381" s="308">
        <f t="shared" si="85"/>
        <v>0</v>
      </c>
      <c r="CK1381" s="272">
        <f>SUM(E1381:CJ1381)</f>
        <v>0</v>
      </c>
    </row>
    <row r="1382" spans="2:89">
      <c r="B1382" s="277"/>
      <c r="C1382" s="598">
        <v>3</v>
      </c>
      <c r="D1382" s="246" t="s">
        <v>633</v>
      </c>
      <c r="E1382" s="306">
        <f t="shared" si="86"/>
        <v>0</v>
      </c>
      <c r="F1382" s="307">
        <f t="shared" ref="F1382:BQ1385" si="87">F$1376*F1291</f>
        <v>0</v>
      </c>
      <c r="G1382" s="307">
        <f t="shared" si="87"/>
        <v>0</v>
      </c>
      <c r="H1382" s="307">
        <f t="shared" si="87"/>
        <v>0</v>
      </c>
      <c r="I1382" s="307">
        <f t="shared" si="87"/>
        <v>0</v>
      </c>
      <c r="J1382" s="307">
        <f t="shared" si="87"/>
        <v>0</v>
      </c>
      <c r="K1382" s="307">
        <f t="shared" si="87"/>
        <v>0</v>
      </c>
      <c r="L1382" s="307">
        <f t="shared" si="87"/>
        <v>0</v>
      </c>
      <c r="M1382" s="307">
        <f t="shared" si="87"/>
        <v>0</v>
      </c>
      <c r="N1382" s="307">
        <f t="shared" si="87"/>
        <v>0</v>
      </c>
      <c r="O1382" s="307">
        <f t="shared" si="87"/>
        <v>0</v>
      </c>
      <c r="P1382" s="307">
        <f t="shared" si="87"/>
        <v>0</v>
      </c>
      <c r="Q1382" s="307">
        <f t="shared" si="87"/>
        <v>0</v>
      </c>
      <c r="R1382" s="307">
        <f t="shared" si="87"/>
        <v>0</v>
      </c>
      <c r="S1382" s="307">
        <f t="shared" si="87"/>
        <v>0</v>
      </c>
      <c r="T1382" s="307">
        <f t="shared" si="87"/>
        <v>0</v>
      </c>
      <c r="U1382" s="307">
        <f t="shared" si="87"/>
        <v>0</v>
      </c>
      <c r="V1382" s="307">
        <f t="shared" si="87"/>
        <v>0</v>
      </c>
      <c r="W1382" s="307">
        <f t="shared" si="87"/>
        <v>0</v>
      </c>
      <c r="X1382" s="307">
        <f t="shared" si="87"/>
        <v>0</v>
      </c>
      <c r="Y1382" s="307">
        <f t="shared" si="87"/>
        <v>0</v>
      </c>
      <c r="Z1382" s="307">
        <f t="shared" si="87"/>
        <v>0</v>
      </c>
      <c r="AA1382" s="307">
        <f t="shared" si="87"/>
        <v>0</v>
      </c>
      <c r="AB1382" s="307">
        <f t="shared" si="87"/>
        <v>0</v>
      </c>
      <c r="AC1382" s="307">
        <f t="shared" si="87"/>
        <v>0</v>
      </c>
      <c r="AD1382" s="307">
        <f t="shared" si="87"/>
        <v>0</v>
      </c>
      <c r="AE1382" s="307">
        <f t="shared" si="87"/>
        <v>0</v>
      </c>
      <c r="AF1382" s="307">
        <f t="shared" si="87"/>
        <v>0</v>
      </c>
      <c r="AG1382" s="307">
        <f t="shared" si="87"/>
        <v>0</v>
      </c>
      <c r="AH1382" s="307">
        <f t="shared" si="87"/>
        <v>0</v>
      </c>
      <c r="AI1382" s="307">
        <f t="shared" si="87"/>
        <v>0</v>
      </c>
      <c r="AJ1382" s="307">
        <f t="shared" si="87"/>
        <v>0</v>
      </c>
      <c r="AK1382" s="307">
        <f t="shared" si="87"/>
        <v>0</v>
      </c>
      <c r="AL1382" s="307">
        <f t="shared" si="87"/>
        <v>0</v>
      </c>
      <c r="AM1382" s="307">
        <f t="shared" si="87"/>
        <v>0</v>
      </c>
      <c r="AN1382" s="307">
        <f t="shared" si="87"/>
        <v>0</v>
      </c>
      <c r="AO1382" s="307">
        <f t="shared" si="87"/>
        <v>0</v>
      </c>
      <c r="AP1382" s="307">
        <f t="shared" si="87"/>
        <v>0</v>
      </c>
      <c r="AQ1382" s="307">
        <f t="shared" si="87"/>
        <v>0</v>
      </c>
      <c r="AR1382" s="307">
        <f t="shared" si="87"/>
        <v>0</v>
      </c>
      <c r="AS1382" s="307">
        <f t="shared" si="87"/>
        <v>0</v>
      </c>
      <c r="AT1382" s="307">
        <f t="shared" si="87"/>
        <v>0</v>
      </c>
      <c r="AU1382" s="306">
        <f t="shared" si="87"/>
        <v>0</v>
      </c>
      <c r="AV1382" s="307">
        <f t="shared" si="87"/>
        <v>0</v>
      </c>
      <c r="AW1382" s="307">
        <f t="shared" si="87"/>
        <v>0</v>
      </c>
      <c r="AX1382" s="307">
        <f t="shared" si="87"/>
        <v>0</v>
      </c>
      <c r="AY1382" s="307">
        <f t="shared" si="87"/>
        <v>0</v>
      </c>
      <c r="AZ1382" s="307">
        <f t="shared" si="87"/>
        <v>0</v>
      </c>
      <c r="BA1382" s="307">
        <f t="shared" si="87"/>
        <v>0</v>
      </c>
      <c r="BB1382" s="307">
        <f t="shared" si="87"/>
        <v>0</v>
      </c>
      <c r="BC1382" s="307">
        <f t="shared" si="87"/>
        <v>0</v>
      </c>
      <c r="BD1382" s="307">
        <f t="shared" si="87"/>
        <v>0</v>
      </c>
      <c r="BE1382" s="307">
        <f t="shared" si="87"/>
        <v>0</v>
      </c>
      <c r="BF1382" s="307">
        <f t="shared" si="87"/>
        <v>0</v>
      </c>
      <c r="BG1382" s="307">
        <f t="shared" si="87"/>
        <v>0</v>
      </c>
      <c r="BH1382" s="307">
        <f t="shared" si="87"/>
        <v>0</v>
      </c>
      <c r="BI1382" s="307">
        <f t="shared" si="87"/>
        <v>0</v>
      </c>
      <c r="BJ1382" s="307">
        <f t="shared" si="87"/>
        <v>0</v>
      </c>
      <c r="BK1382" s="307">
        <f t="shared" si="87"/>
        <v>0</v>
      </c>
      <c r="BL1382" s="307">
        <f t="shared" si="87"/>
        <v>0</v>
      </c>
      <c r="BM1382" s="307">
        <f t="shared" si="87"/>
        <v>0</v>
      </c>
      <c r="BN1382" s="307">
        <f t="shared" si="87"/>
        <v>0</v>
      </c>
      <c r="BO1382" s="307">
        <f t="shared" si="87"/>
        <v>0</v>
      </c>
      <c r="BP1382" s="307">
        <f t="shared" si="87"/>
        <v>0</v>
      </c>
      <c r="BQ1382" s="307">
        <f t="shared" si="87"/>
        <v>0</v>
      </c>
      <c r="BR1382" s="307">
        <f t="shared" si="85"/>
        <v>0</v>
      </c>
      <c r="BS1382" s="307">
        <f t="shared" si="85"/>
        <v>0</v>
      </c>
      <c r="BT1382" s="307">
        <f t="shared" si="85"/>
        <v>0</v>
      </c>
      <c r="BU1382" s="307">
        <f t="shared" si="85"/>
        <v>0</v>
      </c>
      <c r="BV1382" s="307">
        <f t="shared" si="85"/>
        <v>0</v>
      </c>
      <c r="BW1382" s="307">
        <f t="shared" si="85"/>
        <v>0</v>
      </c>
      <c r="BX1382" s="307">
        <f t="shared" si="85"/>
        <v>0</v>
      </c>
      <c r="BY1382" s="307">
        <f t="shared" si="85"/>
        <v>0</v>
      </c>
      <c r="BZ1382" s="307">
        <f t="shared" si="85"/>
        <v>0</v>
      </c>
      <c r="CA1382" s="307">
        <f t="shared" si="85"/>
        <v>0</v>
      </c>
      <c r="CB1382" s="307">
        <f t="shared" si="85"/>
        <v>0</v>
      </c>
      <c r="CC1382" s="307">
        <f t="shared" si="85"/>
        <v>0</v>
      </c>
      <c r="CD1382" s="307">
        <f t="shared" si="85"/>
        <v>0</v>
      </c>
      <c r="CE1382" s="307">
        <f t="shared" si="85"/>
        <v>0</v>
      </c>
      <c r="CF1382" s="307">
        <f t="shared" si="85"/>
        <v>0</v>
      </c>
      <c r="CG1382" s="307">
        <f t="shared" si="85"/>
        <v>0</v>
      </c>
      <c r="CH1382" s="307">
        <f t="shared" si="85"/>
        <v>0</v>
      </c>
      <c r="CI1382" s="307">
        <f t="shared" si="85"/>
        <v>0</v>
      </c>
      <c r="CJ1382" s="308">
        <f t="shared" si="85"/>
        <v>0</v>
      </c>
      <c r="CK1382" s="272">
        <f t="shared" ref="CK1382:CK1445" si="88">SUM(E1382:CJ1382)</f>
        <v>0</v>
      </c>
    </row>
    <row r="1383" spans="2:89">
      <c r="B1383" s="277"/>
      <c r="C1383" s="598">
        <v>4</v>
      </c>
      <c r="D1383" s="246" t="s">
        <v>652</v>
      </c>
      <c r="E1383" s="306">
        <f t="shared" si="86"/>
        <v>0</v>
      </c>
      <c r="F1383" s="307">
        <f t="shared" si="87"/>
        <v>0</v>
      </c>
      <c r="G1383" s="307">
        <f t="shared" si="87"/>
        <v>0</v>
      </c>
      <c r="H1383" s="307">
        <f t="shared" si="87"/>
        <v>0</v>
      </c>
      <c r="I1383" s="307">
        <f t="shared" si="87"/>
        <v>0</v>
      </c>
      <c r="J1383" s="307">
        <f t="shared" si="87"/>
        <v>0</v>
      </c>
      <c r="K1383" s="307">
        <f t="shared" si="87"/>
        <v>0</v>
      </c>
      <c r="L1383" s="307">
        <f t="shared" si="87"/>
        <v>0</v>
      </c>
      <c r="M1383" s="307">
        <f t="shared" si="87"/>
        <v>0</v>
      </c>
      <c r="N1383" s="307">
        <f t="shared" si="87"/>
        <v>0</v>
      </c>
      <c r="O1383" s="307">
        <f t="shared" si="87"/>
        <v>0</v>
      </c>
      <c r="P1383" s="307">
        <f t="shared" si="87"/>
        <v>0</v>
      </c>
      <c r="Q1383" s="307">
        <f t="shared" si="87"/>
        <v>0</v>
      </c>
      <c r="R1383" s="307">
        <f t="shared" si="87"/>
        <v>0</v>
      </c>
      <c r="S1383" s="307">
        <f t="shared" si="87"/>
        <v>0</v>
      </c>
      <c r="T1383" s="307">
        <f t="shared" si="87"/>
        <v>0</v>
      </c>
      <c r="U1383" s="307">
        <f t="shared" si="87"/>
        <v>0</v>
      </c>
      <c r="V1383" s="307">
        <f t="shared" si="87"/>
        <v>0</v>
      </c>
      <c r="W1383" s="307">
        <f t="shared" si="87"/>
        <v>0</v>
      </c>
      <c r="X1383" s="307">
        <f t="shared" si="87"/>
        <v>0</v>
      </c>
      <c r="Y1383" s="307">
        <f t="shared" si="87"/>
        <v>0</v>
      </c>
      <c r="Z1383" s="307">
        <f t="shared" si="87"/>
        <v>0</v>
      </c>
      <c r="AA1383" s="307">
        <f t="shared" si="87"/>
        <v>0</v>
      </c>
      <c r="AB1383" s="307">
        <f t="shared" si="87"/>
        <v>0</v>
      </c>
      <c r="AC1383" s="307">
        <f t="shared" si="87"/>
        <v>0</v>
      </c>
      <c r="AD1383" s="307">
        <f t="shared" si="87"/>
        <v>0</v>
      </c>
      <c r="AE1383" s="307">
        <f t="shared" si="87"/>
        <v>0</v>
      </c>
      <c r="AF1383" s="307">
        <f t="shared" si="87"/>
        <v>0</v>
      </c>
      <c r="AG1383" s="307">
        <f t="shared" si="87"/>
        <v>0</v>
      </c>
      <c r="AH1383" s="307">
        <f t="shared" si="87"/>
        <v>0</v>
      </c>
      <c r="AI1383" s="307">
        <f t="shared" si="87"/>
        <v>0</v>
      </c>
      <c r="AJ1383" s="307">
        <f t="shared" si="87"/>
        <v>0</v>
      </c>
      <c r="AK1383" s="307">
        <f t="shared" si="87"/>
        <v>0</v>
      </c>
      <c r="AL1383" s="307">
        <f t="shared" si="87"/>
        <v>0</v>
      </c>
      <c r="AM1383" s="307">
        <f t="shared" si="87"/>
        <v>0</v>
      </c>
      <c r="AN1383" s="307">
        <f t="shared" si="87"/>
        <v>0</v>
      </c>
      <c r="AO1383" s="307">
        <f t="shared" si="87"/>
        <v>0</v>
      </c>
      <c r="AP1383" s="307">
        <f t="shared" si="87"/>
        <v>0</v>
      </c>
      <c r="AQ1383" s="307">
        <f t="shared" si="87"/>
        <v>0</v>
      </c>
      <c r="AR1383" s="307">
        <f t="shared" si="87"/>
        <v>0</v>
      </c>
      <c r="AS1383" s="307">
        <f t="shared" si="87"/>
        <v>0</v>
      </c>
      <c r="AT1383" s="307">
        <f t="shared" si="87"/>
        <v>0</v>
      </c>
      <c r="AU1383" s="306">
        <f t="shared" si="87"/>
        <v>0</v>
      </c>
      <c r="AV1383" s="307">
        <f t="shared" si="87"/>
        <v>0</v>
      </c>
      <c r="AW1383" s="307">
        <f t="shared" si="87"/>
        <v>0</v>
      </c>
      <c r="AX1383" s="307">
        <f t="shared" si="87"/>
        <v>0</v>
      </c>
      <c r="AY1383" s="307">
        <f t="shared" si="87"/>
        <v>0</v>
      </c>
      <c r="AZ1383" s="307">
        <f t="shared" si="87"/>
        <v>0</v>
      </c>
      <c r="BA1383" s="307">
        <f t="shared" si="87"/>
        <v>0</v>
      </c>
      <c r="BB1383" s="307">
        <f t="shared" si="87"/>
        <v>0</v>
      </c>
      <c r="BC1383" s="307">
        <f t="shared" si="87"/>
        <v>0</v>
      </c>
      <c r="BD1383" s="307">
        <f t="shared" si="87"/>
        <v>0</v>
      </c>
      <c r="BE1383" s="307">
        <f t="shared" si="87"/>
        <v>0</v>
      </c>
      <c r="BF1383" s="307">
        <f t="shared" si="87"/>
        <v>0</v>
      </c>
      <c r="BG1383" s="307">
        <f t="shared" si="87"/>
        <v>0</v>
      </c>
      <c r="BH1383" s="307">
        <f t="shared" si="87"/>
        <v>0</v>
      </c>
      <c r="BI1383" s="307">
        <f t="shared" si="87"/>
        <v>0</v>
      </c>
      <c r="BJ1383" s="307">
        <f t="shared" si="87"/>
        <v>0</v>
      </c>
      <c r="BK1383" s="307">
        <f t="shared" si="87"/>
        <v>0</v>
      </c>
      <c r="BL1383" s="307">
        <f t="shared" si="87"/>
        <v>0</v>
      </c>
      <c r="BM1383" s="307">
        <f t="shared" si="87"/>
        <v>0</v>
      </c>
      <c r="BN1383" s="307">
        <f t="shared" si="87"/>
        <v>0</v>
      </c>
      <c r="BO1383" s="307">
        <f t="shared" si="87"/>
        <v>0</v>
      </c>
      <c r="BP1383" s="307">
        <f t="shared" si="87"/>
        <v>0</v>
      </c>
      <c r="BQ1383" s="307">
        <f t="shared" si="87"/>
        <v>0</v>
      </c>
      <c r="BR1383" s="307">
        <f t="shared" si="85"/>
        <v>0</v>
      </c>
      <c r="BS1383" s="307">
        <f t="shared" si="85"/>
        <v>0</v>
      </c>
      <c r="BT1383" s="307">
        <f t="shared" si="85"/>
        <v>0</v>
      </c>
      <c r="BU1383" s="307">
        <f t="shared" si="85"/>
        <v>0</v>
      </c>
      <c r="BV1383" s="307">
        <f t="shared" si="85"/>
        <v>0</v>
      </c>
      <c r="BW1383" s="307">
        <f t="shared" si="85"/>
        <v>0</v>
      </c>
      <c r="BX1383" s="307">
        <f t="shared" si="85"/>
        <v>0</v>
      </c>
      <c r="BY1383" s="307">
        <f t="shared" si="85"/>
        <v>0</v>
      </c>
      <c r="BZ1383" s="307">
        <f t="shared" si="85"/>
        <v>0</v>
      </c>
      <c r="CA1383" s="307">
        <f t="shared" si="85"/>
        <v>0</v>
      </c>
      <c r="CB1383" s="307">
        <f t="shared" si="85"/>
        <v>0</v>
      </c>
      <c r="CC1383" s="307">
        <f t="shared" si="85"/>
        <v>0</v>
      </c>
      <c r="CD1383" s="307">
        <f t="shared" si="85"/>
        <v>0</v>
      </c>
      <c r="CE1383" s="307">
        <f t="shared" si="85"/>
        <v>0</v>
      </c>
      <c r="CF1383" s="307">
        <f t="shared" si="85"/>
        <v>0</v>
      </c>
      <c r="CG1383" s="307">
        <f t="shared" si="85"/>
        <v>0</v>
      </c>
      <c r="CH1383" s="307">
        <f t="shared" si="85"/>
        <v>0</v>
      </c>
      <c r="CI1383" s="307">
        <f t="shared" si="85"/>
        <v>0</v>
      </c>
      <c r="CJ1383" s="308">
        <f t="shared" si="85"/>
        <v>0</v>
      </c>
      <c r="CK1383" s="272">
        <f t="shared" si="88"/>
        <v>0</v>
      </c>
    </row>
    <row r="1384" spans="2:89">
      <c r="B1384" s="277"/>
      <c r="C1384" s="598">
        <v>5</v>
      </c>
      <c r="D1384" s="246" t="s">
        <v>653</v>
      </c>
      <c r="E1384" s="306">
        <f t="shared" si="86"/>
        <v>0</v>
      </c>
      <c r="F1384" s="307">
        <f t="shared" si="87"/>
        <v>0</v>
      </c>
      <c r="G1384" s="307">
        <f t="shared" si="87"/>
        <v>0</v>
      </c>
      <c r="H1384" s="307">
        <f t="shared" si="87"/>
        <v>0</v>
      </c>
      <c r="I1384" s="307">
        <f t="shared" si="87"/>
        <v>0</v>
      </c>
      <c r="J1384" s="307">
        <f t="shared" si="87"/>
        <v>0</v>
      </c>
      <c r="K1384" s="307">
        <f t="shared" si="87"/>
        <v>0</v>
      </c>
      <c r="L1384" s="307">
        <f t="shared" si="87"/>
        <v>0</v>
      </c>
      <c r="M1384" s="307">
        <f t="shared" si="87"/>
        <v>0</v>
      </c>
      <c r="N1384" s="307">
        <f t="shared" si="87"/>
        <v>0</v>
      </c>
      <c r="O1384" s="307">
        <f t="shared" si="87"/>
        <v>0</v>
      </c>
      <c r="P1384" s="307">
        <f t="shared" si="87"/>
        <v>0</v>
      </c>
      <c r="Q1384" s="307">
        <f t="shared" si="87"/>
        <v>0</v>
      </c>
      <c r="R1384" s="307">
        <f t="shared" si="87"/>
        <v>0</v>
      </c>
      <c r="S1384" s="307">
        <f t="shared" si="87"/>
        <v>0</v>
      </c>
      <c r="T1384" s="307">
        <f t="shared" si="87"/>
        <v>0</v>
      </c>
      <c r="U1384" s="307">
        <f t="shared" si="87"/>
        <v>0</v>
      </c>
      <c r="V1384" s="307">
        <f t="shared" si="87"/>
        <v>0</v>
      </c>
      <c r="W1384" s="307">
        <f t="shared" si="87"/>
        <v>0</v>
      </c>
      <c r="X1384" s="307">
        <f t="shared" si="87"/>
        <v>0</v>
      </c>
      <c r="Y1384" s="307">
        <f t="shared" si="87"/>
        <v>0</v>
      </c>
      <c r="Z1384" s="307">
        <f t="shared" si="87"/>
        <v>0</v>
      </c>
      <c r="AA1384" s="307">
        <f t="shared" si="87"/>
        <v>0</v>
      </c>
      <c r="AB1384" s="307">
        <f t="shared" si="87"/>
        <v>0</v>
      </c>
      <c r="AC1384" s="307">
        <f t="shared" si="87"/>
        <v>0</v>
      </c>
      <c r="AD1384" s="307">
        <f t="shared" si="87"/>
        <v>0</v>
      </c>
      <c r="AE1384" s="307">
        <f t="shared" si="87"/>
        <v>0</v>
      </c>
      <c r="AF1384" s="307">
        <f t="shared" si="87"/>
        <v>0</v>
      </c>
      <c r="AG1384" s="307">
        <f t="shared" si="87"/>
        <v>0</v>
      </c>
      <c r="AH1384" s="307">
        <f t="shared" si="87"/>
        <v>0</v>
      </c>
      <c r="AI1384" s="307">
        <f t="shared" si="87"/>
        <v>0</v>
      </c>
      <c r="AJ1384" s="307">
        <f t="shared" si="87"/>
        <v>0</v>
      </c>
      <c r="AK1384" s="307">
        <f t="shared" si="87"/>
        <v>0</v>
      </c>
      <c r="AL1384" s="307">
        <f t="shared" si="87"/>
        <v>0</v>
      </c>
      <c r="AM1384" s="307">
        <f t="shared" si="87"/>
        <v>0</v>
      </c>
      <c r="AN1384" s="307">
        <f t="shared" si="87"/>
        <v>0</v>
      </c>
      <c r="AO1384" s="307">
        <f t="shared" si="87"/>
        <v>0</v>
      </c>
      <c r="AP1384" s="307">
        <f t="shared" si="87"/>
        <v>0</v>
      </c>
      <c r="AQ1384" s="307">
        <f t="shared" si="87"/>
        <v>0</v>
      </c>
      <c r="AR1384" s="307">
        <f t="shared" si="87"/>
        <v>0</v>
      </c>
      <c r="AS1384" s="307">
        <f t="shared" si="87"/>
        <v>0</v>
      </c>
      <c r="AT1384" s="307">
        <f t="shared" si="87"/>
        <v>0</v>
      </c>
      <c r="AU1384" s="306">
        <f t="shared" si="87"/>
        <v>0</v>
      </c>
      <c r="AV1384" s="307">
        <f t="shared" si="87"/>
        <v>0</v>
      </c>
      <c r="AW1384" s="307">
        <f t="shared" si="87"/>
        <v>0</v>
      </c>
      <c r="AX1384" s="307">
        <f t="shared" si="87"/>
        <v>0</v>
      </c>
      <c r="AY1384" s="307">
        <f t="shared" si="87"/>
        <v>0</v>
      </c>
      <c r="AZ1384" s="307">
        <f t="shared" si="87"/>
        <v>0</v>
      </c>
      <c r="BA1384" s="307">
        <f t="shared" si="87"/>
        <v>0</v>
      </c>
      <c r="BB1384" s="307">
        <f t="shared" si="87"/>
        <v>0</v>
      </c>
      <c r="BC1384" s="307">
        <f t="shared" si="87"/>
        <v>0</v>
      </c>
      <c r="BD1384" s="307">
        <f t="shared" si="87"/>
        <v>0</v>
      </c>
      <c r="BE1384" s="307">
        <f t="shared" si="87"/>
        <v>0</v>
      </c>
      <c r="BF1384" s="307">
        <f t="shared" si="87"/>
        <v>0</v>
      </c>
      <c r="BG1384" s="307">
        <f t="shared" si="87"/>
        <v>0</v>
      </c>
      <c r="BH1384" s="307">
        <f t="shared" si="87"/>
        <v>0</v>
      </c>
      <c r="BI1384" s="307">
        <f t="shared" si="87"/>
        <v>0</v>
      </c>
      <c r="BJ1384" s="307">
        <f t="shared" si="87"/>
        <v>0</v>
      </c>
      <c r="BK1384" s="307">
        <f t="shared" si="87"/>
        <v>0</v>
      </c>
      <c r="BL1384" s="307">
        <f t="shared" si="87"/>
        <v>0</v>
      </c>
      <c r="BM1384" s="307">
        <f t="shared" si="87"/>
        <v>0</v>
      </c>
      <c r="BN1384" s="307">
        <f t="shared" si="87"/>
        <v>0</v>
      </c>
      <c r="BO1384" s="307">
        <f t="shared" si="87"/>
        <v>0</v>
      </c>
      <c r="BP1384" s="307">
        <f t="shared" si="87"/>
        <v>0</v>
      </c>
      <c r="BQ1384" s="307">
        <f t="shared" si="87"/>
        <v>0</v>
      </c>
      <c r="BR1384" s="307">
        <f t="shared" si="85"/>
        <v>0</v>
      </c>
      <c r="BS1384" s="307">
        <f t="shared" si="85"/>
        <v>0</v>
      </c>
      <c r="BT1384" s="307">
        <f t="shared" si="85"/>
        <v>0</v>
      </c>
      <c r="BU1384" s="307">
        <f t="shared" si="85"/>
        <v>0</v>
      </c>
      <c r="BV1384" s="307">
        <f t="shared" si="85"/>
        <v>0</v>
      </c>
      <c r="BW1384" s="307">
        <f t="shared" si="85"/>
        <v>0</v>
      </c>
      <c r="BX1384" s="307">
        <f t="shared" si="85"/>
        <v>0</v>
      </c>
      <c r="BY1384" s="307">
        <f t="shared" si="85"/>
        <v>0</v>
      </c>
      <c r="BZ1384" s="307">
        <f t="shared" si="85"/>
        <v>0</v>
      </c>
      <c r="CA1384" s="307">
        <f t="shared" si="85"/>
        <v>0</v>
      </c>
      <c r="CB1384" s="307">
        <f t="shared" si="85"/>
        <v>0</v>
      </c>
      <c r="CC1384" s="307">
        <f t="shared" si="85"/>
        <v>0</v>
      </c>
      <c r="CD1384" s="307">
        <f t="shared" si="85"/>
        <v>0</v>
      </c>
      <c r="CE1384" s="307">
        <f t="shared" si="85"/>
        <v>0</v>
      </c>
      <c r="CF1384" s="307">
        <f t="shared" si="85"/>
        <v>0</v>
      </c>
      <c r="CG1384" s="307">
        <f t="shared" si="85"/>
        <v>0</v>
      </c>
      <c r="CH1384" s="307">
        <f t="shared" si="85"/>
        <v>0</v>
      </c>
      <c r="CI1384" s="307">
        <f t="shared" si="85"/>
        <v>0</v>
      </c>
      <c r="CJ1384" s="308">
        <f t="shared" si="85"/>
        <v>0</v>
      </c>
      <c r="CK1384" s="272">
        <f t="shared" si="88"/>
        <v>0</v>
      </c>
    </row>
    <row r="1385" spans="2:89">
      <c r="B1385" s="277"/>
      <c r="C1385" s="598">
        <v>6</v>
      </c>
      <c r="D1385" s="246" t="s">
        <v>68</v>
      </c>
      <c r="E1385" s="306">
        <f t="shared" si="86"/>
        <v>0</v>
      </c>
      <c r="F1385" s="307">
        <f t="shared" si="87"/>
        <v>0</v>
      </c>
      <c r="G1385" s="307">
        <f t="shared" si="87"/>
        <v>0</v>
      </c>
      <c r="H1385" s="307">
        <f t="shared" si="87"/>
        <v>0</v>
      </c>
      <c r="I1385" s="307">
        <f t="shared" si="87"/>
        <v>0</v>
      </c>
      <c r="J1385" s="307">
        <f t="shared" si="87"/>
        <v>0</v>
      </c>
      <c r="K1385" s="307">
        <f t="shared" si="87"/>
        <v>0</v>
      </c>
      <c r="L1385" s="307">
        <f t="shared" si="87"/>
        <v>0</v>
      </c>
      <c r="M1385" s="307">
        <f t="shared" si="87"/>
        <v>0</v>
      </c>
      <c r="N1385" s="307">
        <f t="shared" si="87"/>
        <v>0</v>
      </c>
      <c r="O1385" s="307">
        <f t="shared" si="87"/>
        <v>0</v>
      </c>
      <c r="P1385" s="307">
        <f t="shared" si="87"/>
        <v>0</v>
      </c>
      <c r="Q1385" s="307">
        <f t="shared" si="87"/>
        <v>0</v>
      </c>
      <c r="R1385" s="307">
        <f t="shared" si="87"/>
        <v>0</v>
      </c>
      <c r="S1385" s="307">
        <f t="shared" si="87"/>
        <v>0</v>
      </c>
      <c r="T1385" s="307">
        <f t="shared" si="87"/>
        <v>0</v>
      </c>
      <c r="U1385" s="307">
        <f t="shared" si="87"/>
        <v>0</v>
      </c>
      <c r="V1385" s="307">
        <f t="shared" si="87"/>
        <v>0</v>
      </c>
      <c r="W1385" s="307">
        <f t="shared" si="87"/>
        <v>0</v>
      </c>
      <c r="X1385" s="307">
        <f t="shared" si="87"/>
        <v>0</v>
      </c>
      <c r="Y1385" s="307">
        <f t="shared" si="87"/>
        <v>0</v>
      </c>
      <c r="Z1385" s="307">
        <f t="shared" si="87"/>
        <v>0</v>
      </c>
      <c r="AA1385" s="307">
        <f t="shared" si="87"/>
        <v>0</v>
      </c>
      <c r="AB1385" s="307">
        <f t="shared" si="87"/>
        <v>0</v>
      </c>
      <c r="AC1385" s="307">
        <f t="shared" si="87"/>
        <v>0</v>
      </c>
      <c r="AD1385" s="307">
        <f t="shared" si="87"/>
        <v>0</v>
      </c>
      <c r="AE1385" s="307">
        <f t="shared" si="87"/>
        <v>0</v>
      </c>
      <c r="AF1385" s="307">
        <f t="shared" si="87"/>
        <v>0</v>
      </c>
      <c r="AG1385" s="307">
        <f t="shared" si="87"/>
        <v>0</v>
      </c>
      <c r="AH1385" s="307">
        <f t="shared" si="87"/>
        <v>0</v>
      </c>
      <c r="AI1385" s="307">
        <f t="shared" si="87"/>
        <v>0</v>
      </c>
      <c r="AJ1385" s="307">
        <f t="shared" si="87"/>
        <v>0</v>
      </c>
      <c r="AK1385" s="307">
        <f t="shared" si="87"/>
        <v>0</v>
      </c>
      <c r="AL1385" s="307">
        <f t="shared" si="87"/>
        <v>0</v>
      </c>
      <c r="AM1385" s="307">
        <f t="shared" si="87"/>
        <v>0</v>
      </c>
      <c r="AN1385" s="307">
        <f t="shared" si="87"/>
        <v>0</v>
      </c>
      <c r="AO1385" s="307">
        <f t="shared" si="87"/>
        <v>0</v>
      </c>
      <c r="AP1385" s="307">
        <f t="shared" si="87"/>
        <v>0</v>
      </c>
      <c r="AQ1385" s="307">
        <f t="shared" si="87"/>
        <v>0</v>
      </c>
      <c r="AR1385" s="307">
        <f t="shared" si="87"/>
        <v>0</v>
      </c>
      <c r="AS1385" s="307">
        <f t="shared" si="87"/>
        <v>0</v>
      </c>
      <c r="AT1385" s="307">
        <f t="shared" si="87"/>
        <v>0</v>
      </c>
      <c r="AU1385" s="306">
        <f t="shared" si="87"/>
        <v>0</v>
      </c>
      <c r="AV1385" s="307">
        <f t="shared" si="87"/>
        <v>0</v>
      </c>
      <c r="AW1385" s="307">
        <f t="shared" si="87"/>
        <v>0</v>
      </c>
      <c r="AX1385" s="307">
        <f t="shared" si="87"/>
        <v>0</v>
      </c>
      <c r="AY1385" s="307">
        <f t="shared" si="87"/>
        <v>0</v>
      </c>
      <c r="AZ1385" s="307">
        <f t="shared" si="87"/>
        <v>0</v>
      </c>
      <c r="BA1385" s="307">
        <f t="shared" si="87"/>
        <v>0</v>
      </c>
      <c r="BB1385" s="307">
        <f t="shared" si="87"/>
        <v>0</v>
      </c>
      <c r="BC1385" s="307">
        <f t="shared" si="87"/>
        <v>0</v>
      </c>
      <c r="BD1385" s="307">
        <f t="shared" si="87"/>
        <v>0</v>
      </c>
      <c r="BE1385" s="307">
        <f t="shared" si="87"/>
        <v>0</v>
      </c>
      <c r="BF1385" s="307">
        <f t="shared" si="87"/>
        <v>0</v>
      </c>
      <c r="BG1385" s="307">
        <f t="shared" si="87"/>
        <v>0</v>
      </c>
      <c r="BH1385" s="307">
        <f t="shared" si="87"/>
        <v>0</v>
      </c>
      <c r="BI1385" s="307">
        <f t="shared" si="87"/>
        <v>0</v>
      </c>
      <c r="BJ1385" s="307">
        <f t="shared" si="87"/>
        <v>0</v>
      </c>
      <c r="BK1385" s="307">
        <f t="shared" si="87"/>
        <v>0</v>
      </c>
      <c r="BL1385" s="307">
        <f t="shared" si="87"/>
        <v>0</v>
      </c>
      <c r="BM1385" s="307">
        <f t="shared" si="87"/>
        <v>0</v>
      </c>
      <c r="BN1385" s="307">
        <f t="shared" si="87"/>
        <v>0</v>
      </c>
      <c r="BO1385" s="307">
        <f t="shared" si="87"/>
        <v>0</v>
      </c>
      <c r="BP1385" s="307">
        <f t="shared" si="87"/>
        <v>0</v>
      </c>
      <c r="BQ1385" s="307">
        <f t="shared" ref="BQ1385:CJ1388" si="89">BQ$1376*BQ1294</f>
        <v>0</v>
      </c>
      <c r="BR1385" s="307">
        <f t="shared" si="89"/>
        <v>0</v>
      </c>
      <c r="BS1385" s="307">
        <f t="shared" si="89"/>
        <v>0</v>
      </c>
      <c r="BT1385" s="307">
        <f t="shared" si="89"/>
        <v>0</v>
      </c>
      <c r="BU1385" s="307">
        <f t="shared" si="89"/>
        <v>0</v>
      </c>
      <c r="BV1385" s="307">
        <f t="shared" si="89"/>
        <v>0</v>
      </c>
      <c r="BW1385" s="307">
        <f t="shared" si="89"/>
        <v>0</v>
      </c>
      <c r="BX1385" s="307">
        <f t="shared" si="89"/>
        <v>0</v>
      </c>
      <c r="BY1385" s="307">
        <f t="shared" si="89"/>
        <v>0</v>
      </c>
      <c r="BZ1385" s="307">
        <f t="shared" si="89"/>
        <v>0</v>
      </c>
      <c r="CA1385" s="307">
        <f t="shared" si="89"/>
        <v>0</v>
      </c>
      <c r="CB1385" s="307">
        <f t="shared" si="89"/>
        <v>0</v>
      </c>
      <c r="CC1385" s="307">
        <f t="shared" si="89"/>
        <v>0</v>
      </c>
      <c r="CD1385" s="307">
        <f t="shared" si="89"/>
        <v>0</v>
      </c>
      <c r="CE1385" s="307">
        <f t="shared" si="89"/>
        <v>0</v>
      </c>
      <c r="CF1385" s="307">
        <f t="shared" si="89"/>
        <v>0</v>
      </c>
      <c r="CG1385" s="307">
        <f t="shared" si="89"/>
        <v>0</v>
      </c>
      <c r="CH1385" s="307">
        <f t="shared" si="89"/>
        <v>0</v>
      </c>
      <c r="CI1385" s="307">
        <f t="shared" si="89"/>
        <v>0</v>
      </c>
      <c r="CJ1385" s="308">
        <f t="shared" si="89"/>
        <v>0</v>
      </c>
      <c r="CK1385" s="272">
        <f t="shared" si="88"/>
        <v>0</v>
      </c>
    </row>
    <row r="1386" spans="2:89">
      <c r="B1386" s="277"/>
      <c r="C1386" s="598">
        <v>7</v>
      </c>
      <c r="D1386" s="246" t="s">
        <v>69</v>
      </c>
      <c r="E1386" s="306">
        <f t="shared" si="86"/>
        <v>0</v>
      </c>
      <c r="F1386" s="307">
        <f t="shared" ref="F1386:BQ1389" si="90">F$1376*F1295</f>
        <v>0</v>
      </c>
      <c r="G1386" s="307">
        <f t="shared" si="90"/>
        <v>0</v>
      </c>
      <c r="H1386" s="307">
        <f t="shared" si="90"/>
        <v>0</v>
      </c>
      <c r="I1386" s="307">
        <f t="shared" si="90"/>
        <v>0</v>
      </c>
      <c r="J1386" s="307">
        <f t="shared" si="90"/>
        <v>0</v>
      </c>
      <c r="K1386" s="307">
        <f t="shared" si="90"/>
        <v>0</v>
      </c>
      <c r="L1386" s="307">
        <f t="shared" si="90"/>
        <v>0</v>
      </c>
      <c r="M1386" s="307">
        <f t="shared" si="90"/>
        <v>0</v>
      </c>
      <c r="N1386" s="307">
        <f t="shared" si="90"/>
        <v>0</v>
      </c>
      <c r="O1386" s="307">
        <f t="shared" si="90"/>
        <v>0</v>
      </c>
      <c r="P1386" s="307">
        <f t="shared" si="90"/>
        <v>0</v>
      </c>
      <c r="Q1386" s="307">
        <f t="shared" si="90"/>
        <v>0</v>
      </c>
      <c r="R1386" s="307">
        <f t="shared" si="90"/>
        <v>0</v>
      </c>
      <c r="S1386" s="307">
        <f t="shared" si="90"/>
        <v>0</v>
      </c>
      <c r="T1386" s="307">
        <f t="shared" si="90"/>
        <v>0</v>
      </c>
      <c r="U1386" s="307">
        <f t="shared" si="90"/>
        <v>0</v>
      </c>
      <c r="V1386" s="307">
        <f t="shared" si="90"/>
        <v>0</v>
      </c>
      <c r="W1386" s="307">
        <f t="shared" si="90"/>
        <v>0</v>
      </c>
      <c r="X1386" s="307">
        <f t="shared" si="90"/>
        <v>0</v>
      </c>
      <c r="Y1386" s="307">
        <f t="shared" si="90"/>
        <v>0</v>
      </c>
      <c r="Z1386" s="307">
        <f t="shared" si="90"/>
        <v>0</v>
      </c>
      <c r="AA1386" s="307">
        <f t="shared" si="90"/>
        <v>0</v>
      </c>
      <c r="AB1386" s="307">
        <f t="shared" si="90"/>
        <v>0</v>
      </c>
      <c r="AC1386" s="307">
        <f t="shared" si="90"/>
        <v>0</v>
      </c>
      <c r="AD1386" s="307">
        <f t="shared" si="90"/>
        <v>0</v>
      </c>
      <c r="AE1386" s="307">
        <f t="shared" si="90"/>
        <v>0</v>
      </c>
      <c r="AF1386" s="307">
        <f t="shared" si="90"/>
        <v>0</v>
      </c>
      <c r="AG1386" s="307">
        <f t="shared" si="90"/>
        <v>0</v>
      </c>
      <c r="AH1386" s="307">
        <f t="shared" si="90"/>
        <v>0</v>
      </c>
      <c r="AI1386" s="307">
        <f t="shared" si="90"/>
        <v>0</v>
      </c>
      <c r="AJ1386" s="307">
        <f t="shared" si="90"/>
        <v>0</v>
      </c>
      <c r="AK1386" s="307">
        <f t="shared" si="90"/>
        <v>0</v>
      </c>
      <c r="AL1386" s="307">
        <f t="shared" si="90"/>
        <v>0</v>
      </c>
      <c r="AM1386" s="307">
        <f t="shared" si="90"/>
        <v>0</v>
      </c>
      <c r="AN1386" s="307">
        <f t="shared" si="90"/>
        <v>0</v>
      </c>
      <c r="AO1386" s="307">
        <f t="shared" si="90"/>
        <v>0</v>
      </c>
      <c r="AP1386" s="307">
        <f t="shared" si="90"/>
        <v>0</v>
      </c>
      <c r="AQ1386" s="307">
        <f t="shared" si="90"/>
        <v>0</v>
      </c>
      <c r="AR1386" s="307">
        <f t="shared" si="90"/>
        <v>0</v>
      </c>
      <c r="AS1386" s="307">
        <f t="shared" si="90"/>
        <v>0</v>
      </c>
      <c r="AT1386" s="307">
        <f t="shared" si="90"/>
        <v>0</v>
      </c>
      <c r="AU1386" s="306">
        <f t="shared" si="90"/>
        <v>0</v>
      </c>
      <c r="AV1386" s="307">
        <f t="shared" si="90"/>
        <v>0</v>
      </c>
      <c r="AW1386" s="307">
        <f t="shared" si="90"/>
        <v>0</v>
      </c>
      <c r="AX1386" s="307">
        <f t="shared" si="90"/>
        <v>0</v>
      </c>
      <c r="AY1386" s="307">
        <f t="shared" si="90"/>
        <v>0</v>
      </c>
      <c r="AZ1386" s="307">
        <f t="shared" si="90"/>
        <v>0</v>
      </c>
      <c r="BA1386" s="307">
        <f t="shared" si="90"/>
        <v>0</v>
      </c>
      <c r="BB1386" s="307">
        <f t="shared" si="90"/>
        <v>0</v>
      </c>
      <c r="BC1386" s="307">
        <f t="shared" si="90"/>
        <v>0</v>
      </c>
      <c r="BD1386" s="307">
        <f t="shared" si="90"/>
        <v>0</v>
      </c>
      <c r="BE1386" s="307">
        <f t="shared" si="90"/>
        <v>0</v>
      </c>
      <c r="BF1386" s="307">
        <f t="shared" si="90"/>
        <v>0</v>
      </c>
      <c r="BG1386" s="307">
        <f t="shared" si="90"/>
        <v>0</v>
      </c>
      <c r="BH1386" s="307">
        <f t="shared" si="90"/>
        <v>0</v>
      </c>
      <c r="BI1386" s="307">
        <f t="shared" si="90"/>
        <v>0</v>
      </c>
      <c r="BJ1386" s="307">
        <f t="shared" si="90"/>
        <v>0</v>
      </c>
      <c r="BK1386" s="307">
        <f t="shared" si="90"/>
        <v>0</v>
      </c>
      <c r="BL1386" s="307">
        <f t="shared" si="90"/>
        <v>0</v>
      </c>
      <c r="BM1386" s="307">
        <f t="shared" si="90"/>
        <v>0</v>
      </c>
      <c r="BN1386" s="307">
        <f t="shared" si="90"/>
        <v>0</v>
      </c>
      <c r="BO1386" s="307">
        <f t="shared" si="90"/>
        <v>0</v>
      </c>
      <c r="BP1386" s="307">
        <f t="shared" si="90"/>
        <v>0</v>
      </c>
      <c r="BQ1386" s="307">
        <f t="shared" si="90"/>
        <v>0</v>
      </c>
      <c r="BR1386" s="307">
        <f t="shared" si="89"/>
        <v>0</v>
      </c>
      <c r="BS1386" s="307">
        <f t="shared" si="89"/>
        <v>0</v>
      </c>
      <c r="BT1386" s="307">
        <f t="shared" si="89"/>
        <v>0</v>
      </c>
      <c r="BU1386" s="307">
        <f t="shared" si="89"/>
        <v>0</v>
      </c>
      <c r="BV1386" s="307">
        <f t="shared" si="89"/>
        <v>0</v>
      </c>
      <c r="BW1386" s="307">
        <f t="shared" si="89"/>
        <v>0</v>
      </c>
      <c r="BX1386" s="307">
        <f t="shared" si="89"/>
        <v>0</v>
      </c>
      <c r="BY1386" s="307">
        <f t="shared" si="89"/>
        <v>0</v>
      </c>
      <c r="BZ1386" s="307">
        <f t="shared" si="89"/>
        <v>0</v>
      </c>
      <c r="CA1386" s="307">
        <f t="shared" si="89"/>
        <v>0</v>
      </c>
      <c r="CB1386" s="307">
        <f t="shared" si="89"/>
        <v>0</v>
      </c>
      <c r="CC1386" s="307">
        <f t="shared" si="89"/>
        <v>0</v>
      </c>
      <c r="CD1386" s="307">
        <f t="shared" si="89"/>
        <v>0</v>
      </c>
      <c r="CE1386" s="307">
        <f t="shared" si="89"/>
        <v>0</v>
      </c>
      <c r="CF1386" s="307">
        <f t="shared" si="89"/>
        <v>0</v>
      </c>
      <c r="CG1386" s="307">
        <f t="shared" si="89"/>
        <v>0</v>
      </c>
      <c r="CH1386" s="307">
        <f t="shared" si="89"/>
        <v>0</v>
      </c>
      <c r="CI1386" s="307">
        <f t="shared" si="89"/>
        <v>0</v>
      </c>
      <c r="CJ1386" s="308">
        <f t="shared" si="89"/>
        <v>0</v>
      </c>
      <c r="CK1386" s="272">
        <f t="shared" si="88"/>
        <v>0</v>
      </c>
    </row>
    <row r="1387" spans="2:89">
      <c r="B1387" s="277"/>
      <c r="C1387" s="598">
        <v>8</v>
      </c>
      <c r="D1387" s="246" t="s">
        <v>70</v>
      </c>
      <c r="E1387" s="306">
        <f t="shared" si="86"/>
        <v>0</v>
      </c>
      <c r="F1387" s="307">
        <f t="shared" si="90"/>
        <v>0</v>
      </c>
      <c r="G1387" s="307">
        <f t="shared" si="90"/>
        <v>0</v>
      </c>
      <c r="H1387" s="307">
        <f t="shared" si="90"/>
        <v>0</v>
      </c>
      <c r="I1387" s="307">
        <f t="shared" si="90"/>
        <v>0</v>
      </c>
      <c r="J1387" s="307">
        <f t="shared" si="90"/>
        <v>0</v>
      </c>
      <c r="K1387" s="307">
        <f t="shared" si="90"/>
        <v>0</v>
      </c>
      <c r="L1387" s="307">
        <f t="shared" si="90"/>
        <v>0</v>
      </c>
      <c r="M1387" s="307">
        <f t="shared" si="90"/>
        <v>0</v>
      </c>
      <c r="N1387" s="307">
        <f t="shared" si="90"/>
        <v>0</v>
      </c>
      <c r="O1387" s="307">
        <f t="shared" si="90"/>
        <v>0</v>
      </c>
      <c r="P1387" s="307">
        <f t="shared" si="90"/>
        <v>0</v>
      </c>
      <c r="Q1387" s="307">
        <f t="shared" si="90"/>
        <v>0</v>
      </c>
      <c r="R1387" s="307">
        <f t="shared" si="90"/>
        <v>0</v>
      </c>
      <c r="S1387" s="307">
        <f t="shared" si="90"/>
        <v>0</v>
      </c>
      <c r="T1387" s="307">
        <f t="shared" si="90"/>
        <v>0</v>
      </c>
      <c r="U1387" s="307">
        <f t="shared" si="90"/>
        <v>0</v>
      </c>
      <c r="V1387" s="307">
        <f t="shared" si="90"/>
        <v>0</v>
      </c>
      <c r="W1387" s="307">
        <f t="shared" si="90"/>
        <v>0</v>
      </c>
      <c r="X1387" s="307">
        <f t="shared" si="90"/>
        <v>0</v>
      </c>
      <c r="Y1387" s="307">
        <f t="shared" si="90"/>
        <v>0</v>
      </c>
      <c r="Z1387" s="307">
        <f t="shared" si="90"/>
        <v>0</v>
      </c>
      <c r="AA1387" s="307">
        <f t="shared" si="90"/>
        <v>0</v>
      </c>
      <c r="AB1387" s="307">
        <f t="shared" si="90"/>
        <v>0</v>
      </c>
      <c r="AC1387" s="307">
        <f t="shared" si="90"/>
        <v>0</v>
      </c>
      <c r="AD1387" s="307">
        <f t="shared" si="90"/>
        <v>0</v>
      </c>
      <c r="AE1387" s="307">
        <f t="shared" si="90"/>
        <v>0</v>
      </c>
      <c r="AF1387" s="307">
        <f t="shared" si="90"/>
        <v>0</v>
      </c>
      <c r="AG1387" s="307">
        <f t="shared" si="90"/>
        <v>0</v>
      </c>
      <c r="AH1387" s="307">
        <f t="shared" si="90"/>
        <v>0</v>
      </c>
      <c r="AI1387" s="307">
        <f t="shared" si="90"/>
        <v>0</v>
      </c>
      <c r="AJ1387" s="307">
        <f t="shared" si="90"/>
        <v>0</v>
      </c>
      <c r="AK1387" s="307">
        <f t="shared" si="90"/>
        <v>0</v>
      </c>
      <c r="AL1387" s="307">
        <f t="shared" si="90"/>
        <v>0</v>
      </c>
      <c r="AM1387" s="307">
        <f t="shared" si="90"/>
        <v>0</v>
      </c>
      <c r="AN1387" s="307">
        <f t="shared" si="90"/>
        <v>0</v>
      </c>
      <c r="AO1387" s="307">
        <f t="shared" si="90"/>
        <v>0</v>
      </c>
      <c r="AP1387" s="307">
        <f t="shared" si="90"/>
        <v>0</v>
      </c>
      <c r="AQ1387" s="307">
        <f t="shared" si="90"/>
        <v>0</v>
      </c>
      <c r="AR1387" s="307">
        <f t="shared" si="90"/>
        <v>0</v>
      </c>
      <c r="AS1387" s="307">
        <f t="shared" si="90"/>
        <v>0</v>
      </c>
      <c r="AT1387" s="307">
        <f t="shared" si="90"/>
        <v>0</v>
      </c>
      <c r="AU1387" s="306">
        <f t="shared" si="90"/>
        <v>0</v>
      </c>
      <c r="AV1387" s="307">
        <f t="shared" si="90"/>
        <v>0</v>
      </c>
      <c r="AW1387" s="307">
        <f t="shared" si="90"/>
        <v>0</v>
      </c>
      <c r="AX1387" s="307">
        <f t="shared" si="90"/>
        <v>0</v>
      </c>
      <c r="AY1387" s="307">
        <f t="shared" si="90"/>
        <v>0</v>
      </c>
      <c r="AZ1387" s="307">
        <f t="shared" si="90"/>
        <v>0</v>
      </c>
      <c r="BA1387" s="307">
        <f t="shared" si="90"/>
        <v>0</v>
      </c>
      <c r="BB1387" s="307">
        <f t="shared" si="90"/>
        <v>0</v>
      </c>
      <c r="BC1387" s="307">
        <f t="shared" si="90"/>
        <v>0</v>
      </c>
      <c r="BD1387" s="307">
        <f t="shared" si="90"/>
        <v>0</v>
      </c>
      <c r="BE1387" s="307">
        <f t="shared" si="90"/>
        <v>0</v>
      </c>
      <c r="BF1387" s="307">
        <f t="shared" si="90"/>
        <v>0</v>
      </c>
      <c r="BG1387" s="307">
        <f t="shared" si="90"/>
        <v>0</v>
      </c>
      <c r="BH1387" s="307">
        <f t="shared" si="90"/>
        <v>0</v>
      </c>
      <c r="BI1387" s="307">
        <f t="shared" si="90"/>
        <v>0</v>
      </c>
      <c r="BJ1387" s="307">
        <f t="shared" si="90"/>
        <v>0</v>
      </c>
      <c r="BK1387" s="307">
        <f t="shared" si="90"/>
        <v>0</v>
      </c>
      <c r="BL1387" s="307">
        <f t="shared" si="90"/>
        <v>0</v>
      </c>
      <c r="BM1387" s="307">
        <f t="shared" si="90"/>
        <v>0</v>
      </c>
      <c r="BN1387" s="307">
        <f t="shared" si="90"/>
        <v>0</v>
      </c>
      <c r="BO1387" s="307">
        <f t="shared" si="90"/>
        <v>0</v>
      </c>
      <c r="BP1387" s="307">
        <f t="shared" si="90"/>
        <v>0</v>
      </c>
      <c r="BQ1387" s="307">
        <f t="shared" si="90"/>
        <v>0</v>
      </c>
      <c r="BR1387" s="307">
        <f t="shared" si="89"/>
        <v>0</v>
      </c>
      <c r="BS1387" s="307">
        <f t="shared" si="89"/>
        <v>0</v>
      </c>
      <c r="BT1387" s="307">
        <f t="shared" si="89"/>
        <v>0</v>
      </c>
      <c r="BU1387" s="307">
        <f t="shared" si="89"/>
        <v>0</v>
      </c>
      <c r="BV1387" s="307">
        <f t="shared" si="89"/>
        <v>0</v>
      </c>
      <c r="BW1387" s="307">
        <f t="shared" si="89"/>
        <v>0</v>
      </c>
      <c r="BX1387" s="307">
        <f t="shared" si="89"/>
        <v>0</v>
      </c>
      <c r="BY1387" s="307">
        <f t="shared" si="89"/>
        <v>0</v>
      </c>
      <c r="BZ1387" s="307">
        <f t="shared" si="89"/>
        <v>0</v>
      </c>
      <c r="CA1387" s="307">
        <f t="shared" si="89"/>
        <v>0</v>
      </c>
      <c r="CB1387" s="307">
        <f t="shared" si="89"/>
        <v>0</v>
      </c>
      <c r="CC1387" s="307">
        <f t="shared" si="89"/>
        <v>0</v>
      </c>
      <c r="CD1387" s="307">
        <f t="shared" si="89"/>
        <v>0</v>
      </c>
      <c r="CE1387" s="307">
        <f t="shared" si="89"/>
        <v>0</v>
      </c>
      <c r="CF1387" s="307">
        <f t="shared" si="89"/>
        <v>0</v>
      </c>
      <c r="CG1387" s="307">
        <f t="shared" si="89"/>
        <v>0</v>
      </c>
      <c r="CH1387" s="307">
        <f t="shared" si="89"/>
        <v>0</v>
      </c>
      <c r="CI1387" s="307">
        <f t="shared" si="89"/>
        <v>0</v>
      </c>
      <c r="CJ1387" s="308">
        <f t="shared" si="89"/>
        <v>0</v>
      </c>
      <c r="CK1387" s="272">
        <f t="shared" si="88"/>
        <v>0</v>
      </c>
    </row>
    <row r="1388" spans="2:89">
      <c r="B1388" s="277"/>
      <c r="C1388" s="598">
        <v>9</v>
      </c>
      <c r="D1388" s="246" t="s">
        <v>71</v>
      </c>
      <c r="E1388" s="306">
        <f t="shared" si="86"/>
        <v>0</v>
      </c>
      <c r="F1388" s="307">
        <f t="shared" si="90"/>
        <v>0</v>
      </c>
      <c r="G1388" s="307">
        <f t="shared" si="90"/>
        <v>0</v>
      </c>
      <c r="H1388" s="307">
        <f t="shared" si="90"/>
        <v>0</v>
      </c>
      <c r="I1388" s="307">
        <f t="shared" si="90"/>
        <v>0</v>
      </c>
      <c r="J1388" s="307">
        <f t="shared" si="90"/>
        <v>0</v>
      </c>
      <c r="K1388" s="307">
        <f t="shared" si="90"/>
        <v>0</v>
      </c>
      <c r="L1388" s="307">
        <f t="shared" si="90"/>
        <v>0</v>
      </c>
      <c r="M1388" s="307">
        <f t="shared" si="90"/>
        <v>0</v>
      </c>
      <c r="N1388" s="307">
        <f t="shared" si="90"/>
        <v>0</v>
      </c>
      <c r="O1388" s="307">
        <f t="shared" si="90"/>
        <v>0</v>
      </c>
      <c r="P1388" s="307">
        <f t="shared" si="90"/>
        <v>0</v>
      </c>
      <c r="Q1388" s="307">
        <f t="shared" si="90"/>
        <v>0</v>
      </c>
      <c r="R1388" s="307">
        <f t="shared" si="90"/>
        <v>0</v>
      </c>
      <c r="S1388" s="307">
        <f t="shared" si="90"/>
        <v>0</v>
      </c>
      <c r="T1388" s="307">
        <f t="shared" si="90"/>
        <v>0</v>
      </c>
      <c r="U1388" s="307">
        <f t="shared" si="90"/>
        <v>0</v>
      </c>
      <c r="V1388" s="307">
        <f t="shared" si="90"/>
        <v>0</v>
      </c>
      <c r="W1388" s="307">
        <f t="shared" si="90"/>
        <v>0</v>
      </c>
      <c r="X1388" s="307">
        <f t="shared" si="90"/>
        <v>0</v>
      </c>
      <c r="Y1388" s="307">
        <f t="shared" si="90"/>
        <v>0</v>
      </c>
      <c r="Z1388" s="307">
        <f t="shared" si="90"/>
        <v>0</v>
      </c>
      <c r="AA1388" s="307">
        <f t="shared" si="90"/>
        <v>0</v>
      </c>
      <c r="AB1388" s="307">
        <f t="shared" si="90"/>
        <v>0</v>
      </c>
      <c r="AC1388" s="307">
        <f t="shared" si="90"/>
        <v>0</v>
      </c>
      <c r="AD1388" s="307">
        <f t="shared" si="90"/>
        <v>0</v>
      </c>
      <c r="AE1388" s="307">
        <f t="shared" si="90"/>
        <v>0</v>
      </c>
      <c r="AF1388" s="307">
        <f t="shared" si="90"/>
        <v>0</v>
      </c>
      <c r="AG1388" s="307">
        <f t="shared" si="90"/>
        <v>0</v>
      </c>
      <c r="AH1388" s="307">
        <f t="shared" si="90"/>
        <v>0</v>
      </c>
      <c r="AI1388" s="307">
        <f t="shared" si="90"/>
        <v>0</v>
      </c>
      <c r="AJ1388" s="307">
        <f t="shared" si="90"/>
        <v>0</v>
      </c>
      <c r="AK1388" s="307">
        <f t="shared" si="90"/>
        <v>0</v>
      </c>
      <c r="AL1388" s="307">
        <f t="shared" si="90"/>
        <v>0</v>
      </c>
      <c r="AM1388" s="307">
        <f t="shared" si="90"/>
        <v>0</v>
      </c>
      <c r="AN1388" s="307">
        <f t="shared" si="90"/>
        <v>0</v>
      </c>
      <c r="AO1388" s="307">
        <f t="shared" si="90"/>
        <v>0</v>
      </c>
      <c r="AP1388" s="307">
        <f t="shared" si="90"/>
        <v>0</v>
      </c>
      <c r="AQ1388" s="307">
        <f t="shared" si="90"/>
        <v>0</v>
      </c>
      <c r="AR1388" s="307">
        <f t="shared" si="90"/>
        <v>0</v>
      </c>
      <c r="AS1388" s="307">
        <f t="shared" si="90"/>
        <v>0</v>
      </c>
      <c r="AT1388" s="307">
        <f t="shared" si="90"/>
        <v>0</v>
      </c>
      <c r="AU1388" s="306">
        <f t="shared" si="90"/>
        <v>0</v>
      </c>
      <c r="AV1388" s="307">
        <f t="shared" si="90"/>
        <v>0</v>
      </c>
      <c r="AW1388" s="307">
        <f t="shared" si="90"/>
        <v>0</v>
      </c>
      <c r="AX1388" s="307">
        <f t="shared" si="90"/>
        <v>0</v>
      </c>
      <c r="AY1388" s="307">
        <f t="shared" si="90"/>
        <v>0</v>
      </c>
      <c r="AZ1388" s="307">
        <f t="shared" si="90"/>
        <v>0</v>
      </c>
      <c r="BA1388" s="307">
        <f t="shared" si="90"/>
        <v>0</v>
      </c>
      <c r="BB1388" s="307">
        <f t="shared" si="90"/>
        <v>0</v>
      </c>
      <c r="BC1388" s="307">
        <f t="shared" si="90"/>
        <v>0</v>
      </c>
      <c r="BD1388" s="307">
        <f t="shared" si="90"/>
        <v>0</v>
      </c>
      <c r="BE1388" s="307">
        <f t="shared" si="90"/>
        <v>0</v>
      </c>
      <c r="BF1388" s="307">
        <f t="shared" si="90"/>
        <v>0</v>
      </c>
      <c r="BG1388" s="307">
        <f t="shared" si="90"/>
        <v>0</v>
      </c>
      <c r="BH1388" s="307">
        <f t="shared" si="90"/>
        <v>0</v>
      </c>
      <c r="BI1388" s="307">
        <f t="shared" si="90"/>
        <v>0</v>
      </c>
      <c r="BJ1388" s="307">
        <f t="shared" si="90"/>
        <v>0</v>
      </c>
      <c r="BK1388" s="307">
        <f t="shared" si="90"/>
        <v>0</v>
      </c>
      <c r="BL1388" s="307">
        <f t="shared" si="90"/>
        <v>0</v>
      </c>
      <c r="BM1388" s="307">
        <f t="shared" si="90"/>
        <v>0</v>
      </c>
      <c r="BN1388" s="307">
        <f t="shared" si="90"/>
        <v>0</v>
      </c>
      <c r="BO1388" s="307">
        <f t="shared" si="90"/>
        <v>0</v>
      </c>
      <c r="BP1388" s="307">
        <f t="shared" si="90"/>
        <v>0</v>
      </c>
      <c r="BQ1388" s="307">
        <f t="shared" si="90"/>
        <v>0</v>
      </c>
      <c r="BR1388" s="307">
        <f t="shared" si="89"/>
        <v>0</v>
      </c>
      <c r="BS1388" s="307">
        <f t="shared" si="89"/>
        <v>0</v>
      </c>
      <c r="BT1388" s="307">
        <f t="shared" si="89"/>
        <v>0</v>
      </c>
      <c r="BU1388" s="307">
        <f t="shared" si="89"/>
        <v>0</v>
      </c>
      <c r="BV1388" s="307">
        <f t="shared" si="89"/>
        <v>0</v>
      </c>
      <c r="BW1388" s="307">
        <f t="shared" si="89"/>
        <v>0</v>
      </c>
      <c r="BX1388" s="307">
        <f t="shared" si="89"/>
        <v>0</v>
      </c>
      <c r="BY1388" s="307">
        <f t="shared" si="89"/>
        <v>0</v>
      </c>
      <c r="BZ1388" s="307">
        <f t="shared" si="89"/>
        <v>0</v>
      </c>
      <c r="CA1388" s="307">
        <f t="shared" si="89"/>
        <v>0</v>
      </c>
      <c r="CB1388" s="307">
        <f t="shared" si="89"/>
        <v>0</v>
      </c>
      <c r="CC1388" s="307">
        <f t="shared" si="89"/>
        <v>0</v>
      </c>
      <c r="CD1388" s="307">
        <f t="shared" si="89"/>
        <v>0</v>
      </c>
      <c r="CE1388" s="307">
        <f t="shared" si="89"/>
        <v>0</v>
      </c>
      <c r="CF1388" s="307">
        <f t="shared" si="89"/>
        <v>0</v>
      </c>
      <c r="CG1388" s="307">
        <f t="shared" si="89"/>
        <v>0</v>
      </c>
      <c r="CH1388" s="307">
        <f t="shared" si="89"/>
        <v>0</v>
      </c>
      <c r="CI1388" s="307">
        <f t="shared" si="89"/>
        <v>0</v>
      </c>
      <c r="CJ1388" s="308">
        <f t="shared" si="89"/>
        <v>0</v>
      </c>
      <c r="CK1388" s="272">
        <f t="shared" si="88"/>
        <v>0</v>
      </c>
    </row>
    <row r="1389" spans="2:89">
      <c r="B1389" s="277"/>
      <c r="C1389" s="598">
        <v>10</v>
      </c>
      <c r="D1389" s="246" t="s">
        <v>564</v>
      </c>
      <c r="E1389" s="306">
        <f t="shared" si="86"/>
        <v>0</v>
      </c>
      <c r="F1389" s="307">
        <f t="shared" si="90"/>
        <v>0</v>
      </c>
      <c r="G1389" s="307">
        <f t="shared" si="90"/>
        <v>0</v>
      </c>
      <c r="H1389" s="307">
        <f t="shared" si="90"/>
        <v>0</v>
      </c>
      <c r="I1389" s="307">
        <f t="shared" si="90"/>
        <v>0</v>
      </c>
      <c r="J1389" s="307">
        <f t="shared" si="90"/>
        <v>0</v>
      </c>
      <c r="K1389" s="307">
        <f t="shared" si="90"/>
        <v>0</v>
      </c>
      <c r="L1389" s="307">
        <f t="shared" si="90"/>
        <v>0</v>
      </c>
      <c r="M1389" s="307">
        <f t="shared" si="90"/>
        <v>0</v>
      </c>
      <c r="N1389" s="307">
        <f t="shared" si="90"/>
        <v>0</v>
      </c>
      <c r="O1389" s="307">
        <f t="shared" si="90"/>
        <v>0</v>
      </c>
      <c r="P1389" s="307">
        <f t="shared" si="90"/>
        <v>0</v>
      </c>
      <c r="Q1389" s="307">
        <f t="shared" si="90"/>
        <v>0</v>
      </c>
      <c r="R1389" s="307">
        <f t="shared" si="90"/>
        <v>0</v>
      </c>
      <c r="S1389" s="307">
        <f t="shared" si="90"/>
        <v>0</v>
      </c>
      <c r="T1389" s="307">
        <f t="shared" si="90"/>
        <v>0</v>
      </c>
      <c r="U1389" s="307">
        <f t="shared" si="90"/>
        <v>0</v>
      </c>
      <c r="V1389" s="307">
        <f t="shared" si="90"/>
        <v>0</v>
      </c>
      <c r="W1389" s="307">
        <f t="shared" si="90"/>
        <v>0</v>
      </c>
      <c r="X1389" s="307">
        <f t="shared" si="90"/>
        <v>0</v>
      </c>
      <c r="Y1389" s="307">
        <f t="shared" si="90"/>
        <v>0</v>
      </c>
      <c r="Z1389" s="307">
        <f t="shared" si="90"/>
        <v>0</v>
      </c>
      <c r="AA1389" s="307">
        <f t="shared" si="90"/>
        <v>0</v>
      </c>
      <c r="AB1389" s="307">
        <f t="shared" si="90"/>
        <v>0</v>
      </c>
      <c r="AC1389" s="307">
        <f t="shared" si="90"/>
        <v>0</v>
      </c>
      <c r="AD1389" s="307">
        <f t="shared" si="90"/>
        <v>0</v>
      </c>
      <c r="AE1389" s="307">
        <f t="shared" si="90"/>
        <v>0</v>
      </c>
      <c r="AF1389" s="307">
        <f t="shared" si="90"/>
        <v>0</v>
      </c>
      <c r="AG1389" s="307">
        <f t="shared" si="90"/>
        <v>0</v>
      </c>
      <c r="AH1389" s="307">
        <f t="shared" si="90"/>
        <v>0</v>
      </c>
      <c r="AI1389" s="307">
        <f t="shared" si="90"/>
        <v>0</v>
      </c>
      <c r="AJ1389" s="307">
        <f t="shared" si="90"/>
        <v>0</v>
      </c>
      <c r="AK1389" s="307">
        <f t="shared" si="90"/>
        <v>0</v>
      </c>
      <c r="AL1389" s="307">
        <f t="shared" si="90"/>
        <v>0</v>
      </c>
      <c r="AM1389" s="307">
        <f t="shared" si="90"/>
        <v>0</v>
      </c>
      <c r="AN1389" s="307">
        <f t="shared" si="90"/>
        <v>0</v>
      </c>
      <c r="AO1389" s="307">
        <f t="shared" si="90"/>
        <v>0</v>
      </c>
      <c r="AP1389" s="307">
        <f t="shared" si="90"/>
        <v>0</v>
      </c>
      <c r="AQ1389" s="307">
        <f t="shared" si="90"/>
        <v>0</v>
      </c>
      <c r="AR1389" s="307">
        <f t="shared" si="90"/>
        <v>0</v>
      </c>
      <c r="AS1389" s="307">
        <f t="shared" si="90"/>
        <v>0</v>
      </c>
      <c r="AT1389" s="307">
        <f t="shared" si="90"/>
        <v>0</v>
      </c>
      <c r="AU1389" s="306">
        <f t="shared" si="90"/>
        <v>0</v>
      </c>
      <c r="AV1389" s="307">
        <f t="shared" si="90"/>
        <v>0</v>
      </c>
      <c r="AW1389" s="307">
        <f t="shared" si="90"/>
        <v>0</v>
      </c>
      <c r="AX1389" s="307">
        <f t="shared" si="90"/>
        <v>0</v>
      </c>
      <c r="AY1389" s="307">
        <f t="shared" si="90"/>
        <v>0</v>
      </c>
      <c r="AZ1389" s="307">
        <f t="shared" si="90"/>
        <v>0</v>
      </c>
      <c r="BA1389" s="307">
        <f t="shared" si="90"/>
        <v>0</v>
      </c>
      <c r="BB1389" s="307">
        <f t="shared" si="90"/>
        <v>0</v>
      </c>
      <c r="BC1389" s="307">
        <f t="shared" si="90"/>
        <v>0</v>
      </c>
      <c r="BD1389" s="307">
        <f t="shared" si="90"/>
        <v>0</v>
      </c>
      <c r="BE1389" s="307">
        <f t="shared" si="90"/>
        <v>0</v>
      </c>
      <c r="BF1389" s="307">
        <f t="shared" si="90"/>
        <v>0</v>
      </c>
      <c r="BG1389" s="307">
        <f t="shared" si="90"/>
        <v>0</v>
      </c>
      <c r="BH1389" s="307">
        <f t="shared" si="90"/>
        <v>0</v>
      </c>
      <c r="BI1389" s="307">
        <f t="shared" si="90"/>
        <v>0</v>
      </c>
      <c r="BJ1389" s="307">
        <f t="shared" si="90"/>
        <v>0</v>
      </c>
      <c r="BK1389" s="307">
        <f t="shared" si="90"/>
        <v>0</v>
      </c>
      <c r="BL1389" s="307">
        <f t="shared" si="90"/>
        <v>0</v>
      </c>
      <c r="BM1389" s="307">
        <f t="shared" si="90"/>
        <v>0</v>
      </c>
      <c r="BN1389" s="307">
        <f t="shared" si="90"/>
        <v>0</v>
      </c>
      <c r="BO1389" s="307">
        <f t="shared" si="90"/>
        <v>0</v>
      </c>
      <c r="BP1389" s="307">
        <f t="shared" si="90"/>
        <v>0</v>
      </c>
      <c r="BQ1389" s="307">
        <f t="shared" ref="BQ1389:CJ1392" si="91">BQ$1376*BQ1298</f>
        <v>0</v>
      </c>
      <c r="BR1389" s="307">
        <f t="shared" si="91"/>
        <v>0</v>
      </c>
      <c r="BS1389" s="307">
        <f t="shared" si="91"/>
        <v>0</v>
      </c>
      <c r="BT1389" s="307">
        <f t="shared" si="91"/>
        <v>0</v>
      </c>
      <c r="BU1389" s="307">
        <f t="shared" si="91"/>
        <v>0</v>
      </c>
      <c r="BV1389" s="307">
        <f t="shared" si="91"/>
        <v>0</v>
      </c>
      <c r="BW1389" s="307">
        <f t="shared" si="91"/>
        <v>0</v>
      </c>
      <c r="BX1389" s="307">
        <f t="shared" si="91"/>
        <v>0</v>
      </c>
      <c r="BY1389" s="307">
        <f t="shared" si="91"/>
        <v>0</v>
      </c>
      <c r="BZ1389" s="307">
        <f t="shared" si="91"/>
        <v>0</v>
      </c>
      <c r="CA1389" s="307">
        <f t="shared" si="91"/>
        <v>0</v>
      </c>
      <c r="CB1389" s="307">
        <f t="shared" si="91"/>
        <v>0</v>
      </c>
      <c r="CC1389" s="307">
        <f t="shared" si="91"/>
        <v>0</v>
      </c>
      <c r="CD1389" s="307">
        <f t="shared" si="91"/>
        <v>0</v>
      </c>
      <c r="CE1389" s="307">
        <f t="shared" si="91"/>
        <v>0</v>
      </c>
      <c r="CF1389" s="307">
        <f t="shared" si="91"/>
        <v>0</v>
      </c>
      <c r="CG1389" s="307">
        <f t="shared" si="91"/>
        <v>0</v>
      </c>
      <c r="CH1389" s="307">
        <f t="shared" si="91"/>
        <v>0</v>
      </c>
      <c r="CI1389" s="307">
        <f t="shared" si="91"/>
        <v>0</v>
      </c>
      <c r="CJ1389" s="308">
        <f t="shared" si="91"/>
        <v>0</v>
      </c>
      <c r="CK1389" s="272">
        <f t="shared" si="88"/>
        <v>0</v>
      </c>
    </row>
    <row r="1390" spans="2:89">
      <c r="B1390" s="277"/>
      <c r="C1390" s="598">
        <v>11</v>
      </c>
      <c r="D1390" s="246" t="s">
        <v>72</v>
      </c>
      <c r="E1390" s="306">
        <f t="shared" si="86"/>
        <v>0</v>
      </c>
      <c r="F1390" s="307">
        <f t="shared" ref="F1390:BQ1393" si="92">F$1376*F1299</f>
        <v>0</v>
      </c>
      <c r="G1390" s="307">
        <f t="shared" si="92"/>
        <v>0</v>
      </c>
      <c r="H1390" s="307">
        <f t="shared" si="92"/>
        <v>0</v>
      </c>
      <c r="I1390" s="307">
        <f t="shared" si="92"/>
        <v>0</v>
      </c>
      <c r="J1390" s="307">
        <f t="shared" si="92"/>
        <v>0</v>
      </c>
      <c r="K1390" s="307">
        <f t="shared" si="92"/>
        <v>0</v>
      </c>
      <c r="L1390" s="307">
        <f t="shared" si="92"/>
        <v>0</v>
      </c>
      <c r="M1390" s="307">
        <f t="shared" si="92"/>
        <v>0</v>
      </c>
      <c r="N1390" s="307">
        <f t="shared" si="92"/>
        <v>0</v>
      </c>
      <c r="O1390" s="307">
        <f t="shared" si="92"/>
        <v>0</v>
      </c>
      <c r="P1390" s="307">
        <f t="shared" si="92"/>
        <v>0</v>
      </c>
      <c r="Q1390" s="307">
        <f t="shared" si="92"/>
        <v>0</v>
      </c>
      <c r="R1390" s="307">
        <f t="shared" si="92"/>
        <v>0</v>
      </c>
      <c r="S1390" s="307">
        <f t="shared" si="92"/>
        <v>0</v>
      </c>
      <c r="T1390" s="307">
        <f t="shared" si="92"/>
        <v>0</v>
      </c>
      <c r="U1390" s="307">
        <f t="shared" si="92"/>
        <v>0</v>
      </c>
      <c r="V1390" s="307">
        <f t="shared" si="92"/>
        <v>0</v>
      </c>
      <c r="W1390" s="307">
        <f t="shared" si="92"/>
        <v>0</v>
      </c>
      <c r="X1390" s="307">
        <f t="shared" si="92"/>
        <v>0</v>
      </c>
      <c r="Y1390" s="307">
        <f t="shared" si="92"/>
        <v>0</v>
      </c>
      <c r="Z1390" s="307">
        <f t="shared" si="92"/>
        <v>0</v>
      </c>
      <c r="AA1390" s="307">
        <f t="shared" si="92"/>
        <v>0</v>
      </c>
      <c r="AB1390" s="307">
        <f t="shared" si="92"/>
        <v>0</v>
      </c>
      <c r="AC1390" s="307">
        <f t="shared" si="92"/>
        <v>0</v>
      </c>
      <c r="AD1390" s="307">
        <f t="shared" si="92"/>
        <v>0</v>
      </c>
      <c r="AE1390" s="307">
        <f t="shared" si="92"/>
        <v>0</v>
      </c>
      <c r="AF1390" s="307">
        <f t="shared" si="92"/>
        <v>0</v>
      </c>
      <c r="AG1390" s="307">
        <f t="shared" si="92"/>
        <v>0</v>
      </c>
      <c r="AH1390" s="307">
        <f t="shared" si="92"/>
        <v>0</v>
      </c>
      <c r="AI1390" s="307">
        <f t="shared" si="92"/>
        <v>0</v>
      </c>
      <c r="AJ1390" s="307">
        <f t="shared" si="92"/>
        <v>0</v>
      </c>
      <c r="AK1390" s="307">
        <f t="shared" si="92"/>
        <v>0</v>
      </c>
      <c r="AL1390" s="307">
        <f t="shared" si="92"/>
        <v>0</v>
      </c>
      <c r="AM1390" s="307">
        <f t="shared" si="92"/>
        <v>0</v>
      </c>
      <c r="AN1390" s="307">
        <f t="shared" si="92"/>
        <v>0</v>
      </c>
      <c r="AO1390" s="307">
        <f t="shared" si="92"/>
        <v>0</v>
      </c>
      <c r="AP1390" s="307">
        <f t="shared" si="92"/>
        <v>0</v>
      </c>
      <c r="AQ1390" s="307">
        <f t="shared" si="92"/>
        <v>0</v>
      </c>
      <c r="AR1390" s="307">
        <f t="shared" si="92"/>
        <v>0</v>
      </c>
      <c r="AS1390" s="307">
        <f t="shared" si="92"/>
        <v>0</v>
      </c>
      <c r="AT1390" s="307">
        <f t="shared" si="92"/>
        <v>0</v>
      </c>
      <c r="AU1390" s="306">
        <f t="shared" si="92"/>
        <v>0</v>
      </c>
      <c r="AV1390" s="307">
        <f t="shared" si="92"/>
        <v>0</v>
      </c>
      <c r="AW1390" s="307">
        <f t="shared" si="92"/>
        <v>0</v>
      </c>
      <c r="AX1390" s="307">
        <f t="shared" si="92"/>
        <v>0</v>
      </c>
      <c r="AY1390" s="307">
        <f t="shared" si="92"/>
        <v>0</v>
      </c>
      <c r="AZ1390" s="307">
        <f t="shared" si="92"/>
        <v>0</v>
      </c>
      <c r="BA1390" s="307">
        <f t="shared" si="92"/>
        <v>0</v>
      </c>
      <c r="BB1390" s="307">
        <f t="shared" si="92"/>
        <v>0</v>
      </c>
      <c r="BC1390" s="307">
        <f t="shared" si="92"/>
        <v>0</v>
      </c>
      <c r="BD1390" s="307">
        <f t="shared" si="92"/>
        <v>0</v>
      </c>
      <c r="BE1390" s="307">
        <f t="shared" si="92"/>
        <v>0</v>
      </c>
      <c r="BF1390" s="307">
        <f t="shared" si="92"/>
        <v>0</v>
      </c>
      <c r="BG1390" s="307">
        <f t="shared" si="92"/>
        <v>0</v>
      </c>
      <c r="BH1390" s="307">
        <f t="shared" si="92"/>
        <v>0</v>
      </c>
      <c r="BI1390" s="307">
        <f t="shared" si="92"/>
        <v>0</v>
      </c>
      <c r="BJ1390" s="307">
        <f t="shared" si="92"/>
        <v>0</v>
      </c>
      <c r="BK1390" s="307">
        <f t="shared" si="92"/>
        <v>0</v>
      </c>
      <c r="BL1390" s="307">
        <f t="shared" si="92"/>
        <v>0</v>
      </c>
      <c r="BM1390" s="307">
        <f t="shared" si="92"/>
        <v>0</v>
      </c>
      <c r="BN1390" s="307">
        <f t="shared" si="92"/>
        <v>0</v>
      </c>
      <c r="BO1390" s="307">
        <f t="shared" si="92"/>
        <v>0</v>
      </c>
      <c r="BP1390" s="307">
        <f t="shared" si="92"/>
        <v>0</v>
      </c>
      <c r="BQ1390" s="307">
        <f t="shared" si="92"/>
        <v>0</v>
      </c>
      <c r="BR1390" s="307">
        <f t="shared" si="91"/>
        <v>0</v>
      </c>
      <c r="BS1390" s="307">
        <f t="shared" si="91"/>
        <v>0</v>
      </c>
      <c r="BT1390" s="307">
        <f t="shared" si="91"/>
        <v>0</v>
      </c>
      <c r="BU1390" s="307">
        <f t="shared" si="91"/>
        <v>0</v>
      </c>
      <c r="BV1390" s="307">
        <f t="shared" si="91"/>
        <v>0</v>
      </c>
      <c r="BW1390" s="307">
        <f t="shared" si="91"/>
        <v>0</v>
      </c>
      <c r="BX1390" s="307">
        <f t="shared" si="91"/>
        <v>0</v>
      </c>
      <c r="BY1390" s="307">
        <f t="shared" si="91"/>
        <v>0</v>
      </c>
      <c r="BZ1390" s="307">
        <f t="shared" si="91"/>
        <v>0</v>
      </c>
      <c r="CA1390" s="307">
        <f t="shared" si="91"/>
        <v>0</v>
      </c>
      <c r="CB1390" s="307">
        <f t="shared" si="91"/>
        <v>0</v>
      </c>
      <c r="CC1390" s="307">
        <f t="shared" si="91"/>
        <v>0</v>
      </c>
      <c r="CD1390" s="307">
        <f t="shared" si="91"/>
        <v>0</v>
      </c>
      <c r="CE1390" s="307">
        <f t="shared" si="91"/>
        <v>0</v>
      </c>
      <c r="CF1390" s="307">
        <f t="shared" si="91"/>
        <v>0</v>
      </c>
      <c r="CG1390" s="307">
        <f t="shared" si="91"/>
        <v>0</v>
      </c>
      <c r="CH1390" s="307">
        <f t="shared" si="91"/>
        <v>0</v>
      </c>
      <c r="CI1390" s="307">
        <f t="shared" si="91"/>
        <v>0</v>
      </c>
      <c r="CJ1390" s="308">
        <f t="shared" si="91"/>
        <v>0</v>
      </c>
      <c r="CK1390" s="272">
        <f t="shared" si="88"/>
        <v>0</v>
      </c>
    </row>
    <row r="1391" spans="2:89">
      <c r="B1391" s="277"/>
      <c r="C1391" s="598">
        <v>12</v>
      </c>
      <c r="D1391" s="246" t="s">
        <v>73</v>
      </c>
      <c r="E1391" s="306">
        <f t="shared" si="86"/>
        <v>0</v>
      </c>
      <c r="F1391" s="307">
        <f t="shared" si="92"/>
        <v>0</v>
      </c>
      <c r="G1391" s="307">
        <f t="shared" si="92"/>
        <v>0</v>
      </c>
      <c r="H1391" s="307">
        <f t="shared" si="92"/>
        <v>0</v>
      </c>
      <c r="I1391" s="307">
        <f t="shared" si="92"/>
        <v>0</v>
      </c>
      <c r="J1391" s="307">
        <f t="shared" si="92"/>
        <v>0</v>
      </c>
      <c r="K1391" s="307">
        <f t="shared" si="92"/>
        <v>0</v>
      </c>
      <c r="L1391" s="307">
        <f t="shared" si="92"/>
        <v>0</v>
      </c>
      <c r="M1391" s="307">
        <f t="shared" si="92"/>
        <v>0</v>
      </c>
      <c r="N1391" s="307">
        <f t="shared" si="92"/>
        <v>0</v>
      </c>
      <c r="O1391" s="307">
        <f t="shared" si="92"/>
        <v>0</v>
      </c>
      <c r="P1391" s="307">
        <f t="shared" si="92"/>
        <v>0</v>
      </c>
      <c r="Q1391" s="307">
        <f t="shared" si="92"/>
        <v>0</v>
      </c>
      <c r="R1391" s="307">
        <f t="shared" si="92"/>
        <v>0</v>
      </c>
      <c r="S1391" s="307">
        <f t="shared" si="92"/>
        <v>0</v>
      </c>
      <c r="T1391" s="307">
        <f t="shared" si="92"/>
        <v>0</v>
      </c>
      <c r="U1391" s="307">
        <f t="shared" si="92"/>
        <v>0</v>
      </c>
      <c r="V1391" s="307">
        <f t="shared" si="92"/>
        <v>0</v>
      </c>
      <c r="W1391" s="307">
        <f t="shared" si="92"/>
        <v>0</v>
      </c>
      <c r="X1391" s="307">
        <f t="shared" si="92"/>
        <v>0</v>
      </c>
      <c r="Y1391" s="307">
        <f t="shared" si="92"/>
        <v>0</v>
      </c>
      <c r="Z1391" s="307">
        <f t="shared" si="92"/>
        <v>0</v>
      </c>
      <c r="AA1391" s="307">
        <f t="shared" si="92"/>
        <v>0</v>
      </c>
      <c r="AB1391" s="307">
        <f t="shared" si="92"/>
        <v>0</v>
      </c>
      <c r="AC1391" s="307">
        <f t="shared" si="92"/>
        <v>0</v>
      </c>
      <c r="AD1391" s="307">
        <f t="shared" si="92"/>
        <v>0</v>
      </c>
      <c r="AE1391" s="307">
        <f t="shared" si="92"/>
        <v>0</v>
      </c>
      <c r="AF1391" s="307">
        <f t="shared" si="92"/>
        <v>0</v>
      </c>
      <c r="AG1391" s="307">
        <f t="shared" si="92"/>
        <v>0</v>
      </c>
      <c r="AH1391" s="307">
        <f t="shared" si="92"/>
        <v>0</v>
      </c>
      <c r="AI1391" s="307">
        <f t="shared" si="92"/>
        <v>0</v>
      </c>
      <c r="AJ1391" s="307">
        <f t="shared" si="92"/>
        <v>0</v>
      </c>
      <c r="AK1391" s="307">
        <f t="shared" si="92"/>
        <v>0</v>
      </c>
      <c r="AL1391" s="307">
        <f t="shared" si="92"/>
        <v>0</v>
      </c>
      <c r="AM1391" s="307">
        <f t="shared" si="92"/>
        <v>0</v>
      </c>
      <c r="AN1391" s="307">
        <f t="shared" si="92"/>
        <v>0</v>
      </c>
      <c r="AO1391" s="307">
        <f t="shared" si="92"/>
        <v>0</v>
      </c>
      <c r="AP1391" s="307">
        <f t="shared" si="92"/>
        <v>0</v>
      </c>
      <c r="AQ1391" s="307">
        <f t="shared" si="92"/>
        <v>0</v>
      </c>
      <c r="AR1391" s="307">
        <f t="shared" si="92"/>
        <v>0</v>
      </c>
      <c r="AS1391" s="307">
        <f t="shared" si="92"/>
        <v>0</v>
      </c>
      <c r="AT1391" s="307">
        <f t="shared" si="92"/>
        <v>0</v>
      </c>
      <c r="AU1391" s="306">
        <f t="shared" si="92"/>
        <v>0</v>
      </c>
      <c r="AV1391" s="307">
        <f t="shared" si="92"/>
        <v>0</v>
      </c>
      <c r="AW1391" s="307">
        <f t="shared" si="92"/>
        <v>0</v>
      </c>
      <c r="AX1391" s="307">
        <f t="shared" si="92"/>
        <v>0</v>
      </c>
      <c r="AY1391" s="307">
        <f t="shared" si="92"/>
        <v>0</v>
      </c>
      <c r="AZ1391" s="307">
        <f t="shared" si="92"/>
        <v>0</v>
      </c>
      <c r="BA1391" s="307">
        <f t="shared" si="92"/>
        <v>0</v>
      </c>
      <c r="BB1391" s="307">
        <f t="shared" si="92"/>
        <v>0</v>
      </c>
      <c r="BC1391" s="307">
        <f t="shared" si="92"/>
        <v>0</v>
      </c>
      <c r="BD1391" s="307">
        <f t="shared" si="92"/>
        <v>0</v>
      </c>
      <c r="BE1391" s="307">
        <f t="shared" si="92"/>
        <v>0</v>
      </c>
      <c r="BF1391" s="307">
        <f t="shared" si="92"/>
        <v>0</v>
      </c>
      <c r="BG1391" s="307">
        <f t="shared" si="92"/>
        <v>0</v>
      </c>
      <c r="BH1391" s="307">
        <f t="shared" si="92"/>
        <v>0</v>
      </c>
      <c r="BI1391" s="307">
        <f t="shared" si="92"/>
        <v>0</v>
      </c>
      <c r="BJ1391" s="307">
        <f t="shared" si="92"/>
        <v>0</v>
      </c>
      <c r="BK1391" s="307">
        <f t="shared" si="92"/>
        <v>0</v>
      </c>
      <c r="BL1391" s="307">
        <f t="shared" si="92"/>
        <v>0</v>
      </c>
      <c r="BM1391" s="307">
        <f t="shared" si="92"/>
        <v>0</v>
      </c>
      <c r="BN1391" s="307">
        <f t="shared" si="92"/>
        <v>0</v>
      </c>
      <c r="BO1391" s="307">
        <f t="shared" si="92"/>
        <v>0</v>
      </c>
      <c r="BP1391" s="307">
        <f t="shared" si="92"/>
        <v>0</v>
      </c>
      <c r="BQ1391" s="307">
        <f t="shared" si="92"/>
        <v>0</v>
      </c>
      <c r="BR1391" s="307">
        <f t="shared" si="91"/>
        <v>0</v>
      </c>
      <c r="BS1391" s="307">
        <f t="shared" si="91"/>
        <v>0</v>
      </c>
      <c r="BT1391" s="307">
        <f t="shared" si="91"/>
        <v>0</v>
      </c>
      <c r="BU1391" s="307">
        <f t="shared" si="91"/>
        <v>0</v>
      </c>
      <c r="BV1391" s="307">
        <f t="shared" si="91"/>
        <v>0</v>
      </c>
      <c r="BW1391" s="307">
        <f t="shared" si="91"/>
        <v>0</v>
      </c>
      <c r="BX1391" s="307">
        <f t="shared" si="91"/>
        <v>0</v>
      </c>
      <c r="BY1391" s="307">
        <f t="shared" si="91"/>
        <v>0</v>
      </c>
      <c r="BZ1391" s="307">
        <f t="shared" si="91"/>
        <v>0</v>
      </c>
      <c r="CA1391" s="307">
        <f t="shared" si="91"/>
        <v>0</v>
      </c>
      <c r="CB1391" s="307">
        <f t="shared" si="91"/>
        <v>0</v>
      </c>
      <c r="CC1391" s="307">
        <f t="shared" si="91"/>
        <v>0</v>
      </c>
      <c r="CD1391" s="307">
        <f t="shared" si="91"/>
        <v>0</v>
      </c>
      <c r="CE1391" s="307">
        <f t="shared" si="91"/>
        <v>0</v>
      </c>
      <c r="CF1391" s="307">
        <f t="shared" si="91"/>
        <v>0</v>
      </c>
      <c r="CG1391" s="307">
        <f t="shared" si="91"/>
        <v>0</v>
      </c>
      <c r="CH1391" s="307">
        <f t="shared" si="91"/>
        <v>0</v>
      </c>
      <c r="CI1391" s="307">
        <f t="shared" si="91"/>
        <v>0</v>
      </c>
      <c r="CJ1391" s="308">
        <f t="shared" si="91"/>
        <v>0</v>
      </c>
      <c r="CK1391" s="272">
        <f t="shared" si="88"/>
        <v>0</v>
      </c>
    </row>
    <row r="1392" spans="2:89">
      <c r="B1392" s="277"/>
      <c r="C1392" s="598">
        <v>13</v>
      </c>
      <c r="D1392" s="246" t="s">
        <v>74</v>
      </c>
      <c r="E1392" s="306">
        <f t="shared" si="86"/>
        <v>0</v>
      </c>
      <c r="F1392" s="307">
        <f t="shared" si="92"/>
        <v>0</v>
      </c>
      <c r="G1392" s="307">
        <f t="shared" si="92"/>
        <v>0</v>
      </c>
      <c r="H1392" s="307">
        <f t="shared" si="92"/>
        <v>0</v>
      </c>
      <c r="I1392" s="307">
        <f t="shared" si="92"/>
        <v>0</v>
      </c>
      <c r="J1392" s="307">
        <f t="shared" si="92"/>
        <v>0</v>
      </c>
      <c r="K1392" s="307">
        <f t="shared" si="92"/>
        <v>0</v>
      </c>
      <c r="L1392" s="307">
        <f t="shared" si="92"/>
        <v>0</v>
      </c>
      <c r="M1392" s="307">
        <f t="shared" si="92"/>
        <v>0</v>
      </c>
      <c r="N1392" s="307">
        <f t="shared" si="92"/>
        <v>0</v>
      </c>
      <c r="O1392" s="307">
        <f t="shared" si="92"/>
        <v>0</v>
      </c>
      <c r="P1392" s="307">
        <f t="shared" si="92"/>
        <v>0</v>
      </c>
      <c r="Q1392" s="307">
        <f t="shared" si="92"/>
        <v>0</v>
      </c>
      <c r="R1392" s="307">
        <f t="shared" si="92"/>
        <v>0</v>
      </c>
      <c r="S1392" s="307">
        <f t="shared" si="92"/>
        <v>0</v>
      </c>
      <c r="T1392" s="307">
        <f t="shared" si="92"/>
        <v>0</v>
      </c>
      <c r="U1392" s="307">
        <f t="shared" si="92"/>
        <v>0</v>
      </c>
      <c r="V1392" s="307">
        <f t="shared" si="92"/>
        <v>0</v>
      </c>
      <c r="W1392" s="307">
        <f t="shared" si="92"/>
        <v>0</v>
      </c>
      <c r="X1392" s="307">
        <f t="shared" si="92"/>
        <v>0</v>
      </c>
      <c r="Y1392" s="307">
        <f t="shared" si="92"/>
        <v>0</v>
      </c>
      <c r="Z1392" s="307">
        <f t="shared" si="92"/>
        <v>0</v>
      </c>
      <c r="AA1392" s="307">
        <f t="shared" si="92"/>
        <v>0</v>
      </c>
      <c r="AB1392" s="307">
        <f t="shared" si="92"/>
        <v>0</v>
      </c>
      <c r="AC1392" s="307">
        <f t="shared" si="92"/>
        <v>0</v>
      </c>
      <c r="AD1392" s="307">
        <f t="shared" si="92"/>
        <v>0</v>
      </c>
      <c r="AE1392" s="307">
        <f t="shared" si="92"/>
        <v>0</v>
      </c>
      <c r="AF1392" s="307">
        <f t="shared" si="92"/>
        <v>0</v>
      </c>
      <c r="AG1392" s="307">
        <f t="shared" si="92"/>
        <v>0</v>
      </c>
      <c r="AH1392" s="307">
        <f t="shared" si="92"/>
        <v>0</v>
      </c>
      <c r="AI1392" s="307">
        <f t="shared" si="92"/>
        <v>0</v>
      </c>
      <c r="AJ1392" s="307">
        <f t="shared" si="92"/>
        <v>0</v>
      </c>
      <c r="AK1392" s="307">
        <f t="shared" si="92"/>
        <v>0</v>
      </c>
      <c r="AL1392" s="307">
        <f t="shared" si="92"/>
        <v>0</v>
      </c>
      <c r="AM1392" s="307">
        <f t="shared" si="92"/>
        <v>0</v>
      </c>
      <c r="AN1392" s="307">
        <f t="shared" si="92"/>
        <v>0</v>
      </c>
      <c r="AO1392" s="307">
        <f t="shared" si="92"/>
        <v>0</v>
      </c>
      <c r="AP1392" s="307">
        <f t="shared" si="92"/>
        <v>0</v>
      </c>
      <c r="AQ1392" s="307">
        <f t="shared" si="92"/>
        <v>0</v>
      </c>
      <c r="AR1392" s="307">
        <f t="shared" si="92"/>
        <v>0</v>
      </c>
      <c r="AS1392" s="307">
        <f t="shared" si="92"/>
        <v>0</v>
      </c>
      <c r="AT1392" s="307">
        <f t="shared" si="92"/>
        <v>0</v>
      </c>
      <c r="AU1392" s="306">
        <f t="shared" si="92"/>
        <v>0</v>
      </c>
      <c r="AV1392" s="307">
        <f t="shared" si="92"/>
        <v>0</v>
      </c>
      <c r="AW1392" s="307">
        <f t="shared" si="92"/>
        <v>0</v>
      </c>
      <c r="AX1392" s="307">
        <f t="shared" si="92"/>
        <v>0</v>
      </c>
      <c r="AY1392" s="307">
        <f t="shared" si="92"/>
        <v>0</v>
      </c>
      <c r="AZ1392" s="307">
        <f t="shared" si="92"/>
        <v>0</v>
      </c>
      <c r="BA1392" s="307">
        <f t="shared" si="92"/>
        <v>0</v>
      </c>
      <c r="BB1392" s="307">
        <f t="shared" si="92"/>
        <v>0</v>
      </c>
      <c r="BC1392" s="307">
        <f t="shared" si="92"/>
        <v>0</v>
      </c>
      <c r="BD1392" s="307">
        <f t="shared" si="92"/>
        <v>0</v>
      </c>
      <c r="BE1392" s="307">
        <f t="shared" si="92"/>
        <v>0</v>
      </c>
      <c r="BF1392" s="307">
        <f t="shared" si="92"/>
        <v>0</v>
      </c>
      <c r="BG1392" s="307">
        <f t="shared" si="92"/>
        <v>0</v>
      </c>
      <c r="BH1392" s="307">
        <f t="shared" si="92"/>
        <v>0</v>
      </c>
      <c r="BI1392" s="307">
        <f t="shared" si="92"/>
        <v>0</v>
      </c>
      <c r="BJ1392" s="307">
        <f t="shared" si="92"/>
        <v>0</v>
      </c>
      <c r="BK1392" s="307">
        <f t="shared" si="92"/>
        <v>0</v>
      </c>
      <c r="BL1392" s="307">
        <f t="shared" si="92"/>
        <v>0</v>
      </c>
      <c r="BM1392" s="307">
        <f t="shared" si="92"/>
        <v>0</v>
      </c>
      <c r="BN1392" s="307">
        <f t="shared" si="92"/>
        <v>0</v>
      </c>
      <c r="BO1392" s="307">
        <f t="shared" si="92"/>
        <v>0</v>
      </c>
      <c r="BP1392" s="307">
        <f t="shared" si="92"/>
        <v>0</v>
      </c>
      <c r="BQ1392" s="307">
        <f t="shared" si="92"/>
        <v>0</v>
      </c>
      <c r="BR1392" s="307">
        <f t="shared" si="91"/>
        <v>0</v>
      </c>
      <c r="BS1392" s="307">
        <f t="shared" si="91"/>
        <v>0</v>
      </c>
      <c r="BT1392" s="307">
        <f t="shared" si="91"/>
        <v>0</v>
      </c>
      <c r="BU1392" s="307">
        <f t="shared" si="91"/>
        <v>0</v>
      </c>
      <c r="BV1392" s="307">
        <f t="shared" si="91"/>
        <v>0</v>
      </c>
      <c r="BW1392" s="307">
        <f t="shared" si="91"/>
        <v>0</v>
      </c>
      <c r="BX1392" s="307">
        <f t="shared" si="91"/>
        <v>0</v>
      </c>
      <c r="BY1392" s="307">
        <f t="shared" si="91"/>
        <v>0</v>
      </c>
      <c r="BZ1392" s="307">
        <f t="shared" si="91"/>
        <v>0</v>
      </c>
      <c r="CA1392" s="307">
        <f t="shared" si="91"/>
        <v>0</v>
      </c>
      <c r="CB1392" s="307">
        <f t="shared" si="91"/>
        <v>0</v>
      </c>
      <c r="CC1392" s="307">
        <f t="shared" si="91"/>
        <v>0</v>
      </c>
      <c r="CD1392" s="307">
        <f t="shared" si="91"/>
        <v>0</v>
      </c>
      <c r="CE1392" s="307">
        <f t="shared" si="91"/>
        <v>0</v>
      </c>
      <c r="CF1392" s="307">
        <f t="shared" si="91"/>
        <v>0</v>
      </c>
      <c r="CG1392" s="307">
        <f t="shared" si="91"/>
        <v>0</v>
      </c>
      <c r="CH1392" s="307">
        <f t="shared" si="91"/>
        <v>0</v>
      </c>
      <c r="CI1392" s="307">
        <f t="shared" si="91"/>
        <v>0</v>
      </c>
      <c r="CJ1392" s="308">
        <f t="shared" si="91"/>
        <v>0</v>
      </c>
      <c r="CK1392" s="272">
        <f t="shared" si="88"/>
        <v>0</v>
      </c>
    </row>
    <row r="1393" spans="2:89">
      <c r="B1393" s="277"/>
      <c r="C1393" s="598">
        <v>14</v>
      </c>
      <c r="D1393" s="246" t="s">
        <v>75</v>
      </c>
      <c r="E1393" s="306">
        <f t="shared" si="86"/>
        <v>0</v>
      </c>
      <c r="F1393" s="307">
        <f t="shared" si="92"/>
        <v>0</v>
      </c>
      <c r="G1393" s="307">
        <f t="shared" si="92"/>
        <v>0</v>
      </c>
      <c r="H1393" s="307">
        <f t="shared" si="92"/>
        <v>0</v>
      </c>
      <c r="I1393" s="307">
        <f t="shared" si="92"/>
        <v>0</v>
      </c>
      <c r="J1393" s="307">
        <f t="shared" si="92"/>
        <v>0</v>
      </c>
      <c r="K1393" s="307">
        <f t="shared" si="92"/>
        <v>0</v>
      </c>
      <c r="L1393" s="307">
        <f t="shared" si="92"/>
        <v>0</v>
      </c>
      <c r="M1393" s="307">
        <f t="shared" si="92"/>
        <v>0</v>
      </c>
      <c r="N1393" s="307">
        <f t="shared" si="92"/>
        <v>0</v>
      </c>
      <c r="O1393" s="307">
        <f t="shared" si="92"/>
        <v>0</v>
      </c>
      <c r="P1393" s="307">
        <f t="shared" si="92"/>
        <v>0</v>
      </c>
      <c r="Q1393" s="307">
        <f t="shared" si="92"/>
        <v>0</v>
      </c>
      <c r="R1393" s="307">
        <f t="shared" si="92"/>
        <v>0</v>
      </c>
      <c r="S1393" s="307">
        <f t="shared" si="92"/>
        <v>0</v>
      </c>
      <c r="T1393" s="307">
        <f t="shared" si="92"/>
        <v>0</v>
      </c>
      <c r="U1393" s="307">
        <f t="shared" si="92"/>
        <v>0</v>
      </c>
      <c r="V1393" s="307">
        <f t="shared" si="92"/>
        <v>0</v>
      </c>
      <c r="W1393" s="307">
        <f t="shared" si="92"/>
        <v>0</v>
      </c>
      <c r="X1393" s="307">
        <f t="shared" si="92"/>
        <v>0</v>
      </c>
      <c r="Y1393" s="307">
        <f t="shared" si="92"/>
        <v>0</v>
      </c>
      <c r="Z1393" s="307">
        <f t="shared" si="92"/>
        <v>0</v>
      </c>
      <c r="AA1393" s="307">
        <f t="shared" si="92"/>
        <v>0</v>
      </c>
      <c r="AB1393" s="307">
        <f t="shared" si="92"/>
        <v>0</v>
      </c>
      <c r="AC1393" s="307">
        <f t="shared" si="92"/>
        <v>0</v>
      </c>
      <c r="AD1393" s="307">
        <f t="shared" si="92"/>
        <v>0</v>
      </c>
      <c r="AE1393" s="307">
        <f t="shared" si="92"/>
        <v>0</v>
      </c>
      <c r="AF1393" s="307">
        <f t="shared" si="92"/>
        <v>0</v>
      </c>
      <c r="AG1393" s="307">
        <f t="shared" si="92"/>
        <v>0</v>
      </c>
      <c r="AH1393" s="307">
        <f t="shared" si="92"/>
        <v>0</v>
      </c>
      <c r="AI1393" s="307">
        <f t="shared" si="92"/>
        <v>0</v>
      </c>
      <c r="AJ1393" s="307">
        <f t="shared" si="92"/>
        <v>0</v>
      </c>
      <c r="AK1393" s="307">
        <f t="shared" si="92"/>
        <v>0</v>
      </c>
      <c r="AL1393" s="307">
        <f t="shared" si="92"/>
        <v>0</v>
      </c>
      <c r="AM1393" s="307">
        <f t="shared" si="92"/>
        <v>0</v>
      </c>
      <c r="AN1393" s="307">
        <f t="shared" si="92"/>
        <v>0</v>
      </c>
      <c r="AO1393" s="307">
        <f t="shared" si="92"/>
        <v>0</v>
      </c>
      <c r="AP1393" s="307">
        <f t="shared" si="92"/>
        <v>0</v>
      </c>
      <c r="AQ1393" s="307">
        <f t="shared" si="92"/>
        <v>0</v>
      </c>
      <c r="AR1393" s="307">
        <f t="shared" si="92"/>
        <v>0</v>
      </c>
      <c r="AS1393" s="307">
        <f t="shared" si="92"/>
        <v>0</v>
      </c>
      <c r="AT1393" s="307">
        <f t="shared" si="92"/>
        <v>0</v>
      </c>
      <c r="AU1393" s="306">
        <f t="shared" si="92"/>
        <v>0</v>
      </c>
      <c r="AV1393" s="307">
        <f t="shared" si="92"/>
        <v>0</v>
      </c>
      <c r="AW1393" s="307">
        <f t="shared" si="92"/>
        <v>0</v>
      </c>
      <c r="AX1393" s="307">
        <f t="shared" si="92"/>
        <v>0</v>
      </c>
      <c r="AY1393" s="307">
        <f t="shared" si="92"/>
        <v>0</v>
      </c>
      <c r="AZ1393" s="307">
        <f t="shared" si="92"/>
        <v>0</v>
      </c>
      <c r="BA1393" s="307">
        <f t="shared" si="92"/>
        <v>0</v>
      </c>
      <c r="BB1393" s="307">
        <f t="shared" si="92"/>
        <v>0</v>
      </c>
      <c r="BC1393" s="307">
        <f t="shared" si="92"/>
        <v>0</v>
      </c>
      <c r="BD1393" s="307">
        <f t="shared" si="92"/>
        <v>0</v>
      </c>
      <c r="BE1393" s="307">
        <f t="shared" si="92"/>
        <v>0</v>
      </c>
      <c r="BF1393" s="307">
        <f t="shared" si="92"/>
        <v>0</v>
      </c>
      <c r="BG1393" s="307">
        <f t="shared" si="92"/>
        <v>0</v>
      </c>
      <c r="BH1393" s="307">
        <f t="shared" si="92"/>
        <v>0</v>
      </c>
      <c r="BI1393" s="307">
        <f t="shared" si="92"/>
        <v>0</v>
      </c>
      <c r="BJ1393" s="307">
        <f t="shared" si="92"/>
        <v>0</v>
      </c>
      <c r="BK1393" s="307">
        <f t="shared" si="92"/>
        <v>0</v>
      </c>
      <c r="BL1393" s="307">
        <f t="shared" si="92"/>
        <v>0</v>
      </c>
      <c r="BM1393" s="307">
        <f t="shared" si="92"/>
        <v>0</v>
      </c>
      <c r="BN1393" s="307">
        <f t="shared" si="92"/>
        <v>0</v>
      </c>
      <c r="BO1393" s="307">
        <f t="shared" si="92"/>
        <v>0</v>
      </c>
      <c r="BP1393" s="307">
        <f t="shared" si="92"/>
        <v>0</v>
      </c>
      <c r="BQ1393" s="307">
        <f t="shared" ref="BQ1393:CJ1396" si="93">BQ$1376*BQ1302</f>
        <v>0</v>
      </c>
      <c r="BR1393" s="307">
        <f t="shared" si="93"/>
        <v>0</v>
      </c>
      <c r="BS1393" s="307">
        <f t="shared" si="93"/>
        <v>0</v>
      </c>
      <c r="BT1393" s="307">
        <f t="shared" si="93"/>
        <v>0</v>
      </c>
      <c r="BU1393" s="307">
        <f t="shared" si="93"/>
        <v>0</v>
      </c>
      <c r="BV1393" s="307">
        <f t="shared" si="93"/>
        <v>0</v>
      </c>
      <c r="BW1393" s="307">
        <f t="shared" si="93"/>
        <v>0</v>
      </c>
      <c r="BX1393" s="307">
        <f t="shared" si="93"/>
        <v>0</v>
      </c>
      <c r="BY1393" s="307">
        <f t="shared" si="93"/>
        <v>0</v>
      </c>
      <c r="BZ1393" s="307">
        <f t="shared" si="93"/>
        <v>0</v>
      </c>
      <c r="CA1393" s="307">
        <f t="shared" si="93"/>
        <v>0</v>
      </c>
      <c r="CB1393" s="307">
        <f t="shared" si="93"/>
        <v>0</v>
      </c>
      <c r="CC1393" s="307">
        <f t="shared" si="93"/>
        <v>0</v>
      </c>
      <c r="CD1393" s="307">
        <f t="shared" si="93"/>
        <v>0</v>
      </c>
      <c r="CE1393" s="307">
        <f t="shared" si="93"/>
        <v>0</v>
      </c>
      <c r="CF1393" s="307">
        <f t="shared" si="93"/>
        <v>0</v>
      </c>
      <c r="CG1393" s="307">
        <f t="shared" si="93"/>
        <v>0</v>
      </c>
      <c r="CH1393" s="307">
        <f t="shared" si="93"/>
        <v>0</v>
      </c>
      <c r="CI1393" s="307">
        <f t="shared" si="93"/>
        <v>0</v>
      </c>
      <c r="CJ1393" s="308">
        <f t="shared" si="93"/>
        <v>0</v>
      </c>
      <c r="CK1393" s="272">
        <f t="shared" si="88"/>
        <v>0</v>
      </c>
    </row>
    <row r="1394" spans="2:89">
      <c r="B1394" s="277"/>
      <c r="C1394" s="598">
        <v>15</v>
      </c>
      <c r="D1394" s="246" t="s">
        <v>654</v>
      </c>
      <c r="E1394" s="306">
        <f t="shared" si="86"/>
        <v>0</v>
      </c>
      <c r="F1394" s="307">
        <f t="shared" ref="F1394:BQ1397" si="94">F$1376*F1303</f>
        <v>0</v>
      </c>
      <c r="G1394" s="307">
        <f t="shared" si="94"/>
        <v>0</v>
      </c>
      <c r="H1394" s="307">
        <f t="shared" si="94"/>
        <v>0</v>
      </c>
      <c r="I1394" s="307">
        <f t="shared" si="94"/>
        <v>0</v>
      </c>
      <c r="J1394" s="307">
        <f t="shared" si="94"/>
        <v>0</v>
      </c>
      <c r="K1394" s="307">
        <f t="shared" si="94"/>
        <v>0</v>
      </c>
      <c r="L1394" s="307">
        <f t="shared" si="94"/>
        <v>0</v>
      </c>
      <c r="M1394" s="307">
        <f t="shared" si="94"/>
        <v>0</v>
      </c>
      <c r="N1394" s="307">
        <f t="shared" si="94"/>
        <v>0</v>
      </c>
      <c r="O1394" s="307">
        <f t="shared" si="94"/>
        <v>0</v>
      </c>
      <c r="P1394" s="307">
        <f t="shared" si="94"/>
        <v>0</v>
      </c>
      <c r="Q1394" s="307">
        <f t="shared" si="94"/>
        <v>0</v>
      </c>
      <c r="R1394" s="307">
        <f t="shared" si="94"/>
        <v>0</v>
      </c>
      <c r="S1394" s="307">
        <f t="shared" si="94"/>
        <v>0</v>
      </c>
      <c r="T1394" s="307">
        <f t="shared" si="94"/>
        <v>0</v>
      </c>
      <c r="U1394" s="307">
        <f t="shared" si="94"/>
        <v>0</v>
      </c>
      <c r="V1394" s="307">
        <f t="shared" si="94"/>
        <v>0</v>
      </c>
      <c r="W1394" s="307">
        <f t="shared" si="94"/>
        <v>0</v>
      </c>
      <c r="X1394" s="307">
        <f t="shared" si="94"/>
        <v>0</v>
      </c>
      <c r="Y1394" s="307">
        <f t="shared" si="94"/>
        <v>0</v>
      </c>
      <c r="Z1394" s="307">
        <f t="shared" si="94"/>
        <v>0</v>
      </c>
      <c r="AA1394" s="307">
        <f t="shared" si="94"/>
        <v>0</v>
      </c>
      <c r="AB1394" s="307">
        <f t="shared" si="94"/>
        <v>0</v>
      </c>
      <c r="AC1394" s="307">
        <f t="shared" si="94"/>
        <v>0</v>
      </c>
      <c r="AD1394" s="307">
        <f t="shared" si="94"/>
        <v>0</v>
      </c>
      <c r="AE1394" s="307">
        <f t="shared" si="94"/>
        <v>0</v>
      </c>
      <c r="AF1394" s="307">
        <f t="shared" si="94"/>
        <v>0</v>
      </c>
      <c r="AG1394" s="307">
        <f t="shared" si="94"/>
        <v>0</v>
      </c>
      <c r="AH1394" s="307">
        <f t="shared" si="94"/>
        <v>0</v>
      </c>
      <c r="AI1394" s="307">
        <f t="shared" si="94"/>
        <v>0</v>
      </c>
      <c r="AJ1394" s="307">
        <f t="shared" si="94"/>
        <v>0</v>
      </c>
      <c r="AK1394" s="307">
        <f t="shared" si="94"/>
        <v>0</v>
      </c>
      <c r="AL1394" s="307">
        <f t="shared" si="94"/>
        <v>0</v>
      </c>
      <c r="AM1394" s="307">
        <f t="shared" si="94"/>
        <v>0</v>
      </c>
      <c r="AN1394" s="307">
        <f t="shared" si="94"/>
        <v>0</v>
      </c>
      <c r="AO1394" s="307">
        <f t="shared" si="94"/>
        <v>0</v>
      </c>
      <c r="AP1394" s="307">
        <f t="shared" si="94"/>
        <v>0</v>
      </c>
      <c r="AQ1394" s="307">
        <f t="shared" si="94"/>
        <v>0</v>
      </c>
      <c r="AR1394" s="307">
        <f t="shared" si="94"/>
        <v>0</v>
      </c>
      <c r="AS1394" s="307">
        <f t="shared" si="94"/>
        <v>0</v>
      </c>
      <c r="AT1394" s="307">
        <f t="shared" si="94"/>
        <v>0</v>
      </c>
      <c r="AU1394" s="306">
        <f t="shared" si="94"/>
        <v>0</v>
      </c>
      <c r="AV1394" s="307">
        <f t="shared" si="94"/>
        <v>0</v>
      </c>
      <c r="AW1394" s="307">
        <f t="shared" si="94"/>
        <v>0</v>
      </c>
      <c r="AX1394" s="307">
        <f t="shared" si="94"/>
        <v>0</v>
      </c>
      <c r="AY1394" s="307">
        <f t="shared" si="94"/>
        <v>0</v>
      </c>
      <c r="AZ1394" s="307">
        <f t="shared" si="94"/>
        <v>0</v>
      </c>
      <c r="BA1394" s="307">
        <f t="shared" si="94"/>
        <v>0</v>
      </c>
      <c r="BB1394" s="307">
        <f t="shared" si="94"/>
        <v>0</v>
      </c>
      <c r="BC1394" s="307">
        <f t="shared" si="94"/>
        <v>0</v>
      </c>
      <c r="BD1394" s="307">
        <f t="shared" si="94"/>
        <v>0</v>
      </c>
      <c r="BE1394" s="307">
        <f t="shared" si="94"/>
        <v>0</v>
      </c>
      <c r="BF1394" s="307">
        <f t="shared" si="94"/>
        <v>0</v>
      </c>
      <c r="BG1394" s="307">
        <f t="shared" si="94"/>
        <v>0</v>
      </c>
      <c r="BH1394" s="307">
        <f t="shared" si="94"/>
        <v>0</v>
      </c>
      <c r="BI1394" s="307">
        <f t="shared" si="94"/>
        <v>0</v>
      </c>
      <c r="BJ1394" s="307">
        <f t="shared" si="94"/>
        <v>0</v>
      </c>
      <c r="BK1394" s="307">
        <f t="shared" si="94"/>
        <v>0</v>
      </c>
      <c r="BL1394" s="307">
        <f t="shared" si="94"/>
        <v>0</v>
      </c>
      <c r="BM1394" s="307">
        <f t="shared" si="94"/>
        <v>0</v>
      </c>
      <c r="BN1394" s="307">
        <f t="shared" si="94"/>
        <v>0</v>
      </c>
      <c r="BO1394" s="307">
        <f t="shared" si="94"/>
        <v>0</v>
      </c>
      <c r="BP1394" s="307">
        <f t="shared" si="94"/>
        <v>0</v>
      </c>
      <c r="BQ1394" s="307">
        <f t="shared" si="94"/>
        <v>0</v>
      </c>
      <c r="BR1394" s="307">
        <f t="shared" si="93"/>
        <v>0</v>
      </c>
      <c r="BS1394" s="307">
        <f t="shared" si="93"/>
        <v>0</v>
      </c>
      <c r="BT1394" s="307">
        <f t="shared" si="93"/>
        <v>0</v>
      </c>
      <c r="BU1394" s="307">
        <f t="shared" si="93"/>
        <v>0</v>
      </c>
      <c r="BV1394" s="307">
        <f t="shared" si="93"/>
        <v>0</v>
      </c>
      <c r="BW1394" s="307">
        <f t="shared" si="93"/>
        <v>0</v>
      </c>
      <c r="BX1394" s="307">
        <f t="shared" si="93"/>
        <v>0</v>
      </c>
      <c r="BY1394" s="307">
        <f t="shared" si="93"/>
        <v>0</v>
      </c>
      <c r="BZ1394" s="307">
        <f t="shared" si="93"/>
        <v>0</v>
      </c>
      <c r="CA1394" s="307">
        <f t="shared" si="93"/>
        <v>0</v>
      </c>
      <c r="CB1394" s="307">
        <f t="shared" si="93"/>
        <v>0</v>
      </c>
      <c r="CC1394" s="307">
        <f t="shared" si="93"/>
        <v>0</v>
      </c>
      <c r="CD1394" s="307">
        <f t="shared" si="93"/>
        <v>0</v>
      </c>
      <c r="CE1394" s="307">
        <f t="shared" si="93"/>
        <v>0</v>
      </c>
      <c r="CF1394" s="307">
        <f t="shared" si="93"/>
        <v>0</v>
      </c>
      <c r="CG1394" s="307">
        <f t="shared" si="93"/>
        <v>0</v>
      </c>
      <c r="CH1394" s="307">
        <f t="shared" si="93"/>
        <v>0</v>
      </c>
      <c r="CI1394" s="307">
        <f t="shared" si="93"/>
        <v>0</v>
      </c>
      <c r="CJ1394" s="308">
        <f t="shared" si="93"/>
        <v>0</v>
      </c>
      <c r="CK1394" s="272">
        <f t="shared" si="88"/>
        <v>0</v>
      </c>
    </row>
    <row r="1395" spans="2:89">
      <c r="B1395" s="277"/>
      <c r="C1395" s="598">
        <v>16</v>
      </c>
      <c r="D1395" s="246" t="s">
        <v>655</v>
      </c>
      <c r="E1395" s="306">
        <f t="shared" si="86"/>
        <v>0</v>
      </c>
      <c r="F1395" s="307">
        <f t="shared" si="94"/>
        <v>0</v>
      </c>
      <c r="G1395" s="307">
        <f t="shared" si="94"/>
        <v>0</v>
      </c>
      <c r="H1395" s="307">
        <f t="shared" si="94"/>
        <v>0</v>
      </c>
      <c r="I1395" s="307">
        <f t="shared" si="94"/>
        <v>0</v>
      </c>
      <c r="J1395" s="307">
        <f t="shared" si="94"/>
        <v>0</v>
      </c>
      <c r="K1395" s="307">
        <f t="shared" si="94"/>
        <v>0</v>
      </c>
      <c r="L1395" s="307">
        <f t="shared" si="94"/>
        <v>0</v>
      </c>
      <c r="M1395" s="307">
        <f t="shared" si="94"/>
        <v>0</v>
      </c>
      <c r="N1395" s="307">
        <f t="shared" si="94"/>
        <v>0</v>
      </c>
      <c r="O1395" s="307">
        <f t="shared" si="94"/>
        <v>0</v>
      </c>
      <c r="P1395" s="307">
        <f t="shared" si="94"/>
        <v>0</v>
      </c>
      <c r="Q1395" s="307">
        <f t="shared" si="94"/>
        <v>0</v>
      </c>
      <c r="R1395" s="307">
        <f t="shared" si="94"/>
        <v>0</v>
      </c>
      <c r="S1395" s="307">
        <f t="shared" si="94"/>
        <v>0</v>
      </c>
      <c r="T1395" s="307">
        <f t="shared" si="94"/>
        <v>0</v>
      </c>
      <c r="U1395" s="307">
        <f t="shared" si="94"/>
        <v>0</v>
      </c>
      <c r="V1395" s="307">
        <f t="shared" si="94"/>
        <v>0</v>
      </c>
      <c r="W1395" s="307">
        <f t="shared" si="94"/>
        <v>0</v>
      </c>
      <c r="X1395" s="307">
        <f t="shared" si="94"/>
        <v>0</v>
      </c>
      <c r="Y1395" s="307">
        <f t="shared" si="94"/>
        <v>0</v>
      </c>
      <c r="Z1395" s="307">
        <f t="shared" si="94"/>
        <v>0</v>
      </c>
      <c r="AA1395" s="307">
        <f t="shared" si="94"/>
        <v>0</v>
      </c>
      <c r="AB1395" s="307">
        <f t="shared" si="94"/>
        <v>0</v>
      </c>
      <c r="AC1395" s="307">
        <f t="shared" si="94"/>
        <v>0</v>
      </c>
      <c r="AD1395" s="307">
        <f t="shared" si="94"/>
        <v>0</v>
      </c>
      <c r="AE1395" s="307">
        <f t="shared" si="94"/>
        <v>0</v>
      </c>
      <c r="AF1395" s="307">
        <f t="shared" si="94"/>
        <v>0</v>
      </c>
      <c r="AG1395" s="307">
        <f t="shared" si="94"/>
        <v>0</v>
      </c>
      <c r="AH1395" s="307">
        <f t="shared" si="94"/>
        <v>0</v>
      </c>
      <c r="AI1395" s="307">
        <f t="shared" si="94"/>
        <v>0</v>
      </c>
      <c r="AJ1395" s="307">
        <f t="shared" si="94"/>
        <v>0</v>
      </c>
      <c r="AK1395" s="307">
        <f t="shared" si="94"/>
        <v>0</v>
      </c>
      <c r="AL1395" s="307">
        <f t="shared" si="94"/>
        <v>0</v>
      </c>
      <c r="AM1395" s="307">
        <f t="shared" si="94"/>
        <v>0</v>
      </c>
      <c r="AN1395" s="307">
        <f t="shared" si="94"/>
        <v>0</v>
      </c>
      <c r="AO1395" s="307">
        <f t="shared" si="94"/>
        <v>0</v>
      </c>
      <c r="AP1395" s="307">
        <f t="shared" si="94"/>
        <v>0</v>
      </c>
      <c r="AQ1395" s="307">
        <f t="shared" si="94"/>
        <v>0</v>
      </c>
      <c r="AR1395" s="307">
        <f t="shared" si="94"/>
        <v>0</v>
      </c>
      <c r="AS1395" s="307">
        <f t="shared" si="94"/>
        <v>0</v>
      </c>
      <c r="AT1395" s="307">
        <f t="shared" si="94"/>
        <v>0</v>
      </c>
      <c r="AU1395" s="306">
        <f t="shared" si="94"/>
        <v>0</v>
      </c>
      <c r="AV1395" s="307">
        <f t="shared" si="94"/>
        <v>0</v>
      </c>
      <c r="AW1395" s="307">
        <f t="shared" si="94"/>
        <v>0</v>
      </c>
      <c r="AX1395" s="307">
        <f t="shared" si="94"/>
        <v>0</v>
      </c>
      <c r="AY1395" s="307">
        <f t="shared" si="94"/>
        <v>0</v>
      </c>
      <c r="AZ1395" s="307">
        <f t="shared" si="94"/>
        <v>0</v>
      </c>
      <c r="BA1395" s="307">
        <f t="shared" si="94"/>
        <v>0</v>
      </c>
      <c r="BB1395" s="307">
        <f t="shared" si="94"/>
        <v>0</v>
      </c>
      <c r="BC1395" s="307">
        <f t="shared" si="94"/>
        <v>0</v>
      </c>
      <c r="BD1395" s="307">
        <f t="shared" si="94"/>
        <v>0</v>
      </c>
      <c r="BE1395" s="307">
        <f t="shared" si="94"/>
        <v>0</v>
      </c>
      <c r="BF1395" s="307">
        <f t="shared" si="94"/>
        <v>0</v>
      </c>
      <c r="BG1395" s="307">
        <f t="shared" si="94"/>
        <v>0</v>
      </c>
      <c r="BH1395" s="307">
        <f t="shared" si="94"/>
        <v>0</v>
      </c>
      <c r="BI1395" s="307">
        <f t="shared" si="94"/>
        <v>0</v>
      </c>
      <c r="BJ1395" s="307">
        <f t="shared" si="94"/>
        <v>0</v>
      </c>
      <c r="BK1395" s="307">
        <f t="shared" si="94"/>
        <v>0</v>
      </c>
      <c r="BL1395" s="307">
        <f t="shared" si="94"/>
        <v>0</v>
      </c>
      <c r="BM1395" s="307">
        <f t="shared" si="94"/>
        <v>0</v>
      </c>
      <c r="BN1395" s="307">
        <f t="shared" si="94"/>
        <v>0</v>
      </c>
      <c r="BO1395" s="307">
        <f t="shared" si="94"/>
        <v>0</v>
      </c>
      <c r="BP1395" s="307">
        <f t="shared" si="94"/>
        <v>0</v>
      </c>
      <c r="BQ1395" s="307">
        <f t="shared" si="94"/>
        <v>0</v>
      </c>
      <c r="BR1395" s="307">
        <f t="shared" si="93"/>
        <v>0</v>
      </c>
      <c r="BS1395" s="307">
        <f t="shared" si="93"/>
        <v>0</v>
      </c>
      <c r="BT1395" s="307">
        <f t="shared" si="93"/>
        <v>0</v>
      </c>
      <c r="BU1395" s="307">
        <f t="shared" si="93"/>
        <v>0</v>
      </c>
      <c r="BV1395" s="307">
        <f t="shared" si="93"/>
        <v>0</v>
      </c>
      <c r="BW1395" s="307">
        <f t="shared" si="93"/>
        <v>0</v>
      </c>
      <c r="BX1395" s="307">
        <f t="shared" si="93"/>
        <v>0</v>
      </c>
      <c r="BY1395" s="307">
        <f t="shared" si="93"/>
        <v>0</v>
      </c>
      <c r="BZ1395" s="307">
        <f t="shared" si="93"/>
        <v>0</v>
      </c>
      <c r="CA1395" s="307">
        <f t="shared" si="93"/>
        <v>0</v>
      </c>
      <c r="CB1395" s="307">
        <f t="shared" si="93"/>
        <v>0</v>
      </c>
      <c r="CC1395" s="307">
        <f t="shared" si="93"/>
        <v>0</v>
      </c>
      <c r="CD1395" s="307">
        <f t="shared" si="93"/>
        <v>0</v>
      </c>
      <c r="CE1395" s="307">
        <f t="shared" si="93"/>
        <v>0</v>
      </c>
      <c r="CF1395" s="307">
        <f t="shared" si="93"/>
        <v>0</v>
      </c>
      <c r="CG1395" s="307">
        <f t="shared" si="93"/>
        <v>0</v>
      </c>
      <c r="CH1395" s="307">
        <f t="shared" si="93"/>
        <v>0</v>
      </c>
      <c r="CI1395" s="307">
        <f t="shared" si="93"/>
        <v>0</v>
      </c>
      <c r="CJ1395" s="308">
        <f t="shared" si="93"/>
        <v>0</v>
      </c>
      <c r="CK1395" s="272">
        <f t="shared" si="88"/>
        <v>0</v>
      </c>
    </row>
    <row r="1396" spans="2:89">
      <c r="B1396" s="277"/>
      <c r="C1396" s="598">
        <v>17</v>
      </c>
      <c r="D1396" s="246" t="s">
        <v>656</v>
      </c>
      <c r="E1396" s="306">
        <f t="shared" si="86"/>
        <v>0</v>
      </c>
      <c r="F1396" s="307">
        <f t="shared" si="94"/>
        <v>0</v>
      </c>
      <c r="G1396" s="307">
        <f t="shared" si="94"/>
        <v>0</v>
      </c>
      <c r="H1396" s="307">
        <f t="shared" si="94"/>
        <v>0</v>
      </c>
      <c r="I1396" s="307">
        <f t="shared" si="94"/>
        <v>0</v>
      </c>
      <c r="J1396" s="307">
        <f t="shared" si="94"/>
        <v>0</v>
      </c>
      <c r="K1396" s="307">
        <f t="shared" si="94"/>
        <v>0</v>
      </c>
      <c r="L1396" s="307">
        <f t="shared" si="94"/>
        <v>0</v>
      </c>
      <c r="M1396" s="307">
        <f t="shared" si="94"/>
        <v>0</v>
      </c>
      <c r="N1396" s="307">
        <f t="shared" si="94"/>
        <v>0</v>
      </c>
      <c r="O1396" s="307">
        <f t="shared" si="94"/>
        <v>0</v>
      </c>
      <c r="P1396" s="307">
        <f t="shared" si="94"/>
        <v>0</v>
      </c>
      <c r="Q1396" s="307">
        <f t="shared" si="94"/>
        <v>0</v>
      </c>
      <c r="R1396" s="307">
        <f t="shared" si="94"/>
        <v>0</v>
      </c>
      <c r="S1396" s="307">
        <f t="shared" si="94"/>
        <v>0</v>
      </c>
      <c r="T1396" s="307">
        <f t="shared" si="94"/>
        <v>0</v>
      </c>
      <c r="U1396" s="307">
        <f t="shared" si="94"/>
        <v>0</v>
      </c>
      <c r="V1396" s="307">
        <f t="shared" si="94"/>
        <v>0</v>
      </c>
      <c r="W1396" s="307">
        <f t="shared" si="94"/>
        <v>0</v>
      </c>
      <c r="X1396" s="307">
        <f t="shared" si="94"/>
        <v>0</v>
      </c>
      <c r="Y1396" s="307">
        <f t="shared" si="94"/>
        <v>0</v>
      </c>
      <c r="Z1396" s="307">
        <f t="shared" si="94"/>
        <v>0</v>
      </c>
      <c r="AA1396" s="307">
        <f t="shared" si="94"/>
        <v>0</v>
      </c>
      <c r="AB1396" s="307">
        <f t="shared" si="94"/>
        <v>0</v>
      </c>
      <c r="AC1396" s="307">
        <f t="shared" si="94"/>
        <v>0</v>
      </c>
      <c r="AD1396" s="307">
        <f t="shared" si="94"/>
        <v>0</v>
      </c>
      <c r="AE1396" s="307">
        <f t="shared" si="94"/>
        <v>0</v>
      </c>
      <c r="AF1396" s="307">
        <f t="shared" si="94"/>
        <v>0</v>
      </c>
      <c r="AG1396" s="307">
        <f t="shared" si="94"/>
        <v>0</v>
      </c>
      <c r="AH1396" s="307">
        <f t="shared" si="94"/>
        <v>0</v>
      </c>
      <c r="AI1396" s="307">
        <f t="shared" si="94"/>
        <v>0</v>
      </c>
      <c r="AJ1396" s="307">
        <f t="shared" si="94"/>
        <v>0</v>
      </c>
      <c r="AK1396" s="307">
        <f t="shared" si="94"/>
        <v>0</v>
      </c>
      <c r="AL1396" s="307">
        <f t="shared" si="94"/>
        <v>0</v>
      </c>
      <c r="AM1396" s="307">
        <f t="shared" si="94"/>
        <v>0</v>
      </c>
      <c r="AN1396" s="307">
        <f t="shared" si="94"/>
        <v>0</v>
      </c>
      <c r="AO1396" s="307">
        <f t="shared" si="94"/>
        <v>0</v>
      </c>
      <c r="AP1396" s="307">
        <f t="shared" si="94"/>
        <v>0</v>
      </c>
      <c r="AQ1396" s="307">
        <f t="shared" si="94"/>
        <v>0</v>
      </c>
      <c r="AR1396" s="307">
        <f t="shared" si="94"/>
        <v>0</v>
      </c>
      <c r="AS1396" s="307">
        <f t="shared" si="94"/>
        <v>0</v>
      </c>
      <c r="AT1396" s="307">
        <f t="shared" si="94"/>
        <v>0</v>
      </c>
      <c r="AU1396" s="306">
        <f t="shared" si="94"/>
        <v>0</v>
      </c>
      <c r="AV1396" s="307">
        <f t="shared" si="94"/>
        <v>0</v>
      </c>
      <c r="AW1396" s="307">
        <f t="shared" si="94"/>
        <v>0</v>
      </c>
      <c r="AX1396" s="307">
        <f t="shared" si="94"/>
        <v>0</v>
      </c>
      <c r="AY1396" s="307">
        <f t="shared" si="94"/>
        <v>0</v>
      </c>
      <c r="AZ1396" s="307">
        <f t="shared" si="94"/>
        <v>0</v>
      </c>
      <c r="BA1396" s="307">
        <f t="shared" si="94"/>
        <v>0</v>
      </c>
      <c r="BB1396" s="307">
        <f t="shared" si="94"/>
        <v>0</v>
      </c>
      <c r="BC1396" s="307">
        <f t="shared" si="94"/>
        <v>0</v>
      </c>
      <c r="BD1396" s="307">
        <f t="shared" si="94"/>
        <v>0</v>
      </c>
      <c r="BE1396" s="307">
        <f t="shared" si="94"/>
        <v>0</v>
      </c>
      <c r="BF1396" s="307">
        <f t="shared" si="94"/>
        <v>0</v>
      </c>
      <c r="BG1396" s="307">
        <f t="shared" si="94"/>
        <v>0</v>
      </c>
      <c r="BH1396" s="307">
        <f t="shared" si="94"/>
        <v>0</v>
      </c>
      <c r="BI1396" s="307">
        <f t="shared" si="94"/>
        <v>0</v>
      </c>
      <c r="BJ1396" s="307">
        <f t="shared" si="94"/>
        <v>0</v>
      </c>
      <c r="BK1396" s="307">
        <f t="shared" si="94"/>
        <v>0</v>
      </c>
      <c r="BL1396" s="307">
        <f t="shared" si="94"/>
        <v>0</v>
      </c>
      <c r="BM1396" s="307">
        <f t="shared" si="94"/>
        <v>0</v>
      </c>
      <c r="BN1396" s="307">
        <f t="shared" si="94"/>
        <v>0</v>
      </c>
      <c r="BO1396" s="307">
        <f t="shared" si="94"/>
        <v>0</v>
      </c>
      <c r="BP1396" s="307">
        <f t="shared" si="94"/>
        <v>0</v>
      </c>
      <c r="BQ1396" s="307">
        <f t="shared" si="94"/>
        <v>0</v>
      </c>
      <c r="BR1396" s="307">
        <f t="shared" si="93"/>
        <v>0</v>
      </c>
      <c r="BS1396" s="307">
        <f t="shared" si="93"/>
        <v>0</v>
      </c>
      <c r="BT1396" s="307">
        <f t="shared" si="93"/>
        <v>0</v>
      </c>
      <c r="BU1396" s="307">
        <f t="shared" si="93"/>
        <v>0</v>
      </c>
      <c r="BV1396" s="307">
        <f t="shared" si="93"/>
        <v>0</v>
      </c>
      <c r="BW1396" s="307">
        <f t="shared" si="93"/>
        <v>0</v>
      </c>
      <c r="BX1396" s="307">
        <f t="shared" si="93"/>
        <v>0</v>
      </c>
      <c r="BY1396" s="307">
        <f t="shared" si="93"/>
        <v>0</v>
      </c>
      <c r="BZ1396" s="307">
        <f t="shared" si="93"/>
        <v>0</v>
      </c>
      <c r="CA1396" s="307">
        <f t="shared" si="93"/>
        <v>0</v>
      </c>
      <c r="CB1396" s="307">
        <f t="shared" si="93"/>
        <v>0</v>
      </c>
      <c r="CC1396" s="307">
        <f t="shared" si="93"/>
        <v>0</v>
      </c>
      <c r="CD1396" s="307">
        <f t="shared" si="93"/>
        <v>0</v>
      </c>
      <c r="CE1396" s="307">
        <f t="shared" si="93"/>
        <v>0</v>
      </c>
      <c r="CF1396" s="307">
        <f t="shared" si="93"/>
        <v>0</v>
      </c>
      <c r="CG1396" s="307">
        <f t="shared" si="93"/>
        <v>0</v>
      </c>
      <c r="CH1396" s="307">
        <f t="shared" si="93"/>
        <v>0</v>
      </c>
      <c r="CI1396" s="307">
        <f t="shared" si="93"/>
        <v>0</v>
      </c>
      <c r="CJ1396" s="308">
        <f t="shared" si="93"/>
        <v>0</v>
      </c>
      <c r="CK1396" s="272">
        <f t="shared" si="88"/>
        <v>0</v>
      </c>
    </row>
    <row r="1397" spans="2:89">
      <c r="B1397" s="277"/>
      <c r="C1397" s="598">
        <v>18</v>
      </c>
      <c r="D1397" s="246" t="s">
        <v>657</v>
      </c>
      <c r="E1397" s="306">
        <f t="shared" si="86"/>
        <v>0</v>
      </c>
      <c r="F1397" s="307">
        <f t="shared" si="94"/>
        <v>0</v>
      </c>
      <c r="G1397" s="307">
        <f t="shared" si="94"/>
        <v>0</v>
      </c>
      <c r="H1397" s="307">
        <f t="shared" si="94"/>
        <v>0</v>
      </c>
      <c r="I1397" s="307">
        <f t="shared" si="94"/>
        <v>0</v>
      </c>
      <c r="J1397" s="307">
        <f t="shared" si="94"/>
        <v>0</v>
      </c>
      <c r="K1397" s="307">
        <f t="shared" si="94"/>
        <v>0</v>
      </c>
      <c r="L1397" s="307">
        <f t="shared" si="94"/>
        <v>0</v>
      </c>
      <c r="M1397" s="307">
        <f t="shared" si="94"/>
        <v>0</v>
      </c>
      <c r="N1397" s="307">
        <f t="shared" si="94"/>
        <v>0</v>
      </c>
      <c r="O1397" s="307">
        <f t="shared" si="94"/>
        <v>0</v>
      </c>
      <c r="P1397" s="307">
        <f t="shared" si="94"/>
        <v>0</v>
      </c>
      <c r="Q1397" s="307">
        <f t="shared" si="94"/>
        <v>0</v>
      </c>
      <c r="R1397" s="307">
        <f t="shared" si="94"/>
        <v>0</v>
      </c>
      <c r="S1397" s="307">
        <f t="shared" si="94"/>
        <v>0</v>
      </c>
      <c r="T1397" s="307">
        <f t="shared" si="94"/>
        <v>0</v>
      </c>
      <c r="U1397" s="307">
        <f t="shared" si="94"/>
        <v>0</v>
      </c>
      <c r="V1397" s="307">
        <f t="shared" si="94"/>
        <v>0</v>
      </c>
      <c r="W1397" s="307">
        <f t="shared" si="94"/>
        <v>0</v>
      </c>
      <c r="X1397" s="307">
        <f t="shared" si="94"/>
        <v>0</v>
      </c>
      <c r="Y1397" s="307">
        <f t="shared" si="94"/>
        <v>0</v>
      </c>
      <c r="Z1397" s="307">
        <f t="shared" si="94"/>
        <v>0</v>
      </c>
      <c r="AA1397" s="307">
        <f t="shared" si="94"/>
        <v>0</v>
      </c>
      <c r="AB1397" s="307">
        <f t="shared" si="94"/>
        <v>0</v>
      </c>
      <c r="AC1397" s="307">
        <f t="shared" si="94"/>
        <v>0</v>
      </c>
      <c r="AD1397" s="307">
        <f t="shared" si="94"/>
        <v>0</v>
      </c>
      <c r="AE1397" s="307">
        <f t="shared" si="94"/>
        <v>0</v>
      </c>
      <c r="AF1397" s="307">
        <f t="shared" si="94"/>
        <v>0</v>
      </c>
      <c r="AG1397" s="307">
        <f t="shared" si="94"/>
        <v>0</v>
      </c>
      <c r="AH1397" s="307">
        <f t="shared" si="94"/>
        <v>0</v>
      </c>
      <c r="AI1397" s="307">
        <f t="shared" si="94"/>
        <v>0</v>
      </c>
      <c r="AJ1397" s="307">
        <f t="shared" si="94"/>
        <v>0</v>
      </c>
      <c r="AK1397" s="307">
        <f t="shared" si="94"/>
        <v>0</v>
      </c>
      <c r="AL1397" s="307">
        <f t="shared" si="94"/>
        <v>0</v>
      </c>
      <c r="AM1397" s="307">
        <f t="shared" si="94"/>
        <v>0</v>
      </c>
      <c r="AN1397" s="307">
        <f t="shared" si="94"/>
        <v>0</v>
      </c>
      <c r="AO1397" s="307">
        <f t="shared" si="94"/>
        <v>0</v>
      </c>
      <c r="AP1397" s="307">
        <f t="shared" si="94"/>
        <v>0</v>
      </c>
      <c r="AQ1397" s="307">
        <f t="shared" si="94"/>
        <v>0</v>
      </c>
      <c r="AR1397" s="307">
        <f t="shared" si="94"/>
        <v>0</v>
      </c>
      <c r="AS1397" s="307">
        <f t="shared" si="94"/>
        <v>0</v>
      </c>
      <c r="AT1397" s="307">
        <f t="shared" si="94"/>
        <v>0</v>
      </c>
      <c r="AU1397" s="306">
        <f t="shared" si="94"/>
        <v>0</v>
      </c>
      <c r="AV1397" s="307">
        <f t="shared" si="94"/>
        <v>0</v>
      </c>
      <c r="AW1397" s="307">
        <f t="shared" si="94"/>
        <v>0</v>
      </c>
      <c r="AX1397" s="307">
        <f t="shared" si="94"/>
        <v>0</v>
      </c>
      <c r="AY1397" s="307">
        <f t="shared" si="94"/>
        <v>0</v>
      </c>
      <c r="AZ1397" s="307">
        <f t="shared" si="94"/>
        <v>0</v>
      </c>
      <c r="BA1397" s="307">
        <f t="shared" si="94"/>
        <v>0</v>
      </c>
      <c r="BB1397" s="307">
        <f t="shared" si="94"/>
        <v>0</v>
      </c>
      <c r="BC1397" s="307">
        <f t="shared" si="94"/>
        <v>0</v>
      </c>
      <c r="BD1397" s="307">
        <f t="shared" si="94"/>
        <v>0</v>
      </c>
      <c r="BE1397" s="307">
        <f t="shared" si="94"/>
        <v>0</v>
      </c>
      <c r="BF1397" s="307">
        <f t="shared" si="94"/>
        <v>0</v>
      </c>
      <c r="BG1397" s="307">
        <f t="shared" si="94"/>
        <v>0</v>
      </c>
      <c r="BH1397" s="307">
        <f t="shared" si="94"/>
        <v>0</v>
      </c>
      <c r="BI1397" s="307">
        <f t="shared" si="94"/>
        <v>0</v>
      </c>
      <c r="BJ1397" s="307">
        <f t="shared" si="94"/>
        <v>0</v>
      </c>
      <c r="BK1397" s="307">
        <f t="shared" si="94"/>
        <v>0</v>
      </c>
      <c r="BL1397" s="307">
        <f t="shared" si="94"/>
        <v>0</v>
      </c>
      <c r="BM1397" s="307">
        <f t="shared" si="94"/>
        <v>0</v>
      </c>
      <c r="BN1397" s="307">
        <f t="shared" si="94"/>
        <v>0</v>
      </c>
      <c r="BO1397" s="307">
        <f t="shared" si="94"/>
        <v>0</v>
      </c>
      <c r="BP1397" s="307">
        <f t="shared" si="94"/>
        <v>0</v>
      </c>
      <c r="BQ1397" s="307">
        <f t="shared" ref="BQ1397:CJ1400" si="95">BQ$1376*BQ1306</f>
        <v>0</v>
      </c>
      <c r="BR1397" s="307">
        <f t="shared" si="95"/>
        <v>0</v>
      </c>
      <c r="BS1397" s="307">
        <f t="shared" si="95"/>
        <v>0</v>
      </c>
      <c r="BT1397" s="307">
        <f t="shared" si="95"/>
        <v>0</v>
      </c>
      <c r="BU1397" s="307">
        <f t="shared" si="95"/>
        <v>0</v>
      </c>
      <c r="BV1397" s="307">
        <f t="shared" si="95"/>
        <v>0</v>
      </c>
      <c r="BW1397" s="307">
        <f t="shared" si="95"/>
        <v>0</v>
      </c>
      <c r="BX1397" s="307">
        <f t="shared" si="95"/>
        <v>0</v>
      </c>
      <c r="BY1397" s="307">
        <f t="shared" si="95"/>
        <v>0</v>
      </c>
      <c r="BZ1397" s="307">
        <f t="shared" si="95"/>
        <v>0</v>
      </c>
      <c r="CA1397" s="307">
        <f t="shared" si="95"/>
        <v>0</v>
      </c>
      <c r="CB1397" s="307">
        <f t="shared" si="95"/>
        <v>0</v>
      </c>
      <c r="CC1397" s="307">
        <f t="shared" si="95"/>
        <v>0</v>
      </c>
      <c r="CD1397" s="307">
        <f t="shared" si="95"/>
        <v>0</v>
      </c>
      <c r="CE1397" s="307">
        <f t="shared" si="95"/>
        <v>0</v>
      </c>
      <c r="CF1397" s="307">
        <f t="shared" si="95"/>
        <v>0</v>
      </c>
      <c r="CG1397" s="307">
        <f t="shared" si="95"/>
        <v>0</v>
      </c>
      <c r="CH1397" s="307">
        <f t="shared" si="95"/>
        <v>0</v>
      </c>
      <c r="CI1397" s="307">
        <f t="shared" si="95"/>
        <v>0</v>
      </c>
      <c r="CJ1397" s="308">
        <f t="shared" si="95"/>
        <v>0</v>
      </c>
      <c r="CK1397" s="272">
        <f t="shared" si="88"/>
        <v>0</v>
      </c>
    </row>
    <row r="1398" spans="2:89">
      <c r="B1398" s="277"/>
      <c r="C1398" s="598">
        <v>19</v>
      </c>
      <c r="D1398" s="246" t="s">
        <v>76</v>
      </c>
      <c r="E1398" s="306">
        <f t="shared" si="86"/>
        <v>0</v>
      </c>
      <c r="F1398" s="307">
        <f t="shared" ref="F1398:BQ1401" si="96">F$1376*F1307</f>
        <v>0</v>
      </c>
      <c r="G1398" s="307">
        <f t="shared" si="96"/>
        <v>0</v>
      </c>
      <c r="H1398" s="307">
        <f t="shared" si="96"/>
        <v>0</v>
      </c>
      <c r="I1398" s="307">
        <f t="shared" si="96"/>
        <v>0</v>
      </c>
      <c r="J1398" s="307">
        <f t="shared" si="96"/>
        <v>0</v>
      </c>
      <c r="K1398" s="307">
        <f t="shared" si="96"/>
        <v>0</v>
      </c>
      <c r="L1398" s="307">
        <f t="shared" si="96"/>
        <v>0</v>
      </c>
      <c r="M1398" s="307">
        <f t="shared" si="96"/>
        <v>0</v>
      </c>
      <c r="N1398" s="307">
        <f t="shared" si="96"/>
        <v>0</v>
      </c>
      <c r="O1398" s="307">
        <f t="shared" si="96"/>
        <v>0</v>
      </c>
      <c r="P1398" s="307">
        <f t="shared" si="96"/>
        <v>0</v>
      </c>
      <c r="Q1398" s="307">
        <f t="shared" si="96"/>
        <v>0</v>
      </c>
      <c r="R1398" s="307">
        <f t="shared" si="96"/>
        <v>0</v>
      </c>
      <c r="S1398" s="307">
        <f t="shared" si="96"/>
        <v>0</v>
      </c>
      <c r="T1398" s="307">
        <f t="shared" si="96"/>
        <v>0</v>
      </c>
      <c r="U1398" s="307">
        <f t="shared" si="96"/>
        <v>0</v>
      </c>
      <c r="V1398" s="307">
        <f t="shared" si="96"/>
        <v>0</v>
      </c>
      <c r="W1398" s="307">
        <f t="shared" si="96"/>
        <v>0</v>
      </c>
      <c r="X1398" s="307">
        <f t="shared" si="96"/>
        <v>0</v>
      </c>
      <c r="Y1398" s="307">
        <f t="shared" si="96"/>
        <v>0</v>
      </c>
      <c r="Z1398" s="307">
        <f t="shared" si="96"/>
        <v>0</v>
      </c>
      <c r="AA1398" s="307">
        <f t="shared" si="96"/>
        <v>0</v>
      </c>
      <c r="AB1398" s="307">
        <f t="shared" si="96"/>
        <v>0</v>
      </c>
      <c r="AC1398" s="307">
        <f t="shared" si="96"/>
        <v>0</v>
      </c>
      <c r="AD1398" s="307">
        <f t="shared" si="96"/>
        <v>0</v>
      </c>
      <c r="AE1398" s="307">
        <f t="shared" si="96"/>
        <v>0</v>
      </c>
      <c r="AF1398" s="307">
        <f t="shared" si="96"/>
        <v>0</v>
      </c>
      <c r="AG1398" s="307">
        <f t="shared" si="96"/>
        <v>0</v>
      </c>
      <c r="AH1398" s="307">
        <f t="shared" si="96"/>
        <v>0</v>
      </c>
      <c r="AI1398" s="307">
        <f t="shared" si="96"/>
        <v>0</v>
      </c>
      <c r="AJ1398" s="307">
        <f t="shared" si="96"/>
        <v>0</v>
      </c>
      <c r="AK1398" s="307">
        <f t="shared" si="96"/>
        <v>0</v>
      </c>
      <c r="AL1398" s="307">
        <f t="shared" si="96"/>
        <v>0</v>
      </c>
      <c r="AM1398" s="307">
        <f t="shared" si="96"/>
        <v>0</v>
      </c>
      <c r="AN1398" s="307">
        <f t="shared" si="96"/>
        <v>0</v>
      </c>
      <c r="AO1398" s="307">
        <f t="shared" si="96"/>
        <v>0</v>
      </c>
      <c r="AP1398" s="307">
        <f t="shared" si="96"/>
        <v>0</v>
      </c>
      <c r="AQ1398" s="307">
        <f t="shared" si="96"/>
        <v>0</v>
      </c>
      <c r="AR1398" s="307">
        <f t="shared" si="96"/>
        <v>0</v>
      </c>
      <c r="AS1398" s="307">
        <f t="shared" si="96"/>
        <v>0</v>
      </c>
      <c r="AT1398" s="307">
        <f t="shared" si="96"/>
        <v>0</v>
      </c>
      <c r="AU1398" s="306">
        <f t="shared" si="96"/>
        <v>0</v>
      </c>
      <c r="AV1398" s="307">
        <f t="shared" si="96"/>
        <v>0</v>
      </c>
      <c r="AW1398" s="307">
        <f t="shared" si="96"/>
        <v>0</v>
      </c>
      <c r="AX1398" s="307">
        <f t="shared" si="96"/>
        <v>0</v>
      </c>
      <c r="AY1398" s="307">
        <f t="shared" si="96"/>
        <v>0</v>
      </c>
      <c r="AZ1398" s="307">
        <f t="shared" si="96"/>
        <v>0</v>
      </c>
      <c r="BA1398" s="307">
        <f t="shared" si="96"/>
        <v>0</v>
      </c>
      <c r="BB1398" s="307">
        <f t="shared" si="96"/>
        <v>0</v>
      </c>
      <c r="BC1398" s="307">
        <f t="shared" si="96"/>
        <v>0</v>
      </c>
      <c r="BD1398" s="307">
        <f t="shared" si="96"/>
        <v>0</v>
      </c>
      <c r="BE1398" s="307">
        <f t="shared" si="96"/>
        <v>0</v>
      </c>
      <c r="BF1398" s="307">
        <f t="shared" si="96"/>
        <v>0</v>
      </c>
      <c r="BG1398" s="307">
        <f t="shared" si="96"/>
        <v>0</v>
      </c>
      <c r="BH1398" s="307">
        <f t="shared" si="96"/>
        <v>0</v>
      </c>
      <c r="BI1398" s="307">
        <f t="shared" si="96"/>
        <v>0</v>
      </c>
      <c r="BJ1398" s="307">
        <f t="shared" si="96"/>
        <v>0</v>
      </c>
      <c r="BK1398" s="307">
        <f t="shared" si="96"/>
        <v>0</v>
      </c>
      <c r="BL1398" s="307">
        <f t="shared" si="96"/>
        <v>0</v>
      </c>
      <c r="BM1398" s="307">
        <f t="shared" si="96"/>
        <v>0</v>
      </c>
      <c r="BN1398" s="307">
        <f t="shared" si="96"/>
        <v>0</v>
      </c>
      <c r="BO1398" s="307">
        <f t="shared" si="96"/>
        <v>0</v>
      </c>
      <c r="BP1398" s="307">
        <f t="shared" si="96"/>
        <v>0</v>
      </c>
      <c r="BQ1398" s="307">
        <f t="shared" si="96"/>
        <v>0</v>
      </c>
      <c r="BR1398" s="307">
        <f t="shared" si="95"/>
        <v>0</v>
      </c>
      <c r="BS1398" s="307">
        <f t="shared" si="95"/>
        <v>0</v>
      </c>
      <c r="BT1398" s="307">
        <f t="shared" si="95"/>
        <v>0</v>
      </c>
      <c r="BU1398" s="307">
        <f t="shared" si="95"/>
        <v>0</v>
      </c>
      <c r="BV1398" s="307">
        <f t="shared" si="95"/>
        <v>0</v>
      </c>
      <c r="BW1398" s="307">
        <f t="shared" si="95"/>
        <v>0</v>
      </c>
      <c r="BX1398" s="307">
        <f t="shared" si="95"/>
        <v>0</v>
      </c>
      <c r="BY1398" s="307">
        <f t="shared" si="95"/>
        <v>0</v>
      </c>
      <c r="BZ1398" s="307">
        <f t="shared" si="95"/>
        <v>0</v>
      </c>
      <c r="CA1398" s="307">
        <f t="shared" si="95"/>
        <v>0</v>
      </c>
      <c r="CB1398" s="307">
        <f t="shared" si="95"/>
        <v>0</v>
      </c>
      <c r="CC1398" s="307">
        <f t="shared" si="95"/>
        <v>0</v>
      </c>
      <c r="CD1398" s="307">
        <f t="shared" si="95"/>
        <v>0</v>
      </c>
      <c r="CE1398" s="307">
        <f t="shared" si="95"/>
        <v>0</v>
      </c>
      <c r="CF1398" s="307">
        <f t="shared" si="95"/>
        <v>0</v>
      </c>
      <c r="CG1398" s="307">
        <f t="shared" si="95"/>
        <v>0</v>
      </c>
      <c r="CH1398" s="307">
        <f t="shared" si="95"/>
        <v>0</v>
      </c>
      <c r="CI1398" s="307">
        <f t="shared" si="95"/>
        <v>0</v>
      </c>
      <c r="CJ1398" s="308">
        <f t="shared" si="95"/>
        <v>0</v>
      </c>
      <c r="CK1398" s="272">
        <f t="shared" si="88"/>
        <v>0</v>
      </c>
    </row>
    <row r="1399" spans="2:89">
      <c r="B1399" s="277"/>
      <c r="C1399" s="598">
        <v>20</v>
      </c>
      <c r="D1399" s="246" t="s">
        <v>658</v>
      </c>
      <c r="E1399" s="306">
        <f t="shared" si="86"/>
        <v>0</v>
      </c>
      <c r="F1399" s="307">
        <f t="shared" si="96"/>
        <v>0</v>
      </c>
      <c r="G1399" s="307">
        <f t="shared" si="96"/>
        <v>0</v>
      </c>
      <c r="H1399" s="307">
        <f t="shared" si="96"/>
        <v>0</v>
      </c>
      <c r="I1399" s="307">
        <f t="shared" si="96"/>
        <v>0</v>
      </c>
      <c r="J1399" s="307">
        <f t="shared" si="96"/>
        <v>0</v>
      </c>
      <c r="K1399" s="307">
        <f t="shared" si="96"/>
        <v>0</v>
      </c>
      <c r="L1399" s="307">
        <f t="shared" si="96"/>
        <v>0</v>
      </c>
      <c r="M1399" s="307">
        <f t="shared" si="96"/>
        <v>0</v>
      </c>
      <c r="N1399" s="307">
        <f t="shared" si="96"/>
        <v>0</v>
      </c>
      <c r="O1399" s="307">
        <f t="shared" si="96"/>
        <v>0</v>
      </c>
      <c r="P1399" s="307">
        <f t="shared" si="96"/>
        <v>0</v>
      </c>
      <c r="Q1399" s="307">
        <f t="shared" si="96"/>
        <v>0</v>
      </c>
      <c r="R1399" s="307">
        <f t="shared" si="96"/>
        <v>0</v>
      </c>
      <c r="S1399" s="307">
        <f t="shared" si="96"/>
        <v>0</v>
      </c>
      <c r="T1399" s="307">
        <f t="shared" si="96"/>
        <v>0</v>
      </c>
      <c r="U1399" s="307">
        <f t="shared" si="96"/>
        <v>0</v>
      </c>
      <c r="V1399" s="307">
        <f t="shared" si="96"/>
        <v>0</v>
      </c>
      <c r="W1399" s="307">
        <f t="shared" si="96"/>
        <v>0</v>
      </c>
      <c r="X1399" s="307">
        <f t="shared" si="96"/>
        <v>0</v>
      </c>
      <c r="Y1399" s="307">
        <f t="shared" si="96"/>
        <v>0</v>
      </c>
      <c r="Z1399" s="307">
        <f t="shared" si="96"/>
        <v>0</v>
      </c>
      <c r="AA1399" s="307">
        <f t="shared" si="96"/>
        <v>0</v>
      </c>
      <c r="AB1399" s="307">
        <f t="shared" si="96"/>
        <v>0</v>
      </c>
      <c r="AC1399" s="307">
        <f t="shared" si="96"/>
        <v>0</v>
      </c>
      <c r="AD1399" s="307">
        <f t="shared" si="96"/>
        <v>0</v>
      </c>
      <c r="AE1399" s="307">
        <f t="shared" si="96"/>
        <v>0</v>
      </c>
      <c r="AF1399" s="307">
        <f t="shared" si="96"/>
        <v>0</v>
      </c>
      <c r="AG1399" s="307">
        <f t="shared" si="96"/>
        <v>0</v>
      </c>
      <c r="AH1399" s="307">
        <f t="shared" si="96"/>
        <v>0</v>
      </c>
      <c r="AI1399" s="307">
        <f t="shared" si="96"/>
        <v>0</v>
      </c>
      <c r="AJ1399" s="307">
        <f t="shared" si="96"/>
        <v>0</v>
      </c>
      <c r="AK1399" s="307">
        <f t="shared" si="96"/>
        <v>0</v>
      </c>
      <c r="AL1399" s="307">
        <f t="shared" si="96"/>
        <v>0</v>
      </c>
      <c r="AM1399" s="307">
        <f t="shared" si="96"/>
        <v>0</v>
      </c>
      <c r="AN1399" s="307">
        <f t="shared" si="96"/>
        <v>0</v>
      </c>
      <c r="AO1399" s="307">
        <f t="shared" si="96"/>
        <v>0</v>
      </c>
      <c r="AP1399" s="307">
        <f t="shared" si="96"/>
        <v>0</v>
      </c>
      <c r="AQ1399" s="307">
        <f t="shared" si="96"/>
        <v>0</v>
      </c>
      <c r="AR1399" s="307">
        <f t="shared" si="96"/>
        <v>0</v>
      </c>
      <c r="AS1399" s="307">
        <f t="shared" si="96"/>
        <v>0</v>
      </c>
      <c r="AT1399" s="307">
        <f t="shared" si="96"/>
        <v>0</v>
      </c>
      <c r="AU1399" s="306">
        <f t="shared" si="96"/>
        <v>0</v>
      </c>
      <c r="AV1399" s="307">
        <f t="shared" si="96"/>
        <v>0</v>
      </c>
      <c r="AW1399" s="307">
        <f t="shared" si="96"/>
        <v>0</v>
      </c>
      <c r="AX1399" s="307">
        <f t="shared" si="96"/>
        <v>0</v>
      </c>
      <c r="AY1399" s="307">
        <f t="shared" si="96"/>
        <v>0</v>
      </c>
      <c r="AZ1399" s="307">
        <f t="shared" si="96"/>
        <v>0</v>
      </c>
      <c r="BA1399" s="307">
        <f t="shared" si="96"/>
        <v>0</v>
      </c>
      <c r="BB1399" s="307">
        <f t="shared" si="96"/>
        <v>0</v>
      </c>
      <c r="BC1399" s="307">
        <f t="shared" si="96"/>
        <v>0</v>
      </c>
      <c r="BD1399" s="307">
        <f t="shared" si="96"/>
        <v>0</v>
      </c>
      <c r="BE1399" s="307">
        <f t="shared" si="96"/>
        <v>0</v>
      </c>
      <c r="BF1399" s="307">
        <f t="shared" si="96"/>
        <v>0</v>
      </c>
      <c r="BG1399" s="307">
        <f t="shared" si="96"/>
        <v>0</v>
      </c>
      <c r="BH1399" s="307">
        <f t="shared" si="96"/>
        <v>0</v>
      </c>
      <c r="BI1399" s="307">
        <f t="shared" si="96"/>
        <v>0</v>
      </c>
      <c r="BJ1399" s="307">
        <f t="shared" si="96"/>
        <v>0</v>
      </c>
      <c r="BK1399" s="307">
        <f t="shared" si="96"/>
        <v>0</v>
      </c>
      <c r="BL1399" s="307">
        <f t="shared" si="96"/>
        <v>0</v>
      </c>
      <c r="BM1399" s="307">
        <f t="shared" si="96"/>
        <v>0</v>
      </c>
      <c r="BN1399" s="307">
        <f t="shared" si="96"/>
        <v>0</v>
      </c>
      <c r="BO1399" s="307">
        <f t="shared" si="96"/>
        <v>0</v>
      </c>
      <c r="BP1399" s="307">
        <f t="shared" si="96"/>
        <v>0</v>
      </c>
      <c r="BQ1399" s="307">
        <f t="shared" si="96"/>
        <v>0</v>
      </c>
      <c r="BR1399" s="307">
        <f t="shared" si="95"/>
        <v>0</v>
      </c>
      <c r="BS1399" s="307">
        <f t="shared" si="95"/>
        <v>0</v>
      </c>
      <c r="BT1399" s="307">
        <f t="shared" si="95"/>
        <v>0</v>
      </c>
      <c r="BU1399" s="307">
        <f t="shared" si="95"/>
        <v>0</v>
      </c>
      <c r="BV1399" s="307">
        <f t="shared" si="95"/>
        <v>0</v>
      </c>
      <c r="BW1399" s="307">
        <f t="shared" si="95"/>
        <v>0</v>
      </c>
      <c r="BX1399" s="307">
        <f t="shared" si="95"/>
        <v>0</v>
      </c>
      <c r="BY1399" s="307">
        <f t="shared" si="95"/>
        <v>0</v>
      </c>
      <c r="BZ1399" s="307">
        <f t="shared" si="95"/>
        <v>0</v>
      </c>
      <c r="CA1399" s="307">
        <f t="shared" si="95"/>
        <v>0</v>
      </c>
      <c r="CB1399" s="307">
        <f t="shared" si="95"/>
        <v>0</v>
      </c>
      <c r="CC1399" s="307">
        <f t="shared" si="95"/>
        <v>0</v>
      </c>
      <c r="CD1399" s="307">
        <f t="shared" si="95"/>
        <v>0</v>
      </c>
      <c r="CE1399" s="307">
        <f t="shared" si="95"/>
        <v>0</v>
      </c>
      <c r="CF1399" s="307">
        <f t="shared" si="95"/>
        <v>0</v>
      </c>
      <c r="CG1399" s="307">
        <f t="shared" si="95"/>
        <v>0</v>
      </c>
      <c r="CH1399" s="307">
        <f t="shared" si="95"/>
        <v>0</v>
      </c>
      <c r="CI1399" s="307">
        <f t="shared" si="95"/>
        <v>0</v>
      </c>
      <c r="CJ1399" s="308">
        <f t="shared" si="95"/>
        <v>0</v>
      </c>
      <c r="CK1399" s="272">
        <f t="shared" si="88"/>
        <v>0</v>
      </c>
    </row>
    <row r="1400" spans="2:89">
      <c r="B1400" s="277"/>
      <c r="C1400" s="598">
        <v>21</v>
      </c>
      <c r="D1400" s="246" t="s">
        <v>77</v>
      </c>
      <c r="E1400" s="306">
        <f t="shared" si="86"/>
        <v>0</v>
      </c>
      <c r="F1400" s="307">
        <f t="shared" si="96"/>
        <v>0</v>
      </c>
      <c r="G1400" s="307">
        <f t="shared" si="96"/>
        <v>0</v>
      </c>
      <c r="H1400" s="307">
        <f t="shared" si="96"/>
        <v>0</v>
      </c>
      <c r="I1400" s="307">
        <f t="shared" si="96"/>
        <v>0</v>
      </c>
      <c r="J1400" s="307">
        <f t="shared" si="96"/>
        <v>0</v>
      </c>
      <c r="K1400" s="307">
        <f t="shared" si="96"/>
        <v>0</v>
      </c>
      <c r="L1400" s="307">
        <f t="shared" si="96"/>
        <v>0</v>
      </c>
      <c r="M1400" s="307">
        <f t="shared" si="96"/>
        <v>0</v>
      </c>
      <c r="N1400" s="307">
        <f t="shared" si="96"/>
        <v>0</v>
      </c>
      <c r="O1400" s="307">
        <f t="shared" si="96"/>
        <v>0</v>
      </c>
      <c r="P1400" s="307">
        <f t="shared" si="96"/>
        <v>0</v>
      </c>
      <c r="Q1400" s="307">
        <f t="shared" si="96"/>
        <v>0</v>
      </c>
      <c r="R1400" s="307">
        <f t="shared" si="96"/>
        <v>0</v>
      </c>
      <c r="S1400" s="307">
        <f t="shared" si="96"/>
        <v>0</v>
      </c>
      <c r="T1400" s="307">
        <f t="shared" si="96"/>
        <v>0</v>
      </c>
      <c r="U1400" s="307">
        <f t="shared" si="96"/>
        <v>0</v>
      </c>
      <c r="V1400" s="307">
        <f t="shared" si="96"/>
        <v>0</v>
      </c>
      <c r="W1400" s="307">
        <f t="shared" si="96"/>
        <v>0</v>
      </c>
      <c r="X1400" s="307">
        <f t="shared" si="96"/>
        <v>0</v>
      </c>
      <c r="Y1400" s="307">
        <f t="shared" si="96"/>
        <v>0</v>
      </c>
      <c r="Z1400" s="307">
        <f t="shared" si="96"/>
        <v>0</v>
      </c>
      <c r="AA1400" s="307">
        <f t="shared" si="96"/>
        <v>0</v>
      </c>
      <c r="AB1400" s="307">
        <f t="shared" si="96"/>
        <v>0</v>
      </c>
      <c r="AC1400" s="307">
        <f t="shared" si="96"/>
        <v>0</v>
      </c>
      <c r="AD1400" s="307">
        <f t="shared" si="96"/>
        <v>0</v>
      </c>
      <c r="AE1400" s="307">
        <f t="shared" si="96"/>
        <v>0</v>
      </c>
      <c r="AF1400" s="307">
        <f t="shared" si="96"/>
        <v>0</v>
      </c>
      <c r="AG1400" s="307">
        <f t="shared" si="96"/>
        <v>0</v>
      </c>
      <c r="AH1400" s="307">
        <f t="shared" si="96"/>
        <v>0</v>
      </c>
      <c r="AI1400" s="307">
        <f t="shared" si="96"/>
        <v>0</v>
      </c>
      <c r="AJ1400" s="307">
        <f t="shared" si="96"/>
        <v>0</v>
      </c>
      <c r="AK1400" s="307">
        <f t="shared" si="96"/>
        <v>0</v>
      </c>
      <c r="AL1400" s="307">
        <f t="shared" si="96"/>
        <v>0</v>
      </c>
      <c r="AM1400" s="307">
        <f t="shared" si="96"/>
        <v>0</v>
      </c>
      <c r="AN1400" s="307">
        <f t="shared" si="96"/>
        <v>0</v>
      </c>
      <c r="AO1400" s="307">
        <f t="shared" si="96"/>
        <v>0</v>
      </c>
      <c r="AP1400" s="307">
        <f t="shared" si="96"/>
        <v>0</v>
      </c>
      <c r="AQ1400" s="307">
        <f t="shared" si="96"/>
        <v>0</v>
      </c>
      <c r="AR1400" s="307">
        <f t="shared" si="96"/>
        <v>0</v>
      </c>
      <c r="AS1400" s="307">
        <f t="shared" si="96"/>
        <v>0</v>
      </c>
      <c r="AT1400" s="307">
        <f t="shared" si="96"/>
        <v>0</v>
      </c>
      <c r="AU1400" s="306">
        <f t="shared" si="96"/>
        <v>0</v>
      </c>
      <c r="AV1400" s="307">
        <f t="shared" si="96"/>
        <v>0</v>
      </c>
      <c r="AW1400" s="307">
        <f t="shared" si="96"/>
        <v>0</v>
      </c>
      <c r="AX1400" s="307">
        <f t="shared" si="96"/>
        <v>0</v>
      </c>
      <c r="AY1400" s="307">
        <f t="shared" si="96"/>
        <v>0</v>
      </c>
      <c r="AZ1400" s="307">
        <f t="shared" si="96"/>
        <v>0</v>
      </c>
      <c r="BA1400" s="307">
        <f t="shared" si="96"/>
        <v>0</v>
      </c>
      <c r="BB1400" s="307">
        <f t="shared" si="96"/>
        <v>0</v>
      </c>
      <c r="BC1400" s="307">
        <f t="shared" si="96"/>
        <v>0</v>
      </c>
      <c r="BD1400" s="307">
        <f t="shared" si="96"/>
        <v>0</v>
      </c>
      <c r="BE1400" s="307">
        <f t="shared" si="96"/>
        <v>0</v>
      </c>
      <c r="BF1400" s="307">
        <f t="shared" si="96"/>
        <v>0</v>
      </c>
      <c r="BG1400" s="307">
        <f t="shared" si="96"/>
        <v>0</v>
      </c>
      <c r="BH1400" s="307">
        <f t="shared" si="96"/>
        <v>0</v>
      </c>
      <c r="BI1400" s="307">
        <f t="shared" si="96"/>
        <v>0</v>
      </c>
      <c r="BJ1400" s="307">
        <f t="shared" si="96"/>
        <v>0</v>
      </c>
      <c r="BK1400" s="307">
        <f t="shared" si="96"/>
        <v>0</v>
      </c>
      <c r="BL1400" s="307">
        <f t="shared" si="96"/>
        <v>0</v>
      </c>
      <c r="BM1400" s="307">
        <f t="shared" si="96"/>
        <v>0</v>
      </c>
      <c r="BN1400" s="307">
        <f t="shared" si="96"/>
        <v>0</v>
      </c>
      <c r="BO1400" s="307">
        <f t="shared" si="96"/>
        <v>0</v>
      </c>
      <c r="BP1400" s="307">
        <f t="shared" si="96"/>
        <v>0</v>
      </c>
      <c r="BQ1400" s="307">
        <f t="shared" si="96"/>
        <v>0</v>
      </c>
      <c r="BR1400" s="307">
        <f t="shared" si="95"/>
        <v>0</v>
      </c>
      <c r="BS1400" s="307">
        <f t="shared" si="95"/>
        <v>0</v>
      </c>
      <c r="BT1400" s="307">
        <f t="shared" si="95"/>
        <v>0</v>
      </c>
      <c r="BU1400" s="307">
        <f t="shared" si="95"/>
        <v>0</v>
      </c>
      <c r="BV1400" s="307">
        <f t="shared" si="95"/>
        <v>0</v>
      </c>
      <c r="BW1400" s="307">
        <f t="shared" si="95"/>
        <v>0</v>
      </c>
      <c r="BX1400" s="307">
        <f t="shared" si="95"/>
        <v>0</v>
      </c>
      <c r="BY1400" s="307">
        <f t="shared" si="95"/>
        <v>0</v>
      </c>
      <c r="BZ1400" s="307">
        <f t="shared" si="95"/>
        <v>0</v>
      </c>
      <c r="CA1400" s="307">
        <f t="shared" si="95"/>
        <v>0</v>
      </c>
      <c r="CB1400" s="307">
        <f t="shared" si="95"/>
        <v>0</v>
      </c>
      <c r="CC1400" s="307">
        <f t="shared" si="95"/>
        <v>0</v>
      </c>
      <c r="CD1400" s="307">
        <f t="shared" si="95"/>
        <v>0</v>
      </c>
      <c r="CE1400" s="307">
        <f t="shared" si="95"/>
        <v>0</v>
      </c>
      <c r="CF1400" s="307">
        <f t="shared" si="95"/>
        <v>0</v>
      </c>
      <c r="CG1400" s="307">
        <f t="shared" si="95"/>
        <v>0</v>
      </c>
      <c r="CH1400" s="307">
        <f t="shared" si="95"/>
        <v>0</v>
      </c>
      <c r="CI1400" s="307">
        <f t="shared" si="95"/>
        <v>0</v>
      </c>
      <c r="CJ1400" s="308">
        <f t="shared" si="95"/>
        <v>0</v>
      </c>
      <c r="CK1400" s="272">
        <f t="shared" si="88"/>
        <v>0</v>
      </c>
    </row>
    <row r="1401" spans="2:89">
      <c r="B1401" s="277"/>
      <c r="C1401" s="598">
        <v>22</v>
      </c>
      <c r="D1401" s="246" t="s">
        <v>81</v>
      </c>
      <c r="E1401" s="306">
        <f t="shared" si="86"/>
        <v>0</v>
      </c>
      <c r="F1401" s="307">
        <f t="shared" si="96"/>
        <v>0</v>
      </c>
      <c r="G1401" s="307">
        <f t="shared" si="96"/>
        <v>0</v>
      </c>
      <c r="H1401" s="307">
        <f t="shared" si="96"/>
        <v>0</v>
      </c>
      <c r="I1401" s="307">
        <f t="shared" si="96"/>
        <v>0</v>
      </c>
      <c r="J1401" s="307">
        <f t="shared" si="96"/>
        <v>0</v>
      </c>
      <c r="K1401" s="307">
        <f t="shared" si="96"/>
        <v>0</v>
      </c>
      <c r="L1401" s="307">
        <f t="shared" si="96"/>
        <v>0</v>
      </c>
      <c r="M1401" s="307">
        <f t="shared" si="96"/>
        <v>0</v>
      </c>
      <c r="N1401" s="307">
        <f t="shared" si="96"/>
        <v>0</v>
      </c>
      <c r="O1401" s="307">
        <f t="shared" si="96"/>
        <v>0</v>
      </c>
      <c r="P1401" s="307">
        <f t="shared" si="96"/>
        <v>0</v>
      </c>
      <c r="Q1401" s="307">
        <f t="shared" si="96"/>
        <v>0</v>
      </c>
      <c r="R1401" s="307">
        <f t="shared" si="96"/>
        <v>0</v>
      </c>
      <c r="S1401" s="307">
        <f t="shared" si="96"/>
        <v>0</v>
      </c>
      <c r="T1401" s="307">
        <f t="shared" si="96"/>
        <v>0</v>
      </c>
      <c r="U1401" s="307">
        <f t="shared" si="96"/>
        <v>0</v>
      </c>
      <c r="V1401" s="307">
        <f t="shared" si="96"/>
        <v>0</v>
      </c>
      <c r="W1401" s="307">
        <f t="shared" si="96"/>
        <v>0</v>
      </c>
      <c r="X1401" s="307">
        <f t="shared" si="96"/>
        <v>0</v>
      </c>
      <c r="Y1401" s="307">
        <f t="shared" si="96"/>
        <v>0</v>
      </c>
      <c r="Z1401" s="307">
        <f t="shared" si="96"/>
        <v>0</v>
      </c>
      <c r="AA1401" s="307">
        <f t="shared" si="96"/>
        <v>0</v>
      </c>
      <c r="AB1401" s="307">
        <f t="shared" si="96"/>
        <v>0</v>
      </c>
      <c r="AC1401" s="307">
        <f t="shared" si="96"/>
        <v>0</v>
      </c>
      <c r="AD1401" s="307">
        <f t="shared" si="96"/>
        <v>0</v>
      </c>
      <c r="AE1401" s="307">
        <f t="shared" si="96"/>
        <v>0</v>
      </c>
      <c r="AF1401" s="307">
        <f t="shared" si="96"/>
        <v>0</v>
      </c>
      <c r="AG1401" s="307">
        <f t="shared" si="96"/>
        <v>0</v>
      </c>
      <c r="AH1401" s="307">
        <f t="shared" si="96"/>
        <v>0</v>
      </c>
      <c r="AI1401" s="307">
        <f t="shared" si="96"/>
        <v>0</v>
      </c>
      <c r="AJ1401" s="307">
        <f t="shared" si="96"/>
        <v>0</v>
      </c>
      <c r="AK1401" s="307">
        <f t="shared" si="96"/>
        <v>0</v>
      </c>
      <c r="AL1401" s="307">
        <f t="shared" si="96"/>
        <v>0</v>
      </c>
      <c r="AM1401" s="307">
        <f t="shared" si="96"/>
        <v>0</v>
      </c>
      <c r="AN1401" s="307">
        <f t="shared" si="96"/>
        <v>0</v>
      </c>
      <c r="AO1401" s="307">
        <f t="shared" si="96"/>
        <v>0</v>
      </c>
      <c r="AP1401" s="307">
        <f t="shared" si="96"/>
        <v>0</v>
      </c>
      <c r="AQ1401" s="307">
        <f t="shared" si="96"/>
        <v>0</v>
      </c>
      <c r="AR1401" s="307">
        <f t="shared" si="96"/>
        <v>0</v>
      </c>
      <c r="AS1401" s="307">
        <f t="shared" si="96"/>
        <v>0</v>
      </c>
      <c r="AT1401" s="307">
        <f t="shared" si="96"/>
        <v>0</v>
      </c>
      <c r="AU1401" s="306">
        <f t="shared" si="96"/>
        <v>0</v>
      </c>
      <c r="AV1401" s="307">
        <f t="shared" si="96"/>
        <v>0</v>
      </c>
      <c r="AW1401" s="307">
        <f t="shared" si="96"/>
        <v>0</v>
      </c>
      <c r="AX1401" s="307">
        <f t="shared" si="96"/>
        <v>0</v>
      </c>
      <c r="AY1401" s="307">
        <f t="shared" si="96"/>
        <v>0</v>
      </c>
      <c r="AZ1401" s="307">
        <f t="shared" si="96"/>
        <v>0</v>
      </c>
      <c r="BA1401" s="307">
        <f t="shared" si="96"/>
        <v>0</v>
      </c>
      <c r="BB1401" s="307">
        <f t="shared" si="96"/>
        <v>0</v>
      </c>
      <c r="BC1401" s="307">
        <f t="shared" si="96"/>
        <v>0</v>
      </c>
      <c r="BD1401" s="307">
        <f t="shared" si="96"/>
        <v>0</v>
      </c>
      <c r="BE1401" s="307">
        <f t="shared" si="96"/>
        <v>0</v>
      </c>
      <c r="BF1401" s="307">
        <f t="shared" si="96"/>
        <v>0</v>
      </c>
      <c r="BG1401" s="307">
        <f t="shared" si="96"/>
        <v>0</v>
      </c>
      <c r="BH1401" s="307">
        <f t="shared" si="96"/>
        <v>0</v>
      </c>
      <c r="BI1401" s="307">
        <f t="shared" si="96"/>
        <v>0</v>
      </c>
      <c r="BJ1401" s="307">
        <f t="shared" si="96"/>
        <v>0</v>
      </c>
      <c r="BK1401" s="307">
        <f t="shared" si="96"/>
        <v>0</v>
      </c>
      <c r="BL1401" s="307">
        <f t="shared" si="96"/>
        <v>0</v>
      </c>
      <c r="BM1401" s="307">
        <f t="shared" si="96"/>
        <v>0</v>
      </c>
      <c r="BN1401" s="307">
        <f t="shared" si="96"/>
        <v>0</v>
      </c>
      <c r="BO1401" s="307">
        <f t="shared" si="96"/>
        <v>0</v>
      </c>
      <c r="BP1401" s="307">
        <f t="shared" si="96"/>
        <v>0</v>
      </c>
      <c r="BQ1401" s="307">
        <f t="shared" ref="BQ1401:CJ1404" si="97">BQ$1376*BQ1310</f>
        <v>0</v>
      </c>
      <c r="BR1401" s="307">
        <f t="shared" si="97"/>
        <v>0</v>
      </c>
      <c r="BS1401" s="307">
        <f t="shared" si="97"/>
        <v>0</v>
      </c>
      <c r="BT1401" s="307">
        <f t="shared" si="97"/>
        <v>0</v>
      </c>
      <c r="BU1401" s="307">
        <f t="shared" si="97"/>
        <v>0</v>
      </c>
      <c r="BV1401" s="307">
        <f t="shared" si="97"/>
        <v>0</v>
      </c>
      <c r="BW1401" s="307">
        <f t="shared" si="97"/>
        <v>0</v>
      </c>
      <c r="BX1401" s="307">
        <f t="shared" si="97"/>
        <v>0</v>
      </c>
      <c r="BY1401" s="307">
        <f t="shared" si="97"/>
        <v>0</v>
      </c>
      <c r="BZ1401" s="307">
        <f t="shared" si="97"/>
        <v>0</v>
      </c>
      <c r="CA1401" s="307">
        <f t="shared" si="97"/>
        <v>0</v>
      </c>
      <c r="CB1401" s="307">
        <f t="shared" si="97"/>
        <v>0</v>
      </c>
      <c r="CC1401" s="307">
        <f t="shared" si="97"/>
        <v>0</v>
      </c>
      <c r="CD1401" s="307">
        <f t="shared" si="97"/>
        <v>0</v>
      </c>
      <c r="CE1401" s="307">
        <f t="shared" si="97"/>
        <v>0</v>
      </c>
      <c r="CF1401" s="307">
        <f t="shared" si="97"/>
        <v>0</v>
      </c>
      <c r="CG1401" s="307">
        <f t="shared" si="97"/>
        <v>0</v>
      </c>
      <c r="CH1401" s="307">
        <f t="shared" si="97"/>
        <v>0</v>
      </c>
      <c r="CI1401" s="307">
        <f t="shared" si="97"/>
        <v>0</v>
      </c>
      <c r="CJ1401" s="308">
        <f t="shared" si="97"/>
        <v>0</v>
      </c>
      <c r="CK1401" s="272">
        <f t="shared" si="88"/>
        <v>0</v>
      </c>
    </row>
    <row r="1402" spans="2:89">
      <c r="B1402" s="277"/>
      <c r="C1402" s="598">
        <v>23</v>
      </c>
      <c r="D1402" s="246" t="s">
        <v>82</v>
      </c>
      <c r="E1402" s="306">
        <f t="shared" si="86"/>
        <v>0</v>
      </c>
      <c r="F1402" s="307">
        <f t="shared" ref="F1402:BQ1405" si="98">F$1376*F1311</f>
        <v>0</v>
      </c>
      <c r="G1402" s="307">
        <f t="shared" si="98"/>
        <v>0</v>
      </c>
      <c r="H1402" s="307">
        <f t="shared" si="98"/>
        <v>0</v>
      </c>
      <c r="I1402" s="307">
        <f t="shared" si="98"/>
        <v>0</v>
      </c>
      <c r="J1402" s="307">
        <f t="shared" si="98"/>
        <v>0</v>
      </c>
      <c r="K1402" s="307">
        <f t="shared" si="98"/>
        <v>0</v>
      </c>
      <c r="L1402" s="307">
        <f t="shared" si="98"/>
        <v>0</v>
      </c>
      <c r="M1402" s="307">
        <f t="shared" si="98"/>
        <v>0</v>
      </c>
      <c r="N1402" s="307">
        <f t="shared" si="98"/>
        <v>0</v>
      </c>
      <c r="O1402" s="307">
        <f t="shared" si="98"/>
        <v>0</v>
      </c>
      <c r="P1402" s="307">
        <f t="shared" si="98"/>
        <v>0</v>
      </c>
      <c r="Q1402" s="307">
        <f t="shared" si="98"/>
        <v>0</v>
      </c>
      <c r="R1402" s="307">
        <f t="shared" si="98"/>
        <v>0</v>
      </c>
      <c r="S1402" s="307">
        <f t="shared" si="98"/>
        <v>0</v>
      </c>
      <c r="T1402" s="307">
        <f t="shared" si="98"/>
        <v>0</v>
      </c>
      <c r="U1402" s="307">
        <f t="shared" si="98"/>
        <v>0</v>
      </c>
      <c r="V1402" s="307">
        <f t="shared" si="98"/>
        <v>0</v>
      </c>
      <c r="W1402" s="307">
        <f t="shared" si="98"/>
        <v>0</v>
      </c>
      <c r="X1402" s="307">
        <f t="shared" si="98"/>
        <v>0</v>
      </c>
      <c r="Y1402" s="307">
        <f t="shared" si="98"/>
        <v>0</v>
      </c>
      <c r="Z1402" s="307">
        <f t="shared" si="98"/>
        <v>0</v>
      </c>
      <c r="AA1402" s="307">
        <f t="shared" si="98"/>
        <v>0</v>
      </c>
      <c r="AB1402" s="307">
        <f t="shared" si="98"/>
        <v>0</v>
      </c>
      <c r="AC1402" s="307">
        <f t="shared" si="98"/>
        <v>0</v>
      </c>
      <c r="AD1402" s="307">
        <f t="shared" si="98"/>
        <v>0</v>
      </c>
      <c r="AE1402" s="307">
        <f t="shared" si="98"/>
        <v>0</v>
      </c>
      <c r="AF1402" s="307">
        <f t="shared" si="98"/>
        <v>0</v>
      </c>
      <c r="AG1402" s="307">
        <f t="shared" si="98"/>
        <v>0</v>
      </c>
      <c r="AH1402" s="307">
        <f t="shared" si="98"/>
        <v>0</v>
      </c>
      <c r="AI1402" s="307">
        <f t="shared" si="98"/>
        <v>0</v>
      </c>
      <c r="AJ1402" s="307">
        <f t="shared" si="98"/>
        <v>0</v>
      </c>
      <c r="AK1402" s="307">
        <f t="shared" si="98"/>
        <v>0</v>
      </c>
      <c r="AL1402" s="307">
        <f t="shared" si="98"/>
        <v>0</v>
      </c>
      <c r="AM1402" s="307">
        <f t="shared" si="98"/>
        <v>0</v>
      </c>
      <c r="AN1402" s="307">
        <f t="shared" si="98"/>
        <v>0</v>
      </c>
      <c r="AO1402" s="307">
        <f t="shared" si="98"/>
        <v>0</v>
      </c>
      <c r="AP1402" s="307">
        <f t="shared" si="98"/>
        <v>0</v>
      </c>
      <c r="AQ1402" s="307">
        <f t="shared" si="98"/>
        <v>0</v>
      </c>
      <c r="AR1402" s="307">
        <f t="shared" si="98"/>
        <v>0</v>
      </c>
      <c r="AS1402" s="307">
        <f t="shared" si="98"/>
        <v>0</v>
      </c>
      <c r="AT1402" s="307">
        <f t="shared" si="98"/>
        <v>0</v>
      </c>
      <c r="AU1402" s="306">
        <f t="shared" si="98"/>
        <v>0</v>
      </c>
      <c r="AV1402" s="307">
        <f t="shared" si="98"/>
        <v>0</v>
      </c>
      <c r="AW1402" s="307">
        <f t="shared" si="98"/>
        <v>0</v>
      </c>
      <c r="AX1402" s="307">
        <f t="shared" si="98"/>
        <v>0</v>
      </c>
      <c r="AY1402" s="307">
        <f t="shared" si="98"/>
        <v>0</v>
      </c>
      <c r="AZ1402" s="307">
        <f t="shared" si="98"/>
        <v>0</v>
      </c>
      <c r="BA1402" s="307">
        <f t="shared" si="98"/>
        <v>0</v>
      </c>
      <c r="BB1402" s="307">
        <f t="shared" si="98"/>
        <v>0</v>
      </c>
      <c r="BC1402" s="307">
        <f t="shared" si="98"/>
        <v>0</v>
      </c>
      <c r="BD1402" s="307">
        <f t="shared" si="98"/>
        <v>0</v>
      </c>
      <c r="BE1402" s="307">
        <f t="shared" si="98"/>
        <v>0</v>
      </c>
      <c r="BF1402" s="307">
        <f t="shared" si="98"/>
        <v>0</v>
      </c>
      <c r="BG1402" s="307">
        <f t="shared" si="98"/>
        <v>0</v>
      </c>
      <c r="BH1402" s="307">
        <f t="shared" si="98"/>
        <v>0</v>
      </c>
      <c r="BI1402" s="307">
        <f t="shared" si="98"/>
        <v>0</v>
      </c>
      <c r="BJ1402" s="307">
        <f t="shared" si="98"/>
        <v>0</v>
      </c>
      <c r="BK1402" s="307">
        <f t="shared" si="98"/>
        <v>0</v>
      </c>
      <c r="BL1402" s="307">
        <f t="shared" si="98"/>
        <v>0</v>
      </c>
      <c r="BM1402" s="307">
        <f t="shared" si="98"/>
        <v>0</v>
      </c>
      <c r="BN1402" s="307">
        <f t="shared" si="98"/>
        <v>0</v>
      </c>
      <c r="BO1402" s="307">
        <f t="shared" si="98"/>
        <v>0</v>
      </c>
      <c r="BP1402" s="307">
        <f t="shared" si="98"/>
        <v>0</v>
      </c>
      <c r="BQ1402" s="307">
        <f t="shared" si="98"/>
        <v>0</v>
      </c>
      <c r="BR1402" s="307">
        <f t="shared" si="97"/>
        <v>0</v>
      </c>
      <c r="BS1402" s="307">
        <f t="shared" si="97"/>
        <v>0</v>
      </c>
      <c r="BT1402" s="307">
        <f t="shared" si="97"/>
        <v>0</v>
      </c>
      <c r="BU1402" s="307">
        <f t="shared" si="97"/>
        <v>0</v>
      </c>
      <c r="BV1402" s="307">
        <f t="shared" si="97"/>
        <v>0</v>
      </c>
      <c r="BW1402" s="307">
        <f t="shared" si="97"/>
        <v>0</v>
      </c>
      <c r="BX1402" s="307">
        <f t="shared" si="97"/>
        <v>0</v>
      </c>
      <c r="BY1402" s="307">
        <f t="shared" si="97"/>
        <v>0</v>
      </c>
      <c r="BZ1402" s="307">
        <f t="shared" si="97"/>
        <v>0</v>
      </c>
      <c r="CA1402" s="307">
        <f t="shared" si="97"/>
        <v>0</v>
      </c>
      <c r="CB1402" s="307">
        <f t="shared" si="97"/>
        <v>0</v>
      </c>
      <c r="CC1402" s="307">
        <f t="shared" si="97"/>
        <v>0</v>
      </c>
      <c r="CD1402" s="307">
        <f t="shared" si="97"/>
        <v>0</v>
      </c>
      <c r="CE1402" s="307">
        <f t="shared" si="97"/>
        <v>0</v>
      </c>
      <c r="CF1402" s="307">
        <f t="shared" si="97"/>
        <v>0</v>
      </c>
      <c r="CG1402" s="307">
        <f t="shared" si="97"/>
        <v>0</v>
      </c>
      <c r="CH1402" s="307">
        <f t="shared" si="97"/>
        <v>0</v>
      </c>
      <c r="CI1402" s="307">
        <f t="shared" si="97"/>
        <v>0</v>
      </c>
      <c r="CJ1402" s="308">
        <f t="shared" si="97"/>
        <v>0</v>
      </c>
      <c r="CK1402" s="272">
        <f t="shared" si="88"/>
        <v>0</v>
      </c>
    </row>
    <row r="1403" spans="2:89">
      <c r="B1403" s="277"/>
      <c r="C1403" s="598">
        <v>24</v>
      </c>
      <c r="D1403" s="246" t="s">
        <v>565</v>
      </c>
      <c r="E1403" s="306">
        <f t="shared" si="86"/>
        <v>0</v>
      </c>
      <c r="F1403" s="307">
        <f t="shared" si="98"/>
        <v>0</v>
      </c>
      <c r="G1403" s="307">
        <f t="shared" si="98"/>
        <v>0</v>
      </c>
      <c r="H1403" s="307">
        <f t="shared" si="98"/>
        <v>0</v>
      </c>
      <c r="I1403" s="307">
        <f t="shared" si="98"/>
        <v>0</v>
      </c>
      <c r="J1403" s="307">
        <f t="shared" si="98"/>
        <v>0</v>
      </c>
      <c r="K1403" s="307">
        <f t="shared" si="98"/>
        <v>0</v>
      </c>
      <c r="L1403" s="307">
        <f t="shared" si="98"/>
        <v>0</v>
      </c>
      <c r="M1403" s="307">
        <f t="shared" si="98"/>
        <v>0</v>
      </c>
      <c r="N1403" s="307">
        <f t="shared" si="98"/>
        <v>0</v>
      </c>
      <c r="O1403" s="307">
        <f t="shared" si="98"/>
        <v>0</v>
      </c>
      <c r="P1403" s="307">
        <f t="shared" si="98"/>
        <v>0</v>
      </c>
      <c r="Q1403" s="307">
        <f t="shared" si="98"/>
        <v>0</v>
      </c>
      <c r="R1403" s="307">
        <f t="shared" si="98"/>
        <v>0</v>
      </c>
      <c r="S1403" s="307">
        <f t="shared" si="98"/>
        <v>0</v>
      </c>
      <c r="T1403" s="307">
        <f t="shared" si="98"/>
        <v>0</v>
      </c>
      <c r="U1403" s="307">
        <f t="shared" si="98"/>
        <v>0</v>
      </c>
      <c r="V1403" s="307">
        <f t="shared" si="98"/>
        <v>0</v>
      </c>
      <c r="W1403" s="307">
        <f t="shared" si="98"/>
        <v>0</v>
      </c>
      <c r="X1403" s="307">
        <f t="shared" si="98"/>
        <v>0</v>
      </c>
      <c r="Y1403" s="307">
        <f t="shared" si="98"/>
        <v>0</v>
      </c>
      <c r="Z1403" s="307">
        <f t="shared" si="98"/>
        <v>0</v>
      </c>
      <c r="AA1403" s="307">
        <f t="shared" si="98"/>
        <v>0</v>
      </c>
      <c r="AB1403" s="307">
        <f t="shared" si="98"/>
        <v>0</v>
      </c>
      <c r="AC1403" s="307">
        <f t="shared" si="98"/>
        <v>0</v>
      </c>
      <c r="AD1403" s="307">
        <f t="shared" si="98"/>
        <v>0</v>
      </c>
      <c r="AE1403" s="307">
        <f t="shared" si="98"/>
        <v>0</v>
      </c>
      <c r="AF1403" s="307">
        <f t="shared" si="98"/>
        <v>0</v>
      </c>
      <c r="AG1403" s="307">
        <f t="shared" si="98"/>
        <v>0</v>
      </c>
      <c r="AH1403" s="307">
        <f t="shared" si="98"/>
        <v>0</v>
      </c>
      <c r="AI1403" s="307">
        <f t="shared" si="98"/>
        <v>0</v>
      </c>
      <c r="AJ1403" s="307">
        <f t="shared" si="98"/>
        <v>0</v>
      </c>
      <c r="AK1403" s="307">
        <f t="shared" si="98"/>
        <v>0</v>
      </c>
      <c r="AL1403" s="307">
        <f t="shared" si="98"/>
        <v>0</v>
      </c>
      <c r="AM1403" s="307">
        <f t="shared" si="98"/>
        <v>0</v>
      </c>
      <c r="AN1403" s="307">
        <f t="shared" si="98"/>
        <v>0</v>
      </c>
      <c r="AO1403" s="307">
        <f t="shared" si="98"/>
        <v>0</v>
      </c>
      <c r="AP1403" s="307">
        <f t="shared" si="98"/>
        <v>0</v>
      </c>
      <c r="AQ1403" s="307">
        <f t="shared" si="98"/>
        <v>0</v>
      </c>
      <c r="AR1403" s="307">
        <f t="shared" si="98"/>
        <v>0</v>
      </c>
      <c r="AS1403" s="307">
        <f t="shared" si="98"/>
        <v>0</v>
      </c>
      <c r="AT1403" s="307">
        <f t="shared" si="98"/>
        <v>0</v>
      </c>
      <c r="AU1403" s="306">
        <f t="shared" si="98"/>
        <v>0</v>
      </c>
      <c r="AV1403" s="307">
        <f t="shared" si="98"/>
        <v>0</v>
      </c>
      <c r="AW1403" s="307">
        <f t="shared" si="98"/>
        <v>0</v>
      </c>
      <c r="AX1403" s="307">
        <f t="shared" si="98"/>
        <v>0</v>
      </c>
      <c r="AY1403" s="307">
        <f t="shared" si="98"/>
        <v>0</v>
      </c>
      <c r="AZ1403" s="307">
        <f t="shared" si="98"/>
        <v>0</v>
      </c>
      <c r="BA1403" s="307">
        <f t="shared" si="98"/>
        <v>0</v>
      </c>
      <c r="BB1403" s="307">
        <f t="shared" si="98"/>
        <v>0</v>
      </c>
      <c r="BC1403" s="307">
        <f t="shared" si="98"/>
        <v>0</v>
      </c>
      <c r="BD1403" s="307">
        <f t="shared" si="98"/>
        <v>0</v>
      </c>
      <c r="BE1403" s="307">
        <f t="shared" si="98"/>
        <v>0</v>
      </c>
      <c r="BF1403" s="307">
        <f t="shared" si="98"/>
        <v>0</v>
      </c>
      <c r="BG1403" s="307">
        <f t="shared" si="98"/>
        <v>0</v>
      </c>
      <c r="BH1403" s="307">
        <f t="shared" si="98"/>
        <v>0</v>
      </c>
      <c r="BI1403" s="307">
        <f t="shared" si="98"/>
        <v>0</v>
      </c>
      <c r="BJ1403" s="307">
        <f t="shared" si="98"/>
        <v>0</v>
      </c>
      <c r="BK1403" s="307">
        <f t="shared" si="98"/>
        <v>0</v>
      </c>
      <c r="BL1403" s="307">
        <f t="shared" si="98"/>
        <v>0</v>
      </c>
      <c r="BM1403" s="307">
        <f t="shared" si="98"/>
        <v>0</v>
      </c>
      <c r="BN1403" s="307">
        <f t="shared" si="98"/>
        <v>0</v>
      </c>
      <c r="BO1403" s="307">
        <f t="shared" si="98"/>
        <v>0</v>
      </c>
      <c r="BP1403" s="307">
        <f t="shared" si="98"/>
        <v>0</v>
      </c>
      <c r="BQ1403" s="307">
        <f t="shared" si="98"/>
        <v>0</v>
      </c>
      <c r="BR1403" s="307">
        <f t="shared" si="97"/>
        <v>0</v>
      </c>
      <c r="BS1403" s="307">
        <f t="shared" si="97"/>
        <v>0</v>
      </c>
      <c r="BT1403" s="307">
        <f t="shared" si="97"/>
        <v>0</v>
      </c>
      <c r="BU1403" s="307">
        <f t="shared" si="97"/>
        <v>0</v>
      </c>
      <c r="BV1403" s="307">
        <f t="shared" si="97"/>
        <v>0</v>
      </c>
      <c r="BW1403" s="307">
        <f t="shared" si="97"/>
        <v>0</v>
      </c>
      <c r="BX1403" s="307">
        <f t="shared" si="97"/>
        <v>0</v>
      </c>
      <c r="BY1403" s="307">
        <f t="shared" si="97"/>
        <v>0</v>
      </c>
      <c r="BZ1403" s="307">
        <f t="shared" si="97"/>
        <v>0</v>
      </c>
      <c r="CA1403" s="307">
        <f t="shared" si="97"/>
        <v>0</v>
      </c>
      <c r="CB1403" s="307">
        <f t="shared" si="97"/>
        <v>0</v>
      </c>
      <c r="CC1403" s="307">
        <f t="shared" si="97"/>
        <v>0</v>
      </c>
      <c r="CD1403" s="307">
        <f t="shared" si="97"/>
        <v>0</v>
      </c>
      <c r="CE1403" s="307">
        <f t="shared" si="97"/>
        <v>0</v>
      </c>
      <c r="CF1403" s="307">
        <f t="shared" si="97"/>
        <v>0</v>
      </c>
      <c r="CG1403" s="307">
        <f t="shared" si="97"/>
        <v>0</v>
      </c>
      <c r="CH1403" s="307">
        <f t="shared" si="97"/>
        <v>0</v>
      </c>
      <c r="CI1403" s="307">
        <f t="shared" si="97"/>
        <v>0</v>
      </c>
      <c r="CJ1403" s="308">
        <f t="shared" si="97"/>
        <v>0</v>
      </c>
      <c r="CK1403" s="272">
        <f t="shared" si="88"/>
        <v>0</v>
      </c>
    </row>
    <row r="1404" spans="2:89">
      <c r="B1404" s="277"/>
      <c r="C1404" s="598">
        <v>25</v>
      </c>
      <c r="D1404" s="246" t="s">
        <v>566</v>
      </c>
      <c r="E1404" s="306">
        <f t="shared" si="86"/>
        <v>0</v>
      </c>
      <c r="F1404" s="307">
        <f t="shared" si="98"/>
        <v>0</v>
      </c>
      <c r="G1404" s="307">
        <f t="shared" si="98"/>
        <v>0</v>
      </c>
      <c r="H1404" s="307">
        <f t="shared" si="98"/>
        <v>0</v>
      </c>
      <c r="I1404" s="307">
        <f t="shared" si="98"/>
        <v>0</v>
      </c>
      <c r="J1404" s="307">
        <f t="shared" si="98"/>
        <v>0</v>
      </c>
      <c r="K1404" s="307">
        <f t="shared" si="98"/>
        <v>0</v>
      </c>
      <c r="L1404" s="307">
        <f t="shared" si="98"/>
        <v>0</v>
      </c>
      <c r="M1404" s="307">
        <f t="shared" si="98"/>
        <v>0</v>
      </c>
      <c r="N1404" s="307">
        <f t="shared" si="98"/>
        <v>0</v>
      </c>
      <c r="O1404" s="307">
        <f t="shared" si="98"/>
        <v>0</v>
      </c>
      <c r="P1404" s="307">
        <f t="shared" si="98"/>
        <v>0</v>
      </c>
      <c r="Q1404" s="307">
        <f t="shared" si="98"/>
        <v>0</v>
      </c>
      <c r="R1404" s="307">
        <f t="shared" si="98"/>
        <v>0</v>
      </c>
      <c r="S1404" s="307">
        <f t="shared" si="98"/>
        <v>0</v>
      </c>
      <c r="T1404" s="307">
        <f t="shared" si="98"/>
        <v>0</v>
      </c>
      <c r="U1404" s="307">
        <f t="shared" si="98"/>
        <v>0</v>
      </c>
      <c r="V1404" s="307">
        <f t="shared" si="98"/>
        <v>0</v>
      </c>
      <c r="W1404" s="307">
        <f t="shared" si="98"/>
        <v>0</v>
      </c>
      <c r="X1404" s="307">
        <f t="shared" si="98"/>
        <v>0</v>
      </c>
      <c r="Y1404" s="307">
        <f t="shared" si="98"/>
        <v>0</v>
      </c>
      <c r="Z1404" s="307">
        <f t="shared" si="98"/>
        <v>0</v>
      </c>
      <c r="AA1404" s="307">
        <f t="shared" si="98"/>
        <v>0</v>
      </c>
      <c r="AB1404" s="307">
        <f t="shared" si="98"/>
        <v>0</v>
      </c>
      <c r="AC1404" s="307">
        <f t="shared" si="98"/>
        <v>0</v>
      </c>
      <c r="AD1404" s="307">
        <f t="shared" si="98"/>
        <v>0</v>
      </c>
      <c r="AE1404" s="307">
        <f t="shared" si="98"/>
        <v>0</v>
      </c>
      <c r="AF1404" s="307">
        <f t="shared" si="98"/>
        <v>0</v>
      </c>
      <c r="AG1404" s="307">
        <f t="shared" si="98"/>
        <v>0</v>
      </c>
      <c r="AH1404" s="307">
        <f t="shared" si="98"/>
        <v>0</v>
      </c>
      <c r="AI1404" s="307">
        <f t="shared" si="98"/>
        <v>0</v>
      </c>
      <c r="AJ1404" s="307">
        <f t="shared" si="98"/>
        <v>0</v>
      </c>
      <c r="AK1404" s="307">
        <f t="shared" si="98"/>
        <v>0</v>
      </c>
      <c r="AL1404" s="307">
        <f t="shared" si="98"/>
        <v>0</v>
      </c>
      <c r="AM1404" s="307">
        <f t="shared" si="98"/>
        <v>0</v>
      </c>
      <c r="AN1404" s="307">
        <f t="shared" si="98"/>
        <v>0</v>
      </c>
      <c r="AO1404" s="307">
        <f t="shared" si="98"/>
        <v>0</v>
      </c>
      <c r="AP1404" s="307">
        <f t="shared" si="98"/>
        <v>0</v>
      </c>
      <c r="AQ1404" s="307">
        <f t="shared" si="98"/>
        <v>0</v>
      </c>
      <c r="AR1404" s="307">
        <f t="shared" si="98"/>
        <v>0</v>
      </c>
      <c r="AS1404" s="307">
        <f t="shared" si="98"/>
        <v>0</v>
      </c>
      <c r="AT1404" s="307">
        <f t="shared" si="98"/>
        <v>0</v>
      </c>
      <c r="AU1404" s="306">
        <f t="shared" si="98"/>
        <v>0</v>
      </c>
      <c r="AV1404" s="307">
        <f t="shared" si="98"/>
        <v>0</v>
      </c>
      <c r="AW1404" s="307">
        <f t="shared" si="98"/>
        <v>0</v>
      </c>
      <c r="AX1404" s="307">
        <f t="shared" si="98"/>
        <v>0</v>
      </c>
      <c r="AY1404" s="307">
        <f t="shared" si="98"/>
        <v>0</v>
      </c>
      <c r="AZ1404" s="307">
        <f t="shared" si="98"/>
        <v>0</v>
      </c>
      <c r="BA1404" s="307">
        <f t="shared" si="98"/>
        <v>0</v>
      </c>
      <c r="BB1404" s="307">
        <f t="shared" si="98"/>
        <v>0</v>
      </c>
      <c r="BC1404" s="307">
        <f t="shared" si="98"/>
        <v>0</v>
      </c>
      <c r="BD1404" s="307">
        <f t="shared" si="98"/>
        <v>0</v>
      </c>
      <c r="BE1404" s="307">
        <f t="shared" si="98"/>
        <v>0</v>
      </c>
      <c r="BF1404" s="307">
        <f t="shared" si="98"/>
        <v>0</v>
      </c>
      <c r="BG1404" s="307">
        <f t="shared" si="98"/>
        <v>0</v>
      </c>
      <c r="BH1404" s="307">
        <f t="shared" si="98"/>
        <v>0</v>
      </c>
      <c r="BI1404" s="307">
        <f t="shared" si="98"/>
        <v>0</v>
      </c>
      <c r="BJ1404" s="307">
        <f t="shared" si="98"/>
        <v>0</v>
      </c>
      <c r="BK1404" s="307">
        <f t="shared" si="98"/>
        <v>0</v>
      </c>
      <c r="BL1404" s="307">
        <f t="shared" si="98"/>
        <v>0</v>
      </c>
      <c r="BM1404" s="307">
        <f t="shared" si="98"/>
        <v>0</v>
      </c>
      <c r="BN1404" s="307">
        <f t="shared" si="98"/>
        <v>0</v>
      </c>
      <c r="BO1404" s="307">
        <f t="shared" si="98"/>
        <v>0</v>
      </c>
      <c r="BP1404" s="307">
        <f t="shared" si="98"/>
        <v>0</v>
      </c>
      <c r="BQ1404" s="307">
        <f t="shared" si="98"/>
        <v>0</v>
      </c>
      <c r="BR1404" s="307">
        <f t="shared" si="97"/>
        <v>0</v>
      </c>
      <c r="BS1404" s="307">
        <f t="shared" si="97"/>
        <v>0</v>
      </c>
      <c r="BT1404" s="307">
        <f t="shared" si="97"/>
        <v>0</v>
      </c>
      <c r="BU1404" s="307">
        <f t="shared" si="97"/>
        <v>0</v>
      </c>
      <c r="BV1404" s="307">
        <f t="shared" si="97"/>
        <v>0</v>
      </c>
      <c r="BW1404" s="307">
        <f t="shared" si="97"/>
        <v>0</v>
      </c>
      <c r="BX1404" s="307">
        <f t="shared" si="97"/>
        <v>0</v>
      </c>
      <c r="BY1404" s="307">
        <f t="shared" si="97"/>
        <v>0</v>
      </c>
      <c r="BZ1404" s="307">
        <f t="shared" si="97"/>
        <v>0</v>
      </c>
      <c r="CA1404" s="307">
        <f t="shared" si="97"/>
        <v>0</v>
      </c>
      <c r="CB1404" s="307">
        <f t="shared" si="97"/>
        <v>0</v>
      </c>
      <c r="CC1404" s="307">
        <f t="shared" si="97"/>
        <v>0</v>
      </c>
      <c r="CD1404" s="307">
        <f t="shared" si="97"/>
        <v>0</v>
      </c>
      <c r="CE1404" s="307">
        <f t="shared" si="97"/>
        <v>0</v>
      </c>
      <c r="CF1404" s="307">
        <f t="shared" si="97"/>
        <v>0</v>
      </c>
      <c r="CG1404" s="307">
        <f t="shared" si="97"/>
        <v>0</v>
      </c>
      <c r="CH1404" s="307">
        <f t="shared" si="97"/>
        <v>0</v>
      </c>
      <c r="CI1404" s="307">
        <f t="shared" si="97"/>
        <v>0</v>
      </c>
      <c r="CJ1404" s="308">
        <f t="shared" si="97"/>
        <v>0</v>
      </c>
      <c r="CK1404" s="272">
        <f t="shared" si="88"/>
        <v>0</v>
      </c>
    </row>
    <row r="1405" spans="2:89">
      <c r="B1405" s="277"/>
      <c r="C1405" s="598">
        <v>26</v>
      </c>
      <c r="D1405" s="246" t="s">
        <v>567</v>
      </c>
      <c r="E1405" s="306">
        <f t="shared" si="86"/>
        <v>0</v>
      </c>
      <c r="F1405" s="307">
        <f t="shared" si="98"/>
        <v>0</v>
      </c>
      <c r="G1405" s="307">
        <f t="shared" si="98"/>
        <v>0</v>
      </c>
      <c r="H1405" s="307">
        <f t="shared" si="98"/>
        <v>0</v>
      </c>
      <c r="I1405" s="307">
        <f t="shared" si="98"/>
        <v>0</v>
      </c>
      <c r="J1405" s="307">
        <f t="shared" si="98"/>
        <v>0</v>
      </c>
      <c r="K1405" s="307">
        <f t="shared" si="98"/>
        <v>0</v>
      </c>
      <c r="L1405" s="307">
        <f t="shared" si="98"/>
        <v>0</v>
      </c>
      <c r="M1405" s="307">
        <f t="shared" si="98"/>
        <v>0</v>
      </c>
      <c r="N1405" s="307">
        <f t="shared" si="98"/>
        <v>0</v>
      </c>
      <c r="O1405" s="307">
        <f t="shared" si="98"/>
        <v>0</v>
      </c>
      <c r="P1405" s="307">
        <f t="shared" si="98"/>
        <v>0</v>
      </c>
      <c r="Q1405" s="307">
        <f t="shared" si="98"/>
        <v>0</v>
      </c>
      <c r="R1405" s="307">
        <f t="shared" si="98"/>
        <v>0</v>
      </c>
      <c r="S1405" s="307">
        <f t="shared" si="98"/>
        <v>0</v>
      </c>
      <c r="T1405" s="307">
        <f t="shared" si="98"/>
        <v>0</v>
      </c>
      <c r="U1405" s="307">
        <f t="shared" si="98"/>
        <v>0</v>
      </c>
      <c r="V1405" s="307">
        <f t="shared" si="98"/>
        <v>0</v>
      </c>
      <c r="W1405" s="307">
        <f t="shared" si="98"/>
        <v>0</v>
      </c>
      <c r="X1405" s="307">
        <f t="shared" si="98"/>
        <v>0</v>
      </c>
      <c r="Y1405" s="307">
        <f t="shared" si="98"/>
        <v>0</v>
      </c>
      <c r="Z1405" s="307">
        <f t="shared" si="98"/>
        <v>0</v>
      </c>
      <c r="AA1405" s="307">
        <f t="shared" si="98"/>
        <v>0</v>
      </c>
      <c r="AB1405" s="307">
        <f t="shared" si="98"/>
        <v>0</v>
      </c>
      <c r="AC1405" s="307">
        <f t="shared" si="98"/>
        <v>0</v>
      </c>
      <c r="AD1405" s="307">
        <f t="shared" si="98"/>
        <v>0</v>
      </c>
      <c r="AE1405" s="307">
        <f t="shared" si="98"/>
        <v>0</v>
      </c>
      <c r="AF1405" s="307">
        <f t="shared" si="98"/>
        <v>0</v>
      </c>
      <c r="AG1405" s="307">
        <f t="shared" si="98"/>
        <v>0</v>
      </c>
      <c r="AH1405" s="307">
        <f t="shared" si="98"/>
        <v>0</v>
      </c>
      <c r="AI1405" s="307">
        <f t="shared" si="98"/>
        <v>0</v>
      </c>
      <c r="AJ1405" s="307">
        <f t="shared" si="98"/>
        <v>0</v>
      </c>
      <c r="AK1405" s="307">
        <f t="shared" si="98"/>
        <v>0</v>
      </c>
      <c r="AL1405" s="307">
        <f t="shared" si="98"/>
        <v>0</v>
      </c>
      <c r="AM1405" s="307">
        <f t="shared" si="98"/>
        <v>0</v>
      </c>
      <c r="AN1405" s="307">
        <f t="shared" si="98"/>
        <v>0</v>
      </c>
      <c r="AO1405" s="307">
        <f t="shared" si="98"/>
        <v>0</v>
      </c>
      <c r="AP1405" s="307">
        <f t="shared" si="98"/>
        <v>0</v>
      </c>
      <c r="AQ1405" s="307">
        <f t="shared" si="98"/>
        <v>0</v>
      </c>
      <c r="AR1405" s="307">
        <f t="shared" si="98"/>
        <v>0</v>
      </c>
      <c r="AS1405" s="307">
        <f t="shared" si="98"/>
        <v>0</v>
      </c>
      <c r="AT1405" s="307">
        <f t="shared" si="98"/>
        <v>0</v>
      </c>
      <c r="AU1405" s="306">
        <f t="shared" si="98"/>
        <v>0</v>
      </c>
      <c r="AV1405" s="307">
        <f t="shared" si="98"/>
        <v>0</v>
      </c>
      <c r="AW1405" s="307">
        <f t="shared" si="98"/>
        <v>0</v>
      </c>
      <c r="AX1405" s="307">
        <f t="shared" si="98"/>
        <v>0</v>
      </c>
      <c r="AY1405" s="307">
        <f t="shared" si="98"/>
        <v>0</v>
      </c>
      <c r="AZ1405" s="307">
        <f t="shared" si="98"/>
        <v>0</v>
      </c>
      <c r="BA1405" s="307">
        <f t="shared" si="98"/>
        <v>0</v>
      </c>
      <c r="BB1405" s="307">
        <f t="shared" si="98"/>
        <v>0</v>
      </c>
      <c r="BC1405" s="307">
        <f t="shared" si="98"/>
        <v>0</v>
      </c>
      <c r="BD1405" s="307">
        <f t="shared" si="98"/>
        <v>0</v>
      </c>
      <c r="BE1405" s="307">
        <f t="shared" si="98"/>
        <v>0</v>
      </c>
      <c r="BF1405" s="307">
        <f t="shared" si="98"/>
        <v>0</v>
      </c>
      <c r="BG1405" s="307">
        <f t="shared" si="98"/>
        <v>0</v>
      </c>
      <c r="BH1405" s="307">
        <f t="shared" si="98"/>
        <v>0</v>
      </c>
      <c r="BI1405" s="307">
        <f t="shared" si="98"/>
        <v>0</v>
      </c>
      <c r="BJ1405" s="307">
        <f t="shared" si="98"/>
        <v>0</v>
      </c>
      <c r="BK1405" s="307">
        <f t="shared" si="98"/>
        <v>0</v>
      </c>
      <c r="BL1405" s="307">
        <f t="shared" si="98"/>
        <v>0</v>
      </c>
      <c r="BM1405" s="307">
        <f t="shared" si="98"/>
        <v>0</v>
      </c>
      <c r="BN1405" s="307">
        <f t="shared" si="98"/>
        <v>0</v>
      </c>
      <c r="BO1405" s="307">
        <f t="shared" si="98"/>
        <v>0</v>
      </c>
      <c r="BP1405" s="307">
        <f t="shared" si="98"/>
        <v>0</v>
      </c>
      <c r="BQ1405" s="307">
        <f t="shared" ref="BQ1405:CJ1408" si="99">BQ$1376*BQ1314</f>
        <v>0</v>
      </c>
      <c r="BR1405" s="307">
        <f t="shared" si="99"/>
        <v>0</v>
      </c>
      <c r="BS1405" s="307">
        <f t="shared" si="99"/>
        <v>0</v>
      </c>
      <c r="BT1405" s="307">
        <f t="shared" si="99"/>
        <v>0</v>
      </c>
      <c r="BU1405" s="307">
        <f t="shared" si="99"/>
        <v>0</v>
      </c>
      <c r="BV1405" s="307">
        <f t="shared" si="99"/>
        <v>0</v>
      </c>
      <c r="BW1405" s="307">
        <f t="shared" si="99"/>
        <v>0</v>
      </c>
      <c r="BX1405" s="307">
        <f t="shared" si="99"/>
        <v>0</v>
      </c>
      <c r="BY1405" s="307">
        <f t="shared" si="99"/>
        <v>0</v>
      </c>
      <c r="BZ1405" s="307">
        <f t="shared" si="99"/>
        <v>0</v>
      </c>
      <c r="CA1405" s="307">
        <f t="shared" si="99"/>
        <v>0</v>
      </c>
      <c r="CB1405" s="307">
        <f t="shared" si="99"/>
        <v>0</v>
      </c>
      <c r="CC1405" s="307">
        <f t="shared" si="99"/>
        <v>0</v>
      </c>
      <c r="CD1405" s="307">
        <f t="shared" si="99"/>
        <v>0</v>
      </c>
      <c r="CE1405" s="307">
        <f t="shared" si="99"/>
        <v>0</v>
      </c>
      <c r="CF1405" s="307">
        <f t="shared" si="99"/>
        <v>0</v>
      </c>
      <c r="CG1405" s="307">
        <f t="shared" si="99"/>
        <v>0</v>
      </c>
      <c r="CH1405" s="307">
        <f t="shared" si="99"/>
        <v>0</v>
      </c>
      <c r="CI1405" s="307">
        <f t="shared" si="99"/>
        <v>0</v>
      </c>
      <c r="CJ1405" s="308">
        <f t="shared" si="99"/>
        <v>0</v>
      </c>
      <c r="CK1405" s="272">
        <f t="shared" si="88"/>
        <v>0</v>
      </c>
    </row>
    <row r="1406" spans="2:89">
      <c r="B1406" s="277"/>
      <c r="C1406" s="598">
        <v>27</v>
      </c>
      <c r="D1406" s="246" t="s">
        <v>83</v>
      </c>
      <c r="E1406" s="306">
        <f t="shared" si="86"/>
        <v>0</v>
      </c>
      <c r="F1406" s="307">
        <f t="shared" ref="F1406:BQ1409" si="100">F$1376*F1315</f>
        <v>0</v>
      </c>
      <c r="G1406" s="307">
        <f t="shared" si="100"/>
        <v>0</v>
      </c>
      <c r="H1406" s="307">
        <f t="shared" si="100"/>
        <v>0</v>
      </c>
      <c r="I1406" s="307">
        <f t="shared" si="100"/>
        <v>0</v>
      </c>
      <c r="J1406" s="307">
        <f t="shared" si="100"/>
        <v>0</v>
      </c>
      <c r="K1406" s="307">
        <f t="shared" si="100"/>
        <v>0</v>
      </c>
      <c r="L1406" s="307">
        <f t="shared" si="100"/>
        <v>0</v>
      </c>
      <c r="M1406" s="307">
        <f t="shared" si="100"/>
        <v>0</v>
      </c>
      <c r="N1406" s="307">
        <f t="shared" si="100"/>
        <v>0</v>
      </c>
      <c r="O1406" s="307">
        <f t="shared" si="100"/>
        <v>0</v>
      </c>
      <c r="P1406" s="307">
        <f t="shared" si="100"/>
        <v>0</v>
      </c>
      <c r="Q1406" s="307">
        <f t="shared" si="100"/>
        <v>0</v>
      </c>
      <c r="R1406" s="307">
        <f t="shared" si="100"/>
        <v>0</v>
      </c>
      <c r="S1406" s="307">
        <f t="shared" si="100"/>
        <v>0</v>
      </c>
      <c r="T1406" s="307">
        <f t="shared" si="100"/>
        <v>0</v>
      </c>
      <c r="U1406" s="307">
        <f t="shared" si="100"/>
        <v>0</v>
      </c>
      <c r="V1406" s="307">
        <f t="shared" si="100"/>
        <v>0</v>
      </c>
      <c r="W1406" s="307">
        <f t="shared" si="100"/>
        <v>0</v>
      </c>
      <c r="X1406" s="307">
        <f t="shared" si="100"/>
        <v>0</v>
      </c>
      <c r="Y1406" s="307">
        <f t="shared" si="100"/>
        <v>0</v>
      </c>
      <c r="Z1406" s="307">
        <f t="shared" si="100"/>
        <v>0</v>
      </c>
      <c r="AA1406" s="307">
        <f t="shared" si="100"/>
        <v>0</v>
      </c>
      <c r="AB1406" s="307">
        <f t="shared" si="100"/>
        <v>0</v>
      </c>
      <c r="AC1406" s="307">
        <f t="shared" si="100"/>
        <v>0</v>
      </c>
      <c r="AD1406" s="307">
        <f t="shared" si="100"/>
        <v>0</v>
      </c>
      <c r="AE1406" s="307">
        <f t="shared" si="100"/>
        <v>0</v>
      </c>
      <c r="AF1406" s="307">
        <f t="shared" si="100"/>
        <v>0</v>
      </c>
      <c r="AG1406" s="307">
        <f t="shared" si="100"/>
        <v>0</v>
      </c>
      <c r="AH1406" s="307">
        <f t="shared" si="100"/>
        <v>0</v>
      </c>
      <c r="AI1406" s="307">
        <f t="shared" si="100"/>
        <v>0</v>
      </c>
      <c r="AJ1406" s="307">
        <f t="shared" si="100"/>
        <v>0</v>
      </c>
      <c r="AK1406" s="307">
        <f t="shared" si="100"/>
        <v>0</v>
      </c>
      <c r="AL1406" s="307">
        <f t="shared" si="100"/>
        <v>0</v>
      </c>
      <c r="AM1406" s="307">
        <f t="shared" si="100"/>
        <v>0</v>
      </c>
      <c r="AN1406" s="307">
        <f t="shared" si="100"/>
        <v>0</v>
      </c>
      <c r="AO1406" s="307">
        <f t="shared" si="100"/>
        <v>0</v>
      </c>
      <c r="AP1406" s="307">
        <f t="shared" si="100"/>
        <v>0</v>
      </c>
      <c r="AQ1406" s="307">
        <f t="shared" si="100"/>
        <v>0</v>
      </c>
      <c r="AR1406" s="307">
        <f t="shared" si="100"/>
        <v>0</v>
      </c>
      <c r="AS1406" s="307">
        <f t="shared" si="100"/>
        <v>0</v>
      </c>
      <c r="AT1406" s="307">
        <f t="shared" si="100"/>
        <v>0</v>
      </c>
      <c r="AU1406" s="306">
        <f t="shared" si="100"/>
        <v>0</v>
      </c>
      <c r="AV1406" s="307">
        <f t="shared" si="100"/>
        <v>0</v>
      </c>
      <c r="AW1406" s="307">
        <f t="shared" si="100"/>
        <v>0</v>
      </c>
      <c r="AX1406" s="307">
        <f t="shared" si="100"/>
        <v>0</v>
      </c>
      <c r="AY1406" s="307">
        <f t="shared" si="100"/>
        <v>0</v>
      </c>
      <c r="AZ1406" s="307">
        <f t="shared" si="100"/>
        <v>0</v>
      </c>
      <c r="BA1406" s="307">
        <f t="shared" si="100"/>
        <v>0</v>
      </c>
      <c r="BB1406" s="307">
        <f t="shared" si="100"/>
        <v>0</v>
      </c>
      <c r="BC1406" s="307">
        <f t="shared" si="100"/>
        <v>0</v>
      </c>
      <c r="BD1406" s="307">
        <f t="shared" si="100"/>
        <v>0</v>
      </c>
      <c r="BE1406" s="307">
        <f t="shared" si="100"/>
        <v>0</v>
      </c>
      <c r="BF1406" s="307">
        <f t="shared" si="100"/>
        <v>0</v>
      </c>
      <c r="BG1406" s="307">
        <f t="shared" si="100"/>
        <v>0</v>
      </c>
      <c r="BH1406" s="307">
        <f t="shared" si="100"/>
        <v>0</v>
      </c>
      <c r="BI1406" s="307">
        <f t="shared" si="100"/>
        <v>0</v>
      </c>
      <c r="BJ1406" s="307">
        <f t="shared" si="100"/>
        <v>0</v>
      </c>
      <c r="BK1406" s="307">
        <f t="shared" si="100"/>
        <v>0</v>
      </c>
      <c r="BL1406" s="307">
        <f t="shared" si="100"/>
        <v>0</v>
      </c>
      <c r="BM1406" s="307">
        <f t="shared" si="100"/>
        <v>0</v>
      </c>
      <c r="BN1406" s="307">
        <f t="shared" si="100"/>
        <v>0</v>
      </c>
      <c r="BO1406" s="307">
        <f t="shared" si="100"/>
        <v>0</v>
      </c>
      <c r="BP1406" s="307">
        <f t="shared" si="100"/>
        <v>0</v>
      </c>
      <c r="BQ1406" s="307">
        <f t="shared" si="100"/>
        <v>0</v>
      </c>
      <c r="BR1406" s="307">
        <f t="shared" si="99"/>
        <v>0</v>
      </c>
      <c r="BS1406" s="307">
        <f t="shared" si="99"/>
        <v>0</v>
      </c>
      <c r="BT1406" s="307">
        <f t="shared" si="99"/>
        <v>0</v>
      </c>
      <c r="BU1406" s="307">
        <f t="shared" si="99"/>
        <v>0</v>
      </c>
      <c r="BV1406" s="307">
        <f t="shared" si="99"/>
        <v>0</v>
      </c>
      <c r="BW1406" s="307">
        <f t="shared" si="99"/>
        <v>0</v>
      </c>
      <c r="BX1406" s="307">
        <f t="shared" si="99"/>
        <v>0</v>
      </c>
      <c r="BY1406" s="307">
        <f t="shared" si="99"/>
        <v>0</v>
      </c>
      <c r="BZ1406" s="307">
        <f t="shared" si="99"/>
        <v>0</v>
      </c>
      <c r="CA1406" s="307">
        <f t="shared" si="99"/>
        <v>0</v>
      </c>
      <c r="CB1406" s="307">
        <f t="shared" si="99"/>
        <v>0</v>
      </c>
      <c r="CC1406" s="307">
        <f t="shared" si="99"/>
        <v>0</v>
      </c>
      <c r="CD1406" s="307">
        <f t="shared" si="99"/>
        <v>0</v>
      </c>
      <c r="CE1406" s="307">
        <f t="shared" si="99"/>
        <v>0</v>
      </c>
      <c r="CF1406" s="307">
        <f t="shared" si="99"/>
        <v>0</v>
      </c>
      <c r="CG1406" s="307">
        <f t="shared" si="99"/>
        <v>0</v>
      </c>
      <c r="CH1406" s="307">
        <f t="shared" si="99"/>
        <v>0</v>
      </c>
      <c r="CI1406" s="307">
        <f t="shared" si="99"/>
        <v>0</v>
      </c>
      <c r="CJ1406" s="308">
        <f t="shared" si="99"/>
        <v>0</v>
      </c>
      <c r="CK1406" s="272">
        <f t="shared" si="88"/>
        <v>0</v>
      </c>
    </row>
    <row r="1407" spans="2:89">
      <c r="B1407" s="277"/>
      <c r="C1407" s="598">
        <v>28</v>
      </c>
      <c r="D1407" s="246" t="s">
        <v>84</v>
      </c>
      <c r="E1407" s="306">
        <f t="shared" si="86"/>
        <v>0</v>
      </c>
      <c r="F1407" s="307">
        <f t="shared" si="100"/>
        <v>0</v>
      </c>
      <c r="G1407" s="307">
        <f t="shared" si="100"/>
        <v>0</v>
      </c>
      <c r="H1407" s="307">
        <f t="shared" si="100"/>
        <v>0</v>
      </c>
      <c r="I1407" s="307">
        <f t="shared" si="100"/>
        <v>0</v>
      </c>
      <c r="J1407" s="307">
        <f t="shared" si="100"/>
        <v>0</v>
      </c>
      <c r="K1407" s="307">
        <f t="shared" si="100"/>
        <v>0</v>
      </c>
      <c r="L1407" s="307">
        <f t="shared" si="100"/>
        <v>0</v>
      </c>
      <c r="M1407" s="307">
        <f t="shared" si="100"/>
        <v>0</v>
      </c>
      <c r="N1407" s="307">
        <f t="shared" si="100"/>
        <v>0</v>
      </c>
      <c r="O1407" s="307">
        <f t="shared" si="100"/>
        <v>0</v>
      </c>
      <c r="P1407" s="307">
        <f t="shared" si="100"/>
        <v>0</v>
      </c>
      <c r="Q1407" s="307">
        <f t="shared" si="100"/>
        <v>0</v>
      </c>
      <c r="R1407" s="307">
        <f t="shared" si="100"/>
        <v>0</v>
      </c>
      <c r="S1407" s="307">
        <f t="shared" si="100"/>
        <v>0</v>
      </c>
      <c r="T1407" s="307">
        <f t="shared" si="100"/>
        <v>0</v>
      </c>
      <c r="U1407" s="307">
        <f t="shared" si="100"/>
        <v>0</v>
      </c>
      <c r="V1407" s="307">
        <f t="shared" si="100"/>
        <v>0</v>
      </c>
      <c r="W1407" s="307">
        <f t="shared" si="100"/>
        <v>0</v>
      </c>
      <c r="X1407" s="307">
        <f t="shared" si="100"/>
        <v>0</v>
      </c>
      <c r="Y1407" s="307">
        <f t="shared" si="100"/>
        <v>0</v>
      </c>
      <c r="Z1407" s="307">
        <f t="shared" si="100"/>
        <v>0</v>
      </c>
      <c r="AA1407" s="307">
        <f t="shared" si="100"/>
        <v>0</v>
      </c>
      <c r="AB1407" s="307">
        <f t="shared" si="100"/>
        <v>0</v>
      </c>
      <c r="AC1407" s="307">
        <f t="shared" si="100"/>
        <v>0</v>
      </c>
      <c r="AD1407" s="307">
        <f t="shared" si="100"/>
        <v>0</v>
      </c>
      <c r="AE1407" s="307">
        <f t="shared" si="100"/>
        <v>0</v>
      </c>
      <c r="AF1407" s="307">
        <f t="shared" si="100"/>
        <v>0</v>
      </c>
      <c r="AG1407" s="307">
        <f t="shared" si="100"/>
        <v>0</v>
      </c>
      <c r="AH1407" s="307">
        <f t="shared" si="100"/>
        <v>0</v>
      </c>
      <c r="AI1407" s="307">
        <f t="shared" si="100"/>
        <v>0</v>
      </c>
      <c r="AJ1407" s="307">
        <f t="shared" si="100"/>
        <v>0</v>
      </c>
      <c r="AK1407" s="307">
        <f t="shared" si="100"/>
        <v>0</v>
      </c>
      <c r="AL1407" s="307">
        <f t="shared" si="100"/>
        <v>0</v>
      </c>
      <c r="AM1407" s="307">
        <f t="shared" si="100"/>
        <v>0</v>
      </c>
      <c r="AN1407" s="307">
        <f t="shared" si="100"/>
        <v>0</v>
      </c>
      <c r="AO1407" s="307">
        <f t="shared" si="100"/>
        <v>0</v>
      </c>
      <c r="AP1407" s="307">
        <f t="shared" si="100"/>
        <v>0</v>
      </c>
      <c r="AQ1407" s="307">
        <f t="shared" si="100"/>
        <v>0</v>
      </c>
      <c r="AR1407" s="307">
        <f t="shared" si="100"/>
        <v>0</v>
      </c>
      <c r="AS1407" s="307">
        <f t="shared" si="100"/>
        <v>0</v>
      </c>
      <c r="AT1407" s="307">
        <f t="shared" si="100"/>
        <v>0</v>
      </c>
      <c r="AU1407" s="306">
        <f t="shared" si="100"/>
        <v>0</v>
      </c>
      <c r="AV1407" s="307">
        <f t="shared" si="100"/>
        <v>0</v>
      </c>
      <c r="AW1407" s="307">
        <f t="shared" si="100"/>
        <v>0</v>
      </c>
      <c r="AX1407" s="307">
        <f t="shared" si="100"/>
        <v>0</v>
      </c>
      <c r="AY1407" s="307">
        <f t="shared" si="100"/>
        <v>0</v>
      </c>
      <c r="AZ1407" s="307">
        <f t="shared" si="100"/>
        <v>0</v>
      </c>
      <c r="BA1407" s="307">
        <f t="shared" si="100"/>
        <v>0</v>
      </c>
      <c r="BB1407" s="307">
        <f t="shared" si="100"/>
        <v>0</v>
      </c>
      <c r="BC1407" s="307">
        <f t="shared" si="100"/>
        <v>0</v>
      </c>
      <c r="BD1407" s="307">
        <f t="shared" si="100"/>
        <v>0</v>
      </c>
      <c r="BE1407" s="307">
        <f t="shared" si="100"/>
        <v>0</v>
      </c>
      <c r="BF1407" s="307">
        <f t="shared" si="100"/>
        <v>0</v>
      </c>
      <c r="BG1407" s="307">
        <f t="shared" si="100"/>
        <v>0</v>
      </c>
      <c r="BH1407" s="307">
        <f t="shared" si="100"/>
        <v>0</v>
      </c>
      <c r="BI1407" s="307">
        <f t="shared" si="100"/>
        <v>0</v>
      </c>
      <c r="BJ1407" s="307">
        <f t="shared" si="100"/>
        <v>0</v>
      </c>
      <c r="BK1407" s="307">
        <f t="shared" si="100"/>
        <v>0</v>
      </c>
      <c r="BL1407" s="307">
        <f t="shared" si="100"/>
        <v>0</v>
      </c>
      <c r="BM1407" s="307">
        <f t="shared" si="100"/>
        <v>0</v>
      </c>
      <c r="BN1407" s="307">
        <f t="shared" si="100"/>
        <v>0</v>
      </c>
      <c r="BO1407" s="307">
        <f t="shared" si="100"/>
        <v>0</v>
      </c>
      <c r="BP1407" s="307">
        <f t="shared" si="100"/>
        <v>0</v>
      </c>
      <c r="BQ1407" s="307">
        <f t="shared" si="100"/>
        <v>0</v>
      </c>
      <c r="BR1407" s="307">
        <f t="shared" si="99"/>
        <v>0</v>
      </c>
      <c r="BS1407" s="307">
        <f t="shared" si="99"/>
        <v>0</v>
      </c>
      <c r="BT1407" s="307">
        <f t="shared" si="99"/>
        <v>0</v>
      </c>
      <c r="BU1407" s="307">
        <f t="shared" si="99"/>
        <v>0</v>
      </c>
      <c r="BV1407" s="307">
        <f t="shared" si="99"/>
        <v>0</v>
      </c>
      <c r="BW1407" s="307">
        <f t="shared" si="99"/>
        <v>0</v>
      </c>
      <c r="BX1407" s="307">
        <f t="shared" si="99"/>
        <v>0</v>
      </c>
      <c r="BY1407" s="307">
        <f t="shared" si="99"/>
        <v>0</v>
      </c>
      <c r="BZ1407" s="307">
        <f t="shared" si="99"/>
        <v>0</v>
      </c>
      <c r="CA1407" s="307">
        <f t="shared" si="99"/>
        <v>0</v>
      </c>
      <c r="CB1407" s="307">
        <f t="shared" si="99"/>
        <v>0</v>
      </c>
      <c r="CC1407" s="307">
        <f t="shared" si="99"/>
        <v>0</v>
      </c>
      <c r="CD1407" s="307">
        <f t="shared" si="99"/>
        <v>0</v>
      </c>
      <c r="CE1407" s="307">
        <f t="shared" si="99"/>
        <v>0</v>
      </c>
      <c r="CF1407" s="307">
        <f t="shared" si="99"/>
        <v>0</v>
      </c>
      <c r="CG1407" s="307">
        <f t="shared" si="99"/>
        <v>0</v>
      </c>
      <c r="CH1407" s="307">
        <f t="shared" si="99"/>
        <v>0</v>
      </c>
      <c r="CI1407" s="307">
        <f t="shared" si="99"/>
        <v>0</v>
      </c>
      <c r="CJ1407" s="308">
        <f t="shared" si="99"/>
        <v>0</v>
      </c>
      <c r="CK1407" s="272">
        <f t="shared" si="88"/>
        <v>0</v>
      </c>
    </row>
    <row r="1408" spans="2:89">
      <c r="B1408" s="277"/>
      <c r="C1408" s="598">
        <v>29</v>
      </c>
      <c r="D1408" s="246" t="s">
        <v>85</v>
      </c>
      <c r="E1408" s="306">
        <f t="shared" si="86"/>
        <v>0</v>
      </c>
      <c r="F1408" s="307">
        <f t="shared" si="100"/>
        <v>0</v>
      </c>
      <c r="G1408" s="307">
        <f t="shared" si="100"/>
        <v>0</v>
      </c>
      <c r="H1408" s="307">
        <f t="shared" si="100"/>
        <v>0</v>
      </c>
      <c r="I1408" s="307">
        <f t="shared" si="100"/>
        <v>0</v>
      </c>
      <c r="J1408" s="307">
        <f t="shared" si="100"/>
        <v>0</v>
      </c>
      <c r="K1408" s="307">
        <f t="shared" si="100"/>
        <v>0</v>
      </c>
      <c r="L1408" s="307">
        <f t="shared" si="100"/>
        <v>0</v>
      </c>
      <c r="M1408" s="307">
        <f t="shared" si="100"/>
        <v>0</v>
      </c>
      <c r="N1408" s="307">
        <f t="shared" si="100"/>
        <v>0</v>
      </c>
      <c r="O1408" s="307">
        <f t="shared" si="100"/>
        <v>0</v>
      </c>
      <c r="P1408" s="307">
        <f t="shared" si="100"/>
        <v>0</v>
      </c>
      <c r="Q1408" s="307">
        <f t="shared" si="100"/>
        <v>0</v>
      </c>
      <c r="R1408" s="307">
        <f t="shared" si="100"/>
        <v>0</v>
      </c>
      <c r="S1408" s="307">
        <f t="shared" si="100"/>
        <v>0</v>
      </c>
      <c r="T1408" s="307">
        <f t="shared" si="100"/>
        <v>0</v>
      </c>
      <c r="U1408" s="307">
        <f t="shared" si="100"/>
        <v>0</v>
      </c>
      <c r="V1408" s="307">
        <f t="shared" si="100"/>
        <v>0</v>
      </c>
      <c r="W1408" s="307">
        <f t="shared" si="100"/>
        <v>0</v>
      </c>
      <c r="X1408" s="307">
        <f t="shared" si="100"/>
        <v>0</v>
      </c>
      <c r="Y1408" s="307">
        <f t="shared" si="100"/>
        <v>0</v>
      </c>
      <c r="Z1408" s="307">
        <f t="shared" si="100"/>
        <v>0</v>
      </c>
      <c r="AA1408" s="307">
        <f t="shared" si="100"/>
        <v>0</v>
      </c>
      <c r="AB1408" s="307">
        <f t="shared" si="100"/>
        <v>0</v>
      </c>
      <c r="AC1408" s="307">
        <f t="shared" si="100"/>
        <v>0</v>
      </c>
      <c r="AD1408" s="307">
        <f t="shared" si="100"/>
        <v>0</v>
      </c>
      <c r="AE1408" s="307">
        <f t="shared" si="100"/>
        <v>0</v>
      </c>
      <c r="AF1408" s="307">
        <f t="shared" si="100"/>
        <v>0</v>
      </c>
      <c r="AG1408" s="307">
        <f t="shared" si="100"/>
        <v>0</v>
      </c>
      <c r="AH1408" s="307">
        <f t="shared" si="100"/>
        <v>0</v>
      </c>
      <c r="AI1408" s="307">
        <f t="shared" si="100"/>
        <v>0</v>
      </c>
      <c r="AJ1408" s="307">
        <f t="shared" si="100"/>
        <v>0</v>
      </c>
      <c r="AK1408" s="307">
        <f t="shared" si="100"/>
        <v>0</v>
      </c>
      <c r="AL1408" s="307">
        <f t="shared" si="100"/>
        <v>0</v>
      </c>
      <c r="AM1408" s="307">
        <f t="shared" si="100"/>
        <v>0</v>
      </c>
      <c r="AN1408" s="307">
        <f t="shared" si="100"/>
        <v>0</v>
      </c>
      <c r="AO1408" s="307">
        <f t="shared" si="100"/>
        <v>0</v>
      </c>
      <c r="AP1408" s="307">
        <f t="shared" si="100"/>
        <v>0</v>
      </c>
      <c r="AQ1408" s="307">
        <f t="shared" si="100"/>
        <v>0</v>
      </c>
      <c r="AR1408" s="307">
        <f t="shared" si="100"/>
        <v>0</v>
      </c>
      <c r="AS1408" s="307">
        <f t="shared" si="100"/>
        <v>0</v>
      </c>
      <c r="AT1408" s="307">
        <f t="shared" si="100"/>
        <v>0</v>
      </c>
      <c r="AU1408" s="306">
        <f t="shared" si="100"/>
        <v>0</v>
      </c>
      <c r="AV1408" s="307">
        <f t="shared" si="100"/>
        <v>0</v>
      </c>
      <c r="AW1408" s="307">
        <f t="shared" si="100"/>
        <v>0</v>
      </c>
      <c r="AX1408" s="307">
        <f t="shared" si="100"/>
        <v>0</v>
      </c>
      <c r="AY1408" s="307">
        <f t="shared" si="100"/>
        <v>0</v>
      </c>
      <c r="AZ1408" s="307">
        <f t="shared" si="100"/>
        <v>0</v>
      </c>
      <c r="BA1408" s="307">
        <f t="shared" si="100"/>
        <v>0</v>
      </c>
      <c r="BB1408" s="307">
        <f t="shared" si="100"/>
        <v>0</v>
      </c>
      <c r="BC1408" s="307">
        <f t="shared" si="100"/>
        <v>0</v>
      </c>
      <c r="BD1408" s="307">
        <f t="shared" si="100"/>
        <v>0</v>
      </c>
      <c r="BE1408" s="307">
        <f t="shared" si="100"/>
        <v>0</v>
      </c>
      <c r="BF1408" s="307">
        <f t="shared" si="100"/>
        <v>0</v>
      </c>
      <c r="BG1408" s="307">
        <f t="shared" si="100"/>
        <v>0</v>
      </c>
      <c r="BH1408" s="307">
        <f t="shared" si="100"/>
        <v>0</v>
      </c>
      <c r="BI1408" s="307">
        <f t="shared" si="100"/>
        <v>0</v>
      </c>
      <c r="BJ1408" s="307">
        <f t="shared" si="100"/>
        <v>0</v>
      </c>
      <c r="BK1408" s="307">
        <f t="shared" si="100"/>
        <v>0</v>
      </c>
      <c r="BL1408" s="307">
        <f t="shared" si="100"/>
        <v>0</v>
      </c>
      <c r="BM1408" s="307">
        <f t="shared" si="100"/>
        <v>0</v>
      </c>
      <c r="BN1408" s="307">
        <f t="shared" si="100"/>
        <v>0</v>
      </c>
      <c r="BO1408" s="307">
        <f t="shared" si="100"/>
        <v>0</v>
      </c>
      <c r="BP1408" s="307">
        <f t="shared" si="100"/>
        <v>0</v>
      </c>
      <c r="BQ1408" s="307">
        <f t="shared" si="100"/>
        <v>0</v>
      </c>
      <c r="BR1408" s="307">
        <f t="shared" si="99"/>
        <v>0</v>
      </c>
      <c r="BS1408" s="307">
        <f t="shared" si="99"/>
        <v>0</v>
      </c>
      <c r="BT1408" s="307">
        <f t="shared" si="99"/>
        <v>0</v>
      </c>
      <c r="BU1408" s="307">
        <f t="shared" si="99"/>
        <v>0</v>
      </c>
      <c r="BV1408" s="307">
        <f t="shared" si="99"/>
        <v>0</v>
      </c>
      <c r="BW1408" s="307">
        <f t="shared" si="99"/>
        <v>0</v>
      </c>
      <c r="BX1408" s="307">
        <f t="shared" si="99"/>
        <v>0</v>
      </c>
      <c r="BY1408" s="307">
        <f t="shared" si="99"/>
        <v>0</v>
      </c>
      <c r="BZ1408" s="307">
        <f t="shared" si="99"/>
        <v>0</v>
      </c>
      <c r="CA1408" s="307">
        <f t="shared" si="99"/>
        <v>0</v>
      </c>
      <c r="CB1408" s="307">
        <f t="shared" si="99"/>
        <v>0</v>
      </c>
      <c r="CC1408" s="307">
        <f t="shared" si="99"/>
        <v>0</v>
      </c>
      <c r="CD1408" s="307">
        <f t="shared" si="99"/>
        <v>0</v>
      </c>
      <c r="CE1408" s="307">
        <f t="shared" si="99"/>
        <v>0</v>
      </c>
      <c r="CF1408" s="307">
        <f t="shared" si="99"/>
        <v>0</v>
      </c>
      <c r="CG1408" s="307">
        <f t="shared" si="99"/>
        <v>0</v>
      </c>
      <c r="CH1408" s="307">
        <f t="shared" si="99"/>
        <v>0</v>
      </c>
      <c r="CI1408" s="307">
        <f t="shared" si="99"/>
        <v>0</v>
      </c>
      <c r="CJ1408" s="308">
        <f t="shared" si="99"/>
        <v>0</v>
      </c>
      <c r="CK1408" s="272">
        <f t="shared" si="88"/>
        <v>0</v>
      </c>
    </row>
    <row r="1409" spans="2:89">
      <c r="B1409" s="277"/>
      <c r="C1409" s="598">
        <v>30</v>
      </c>
      <c r="D1409" s="246" t="s">
        <v>641</v>
      </c>
      <c r="E1409" s="306">
        <f t="shared" si="86"/>
        <v>0</v>
      </c>
      <c r="F1409" s="307">
        <f t="shared" si="100"/>
        <v>0</v>
      </c>
      <c r="G1409" s="307">
        <f t="shared" si="100"/>
        <v>0</v>
      </c>
      <c r="H1409" s="307">
        <f t="shared" si="100"/>
        <v>0</v>
      </c>
      <c r="I1409" s="307">
        <f t="shared" si="100"/>
        <v>0</v>
      </c>
      <c r="J1409" s="307">
        <f t="shared" si="100"/>
        <v>0</v>
      </c>
      <c r="K1409" s="307">
        <f t="shared" si="100"/>
        <v>0</v>
      </c>
      <c r="L1409" s="307">
        <f t="shared" si="100"/>
        <v>0</v>
      </c>
      <c r="M1409" s="307">
        <f t="shared" si="100"/>
        <v>0</v>
      </c>
      <c r="N1409" s="307">
        <f t="shared" si="100"/>
        <v>0</v>
      </c>
      <c r="O1409" s="307">
        <f t="shared" si="100"/>
        <v>0</v>
      </c>
      <c r="P1409" s="307">
        <f t="shared" si="100"/>
        <v>0</v>
      </c>
      <c r="Q1409" s="307">
        <f t="shared" si="100"/>
        <v>0</v>
      </c>
      <c r="R1409" s="307">
        <f t="shared" si="100"/>
        <v>0</v>
      </c>
      <c r="S1409" s="307">
        <f t="shared" si="100"/>
        <v>0</v>
      </c>
      <c r="T1409" s="307">
        <f t="shared" si="100"/>
        <v>0</v>
      </c>
      <c r="U1409" s="307">
        <f t="shared" si="100"/>
        <v>0</v>
      </c>
      <c r="V1409" s="307">
        <f t="shared" si="100"/>
        <v>0</v>
      </c>
      <c r="W1409" s="307">
        <f t="shared" si="100"/>
        <v>0</v>
      </c>
      <c r="X1409" s="307">
        <f t="shared" si="100"/>
        <v>0</v>
      </c>
      <c r="Y1409" s="307">
        <f t="shared" si="100"/>
        <v>0</v>
      </c>
      <c r="Z1409" s="307">
        <f t="shared" si="100"/>
        <v>0</v>
      </c>
      <c r="AA1409" s="307">
        <f t="shared" si="100"/>
        <v>0</v>
      </c>
      <c r="AB1409" s="307">
        <f t="shared" si="100"/>
        <v>0</v>
      </c>
      <c r="AC1409" s="307">
        <f t="shared" si="100"/>
        <v>0</v>
      </c>
      <c r="AD1409" s="307">
        <f t="shared" si="100"/>
        <v>0</v>
      </c>
      <c r="AE1409" s="307">
        <f t="shared" si="100"/>
        <v>0</v>
      </c>
      <c r="AF1409" s="307">
        <f t="shared" si="100"/>
        <v>0</v>
      </c>
      <c r="AG1409" s="307">
        <f t="shared" si="100"/>
        <v>0</v>
      </c>
      <c r="AH1409" s="307">
        <f t="shared" si="100"/>
        <v>0</v>
      </c>
      <c r="AI1409" s="307">
        <f t="shared" si="100"/>
        <v>0</v>
      </c>
      <c r="AJ1409" s="307">
        <f t="shared" si="100"/>
        <v>0</v>
      </c>
      <c r="AK1409" s="307">
        <f t="shared" si="100"/>
        <v>0</v>
      </c>
      <c r="AL1409" s="307">
        <f t="shared" si="100"/>
        <v>0</v>
      </c>
      <c r="AM1409" s="307">
        <f t="shared" si="100"/>
        <v>0</v>
      </c>
      <c r="AN1409" s="307">
        <f t="shared" si="100"/>
        <v>0</v>
      </c>
      <c r="AO1409" s="307">
        <f t="shared" si="100"/>
        <v>0</v>
      </c>
      <c r="AP1409" s="307">
        <f t="shared" si="100"/>
        <v>0</v>
      </c>
      <c r="AQ1409" s="307">
        <f t="shared" si="100"/>
        <v>0</v>
      </c>
      <c r="AR1409" s="307">
        <f t="shared" si="100"/>
        <v>0</v>
      </c>
      <c r="AS1409" s="307">
        <f t="shared" si="100"/>
        <v>0</v>
      </c>
      <c r="AT1409" s="307">
        <f t="shared" si="100"/>
        <v>0</v>
      </c>
      <c r="AU1409" s="306">
        <f t="shared" si="100"/>
        <v>0</v>
      </c>
      <c r="AV1409" s="307">
        <f t="shared" si="100"/>
        <v>0</v>
      </c>
      <c r="AW1409" s="307">
        <f t="shared" si="100"/>
        <v>0</v>
      </c>
      <c r="AX1409" s="307">
        <f t="shared" si="100"/>
        <v>0</v>
      </c>
      <c r="AY1409" s="307">
        <f t="shared" si="100"/>
        <v>0</v>
      </c>
      <c r="AZ1409" s="307">
        <f t="shared" si="100"/>
        <v>0</v>
      </c>
      <c r="BA1409" s="307">
        <f t="shared" si="100"/>
        <v>0</v>
      </c>
      <c r="BB1409" s="307">
        <f t="shared" si="100"/>
        <v>0</v>
      </c>
      <c r="BC1409" s="307">
        <f t="shared" si="100"/>
        <v>0</v>
      </c>
      <c r="BD1409" s="307">
        <f t="shared" si="100"/>
        <v>0</v>
      </c>
      <c r="BE1409" s="307">
        <f t="shared" si="100"/>
        <v>0</v>
      </c>
      <c r="BF1409" s="307">
        <f t="shared" si="100"/>
        <v>0</v>
      </c>
      <c r="BG1409" s="307">
        <f t="shared" si="100"/>
        <v>0</v>
      </c>
      <c r="BH1409" s="307">
        <f t="shared" si="100"/>
        <v>0</v>
      </c>
      <c r="BI1409" s="307">
        <f t="shared" si="100"/>
        <v>0</v>
      </c>
      <c r="BJ1409" s="307">
        <f t="shared" si="100"/>
        <v>0</v>
      </c>
      <c r="BK1409" s="307">
        <f t="shared" si="100"/>
        <v>0</v>
      </c>
      <c r="BL1409" s="307">
        <f t="shared" si="100"/>
        <v>0</v>
      </c>
      <c r="BM1409" s="307">
        <f t="shared" si="100"/>
        <v>0</v>
      </c>
      <c r="BN1409" s="307">
        <f t="shared" si="100"/>
        <v>0</v>
      </c>
      <c r="BO1409" s="307">
        <f t="shared" si="100"/>
        <v>0</v>
      </c>
      <c r="BP1409" s="307">
        <f t="shared" si="100"/>
        <v>0</v>
      </c>
      <c r="BQ1409" s="307">
        <f t="shared" ref="BQ1409:CJ1412" si="101">BQ$1376*BQ1318</f>
        <v>0</v>
      </c>
      <c r="BR1409" s="307">
        <f t="shared" si="101"/>
        <v>0</v>
      </c>
      <c r="BS1409" s="307">
        <f t="shared" si="101"/>
        <v>0</v>
      </c>
      <c r="BT1409" s="307">
        <f t="shared" si="101"/>
        <v>0</v>
      </c>
      <c r="BU1409" s="307">
        <f t="shared" si="101"/>
        <v>0</v>
      </c>
      <c r="BV1409" s="307">
        <f t="shared" si="101"/>
        <v>0</v>
      </c>
      <c r="BW1409" s="307">
        <f t="shared" si="101"/>
        <v>0</v>
      </c>
      <c r="BX1409" s="307">
        <f t="shared" si="101"/>
        <v>0</v>
      </c>
      <c r="BY1409" s="307">
        <f t="shared" si="101"/>
        <v>0</v>
      </c>
      <c r="BZ1409" s="307">
        <f t="shared" si="101"/>
        <v>0</v>
      </c>
      <c r="CA1409" s="307">
        <f t="shared" si="101"/>
        <v>0</v>
      </c>
      <c r="CB1409" s="307">
        <f t="shared" si="101"/>
        <v>0</v>
      </c>
      <c r="CC1409" s="307">
        <f t="shared" si="101"/>
        <v>0</v>
      </c>
      <c r="CD1409" s="307">
        <f t="shared" si="101"/>
        <v>0</v>
      </c>
      <c r="CE1409" s="307">
        <f t="shared" si="101"/>
        <v>0</v>
      </c>
      <c r="CF1409" s="307">
        <f t="shared" si="101"/>
        <v>0</v>
      </c>
      <c r="CG1409" s="307">
        <f t="shared" si="101"/>
        <v>0</v>
      </c>
      <c r="CH1409" s="307">
        <f t="shared" si="101"/>
        <v>0</v>
      </c>
      <c r="CI1409" s="307">
        <f t="shared" si="101"/>
        <v>0</v>
      </c>
      <c r="CJ1409" s="308">
        <f t="shared" si="101"/>
        <v>0</v>
      </c>
      <c r="CK1409" s="272">
        <f t="shared" si="88"/>
        <v>0</v>
      </c>
    </row>
    <row r="1410" spans="2:89">
      <c r="B1410" s="277"/>
      <c r="C1410" s="598">
        <v>31</v>
      </c>
      <c r="D1410" s="246" t="s">
        <v>659</v>
      </c>
      <c r="E1410" s="306">
        <f t="shared" si="86"/>
        <v>0</v>
      </c>
      <c r="F1410" s="307">
        <f t="shared" ref="F1410:BQ1413" si="102">F$1376*F1319</f>
        <v>0</v>
      </c>
      <c r="G1410" s="307">
        <f t="shared" si="102"/>
        <v>0</v>
      </c>
      <c r="H1410" s="307">
        <f t="shared" si="102"/>
        <v>0</v>
      </c>
      <c r="I1410" s="307">
        <f t="shared" si="102"/>
        <v>0</v>
      </c>
      <c r="J1410" s="307">
        <f t="shared" si="102"/>
        <v>0</v>
      </c>
      <c r="K1410" s="307">
        <f t="shared" si="102"/>
        <v>0</v>
      </c>
      <c r="L1410" s="307">
        <f t="shared" si="102"/>
        <v>0</v>
      </c>
      <c r="M1410" s="307">
        <f t="shared" si="102"/>
        <v>0</v>
      </c>
      <c r="N1410" s="307">
        <f t="shared" si="102"/>
        <v>0</v>
      </c>
      <c r="O1410" s="307">
        <f t="shared" si="102"/>
        <v>0</v>
      </c>
      <c r="P1410" s="307">
        <f t="shared" si="102"/>
        <v>0</v>
      </c>
      <c r="Q1410" s="307">
        <f t="shared" si="102"/>
        <v>0</v>
      </c>
      <c r="R1410" s="307">
        <f t="shared" si="102"/>
        <v>0</v>
      </c>
      <c r="S1410" s="307">
        <f t="shared" si="102"/>
        <v>0</v>
      </c>
      <c r="T1410" s="307">
        <f t="shared" si="102"/>
        <v>0</v>
      </c>
      <c r="U1410" s="307">
        <f t="shared" si="102"/>
        <v>0</v>
      </c>
      <c r="V1410" s="307">
        <f t="shared" si="102"/>
        <v>0</v>
      </c>
      <c r="W1410" s="307">
        <f t="shared" si="102"/>
        <v>0</v>
      </c>
      <c r="X1410" s="307">
        <f t="shared" si="102"/>
        <v>0</v>
      </c>
      <c r="Y1410" s="307">
        <f t="shared" si="102"/>
        <v>0</v>
      </c>
      <c r="Z1410" s="307">
        <f t="shared" si="102"/>
        <v>0</v>
      </c>
      <c r="AA1410" s="307">
        <f t="shared" si="102"/>
        <v>0</v>
      </c>
      <c r="AB1410" s="307">
        <f t="shared" si="102"/>
        <v>0</v>
      </c>
      <c r="AC1410" s="307">
        <f t="shared" si="102"/>
        <v>0</v>
      </c>
      <c r="AD1410" s="307">
        <f t="shared" si="102"/>
        <v>0</v>
      </c>
      <c r="AE1410" s="307">
        <f t="shared" si="102"/>
        <v>0</v>
      </c>
      <c r="AF1410" s="307">
        <f t="shared" si="102"/>
        <v>0</v>
      </c>
      <c r="AG1410" s="307">
        <f t="shared" si="102"/>
        <v>0</v>
      </c>
      <c r="AH1410" s="307">
        <f t="shared" si="102"/>
        <v>0</v>
      </c>
      <c r="AI1410" s="307">
        <f t="shared" si="102"/>
        <v>0</v>
      </c>
      <c r="AJ1410" s="307">
        <f t="shared" si="102"/>
        <v>0</v>
      </c>
      <c r="AK1410" s="307">
        <f t="shared" si="102"/>
        <v>0</v>
      </c>
      <c r="AL1410" s="307">
        <f t="shared" si="102"/>
        <v>0</v>
      </c>
      <c r="AM1410" s="307">
        <f t="shared" si="102"/>
        <v>0</v>
      </c>
      <c r="AN1410" s="307">
        <f t="shared" si="102"/>
        <v>0</v>
      </c>
      <c r="AO1410" s="307">
        <f t="shared" si="102"/>
        <v>0</v>
      </c>
      <c r="AP1410" s="307">
        <f t="shared" si="102"/>
        <v>0</v>
      </c>
      <c r="AQ1410" s="307">
        <f t="shared" si="102"/>
        <v>0</v>
      </c>
      <c r="AR1410" s="307">
        <f t="shared" si="102"/>
        <v>0</v>
      </c>
      <c r="AS1410" s="307">
        <f t="shared" si="102"/>
        <v>0</v>
      </c>
      <c r="AT1410" s="307">
        <f t="shared" si="102"/>
        <v>0</v>
      </c>
      <c r="AU1410" s="306">
        <f t="shared" si="102"/>
        <v>0</v>
      </c>
      <c r="AV1410" s="307">
        <f t="shared" si="102"/>
        <v>0</v>
      </c>
      <c r="AW1410" s="307">
        <f t="shared" si="102"/>
        <v>0</v>
      </c>
      <c r="AX1410" s="307">
        <f t="shared" si="102"/>
        <v>0</v>
      </c>
      <c r="AY1410" s="307">
        <f t="shared" si="102"/>
        <v>0</v>
      </c>
      <c r="AZ1410" s="307">
        <f t="shared" si="102"/>
        <v>0</v>
      </c>
      <c r="BA1410" s="307">
        <f t="shared" si="102"/>
        <v>0</v>
      </c>
      <c r="BB1410" s="307">
        <f t="shared" si="102"/>
        <v>0</v>
      </c>
      <c r="BC1410" s="307">
        <f t="shared" si="102"/>
        <v>0</v>
      </c>
      <c r="BD1410" s="307">
        <f t="shared" si="102"/>
        <v>0</v>
      </c>
      <c r="BE1410" s="307">
        <f t="shared" si="102"/>
        <v>0</v>
      </c>
      <c r="BF1410" s="307">
        <f t="shared" si="102"/>
        <v>0</v>
      </c>
      <c r="BG1410" s="307">
        <f t="shared" si="102"/>
        <v>0</v>
      </c>
      <c r="BH1410" s="307">
        <f t="shared" si="102"/>
        <v>0</v>
      </c>
      <c r="BI1410" s="307">
        <f t="shared" si="102"/>
        <v>0</v>
      </c>
      <c r="BJ1410" s="307">
        <f t="shared" si="102"/>
        <v>0</v>
      </c>
      <c r="BK1410" s="307">
        <f t="shared" si="102"/>
        <v>0</v>
      </c>
      <c r="BL1410" s="307">
        <f t="shared" si="102"/>
        <v>0</v>
      </c>
      <c r="BM1410" s="307">
        <f t="shared" si="102"/>
        <v>0</v>
      </c>
      <c r="BN1410" s="307">
        <f t="shared" si="102"/>
        <v>0</v>
      </c>
      <c r="BO1410" s="307">
        <f t="shared" si="102"/>
        <v>0</v>
      </c>
      <c r="BP1410" s="307">
        <f t="shared" si="102"/>
        <v>0</v>
      </c>
      <c r="BQ1410" s="307">
        <f t="shared" si="102"/>
        <v>0</v>
      </c>
      <c r="BR1410" s="307">
        <f t="shared" si="101"/>
        <v>0</v>
      </c>
      <c r="BS1410" s="307">
        <f t="shared" si="101"/>
        <v>0</v>
      </c>
      <c r="BT1410" s="307">
        <f t="shared" si="101"/>
        <v>0</v>
      </c>
      <c r="BU1410" s="307">
        <f t="shared" si="101"/>
        <v>0</v>
      </c>
      <c r="BV1410" s="307">
        <f t="shared" si="101"/>
        <v>0</v>
      </c>
      <c r="BW1410" s="307">
        <f t="shared" si="101"/>
        <v>0</v>
      </c>
      <c r="BX1410" s="307">
        <f t="shared" si="101"/>
        <v>0</v>
      </c>
      <c r="BY1410" s="307">
        <f t="shared" si="101"/>
        <v>0</v>
      </c>
      <c r="BZ1410" s="307">
        <f t="shared" si="101"/>
        <v>0</v>
      </c>
      <c r="CA1410" s="307">
        <f t="shared" si="101"/>
        <v>0</v>
      </c>
      <c r="CB1410" s="307">
        <f t="shared" si="101"/>
        <v>0</v>
      </c>
      <c r="CC1410" s="307">
        <f t="shared" si="101"/>
        <v>0</v>
      </c>
      <c r="CD1410" s="307">
        <f t="shared" si="101"/>
        <v>0</v>
      </c>
      <c r="CE1410" s="307">
        <f t="shared" si="101"/>
        <v>0</v>
      </c>
      <c r="CF1410" s="307">
        <f t="shared" si="101"/>
        <v>0</v>
      </c>
      <c r="CG1410" s="307">
        <f t="shared" si="101"/>
        <v>0</v>
      </c>
      <c r="CH1410" s="307">
        <f t="shared" si="101"/>
        <v>0</v>
      </c>
      <c r="CI1410" s="307">
        <f t="shared" si="101"/>
        <v>0</v>
      </c>
      <c r="CJ1410" s="308">
        <f t="shared" si="101"/>
        <v>0</v>
      </c>
      <c r="CK1410" s="272">
        <f t="shared" si="88"/>
        <v>0</v>
      </c>
    </row>
    <row r="1411" spans="2:89">
      <c r="B1411" s="277"/>
      <c r="C1411" s="598">
        <v>32</v>
      </c>
      <c r="D1411" s="246" t="s">
        <v>86</v>
      </c>
      <c r="E1411" s="306">
        <f t="shared" si="86"/>
        <v>0</v>
      </c>
      <c r="F1411" s="307">
        <f t="shared" si="102"/>
        <v>0</v>
      </c>
      <c r="G1411" s="307">
        <f t="shared" si="102"/>
        <v>0</v>
      </c>
      <c r="H1411" s="307">
        <f t="shared" si="102"/>
        <v>0</v>
      </c>
      <c r="I1411" s="307">
        <f t="shared" si="102"/>
        <v>0</v>
      </c>
      <c r="J1411" s="307">
        <f t="shared" si="102"/>
        <v>0</v>
      </c>
      <c r="K1411" s="307">
        <f t="shared" si="102"/>
        <v>0</v>
      </c>
      <c r="L1411" s="307">
        <f t="shared" si="102"/>
        <v>0</v>
      </c>
      <c r="M1411" s="307">
        <f t="shared" si="102"/>
        <v>0</v>
      </c>
      <c r="N1411" s="307">
        <f t="shared" si="102"/>
        <v>0</v>
      </c>
      <c r="O1411" s="307">
        <f t="shared" si="102"/>
        <v>0</v>
      </c>
      <c r="P1411" s="307">
        <f t="shared" si="102"/>
        <v>0</v>
      </c>
      <c r="Q1411" s="307">
        <f t="shared" si="102"/>
        <v>0</v>
      </c>
      <c r="R1411" s="307">
        <f t="shared" si="102"/>
        <v>0</v>
      </c>
      <c r="S1411" s="307">
        <f t="shared" si="102"/>
        <v>0</v>
      </c>
      <c r="T1411" s="307">
        <f t="shared" si="102"/>
        <v>0</v>
      </c>
      <c r="U1411" s="307">
        <f t="shared" si="102"/>
        <v>0</v>
      </c>
      <c r="V1411" s="307">
        <f t="shared" si="102"/>
        <v>0</v>
      </c>
      <c r="W1411" s="307">
        <f t="shared" si="102"/>
        <v>0</v>
      </c>
      <c r="X1411" s="307">
        <f t="shared" si="102"/>
        <v>0</v>
      </c>
      <c r="Y1411" s="307">
        <f t="shared" si="102"/>
        <v>0</v>
      </c>
      <c r="Z1411" s="307">
        <f t="shared" si="102"/>
        <v>0</v>
      </c>
      <c r="AA1411" s="307">
        <f t="shared" si="102"/>
        <v>0</v>
      </c>
      <c r="AB1411" s="307">
        <f t="shared" si="102"/>
        <v>0</v>
      </c>
      <c r="AC1411" s="307">
        <f t="shared" si="102"/>
        <v>0</v>
      </c>
      <c r="AD1411" s="307">
        <f t="shared" si="102"/>
        <v>0</v>
      </c>
      <c r="AE1411" s="307">
        <f t="shared" si="102"/>
        <v>0</v>
      </c>
      <c r="AF1411" s="307">
        <f t="shared" si="102"/>
        <v>0</v>
      </c>
      <c r="AG1411" s="307">
        <f t="shared" si="102"/>
        <v>0</v>
      </c>
      <c r="AH1411" s="307">
        <f t="shared" si="102"/>
        <v>0</v>
      </c>
      <c r="AI1411" s="307">
        <f t="shared" si="102"/>
        <v>0</v>
      </c>
      <c r="AJ1411" s="307">
        <f t="shared" si="102"/>
        <v>0</v>
      </c>
      <c r="AK1411" s="307">
        <f t="shared" si="102"/>
        <v>0</v>
      </c>
      <c r="AL1411" s="307">
        <f t="shared" si="102"/>
        <v>0</v>
      </c>
      <c r="AM1411" s="307">
        <f t="shared" si="102"/>
        <v>0</v>
      </c>
      <c r="AN1411" s="307">
        <f t="shared" si="102"/>
        <v>0</v>
      </c>
      <c r="AO1411" s="307">
        <f t="shared" si="102"/>
        <v>0</v>
      </c>
      <c r="AP1411" s="307">
        <f t="shared" si="102"/>
        <v>0</v>
      </c>
      <c r="AQ1411" s="307">
        <f t="shared" si="102"/>
        <v>0</v>
      </c>
      <c r="AR1411" s="307">
        <f t="shared" si="102"/>
        <v>0</v>
      </c>
      <c r="AS1411" s="307">
        <f t="shared" si="102"/>
        <v>0</v>
      </c>
      <c r="AT1411" s="307">
        <f t="shared" si="102"/>
        <v>0</v>
      </c>
      <c r="AU1411" s="306">
        <f t="shared" si="102"/>
        <v>0</v>
      </c>
      <c r="AV1411" s="307">
        <f t="shared" si="102"/>
        <v>0</v>
      </c>
      <c r="AW1411" s="307">
        <f t="shared" si="102"/>
        <v>0</v>
      </c>
      <c r="AX1411" s="307">
        <f t="shared" si="102"/>
        <v>0</v>
      </c>
      <c r="AY1411" s="307">
        <f t="shared" si="102"/>
        <v>0</v>
      </c>
      <c r="AZ1411" s="307">
        <f t="shared" si="102"/>
        <v>0</v>
      </c>
      <c r="BA1411" s="307">
        <f t="shared" si="102"/>
        <v>0</v>
      </c>
      <c r="BB1411" s="307">
        <f t="shared" si="102"/>
        <v>0</v>
      </c>
      <c r="BC1411" s="307">
        <f t="shared" si="102"/>
        <v>0</v>
      </c>
      <c r="BD1411" s="307">
        <f t="shared" si="102"/>
        <v>0</v>
      </c>
      <c r="BE1411" s="307">
        <f t="shared" si="102"/>
        <v>0</v>
      </c>
      <c r="BF1411" s="307">
        <f t="shared" si="102"/>
        <v>0</v>
      </c>
      <c r="BG1411" s="307">
        <f t="shared" si="102"/>
        <v>0</v>
      </c>
      <c r="BH1411" s="307">
        <f t="shared" si="102"/>
        <v>0</v>
      </c>
      <c r="BI1411" s="307">
        <f t="shared" si="102"/>
        <v>0</v>
      </c>
      <c r="BJ1411" s="307">
        <f t="shared" si="102"/>
        <v>0</v>
      </c>
      <c r="BK1411" s="307">
        <f t="shared" si="102"/>
        <v>0</v>
      </c>
      <c r="BL1411" s="307">
        <f t="shared" si="102"/>
        <v>0</v>
      </c>
      <c r="BM1411" s="307">
        <f t="shared" si="102"/>
        <v>0</v>
      </c>
      <c r="BN1411" s="307">
        <f t="shared" si="102"/>
        <v>0</v>
      </c>
      <c r="BO1411" s="307">
        <f t="shared" si="102"/>
        <v>0</v>
      </c>
      <c r="BP1411" s="307">
        <f t="shared" si="102"/>
        <v>0</v>
      </c>
      <c r="BQ1411" s="307">
        <f t="shared" si="102"/>
        <v>0</v>
      </c>
      <c r="BR1411" s="307">
        <f t="shared" si="101"/>
        <v>0</v>
      </c>
      <c r="BS1411" s="307">
        <f t="shared" si="101"/>
        <v>0</v>
      </c>
      <c r="BT1411" s="307">
        <f t="shared" si="101"/>
        <v>0</v>
      </c>
      <c r="BU1411" s="307">
        <f t="shared" si="101"/>
        <v>0</v>
      </c>
      <c r="BV1411" s="307">
        <f t="shared" si="101"/>
        <v>0</v>
      </c>
      <c r="BW1411" s="307">
        <f t="shared" si="101"/>
        <v>0</v>
      </c>
      <c r="BX1411" s="307">
        <f t="shared" si="101"/>
        <v>0</v>
      </c>
      <c r="BY1411" s="307">
        <f t="shared" si="101"/>
        <v>0</v>
      </c>
      <c r="BZ1411" s="307">
        <f t="shared" si="101"/>
        <v>0</v>
      </c>
      <c r="CA1411" s="307">
        <f t="shared" si="101"/>
        <v>0</v>
      </c>
      <c r="CB1411" s="307">
        <f t="shared" si="101"/>
        <v>0</v>
      </c>
      <c r="CC1411" s="307">
        <f t="shared" si="101"/>
        <v>0</v>
      </c>
      <c r="CD1411" s="307">
        <f t="shared" si="101"/>
        <v>0</v>
      </c>
      <c r="CE1411" s="307">
        <f t="shared" si="101"/>
        <v>0</v>
      </c>
      <c r="CF1411" s="307">
        <f t="shared" si="101"/>
        <v>0</v>
      </c>
      <c r="CG1411" s="307">
        <f t="shared" si="101"/>
        <v>0</v>
      </c>
      <c r="CH1411" s="307">
        <f t="shared" si="101"/>
        <v>0</v>
      </c>
      <c r="CI1411" s="307">
        <f t="shared" si="101"/>
        <v>0</v>
      </c>
      <c r="CJ1411" s="308">
        <f t="shared" si="101"/>
        <v>0</v>
      </c>
      <c r="CK1411" s="272">
        <f t="shared" si="88"/>
        <v>0</v>
      </c>
    </row>
    <row r="1412" spans="2:89">
      <c r="B1412" s="277"/>
      <c r="C1412" s="598">
        <v>33</v>
      </c>
      <c r="D1412" s="246" t="s">
        <v>87</v>
      </c>
      <c r="E1412" s="306">
        <f t="shared" si="86"/>
        <v>0</v>
      </c>
      <c r="F1412" s="307">
        <f t="shared" si="102"/>
        <v>0</v>
      </c>
      <c r="G1412" s="307">
        <f t="shared" si="102"/>
        <v>0</v>
      </c>
      <c r="H1412" s="307">
        <f t="shared" si="102"/>
        <v>0</v>
      </c>
      <c r="I1412" s="307">
        <f t="shared" si="102"/>
        <v>0</v>
      </c>
      <c r="J1412" s="307">
        <f t="shared" si="102"/>
        <v>0</v>
      </c>
      <c r="K1412" s="307">
        <f t="shared" si="102"/>
        <v>0</v>
      </c>
      <c r="L1412" s="307">
        <f t="shared" si="102"/>
        <v>0</v>
      </c>
      <c r="M1412" s="307">
        <f t="shared" si="102"/>
        <v>0</v>
      </c>
      <c r="N1412" s="307">
        <f t="shared" si="102"/>
        <v>0</v>
      </c>
      <c r="O1412" s="307">
        <f t="shared" si="102"/>
        <v>0</v>
      </c>
      <c r="P1412" s="307">
        <f t="shared" si="102"/>
        <v>0</v>
      </c>
      <c r="Q1412" s="307">
        <f t="shared" si="102"/>
        <v>0</v>
      </c>
      <c r="R1412" s="307">
        <f t="shared" si="102"/>
        <v>0</v>
      </c>
      <c r="S1412" s="307">
        <f t="shared" si="102"/>
        <v>0</v>
      </c>
      <c r="T1412" s="307">
        <f t="shared" si="102"/>
        <v>0</v>
      </c>
      <c r="U1412" s="307">
        <f t="shared" si="102"/>
        <v>0</v>
      </c>
      <c r="V1412" s="307">
        <f t="shared" si="102"/>
        <v>0</v>
      </c>
      <c r="W1412" s="307">
        <f t="shared" si="102"/>
        <v>0</v>
      </c>
      <c r="X1412" s="307">
        <f t="shared" si="102"/>
        <v>0</v>
      </c>
      <c r="Y1412" s="307">
        <f t="shared" si="102"/>
        <v>0</v>
      </c>
      <c r="Z1412" s="307">
        <f t="shared" si="102"/>
        <v>0</v>
      </c>
      <c r="AA1412" s="307">
        <f t="shared" si="102"/>
        <v>0</v>
      </c>
      <c r="AB1412" s="307">
        <f t="shared" si="102"/>
        <v>0</v>
      </c>
      <c r="AC1412" s="307">
        <f t="shared" si="102"/>
        <v>0</v>
      </c>
      <c r="AD1412" s="307">
        <f t="shared" si="102"/>
        <v>0</v>
      </c>
      <c r="AE1412" s="307">
        <f t="shared" si="102"/>
        <v>0</v>
      </c>
      <c r="AF1412" s="307">
        <f t="shared" si="102"/>
        <v>0</v>
      </c>
      <c r="AG1412" s="307">
        <f t="shared" si="102"/>
        <v>0</v>
      </c>
      <c r="AH1412" s="307">
        <f t="shared" si="102"/>
        <v>0</v>
      </c>
      <c r="AI1412" s="307">
        <f t="shared" si="102"/>
        <v>0</v>
      </c>
      <c r="AJ1412" s="307">
        <f t="shared" si="102"/>
        <v>0</v>
      </c>
      <c r="AK1412" s="307">
        <f t="shared" si="102"/>
        <v>0</v>
      </c>
      <c r="AL1412" s="307">
        <f t="shared" si="102"/>
        <v>0</v>
      </c>
      <c r="AM1412" s="307">
        <f t="shared" si="102"/>
        <v>0</v>
      </c>
      <c r="AN1412" s="307">
        <f t="shared" si="102"/>
        <v>0</v>
      </c>
      <c r="AO1412" s="307">
        <f t="shared" si="102"/>
        <v>0</v>
      </c>
      <c r="AP1412" s="307">
        <f t="shared" si="102"/>
        <v>0</v>
      </c>
      <c r="AQ1412" s="307">
        <f t="shared" si="102"/>
        <v>0</v>
      </c>
      <c r="AR1412" s="307">
        <f t="shared" si="102"/>
        <v>0</v>
      </c>
      <c r="AS1412" s="307">
        <f t="shared" si="102"/>
        <v>0</v>
      </c>
      <c r="AT1412" s="307">
        <f t="shared" si="102"/>
        <v>0</v>
      </c>
      <c r="AU1412" s="306">
        <f t="shared" si="102"/>
        <v>0</v>
      </c>
      <c r="AV1412" s="307">
        <f t="shared" si="102"/>
        <v>0</v>
      </c>
      <c r="AW1412" s="307">
        <f t="shared" si="102"/>
        <v>0</v>
      </c>
      <c r="AX1412" s="307">
        <f t="shared" si="102"/>
        <v>0</v>
      </c>
      <c r="AY1412" s="307">
        <f t="shared" si="102"/>
        <v>0</v>
      </c>
      <c r="AZ1412" s="307">
        <f t="shared" si="102"/>
        <v>0</v>
      </c>
      <c r="BA1412" s="307">
        <f t="shared" si="102"/>
        <v>0</v>
      </c>
      <c r="BB1412" s="307">
        <f t="shared" si="102"/>
        <v>0</v>
      </c>
      <c r="BC1412" s="307">
        <f t="shared" si="102"/>
        <v>0</v>
      </c>
      <c r="BD1412" s="307">
        <f t="shared" si="102"/>
        <v>0</v>
      </c>
      <c r="BE1412" s="307">
        <f t="shared" si="102"/>
        <v>0</v>
      </c>
      <c r="BF1412" s="307">
        <f t="shared" si="102"/>
        <v>0</v>
      </c>
      <c r="BG1412" s="307">
        <f t="shared" si="102"/>
        <v>0</v>
      </c>
      <c r="BH1412" s="307">
        <f t="shared" si="102"/>
        <v>0</v>
      </c>
      <c r="BI1412" s="307">
        <f t="shared" si="102"/>
        <v>0</v>
      </c>
      <c r="BJ1412" s="307">
        <f t="shared" si="102"/>
        <v>0</v>
      </c>
      <c r="BK1412" s="307">
        <f t="shared" si="102"/>
        <v>0</v>
      </c>
      <c r="BL1412" s="307">
        <f t="shared" si="102"/>
        <v>0</v>
      </c>
      <c r="BM1412" s="307">
        <f t="shared" si="102"/>
        <v>0</v>
      </c>
      <c r="BN1412" s="307">
        <f t="shared" si="102"/>
        <v>0</v>
      </c>
      <c r="BO1412" s="307">
        <f t="shared" si="102"/>
        <v>0</v>
      </c>
      <c r="BP1412" s="307">
        <f t="shared" si="102"/>
        <v>0</v>
      </c>
      <c r="BQ1412" s="307">
        <f t="shared" si="102"/>
        <v>0</v>
      </c>
      <c r="BR1412" s="307">
        <f t="shared" si="101"/>
        <v>0</v>
      </c>
      <c r="BS1412" s="307">
        <f t="shared" si="101"/>
        <v>0</v>
      </c>
      <c r="BT1412" s="307">
        <f t="shared" si="101"/>
        <v>0</v>
      </c>
      <c r="BU1412" s="307">
        <f t="shared" si="101"/>
        <v>0</v>
      </c>
      <c r="BV1412" s="307">
        <f t="shared" si="101"/>
        <v>0</v>
      </c>
      <c r="BW1412" s="307">
        <f t="shared" si="101"/>
        <v>0</v>
      </c>
      <c r="BX1412" s="307">
        <f t="shared" si="101"/>
        <v>0</v>
      </c>
      <c r="BY1412" s="307">
        <f t="shared" si="101"/>
        <v>0</v>
      </c>
      <c r="BZ1412" s="307">
        <f t="shared" si="101"/>
        <v>0</v>
      </c>
      <c r="CA1412" s="307">
        <f t="shared" si="101"/>
        <v>0</v>
      </c>
      <c r="CB1412" s="307">
        <f t="shared" si="101"/>
        <v>0</v>
      </c>
      <c r="CC1412" s="307">
        <f t="shared" si="101"/>
        <v>0</v>
      </c>
      <c r="CD1412" s="307">
        <f t="shared" si="101"/>
        <v>0</v>
      </c>
      <c r="CE1412" s="307">
        <f t="shared" si="101"/>
        <v>0</v>
      </c>
      <c r="CF1412" s="307">
        <f t="shared" si="101"/>
        <v>0</v>
      </c>
      <c r="CG1412" s="307">
        <f t="shared" si="101"/>
        <v>0</v>
      </c>
      <c r="CH1412" s="307">
        <f t="shared" si="101"/>
        <v>0</v>
      </c>
      <c r="CI1412" s="307">
        <f t="shared" si="101"/>
        <v>0</v>
      </c>
      <c r="CJ1412" s="308">
        <f t="shared" si="101"/>
        <v>0</v>
      </c>
      <c r="CK1412" s="272">
        <f t="shared" si="88"/>
        <v>0</v>
      </c>
    </row>
    <row r="1413" spans="2:89">
      <c r="B1413" s="277"/>
      <c r="C1413" s="598">
        <v>34</v>
      </c>
      <c r="D1413" s="246" t="s">
        <v>660</v>
      </c>
      <c r="E1413" s="306">
        <f t="shared" si="86"/>
        <v>0</v>
      </c>
      <c r="F1413" s="307">
        <f t="shared" si="102"/>
        <v>0</v>
      </c>
      <c r="G1413" s="307">
        <f t="shared" si="102"/>
        <v>0</v>
      </c>
      <c r="H1413" s="307">
        <f t="shared" si="102"/>
        <v>0</v>
      </c>
      <c r="I1413" s="307">
        <f t="shared" si="102"/>
        <v>0</v>
      </c>
      <c r="J1413" s="307">
        <f t="shared" si="102"/>
        <v>0</v>
      </c>
      <c r="K1413" s="307">
        <f t="shared" si="102"/>
        <v>0</v>
      </c>
      <c r="L1413" s="307">
        <f t="shared" si="102"/>
        <v>0</v>
      </c>
      <c r="M1413" s="307">
        <f t="shared" si="102"/>
        <v>0</v>
      </c>
      <c r="N1413" s="307">
        <f t="shared" si="102"/>
        <v>0</v>
      </c>
      <c r="O1413" s="307">
        <f t="shared" si="102"/>
        <v>0</v>
      </c>
      <c r="P1413" s="307">
        <f t="shared" si="102"/>
        <v>0</v>
      </c>
      <c r="Q1413" s="307">
        <f t="shared" si="102"/>
        <v>0</v>
      </c>
      <c r="R1413" s="307">
        <f t="shared" si="102"/>
        <v>0</v>
      </c>
      <c r="S1413" s="307">
        <f t="shared" si="102"/>
        <v>0</v>
      </c>
      <c r="T1413" s="307">
        <f t="shared" si="102"/>
        <v>0</v>
      </c>
      <c r="U1413" s="307">
        <f t="shared" si="102"/>
        <v>0</v>
      </c>
      <c r="V1413" s="307">
        <f t="shared" si="102"/>
        <v>0</v>
      </c>
      <c r="W1413" s="307">
        <f t="shared" si="102"/>
        <v>0</v>
      </c>
      <c r="X1413" s="307">
        <f t="shared" si="102"/>
        <v>0</v>
      </c>
      <c r="Y1413" s="307">
        <f t="shared" si="102"/>
        <v>0</v>
      </c>
      <c r="Z1413" s="307">
        <f t="shared" si="102"/>
        <v>0</v>
      </c>
      <c r="AA1413" s="307">
        <f t="shared" si="102"/>
        <v>0</v>
      </c>
      <c r="AB1413" s="307">
        <f t="shared" si="102"/>
        <v>0</v>
      </c>
      <c r="AC1413" s="307">
        <f t="shared" si="102"/>
        <v>0</v>
      </c>
      <c r="AD1413" s="307">
        <f t="shared" si="102"/>
        <v>0</v>
      </c>
      <c r="AE1413" s="307">
        <f t="shared" si="102"/>
        <v>0</v>
      </c>
      <c r="AF1413" s="307">
        <f t="shared" si="102"/>
        <v>0</v>
      </c>
      <c r="AG1413" s="307">
        <f t="shared" si="102"/>
        <v>0</v>
      </c>
      <c r="AH1413" s="307">
        <f t="shared" si="102"/>
        <v>0</v>
      </c>
      <c r="AI1413" s="307">
        <f t="shared" si="102"/>
        <v>0</v>
      </c>
      <c r="AJ1413" s="307">
        <f t="shared" si="102"/>
        <v>0</v>
      </c>
      <c r="AK1413" s="307">
        <f t="shared" si="102"/>
        <v>0</v>
      </c>
      <c r="AL1413" s="307">
        <f t="shared" si="102"/>
        <v>0</v>
      </c>
      <c r="AM1413" s="307">
        <f t="shared" si="102"/>
        <v>0</v>
      </c>
      <c r="AN1413" s="307">
        <f t="shared" si="102"/>
        <v>0</v>
      </c>
      <c r="AO1413" s="307">
        <f t="shared" si="102"/>
        <v>0</v>
      </c>
      <c r="AP1413" s="307">
        <f t="shared" si="102"/>
        <v>0</v>
      </c>
      <c r="AQ1413" s="307">
        <f t="shared" si="102"/>
        <v>0</v>
      </c>
      <c r="AR1413" s="307">
        <f t="shared" si="102"/>
        <v>0</v>
      </c>
      <c r="AS1413" s="307">
        <f t="shared" si="102"/>
        <v>0</v>
      </c>
      <c r="AT1413" s="307">
        <f t="shared" si="102"/>
        <v>0</v>
      </c>
      <c r="AU1413" s="306">
        <f t="shared" si="102"/>
        <v>0</v>
      </c>
      <c r="AV1413" s="307">
        <f t="shared" si="102"/>
        <v>0</v>
      </c>
      <c r="AW1413" s="307">
        <f t="shared" si="102"/>
        <v>0</v>
      </c>
      <c r="AX1413" s="307">
        <f t="shared" si="102"/>
        <v>0</v>
      </c>
      <c r="AY1413" s="307">
        <f t="shared" si="102"/>
        <v>0</v>
      </c>
      <c r="AZ1413" s="307">
        <f t="shared" si="102"/>
        <v>0</v>
      </c>
      <c r="BA1413" s="307">
        <f t="shared" si="102"/>
        <v>0</v>
      </c>
      <c r="BB1413" s="307">
        <f t="shared" si="102"/>
        <v>0</v>
      </c>
      <c r="BC1413" s="307">
        <f t="shared" si="102"/>
        <v>0</v>
      </c>
      <c r="BD1413" s="307">
        <f t="shared" si="102"/>
        <v>0</v>
      </c>
      <c r="BE1413" s="307">
        <f t="shared" si="102"/>
        <v>0</v>
      </c>
      <c r="BF1413" s="307">
        <f t="shared" si="102"/>
        <v>0</v>
      </c>
      <c r="BG1413" s="307">
        <f t="shared" si="102"/>
        <v>0</v>
      </c>
      <c r="BH1413" s="307">
        <f t="shared" si="102"/>
        <v>0</v>
      </c>
      <c r="BI1413" s="307">
        <f t="shared" si="102"/>
        <v>0</v>
      </c>
      <c r="BJ1413" s="307">
        <f t="shared" si="102"/>
        <v>0</v>
      </c>
      <c r="BK1413" s="307">
        <f t="shared" si="102"/>
        <v>0</v>
      </c>
      <c r="BL1413" s="307">
        <f t="shared" si="102"/>
        <v>0</v>
      </c>
      <c r="BM1413" s="307">
        <f t="shared" si="102"/>
        <v>0</v>
      </c>
      <c r="BN1413" s="307">
        <f t="shared" si="102"/>
        <v>0</v>
      </c>
      <c r="BO1413" s="307">
        <f t="shared" si="102"/>
        <v>0</v>
      </c>
      <c r="BP1413" s="307">
        <f t="shared" si="102"/>
        <v>0</v>
      </c>
      <c r="BQ1413" s="307">
        <f t="shared" ref="BQ1413:CJ1416" si="103">BQ$1376*BQ1322</f>
        <v>0</v>
      </c>
      <c r="BR1413" s="307">
        <f t="shared" si="103"/>
        <v>0</v>
      </c>
      <c r="BS1413" s="307">
        <f t="shared" si="103"/>
        <v>0</v>
      </c>
      <c r="BT1413" s="307">
        <f t="shared" si="103"/>
        <v>0</v>
      </c>
      <c r="BU1413" s="307">
        <f t="shared" si="103"/>
        <v>0</v>
      </c>
      <c r="BV1413" s="307">
        <f t="shared" si="103"/>
        <v>0</v>
      </c>
      <c r="BW1413" s="307">
        <f t="shared" si="103"/>
        <v>0</v>
      </c>
      <c r="BX1413" s="307">
        <f t="shared" si="103"/>
        <v>0</v>
      </c>
      <c r="BY1413" s="307">
        <f t="shared" si="103"/>
        <v>0</v>
      </c>
      <c r="BZ1413" s="307">
        <f t="shared" si="103"/>
        <v>0</v>
      </c>
      <c r="CA1413" s="307">
        <f t="shared" si="103"/>
        <v>0</v>
      </c>
      <c r="CB1413" s="307">
        <f t="shared" si="103"/>
        <v>0</v>
      </c>
      <c r="CC1413" s="307">
        <f t="shared" si="103"/>
        <v>0</v>
      </c>
      <c r="CD1413" s="307">
        <f t="shared" si="103"/>
        <v>0</v>
      </c>
      <c r="CE1413" s="307">
        <f t="shared" si="103"/>
        <v>0</v>
      </c>
      <c r="CF1413" s="307">
        <f t="shared" si="103"/>
        <v>0</v>
      </c>
      <c r="CG1413" s="307">
        <f t="shared" si="103"/>
        <v>0</v>
      </c>
      <c r="CH1413" s="307">
        <f t="shared" si="103"/>
        <v>0</v>
      </c>
      <c r="CI1413" s="307">
        <f t="shared" si="103"/>
        <v>0</v>
      </c>
      <c r="CJ1413" s="308">
        <f t="shared" si="103"/>
        <v>0</v>
      </c>
      <c r="CK1413" s="272">
        <f t="shared" si="88"/>
        <v>0</v>
      </c>
    </row>
    <row r="1414" spans="2:89">
      <c r="B1414" s="277"/>
      <c r="C1414" s="598">
        <v>35</v>
      </c>
      <c r="D1414" s="246" t="s">
        <v>661</v>
      </c>
      <c r="E1414" s="306">
        <f t="shared" si="86"/>
        <v>0</v>
      </c>
      <c r="F1414" s="307">
        <f t="shared" ref="F1414:BQ1417" si="104">F$1376*F1323</f>
        <v>0</v>
      </c>
      <c r="G1414" s="307">
        <f t="shared" si="104"/>
        <v>0</v>
      </c>
      <c r="H1414" s="307">
        <f t="shared" si="104"/>
        <v>0</v>
      </c>
      <c r="I1414" s="307">
        <f t="shared" si="104"/>
        <v>0</v>
      </c>
      <c r="J1414" s="307">
        <f t="shared" si="104"/>
        <v>0</v>
      </c>
      <c r="K1414" s="307">
        <f t="shared" si="104"/>
        <v>0</v>
      </c>
      <c r="L1414" s="307">
        <f t="shared" si="104"/>
        <v>0</v>
      </c>
      <c r="M1414" s="307">
        <f t="shared" si="104"/>
        <v>0</v>
      </c>
      <c r="N1414" s="307">
        <f t="shared" si="104"/>
        <v>0</v>
      </c>
      <c r="O1414" s="307">
        <f t="shared" si="104"/>
        <v>0</v>
      </c>
      <c r="P1414" s="307">
        <f t="shared" si="104"/>
        <v>0</v>
      </c>
      <c r="Q1414" s="307">
        <f t="shared" si="104"/>
        <v>0</v>
      </c>
      <c r="R1414" s="307">
        <f t="shared" si="104"/>
        <v>0</v>
      </c>
      <c r="S1414" s="307">
        <f t="shared" si="104"/>
        <v>0</v>
      </c>
      <c r="T1414" s="307">
        <f t="shared" si="104"/>
        <v>0</v>
      </c>
      <c r="U1414" s="307">
        <f t="shared" si="104"/>
        <v>0</v>
      </c>
      <c r="V1414" s="307">
        <f t="shared" si="104"/>
        <v>0</v>
      </c>
      <c r="W1414" s="307">
        <f t="shared" si="104"/>
        <v>0</v>
      </c>
      <c r="X1414" s="307">
        <f t="shared" si="104"/>
        <v>0</v>
      </c>
      <c r="Y1414" s="307">
        <f t="shared" si="104"/>
        <v>0</v>
      </c>
      <c r="Z1414" s="307">
        <f t="shared" si="104"/>
        <v>0</v>
      </c>
      <c r="AA1414" s="307">
        <f t="shared" si="104"/>
        <v>0</v>
      </c>
      <c r="AB1414" s="307">
        <f t="shared" si="104"/>
        <v>0</v>
      </c>
      <c r="AC1414" s="307">
        <f t="shared" si="104"/>
        <v>0</v>
      </c>
      <c r="AD1414" s="307">
        <f t="shared" si="104"/>
        <v>0</v>
      </c>
      <c r="AE1414" s="307">
        <f t="shared" si="104"/>
        <v>0</v>
      </c>
      <c r="AF1414" s="307">
        <f t="shared" si="104"/>
        <v>0</v>
      </c>
      <c r="AG1414" s="307">
        <f t="shared" si="104"/>
        <v>0</v>
      </c>
      <c r="AH1414" s="307">
        <f t="shared" si="104"/>
        <v>0</v>
      </c>
      <c r="AI1414" s="307">
        <f t="shared" si="104"/>
        <v>0</v>
      </c>
      <c r="AJ1414" s="307">
        <f t="shared" si="104"/>
        <v>0</v>
      </c>
      <c r="AK1414" s="307">
        <f t="shared" si="104"/>
        <v>0</v>
      </c>
      <c r="AL1414" s="307">
        <f t="shared" si="104"/>
        <v>0</v>
      </c>
      <c r="AM1414" s="307">
        <f t="shared" si="104"/>
        <v>0</v>
      </c>
      <c r="AN1414" s="307">
        <f t="shared" si="104"/>
        <v>0</v>
      </c>
      <c r="AO1414" s="307">
        <f t="shared" si="104"/>
        <v>0</v>
      </c>
      <c r="AP1414" s="307">
        <f t="shared" si="104"/>
        <v>0</v>
      </c>
      <c r="AQ1414" s="307">
        <f t="shared" si="104"/>
        <v>0</v>
      </c>
      <c r="AR1414" s="307">
        <f t="shared" si="104"/>
        <v>0</v>
      </c>
      <c r="AS1414" s="307">
        <f t="shared" si="104"/>
        <v>0</v>
      </c>
      <c r="AT1414" s="307">
        <f t="shared" si="104"/>
        <v>0</v>
      </c>
      <c r="AU1414" s="306">
        <f t="shared" si="104"/>
        <v>0</v>
      </c>
      <c r="AV1414" s="307">
        <f t="shared" si="104"/>
        <v>0</v>
      </c>
      <c r="AW1414" s="307">
        <f t="shared" si="104"/>
        <v>0</v>
      </c>
      <c r="AX1414" s="307">
        <f t="shared" si="104"/>
        <v>0</v>
      </c>
      <c r="AY1414" s="307">
        <f t="shared" si="104"/>
        <v>0</v>
      </c>
      <c r="AZ1414" s="307">
        <f t="shared" si="104"/>
        <v>0</v>
      </c>
      <c r="BA1414" s="307">
        <f t="shared" si="104"/>
        <v>0</v>
      </c>
      <c r="BB1414" s="307">
        <f t="shared" si="104"/>
        <v>0</v>
      </c>
      <c r="BC1414" s="307">
        <f t="shared" si="104"/>
        <v>0</v>
      </c>
      <c r="BD1414" s="307">
        <f t="shared" si="104"/>
        <v>0</v>
      </c>
      <c r="BE1414" s="307">
        <f t="shared" si="104"/>
        <v>0</v>
      </c>
      <c r="BF1414" s="307">
        <f t="shared" si="104"/>
        <v>0</v>
      </c>
      <c r="BG1414" s="307">
        <f t="shared" si="104"/>
        <v>0</v>
      </c>
      <c r="BH1414" s="307">
        <f t="shared" si="104"/>
        <v>0</v>
      </c>
      <c r="BI1414" s="307">
        <f t="shared" si="104"/>
        <v>0</v>
      </c>
      <c r="BJ1414" s="307">
        <f t="shared" si="104"/>
        <v>0</v>
      </c>
      <c r="BK1414" s="307">
        <f t="shared" si="104"/>
        <v>0</v>
      </c>
      <c r="BL1414" s="307">
        <f t="shared" si="104"/>
        <v>0</v>
      </c>
      <c r="BM1414" s="307">
        <f t="shared" si="104"/>
        <v>0</v>
      </c>
      <c r="BN1414" s="307">
        <f t="shared" si="104"/>
        <v>0</v>
      </c>
      <c r="BO1414" s="307">
        <f t="shared" si="104"/>
        <v>0</v>
      </c>
      <c r="BP1414" s="307">
        <f t="shared" si="104"/>
        <v>0</v>
      </c>
      <c r="BQ1414" s="307">
        <f t="shared" si="104"/>
        <v>0</v>
      </c>
      <c r="BR1414" s="307">
        <f t="shared" si="103"/>
        <v>0</v>
      </c>
      <c r="BS1414" s="307">
        <f t="shared" si="103"/>
        <v>0</v>
      </c>
      <c r="BT1414" s="307">
        <f t="shared" si="103"/>
        <v>0</v>
      </c>
      <c r="BU1414" s="307">
        <f t="shared" si="103"/>
        <v>0</v>
      </c>
      <c r="BV1414" s="307">
        <f t="shared" si="103"/>
        <v>0</v>
      </c>
      <c r="BW1414" s="307">
        <f t="shared" si="103"/>
        <v>0</v>
      </c>
      <c r="BX1414" s="307">
        <f t="shared" si="103"/>
        <v>0</v>
      </c>
      <c r="BY1414" s="307">
        <f t="shared" si="103"/>
        <v>0</v>
      </c>
      <c r="BZ1414" s="307">
        <f t="shared" si="103"/>
        <v>0</v>
      </c>
      <c r="CA1414" s="307">
        <f t="shared" si="103"/>
        <v>0</v>
      </c>
      <c r="CB1414" s="307">
        <f t="shared" si="103"/>
        <v>0</v>
      </c>
      <c r="CC1414" s="307">
        <f t="shared" si="103"/>
        <v>0</v>
      </c>
      <c r="CD1414" s="307">
        <f t="shared" si="103"/>
        <v>0</v>
      </c>
      <c r="CE1414" s="307">
        <f t="shared" si="103"/>
        <v>0</v>
      </c>
      <c r="CF1414" s="307">
        <f t="shared" si="103"/>
        <v>0</v>
      </c>
      <c r="CG1414" s="307">
        <f t="shared" si="103"/>
        <v>0</v>
      </c>
      <c r="CH1414" s="307">
        <f t="shared" si="103"/>
        <v>0</v>
      </c>
      <c r="CI1414" s="307">
        <f t="shared" si="103"/>
        <v>0</v>
      </c>
      <c r="CJ1414" s="308">
        <f t="shared" si="103"/>
        <v>0</v>
      </c>
      <c r="CK1414" s="272">
        <f t="shared" si="88"/>
        <v>0</v>
      </c>
    </row>
    <row r="1415" spans="2:89">
      <c r="B1415" s="277"/>
      <c r="C1415" s="598">
        <v>36</v>
      </c>
      <c r="D1415" s="246" t="s">
        <v>88</v>
      </c>
      <c r="E1415" s="306">
        <f t="shared" si="86"/>
        <v>0</v>
      </c>
      <c r="F1415" s="307">
        <f t="shared" si="104"/>
        <v>0</v>
      </c>
      <c r="G1415" s="307">
        <f t="shared" si="104"/>
        <v>0</v>
      </c>
      <c r="H1415" s="307">
        <f t="shared" si="104"/>
        <v>0</v>
      </c>
      <c r="I1415" s="307">
        <f t="shared" si="104"/>
        <v>0</v>
      </c>
      <c r="J1415" s="307">
        <f t="shared" si="104"/>
        <v>0</v>
      </c>
      <c r="K1415" s="307">
        <f t="shared" si="104"/>
        <v>0</v>
      </c>
      <c r="L1415" s="307">
        <f t="shared" si="104"/>
        <v>0</v>
      </c>
      <c r="M1415" s="307">
        <f t="shared" si="104"/>
        <v>0</v>
      </c>
      <c r="N1415" s="307">
        <f t="shared" si="104"/>
        <v>0</v>
      </c>
      <c r="O1415" s="307">
        <f t="shared" si="104"/>
        <v>0</v>
      </c>
      <c r="P1415" s="307">
        <f t="shared" si="104"/>
        <v>0</v>
      </c>
      <c r="Q1415" s="307">
        <f t="shared" si="104"/>
        <v>0</v>
      </c>
      <c r="R1415" s="307">
        <f t="shared" si="104"/>
        <v>0</v>
      </c>
      <c r="S1415" s="307">
        <f t="shared" si="104"/>
        <v>0</v>
      </c>
      <c r="T1415" s="307">
        <f t="shared" si="104"/>
        <v>0</v>
      </c>
      <c r="U1415" s="307">
        <f t="shared" si="104"/>
        <v>0</v>
      </c>
      <c r="V1415" s="307">
        <f t="shared" si="104"/>
        <v>0</v>
      </c>
      <c r="W1415" s="307">
        <f t="shared" si="104"/>
        <v>0</v>
      </c>
      <c r="X1415" s="307">
        <f t="shared" si="104"/>
        <v>0</v>
      </c>
      <c r="Y1415" s="307">
        <f t="shared" si="104"/>
        <v>0</v>
      </c>
      <c r="Z1415" s="307">
        <f t="shared" si="104"/>
        <v>0</v>
      </c>
      <c r="AA1415" s="307">
        <f t="shared" si="104"/>
        <v>0</v>
      </c>
      <c r="AB1415" s="307">
        <f t="shared" si="104"/>
        <v>0</v>
      </c>
      <c r="AC1415" s="307">
        <f t="shared" si="104"/>
        <v>0</v>
      </c>
      <c r="AD1415" s="307">
        <f t="shared" si="104"/>
        <v>0</v>
      </c>
      <c r="AE1415" s="307">
        <f t="shared" si="104"/>
        <v>0</v>
      </c>
      <c r="AF1415" s="307">
        <f t="shared" si="104"/>
        <v>0</v>
      </c>
      <c r="AG1415" s="307">
        <f t="shared" si="104"/>
        <v>0</v>
      </c>
      <c r="AH1415" s="307">
        <f t="shared" si="104"/>
        <v>0</v>
      </c>
      <c r="AI1415" s="307">
        <f t="shared" si="104"/>
        <v>0</v>
      </c>
      <c r="AJ1415" s="307">
        <f t="shared" si="104"/>
        <v>0</v>
      </c>
      <c r="AK1415" s="307">
        <f t="shared" si="104"/>
        <v>0</v>
      </c>
      <c r="AL1415" s="307">
        <f t="shared" si="104"/>
        <v>0</v>
      </c>
      <c r="AM1415" s="307">
        <f t="shared" si="104"/>
        <v>0</v>
      </c>
      <c r="AN1415" s="307">
        <f t="shared" si="104"/>
        <v>0</v>
      </c>
      <c r="AO1415" s="307">
        <f t="shared" si="104"/>
        <v>0</v>
      </c>
      <c r="AP1415" s="307">
        <f t="shared" si="104"/>
        <v>0</v>
      </c>
      <c r="AQ1415" s="307">
        <f t="shared" si="104"/>
        <v>0</v>
      </c>
      <c r="AR1415" s="307">
        <f t="shared" si="104"/>
        <v>0</v>
      </c>
      <c r="AS1415" s="307">
        <f t="shared" si="104"/>
        <v>0</v>
      </c>
      <c r="AT1415" s="307">
        <f t="shared" si="104"/>
        <v>0</v>
      </c>
      <c r="AU1415" s="306">
        <f t="shared" si="104"/>
        <v>0</v>
      </c>
      <c r="AV1415" s="307">
        <f t="shared" si="104"/>
        <v>0</v>
      </c>
      <c r="AW1415" s="307">
        <f t="shared" si="104"/>
        <v>0</v>
      </c>
      <c r="AX1415" s="307">
        <f t="shared" si="104"/>
        <v>0</v>
      </c>
      <c r="AY1415" s="307">
        <f t="shared" si="104"/>
        <v>0</v>
      </c>
      <c r="AZ1415" s="307">
        <f t="shared" si="104"/>
        <v>0</v>
      </c>
      <c r="BA1415" s="307">
        <f t="shared" si="104"/>
        <v>0</v>
      </c>
      <c r="BB1415" s="307">
        <f t="shared" si="104"/>
        <v>0</v>
      </c>
      <c r="BC1415" s="307">
        <f t="shared" si="104"/>
        <v>0</v>
      </c>
      <c r="BD1415" s="307">
        <f t="shared" si="104"/>
        <v>0</v>
      </c>
      <c r="BE1415" s="307">
        <f t="shared" si="104"/>
        <v>0</v>
      </c>
      <c r="BF1415" s="307">
        <f t="shared" si="104"/>
        <v>0</v>
      </c>
      <c r="BG1415" s="307">
        <f t="shared" si="104"/>
        <v>0</v>
      </c>
      <c r="BH1415" s="307">
        <f t="shared" si="104"/>
        <v>0</v>
      </c>
      <c r="BI1415" s="307">
        <f t="shared" si="104"/>
        <v>0</v>
      </c>
      <c r="BJ1415" s="307">
        <f t="shared" si="104"/>
        <v>0</v>
      </c>
      <c r="BK1415" s="307">
        <f t="shared" si="104"/>
        <v>0</v>
      </c>
      <c r="BL1415" s="307">
        <f t="shared" si="104"/>
        <v>0</v>
      </c>
      <c r="BM1415" s="307">
        <f t="shared" si="104"/>
        <v>0</v>
      </c>
      <c r="BN1415" s="307">
        <f t="shared" si="104"/>
        <v>0</v>
      </c>
      <c r="BO1415" s="307">
        <f t="shared" si="104"/>
        <v>0</v>
      </c>
      <c r="BP1415" s="307">
        <f t="shared" si="104"/>
        <v>0</v>
      </c>
      <c r="BQ1415" s="307">
        <f t="shared" si="104"/>
        <v>0</v>
      </c>
      <c r="BR1415" s="307">
        <f t="shared" si="103"/>
        <v>0</v>
      </c>
      <c r="BS1415" s="307">
        <f t="shared" si="103"/>
        <v>0</v>
      </c>
      <c r="BT1415" s="307">
        <f t="shared" si="103"/>
        <v>0</v>
      </c>
      <c r="BU1415" s="307">
        <f t="shared" si="103"/>
        <v>0</v>
      </c>
      <c r="BV1415" s="307">
        <f t="shared" si="103"/>
        <v>0</v>
      </c>
      <c r="BW1415" s="307">
        <f t="shared" si="103"/>
        <v>0</v>
      </c>
      <c r="BX1415" s="307">
        <f t="shared" si="103"/>
        <v>0</v>
      </c>
      <c r="BY1415" s="307">
        <f t="shared" si="103"/>
        <v>0</v>
      </c>
      <c r="BZ1415" s="307">
        <f t="shared" si="103"/>
        <v>0</v>
      </c>
      <c r="CA1415" s="307">
        <f t="shared" si="103"/>
        <v>0</v>
      </c>
      <c r="CB1415" s="307">
        <f t="shared" si="103"/>
        <v>0</v>
      </c>
      <c r="CC1415" s="307">
        <f t="shared" si="103"/>
        <v>0</v>
      </c>
      <c r="CD1415" s="307">
        <f t="shared" si="103"/>
        <v>0</v>
      </c>
      <c r="CE1415" s="307">
        <f t="shared" si="103"/>
        <v>0</v>
      </c>
      <c r="CF1415" s="307">
        <f t="shared" si="103"/>
        <v>0</v>
      </c>
      <c r="CG1415" s="307">
        <f t="shared" si="103"/>
        <v>0</v>
      </c>
      <c r="CH1415" s="307">
        <f t="shared" si="103"/>
        <v>0</v>
      </c>
      <c r="CI1415" s="307">
        <f t="shared" si="103"/>
        <v>0</v>
      </c>
      <c r="CJ1415" s="308">
        <f t="shared" si="103"/>
        <v>0</v>
      </c>
      <c r="CK1415" s="272">
        <f t="shared" si="88"/>
        <v>0</v>
      </c>
    </row>
    <row r="1416" spans="2:89">
      <c r="B1416" s="277"/>
      <c r="C1416" s="598">
        <v>37</v>
      </c>
      <c r="D1416" s="246" t="s">
        <v>645</v>
      </c>
      <c r="E1416" s="306">
        <f t="shared" si="86"/>
        <v>0</v>
      </c>
      <c r="F1416" s="307">
        <f t="shared" si="104"/>
        <v>0</v>
      </c>
      <c r="G1416" s="307">
        <f t="shared" si="104"/>
        <v>0</v>
      </c>
      <c r="H1416" s="307">
        <f t="shared" si="104"/>
        <v>0</v>
      </c>
      <c r="I1416" s="307">
        <f t="shared" si="104"/>
        <v>0</v>
      </c>
      <c r="J1416" s="307">
        <f t="shared" si="104"/>
        <v>0</v>
      </c>
      <c r="K1416" s="307">
        <f t="shared" si="104"/>
        <v>0</v>
      </c>
      <c r="L1416" s="307">
        <f t="shared" si="104"/>
        <v>0</v>
      </c>
      <c r="M1416" s="307">
        <f t="shared" si="104"/>
        <v>0</v>
      </c>
      <c r="N1416" s="307">
        <f t="shared" si="104"/>
        <v>0</v>
      </c>
      <c r="O1416" s="307">
        <f t="shared" si="104"/>
        <v>0</v>
      </c>
      <c r="P1416" s="307">
        <f t="shared" si="104"/>
        <v>0</v>
      </c>
      <c r="Q1416" s="307">
        <f t="shared" si="104"/>
        <v>0</v>
      </c>
      <c r="R1416" s="307">
        <f t="shared" si="104"/>
        <v>0</v>
      </c>
      <c r="S1416" s="307">
        <f t="shared" si="104"/>
        <v>0</v>
      </c>
      <c r="T1416" s="307">
        <f t="shared" si="104"/>
        <v>0</v>
      </c>
      <c r="U1416" s="307">
        <f t="shared" si="104"/>
        <v>0</v>
      </c>
      <c r="V1416" s="307">
        <f t="shared" si="104"/>
        <v>0</v>
      </c>
      <c r="W1416" s="307">
        <f t="shared" si="104"/>
        <v>0</v>
      </c>
      <c r="X1416" s="307">
        <f t="shared" si="104"/>
        <v>0</v>
      </c>
      <c r="Y1416" s="307">
        <f t="shared" si="104"/>
        <v>0</v>
      </c>
      <c r="Z1416" s="307">
        <f t="shared" si="104"/>
        <v>0</v>
      </c>
      <c r="AA1416" s="307">
        <f t="shared" si="104"/>
        <v>0</v>
      </c>
      <c r="AB1416" s="307">
        <f t="shared" si="104"/>
        <v>0</v>
      </c>
      <c r="AC1416" s="307">
        <f t="shared" si="104"/>
        <v>0</v>
      </c>
      <c r="AD1416" s="307">
        <f t="shared" si="104"/>
        <v>0</v>
      </c>
      <c r="AE1416" s="307">
        <f t="shared" si="104"/>
        <v>0</v>
      </c>
      <c r="AF1416" s="307">
        <f t="shared" si="104"/>
        <v>0</v>
      </c>
      <c r="AG1416" s="307">
        <f t="shared" si="104"/>
        <v>0</v>
      </c>
      <c r="AH1416" s="307">
        <f t="shared" si="104"/>
        <v>0</v>
      </c>
      <c r="AI1416" s="307">
        <f t="shared" si="104"/>
        <v>0</v>
      </c>
      <c r="AJ1416" s="307">
        <f t="shared" si="104"/>
        <v>0</v>
      </c>
      <c r="AK1416" s="307">
        <f t="shared" si="104"/>
        <v>0</v>
      </c>
      <c r="AL1416" s="307">
        <f t="shared" si="104"/>
        <v>0</v>
      </c>
      <c r="AM1416" s="307">
        <f t="shared" si="104"/>
        <v>0</v>
      </c>
      <c r="AN1416" s="307">
        <f t="shared" si="104"/>
        <v>0</v>
      </c>
      <c r="AO1416" s="307">
        <f t="shared" si="104"/>
        <v>0</v>
      </c>
      <c r="AP1416" s="307">
        <f t="shared" si="104"/>
        <v>0</v>
      </c>
      <c r="AQ1416" s="307">
        <f t="shared" si="104"/>
        <v>0</v>
      </c>
      <c r="AR1416" s="307">
        <f t="shared" si="104"/>
        <v>0</v>
      </c>
      <c r="AS1416" s="307">
        <f t="shared" si="104"/>
        <v>0</v>
      </c>
      <c r="AT1416" s="307">
        <f t="shared" si="104"/>
        <v>0</v>
      </c>
      <c r="AU1416" s="306">
        <f t="shared" si="104"/>
        <v>0</v>
      </c>
      <c r="AV1416" s="307">
        <f t="shared" si="104"/>
        <v>0</v>
      </c>
      <c r="AW1416" s="307">
        <f t="shared" si="104"/>
        <v>0</v>
      </c>
      <c r="AX1416" s="307">
        <f t="shared" si="104"/>
        <v>0</v>
      </c>
      <c r="AY1416" s="307">
        <f t="shared" si="104"/>
        <v>0</v>
      </c>
      <c r="AZ1416" s="307">
        <f t="shared" si="104"/>
        <v>0</v>
      </c>
      <c r="BA1416" s="307">
        <f t="shared" si="104"/>
        <v>0</v>
      </c>
      <c r="BB1416" s="307">
        <f t="shared" si="104"/>
        <v>0</v>
      </c>
      <c r="BC1416" s="307">
        <f t="shared" si="104"/>
        <v>0</v>
      </c>
      <c r="BD1416" s="307">
        <f t="shared" si="104"/>
        <v>0</v>
      </c>
      <c r="BE1416" s="307">
        <f t="shared" si="104"/>
        <v>0</v>
      </c>
      <c r="BF1416" s="307">
        <f t="shared" si="104"/>
        <v>0</v>
      </c>
      <c r="BG1416" s="307">
        <f t="shared" si="104"/>
        <v>0</v>
      </c>
      <c r="BH1416" s="307">
        <f t="shared" si="104"/>
        <v>0</v>
      </c>
      <c r="BI1416" s="307">
        <f t="shared" si="104"/>
        <v>0</v>
      </c>
      <c r="BJ1416" s="307">
        <f t="shared" si="104"/>
        <v>0</v>
      </c>
      <c r="BK1416" s="307">
        <f t="shared" si="104"/>
        <v>0</v>
      </c>
      <c r="BL1416" s="307">
        <f t="shared" si="104"/>
        <v>0</v>
      </c>
      <c r="BM1416" s="307">
        <f t="shared" si="104"/>
        <v>0</v>
      </c>
      <c r="BN1416" s="307">
        <f t="shared" si="104"/>
        <v>0</v>
      </c>
      <c r="BO1416" s="307">
        <f t="shared" si="104"/>
        <v>0</v>
      </c>
      <c r="BP1416" s="307">
        <f t="shared" si="104"/>
        <v>0</v>
      </c>
      <c r="BQ1416" s="307">
        <f t="shared" si="104"/>
        <v>0</v>
      </c>
      <c r="BR1416" s="307">
        <f t="shared" si="103"/>
        <v>0</v>
      </c>
      <c r="BS1416" s="307">
        <f t="shared" si="103"/>
        <v>0</v>
      </c>
      <c r="BT1416" s="307">
        <f t="shared" si="103"/>
        <v>0</v>
      </c>
      <c r="BU1416" s="307">
        <f t="shared" si="103"/>
        <v>0</v>
      </c>
      <c r="BV1416" s="307">
        <f t="shared" si="103"/>
        <v>0</v>
      </c>
      <c r="BW1416" s="307">
        <f t="shared" si="103"/>
        <v>0</v>
      </c>
      <c r="BX1416" s="307">
        <f t="shared" si="103"/>
        <v>0</v>
      </c>
      <c r="BY1416" s="307">
        <f t="shared" si="103"/>
        <v>0</v>
      </c>
      <c r="BZ1416" s="307">
        <f t="shared" si="103"/>
        <v>0</v>
      </c>
      <c r="CA1416" s="307">
        <f t="shared" si="103"/>
        <v>0</v>
      </c>
      <c r="CB1416" s="307">
        <f t="shared" si="103"/>
        <v>0</v>
      </c>
      <c r="CC1416" s="307">
        <f t="shared" si="103"/>
        <v>0</v>
      </c>
      <c r="CD1416" s="307">
        <f t="shared" si="103"/>
        <v>0</v>
      </c>
      <c r="CE1416" s="307">
        <f t="shared" si="103"/>
        <v>0</v>
      </c>
      <c r="CF1416" s="307">
        <f t="shared" si="103"/>
        <v>0</v>
      </c>
      <c r="CG1416" s="307">
        <f t="shared" si="103"/>
        <v>0</v>
      </c>
      <c r="CH1416" s="307">
        <f t="shared" si="103"/>
        <v>0</v>
      </c>
      <c r="CI1416" s="307">
        <f t="shared" si="103"/>
        <v>0</v>
      </c>
      <c r="CJ1416" s="308">
        <f t="shared" si="103"/>
        <v>0</v>
      </c>
      <c r="CK1416" s="272">
        <f t="shared" si="88"/>
        <v>0</v>
      </c>
    </row>
    <row r="1417" spans="2:89">
      <c r="B1417" s="277"/>
      <c r="C1417" s="598">
        <v>38</v>
      </c>
      <c r="D1417" s="246" t="s">
        <v>646</v>
      </c>
      <c r="E1417" s="306">
        <f t="shared" si="86"/>
        <v>0</v>
      </c>
      <c r="F1417" s="307">
        <f t="shared" si="104"/>
        <v>0</v>
      </c>
      <c r="G1417" s="307">
        <f t="shared" si="104"/>
        <v>0</v>
      </c>
      <c r="H1417" s="307">
        <f t="shared" si="104"/>
        <v>0</v>
      </c>
      <c r="I1417" s="307">
        <f t="shared" si="104"/>
        <v>0</v>
      </c>
      <c r="J1417" s="307">
        <f t="shared" si="104"/>
        <v>0</v>
      </c>
      <c r="K1417" s="307">
        <f t="shared" si="104"/>
        <v>0</v>
      </c>
      <c r="L1417" s="307">
        <f t="shared" si="104"/>
        <v>0</v>
      </c>
      <c r="M1417" s="307">
        <f t="shared" si="104"/>
        <v>0</v>
      </c>
      <c r="N1417" s="307">
        <f t="shared" si="104"/>
        <v>0</v>
      </c>
      <c r="O1417" s="307">
        <f t="shared" si="104"/>
        <v>0</v>
      </c>
      <c r="P1417" s="307">
        <f t="shared" si="104"/>
        <v>0</v>
      </c>
      <c r="Q1417" s="307">
        <f t="shared" si="104"/>
        <v>0</v>
      </c>
      <c r="R1417" s="307">
        <f t="shared" si="104"/>
        <v>0</v>
      </c>
      <c r="S1417" s="307">
        <f t="shared" si="104"/>
        <v>0</v>
      </c>
      <c r="T1417" s="307">
        <f t="shared" si="104"/>
        <v>0</v>
      </c>
      <c r="U1417" s="307">
        <f t="shared" si="104"/>
        <v>0</v>
      </c>
      <c r="V1417" s="307">
        <f t="shared" si="104"/>
        <v>0</v>
      </c>
      <c r="W1417" s="307">
        <f t="shared" si="104"/>
        <v>0</v>
      </c>
      <c r="X1417" s="307">
        <f t="shared" si="104"/>
        <v>0</v>
      </c>
      <c r="Y1417" s="307">
        <f t="shared" si="104"/>
        <v>0</v>
      </c>
      <c r="Z1417" s="307">
        <f t="shared" si="104"/>
        <v>0</v>
      </c>
      <c r="AA1417" s="307">
        <f t="shared" si="104"/>
        <v>0</v>
      </c>
      <c r="AB1417" s="307">
        <f t="shared" si="104"/>
        <v>0</v>
      </c>
      <c r="AC1417" s="307">
        <f t="shared" si="104"/>
        <v>0</v>
      </c>
      <c r="AD1417" s="307">
        <f t="shared" si="104"/>
        <v>0</v>
      </c>
      <c r="AE1417" s="307">
        <f t="shared" si="104"/>
        <v>0</v>
      </c>
      <c r="AF1417" s="307">
        <f t="shared" si="104"/>
        <v>0</v>
      </c>
      <c r="AG1417" s="307">
        <f t="shared" si="104"/>
        <v>0</v>
      </c>
      <c r="AH1417" s="307">
        <f t="shared" si="104"/>
        <v>0</v>
      </c>
      <c r="AI1417" s="307">
        <f t="shared" si="104"/>
        <v>0</v>
      </c>
      <c r="AJ1417" s="307">
        <f t="shared" si="104"/>
        <v>0</v>
      </c>
      <c r="AK1417" s="307">
        <f t="shared" si="104"/>
        <v>0</v>
      </c>
      <c r="AL1417" s="307">
        <f t="shared" si="104"/>
        <v>0</v>
      </c>
      <c r="AM1417" s="307">
        <f t="shared" si="104"/>
        <v>0</v>
      </c>
      <c r="AN1417" s="307">
        <f t="shared" si="104"/>
        <v>0</v>
      </c>
      <c r="AO1417" s="307">
        <f t="shared" si="104"/>
        <v>0</v>
      </c>
      <c r="AP1417" s="307">
        <f t="shared" si="104"/>
        <v>0</v>
      </c>
      <c r="AQ1417" s="307">
        <f t="shared" si="104"/>
        <v>0</v>
      </c>
      <c r="AR1417" s="307">
        <f t="shared" si="104"/>
        <v>0</v>
      </c>
      <c r="AS1417" s="307">
        <f t="shared" si="104"/>
        <v>0</v>
      </c>
      <c r="AT1417" s="307">
        <f t="shared" si="104"/>
        <v>0</v>
      </c>
      <c r="AU1417" s="306">
        <f t="shared" si="104"/>
        <v>0</v>
      </c>
      <c r="AV1417" s="307">
        <f t="shared" si="104"/>
        <v>0</v>
      </c>
      <c r="AW1417" s="307">
        <f t="shared" si="104"/>
        <v>0</v>
      </c>
      <c r="AX1417" s="307">
        <f t="shared" si="104"/>
        <v>0</v>
      </c>
      <c r="AY1417" s="307">
        <f t="shared" si="104"/>
        <v>0</v>
      </c>
      <c r="AZ1417" s="307">
        <f t="shared" si="104"/>
        <v>0</v>
      </c>
      <c r="BA1417" s="307">
        <f t="shared" si="104"/>
        <v>0</v>
      </c>
      <c r="BB1417" s="307">
        <f t="shared" si="104"/>
        <v>0</v>
      </c>
      <c r="BC1417" s="307">
        <f t="shared" si="104"/>
        <v>0</v>
      </c>
      <c r="BD1417" s="307">
        <f t="shared" si="104"/>
        <v>0</v>
      </c>
      <c r="BE1417" s="307">
        <f t="shared" si="104"/>
        <v>0</v>
      </c>
      <c r="BF1417" s="307">
        <f t="shared" si="104"/>
        <v>0</v>
      </c>
      <c r="BG1417" s="307">
        <f t="shared" si="104"/>
        <v>0</v>
      </c>
      <c r="BH1417" s="307">
        <f t="shared" si="104"/>
        <v>0</v>
      </c>
      <c r="BI1417" s="307">
        <f t="shared" si="104"/>
        <v>0</v>
      </c>
      <c r="BJ1417" s="307">
        <f t="shared" si="104"/>
        <v>0</v>
      </c>
      <c r="BK1417" s="307">
        <f t="shared" si="104"/>
        <v>0</v>
      </c>
      <c r="BL1417" s="307">
        <f t="shared" si="104"/>
        <v>0</v>
      </c>
      <c r="BM1417" s="307">
        <f t="shared" si="104"/>
        <v>0</v>
      </c>
      <c r="BN1417" s="307">
        <f t="shared" si="104"/>
        <v>0</v>
      </c>
      <c r="BO1417" s="307">
        <f t="shared" si="104"/>
        <v>0</v>
      </c>
      <c r="BP1417" s="307">
        <f t="shared" si="104"/>
        <v>0</v>
      </c>
      <c r="BQ1417" s="307">
        <f t="shared" ref="BQ1417:CJ1420" si="105">BQ$1376*BQ1326</f>
        <v>0</v>
      </c>
      <c r="BR1417" s="307">
        <f t="shared" si="105"/>
        <v>0</v>
      </c>
      <c r="BS1417" s="307">
        <f t="shared" si="105"/>
        <v>0</v>
      </c>
      <c r="BT1417" s="307">
        <f t="shared" si="105"/>
        <v>0</v>
      </c>
      <c r="BU1417" s="307">
        <f t="shared" si="105"/>
        <v>0</v>
      </c>
      <c r="BV1417" s="307">
        <f t="shared" si="105"/>
        <v>0</v>
      </c>
      <c r="BW1417" s="307">
        <f t="shared" si="105"/>
        <v>0</v>
      </c>
      <c r="BX1417" s="307">
        <f t="shared" si="105"/>
        <v>0</v>
      </c>
      <c r="BY1417" s="307">
        <f t="shared" si="105"/>
        <v>0</v>
      </c>
      <c r="BZ1417" s="307">
        <f t="shared" si="105"/>
        <v>0</v>
      </c>
      <c r="CA1417" s="307">
        <f t="shared" si="105"/>
        <v>0</v>
      </c>
      <c r="CB1417" s="307">
        <f t="shared" si="105"/>
        <v>0</v>
      </c>
      <c r="CC1417" s="307">
        <f t="shared" si="105"/>
        <v>0</v>
      </c>
      <c r="CD1417" s="307">
        <f t="shared" si="105"/>
        <v>0</v>
      </c>
      <c r="CE1417" s="307">
        <f t="shared" si="105"/>
        <v>0</v>
      </c>
      <c r="CF1417" s="307">
        <f t="shared" si="105"/>
        <v>0</v>
      </c>
      <c r="CG1417" s="307">
        <f t="shared" si="105"/>
        <v>0</v>
      </c>
      <c r="CH1417" s="307">
        <f t="shared" si="105"/>
        <v>0</v>
      </c>
      <c r="CI1417" s="307">
        <f t="shared" si="105"/>
        <v>0</v>
      </c>
      <c r="CJ1417" s="308">
        <f t="shared" si="105"/>
        <v>0</v>
      </c>
      <c r="CK1417" s="272">
        <f t="shared" si="88"/>
        <v>0</v>
      </c>
    </row>
    <row r="1418" spans="2:89">
      <c r="B1418" s="277"/>
      <c r="C1418" s="598">
        <v>39</v>
      </c>
      <c r="D1418" s="246" t="s">
        <v>647</v>
      </c>
      <c r="E1418" s="306">
        <f t="shared" si="86"/>
        <v>0</v>
      </c>
      <c r="F1418" s="307">
        <f t="shared" ref="F1418:BQ1421" si="106">F$1376*F1327</f>
        <v>0</v>
      </c>
      <c r="G1418" s="307">
        <f t="shared" si="106"/>
        <v>0</v>
      </c>
      <c r="H1418" s="307">
        <f t="shared" si="106"/>
        <v>0</v>
      </c>
      <c r="I1418" s="307">
        <f t="shared" si="106"/>
        <v>0</v>
      </c>
      <c r="J1418" s="307">
        <f t="shared" si="106"/>
        <v>0</v>
      </c>
      <c r="K1418" s="307">
        <f t="shared" si="106"/>
        <v>0</v>
      </c>
      <c r="L1418" s="307">
        <f t="shared" si="106"/>
        <v>0</v>
      </c>
      <c r="M1418" s="307">
        <f t="shared" si="106"/>
        <v>0</v>
      </c>
      <c r="N1418" s="307">
        <f t="shared" si="106"/>
        <v>0</v>
      </c>
      <c r="O1418" s="307">
        <f t="shared" si="106"/>
        <v>0</v>
      </c>
      <c r="P1418" s="307">
        <f t="shared" si="106"/>
        <v>0</v>
      </c>
      <c r="Q1418" s="307">
        <f t="shared" si="106"/>
        <v>0</v>
      </c>
      <c r="R1418" s="307">
        <f t="shared" si="106"/>
        <v>0</v>
      </c>
      <c r="S1418" s="307">
        <f t="shared" si="106"/>
        <v>0</v>
      </c>
      <c r="T1418" s="307">
        <f t="shared" si="106"/>
        <v>0</v>
      </c>
      <c r="U1418" s="307">
        <f t="shared" si="106"/>
        <v>0</v>
      </c>
      <c r="V1418" s="307">
        <f t="shared" si="106"/>
        <v>0</v>
      </c>
      <c r="W1418" s="307">
        <f t="shared" si="106"/>
        <v>0</v>
      </c>
      <c r="X1418" s="307">
        <f t="shared" si="106"/>
        <v>0</v>
      </c>
      <c r="Y1418" s="307">
        <f t="shared" si="106"/>
        <v>0</v>
      </c>
      <c r="Z1418" s="307">
        <f t="shared" si="106"/>
        <v>0</v>
      </c>
      <c r="AA1418" s="307">
        <f t="shared" si="106"/>
        <v>0</v>
      </c>
      <c r="AB1418" s="307">
        <f t="shared" si="106"/>
        <v>0</v>
      </c>
      <c r="AC1418" s="307">
        <f t="shared" si="106"/>
        <v>0</v>
      </c>
      <c r="AD1418" s="307">
        <f t="shared" si="106"/>
        <v>0</v>
      </c>
      <c r="AE1418" s="307">
        <f t="shared" si="106"/>
        <v>0</v>
      </c>
      <c r="AF1418" s="307">
        <f t="shared" si="106"/>
        <v>0</v>
      </c>
      <c r="AG1418" s="307">
        <f t="shared" si="106"/>
        <v>0</v>
      </c>
      <c r="AH1418" s="307">
        <f t="shared" si="106"/>
        <v>0</v>
      </c>
      <c r="AI1418" s="307">
        <f t="shared" si="106"/>
        <v>0</v>
      </c>
      <c r="AJ1418" s="307">
        <f t="shared" si="106"/>
        <v>0</v>
      </c>
      <c r="AK1418" s="307">
        <f t="shared" si="106"/>
        <v>0</v>
      </c>
      <c r="AL1418" s="307">
        <f t="shared" si="106"/>
        <v>0</v>
      </c>
      <c r="AM1418" s="307">
        <f t="shared" si="106"/>
        <v>0</v>
      </c>
      <c r="AN1418" s="307">
        <f t="shared" si="106"/>
        <v>0</v>
      </c>
      <c r="AO1418" s="307">
        <f t="shared" si="106"/>
        <v>0</v>
      </c>
      <c r="AP1418" s="307">
        <f t="shared" si="106"/>
        <v>0</v>
      </c>
      <c r="AQ1418" s="307">
        <f t="shared" si="106"/>
        <v>0</v>
      </c>
      <c r="AR1418" s="307">
        <f t="shared" si="106"/>
        <v>0</v>
      </c>
      <c r="AS1418" s="307">
        <f t="shared" si="106"/>
        <v>0</v>
      </c>
      <c r="AT1418" s="307">
        <f t="shared" si="106"/>
        <v>0</v>
      </c>
      <c r="AU1418" s="306">
        <f t="shared" si="106"/>
        <v>0</v>
      </c>
      <c r="AV1418" s="307">
        <f t="shared" si="106"/>
        <v>0</v>
      </c>
      <c r="AW1418" s="307">
        <f t="shared" si="106"/>
        <v>0</v>
      </c>
      <c r="AX1418" s="307">
        <f t="shared" si="106"/>
        <v>0</v>
      </c>
      <c r="AY1418" s="307">
        <f t="shared" si="106"/>
        <v>0</v>
      </c>
      <c r="AZ1418" s="307">
        <f t="shared" si="106"/>
        <v>0</v>
      </c>
      <c r="BA1418" s="307">
        <f t="shared" si="106"/>
        <v>0</v>
      </c>
      <c r="BB1418" s="307">
        <f t="shared" si="106"/>
        <v>0</v>
      </c>
      <c r="BC1418" s="307">
        <f t="shared" si="106"/>
        <v>0</v>
      </c>
      <c r="BD1418" s="307">
        <f t="shared" si="106"/>
        <v>0</v>
      </c>
      <c r="BE1418" s="307">
        <f t="shared" si="106"/>
        <v>0</v>
      </c>
      <c r="BF1418" s="307">
        <f t="shared" si="106"/>
        <v>0</v>
      </c>
      <c r="BG1418" s="307">
        <f t="shared" si="106"/>
        <v>0</v>
      </c>
      <c r="BH1418" s="307">
        <f t="shared" si="106"/>
        <v>0</v>
      </c>
      <c r="BI1418" s="307">
        <f t="shared" si="106"/>
        <v>0</v>
      </c>
      <c r="BJ1418" s="307">
        <f t="shared" si="106"/>
        <v>0</v>
      </c>
      <c r="BK1418" s="307">
        <f t="shared" si="106"/>
        <v>0</v>
      </c>
      <c r="BL1418" s="307">
        <f t="shared" si="106"/>
        <v>0</v>
      </c>
      <c r="BM1418" s="307">
        <f t="shared" si="106"/>
        <v>0</v>
      </c>
      <c r="BN1418" s="307">
        <f t="shared" si="106"/>
        <v>0</v>
      </c>
      <c r="BO1418" s="307">
        <f t="shared" si="106"/>
        <v>0</v>
      </c>
      <c r="BP1418" s="307">
        <f t="shared" si="106"/>
        <v>0</v>
      </c>
      <c r="BQ1418" s="307">
        <f t="shared" si="106"/>
        <v>0</v>
      </c>
      <c r="BR1418" s="307">
        <f t="shared" si="105"/>
        <v>0</v>
      </c>
      <c r="BS1418" s="307">
        <f t="shared" si="105"/>
        <v>0</v>
      </c>
      <c r="BT1418" s="307">
        <f t="shared" si="105"/>
        <v>0</v>
      </c>
      <c r="BU1418" s="307">
        <f t="shared" si="105"/>
        <v>0</v>
      </c>
      <c r="BV1418" s="307">
        <f t="shared" si="105"/>
        <v>0</v>
      </c>
      <c r="BW1418" s="307">
        <f t="shared" si="105"/>
        <v>0</v>
      </c>
      <c r="BX1418" s="307">
        <f t="shared" si="105"/>
        <v>0</v>
      </c>
      <c r="BY1418" s="307">
        <f t="shared" si="105"/>
        <v>0</v>
      </c>
      <c r="BZ1418" s="307">
        <f t="shared" si="105"/>
        <v>0</v>
      </c>
      <c r="CA1418" s="307">
        <f t="shared" si="105"/>
        <v>0</v>
      </c>
      <c r="CB1418" s="307">
        <f t="shared" si="105"/>
        <v>0</v>
      </c>
      <c r="CC1418" s="307">
        <f t="shared" si="105"/>
        <v>0</v>
      </c>
      <c r="CD1418" s="307">
        <f t="shared" si="105"/>
        <v>0</v>
      </c>
      <c r="CE1418" s="307">
        <f t="shared" si="105"/>
        <v>0</v>
      </c>
      <c r="CF1418" s="307">
        <f t="shared" si="105"/>
        <v>0</v>
      </c>
      <c r="CG1418" s="307">
        <f t="shared" si="105"/>
        <v>0</v>
      </c>
      <c r="CH1418" s="307">
        <f t="shared" si="105"/>
        <v>0</v>
      </c>
      <c r="CI1418" s="307">
        <f t="shared" si="105"/>
        <v>0</v>
      </c>
      <c r="CJ1418" s="308">
        <f t="shared" si="105"/>
        <v>0</v>
      </c>
      <c r="CK1418" s="272">
        <f t="shared" si="88"/>
        <v>0</v>
      </c>
    </row>
    <row r="1419" spans="2:89">
      <c r="B1419" s="277"/>
      <c r="C1419" s="598">
        <v>40</v>
      </c>
      <c r="D1419" s="246" t="s">
        <v>648</v>
      </c>
      <c r="E1419" s="306">
        <f t="shared" si="86"/>
        <v>0</v>
      </c>
      <c r="F1419" s="307">
        <f t="shared" si="106"/>
        <v>0</v>
      </c>
      <c r="G1419" s="307">
        <f t="shared" si="106"/>
        <v>0</v>
      </c>
      <c r="H1419" s="307">
        <f t="shared" si="106"/>
        <v>0</v>
      </c>
      <c r="I1419" s="307">
        <f t="shared" si="106"/>
        <v>0</v>
      </c>
      <c r="J1419" s="307">
        <f t="shared" si="106"/>
        <v>0</v>
      </c>
      <c r="K1419" s="307">
        <f t="shared" si="106"/>
        <v>0</v>
      </c>
      <c r="L1419" s="307">
        <f t="shared" si="106"/>
        <v>0</v>
      </c>
      <c r="M1419" s="307">
        <f t="shared" si="106"/>
        <v>0</v>
      </c>
      <c r="N1419" s="307">
        <f t="shared" si="106"/>
        <v>0</v>
      </c>
      <c r="O1419" s="307">
        <f t="shared" si="106"/>
        <v>0</v>
      </c>
      <c r="P1419" s="307">
        <f t="shared" si="106"/>
        <v>0</v>
      </c>
      <c r="Q1419" s="307">
        <f t="shared" si="106"/>
        <v>0</v>
      </c>
      <c r="R1419" s="307">
        <f t="shared" si="106"/>
        <v>0</v>
      </c>
      <c r="S1419" s="307">
        <f t="shared" si="106"/>
        <v>0</v>
      </c>
      <c r="T1419" s="307">
        <f t="shared" si="106"/>
        <v>0</v>
      </c>
      <c r="U1419" s="307">
        <f t="shared" si="106"/>
        <v>0</v>
      </c>
      <c r="V1419" s="307">
        <f t="shared" si="106"/>
        <v>0</v>
      </c>
      <c r="W1419" s="307">
        <f t="shared" si="106"/>
        <v>0</v>
      </c>
      <c r="X1419" s="307">
        <f t="shared" si="106"/>
        <v>0</v>
      </c>
      <c r="Y1419" s="307">
        <f t="shared" si="106"/>
        <v>0</v>
      </c>
      <c r="Z1419" s="307">
        <f t="shared" si="106"/>
        <v>0</v>
      </c>
      <c r="AA1419" s="307">
        <f t="shared" si="106"/>
        <v>0</v>
      </c>
      <c r="AB1419" s="307">
        <f t="shared" si="106"/>
        <v>0</v>
      </c>
      <c r="AC1419" s="307">
        <f t="shared" si="106"/>
        <v>0</v>
      </c>
      <c r="AD1419" s="307">
        <f t="shared" si="106"/>
        <v>0</v>
      </c>
      <c r="AE1419" s="307">
        <f t="shared" si="106"/>
        <v>0</v>
      </c>
      <c r="AF1419" s="307">
        <f t="shared" si="106"/>
        <v>0</v>
      </c>
      <c r="AG1419" s="307">
        <f t="shared" si="106"/>
        <v>0</v>
      </c>
      <c r="AH1419" s="307">
        <f t="shared" si="106"/>
        <v>0</v>
      </c>
      <c r="AI1419" s="307">
        <f t="shared" si="106"/>
        <v>0</v>
      </c>
      <c r="AJ1419" s="307">
        <f t="shared" si="106"/>
        <v>0</v>
      </c>
      <c r="AK1419" s="307">
        <f t="shared" si="106"/>
        <v>0</v>
      </c>
      <c r="AL1419" s="307">
        <f t="shared" si="106"/>
        <v>0</v>
      </c>
      <c r="AM1419" s="307">
        <f t="shared" si="106"/>
        <v>0</v>
      </c>
      <c r="AN1419" s="307">
        <f t="shared" si="106"/>
        <v>0</v>
      </c>
      <c r="AO1419" s="307">
        <f t="shared" si="106"/>
        <v>0</v>
      </c>
      <c r="AP1419" s="307">
        <f t="shared" si="106"/>
        <v>0</v>
      </c>
      <c r="AQ1419" s="307">
        <f t="shared" si="106"/>
        <v>0</v>
      </c>
      <c r="AR1419" s="307">
        <f t="shared" si="106"/>
        <v>0</v>
      </c>
      <c r="AS1419" s="307">
        <f t="shared" si="106"/>
        <v>0</v>
      </c>
      <c r="AT1419" s="307">
        <f t="shared" si="106"/>
        <v>0</v>
      </c>
      <c r="AU1419" s="306">
        <f t="shared" si="106"/>
        <v>0</v>
      </c>
      <c r="AV1419" s="307">
        <f t="shared" si="106"/>
        <v>0</v>
      </c>
      <c r="AW1419" s="307">
        <f t="shared" si="106"/>
        <v>0</v>
      </c>
      <c r="AX1419" s="307">
        <f t="shared" si="106"/>
        <v>0</v>
      </c>
      <c r="AY1419" s="307">
        <f t="shared" si="106"/>
        <v>0</v>
      </c>
      <c r="AZ1419" s="307">
        <f t="shared" si="106"/>
        <v>0</v>
      </c>
      <c r="BA1419" s="307">
        <f t="shared" si="106"/>
        <v>0</v>
      </c>
      <c r="BB1419" s="307">
        <f t="shared" si="106"/>
        <v>0</v>
      </c>
      <c r="BC1419" s="307">
        <f t="shared" si="106"/>
        <v>0</v>
      </c>
      <c r="BD1419" s="307">
        <f t="shared" si="106"/>
        <v>0</v>
      </c>
      <c r="BE1419" s="307">
        <f t="shared" si="106"/>
        <v>0</v>
      </c>
      <c r="BF1419" s="307">
        <f t="shared" si="106"/>
        <v>0</v>
      </c>
      <c r="BG1419" s="307">
        <f t="shared" si="106"/>
        <v>0</v>
      </c>
      <c r="BH1419" s="307">
        <f t="shared" si="106"/>
        <v>0</v>
      </c>
      <c r="BI1419" s="307">
        <f t="shared" si="106"/>
        <v>0</v>
      </c>
      <c r="BJ1419" s="307">
        <f t="shared" si="106"/>
        <v>0</v>
      </c>
      <c r="BK1419" s="307">
        <f t="shared" si="106"/>
        <v>0</v>
      </c>
      <c r="BL1419" s="307">
        <f t="shared" si="106"/>
        <v>0</v>
      </c>
      <c r="BM1419" s="307">
        <f t="shared" si="106"/>
        <v>0</v>
      </c>
      <c r="BN1419" s="307">
        <f t="shared" si="106"/>
        <v>0</v>
      </c>
      <c r="BO1419" s="307">
        <f t="shared" si="106"/>
        <v>0</v>
      </c>
      <c r="BP1419" s="307">
        <f t="shared" si="106"/>
        <v>0</v>
      </c>
      <c r="BQ1419" s="307">
        <f t="shared" si="106"/>
        <v>0</v>
      </c>
      <c r="BR1419" s="307">
        <f t="shared" si="105"/>
        <v>0</v>
      </c>
      <c r="BS1419" s="307">
        <f t="shared" si="105"/>
        <v>0</v>
      </c>
      <c r="BT1419" s="307">
        <f t="shared" si="105"/>
        <v>0</v>
      </c>
      <c r="BU1419" s="307">
        <f t="shared" si="105"/>
        <v>0</v>
      </c>
      <c r="BV1419" s="307">
        <f t="shared" si="105"/>
        <v>0</v>
      </c>
      <c r="BW1419" s="307">
        <f t="shared" si="105"/>
        <v>0</v>
      </c>
      <c r="BX1419" s="307">
        <f t="shared" si="105"/>
        <v>0</v>
      </c>
      <c r="BY1419" s="307">
        <f t="shared" si="105"/>
        <v>0</v>
      </c>
      <c r="BZ1419" s="307">
        <f t="shared" si="105"/>
        <v>0</v>
      </c>
      <c r="CA1419" s="307">
        <f t="shared" si="105"/>
        <v>0</v>
      </c>
      <c r="CB1419" s="307">
        <f t="shared" si="105"/>
        <v>0</v>
      </c>
      <c r="CC1419" s="307">
        <f t="shared" si="105"/>
        <v>0</v>
      </c>
      <c r="CD1419" s="307">
        <f t="shared" si="105"/>
        <v>0</v>
      </c>
      <c r="CE1419" s="307">
        <f t="shared" si="105"/>
        <v>0</v>
      </c>
      <c r="CF1419" s="307">
        <f t="shared" si="105"/>
        <v>0</v>
      </c>
      <c r="CG1419" s="307">
        <f t="shared" si="105"/>
        <v>0</v>
      </c>
      <c r="CH1419" s="307">
        <f t="shared" si="105"/>
        <v>0</v>
      </c>
      <c r="CI1419" s="307">
        <f t="shared" si="105"/>
        <v>0</v>
      </c>
      <c r="CJ1419" s="308">
        <f t="shared" si="105"/>
        <v>0</v>
      </c>
      <c r="CK1419" s="272">
        <f t="shared" si="88"/>
        <v>0</v>
      </c>
    </row>
    <row r="1420" spans="2:89">
      <c r="B1420" s="277"/>
      <c r="C1420" s="598">
        <v>41</v>
      </c>
      <c r="D1420" s="246" t="s">
        <v>662</v>
      </c>
      <c r="E1420" s="306">
        <f t="shared" si="86"/>
        <v>0</v>
      </c>
      <c r="F1420" s="307">
        <f t="shared" si="106"/>
        <v>0</v>
      </c>
      <c r="G1420" s="307">
        <f t="shared" si="106"/>
        <v>0</v>
      </c>
      <c r="H1420" s="307">
        <f t="shared" si="106"/>
        <v>0</v>
      </c>
      <c r="I1420" s="307">
        <f t="shared" si="106"/>
        <v>0</v>
      </c>
      <c r="J1420" s="307">
        <f t="shared" si="106"/>
        <v>0</v>
      </c>
      <c r="K1420" s="307">
        <f t="shared" si="106"/>
        <v>0</v>
      </c>
      <c r="L1420" s="307">
        <f t="shared" si="106"/>
        <v>0</v>
      </c>
      <c r="M1420" s="307">
        <f t="shared" si="106"/>
        <v>0</v>
      </c>
      <c r="N1420" s="307">
        <f t="shared" si="106"/>
        <v>0</v>
      </c>
      <c r="O1420" s="307">
        <f t="shared" si="106"/>
        <v>0</v>
      </c>
      <c r="P1420" s="307">
        <f t="shared" si="106"/>
        <v>0</v>
      </c>
      <c r="Q1420" s="307">
        <f t="shared" si="106"/>
        <v>0</v>
      </c>
      <c r="R1420" s="307">
        <f t="shared" si="106"/>
        <v>0</v>
      </c>
      <c r="S1420" s="307">
        <f t="shared" si="106"/>
        <v>0</v>
      </c>
      <c r="T1420" s="307">
        <f t="shared" si="106"/>
        <v>0</v>
      </c>
      <c r="U1420" s="307">
        <f t="shared" si="106"/>
        <v>0</v>
      </c>
      <c r="V1420" s="307">
        <f t="shared" si="106"/>
        <v>0</v>
      </c>
      <c r="W1420" s="307">
        <f t="shared" si="106"/>
        <v>0</v>
      </c>
      <c r="X1420" s="307">
        <f t="shared" si="106"/>
        <v>0</v>
      </c>
      <c r="Y1420" s="307">
        <f t="shared" si="106"/>
        <v>0</v>
      </c>
      <c r="Z1420" s="307">
        <f t="shared" si="106"/>
        <v>0</v>
      </c>
      <c r="AA1420" s="307">
        <f t="shared" si="106"/>
        <v>0</v>
      </c>
      <c r="AB1420" s="307">
        <f t="shared" si="106"/>
        <v>0</v>
      </c>
      <c r="AC1420" s="307">
        <f t="shared" si="106"/>
        <v>0</v>
      </c>
      <c r="AD1420" s="307">
        <f t="shared" si="106"/>
        <v>0</v>
      </c>
      <c r="AE1420" s="307">
        <f t="shared" si="106"/>
        <v>0</v>
      </c>
      <c r="AF1420" s="307">
        <f t="shared" si="106"/>
        <v>0</v>
      </c>
      <c r="AG1420" s="307">
        <f t="shared" si="106"/>
        <v>0</v>
      </c>
      <c r="AH1420" s="307">
        <f t="shared" si="106"/>
        <v>0</v>
      </c>
      <c r="AI1420" s="307">
        <f t="shared" si="106"/>
        <v>0</v>
      </c>
      <c r="AJ1420" s="307">
        <f t="shared" si="106"/>
        <v>0</v>
      </c>
      <c r="AK1420" s="307">
        <f t="shared" si="106"/>
        <v>0</v>
      </c>
      <c r="AL1420" s="307">
        <f t="shared" si="106"/>
        <v>0</v>
      </c>
      <c r="AM1420" s="307">
        <f t="shared" si="106"/>
        <v>0</v>
      </c>
      <c r="AN1420" s="307">
        <f t="shared" si="106"/>
        <v>0</v>
      </c>
      <c r="AO1420" s="307">
        <f t="shared" si="106"/>
        <v>0</v>
      </c>
      <c r="AP1420" s="307">
        <f t="shared" si="106"/>
        <v>0</v>
      </c>
      <c r="AQ1420" s="307">
        <f t="shared" si="106"/>
        <v>0</v>
      </c>
      <c r="AR1420" s="307">
        <f t="shared" si="106"/>
        <v>0</v>
      </c>
      <c r="AS1420" s="307">
        <f t="shared" si="106"/>
        <v>0</v>
      </c>
      <c r="AT1420" s="307">
        <f t="shared" si="106"/>
        <v>0</v>
      </c>
      <c r="AU1420" s="306">
        <f t="shared" si="106"/>
        <v>0</v>
      </c>
      <c r="AV1420" s="307">
        <f t="shared" si="106"/>
        <v>0</v>
      </c>
      <c r="AW1420" s="307">
        <f t="shared" si="106"/>
        <v>0</v>
      </c>
      <c r="AX1420" s="307">
        <f t="shared" si="106"/>
        <v>0</v>
      </c>
      <c r="AY1420" s="307">
        <f t="shared" si="106"/>
        <v>0</v>
      </c>
      <c r="AZ1420" s="307">
        <f t="shared" si="106"/>
        <v>0</v>
      </c>
      <c r="BA1420" s="307">
        <f t="shared" si="106"/>
        <v>0</v>
      </c>
      <c r="BB1420" s="307">
        <f t="shared" si="106"/>
        <v>0</v>
      </c>
      <c r="BC1420" s="307">
        <f t="shared" si="106"/>
        <v>0</v>
      </c>
      <c r="BD1420" s="307">
        <f t="shared" si="106"/>
        <v>0</v>
      </c>
      <c r="BE1420" s="307">
        <f t="shared" si="106"/>
        <v>0</v>
      </c>
      <c r="BF1420" s="307">
        <f t="shared" si="106"/>
        <v>0</v>
      </c>
      <c r="BG1420" s="307">
        <f t="shared" si="106"/>
        <v>0</v>
      </c>
      <c r="BH1420" s="307">
        <f t="shared" si="106"/>
        <v>0</v>
      </c>
      <c r="BI1420" s="307">
        <f t="shared" si="106"/>
        <v>0</v>
      </c>
      <c r="BJ1420" s="307">
        <f t="shared" si="106"/>
        <v>0</v>
      </c>
      <c r="BK1420" s="307">
        <f t="shared" si="106"/>
        <v>0</v>
      </c>
      <c r="BL1420" s="307">
        <f t="shared" si="106"/>
        <v>0</v>
      </c>
      <c r="BM1420" s="307">
        <f t="shared" si="106"/>
        <v>0</v>
      </c>
      <c r="BN1420" s="307">
        <f t="shared" si="106"/>
        <v>0</v>
      </c>
      <c r="BO1420" s="307">
        <f t="shared" si="106"/>
        <v>0</v>
      </c>
      <c r="BP1420" s="307">
        <f t="shared" si="106"/>
        <v>0</v>
      </c>
      <c r="BQ1420" s="307">
        <f t="shared" si="106"/>
        <v>0</v>
      </c>
      <c r="BR1420" s="307">
        <f t="shared" si="105"/>
        <v>0</v>
      </c>
      <c r="BS1420" s="307">
        <f t="shared" si="105"/>
        <v>0</v>
      </c>
      <c r="BT1420" s="307">
        <f t="shared" si="105"/>
        <v>0</v>
      </c>
      <c r="BU1420" s="307">
        <f t="shared" si="105"/>
        <v>0</v>
      </c>
      <c r="BV1420" s="307">
        <f t="shared" si="105"/>
        <v>0</v>
      </c>
      <c r="BW1420" s="307">
        <f t="shared" si="105"/>
        <v>0</v>
      </c>
      <c r="BX1420" s="307">
        <f t="shared" si="105"/>
        <v>0</v>
      </c>
      <c r="BY1420" s="307">
        <f t="shared" si="105"/>
        <v>0</v>
      </c>
      <c r="BZ1420" s="307">
        <f t="shared" si="105"/>
        <v>0</v>
      </c>
      <c r="CA1420" s="307">
        <f t="shared" si="105"/>
        <v>0</v>
      </c>
      <c r="CB1420" s="307">
        <f t="shared" si="105"/>
        <v>0</v>
      </c>
      <c r="CC1420" s="307">
        <f t="shared" si="105"/>
        <v>0</v>
      </c>
      <c r="CD1420" s="307">
        <f t="shared" si="105"/>
        <v>0</v>
      </c>
      <c r="CE1420" s="307">
        <f t="shared" si="105"/>
        <v>0</v>
      </c>
      <c r="CF1420" s="307">
        <f t="shared" si="105"/>
        <v>0</v>
      </c>
      <c r="CG1420" s="307">
        <f t="shared" si="105"/>
        <v>0</v>
      </c>
      <c r="CH1420" s="307">
        <f t="shared" si="105"/>
        <v>0</v>
      </c>
      <c r="CI1420" s="307">
        <f t="shared" si="105"/>
        <v>0</v>
      </c>
      <c r="CJ1420" s="308">
        <f t="shared" si="105"/>
        <v>0</v>
      </c>
      <c r="CK1420" s="272">
        <f t="shared" si="88"/>
        <v>0</v>
      </c>
    </row>
    <row r="1421" spans="2:89">
      <c r="B1421" s="277"/>
      <c r="C1421" s="598">
        <v>42</v>
      </c>
      <c r="D1421" s="246" t="s">
        <v>663</v>
      </c>
      <c r="E1421" s="309">
        <f t="shared" si="86"/>
        <v>0</v>
      </c>
      <c r="F1421" s="310">
        <f t="shared" si="106"/>
        <v>0</v>
      </c>
      <c r="G1421" s="310">
        <f t="shared" si="106"/>
        <v>0</v>
      </c>
      <c r="H1421" s="310">
        <f t="shared" si="106"/>
        <v>0</v>
      </c>
      <c r="I1421" s="310">
        <f t="shared" si="106"/>
        <v>0</v>
      </c>
      <c r="J1421" s="310">
        <f t="shared" si="106"/>
        <v>0</v>
      </c>
      <c r="K1421" s="310">
        <f t="shared" si="106"/>
        <v>0</v>
      </c>
      <c r="L1421" s="310">
        <f t="shared" si="106"/>
        <v>0</v>
      </c>
      <c r="M1421" s="310">
        <f t="shared" si="106"/>
        <v>0</v>
      </c>
      <c r="N1421" s="310">
        <f t="shared" si="106"/>
        <v>0</v>
      </c>
      <c r="O1421" s="310">
        <f t="shared" si="106"/>
        <v>0</v>
      </c>
      <c r="P1421" s="310">
        <f t="shared" si="106"/>
        <v>0</v>
      </c>
      <c r="Q1421" s="310">
        <f t="shared" si="106"/>
        <v>0</v>
      </c>
      <c r="R1421" s="310">
        <f t="shared" si="106"/>
        <v>0</v>
      </c>
      <c r="S1421" s="310">
        <f t="shared" si="106"/>
        <v>0</v>
      </c>
      <c r="T1421" s="310">
        <f t="shared" si="106"/>
        <v>0</v>
      </c>
      <c r="U1421" s="310">
        <f t="shared" si="106"/>
        <v>0</v>
      </c>
      <c r="V1421" s="310">
        <f t="shared" si="106"/>
        <v>0</v>
      </c>
      <c r="W1421" s="310">
        <f t="shared" si="106"/>
        <v>0</v>
      </c>
      <c r="X1421" s="310">
        <f t="shared" si="106"/>
        <v>0</v>
      </c>
      <c r="Y1421" s="310">
        <f t="shared" si="106"/>
        <v>0</v>
      </c>
      <c r="Z1421" s="310">
        <f t="shared" si="106"/>
        <v>0</v>
      </c>
      <c r="AA1421" s="310">
        <f t="shared" si="106"/>
        <v>0</v>
      </c>
      <c r="AB1421" s="310">
        <f t="shared" si="106"/>
        <v>0</v>
      </c>
      <c r="AC1421" s="310">
        <f t="shared" si="106"/>
        <v>0</v>
      </c>
      <c r="AD1421" s="310">
        <f t="shared" si="106"/>
        <v>0</v>
      </c>
      <c r="AE1421" s="310">
        <f t="shared" si="106"/>
        <v>0</v>
      </c>
      <c r="AF1421" s="310">
        <f t="shared" si="106"/>
        <v>0</v>
      </c>
      <c r="AG1421" s="310">
        <f t="shared" si="106"/>
        <v>0</v>
      </c>
      <c r="AH1421" s="310">
        <f t="shared" si="106"/>
        <v>0</v>
      </c>
      <c r="AI1421" s="310">
        <f t="shared" si="106"/>
        <v>0</v>
      </c>
      <c r="AJ1421" s="310">
        <f t="shared" si="106"/>
        <v>0</v>
      </c>
      <c r="AK1421" s="310">
        <f t="shared" si="106"/>
        <v>0</v>
      </c>
      <c r="AL1421" s="310">
        <f t="shared" si="106"/>
        <v>0</v>
      </c>
      <c r="AM1421" s="310">
        <f t="shared" si="106"/>
        <v>0</v>
      </c>
      <c r="AN1421" s="310">
        <f t="shared" si="106"/>
        <v>0</v>
      </c>
      <c r="AO1421" s="310">
        <f t="shared" si="106"/>
        <v>0</v>
      </c>
      <c r="AP1421" s="310">
        <f t="shared" si="106"/>
        <v>0</v>
      </c>
      <c r="AQ1421" s="310">
        <f t="shared" si="106"/>
        <v>0</v>
      </c>
      <c r="AR1421" s="310">
        <f t="shared" si="106"/>
        <v>0</v>
      </c>
      <c r="AS1421" s="310">
        <f t="shared" si="106"/>
        <v>0</v>
      </c>
      <c r="AT1421" s="310">
        <f t="shared" si="106"/>
        <v>0</v>
      </c>
      <c r="AU1421" s="309">
        <f t="shared" si="106"/>
        <v>0</v>
      </c>
      <c r="AV1421" s="310">
        <f t="shared" si="106"/>
        <v>0</v>
      </c>
      <c r="AW1421" s="310">
        <f t="shared" si="106"/>
        <v>0</v>
      </c>
      <c r="AX1421" s="310">
        <f t="shared" si="106"/>
        <v>0</v>
      </c>
      <c r="AY1421" s="310">
        <f t="shared" si="106"/>
        <v>0</v>
      </c>
      <c r="AZ1421" s="310">
        <f t="shared" si="106"/>
        <v>0</v>
      </c>
      <c r="BA1421" s="310">
        <f t="shared" si="106"/>
        <v>0</v>
      </c>
      <c r="BB1421" s="310">
        <f t="shared" si="106"/>
        <v>0</v>
      </c>
      <c r="BC1421" s="310">
        <f t="shared" si="106"/>
        <v>0</v>
      </c>
      <c r="BD1421" s="310">
        <f t="shared" si="106"/>
        <v>0</v>
      </c>
      <c r="BE1421" s="310">
        <f t="shared" si="106"/>
        <v>0</v>
      </c>
      <c r="BF1421" s="310">
        <f t="shared" si="106"/>
        <v>0</v>
      </c>
      <c r="BG1421" s="310">
        <f t="shared" si="106"/>
        <v>0</v>
      </c>
      <c r="BH1421" s="310">
        <f t="shared" si="106"/>
        <v>0</v>
      </c>
      <c r="BI1421" s="310">
        <f t="shared" si="106"/>
        <v>0</v>
      </c>
      <c r="BJ1421" s="310">
        <f t="shared" si="106"/>
        <v>0</v>
      </c>
      <c r="BK1421" s="310">
        <f t="shared" si="106"/>
        <v>0</v>
      </c>
      <c r="BL1421" s="310">
        <f t="shared" si="106"/>
        <v>0</v>
      </c>
      <c r="BM1421" s="310">
        <f t="shared" si="106"/>
        <v>0</v>
      </c>
      <c r="BN1421" s="310">
        <f t="shared" si="106"/>
        <v>0</v>
      </c>
      <c r="BO1421" s="310">
        <f t="shared" si="106"/>
        <v>0</v>
      </c>
      <c r="BP1421" s="310">
        <f t="shared" si="106"/>
        <v>0</v>
      </c>
      <c r="BQ1421" s="310">
        <f t="shared" ref="BQ1421:CJ1424" si="107">BQ$1376*BQ1330</f>
        <v>0</v>
      </c>
      <c r="BR1421" s="310">
        <f t="shared" si="107"/>
        <v>0</v>
      </c>
      <c r="BS1421" s="310">
        <f t="shared" si="107"/>
        <v>0</v>
      </c>
      <c r="BT1421" s="310">
        <f t="shared" si="107"/>
        <v>0</v>
      </c>
      <c r="BU1421" s="310">
        <f t="shared" si="107"/>
        <v>0</v>
      </c>
      <c r="BV1421" s="310">
        <f t="shared" si="107"/>
        <v>0</v>
      </c>
      <c r="BW1421" s="310">
        <f t="shared" si="107"/>
        <v>0</v>
      </c>
      <c r="BX1421" s="310">
        <f t="shared" si="107"/>
        <v>0</v>
      </c>
      <c r="BY1421" s="310">
        <f t="shared" si="107"/>
        <v>0</v>
      </c>
      <c r="BZ1421" s="310">
        <f t="shared" si="107"/>
        <v>0</v>
      </c>
      <c r="CA1421" s="310">
        <f t="shared" si="107"/>
        <v>0</v>
      </c>
      <c r="CB1421" s="310">
        <f t="shared" si="107"/>
        <v>0</v>
      </c>
      <c r="CC1421" s="310">
        <f t="shared" si="107"/>
        <v>0</v>
      </c>
      <c r="CD1421" s="310">
        <f t="shared" si="107"/>
        <v>0</v>
      </c>
      <c r="CE1421" s="310">
        <f t="shared" si="107"/>
        <v>0</v>
      </c>
      <c r="CF1421" s="310">
        <f t="shared" si="107"/>
        <v>0</v>
      </c>
      <c r="CG1421" s="310">
        <f t="shared" si="107"/>
        <v>0</v>
      </c>
      <c r="CH1421" s="310">
        <f t="shared" si="107"/>
        <v>0</v>
      </c>
      <c r="CI1421" s="310">
        <f t="shared" si="107"/>
        <v>0</v>
      </c>
      <c r="CJ1421" s="311">
        <f t="shared" si="107"/>
        <v>0</v>
      </c>
      <c r="CK1421" s="270">
        <f t="shared" si="88"/>
        <v>0</v>
      </c>
    </row>
    <row r="1422" spans="2:89">
      <c r="B1422" s="282" t="s">
        <v>79</v>
      </c>
      <c r="C1422" s="597">
        <v>1</v>
      </c>
      <c r="D1422" s="244" t="s">
        <v>67</v>
      </c>
      <c r="E1422" s="306">
        <f t="shared" si="86"/>
        <v>0</v>
      </c>
      <c r="F1422" s="307">
        <f t="shared" ref="F1422:BQ1425" si="108">F$1376*F1331</f>
        <v>0</v>
      </c>
      <c r="G1422" s="307">
        <f t="shared" si="108"/>
        <v>0</v>
      </c>
      <c r="H1422" s="307">
        <f t="shared" si="108"/>
        <v>0</v>
      </c>
      <c r="I1422" s="307">
        <f t="shared" si="108"/>
        <v>0</v>
      </c>
      <c r="J1422" s="307">
        <f t="shared" si="108"/>
        <v>0</v>
      </c>
      <c r="K1422" s="307">
        <f t="shared" si="108"/>
        <v>0</v>
      </c>
      <c r="L1422" s="307">
        <f t="shared" si="108"/>
        <v>0</v>
      </c>
      <c r="M1422" s="307">
        <f t="shared" si="108"/>
        <v>0</v>
      </c>
      <c r="N1422" s="307">
        <f t="shared" si="108"/>
        <v>0</v>
      </c>
      <c r="O1422" s="307">
        <f t="shared" si="108"/>
        <v>0</v>
      </c>
      <c r="P1422" s="307">
        <f t="shared" si="108"/>
        <v>0</v>
      </c>
      <c r="Q1422" s="307">
        <f t="shared" si="108"/>
        <v>0</v>
      </c>
      <c r="R1422" s="307">
        <f t="shared" si="108"/>
        <v>0</v>
      </c>
      <c r="S1422" s="307">
        <f t="shared" si="108"/>
        <v>0</v>
      </c>
      <c r="T1422" s="307">
        <f t="shared" si="108"/>
        <v>0</v>
      </c>
      <c r="U1422" s="307">
        <f t="shared" si="108"/>
        <v>0</v>
      </c>
      <c r="V1422" s="307">
        <f t="shared" si="108"/>
        <v>0</v>
      </c>
      <c r="W1422" s="307">
        <f t="shared" si="108"/>
        <v>0</v>
      </c>
      <c r="X1422" s="307">
        <f t="shared" si="108"/>
        <v>0</v>
      </c>
      <c r="Y1422" s="307">
        <f t="shared" si="108"/>
        <v>0</v>
      </c>
      <c r="Z1422" s="307">
        <f t="shared" si="108"/>
        <v>0</v>
      </c>
      <c r="AA1422" s="307">
        <f t="shared" si="108"/>
        <v>0</v>
      </c>
      <c r="AB1422" s="307">
        <f t="shared" si="108"/>
        <v>0</v>
      </c>
      <c r="AC1422" s="307">
        <f t="shared" si="108"/>
        <v>0</v>
      </c>
      <c r="AD1422" s="307">
        <f t="shared" si="108"/>
        <v>0</v>
      </c>
      <c r="AE1422" s="307">
        <f t="shared" si="108"/>
        <v>0</v>
      </c>
      <c r="AF1422" s="307">
        <f t="shared" si="108"/>
        <v>0</v>
      </c>
      <c r="AG1422" s="307">
        <f t="shared" si="108"/>
        <v>0</v>
      </c>
      <c r="AH1422" s="307">
        <f t="shared" si="108"/>
        <v>0</v>
      </c>
      <c r="AI1422" s="307">
        <f t="shared" si="108"/>
        <v>0</v>
      </c>
      <c r="AJ1422" s="307">
        <f t="shared" si="108"/>
        <v>0</v>
      </c>
      <c r="AK1422" s="307">
        <f t="shared" si="108"/>
        <v>0</v>
      </c>
      <c r="AL1422" s="307">
        <f t="shared" si="108"/>
        <v>0</v>
      </c>
      <c r="AM1422" s="307">
        <f t="shared" si="108"/>
        <v>0</v>
      </c>
      <c r="AN1422" s="307">
        <f t="shared" si="108"/>
        <v>0</v>
      </c>
      <c r="AO1422" s="307">
        <f t="shared" si="108"/>
        <v>0</v>
      </c>
      <c r="AP1422" s="307">
        <f t="shared" si="108"/>
        <v>0</v>
      </c>
      <c r="AQ1422" s="307">
        <f t="shared" si="108"/>
        <v>0</v>
      </c>
      <c r="AR1422" s="307">
        <f t="shared" si="108"/>
        <v>0</v>
      </c>
      <c r="AS1422" s="307">
        <f t="shared" si="108"/>
        <v>0</v>
      </c>
      <c r="AT1422" s="307">
        <f t="shared" si="108"/>
        <v>0</v>
      </c>
      <c r="AU1422" s="306">
        <f t="shared" si="108"/>
        <v>0</v>
      </c>
      <c r="AV1422" s="307">
        <f t="shared" si="108"/>
        <v>0</v>
      </c>
      <c r="AW1422" s="307">
        <f t="shared" si="108"/>
        <v>0</v>
      </c>
      <c r="AX1422" s="307">
        <f t="shared" si="108"/>
        <v>0</v>
      </c>
      <c r="AY1422" s="307">
        <f t="shared" si="108"/>
        <v>0</v>
      </c>
      <c r="AZ1422" s="307">
        <f t="shared" si="108"/>
        <v>0</v>
      </c>
      <c r="BA1422" s="307">
        <f t="shared" si="108"/>
        <v>0</v>
      </c>
      <c r="BB1422" s="307">
        <f t="shared" si="108"/>
        <v>0</v>
      </c>
      <c r="BC1422" s="307">
        <f t="shared" si="108"/>
        <v>0</v>
      </c>
      <c r="BD1422" s="307">
        <f t="shared" si="108"/>
        <v>0</v>
      </c>
      <c r="BE1422" s="307">
        <f t="shared" si="108"/>
        <v>0</v>
      </c>
      <c r="BF1422" s="307">
        <f t="shared" si="108"/>
        <v>0</v>
      </c>
      <c r="BG1422" s="307">
        <f t="shared" si="108"/>
        <v>0</v>
      </c>
      <c r="BH1422" s="307">
        <f t="shared" si="108"/>
        <v>0</v>
      </c>
      <c r="BI1422" s="307">
        <f t="shared" si="108"/>
        <v>0</v>
      </c>
      <c r="BJ1422" s="307">
        <f t="shared" si="108"/>
        <v>0</v>
      </c>
      <c r="BK1422" s="307">
        <f t="shared" si="108"/>
        <v>0</v>
      </c>
      <c r="BL1422" s="307">
        <f t="shared" si="108"/>
        <v>0</v>
      </c>
      <c r="BM1422" s="307">
        <f t="shared" si="108"/>
        <v>0</v>
      </c>
      <c r="BN1422" s="307">
        <f t="shared" si="108"/>
        <v>0</v>
      </c>
      <c r="BO1422" s="307">
        <f t="shared" si="108"/>
        <v>0</v>
      </c>
      <c r="BP1422" s="307">
        <f t="shared" si="108"/>
        <v>0</v>
      </c>
      <c r="BQ1422" s="307">
        <f t="shared" si="108"/>
        <v>0</v>
      </c>
      <c r="BR1422" s="307">
        <f t="shared" si="107"/>
        <v>0</v>
      </c>
      <c r="BS1422" s="307">
        <f t="shared" si="107"/>
        <v>0</v>
      </c>
      <c r="BT1422" s="307">
        <f t="shared" si="107"/>
        <v>0</v>
      </c>
      <c r="BU1422" s="307">
        <f t="shared" si="107"/>
        <v>0</v>
      </c>
      <c r="BV1422" s="307">
        <f t="shared" si="107"/>
        <v>0</v>
      </c>
      <c r="BW1422" s="307">
        <f t="shared" si="107"/>
        <v>0</v>
      </c>
      <c r="BX1422" s="307">
        <f t="shared" si="107"/>
        <v>0</v>
      </c>
      <c r="BY1422" s="307">
        <f t="shared" si="107"/>
        <v>0</v>
      </c>
      <c r="BZ1422" s="307">
        <f t="shared" si="107"/>
        <v>0</v>
      </c>
      <c r="CA1422" s="307">
        <f t="shared" si="107"/>
        <v>0</v>
      </c>
      <c r="CB1422" s="307">
        <f t="shared" si="107"/>
        <v>0</v>
      </c>
      <c r="CC1422" s="307">
        <f t="shared" si="107"/>
        <v>0</v>
      </c>
      <c r="CD1422" s="307">
        <f t="shared" si="107"/>
        <v>0</v>
      </c>
      <c r="CE1422" s="307">
        <f t="shared" si="107"/>
        <v>0</v>
      </c>
      <c r="CF1422" s="307">
        <f t="shared" si="107"/>
        <v>0</v>
      </c>
      <c r="CG1422" s="307">
        <f t="shared" si="107"/>
        <v>0</v>
      </c>
      <c r="CH1422" s="307">
        <f t="shared" si="107"/>
        <v>0</v>
      </c>
      <c r="CI1422" s="307">
        <f t="shared" si="107"/>
        <v>0</v>
      </c>
      <c r="CJ1422" s="308">
        <f t="shared" si="107"/>
        <v>0</v>
      </c>
      <c r="CK1422" s="271">
        <f t="shared" si="88"/>
        <v>0</v>
      </c>
    </row>
    <row r="1423" spans="2:89">
      <c r="B1423" s="284"/>
      <c r="C1423" s="598">
        <v>2</v>
      </c>
      <c r="D1423" s="246" t="s">
        <v>563</v>
      </c>
      <c r="E1423" s="306">
        <f t="shared" si="86"/>
        <v>0</v>
      </c>
      <c r="F1423" s="307">
        <f t="shared" si="108"/>
        <v>0</v>
      </c>
      <c r="G1423" s="307">
        <f t="shared" si="108"/>
        <v>0</v>
      </c>
      <c r="H1423" s="307">
        <f t="shared" si="108"/>
        <v>0</v>
      </c>
      <c r="I1423" s="307">
        <f t="shared" si="108"/>
        <v>0</v>
      </c>
      <c r="J1423" s="307">
        <f t="shared" si="108"/>
        <v>0</v>
      </c>
      <c r="K1423" s="307">
        <f t="shared" si="108"/>
        <v>0</v>
      </c>
      <c r="L1423" s="307">
        <f t="shared" si="108"/>
        <v>0</v>
      </c>
      <c r="M1423" s="307">
        <f t="shared" si="108"/>
        <v>0</v>
      </c>
      <c r="N1423" s="307">
        <f t="shared" si="108"/>
        <v>0</v>
      </c>
      <c r="O1423" s="307">
        <f t="shared" si="108"/>
        <v>0</v>
      </c>
      <c r="P1423" s="307">
        <f t="shared" si="108"/>
        <v>0</v>
      </c>
      <c r="Q1423" s="307">
        <f t="shared" si="108"/>
        <v>0</v>
      </c>
      <c r="R1423" s="307">
        <f t="shared" si="108"/>
        <v>0</v>
      </c>
      <c r="S1423" s="307">
        <f t="shared" si="108"/>
        <v>0</v>
      </c>
      <c r="T1423" s="307">
        <f t="shared" si="108"/>
        <v>0</v>
      </c>
      <c r="U1423" s="307">
        <f t="shared" si="108"/>
        <v>0</v>
      </c>
      <c r="V1423" s="307">
        <f t="shared" si="108"/>
        <v>0</v>
      </c>
      <c r="W1423" s="307">
        <f t="shared" si="108"/>
        <v>0</v>
      </c>
      <c r="X1423" s="307">
        <f t="shared" si="108"/>
        <v>0</v>
      </c>
      <c r="Y1423" s="307">
        <f t="shared" si="108"/>
        <v>0</v>
      </c>
      <c r="Z1423" s="307">
        <f t="shared" si="108"/>
        <v>0</v>
      </c>
      <c r="AA1423" s="307">
        <f t="shared" si="108"/>
        <v>0</v>
      </c>
      <c r="AB1423" s="307">
        <f t="shared" si="108"/>
        <v>0</v>
      </c>
      <c r="AC1423" s="307">
        <f t="shared" si="108"/>
        <v>0</v>
      </c>
      <c r="AD1423" s="307">
        <f t="shared" si="108"/>
        <v>0</v>
      </c>
      <c r="AE1423" s="307">
        <f t="shared" si="108"/>
        <v>0</v>
      </c>
      <c r="AF1423" s="307">
        <f t="shared" si="108"/>
        <v>0</v>
      </c>
      <c r="AG1423" s="307">
        <f t="shared" si="108"/>
        <v>0</v>
      </c>
      <c r="AH1423" s="307">
        <f t="shared" si="108"/>
        <v>0</v>
      </c>
      <c r="AI1423" s="307">
        <f t="shared" si="108"/>
        <v>0</v>
      </c>
      <c r="AJ1423" s="307">
        <f t="shared" si="108"/>
        <v>0</v>
      </c>
      <c r="AK1423" s="307">
        <f t="shared" si="108"/>
        <v>0</v>
      </c>
      <c r="AL1423" s="307">
        <f t="shared" si="108"/>
        <v>0</v>
      </c>
      <c r="AM1423" s="307">
        <f t="shared" si="108"/>
        <v>0</v>
      </c>
      <c r="AN1423" s="307">
        <f t="shared" si="108"/>
        <v>0</v>
      </c>
      <c r="AO1423" s="307">
        <f t="shared" si="108"/>
        <v>0</v>
      </c>
      <c r="AP1423" s="307">
        <f t="shared" si="108"/>
        <v>0</v>
      </c>
      <c r="AQ1423" s="307">
        <f t="shared" si="108"/>
        <v>0</v>
      </c>
      <c r="AR1423" s="307">
        <f t="shared" si="108"/>
        <v>0</v>
      </c>
      <c r="AS1423" s="307">
        <f t="shared" si="108"/>
        <v>0</v>
      </c>
      <c r="AT1423" s="307">
        <f t="shared" si="108"/>
        <v>0</v>
      </c>
      <c r="AU1423" s="306">
        <f t="shared" si="108"/>
        <v>0</v>
      </c>
      <c r="AV1423" s="307">
        <f t="shared" si="108"/>
        <v>0</v>
      </c>
      <c r="AW1423" s="307">
        <f t="shared" si="108"/>
        <v>0</v>
      </c>
      <c r="AX1423" s="307">
        <f t="shared" si="108"/>
        <v>0</v>
      </c>
      <c r="AY1423" s="307">
        <f t="shared" si="108"/>
        <v>0</v>
      </c>
      <c r="AZ1423" s="307">
        <f t="shared" si="108"/>
        <v>0</v>
      </c>
      <c r="BA1423" s="307">
        <f t="shared" si="108"/>
        <v>0</v>
      </c>
      <c r="BB1423" s="307">
        <f t="shared" si="108"/>
        <v>0</v>
      </c>
      <c r="BC1423" s="307">
        <f t="shared" si="108"/>
        <v>0</v>
      </c>
      <c r="BD1423" s="307">
        <f t="shared" si="108"/>
        <v>0</v>
      </c>
      <c r="BE1423" s="307">
        <f t="shared" si="108"/>
        <v>0</v>
      </c>
      <c r="BF1423" s="307">
        <f t="shared" si="108"/>
        <v>0</v>
      </c>
      <c r="BG1423" s="307">
        <f t="shared" si="108"/>
        <v>0</v>
      </c>
      <c r="BH1423" s="307">
        <f t="shared" si="108"/>
        <v>0</v>
      </c>
      <c r="BI1423" s="307">
        <f t="shared" si="108"/>
        <v>0</v>
      </c>
      <c r="BJ1423" s="307">
        <f t="shared" si="108"/>
        <v>0</v>
      </c>
      <c r="BK1423" s="307">
        <f t="shared" si="108"/>
        <v>0</v>
      </c>
      <c r="BL1423" s="307">
        <f t="shared" si="108"/>
        <v>0</v>
      </c>
      <c r="BM1423" s="307">
        <f t="shared" si="108"/>
        <v>0</v>
      </c>
      <c r="BN1423" s="307">
        <f t="shared" si="108"/>
        <v>0</v>
      </c>
      <c r="BO1423" s="307">
        <f t="shared" si="108"/>
        <v>0</v>
      </c>
      <c r="BP1423" s="307">
        <f t="shared" si="108"/>
        <v>0</v>
      </c>
      <c r="BQ1423" s="307">
        <f t="shared" si="108"/>
        <v>0</v>
      </c>
      <c r="BR1423" s="307">
        <f t="shared" si="107"/>
        <v>0</v>
      </c>
      <c r="BS1423" s="307">
        <f t="shared" si="107"/>
        <v>0</v>
      </c>
      <c r="BT1423" s="307">
        <f t="shared" si="107"/>
        <v>0</v>
      </c>
      <c r="BU1423" s="307">
        <f t="shared" si="107"/>
        <v>0</v>
      </c>
      <c r="BV1423" s="307">
        <f t="shared" si="107"/>
        <v>0</v>
      </c>
      <c r="BW1423" s="307">
        <f t="shared" si="107"/>
        <v>0</v>
      </c>
      <c r="BX1423" s="307">
        <f t="shared" si="107"/>
        <v>0</v>
      </c>
      <c r="BY1423" s="307">
        <f t="shared" si="107"/>
        <v>0</v>
      </c>
      <c r="BZ1423" s="307">
        <f t="shared" si="107"/>
        <v>0</v>
      </c>
      <c r="CA1423" s="307">
        <f t="shared" si="107"/>
        <v>0</v>
      </c>
      <c r="CB1423" s="307">
        <f t="shared" si="107"/>
        <v>0</v>
      </c>
      <c r="CC1423" s="307">
        <f t="shared" si="107"/>
        <v>0</v>
      </c>
      <c r="CD1423" s="307">
        <f t="shared" si="107"/>
        <v>0</v>
      </c>
      <c r="CE1423" s="307">
        <f t="shared" si="107"/>
        <v>0</v>
      </c>
      <c r="CF1423" s="307">
        <f t="shared" si="107"/>
        <v>0</v>
      </c>
      <c r="CG1423" s="307">
        <f t="shared" si="107"/>
        <v>0</v>
      </c>
      <c r="CH1423" s="307">
        <f t="shared" si="107"/>
        <v>0</v>
      </c>
      <c r="CI1423" s="307">
        <f t="shared" si="107"/>
        <v>0</v>
      </c>
      <c r="CJ1423" s="308">
        <f t="shared" si="107"/>
        <v>0</v>
      </c>
      <c r="CK1423" s="272">
        <f t="shared" si="88"/>
        <v>0</v>
      </c>
    </row>
    <row r="1424" spans="2:89">
      <c r="B1424" s="284"/>
      <c r="C1424" s="598">
        <v>3</v>
      </c>
      <c r="D1424" s="246" t="s">
        <v>633</v>
      </c>
      <c r="E1424" s="306">
        <f t="shared" si="86"/>
        <v>0</v>
      </c>
      <c r="F1424" s="307">
        <f t="shared" si="108"/>
        <v>0</v>
      </c>
      <c r="G1424" s="307">
        <f t="shared" si="108"/>
        <v>0</v>
      </c>
      <c r="H1424" s="307">
        <f t="shared" si="108"/>
        <v>0</v>
      </c>
      <c r="I1424" s="307">
        <f t="shared" si="108"/>
        <v>0</v>
      </c>
      <c r="J1424" s="307">
        <f t="shared" si="108"/>
        <v>0</v>
      </c>
      <c r="K1424" s="307">
        <f t="shared" si="108"/>
        <v>0</v>
      </c>
      <c r="L1424" s="307">
        <f t="shared" si="108"/>
        <v>0</v>
      </c>
      <c r="M1424" s="307">
        <f t="shared" si="108"/>
        <v>0</v>
      </c>
      <c r="N1424" s="307">
        <f t="shared" si="108"/>
        <v>0</v>
      </c>
      <c r="O1424" s="307">
        <f t="shared" si="108"/>
        <v>0</v>
      </c>
      <c r="P1424" s="307">
        <f t="shared" si="108"/>
        <v>0</v>
      </c>
      <c r="Q1424" s="307">
        <f t="shared" si="108"/>
        <v>0</v>
      </c>
      <c r="R1424" s="307">
        <f t="shared" si="108"/>
        <v>0</v>
      </c>
      <c r="S1424" s="307">
        <f t="shared" si="108"/>
        <v>0</v>
      </c>
      <c r="T1424" s="307">
        <f t="shared" si="108"/>
        <v>0</v>
      </c>
      <c r="U1424" s="307">
        <f t="shared" si="108"/>
        <v>0</v>
      </c>
      <c r="V1424" s="307">
        <f t="shared" si="108"/>
        <v>0</v>
      </c>
      <c r="W1424" s="307">
        <f t="shared" si="108"/>
        <v>0</v>
      </c>
      <c r="X1424" s="307">
        <f t="shared" si="108"/>
        <v>0</v>
      </c>
      <c r="Y1424" s="307">
        <f t="shared" si="108"/>
        <v>0</v>
      </c>
      <c r="Z1424" s="307">
        <f t="shared" si="108"/>
        <v>0</v>
      </c>
      <c r="AA1424" s="307">
        <f t="shared" si="108"/>
        <v>0</v>
      </c>
      <c r="AB1424" s="307">
        <f t="shared" si="108"/>
        <v>0</v>
      </c>
      <c r="AC1424" s="307">
        <f t="shared" si="108"/>
        <v>0</v>
      </c>
      <c r="AD1424" s="307">
        <f t="shared" si="108"/>
        <v>0</v>
      </c>
      <c r="AE1424" s="307">
        <f t="shared" si="108"/>
        <v>0</v>
      </c>
      <c r="AF1424" s="307">
        <f t="shared" si="108"/>
        <v>0</v>
      </c>
      <c r="AG1424" s="307">
        <f t="shared" si="108"/>
        <v>0</v>
      </c>
      <c r="AH1424" s="307">
        <f t="shared" si="108"/>
        <v>0</v>
      </c>
      <c r="AI1424" s="307">
        <f t="shared" si="108"/>
        <v>0</v>
      </c>
      <c r="AJ1424" s="307">
        <f t="shared" si="108"/>
        <v>0</v>
      </c>
      <c r="AK1424" s="307">
        <f t="shared" si="108"/>
        <v>0</v>
      </c>
      <c r="AL1424" s="307">
        <f t="shared" si="108"/>
        <v>0</v>
      </c>
      <c r="AM1424" s="307">
        <f t="shared" si="108"/>
        <v>0</v>
      </c>
      <c r="AN1424" s="307">
        <f t="shared" si="108"/>
        <v>0</v>
      </c>
      <c r="AO1424" s="307">
        <f t="shared" si="108"/>
        <v>0</v>
      </c>
      <c r="AP1424" s="307">
        <f t="shared" si="108"/>
        <v>0</v>
      </c>
      <c r="AQ1424" s="307">
        <f t="shared" si="108"/>
        <v>0</v>
      </c>
      <c r="AR1424" s="307">
        <f t="shared" si="108"/>
        <v>0</v>
      </c>
      <c r="AS1424" s="307">
        <f t="shared" si="108"/>
        <v>0</v>
      </c>
      <c r="AT1424" s="307">
        <f t="shared" si="108"/>
        <v>0</v>
      </c>
      <c r="AU1424" s="306">
        <f t="shared" si="108"/>
        <v>0</v>
      </c>
      <c r="AV1424" s="307">
        <f t="shared" si="108"/>
        <v>0</v>
      </c>
      <c r="AW1424" s="307">
        <f t="shared" si="108"/>
        <v>0</v>
      </c>
      <c r="AX1424" s="307">
        <f t="shared" si="108"/>
        <v>0</v>
      </c>
      <c r="AY1424" s="307">
        <f t="shared" si="108"/>
        <v>0</v>
      </c>
      <c r="AZ1424" s="307">
        <f t="shared" si="108"/>
        <v>0</v>
      </c>
      <c r="BA1424" s="307">
        <f t="shared" si="108"/>
        <v>0</v>
      </c>
      <c r="BB1424" s="307">
        <f t="shared" si="108"/>
        <v>0</v>
      </c>
      <c r="BC1424" s="307">
        <f t="shared" si="108"/>
        <v>0</v>
      </c>
      <c r="BD1424" s="307">
        <f t="shared" si="108"/>
        <v>0</v>
      </c>
      <c r="BE1424" s="307">
        <f t="shared" si="108"/>
        <v>0</v>
      </c>
      <c r="BF1424" s="307">
        <f t="shared" si="108"/>
        <v>0</v>
      </c>
      <c r="BG1424" s="307">
        <f t="shared" si="108"/>
        <v>0</v>
      </c>
      <c r="BH1424" s="307">
        <f t="shared" si="108"/>
        <v>0</v>
      </c>
      <c r="BI1424" s="307">
        <f t="shared" si="108"/>
        <v>0</v>
      </c>
      <c r="BJ1424" s="307">
        <f t="shared" si="108"/>
        <v>0</v>
      </c>
      <c r="BK1424" s="307">
        <f t="shared" si="108"/>
        <v>0</v>
      </c>
      <c r="BL1424" s="307">
        <f t="shared" si="108"/>
        <v>0</v>
      </c>
      <c r="BM1424" s="307">
        <f t="shared" si="108"/>
        <v>0</v>
      </c>
      <c r="BN1424" s="307">
        <f t="shared" si="108"/>
        <v>0</v>
      </c>
      <c r="BO1424" s="307">
        <f t="shared" si="108"/>
        <v>0</v>
      </c>
      <c r="BP1424" s="307">
        <f t="shared" si="108"/>
        <v>0</v>
      </c>
      <c r="BQ1424" s="307">
        <f t="shared" si="108"/>
        <v>0</v>
      </c>
      <c r="BR1424" s="307">
        <f t="shared" si="107"/>
        <v>0</v>
      </c>
      <c r="BS1424" s="307">
        <f t="shared" si="107"/>
        <v>0</v>
      </c>
      <c r="BT1424" s="307">
        <f t="shared" si="107"/>
        <v>0</v>
      </c>
      <c r="BU1424" s="307">
        <f t="shared" si="107"/>
        <v>0</v>
      </c>
      <c r="BV1424" s="307">
        <f t="shared" si="107"/>
        <v>0</v>
      </c>
      <c r="BW1424" s="307">
        <f t="shared" si="107"/>
        <v>0</v>
      </c>
      <c r="BX1424" s="307">
        <f t="shared" si="107"/>
        <v>0</v>
      </c>
      <c r="BY1424" s="307">
        <f t="shared" si="107"/>
        <v>0</v>
      </c>
      <c r="BZ1424" s="307">
        <f t="shared" si="107"/>
        <v>0</v>
      </c>
      <c r="CA1424" s="307">
        <f t="shared" si="107"/>
        <v>0</v>
      </c>
      <c r="CB1424" s="307">
        <f t="shared" si="107"/>
        <v>0</v>
      </c>
      <c r="CC1424" s="307">
        <f t="shared" si="107"/>
        <v>0</v>
      </c>
      <c r="CD1424" s="307">
        <f t="shared" si="107"/>
        <v>0</v>
      </c>
      <c r="CE1424" s="307">
        <f t="shared" si="107"/>
        <v>0</v>
      </c>
      <c r="CF1424" s="307">
        <f t="shared" si="107"/>
        <v>0</v>
      </c>
      <c r="CG1424" s="307">
        <f t="shared" si="107"/>
        <v>0</v>
      </c>
      <c r="CH1424" s="307">
        <f t="shared" si="107"/>
        <v>0</v>
      </c>
      <c r="CI1424" s="307">
        <f t="shared" si="107"/>
        <v>0</v>
      </c>
      <c r="CJ1424" s="308">
        <f t="shared" si="107"/>
        <v>0</v>
      </c>
      <c r="CK1424" s="272">
        <f t="shared" si="88"/>
        <v>0</v>
      </c>
    </row>
    <row r="1425" spans="2:89">
      <c r="B1425" s="284"/>
      <c r="C1425" s="598">
        <v>4</v>
      </c>
      <c r="D1425" s="246" t="s">
        <v>652</v>
      </c>
      <c r="E1425" s="306">
        <f t="shared" si="86"/>
        <v>0</v>
      </c>
      <c r="F1425" s="307">
        <f t="shared" si="108"/>
        <v>0</v>
      </c>
      <c r="G1425" s="307">
        <f t="shared" si="108"/>
        <v>0</v>
      </c>
      <c r="H1425" s="307">
        <f t="shared" si="108"/>
        <v>0</v>
      </c>
      <c r="I1425" s="307">
        <f t="shared" si="108"/>
        <v>0</v>
      </c>
      <c r="J1425" s="307">
        <f t="shared" si="108"/>
        <v>0</v>
      </c>
      <c r="K1425" s="307">
        <f t="shared" si="108"/>
        <v>0</v>
      </c>
      <c r="L1425" s="307">
        <f t="shared" si="108"/>
        <v>0</v>
      </c>
      <c r="M1425" s="307">
        <f t="shared" si="108"/>
        <v>0</v>
      </c>
      <c r="N1425" s="307">
        <f t="shared" si="108"/>
        <v>0</v>
      </c>
      <c r="O1425" s="307">
        <f t="shared" si="108"/>
        <v>0</v>
      </c>
      <c r="P1425" s="307">
        <f t="shared" si="108"/>
        <v>0</v>
      </c>
      <c r="Q1425" s="307">
        <f t="shared" si="108"/>
        <v>0</v>
      </c>
      <c r="R1425" s="307">
        <f t="shared" si="108"/>
        <v>0</v>
      </c>
      <c r="S1425" s="307">
        <f t="shared" si="108"/>
        <v>0</v>
      </c>
      <c r="T1425" s="307">
        <f t="shared" si="108"/>
        <v>0</v>
      </c>
      <c r="U1425" s="307">
        <f t="shared" si="108"/>
        <v>0</v>
      </c>
      <c r="V1425" s="307">
        <f t="shared" si="108"/>
        <v>0</v>
      </c>
      <c r="W1425" s="307">
        <f t="shared" si="108"/>
        <v>0</v>
      </c>
      <c r="X1425" s="307">
        <f t="shared" si="108"/>
        <v>0</v>
      </c>
      <c r="Y1425" s="307">
        <f t="shared" si="108"/>
        <v>0</v>
      </c>
      <c r="Z1425" s="307">
        <f t="shared" si="108"/>
        <v>0</v>
      </c>
      <c r="AA1425" s="307">
        <f t="shared" si="108"/>
        <v>0</v>
      </c>
      <c r="AB1425" s="307">
        <f t="shared" si="108"/>
        <v>0</v>
      </c>
      <c r="AC1425" s="307">
        <f t="shared" si="108"/>
        <v>0</v>
      </c>
      <c r="AD1425" s="307">
        <f t="shared" si="108"/>
        <v>0</v>
      </c>
      <c r="AE1425" s="307">
        <f t="shared" si="108"/>
        <v>0</v>
      </c>
      <c r="AF1425" s="307">
        <f t="shared" si="108"/>
        <v>0</v>
      </c>
      <c r="AG1425" s="307">
        <f t="shared" si="108"/>
        <v>0</v>
      </c>
      <c r="AH1425" s="307">
        <f t="shared" si="108"/>
        <v>0</v>
      </c>
      <c r="AI1425" s="307">
        <f t="shared" si="108"/>
        <v>0</v>
      </c>
      <c r="AJ1425" s="307">
        <f t="shared" si="108"/>
        <v>0</v>
      </c>
      <c r="AK1425" s="307">
        <f t="shared" si="108"/>
        <v>0</v>
      </c>
      <c r="AL1425" s="307">
        <f t="shared" si="108"/>
        <v>0</v>
      </c>
      <c r="AM1425" s="307">
        <f t="shared" si="108"/>
        <v>0</v>
      </c>
      <c r="AN1425" s="307">
        <f t="shared" si="108"/>
        <v>0</v>
      </c>
      <c r="AO1425" s="307">
        <f t="shared" si="108"/>
        <v>0</v>
      </c>
      <c r="AP1425" s="307">
        <f t="shared" si="108"/>
        <v>0</v>
      </c>
      <c r="AQ1425" s="307">
        <f t="shared" si="108"/>
        <v>0</v>
      </c>
      <c r="AR1425" s="307">
        <f t="shared" si="108"/>
        <v>0</v>
      </c>
      <c r="AS1425" s="307">
        <f t="shared" si="108"/>
        <v>0</v>
      </c>
      <c r="AT1425" s="307">
        <f t="shared" si="108"/>
        <v>0</v>
      </c>
      <c r="AU1425" s="306">
        <f t="shared" si="108"/>
        <v>0</v>
      </c>
      <c r="AV1425" s="307">
        <f t="shared" si="108"/>
        <v>0</v>
      </c>
      <c r="AW1425" s="307">
        <f t="shared" si="108"/>
        <v>0</v>
      </c>
      <c r="AX1425" s="307">
        <f t="shared" si="108"/>
        <v>0</v>
      </c>
      <c r="AY1425" s="307">
        <f t="shared" si="108"/>
        <v>0</v>
      </c>
      <c r="AZ1425" s="307">
        <f t="shared" si="108"/>
        <v>0</v>
      </c>
      <c r="BA1425" s="307">
        <f t="shared" si="108"/>
        <v>0</v>
      </c>
      <c r="BB1425" s="307">
        <f t="shared" si="108"/>
        <v>0</v>
      </c>
      <c r="BC1425" s="307">
        <f t="shared" si="108"/>
        <v>0</v>
      </c>
      <c r="BD1425" s="307">
        <f t="shared" si="108"/>
        <v>0</v>
      </c>
      <c r="BE1425" s="307">
        <f t="shared" si="108"/>
        <v>0</v>
      </c>
      <c r="BF1425" s="307">
        <f t="shared" si="108"/>
        <v>0</v>
      </c>
      <c r="BG1425" s="307">
        <f t="shared" si="108"/>
        <v>0</v>
      </c>
      <c r="BH1425" s="307">
        <f t="shared" si="108"/>
        <v>0</v>
      </c>
      <c r="BI1425" s="307">
        <f t="shared" si="108"/>
        <v>0</v>
      </c>
      <c r="BJ1425" s="307">
        <f t="shared" si="108"/>
        <v>0</v>
      </c>
      <c r="BK1425" s="307">
        <f t="shared" si="108"/>
        <v>0</v>
      </c>
      <c r="BL1425" s="307">
        <f t="shared" si="108"/>
        <v>0</v>
      </c>
      <c r="BM1425" s="307">
        <f t="shared" si="108"/>
        <v>0</v>
      </c>
      <c r="BN1425" s="307">
        <f t="shared" si="108"/>
        <v>0</v>
      </c>
      <c r="BO1425" s="307">
        <f t="shared" si="108"/>
        <v>0</v>
      </c>
      <c r="BP1425" s="307">
        <f t="shared" si="108"/>
        <v>0</v>
      </c>
      <c r="BQ1425" s="307">
        <f t="shared" ref="BQ1425:CJ1428" si="109">BQ$1376*BQ1334</f>
        <v>0</v>
      </c>
      <c r="BR1425" s="307">
        <f t="shared" si="109"/>
        <v>0</v>
      </c>
      <c r="BS1425" s="307">
        <f t="shared" si="109"/>
        <v>0</v>
      </c>
      <c r="BT1425" s="307">
        <f t="shared" si="109"/>
        <v>0</v>
      </c>
      <c r="BU1425" s="307">
        <f t="shared" si="109"/>
        <v>0</v>
      </c>
      <c r="BV1425" s="307">
        <f t="shared" si="109"/>
        <v>0</v>
      </c>
      <c r="BW1425" s="307">
        <f t="shared" si="109"/>
        <v>0</v>
      </c>
      <c r="BX1425" s="307">
        <f t="shared" si="109"/>
        <v>0</v>
      </c>
      <c r="BY1425" s="307">
        <f t="shared" si="109"/>
        <v>0</v>
      </c>
      <c r="BZ1425" s="307">
        <f t="shared" si="109"/>
        <v>0</v>
      </c>
      <c r="CA1425" s="307">
        <f t="shared" si="109"/>
        <v>0</v>
      </c>
      <c r="CB1425" s="307">
        <f t="shared" si="109"/>
        <v>0</v>
      </c>
      <c r="CC1425" s="307">
        <f t="shared" si="109"/>
        <v>0</v>
      </c>
      <c r="CD1425" s="307">
        <f t="shared" si="109"/>
        <v>0</v>
      </c>
      <c r="CE1425" s="307">
        <f t="shared" si="109"/>
        <v>0</v>
      </c>
      <c r="CF1425" s="307">
        <f t="shared" si="109"/>
        <v>0</v>
      </c>
      <c r="CG1425" s="307">
        <f t="shared" si="109"/>
        <v>0</v>
      </c>
      <c r="CH1425" s="307">
        <f t="shared" si="109"/>
        <v>0</v>
      </c>
      <c r="CI1425" s="307">
        <f t="shared" si="109"/>
        <v>0</v>
      </c>
      <c r="CJ1425" s="308">
        <f t="shared" si="109"/>
        <v>0</v>
      </c>
      <c r="CK1425" s="272">
        <f t="shared" si="88"/>
        <v>0</v>
      </c>
    </row>
    <row r="1426" spans="2:89">
      <c r="B1426" s="284"/>
      <c r="C1426" s="598">
        <v>5</v>
      </c>
      <c r="D1426" s="246" t="s">
        <v>653</v>
      </c>
      <c r="E1426" s="306">
        <f t="shared" si="86"/>
        <v>0</v>
      </c>
      <c r="F1426" s="307">
        <f t="shared" ref="F1426:BQ1429" si="110">F$1376*F1335</f>
        <v>0</v>
      </c>
      <c r="G1426" s="307">
        <f t="shared" si="110"/>
        <v>0</v>
      </c>
      <c r="H1426" s="307">
        <f t="shared" si="110"/>
        <v>0</v>
      </c>
      <c r="I1426" s="307">
        <f t="shared" si="110"/>
        <v>0</v>
      </c>
      <c r="J1426" s="307">
        <f t="shared" si="110"/>
        <v>0</v>
      </c>
      <c r="K1426" s="307">
        <f t="shared" si="110"/>
        <v>0</v>
      </c>
      <c r="L1426" s="307">
        <f t="shared" si="110"/>
        <v>0</v>
      </c>
      <c r="M1426" s="307">
        <f t="shared" si="110"/>
        <v>0</v>
      </c>
      <c r="N1426" s="307">
        <f t="shared" si="110"/>
        <v>0</v>
      </c>
      <c r="O1426" s="307">
        <f t="shared" si="110"/>
        <v>0</v>
      </c>
      <c r="P1426" s="307">
        <f t="shared" si="110"/>
        <v>0</v>
      </c>
      <c r="Q1426" s="307">
        <f t="shared" si="110"/>
        <v>0</v>
      </c>
      <c r="R1426" s="307">
        <f t="shared" si="110"/>
        <v>0</v>
      </c>
      <c r="S1426" s="307">
        <f t="shared" si="110"/>
        <v>0</v>
      </c>
      <c r="T1426" s="307">
        <f t="shared" si="110"/>
        <v>0</v>
      </c>
      <c r="U1426" s="307">
        <f t="shared" si="110"/>
        <v>0</v>
      </c>
      <c r="V1426" s="307">
        <f t="shared" si="110"/>
        <v>0</v>
      </c>
      <c r="W1426" s="307">
        <f t="shared" si="110"/>
        <v>0</v>
      </c>
      <c r="X1426" s="307">
        <f t="shared" si="110"/>
        <v>0</v>
      </c>
      <c r="Y1426" s="307">
        <f t="shared" si="110"/>
        <v>0</v>
      </c>
      <c r="Z1426" s="307">
        <f t="shared" si="110"/>
        <v>0</v>
      </c>
      <c r="AA1426" s="307">
        <f t="shared" si="110"/>
        <v>0</v>
      </c>
      <c r="AB1426" s="307">
        <f t="shared" si="110"/>
        <v>0</v>
      </c>
      <c r="AC1426" s="307">
        <f t="shared" si="110"/>
        <v>0</v>
      </c>
      <c r="AD1426" s="307">
        <f t="shared" si="110"/>
        <v>0</v>
      </c>
      <c r="AE1426" s="307">
        <f t="shared" si="110"/>
        <v>0</v>
      </c>
      <c r="AF1426" s="307">
        <f t="shared" si="110"/>
        <v>0</v>
      </c>
      <c r="AG1426" s="307">
        <f t="shared" si="110"/>
        <v>0</v>
      </c>
      <c r="AH1426" s="307">
        <f t="shared" si="110"/>
        <v>0</v>
      </c>
      <c r="AI1426" s="307">
        <f t="shared" si="110"/>
        <v>0</v>
      </c>
      <c r="AJ1426" s="307">
        <f t="shared" si="110"/>
        <v>0</v>
      </c>
      <c r="AK1426" s="307">
        <f t="shared" si="110"/>
        <v>0</v>
      </c>
      <c r="AL1426" s="307">
        <f t="shared" si="110"/>
        <v>0</v>
      </c>
      <c r="AM1426" s="307">
        <f t="shared" si="110"/>
        <v>0</v>
      </c>
      <c r="AN1426" s="307">
        <f t="shared" si="110"/>
        <v>0</v>
      </c>
      <c r="AO1426" s="307">
        <f t="shared" si="110"/>
        <v>0</v>
      </c>
      <c r="AP1426" s="307">
        <f t="shared" si="110"/>
        <v>0</v>
      </c>
      <c r="AQ1426" s="307">
        <f t="shared" si="110"/>
        <v>0</v>
      </c>
      <c r="AR1426" s="307">
        <f t="shared" si="110"/>
        <v>0</v>
      </c>
      <c r="AS1426" s="307">
        <f t="shared" si="110"/>
        <v>0</v>
      </c>
      <c r="AT1426" s="307">
        <f t="shared" si="110"/>
        <v>0</v>
      </c>
      <c r="AU1426" s="306">
        <f t="shared" si="110"/>
        <v>0</v>
      </c>
      <c r="AV1426" s="307">
        <f t="shared" si="110"/>
        <v>0</v>
      </c>
      <c r="AW1426" s="307">
        <f t="shared" si="110"/>
        <v>0</v>
      </c>
      <c r="AX1426" s="307">
        <f t="shared" si="110"/>
        <v>0</v>
      </c>
      <c r="AY1426" s="307">
        <f t="shared" si="110"/>
        <v>0</v>
      </c>
      <c r="AZ1426" s="307">
        <f t="shared" si="110"/>
        <v>0</v>
      </c>
      <c r="BA1426" s="307">
        <f t="shared" si="110"/>
        <v>0</v>
      </c>
      <c r="BB1426" s="307">
        <f t="shared" si="110"/>
        <v>0</v>
      </c>
      <c r="BC1426" s="307">
        <f t="shared" si="110"/>
        <v>0</v>
      </c>
      <c r="BD1426" s="307">
        <f t="shared" si="110"/>
        <v>0</v>
      </c>
      <c r="BE1426" s="307">
        <f t="shared" si="110"/>
        <v>0</v>
      </c>
      <c r="BF1426" s="307">
        <f t="shared" si="110"/>
        <v>0</v>
      </c>
      <c r="BG1426" s="307">
        <f t="shared" si="110"/>
        <v>0</v>
      </c>
      <c r="BH1426" s="307">
        <f t="shared" si="110"/>
        <v>0</v>
      </c>
      <c r="BI1426" s="307">
        <f t="shared" si="110"/>
        <v>0</v>
      </c>
      <c r="BJ1426" s="307">
        <f t="shared" si="110"/>
        <v>0</v>
      </c>
      <c r="BK1426" s="307">
        <f t="shared" si="110"/>
        <v>0</v>
      </c>
      <c r="BL1426" s="307">
        <f t="shared" si="110"/>
        <v>0</v>
      </c>
      <c r="BM1426" s="307">
        <f t="shared" si="110"/>
        <v>0</v>
      </c>
      <c r="BN1426" s="307">
        <f t="shared" si="110"/>
        <v>0</v>
      </c>
      <c r="BO1426" s="307">
        <f t="shared" si="110"/>
        <v>0</v>
      </c>
      <c r="BP1426" s="307">
        <f t="shared" si="110"/>
        <v>0</v>
      </c>
      <c r="BQ1426" s="307">
        <f t="shared" si="110"/>
        <v>0</v>
      </c>
      <c r="BR1426" s="307">
        <f t="shared" si="109"/>
        <v>0</v>
      </c>
      <c r="BS1426" s="307">
        <f t="shared" si="109"/>
        <v>0</v>
      </c>
      <c r="BT1426" s="307">
        <f t="shared" si="109"/>
        <v>0</v>
      </c>
      <c r="BU1426" s="307">
        <f t="shared" si="109"/>
        <v>0</v>
      </c>
      <c r="BV1426" s="307">
        <f t="shared" si="109"/>
        <v>0</v>
      </c>
      <c r="BW1426" s="307">
        <f t="shared" si="109"/>
        <v>0</v>
      </c>
      <c r="BX1426" s="307">
        <f t="shared" si="109"/>
        <v>0</v>
      </c>
      <c r="BY1426" s="307">
        <f t="shared" si="109"/>
        <v>0</v>
      </c>
      <c r="BZ1426" s="307">
        <f t="shared" si="109"/>
        <v>0</v>
      </c>
      <c r="CA1426" s="307">
        <f t="shared" si="109"/>
        <v>0</v>
      </c>
      <c r="CB1426" s="307">
        <f t="shared" si="109"/>
        <v>0</v>
      </c>
      <c r="CC1426" s="307">
        <f t="shared" si="109"/>
        <v>0</v>
      </c>
      <c r="CD1426" s="307">
        <f t="shared" si="109"/>
        <v>0</v>
      </c>
      <c r="CE1426" s="307">
        <f t="shared" si="109"/>
        <v>0</v>
      </c>
      <c r="CF1426" s="307">
        <f t="shared" si="109"/>
        <v>0</v>
      </c>
      <c r="CG1426" s="307">
        <f t="shared" si="109"/>
        <v>0</v>
      </c>
      <c r="CH1426" s="307">
        <f t="shared" si="109"/>
        <v>0</v>
      </c>
      <c r="CI1426" s="307">
        <f t="shared" si="109"/>
        <v>0</v>
      </c>
      <c r="CJ1426" s="308">
        <f t="shared" si="109"/>
        <v>0</v>
      </c>
      <c r="CK1426" s="272">
        <f t="shared" si="88"/>
        <v>0</v>
      </c>
    </row>
    <row r="1427" spans="2:89">
      <c r="B1427" s="284"/>
      <c r="C1427" s="598">
        <v>6</v>
      </c>
      <c r="D1427" s="246" t="s">
        <v>68</v>
      </c>
      <c r="E1427" s="306">
        <f t="shared" si="86"/>
        <v>0</v>
      </c>
      <c r="F1427" s="307">
        <f t="shared" si="110"/>
        <v>0</v>
      </c>
      <c r="G1427" s="307">
        <f t="shared" si="110"/>
        <v>0</v>
      </c>
      <c r="H1427" s="307">
        <f t="shared" si="110"/>
        <v>0</v>
      </c>
      <c r="I1427" s="307">
        <f t="shared" si="110"/>
        <v>0</v>
      </c>
      <c r="J1427" s="307">
        <f t="shared" si="110"/>
        <v>0</v>
      </c>
      <c r="K1427" s="307">
        <f t="shared" si="110"/>
        <v>0</v>
      </c>
      <c r="L1427" s="307">
        <f t="shared" si="110"/>
        <v>0</v>
      </c>
      <c r="M1427" s="307">
        <f t="shared" si="110"/>
        <v>0</v>
      </c>
      <c r="N1427" s="307">
        <f t="shared" si="110"/>
        <v>0</v>
      </c>
      <c r="O1427" s="307">
        <f t="shared" si="110"/>
        <v>0</v>
      </c>
      <c r="P1427" s="307">
        <f t="shared" si="110"/>
        <v>0</v>
      </c>
      <c r="Q1427" s="307">
        <f t="shared" si="110"/>
        <v>0</v>
      </c>
      <c r="R1427" s="307">
        <f t="shared" si="110"/>
        <v>0</v>
      </c>
      <c r="S1427" s="307">
        <f t="shared" si="110"/>
        <v>0</v>
      </c>
      <c r="T1427" s="307">
        <f t="shared" si="110"/>
        <v>0</v>
      </c>
      <c r="U1427" s="307">
        <f t="shared" si="110"/>
        <v>0</v>
      </c>
      <c r="V1427" s="307">
        <f t="shared" si="110"/>
        <v>0</v>
      </c>
      <c r="W1427" s="307">
        <f t="shared" si="110"/>
        <v>0</v>
      </c>
      <c r="X1427" s="307">
        <f t="shared" si="110"/>
        <v>0</v>
      </c>
      <c r="Y1427" s="307">
        <f t="shared" si="110"/>
        <v>0</v>
      </c>
      <c r="Z1427" s="307">
        <f t="shared" si="110"/>
        <v>0</v>
      </c>
      <c r="AA1427" s="307">
        <f t="shared" si="110"/>
        <v>0</v>
      </c>
      <c r="AB1427" s="307">
        <f t="shared" si="110"/>
        <v>0</v>
      </c>
      <c r="AC1427" s="307">
        <f t="shared" si="110"/>
        <v>0</v>
      </c>
      <c r="AD1427" s="307">
        <f t="shared" si="110"/>
        <v>0</v>
      </c>
      <c r="AE1427" s="307">
        <f t="shared" si="110"/>
        <v>0</v>
      </c>
      <c r="AF1427" s="307">
        <f t="shared" si="110"/>
        <v>0</v>
      </c>
      <c r="AG1427" s="307">
        <f t="shared" si="110"/>
        <v>0</v>
      </c>
      <c r="AH1427" s="307">
        <f t="shared" si="110"/>
        <v>0</v>
      </c>
      <c r="AI1427" s="307">
        <f t="shared" si="110"/>
        <v>0</v>
      </c>
      <c r="AJ1427" s="307">
        <f t="shared" si="110"/>
        <v>0</v>
      </c>
      <c r="AK1427" s="307">
        <f t="shared" si="110"/>
        <v>0</v>
      </c>
      <c r="AL1427" s="307">
        <f t="shared" si="110"/>
        <v>0</v>
      </c>
      <c r="AM1427" s="307">
        <f t="shared" si="110"/>
        <v>0</v>
      </c>
      <c r="AN1427" s="307">
        <f t="shared" si="110"/>
        <v>0</v>
      </c>
      <c r="AO1427" s="307">
        <f t="shared" si="110"/>
        <v>0</v>
      </c>
      <c r="AP1427" s="307">
        <f t="shared" si="110"/>
        <v>0</v>
      </c>
      <c r="AQ1427" s="307">
        <f t="shared" si="110"/>
        <v>0</v>
      </c>
      <c r="AR1427" s="307">
        <f t="shared" si="110"/>
        <v>0</v>
      </c>
      <c r="AS1427" s="307">
        <f t="shared" si="110"/>
        <v>0</v>
      </c>
      <c r="AT1427" s="307">
        <f t="shared" si="110"/>
        <v>0</v>
      </c>
      <c r="AU1427" s="306">
        <f t="shared" si="110"/>
        <v>0</v>
      </c>
      <c r="AV1427" s="307">
        <f t="shared" si="110"/>
        <v>0</v>
      </c>
      <c r="AW1427" s="307">
        <f t="shared" si="110"/>
        <v>0</v>
      </c>
      <c r="AX1427" s="307">
        <f t="shared" si="110"/>
        <v>0</v>
      </c>
      <c r="AY1427" s="307">
        <f t="shared" si="110"/>
        <v>0</v>
      </c>
      <c r="AZ1427" s="307">
        <f t="shared" si="110"/>
        <v>0</v>
      </c>
      <c r="BA1427" s="307">
        <f t="shared" si="110"/>
        <v>0</v>
      </c>
      <c r="BB1427" s="307">
        <f t="shared" si="110"/>
        <v>0</v>
      </c>
      <c r="BC1427" s="307">
        <f t="shared" si="110"/>
        <v>0</v>
      </c>
      <c r="BD1427" s="307">
        <f t="shared" si="110"/>
        <v>0</v>
      </c>
      <c r="BE1427" s="307">
        <f t="shared" si="110"/>
        <v>0</v>
      </c>
      <c r="BF1427" s="307">
        <f t="shared" si="110"/>
        <v>0</v>
      </c>
      <c r="BG1427" s="307">
        <f t="shared" si="110"/>
        <v>0</v>
      </c>
      <c r="BH1427" s="307">
        <f t="shared" si="110"/>
        <v>0</v>
      </c>
      <c r="BI1427" s="307">
        <f t="shared" si="110"/>
        <v>0</v>
      </c>
      <c r="BJ1427" s="307">
        <f t="shared" si="110"/>
        <v>0</v>
      </c>
      <c r="BK1427" s="307">
        <f t="shared" si="110"/>
        <v>0</v>
      </c>
      <c r="BL1427" s="307">
        <f t="shared" si="110"/>
        <v>0</v>
      </c>
      <c r="BM1427" s="307">
        <f t="shared" si="110"/>
        <v>0</v>
      </c>
      <c r="BN1427" s="307">
        <f t="shared" si="110"/>
        <v>0</v>
      </c>
      <c r="BO1427" s="307">
        <f t="shared" si="110"/>
        <v>0</v>
      </c>
      <c r="BP1427" s="307">
        <f t="shared" si="110"/>
        <v>0</v>
      </c>
      <c r="BQ1427" s="307">
        <f t="shared" si="110"/>
        <v>0</v>
      </c>
      <c r="BR1427" s="307">
        <f t="shared" si="109"/>
        <v>0</v>
      </c>
      <c r="BS1427" s="307">
        <f t="shared" si="109"/>
        <v>0</v>
      </c>
      <c r="BT1427" s="307">
        <f t="shared" si="109"/>
        <v>0</v>
      </c>
      <c r="BU1427" s="307">
        <f t="shared" si="109"/>
        <v>0</v>
      </c>
      <c r="BV1427" s="307">
        <f t="shared" si="109"/>
        <v>0</v>
      </c>
      <c r="BW1427" s="307">
        <f t="shared" si="109"/>
        <v>0</v>
      </c>
      <c r="BX1427" s="307">
        <f t="shared" si="109"/>
        <v>0</v>
      </c>
      <c r="BY1427" s="307">
        <f t="shared" si="109"/>
        <v>0</v>
      </c>
      <c r="BZ1427" s="307">
        <f t="shared" si="109"/>
        <v>0</v>
      </c>
      <c r="CA1427" s="307">
        <f t="shared" si="109"/>
        <v>0</v>
      </c>
      <c r="CB1427" s="307">
        <f t="shared" si="109"/>
        <v>0</v>
      </c>
      <c r="CC1427" s="307">
        <f t="shared" si="109"/>
        <v>0</v>
      </c>
      <c r="CD1427" s="307">
        <f t="shared" si="109"/>
        <v>0</v>
      </c>
      <c r="CE1427" s="307">
        <f t="shared" si="109"/>
        <v>0</v>
      </c>
      <c r="CF1427" s="307">
        <f t="shared" si="109"/>
        <v>0</v>
      </c>
      <c r="CG1427" s="307">
        <f t="shared" si="109"/>
        <v>0</v>
      </c>
      <c r="CH1427" s="307">
        <f t="shared" si="109"/>
        <v>0</v>
      </c>
      <c r="CI1427" s="307">
        <f t="shared" si="109"/>
        <v>0</v>
      </c>
      <c r="CJ1427" s="308">
        <f t="shared" si="109"/>
        <v>0</v>
      </c>
      <c r="CK1427" s="272">
        <f t="shared" si="88"/>
        <v>0</v>
      </c>
    </row>
    <row r="1428" spans="2:89">
      <c r="B1428" s="284"/>
      <c r="C1428" s="598">
        <v>7</v>
      </c>
      <c r="D1428" s="246" t="s">
        <v>69</v>
      </c>
      <c r="E1428" s="306">
        <f t="shared" si="86"/>
        <v>0</v>
      </c>
      <c r="F1428" s="307">
        <f t="shared" si="110"/>
        <v>0</v>
      </c>
      <c r="G1428" s="307">
        <f t="shared" si="110"/>
        <v>0</v>
      </c>
      <c r="H1428" s="307">
        <f t="shared" si="110"/>
        <v>0</v>
      </c>
      <c r="I1428" s="307">
        <f t="shared" si="110"/>
        <v>0</v>
      </c>
      <c r="J1428" s="307">
        <f t="shared" si="110"/>
        <v>0</v>
      </c>
      <c r="K1428" s="307">
        <f t="shared" si="110"/>
        <v>0</v>
      </c>
      <c r="L1428" s="307">
        <f t="shared" si="110"/>
        <v>0</v>
      </c>
      <c r="M1428" s="307">
        <f t="shared" si="110"/>
        <v>0</v>
      </c>
      <c r="N1428" s="307">
        <f t="shared" si="110"/>
        <v>0</v>
      </c>
      <c r="O1428" s="307">
        <f t="shared" si="110"/>
        <v>0</v>
      </c>
      <c r="P1428" s="307">
        <f t="shared" si="110"/>
        <v>0</v>
      </c>
      <c r="Q1428" s="307">
        <f t="shared" si="110"/>
        <v>0</v>
      </c>
      <c r="R1428" s="307">
        <f t="shared" si="110"/>
        <v>0</v>
      </c>
      <c r="S1428" s="307">
        <f t="shared" si="110"/>
        <v>0</v>
      </c>
      <c r="T1428" s="307">
        <f t="shared" si="110"/>
        <v>0</v>
      </c>
      <c r="U1428" s="307">
        <f t="shared" si="110"/>
        <v>0</v>
      </c>
      <c r="V1428" s="307">
        <f t="shared" si="110"/>
        <v>0</v>
      </c>
      <c r="W1428" s="307">
        <f t="shared" si="110"/>
        <v>0</v>
      </c>
      <c r="X1428" s="307">
        <f t="shared" si="110"/>
        <v>0</v>
      </c>
      <c r="Y1428" s="307">
        <f t="shared" si="110"/>
        <v>0</v>
      </c>
      <c r="Z1428" s="307">
        <f t="shared" si="110"/>
        <v>0</v>
      </c>
      <c r="AA1428" s="307">
        <f t="shared" si="110"/>
        <v>0</v>
      </c>
      <c r="AB1428" s="307">
        <f t="shared" si="110"/>
        <v>0</v>
      </c>
      <c r="AC1428" s="307">
        <f t="shared" si="110"/>
        <v>0</v>
      </c>
      <c r="AD1428" s="307">
        <f t="shared" si="110"/>
        <v>0</v>
      </c>
      <c r="AE1428" s="307">
        <f t="shared" si="110"/>
        <v>0</v>
      </c>
      <c r="AF1428" s="307">
        <f t="shared" si="110"/>
        <v>0</v>
      </c>
      <c r="AG1428" s="307">
        <f t="shared" si="110"/>
        <v>0</v>
      </c>
      <c r="AH1428" s="307">
        <f t="shared" si="110"/>
        <v>0</v>
      </c>
      <c r="AI1428" s="307">
        <f t="shared" si="110"/>
        <v>0</v>
      </c>
      <c r="AJ1428" s="307">
        <f t="shared" si="110"/>
        <v>0</v>
      </c>
      <c r="AK1428" s="307">
        <f t="shared" si="110"/>
        <v>0</v>
      </c>
      <c r="AL1428" s="307">
        <f t="shared" si="110"/>
        <v>0</v>
      </c>
      <c r="AM1428" s="307">
        <f t="shared" si="110"/>
        <v>0</v>
      </c>
      <c r="AN1428" s="307">
        <f t="shared" si="110"/>
        <v>0</v>
      </c>
      <c r="AO1428" s="307">
        <f t="shared" si="110"/>
        <v>0</v>
      </c>
      <c r="AP1428" s="307">
        <f t="shared" si="110"/>
        <v>0</v>
      </c>
      <c r="AQ1428" s="307">
        <f t="shared" si="110"/>
        <v>0</v>
      </c>
      <c r="AR1428" s="307">
        <f t="shared" si="110"/>
        <v>0</v>
      </c>
      <c r="AS1428" s="307">
        <f t="shared" si="110"/>
        <v>0</v>
      </c>
      <c r="AT1428" s="307">
        <f t="shared" si="110"/>
        <v>0</v>
      </c>
      <c r="AU1428" s="306">
        <f t="shared" si="110"/>
        <v>0</v>
      </c>
      <c r="AV1428" s="307">
        <f t="shared" si="110"/>
        <v>0</v>
      </c>
      <c r="AW1428" s="307">
        <f t="shared" si="110"/>
        <v>0</v>
      </c>
      <c r="AX1428" s="307">
        <f t="shared" si="110"/>
        <v>0</v>
      </c>
      <c r="AY1428" s="307">
        <f t="shared" si="110"/>
        <v>0</v>
      </c>
      <c r="AZ1428" s="307">
        <f t="shared" si="110"/>
        <v>0</v>
      </c>
      <c r="BA1428" s="307">
        <f t="shared" si="110"/>
        <v>0</v>
      </c>
      <c r="BB1428" s="307">
        <f t="shared" si="110"/>
        <v>0</v>
      </c>
      <c r="BC1428" s="307">
        <f t="shared" si="110"/>
        <v>0</v>
      </c>
      <c r="BD1428" s="307">
        <f t="shared" si="110"/>
        <v>0</v>
      </c>
      <c r="BE1428" s="307">
        <f t="shared" si="110"/>
        <v>0</v>
      </c>
      <c r="BF1428" s="307">
        <f t="shared" si="110"/>
        <v>0</v>
      </c>
      <c r="BG1428" s="307">
        <f t="shared" si="110"/>
        <v>0</v>
      </c>
      <c r="BH1428" s="307">
        <f t="shared" si="110"/>
        <v>0</v>
      </c>
      <c r="BI1428" s="307">
        <f t="shared" si="110"/>
        <v>0</v>
      </c>
      <c r="BJ1428" s="307">
        <f t="shared" si="110"/>
        <v>0</v>
      </c>
      <c r="BK1428" s="307">
        <f t="shared" si="110"/>
        <v>0</v>
      </c>
      <c r="BL1428" s="307">
        <f t="shared" si="110"/>
        <v>0</v>
      </c>
      <c r="BM1428" s="307">
        <f t="shared" si="110"/>
        <v>0</v>
      </c>
      <c r="BN1428" s="307">
        <f t="shared" si="110"/>
        <v>0</v>
      </c>
      <c r="BO1428" s="307">
        <f t="shared" si="110"/>
        <v>0</v>
      </c>
      <c r="BP1428" s="307">
        <f t="shared" si="110"/>
        <v>0</v>
      </c>
      <c r="BQ1428" s="307">
        <f t="shared" si="110"/>
        <v>0</v>
      </c>
      <c r="BR1428" s="307">
        <f t="shared" si="109"/>
        <v>0</v>
      </c>
      <c r="BS1428" s="307">
        <f t="shared" si="109"/>
        <v>0</v>
      </c>
      <c r="BT1428" s="307">
        <f t="shared" si="109"/>
        <v>0</v>
      </c>
      <c r="BU1428" s="307">
        <f t="shared" si="109"/>
        <v>0</v>
      </c>
      <c r="BV1428" s="307">
        <f t="shared" si="109"/>
        <v>0</v>
      </c>
      <c r="BW1428" s="307">
        <f t="shared" si="109"/>
        <v>0</v>
      </c>
      <c r="BX1428" s="307">
        <f t="shared" si="109"/>
        <v>0</v>
      </c>
      <c r="BY1428" s="307">
        <f t="shared" si="109"/>
        <v>0</v>
      </c>
      <c r="BZ1428" s="307">
        <f t="shared" si="109"/>
        <v>0</v>
      </c>
      <c r="CA1428" s="307">
        <f t="shared" si="109"/>
        <v>0</v>
      </c>
      <c r="CB1428" s="307">
        <f t="shared" si="109"/>
        <v>0</v>
      </c>
      <c r="CC1428" s="307">
        <f t="shared" si="109"/>
        <v>0</v>
      </c>
      <c r="CD1428" s="307">
        <f t="shared" si="109"/>
        <v>0</v>
      </c>
      <c r="CE1428" s="307">
        <f t="shared" si="109"/>
        <v>0</v>
      </c>
      <c r="CF1428" s="307">
        <f t="shared" si="109"/>
        <v>0</v>
      </c>
      <c r="CG1428" s="307">
        <f t="shared" si="109"/>
        <v>0</v>
      </c>
      <c r="CH1428" s="307">
        <f t="shared" si="109"/>
        <v>0</v>
      </c>
      <c r="CI1428" s="307">
        <f t="shared" si="109"/>
        <v>0</v>
      </c>
      <c r="CJ1428" s="308">
        <f t="shared" si="109"/>
        <v>0</v>
      </c>
      <c r="CK1428" s="272">
        <f t="shared" si="88"/>
        <v>0</v>
      </c>
    </row>
    <row r="1429" spans="2:89">
      <c r="B1429" s="284"/>
      <c r="C1429" s="598">
        <v>8</v>
      </c>
      <c r="D1429" s="246" t="s">
        <v>70</v>
      </c>
      <c r="E1429" s="306">
        <f t="shared" si="86"/>
        <v>0</v>
      </c>
      <c r="F1429" s="307">
        <f t="shared" si="110"/>
        <v>0</v>
      </c>
      <c r="G1429" s="307">
        <f t="shared" si="110"/>
        <v>0</v>
      </c>
      <c r="H1429" s="307">
        <f t="shared" si="110"/>
        <v>0</v>
      </c>
      <c r="I1429" s="307">
        <f t="shared" si="110"/>
        <v>0</v>
      </c>
      <c r="J1429" s="307">
        <f t="shared" si="110"/>
        <v>0</v>
      </c>
      <c r="K1429" s="307">
        <f t="shared" si="110"/>
        <v>0</v>
      </c>
      <c r="L1429" s="307">
        <f t="shared" si="110"/>
        <v>0</v>
      </c>
      <c r="M1429" s="307">
        <f t="shared" si="110"/>
        <v>0</v>
      </c>
      <c r="N1429" s="307">
        <f t="shared" si="110"/>
        <v>0</v>
      </c>
      <c r="O1429" s="307">
        <f t="shared" si="110"/>
        <v>0</v>
      </c>
      <c r="P1429" s="307">
        <f t="shared" si="110"/>
        <v>0</v>
      </c>
      <c r="Q1429" s="307">
        <f t="shared" si="110"/>
        <v>0</v>
      </c>
      <c r="R1429" s="307">
        <f t="shared" si="110"/>
        <v>0</v>
      </c>
      <c r="S1429" s="307">
        <f t="shared" si="110"/>
        <v>0</v>
      </c>
      <c r="T1429" s="307">
        <f t="shared" si="110"/>
        <v>0</v>
      </c>
      <c r="U1429" s="307">
        <f t="shared" si="110"/>
        <v>0</v>
      </c>
      <c r="V1429" s="307">
        <f t="shared" si="110"/>
        <v>0</v>
      </c>
      <c r="W1429" s="307">
        <f t="shared" si="110"/>
        <v>0</v>
      </c>
      <c r="X1429" s="307">
        <f t="shared" si="110"/>
        <v>0</v>
      </c>
      <c r="Y1429" s="307">
        <f t="shared" si="110"/>
        <v>0</v>
      </c>
      <c r="Z1429" s="307">
        <f t="shared" si="110"/>
        <v>0</v>
      </c>
      <c r="AA1429" s="307">
        <f t="shared" si="110"/>
        <v>0</v>
      </c>
      <c r="AB1429" s="307">
        <f t="shared" si="110"/>
        <v>0</v>
      </c>
      <c r="AC1429" s="307">
        <f t="shared" si="110"/>
        <v>0</v>
      </c>
      <c r="AD1429" s="307">
        <f t="shared" si="110"/>
        <v>0</v>
      </c>
      <c r="AE1429" s="307">
        <f t="shared" si="110"/>
        <v>0</v>
      </c>
      <c r="AF1429" s="307">
        <f t="shared" si="110"/>
        <v>0</v>
      </c>
      <c r="AG1429" s="307">
        <f t="shared" si="110"/>
        <v>0</v>
      </c>
      <c r="AH1429" s="307">
        <f t="shared" si="110"/>
        <v>0</v>
      </c>
      <c r="AI1429" s="307">
        <f t="shared" si="110"/>
        <v>0</v>
      </c>
      <c r="AJ1429" s="307">
        <f t="shared" si="110"/>
        <v>0</v>
      </c>
      <c r="AK1429" s="307">
        <f t="shared" si="110"/>
        <v>0</v>
      </c>
      <c r="AL1429" s="307">
        <f t="shared" si="110"/>
        <v>0</v>
      </c>
      <c r="AM1429" s="307">
        <f t="shared" si="110"/>
        <v>0</v>
      </c>
      <c r="AN1429" s="307">
        <f t="shared" si="110"/>
        <v>0</v>
      </c>
      <c r="AO1429" s="307">
        <f t="shared" si="110"/>
        <v>0</v>
      </c>
      <c r="AP1429" s="307">
        <f t="shared" si="110"/>
        <v>0</v>
      </c>
      <c r="AQ1429" s="307">
        <f t="shared" si="110"/>
        <v>0</v>
      </c>
      <c r="AR1429" s="307">
        <f t="shared" si="110"/>
        <v>0</v>
      </c>
      <c r="AS1429" s="307">
        <f t="shared" si="110"/>
        <v>0</v>
      </c>
      <c r="AT1429" s="307">
        <f t="shared" si="110"/>
        <v>0</v>
      </c>
      <c r="AU1429" s="306">
        <f t="shared" si="110"/>
        <v>0</v>
      </c>
      <c r="AV1429" s="307">
        <f t="shared" si="110"/>
        <v>0</v>
      </c>
      <c r="AW1429" s="307">
        <f t="shared" si="110"/>
        <v>0</v>
      </c>
      <c r="AX1429" s="307">
        <f t="shared" si="110"/>
        <v>0</v>
      </c>
      <c r="AY1429" s="307">
        <f t="shared" si="110"/>
        <v>0</v>
      </c>
      <c r="AZ1429" s="307">
        <f t="shared" si="110"/>
        <v>0</v>
      </c>
      <c r="BA1429" s="307">
        <f t="shared" si="110"/>
        <v>0</v>
      </c>
      <c r="BB1429" s="307">
        <f t="shared" si="110"/>
        <v>0</v>
      </c>
      <c r="BC1429" s="307">
        <f t="shared" si="110"/>
        <v>0</v>
      </c>
      <c r="BD1429" s="307">
        <f t="shared" si="110"/>
        <v>0</v>
      </c>
      <c r="BE1429" s="307">
        <f t="shared" si="110"/>
        <v>0</v>
      </c>
      <c r="BF1429" s="307">
        <f t="shared" si="110"/>
        <v>0</v>
      </c>
      <c r="BG1429" s="307">
        <f t="shared" si="110"/>
        <v>0</v>
      </c>
      <c r="BH1429" s="307">
        <f t="shared" si="110"/>
        <v>0</v>
      </c>
      <c r="BI1429" s="307">
        <f t="shared" si="110"/>
        <v>0</v>
      </c>
      <c r="BJ1429" s="307">
        <f t="shared" si="110"/>
        <v>0</v>
      </c>
      <c r="BK1429" s="307">
        <f t="shared" si="110"/>
        <v>0</v>
      </c>
      <c r="BL1429" s="307">
        <f t="shared" si="110"/>
        <v>0</v>
      </c>
      <c r="BM1429" s="307">
        <f t="shared" si="110"/>
        <v>0</v>
      </c>
      <c r="BN1429" s="307">
        <f t="shared" si="110"/>
        <v>0</v>
      </c>
      <c r="BO1429" s="307">
        <f t="shared" si="110"/>
        <v>0</v>
      </c>
      <c r="BP1429" s="307">
        <f t="shared" si="110"/>
        <v>0</v>
      </c>
      <c r="BQ1429" s="307">
        <f t="shared" ref="BQ1429:CJ1432" si="111">BQ$1376*BQ1338</f>
        <v>0</v>
      </c>
      <c r="BR1429" s="307">
        <f t="shared" si="111"/>
        <v>0</v>
      </c>
      <c r="BS1429" s="307">
        <f t="shared" si="111"/>
        <v>0</v>
      </c>
      <c r="BT1429" s="307">
        <f t="shared" si="111"/>
        <v>0</v>
      </c>
      <c r="BU1429" s="307">
        <f t="shared" si="111"/>
        <v>0</v>
      </c>
      <c r="BV1429" s="307">
        <f t="shared" si="111"/>
        <v>0</v>
      </c>
      <c r="BW1429" s="307">
        <f t="shared" si="111"/>
        <v>0</v>
      </c>
      <c r="BX1429" s="307">
        <f t="shared" si="111"/>
        <v>0</v>
      </c>
      <c r="BY1429" s="307">
        <f t="shared" si="111"/>
        <v>0</v>
      </c>
      <c r="BZ1429" s="307">
        <f t="shared" si="111"/>
        <v>0</v>
      </c>
      <c r="CA1429" s="307">
        <f t="shared" si="111"/>
        <v>0</v>
      </c>
      <c r="CB1429" s="307">
        <f t="shared" si="111"/>
        <v>0</v>
      </c>
      <c r="CC1429" s="307">
        <f t="shared" si="111"/>
        <v>0</v>
      </c>
      <c r="CD1429" s="307">
        <f t="shared" si="111"/>
        <v>0</v>
      </c>
      <c r="CE1429" s="307">
        <f t="shared" si="111"/>
        <v>0</v>
      </c>
      <c r="CF1429" s="307">
        <f t="shared" si="111"/>
        <v>0</v>
      </c>
      <c r="CG1429" s="307">
        <f t="shared" si="111"/>
        <v>0</v>
      </c>
      <c r="CH1429" s="307">
        <f t="shared" si="111"/>
        <v>0</v>
      </c>
      <c r="CI1429" s="307">
        <f t="shared" si="111"/>
        <v>0</v>
      </c>
      <c r="CJ1429" s="308">
        <f t="shared" si="111"/>
        <v>0</v>
      </c>
      <c r="CK1429" s="272">
        <f t="shared" si="88"/>
        <v>0</v>
      </c>
    </row>
    <row r="1430" spans="2:89">
      <c r="B1430" s="284"/>
      <c r="C1430" s="598">
        <v>9</v>
      </c>
      <c r="D1430" s="246" t="s">
        <v>71</v>
      </c>
      <c r="E1430" s="306">
        <f t="shared" si="86"/>
        <v>0</v>
      </c>
      <c r="F1430" s="307">
        <f t="shared" ref="F1430:BQ1433" si="112">F$1376*F1339</f>
        <v>0</v>
      </c>
      <c r="G1430" s="307">
        <f t="shared" si="112"/>
        <v>0</v>
      </c>
      <c r="H1430" s="307">
        <f t="shared" si="112"/>
        <v>0</v>
      </c>
      <c r="I1430" s="307">
        <f t="shared" si="112"/>
        <v>0</v>
      </c>
      <c r="J1430" s="307">
        <f t="shared" si="112"/>
        <v>0</v>
      </c>
      <c r="K1430" s="307">
        <f t="shared" si="112"/>
        <v>0</v>
      </c>
      <c r="L1430" s="307">
        <f t="shared" si="112"/>
        <v>0</v>
      </c>
      <c r="M1430" s="307">
        <f t="shared" si="112"/>
        <v>0</v>
      </c>
      <c r="N1430" s="307">
        <f t="shared" si="112"/>
        <v>0</v>
      </c>
      <c r="O1430" s="307">
        <f t="shared" si="112"/>
        <v>0</v>
      </c>
      <c r="P1430" s="307">
        <f t="shared" si="112"/>
        <v>0</v>
      </c>
      <c r="Q1430" s="307">
        <f t="shared" si="112"/>
        <v>0</v>
      </c>
      <c r="R1430" s="307">
        <f t="shared" si="112"/>
        <v>0</v>
      </c>
      <c r="S1430" s="307">
        <f t="shared" si="112"/>
        <v>0</v>
      </c>
      <c r="T1430" s="307">
        <f t="shared" si="112"/>
        <v>0</v>
      </c>
      <c r="U1430" s="307">
        <f t="shared" si="112"/>
        <v>0</v>
      </c>
      <c r="V1430" s="307">
        <f t="shared" si="112"/>
        <v>0</v>
      </c>
      <c r="W1430" s="307">
        <f t="shared" si="112"/>
        <v>0</v>
      </c>
      <c r="X1430" s="307">
        <f t="shared" si="112"/>
        <v>0</v>
      </c>
      <c r="Y1430" s="307">
        <f t="shared" si="112"/>
        <v>0</v>
      </c>
      <c r="Z1430" s="307">
        <f t="shared" si="112"/>
        <v>0</v>
      </c>
      <c r="AA1430" s="307">
        <f t="shared" si="112"/>
        <v>0</v>
      </c>
      <c r="AB1430" s="307">
        <f t="shared" si="112"/>
        <v>0</v>
      </c>
      <c r="AC1430" s="307">
        <f t="shared" si="112"/>
        <v>0</v>
      </c>
      <c r="AD1430" s="307">
        <f t="shared" si="112"/>
        <v>0</v>
      </c>
      <c r="AE1430" s="307">
        <f t="shared" si="112"/>
        <v>0</v>
      </c>
      <c r="AF1430" s="307">
        <f t="shared" si="112"/>
        <v>0</v>
      </c>
      <c r="AG1430" s="307">
        <f t="shared" si="112"/>
        <v>0</v>
      </c>
      <c r="AH1430" s="307">
        <f t="shared" si="112"/>
        <v>0</v>
      </c>
      <c r="AI1430" s="307">
        <f t="shared" si="112"/>
        <v>0</v>
      </c>
      <c r="AJ1430" s="307">
        <f t="shared" si="112"/>
        <v>0</v>
      </c>
      <c r="AK1430" s="307">
        <f t="shared" si="112"/>
        <v>0</v>
      </c>
      <c r="AL1430" s="307">
        <f t="shared" si="112"/>
        <v>0</v>
      </c>
      <c r="AM1430" s="307">
        <f t="shared" si="112"/>
        <v>0</v>
      </c>
      <c r="AN1430" s="307">
        <f t="shared" si="112"/>
        <v>0</v>
      </c>
      <c r="AO1430" s="307">
        <f t="shared" si="112"/>
        <v>0</v>
      </c>
      <c r="AP1430" s="307">
        <f t="shared" si="112"/>
        <v>0</v>
      </c>
      <c r="AQ1430" s="307">
        <f t="shared" si="112"/>
        <v>0</v>
      </c>
      <c r="AR1430" s="307">
        <f t="shared" si="112"/>
        <v>0</v>
      </c>
      <c r="AS1430" s="307">
        <f t="shared" si="112"/>
        <v>0</v>
      </c>
      <c r="AT1430" s="307">
        <f t="shared" si="112"/>
        <v>0</v>
      </c>
      <c r="AU1430" s="306">
        <f t="shared" si="112"/>
        <v>0</v>
      </c>
      <c r="AV1430" s="307">
        <f t="shared" si="112"/>
        <v>0</v>
      </c>
      <c r="AW1430" s="307">
        <f t="shared" si="112"/>
        <v>0</v>
      </c>
      <c r="AX1430" s="307">
        <f t="shared" si="112"/>
        <v>0</v>
      </c>
      <c r="AY1430" s="307">
        <f t="shared" si="112"/>
        <v>0</v>
      </c>
      <c r="AZ1430" s="307">
        <f t="shared" si="112"/>
        <v>0</v>
      </c>
      <c r="BA1430" s="307">
        <f t="shared" si="112"/>
        <v>0</v>
      </c>
      <c r="BB1430" s="307">
        <f t="shared" si="112"/>
        <v>0</v>
      </c>
      <c r="BC1430" s="307">
        <f t="shared" si="112"/>
        <v>0</v>
      </c>
      <c r="BD1430" s="307">
        <f t="shared" si="112"/>
        <v>0</v>
      </c>
      <c r="BE1430" s="307">
        <f t="shared" si="112"/>
        <v>0</v>
      </c>
      <c r="BF1430" s="307">
        <f t="shared" si="112"/>
        <v>0</v>
      </c>
      <c r="BG1430" s="307">
        <f t="shared" si="112"/>
        <v>0</v>
      </c>
      <c r="BH1430" s="307">
        <f t="shared" si="112"/>
        <v>0</v>
      </c>
      <c r="BI1430" s="307">
        <f t="shared" si="112"/>
        <v>0</v>
      </c>
      <c r="BJ1430" s="307">
        <f t="shared" si="112"/>
        <v>0</v>
      </c>
      <c r="BK1430" s="307">
        <f t="shared" si="112"/>
        <v>0</v>
      </c>
      <c r="BL1430" s="307">
        <f t="shared" si="112"/>
        <v>0</v>
      </c>
      <c r="BM1430" s="307">
        <f t="shared" si="112"/>
        <v>0</v>
      </c>
      <c r="BN1430" s="307">
        <f t="shared" si="112"/>
        <v>0</v>
      </c>
      <c r="BO1430" s="307">
        <f t="shared" si="112"/>
        <v>0</v>
      </c>
      <c r="BP1430" s="307">
        <f t="shared" si="112"/>
        <v>0</v>
      </c>
      <c r="BQ1430" s="307">
        <f t="shared" si="112"/>
        <v>0</v>
      </c>
      <c r="BR1430" s="307">
        <f t="shared" si="111"/>
        <v>0</v>
      </c>
      <c r="BS1430" s="307">
        <f t="shared" si="111"/>
        <v>0</v>
      </c>
      <c r="BT1430" s="307">
        <f t="shared" si="111"/>
        <v>0</v>
      </c>
      <c r="BU1430" s="307">
        <f t="shared" si="111"/>
        <v>0</v>
      </c>
      <c r="BV1430" s="307">
        <f t="shared" si="111"/>
        <v>0</v>
      </c>
      <c r="BW1430" s="307">
        <f t="shared" si="111"/>
        <v>0</v>
      </c>
      <c r="BX1430" s="307">
        <f t="shared" si="111"/>
        <v>0</v>
      </c>
      <c r="BY1430" s="307">
        <f t="shared" si="111"/>
        <v>0</v>
      </c>
      <c r="BZ1430" s="307">
        <f t="shared" si="111"/>
        <v>0</v>
      </c>
      <c r="CA1430" s="307">
        <f t="shared" si="111"/>
        <v>0</v>
      </c>
      <c r="CB1430" s="307">
        <f t="shared" si="111"/>
        <v>0</v>
      </c>
      <c r="CC1430" s="307">
        <f t="shared" si="111"/>
        <v>0</v>
      </c>
      <c r="CD1430" s="307">
        <f t="shared" si="111"/>
        <v>0</v>
      </c>
      <c r="CE1430" s="307">
        <f t="shared" si="111"/>
        <v>0</v>
      </c>
      <c r="CF1430" s="307">
        <f t="shared" si="111"/>
        <v>0</v>
      </c>
      <c r="CG1430" s="307">
        <f t="shared" si="111"/>
        <v>0</v>
      </c>
      <c r="CH1430" s="307">
        <f t="shared" si="111"/>
        <v>0</v>
      </c>
      <c r="CI1430" s="307">
        <f t="shared" si="111"/>
        <v>0</v>
      </c>
      <c r="CJ1430" s="308">
        <f t="shared" si="111"/>
        <v>0</v>
      </c>
      <c r="CK1430" s="272">
        <f t="shared" si="88"/>
        <v>0</v>
      </c>
    </row>
    <row r="1431" spans="2:89">
      <c r="B1431" s="284"/>
      <c r="C1431" s="598">
        <v>10</v>
      </c>
      <c r="D1431" s="246" t="s">
        <v>564</v>
      </c>
      <c r="E1431" s="306">
        <f t="shared" si="86"/>
        <v>0</v>
      </c>
      <c r="F1431" s="307">
        <f t="shared" si="112"/>
        <v>0</v>
      </c>
      <c r="G1431" s="307">
        <f t="shared" si="112"/>
        <v>0</v>
      </c>
      <c r="H1431" s="307">
        <f t="shared" si="112"/>
        <v>0</v>
      </c>
      <c r="I1431" s="307">
        <f t="shared" si="112"/>
        <v>0</v>
      </c>
      <c r="J1431" s="307">
        <f t="shared" si="112"/>
        <v>0</v>
      </c>
      <c r="K1431" s="307">
        <f t="shared" si="112"/>
        <v>0</v>
      </c>
      <c r="L1431" s="307">
        <f t="shared" si="112"/>
        <v>0</v>
      </c>
      <c r="M1431" s="307">
        <f t="shared" si="112"/>
        <v>0</v>
      </c>
      <c r="N1431" s="307">
        <f t="shared" si="112"/>
        <v>0</v>
      </c>
      <c r="O1431" s="307">
        <f t="shared" si="112"/>
        <v>0</v>
      </c>
      <c r="P1431" s="307">
        <f t="shared" si="112"/>
        <v>0</v>
      </c>
      <c r="Q1431" s="307">
        <f t="shared" si="112"/>
        <v>0</v>
      </c>
      <c r="R1431" s="307">
        <f t="shared" si="112"/>
        <v>0</v>
      </c>
      <c r="S1431" s="307">
        <f t="shared" si="112"/>
        <v>0</v>
      </c>
      <c r="T1431" s="307">
        <f t="shared" si="112"/>
        <v>0</v>
      </c>
      <c r="U1431" s="307">
        <f t="shared" si="112"/>
        <v>0</v>
      </c>
      <c r="V1431" s="307">
        <f t="shared" si="112"/>
        <v>0</v>
      </c>
      <c r="W1431" s="307">
        <f t="shared" si="112"/>
        <v>0</v>
      </c>
      <c r="X1431" s="307">
        <f t="shared" si="112"/>
        <v>0</v>
      </c>
      <c r="Y1431" s="307">
        <f t="shared" si="112"/>
        <v>0</v>
      </c>
      <c r="Z1431" s="307">
        <f t="shared" si="112"/>
        <v>0</v>
      </c>
      <c r="AA1431" s="307">
        <f t="shared" si="112"/>
        <v>0</v>
      </c>
      <c r="AB1431" s="307">
        <f t="shared" si="112"/>
        <v>0</v>
      </c>
      <c r="AC1431" s="307">
        <f t="shared" si="112"/>
        <v>0</v>
      </c>
      <c r="AD1431" s="307">
        <f t="shared" si="112"/>
        <v>0</v>
      </c>
      <c r="AE1431" s="307">
        <f t="shared" si="112"/>
        <v>0</v>
      </c>
      <c r="AF1431" s="307">
        <f t="shared" si="112"/>
        <v>0</v>
      </c>
      <c r="AG1431" s="307">
        <f t="shared" si="112"/>
        <v>0</v>
      </c>
      <c r="AH1431" s="307">
        <f t="shared" si="112"/>
        <v>0</v>
      </c>
      <c r="AI1431" s="307">
        <f t="shared" si="112"/>
        <v>0</v>
      </c>
      <c r="AJ1431" s="307">
        <f t="shared" si="112"/>
        <v>0</v>
      </c>
      <c r="AK1431" s="307">
        <f t="shared" si="112"/>
        <v>0</v>
      </c>
      <c r="AL1431" s="307">
        <f t="shared" si="112"/>
        <v>0</v>
      </c>
      <c r="AM1431" s="307">
        <f t="shared" si="112"/>
        <v>0</v>
      </c>
      <c r="AN1431" s="307">
        <f t="shared" si="112"/>
        <v>0</v>
      </c>
      <c r="AO1431" s="307">
        <f t="shared" si="112"/>
        <v>0</v>
      </c>
      <c r="AP1431" s="307">
        <f t="shared" si="112"/>
        <v>0</v>
      </c>
      <c r="AQ1431" s="307">
        <f t="shared" si="112"/>
        <v>0</v>
      </c>
      <c r="AR1431" s="307">
        <f t="shared" si="112"/>
        <v>0</v>
      </c>
      <c r="AS1431" s="307">
        <f t="shared" si="112"/>
        <v>0</v>
      </c>
      <c r="AT1431" s="307">
        <f t="shared" si="112"/>
        <v>0</v>
      </c>
      <c r="AU1431" s="306">
        <f t="shared" si="112"/>
        <v>0</v>
      </c>
      <c r="AV1431" s="307">
        <f t="shared" si="112"/>
        <v>0</v>
      </c>
      <c r="AW1431" s="307">
        <f t="shared" si="112"/>
        <v>0</v>
      </c>
      <c r="AX1431" s="307">
        <f t="shared" si="112"/>
        <v>0</v>
      </c>
      <c r="AY1431" s="307">
        <f t="shared" si="112"/>
        <v>0</v>
      </c>
      <c r="AZ1431" s="307">
        <f t="shared" si="112"/>
        <v>0</v>
      </c>
      <c r="BA1431" s="307">
        <f t="shared" si="112"/>
        <v>0</v>
      </c>
      <c r="BB1431" s="307">
        <f t="shared" si="112"/>
        <v>0</v>
      </c>
      <c r="BC1431" s="307">
        <f t="shared" si="112"/>
        <v>0</v>
      </c>
      <c r="BD1431" s="307">
        <f t="shared" si="112"/>
        <v>0</v>
      </c>
      <c r="BE1431" s="307">
        <f t="shared" si="112"/>
        <v>0</v>
      </c>
      <c r="BF1431" s="307">
        <f t="shared" si="112"/>
        <v>0</v>
      </c>
      <c r="BG1431" s="307">
        <f t="shared" si="112"/>
        <v>0</v>
      </c>
      <c r="BH1431" s="307">
        <f t="shared" si="112"/>
        <v>0</v>
      </c>
      <c r="BI1431" s="307">
        <f t="shared" si="112"/>
        <v>0</v>
      </c>
      <c r="BJ1431" s="307">
        <f t="shared" si="112"/>
        <v>0</v>
      </c>
      <c r="BK1431" s="307">
        <f t="shared" si="112"/>
        <v>0</v>
      </c>
      <c r="BL1431" s="307">
        <f t="shared" si="112"/>
        <v>0</v>
      </c>
      <c r="BM1431" s="307">
        <f t="shared" si="112"/>
        <v>0</v>
      </c>
      <c r="BN1431" s="307">
        <f t="shared" si="112"/>
        <v>0</v>
      </c>
      <c r="BO1431" s="307">
        <f t="shared" si="112"/>
        <v>0</v>
      </c>
      <c r="BP1431" s="307">
        <f t="shared" si="112"/>
        <v>0</v>
      </c>
      <c r="BQ1431" s="307">
        <f t="shared" si="112"/>
        <v>0</v>
      </c>
      <c r="BR1431" s="307">
        <f t="shared" si="111"/>
        <v>0</v>
      </c>
      <c r="BS1431" s="307">
        <f t="shared" si="111"/>
        <v>0</v>
      </c>
      <c r="BT1431" s="307">
        <f t="shared" si="111"/>
        <v>0</v>
      </c>
      <c r="BU1431" s="307">
        <f t="shared" si="111"/>
        <v>0</v>
      </c>
      <c r="BV1431" s="307">
        <f t="shared" si="111"/>
        <v>0</v>
      </c>
      <c r="BW1431" s="307">
        <f t="shared" si="111"/>
        <v>0</v>
      </c>
      <c r="BX1431" s="307">
        <f t="shared" si="111"/>
        <v>0</v>
      </c>
      <c r="BY1431" s="307">
        <f t="shared" si="111"/>
        <v>0</v>
      </c>
      <c r="BZ1431" s="307">
        <f t="shared" si="111"/>
        <v>0</v>
      </c>
      <c r="CA1431" s="307">
        <f t="shared" si="111"/>
        <v>0</v>
      </c>
      <c r="CB1431" s="307">
        <f t="shared" si="111"/>
        <v>0</v>
      </c>
      <c r="CC1431" s="307">
        <f t="shared" si="111"/>
        <v>0</v>
      </c>
      <c r="CD1431" s="307">
        <f t="shared" si="111"/>
        <v>0</v>
      </c>
      <c r="CE1431" s="307">
        <f t="shared" si="111"/>
        <v>0</v>
      </c>
      <c r="CF1431" s="307">
        <f t="shared" si="111"/>
        <v>0</v>
      </c>
      <c r="CG1431" s="307">
        <f t="shared" si="111"/>
        <v>0</v>
      </c>
      <c r="CH1431" s="307">
        <f t="shared" si="111"/>
        <v>0</v>
      </c>
      <c r="CI1431" s="307">
        <f t="shared" si="111"/>
        <v>0</v>
      </c>
      <c r="CJ1431" s="308">
        <f t="shared" si="111"/>
        <v>0</v>
      </c>
      <c r="CK1431" s="272">
        <f t="shared" si="88"/>
        <v>0</v>
      </c>
    </row>
    <row r="1432" spans="2:89">
      <c r="B1432" s="284"/>
      <c r="C1432" s="598">
        <v>11</v>
      </c>
      <c r="D1432" s="246" t="s">
        <v>72</v>
      </c>
      <c r="E1432" s="306">
        <f t="shared" si="86"/>
        <v>0</v>
      </c>
      <c r="F1432" s="307">
        <f t="shared" si="112"/>
        <v>0</v>
      </c>
      <c r="G1432" s="307">
        <f t="shared" si="112"/>
        <v>0</v>
      </c>
      <c r="H1432" s="307">
        <f t="shared" si="112"/>
        <v>0</v>
      </c>
      <c r="I1432" s="307">
        <f t="shared" si="112"/>
        <v>0</v>
      </c>
      <c r="J1432" s="307">
        <f t="shared" si="112"/>
        <v>0</v>
      </c>
      <c r="K1432" s="307">
        <f t="shared" si="112"/>
        <v>0</v>
      </c>
      <c r="L1432" s="307">
        <f t="shared" si="112"/>
        <v>0</v>
      </c>
      <c r="M1432" s="307">
        <f t="shared" si="112"/>
        <v>0</v>
      </c>
      <c r="N1432" s="307">
        <f t="shared" si="112"/>
        <v>0</v>
      </c>
      <c r="O1432" s="307">
        <f t="shared" si="112"/>
        <v>0</v>
      </c>
      <c r="P1432" s="307">
        <f t="shared" si="112"/>
        <v>0</v>
      </c>
      <c r="Q1432" s="307">
        <f t="shared" si="112"/>
        <v>0</v>
      </c>
      <c r="R1432" s="307">
        <f t="shared" si="112"/>
        <v>0</v>
      </c>
      <c r="S1432" s="307">
        <f t="shared" si="112"/>
        <v>0</v>
      </c>
      <c r="T1432" s="307">
        <f t="shared" si="112"/>
        <v>0</v>
      </c>
      <c r="U1432" s="307">
        <f t="shared" si="112"/>
        <v>0</v>
      </c>
      <c r="V1432" s="307">
        <f t="shared" si="112"/>
        <v>0</v>
      </c>
      <c r="W1432" s="307">
        <f t="shared" si="112"/>
        <v>0</v>
      </c>
      <c r="X1432" s="307">
        <f t="shared" si="112"/>
        <v>0</v>
      </c>
      <c r="Y1432" s="307">
        <f t="shared" si="112"/>
        <v>0</v>
      </c>
      <c r="Z1432" s="307">
        <f t="shared" si="112"/>
        <v>0</v>
      </c>
      <c r="AA1432" s="307">
        <f t="shared" si="112"/>
        <v>0</v>
      </c>
      <c r="AB1432" s="307">
        <f t="shared" si="112"/>
        <v>0</v>
      </c>
      <c r="AC1432" s="307">
        <f t="shared" si="112"/>
        <v>0</v>
      </c>
      <c r="AD1432" s="307">
        <f t="shared" si="112"/>
        <v>0</v>
      </c>
      <c r="AE1432" s="307">
        <f t="shared" si="112"/>
        <v>0</v>
      </c>
      <c r="AF1432" s="307">
        <f t="shared" si="112"/>
        <v>0</v>
      </c>
      <c r="AG1432" s="307">
        <f t="shared" si="112"/>
        <v>0</v>
      </c>
      <c r="AH1432" s="307">
        <f t="shared" si="112"/>
        <v>0</v>
      </c>
      <c r="AI1432" s="307">
        <f t="shared" si="112"/>
        <v>0</v>
      </c>
      <c r="AJ1432" s="307">
        <f t="shared" si="112"/>
        <v>0</v>
      </c>
      <c r="AK1432" s="307">
        <f t="shared" si="112"/>
        <v>0</v>
      </c>
      <c r="AL1432" s="307">
        <f t="shared" si="112"/>
        <v>0</v>
      </c>
      <c r="AM1432" s="307">
        <f t="shared" si="112"/>
        <v>0</v>
      </c>
      <c r="AN1432" s="307">
        <f t="shared" si="112"/>
        <v>0</v>
      </c>
      <c r="AO1432" s="307">
        <f t="shared" si="112"/>
        <v>0</v>
      </c>
      <c r="AP1432" s="307">
        <f t="shared" si="112"/>
        <v>0</v>
      </c>
      <c r="AQ1432" s="307">
        <f t="shared" si="112"/>
        <v>0</v>
      </c>
      <c r="AR1432" s="307">
        <f t="shared" si="112"/>
        <v>0</v>
      </c>
      <c r="AS1432" s="307">
        <f t="shared" si="112"/>
        <v>0</v>
      </c>
      <c r="AT1432" s="307">
        <f t="shared" si="112"/>
        <v>0</v>
      </c>
      <c r="AU1432" s="306">
        <f t="shared" si="112"/>
        <v>0</v>
      </c>
      <c r="AV1432" s="307">
        <f t="shared" si="112"/>
        <v>0</v>
      </c>
      <c r="AW1432" s="307">
        <f t="shared" si="112"/>
        <v>0</v>
      </c>
      <c r="AX1432" s="307">
        <f t="shared" si="112"/>
        <v>0</v>
      </c>
      <c r="AY1432" s="307">
        <f t="shared" si="112"/>
        <v>0</v>
      </c>
      <c r="AZ1432" s="307">
        <f t="shared" si="112"/>
        <v>0</v>
      </c>
      <c r="BA1432" s="307">
        <f t="shared" si="112"/>
        <v>0</v>
      </c>
      <c r="BB1432" s="307">
        <f t="shared" si="112"/>
        <v>0</v>
      </c>
      <c r="BC1432" s="307">
        <f t="shared" si="112"/>
        <v>0</v>
      </c>
      <c r="BD1432" s="307">
        <f t="shared" si="112"/>
        <v>0</v>
      </c>
      <c r="BE1432" s="307">
        <f t="shared" si="112"/>
        <v>0</v>
      </c>
      <c r="BF1432" s="307">
        <f t="shared" si="112"/>
        <v>0</v>
      </c>
      <c r="BG1432" s="307">
        <f t="shared" si="112"/>
        <v>0</v>
      </c>
      <c r="BH1432" s="307">
        <f t="shared" si="112"/>
        <v>0</v>
      </c>
      <c r="BI1432" s="307">
        <f t="shared" si="112"/>
        <v>0</v>
      </c>
      <c r="BJ1432" s="307">
        <f t="shared" si="112"/>
        <v>0</v>
      </c>
      <c r="BK1432" s="307">
        <f t="shared" si="112"/>
        <v>0</v>
      </c>
      <c r="BL1432" s="307">
        <f t="shared" si="112"/>
        <v>0</v>
      </c>
      <c r="BM1432" s="307">
        <f t="shared" si="112"/>
        <v>0</v>
      </c>
      <c r="BN1432" s="307">
        <f t="shared" si="112"/>
        <v>0</v>
      </c>
      <c r="BO1432" s="307">
        <f t="shared" si="112"/>
        <v>0</v>
      </c>
      <c r="BP1432" s="307">
        <f t="shared" si="112"/>
        <v>0</v>
      </c>
      <c r="BQ1432" s="307">
        <f t="shared" si="112"/>
        <v>0</v>
      </c>
      <c r="BR1432" s="307">
        <f t="shared" si="111"/>
        <v>0</v>
      </c>
      <c r="BS1432" s="307">
        <f t="shared" si="111"/>
        <v>0</v>
      </c>
      <c r="BT1432" s="307">
        <f t="shared" si="111"/>
        <v>0</v>
      </c>
      <c r="BU1432" s="307">
        <f t="shared" si="111"/>
        <v>0</v>
      </c>
      <c r="BV1432" s="307">
        <f t="shared" si="111"/>
        <v>0</v>
      </c>
      <c r="BW1432" s="307">
        <f t="shared" si="111"/>
        <v>0</v>
      </c>
      <c r="BX1432" s="307">
        <f t="shared" si="111"/>
        <v>0</v>
      </c>
      <c r="BY1432" s="307">
        <f t="shared" si="111"/>
        <v>0</v>
      </c>
      <c r="BZ1432" s="307">
        <f t="shared" si="111"/>
        <v>0</v>
      </c>
      <c r="CA1432" s="307">
        <f t="shared" si="111"/>
        <v>0</v>
      </c>
      <c r="CB1432" s="307">
        <f t="shared" si="111"/>
        <v>0</v>
      </c>
      <c r="CC1432" s="307">
        <f t="shared" si="111"/>
        <v>0</v>
      </c>
      <c r="CD1432" s="307">
        <f t="shared" si="111"/>
        <v>0</v>
      </c>
      <c r="CE1432" s="307">
        <f t="shared" si="111"/>
        <v>0</v>
      </c>
      <c r="CF1432" s="307">
        <f t="shared" si="111"/>
        <v>0</v>
      </c>
      <c r="CG1432" s="307">
        <f t="shared" si="111"/>
        <v>0</v>
      </c>
      <c r="CH1432" s="307">
        <f t="shared" si="111"/>
        <v>0</v>
      </c>
      <c r="CI1432" s="307">
        <f t="shared" si="111"/>
        <v>0</v>
      </c>
      <c r="CJ1432" s="308">
        <f t="shared" si="111"/>
        <v>0</v>
      </c>
      <c r="CK1432" s="272">
        <f t="shared" si="88"/>
        <v>0</v>
      </c>
    </row>
    <row r="1433" spans="2:89">
      <c r="B1433" s="284"/>
      <c r="C1433" s="598">
        <v>12</v>
      </c>
      <c r="D1433" s="246" t="s">
        <v>73</v>
      </c>
      <c r="E1433" s="306">
        <f t="shared" si="86"/>
        <v>0</v>
      </c>
      <c r="F1433" s="307">
        <f t="shared" si="112"/>
        <v>0</v>
      </c>
      <c r="G1433" s="307">
        <f t="shared" si="112"/>
        <v>0</v>
      </c>
      <c r="H1433" s="307">
        <f t="shared" si="112"/>
        <v>0</v>
      </c>
      <c r="I1433" s="307">
        <f t="shared" si="112"/>
        <v>0</v>
      </c>
      <c r="J1433" s="307">
        <f t="shared" si="112"/>
        <v>0</v>
      </c>
      <c r="K1433" s="307">
        <f t="shared" si="112"/>
        <v>0</v>
      </c>
      <c r="L1433" s="307">
        <f t="shared" si="112"/>
        <v>0</v>
      </c>
      <c r="M1433" s="307">
        <f t="shared" si="112"/>
        <v>0</v>
      </c>
      <c r="N1433" s="307">
        <f t="shared" si="112"/>
        <v>0</v>
      </c>
      <c r="O1433" s="307">
        <f t="shared" si="112"/>
        <v>0</v>
      </c>
      <c r="P1433" s="307">
        <f t="shared" si="112"/>
        <v>0</v>
      </c>
      <c r="Q1433" s="307">
        <f t="shared" si="112"/>
        <v>0</v>
      </c>
      <c r="R1433" s="307">
        <f t="shared" si="112"/>
        <v>0</v>
      </c>
      <c r="S1433" s="307">
        <f t="shared" si="112"/>
        <v>0</v>
      </c>
      <c r="T1433" s="307">
        <f t="shared" si="112"/>
        <v>0</v>
      </c>
      <c r="U1433" s="307">
        <f t="shared" si="112"/>
        <v>0</v>
      </c>
      <c r="V1433" s="307">
        <f t="shared" si="112"/>
        <v>0</v>
      </c>
      <c r="W1433" s="307">
        <f t="shared" si="112"/>
        <v>0</v>
      </c>
      <c r="X1433" s="307">
        <f t="shared" si="112"/>
        <v>0</v>
      </c>
      <c r="Y1433" s="307">
        <f t="shared" si="112"/>
        <v>0</v>
      </c>
      <c r="Z1433" s="307">
        <f t="shared" si="112"/>
        <v>0</v>
      </c>
      <c r="AA1433" s="307">
        <f t="shared" si="112"/>
        <v>0</v>
      </c>
      <c r="AB1433" s="307">
        <f t="shared" si="112"/>
        <v>0</v>
      </c>
      <c r="AC1433" s="307">
        <f t="shared" si="112"/>
        <v>0</v>
      </c>
      <c r="AD1433" s="307">
        <f t="shared" si="112"/>
        <v>0</v>
      </c>
      <c r="AE1433" s="307">
        <f t="shared" si="112"/>
        <v>0</v>
      </c>
      <c r="AF1433" s="307">
        <f t="shared" si="112"/>
        <v>0</v>
      </c>
      <c r="AG1433" s="307">
        <f t="shared" si="112"/>
        <v>0</v>
      </c>
      <c r="AH1433" s="307">
        <f t="shared" si="112"/>
        <v>0</v>
      </c>
      <c r="AI1433" s="307">
        <f t="shared" si="112"/>
        <v>0</v>
      </c>
      <c r="AJ1433" s="307">
        <f t="shared" si="112"/>
        <v>0</v>
      </c>
      <c r="AK1433" s="307">
        <f t="shared" si="112"/>
        <v>0</v>
      </c>
      <c r="AL1433" s="307">
        <f t="shared" si="112"/>
        <v>0</v>
      </c>
      <c r="AM1433" s="307">
        <f t="shared" si="112"/>
        <v>0</v>
      </c>
      <c r="AN1433" s="307">
        <f t="shared" si="112"/>
        <v>0</v>
      </c>
      <c r="AO1433" s="307">
        <f t="shared" si="112"/>
        <v>0</v>
      </c>
      <c r="AP1433" s="307">
        <f t="shared" si="112"/>
        <v>0</v>
      </c>
      <c r="AQ1433" s="307">
        <f t="shared" si="112"/>
        <v>0</v>
      </c>
      <c r="AR1433" s="307">
        <f t="shared" si="112"/>
        <v>0</v>
      </c>
      <c r="AS1433" s="307">
        <f t="shared" si="112"/>
        <v>0</v>
      </c>
      <c r="AT1433" s="307">
        <f t="shared" si="112"/>
        <v>0</v>
      </c>
      <c r="AU1433" s="306">
        <f t="shared" si="112"/>
        <v>0</v>
      </c>
      <c r="AV1433" s="307">
        <f t="shared" si="112"/>
        <v>0</v>
      </c>
      <c r="AW1433" s="307">
        <f t="shared" si="112"/>
        <v>0</v>
      </c>
      <c r="AX1433" s="307">
        <f t="shared" si="112"/>
        <v>0</v>
      </c>
      <c r="AY1433" s="307">
        <f t="shared" si="112"/>
        <v>0</v>
      </c>
      <c r="AZ1433" s="307">
        <f t="shared" si="112"/>
        <v>0</v>
      </c>
      <c r="BA1433" s="307">
        <f t="shared" si="112"/>
        <v>0</v>
      </c>
      <c r="BB1433" s="307">
        <f t="shared" si="112"/>
        <v>0</v>
      </c>
      <c r="BC1433" s="307">
        <f t="shared" si="112"/>
        <v>0</v>
      </c>
      <c r="BD1433" s="307">
        <f t="shared" si="112"/>
        <v>0</v>
      </c>
      <c r="BE1433" s="307">
        <f t="shared" si="112"/>
        <v>0</v>
      </c>
      <c r="BF1433" s="307">
        <f t="shared" si="112"/>
        <v>0</v>
      </c>
      <c r="BG1433" s="307">
        <f t="shared" si="112"/>
        <v>0</v>
      </c>
      <c r="BH1433" s="307">
        <f t="shared" si="112"/>
        <v>0</v>
      </c>
      <c r="BI1433" s="307">
        <f t="shared" si="112"/>
        <v>0</v>
      </c>
      <c r="BJ1433" s="307">
        <f t="shared" si="112"/>
        <v>0</v>
      </c>
      <c r="BK1433" s="307">
        <f t="shared" si="112"/>
        <v>0</v>
      </c>
      <c r="BL1433" s="307">
        <f t="shared" si="112"/>
        <v>0</v>
      </c>
      <c r="BM1433" s="307">
        <f t="shared" si="112"/>
        <v>0</v>
      </c>
      <c r="BN1433" s="307">
        <f t="shared" si="112"/>
        <v>0</v>
      </c>
      <c r="BO1433" s="307">
        <f t="shared" si="112"/>
        <v>0</v>
      </c>
      <c r="BP1433" s="307">
        <f t="shared" si="112"/>
        <v>0</v>
      </c>
      <c r="BQ1433" s="307">
        <f t="shared" ref="BQ1433:CJ1436" si="113">BQ$1376*BQ1342</f>
        <v>0</v>
      </c>
      <c r="BR1433" s="307">
        <f t="shared" si="113"/>
        <v>0</v>
      </c>
      <c r="BS1433" s="307">
        <f t="shared" si="113"/>
        <v>0</v>
      </c>
      <c r="BT1433" s="307">
        <f t="shared" si="113"/>
        <v>0</v>
      </c>
      <c r="BU1433" s="307">
        <f t="shared" si="113"/>
        <v>0</v>
      </c>
      <c r="BV1433" s="307">
        <f t="shared" si="113"/>
        <v>0</v>
      </c>
      <c r="BW1433" s="307">
        <f t="shared" si="113"/>
        <v>0</v>
      </c>
      <c r="BX1433" s="307">
        <f t="shared" si="113"/>
        <v>0</v>
      </c>
      <c r="BY1433" s="307">
        <f t="shared" si="113"/>
        <v>0</v>
      </c>
      <c r="BZ1433" s="307">
        <f t="shared" si="113"/>
        <v>0</v>
      </c>
      <c r="CA1433" s="307">
        <f t="shared" si="113"/>
        <v>0</v>
      </c>
      <c r="CB1433" s="307">
        <f t="shared" si="113"/>
        <v>0</v>
      </c>
      <c r="CC1433" s="307">
        <f t="shared" si="113"/>
        <v>0</v>
      </c>
      <c r="CD1433" s="307">
        <f t="shared" si="113"/>
        <v>0</v>
      </c>
      <c r="CE1433" s="307">
        <f t="shared" si="113"/>
        <v>0</v>
      </c>
      <c r="CF1433" s="307">
        <f t="shared" si="113"/>
        <v>0</v>
      </c>
      <c r="CG1433" s="307">
        <f t="shared" si="113"/>
        <v>0</v>
      </c>
      <c r="CH1433" s="307">
        <f t="shared" si="113"/>
        <v>0</v>
      </c>
      <c r="CI1433" s="307">
        <f t="shared" si="113"/>
        <v>0</v>
      </c>
      <c r="CJ1433" s="308">
        <f t="shared" si="113"/>
        <v>0</v>
      </c>
      <c r="CK1433" s="272">
        <f t="shared" si="88"/>
        <v>0</v>
      </c>
    </row>
    <row r="1434" spans="2:89">
      <c r="B1434" s="284"/>
      <c r="C1434" s="598">
        <v>13</v>
      </c>
      <c r="D1434" s="246" t="s">
        <v>74</v>
      </c>
      <c r="E1434" s="306">
        <f t="shared" si="86"/>
        <v>0</v>
      </c>
      <c r="F1434" s="307">
        <f t="shared" ref="F1434:BQ1437" si="114">F$1376*F1343</f>
        <v>0</v>
      </c>
      <c r="G1434" s="307">
        <f t="shared" si="114"/>
        <v>0</v>
      </c>
      <c r="H1434" s="307">
        <f t="shared" si="114"/>
        <v>0</v>
      </c>
      <c r="I1434" s="307">
        <f t="shared" si="114"/>
        <v>0</v>
      </c>
      <c r="J1434" s="307">
        <f t="shared" si="114"/>
        <v>0</v>
      </c>
      <c r="K1434" s="307">
        <f t="shared" si="114"/>
        <v>0</v>
      </c>
      <c r="L1434" s="307">
        <f t="shared" si="114"/>
        <v>0</v>
      </c>
      <c r="M1434" s="307">
        <f t="shared" si="114"/>
        <v>0</v>
      </c>
      <c r="N1434" s="307">
        <f t="shared" si="114"/>
        <v>0</v>
      </c>
      <c r="O1434" s="307">
        <f t="shared" si="114"/>
        <v>0</v>
      </c>
      <c r="P1434" s="307">
        <f t="shared" si="114"/>
        <v>0</v>
      </c>
      <c r="Q1434" s="307">
        <f t="shared" si="114"/>
        <v>0</v>
      </c>
      <c r="R1434" s="307">
        <f t="shared" si="114"/>
        <v>0</v>
      </c>
      <c r="S1434" s="307">
        <f t="shared" si="114"/>
        <v>0</v>
      </c>
      <c r="T1434" s="307">
        <f t="shared" si="114"/>
        <v>0</v>
      </c>
      <c r="U1434" s="307">
        <f t="shared" si="114"/>
        <v>0</v>
      </c>
      <c r="V1434" s="307">
        <f t="shared" si="114"/>
        <v>0</v>
      </c>
      <c r="W1434" s="307">
        <f t="shared" si="114"/>
        <v>0</v>
      </c>
      <c r="X1434" s="307">
        <f t="shared" si="114"/>
        <v>0</v>
      </c>
      <c r="Y1434" s="307">
        <f t="shared" si="114"/>
        <v>0</v>
      </c>
      <c r="Z1434" s="307">
        <f t="shared" si="114"/>
        <v>0</v>
      </c>
      <c r="AA1434" s="307">
        <f t="shared" si="114"/>
        <v>0</v>
      </c>
      <c r="AB1434" s="307">
        <f t="shared" si="114"/>
        <v>0</v>
      </c>
      <c r="AC1434" s="307">
        <f t="shared" si="114"/>
        <v>0</v>
      </c>
      <c r="AD1434" s="307">
        <f t="shared" si="114"/>
        <v>0</v>
      </c>
      <c r="AE1434" s="307">
        <f t="shared" si="114"/>
        <v>0</v>
      </c>
      <c r="AF1434" s="307">
        <f t="shared" si="114"/>
        <v>0</v>
      </c>
      <c r="AG1434" s="307">
        <f t="shared" si="114"/>
        <v>0</v>
      </c>
      <c r="AH1434" s="307">
        <f t="shared" si="114"/>
        <v>0</v>
      </c>
      <c r="AI1434" s="307">
        <f t="shared" si="114"/>
        <v>0</v>
      </c>
      <c r="AJ1434" s="307">
        <f t="shared" si="114"/>
        <v>0</v>
      </c>
      <c r="AK1434" s="307">
        <f t="shared" si="114"/>
        <v>0</v>
      </c>
      <c r="AL1434" s="307">
        <f t="shared" si="114"/>
        <v>0</v>
      </c>
      <c r="AM1434" s="307">
        <f t="shared" si="114"/>
        <v>0</v>
      </c>
      <c r="AN1434" s="307">
        <f t="shared" si="114"/>
        <v>0</v>
      </c>
      <c r="AO1434" s="307">
        <f t="shared" si="114"/>
        <v>0</v>
      </c>
      <c r="AP1434" s="307">
        <f t="shared" si="114"/>
        <v>0</v>
      </c>
      <c r="AQ1434" s="307">
        <f t="shared" si="114"/>
        <v>0</v>
      </c>
      <c r="AR1434" s="307">
        <f t="shared" si="114"/>
        <v>0</v>
      </c>
      <c r="AS1434" s="307">
        <f t="shared" si="114"/>
        <v>0</v>
      </c>
      <c r="AT1434" s="307">
        <f t="shared" si="114"/>
        <v>0</v>
      </c>
      <c r="AU1434" s="306">
        <f t="shared" si="114"/>
        <v>0</v>
      </c>
      <c r="AV1434" s="307">
        <f t="shared" si="114"/>
        <v>0</v>
      </c>
      <c r="AW1434" s="307">
        <f t="shared" si="114"/>
        <v>0</v>
      </c>
      <c r="AX1434" s="307">
        <f t="shared" si="114"/>
        <v>0</v>
      </c>
      <c r="AY1434" s="307">
        <f t="shared" si="114"/>
        <v>0</v>
      </c>
      <c r="AZ1434" s="307">
        <f t="shared" si="114"/>
        <v>0</v>
      </c>
      <c r="BA1434" s="307">
        <f t="shared" si="114"/>
        <v>0</v>
      </c>
      <c r="BB1434" s="307">
        <f t="shared" si="114"/>
        <v>0</v>
      </c>
      <c r="BC1434" s="307">
        <f t="shared" si="114"/>
        <v>0</v>
      </c>
      <c r="BD1434" s="307">
        <f t="shared" si="114"/>
        <v>0</v>
      </c>
      <c r="BE1434" s="307">
        <f t="shared" si="114"/>
        <v>0</v>
      </c>
      <c r="BF1434" s="307">
        <f t="shared" si="114"/>
        <v>0</v>
      </c>
      <c r="BG1434" s="307">
        <f t="shared" si="114"/>
        <v>0</v>
      </c>
      <c r="BH1434" s="307">
        <f t="shared" si="114"/>
        <v>0</v>
      </c>
      <c r="BI1434" s="307">
        <f t="shared" si="114"/>
        <v>0</v>
      </c>
      <c r="BJ1434" s="307">
        <f t="shared" si="114"/>
        <v>0</v>
      </c>
      <c r="BK1434" s="307">
        <f t="shared" si="114"/>
        <v>0</v>
      </c>
      <c r="BL1434" s="307">
        <f t="shared" si="114"/>
        <v>0</v>
      </c>
      <c r="BM1434" s="307">
        <f t="shared" si="114"/>
        <v>0</v>
      </c>
      <c r="BN1434" s="307">
        <f t="shared" si="114"/>
        <v>0</v>
      </c>
      <c r="BO1434" s="307">
        <f t="shared" si="114"/>
        <v>0</v>
      </c>
      <c r="BP1434" s="307">
        <f t="shared" si="114"/>
        <v>0</v>
      </c>
      <c r="BQ1434" s="307">
        <f t="shared" si="114"/>
        <v>0</v>
      </c>
      <c r="BR1434" s="307">
        <f t="shared" si="113"/>
        <v>0</v>
      </c>
      <c r="BS1434" s="307">
        <f t="shared" si="113"/>
        <v>0</v>
      </c>
      <c r="BT1434" s="307">
        <f t="shared" si="113"/>
        <v>0</v>
      </c>
      <c r="BU1434" s="307">
        <f t="shared" si="113"/>
        <v>0</v>
      </c>
      <c r="BV1434" s="307">
        <f t="shared" si="113"/>
        <v>0</v>
      </c>
      <c r="BW1434" s="307">
        <f t="shared" si="113"/>
        <v>0</v>
      </c>
      <c r="BX1434" s="307">
        <f t="shared" si="113"/>
        <v>0</v>
      </c>
      <c r="BY1434" s="307">
        <f t="shared" si="113"/>
        <v>0</v>
      </c>
      <c r="BZ1434" s="307">
        <f t="shared" si="113"/>
        <v>0</v>
      </c>
      <c r="CA1434" s="307">
        <f t="shared" si="113"/>
        <v>0</v>
      </c>
      <c r="CB1434" s="307">
        <f t="shared" si="113"/>
        <v>0</v>
      </c>
      <c r="CC1434" s="307">
        <f t="shared" si="113"/>
        <v>0</v>
      </c>
      <c r="CD1434" s="307">
        <f t="shared" si="113"/>
        <v>0</v>
      </c>
      <c r="CE1434" s="307">
        <f t="shared" si="113"/>
        <v>0</v>
      </c>
      <c r="CF1434" s="307">
        <f t="shared" si="113"/>
        <v>0</v>
      </c>
      <c r="CG1434" s="307">
        <f t="shared" si="113"/>
        <v>0</v>
      </c>
      <c r="CH1434" s="307">
        <f t="shared" si="113"/>
        <v>0</v>
      </c>
      <c r="CI1434" s="307">
        <f t="shared" si="113"/>
        <v>0</v>
      </c>
      <c r="CJ1434" s="308">
        <f t="shared" si="113"/>
        <v>0</v>
      </c>
      <c r="CK1434" s="272">
        <f t="shared" si="88"/>
        <v>0</v>
      </c>
    </row>
    <row r="1435" spans="2:89">
      <c r="B1435" s="284"/>
      <c r="C1435" s="598">
        <v>14</v>
      </c>
      <c r="D1435" s="246" t="s">
        <v>75</v>
      </c>
      <c r="E1435" s="306">
        <f t="shared" si="86"/>
        <v>0</v>
      </c>
      <c r="F1435" s="307">
        <f t="shared" si="114"/>
        <v>0</v>
      </c>
      <c r="G1435" s="307">
        <f t="shared" si="114"/>
        <v>0</v>
      </c>
      <c r="H1435" s="307">
        <f t="shared" si="114"/>
        <v>0</v>
      </c>
      <c r="I1435" s="307">
        <f t="shared" si="114"/>
        <v>0</v>
      </c>
      <c r="J1435" s="307">
        <f t="shared" si="114"/>
        <v>0</v>
      </c>
      <c r="K1435" s="307">
        <f t="shared" si="114"/>
        <v>0</v>
      </c>
      <c r="L1435" s="307">
        <f t="shared" si="114"/>
        <v>0</v>
      </c>
      <c r="M1435" s="307">
        <f t="shared" si="114"/>
        <v>0</v>
      </c>
      <c r="N1435" s="307">
        <f t="shared" si="114"/>
        <v>0</v>
      </c>
      <c r="O1435" s="307">
        <f t="shared" si="114"/>
        <v>0</v>
      </c>
      <c r="P1435" s="307">
        <f t="shared" si="114"/>
        <v>0</v>
      </c>
      <c r="Q1435" s="307">
        <f t="shared" si="114"/>
        <v>0</v>
      </c>
      <c r="R1435" s="307">
        <f t="shared" si="114"/>
        <v>0</v>
      </c>
      <c r="S1435" s="307">
        <f t="shared" si="114"/>
        <v>0</v>
      </c>
      <c r="T1435" s="307">
        <f t="shared" si="114"/>
        <v>0</v>
      </c>
      <c r="U1435" s="307">
        <f t="shared" si="114"/>
        <v>0</v>
      </c>
      <c r="V1435" s="307">
        <f t="shared" si="114"/>
        <v>0</v>
      </c>
      <c r="W1435" s="307">
        <f t="shared" si="114"/>
        <v>0</v>
      </c>
      <c r="X1435" s="307">
        <f t="shared" si="114"/>
        <v>0</v>
      </c>
      <c r="Y1435" s="307">
        <f t="shared" si="114"/>
        <v>0</v>
      </c>
      <c r="Z1435" s="307">
        <f t="shared" si="114"/>
        <v>0</v>
      </c>
      <c r="AA1435" s="307">
        <f t="shared" si="114"/>
        <v>0</v>
      </c>
      <c r="AB1435" s="307">
        <f t="shared" si="114"/>
        <v>0</v>
      </c>
      <c r="AC1435" s="307">
        <f t="shared" si="114"/>
        <v>0</v>
      </c>
      <c r="AD1435" s="307">
        <f t="shared" si="114"/>
        <v>0</v>
      </c>
      <c r="AE1435" s="307">
        <f t="shared" si="114"/>
        <v>0</v>
      </c>
      <c r="AF1435" s="307">
        <f t="shared" si="114"/>
        <v>0</v>
      </c>
      <c r="AG1435" s="307">
        <f t="shared" si="114"/>
        <v>0</v>
      </c>
      <c r="AH1435" s="307">
        <f t="shared" si="114"/>
        <v>0</v>
      </c>
      <c r="AI1435" s="307">
        <f t="shared" si="114"/>
        <v>0</v>
      </c>
      <c r="AJ1435" s="307">
        <f t="shared" si="114"/>
        <v>0</v>
      </c>
      <c r="AK1435" s="307">
        <f t="shared" si="114"/>
        <v>0</v>
      </c>
      <c r="AL1435" s="307">
        <f t="shared" si="114"/>
        <v>0</v>
      </c>
      <c r="AM1435" s="307">
        <f t="shared" si="114"/>
        <v>0</v>
      </c>
      <c r="AN1435" s="307">
        <f t="shared" si="114"/>
        <v>0</v>
      </c>
      <c r="AO1435" s="307">
        <f t="shared" si="114"/>
        <v>0</v>
      </c>
      <c r="AP1435" s="307">
        <f t="shared" si="114"/>
        <v>0</v>
      </c>
      <c r="AQ1435" s="307">
        <f t="shared" si="114"/>
        <v>0</v>
      </c>
      <c r="AR1435" s="307">
        <f t="shared" si="114"/>
        <v>0</v>
      </c>
      <c r="AS1435" s="307">
        <f t="shared" si="114"/>
        <v>0</v>
      </c>
      <c r="AT1435" s="307">
        <f t="shared" si="114"/>
        <v>0</v>
      </c>
      <c r="AU1435" s="306">
        <f t="shared" si="114"/>
        <v>0</v>
      </c>
      <c r="AV1435" s="307">
        <f t="shared" si="114"/>
        <v>0</v>
      </c>
      <c r="AW1435" s="307">
        <f t="shared" si="114"/>
        <v>0</v>
      </c>
      <c r="AX1435" s="307">
        <f t="shared" si="114"/>
        <v>0</v>
      </c>
      <c r="AY1435" s="307">
        <f t="shared" si="114"/>
        <v>0</v>
      </c>
      <c r="AZ1435" s="307">
        <f t="shared" si="114"/>
        <v>0</v>
      </c>
      <c r="BA1435" s="307">
        <f t="shared" si="114"/>
        <v>0</v>
      </c>
      <c r="BB1435" s="307">
        <f t="shared" si="114"/>
        <v>0</v>
      </c>
      <c r="BC1435" s="307">
        <f t="shared" si="114"/>
        <v>0</v>
      </c>
      <c r="BD1435" s="307">
        <f t="shared" si="114"/>
        <v>0</v>
      </c>
      <c r="BE1435" s="307">
        <f t="shared" si="114"/>
        <v>0</v>
      </c>
      <c r="BF1435" s="307">
        <f t="shared" si="114"/>
        <v>0</v>
      </c>
      <c r="BG1435" s="307">
        <f t="shared" si="114"/>
        <v>0</v>
      </c>
      <c r="BH1435" s="307">
        <f t="shared" si="114"/>
        <v>0</v>
      </c>
      <c r="BI1435" s="307">
        <f t="shared" si="114"/>
        <v>0</v>
      </c>
      <c r="BJ1435" s="307">
        <f t="shared" si="114"/>
        <v>0</v>
      </c>
      <c r="BK1435" s="307">
        <f t="shared" si="114"/>
        <v>0</v>
      </c>
      <c r="BL1435" s="307">
        <f t="shared" si="114"/>
        <v>0</v>
      </c>
      <c r="BM1435" s="307">
        <f t="shared" si="114"/>
        <v>0</v>
      </c>
      <c r="BN1435" s="307">
        <f t="shared" si="114"/>
        <v>0</v>
      </c>
      <c r="BO1435" s="307">
        <f t="shared" si="114"/>
        <v>0</v>
      </c>
      <c r="BP1435" s="307">
        <f t="shared" si="114"/>
        <v>0</v>
      </c>
      <c r="BQ1435" s="307">
        <f t="shared" si="114"/>
        <v>0</v>
      </c>
      <c r="BR1435" s="307">
        <f t="shared" si="113"/>
        <v>0</v>
      </c>
      <c r="BS1435" s="307">
        <f t="shared" si="113"/>
        <v>0</v>
      </c>
      <c r="BT1435" s="307">
        <f t="shared" si="113"/>
        <v>0</v>
      </c>
      <c r="BU1435" s="307">
        <f t="shared" si="113"/>
        <v>0</v>
      </c>
      <c r="BV1435" s="307">
        <f t="shared" si="113"/>
        <v>0</v>
      </c>
      <c r="BW1435" s="307">
        <f t="shared" si="113"/>
        <v>0</v>
      </c>
      <c r="BX1435" s="307">
        <f t="shared" si="113"/>
        <v>0</v>
      </c>
      <c r="BY1435" s="307">
        <f t="shared" si="113"/>
        <v>0</v>
      </c>
      <c r="BZ1435" s="307">
        <f t="shared" si="113"/>
        <v>0</v>
      </c>
      <c r="CA1435" s="307">
        <f t="shared" si="113"/>
        <v>0</v>
      </c>
      <c r="CB1435" s="307">
        <f t="shared" si="113"/>
        <v>0</v>
      </c>
      <c r="CC1435" s="307">
        <f t="shared" si="113"/>
        <v>0</v>
      </c>
      <c r="CD1435" s="307">
        <f t="shared" si="113"/>
        <v>0</v>
      </c>
      <c r="CE1435" s="307">
        <f t="shared" si="113"/>
        <v>0</v>
      </c>
      <c r="CF1435" s="307">
        <f t="shared" si="113"/>
        <v>0</v>
      </c>
      <c r="CG1435" s="307">
        <f t="shared" si="113"/>
        <v>0</v>
      </c>
      <c r="CH1435" s="307">
        <f t="shared" si="113"/>
        <v>0</v>
      </c>
      <c r="CI1435" s="307">
        <f t="shared" si="113"/>
        <v>0</v>
      </c>
      <c r="CJ1435" s="308">
        <f t="shared" si="113"/>
        <v>0</v>
      </c>
      <c r="CK1435" s="272">
        <f t="shared" si="88"/>
        <v>0</v>
      </c>
    </row>
    <row r="1436" spans="2:89">
      <c r="B1436" s="284"/>
      <c r="C1436" s="598">
        <v>15</v>
      </c>
      <c r="D1436" s="246" t="s">
        <v>654</v>
      </c>
      <c r="E1436" s="306">
        <f t="shared" si="86"/>
        <v>0</v>
      </c>
      <c r="F1436" s="307">
        <f t="shared" si="114"/>
        <v>0</v>
      </c>
      <c r="G1436" s="307">
        <f t="shared" si="114"/>
        <v>0</v>
      </c>
      <c r="H1436" s="307">
        <f t="shared" si="114"/>
        <v>0</v>
      </c>
      <c r="I1436" s="307">
        <f t="shared" si="114"/>
        <v>0</v>
      </c>
      <c r="J1436" s="307">
        <f t="shared" si="114"/>
        <v>0</v>
      </c>
      <c r="K1436" s="307">
        <f t="shared" si="114"/>
        <v>0</v>
      </c>
      <c r="L1436" s="307">
        <f t="shared" si="114"/>
        <v>0</v>
      </c>
      <c r="M1436" s="307">
        <f t="shared" si="114"/>
        <v>0</v>
      </c>
      <c r="N1436" s="307">
        <f t="shared" si="114"/>
        <v>0</v>
      </c>
      <c r="O1436" s="307">
        <f t="shared" si="114"/>
        <v>0</v>
      </c>
      <c r="P1436" s="307">
        <f t="shared" si="114"/>
        <v>0</v>
      </c>
      <c r="Q1436" s="307">
        <f t="shared" si="114"/>
        <v>0</v>
      </c>
      <c r="R1436" s="307">
        <f t="shared" si="114"/>
        <v>0</v>
      </c>
      <c r="S1436" s="307">
        <f t="shared" si="114"/>
        <v>0</v>
      </c>
      <c r="T1436" s="307">
        <f t="shared" si="114"/>
        <v>0</v>
      </c>
      <c r="U1436" s="307">
        <f t="shared" si="114"/>
        <v>0</v>
      </c>
      <c r="V1436" s="307">
        <f t="shared" si="114"/>
        <v>0</v>
      </c>
      <c r="W1436" s="307">
        <f t="shared" si="114"/>
        <v>0</v>
      </c>
      <c r="X1436" s="307">
        <f t="shared" si="114"/>
        <v>0</v>
      </c>
      <c r="Y1436" s="307">
        <f t="shared" si="114"/>
        <v>0</v>
      </c>
      <c r="Z1436" s="307">
        <f t="shared" si="114"/>
        <v>0</v>
      </c>
      <c r="AA1436" s="307">
        <f t="shared" si="114"/>
        <v>0</v>
      </c>
      <c r="AB1436" s="307">
        <f t="shared" si="114"/>
        <v>0</v>
      </c>
      <c r="AC1436" s="307">
        <f t="shared" si="114"/>
        <v>0</v>
      </c>
      <c r="AD1436" s="307">
        <f t="shared" si="114"/>
        <v>0</v>
      </c>
      <c r="AE1436" s="307">
        <f t="shared" si="114"/>
        <v>0</v>
      </c>
      <c r="AF1436" s="307">
        <f t="shared" si="114"/>
        <v>0</v>
      </c>
      <c r="AG1436" s="307">
        <f t="shared" si="114"/>
        <v>0</v>
      </c>
      <c r="AH1436" s="307">
        <f t="shared" si="114"/>
        <v>0</v>
      </c>
      <c r="AI1436" s="307">
        <f t="shared" si="114"/>
        <v>0</v>
      </c>
      <c r="AJ1436" s="307">
        <f t="shared" si="114"/>
        <v>0</v>
      </c>
      <c r="AK1436" s="307">
        <f t="shared" si="114"/>
        <v>0</v>
      </c>
      <c r="AL1436" s="307">
        <f t="shared" si="114"/>
        <v>0</v>
      </c>
      <c r="AM1436" s="307">
        <f t="shared" si="114"/>
        <v>0</v>
      </c>
      <c r="AN1436" s="307">
        <f t="shared" si="114"/>
        <v>0</v>
      </c>
      <c r="AO1436" s="307">
        <f t="shared" si="114"/>
        <v>0</v>
      </c>
      <c r="AP1436" s="307">
        <f t="shared" si="114"/>
        <v>0</v>
      </c>
      <c r="AQ1436" s="307">
        <f t="shared" si="114"/>
        <v>0</v>
      </c>
      <c r="AR1436" s="307">
        <f t="shared" si="114"/>
        <v>0</v>
      </c>
      <c r="AS1436" s="307">
        <f t="shared" si="114"/>
        <v>0</v>
      </c>
      <c r="AT1436" s="307">
        <f t="shared" si="114"/>
        <v>0</v>
      </c>
      <c r="AU1436" s="306">
        <f t="shared" si="114"/>
        <v>0</v>
      </c>
      <c r="AV1436" s="307">
        <f t="shared" si="114"/>
        <v>0</v>
      </c>
      <c r="AW1436" s="307">
        <f t="shared" si="114"/>
        <v>0</v>
      </c>
      <c r="AX1436" s="307">
        <f t="shared" si="114"/>
        <v>0</v>
      </c>
      <c r="AY1436" s="307">
        <f t="shared" si="114"/>
        <v>0</v>
      </c>
      <c r="AZ1436" s="307">
        <f t="shared" si="114"/>
        <v>0</v>
      </c>
      <c r="BA1436" s="307">
        <f t="shared" si="114"/>
        <v>0</v>
      </c>
      <c r="BB1436" s="307">
        <f t="shared" si="114"/>
        <v>0</v>
      </c>
      <c r="BC1436" s="307">
        <f t="shared" si="114"/>
        <v>0</v>
      </c>
      <c r="BD1436" s="307">
        <f t="shared" si="114"/>
        <v>0</v>
      </c>
      <c r="BE1436" s="307">
        <f t="shared" si="114"/>
        <v>0</v>
      </c>
      <c r="BF1436" s="307">
        <f t="shared" si="114"/>
        <v>0</v>
      </c>
      <c r="BG1436" s="307">
        <f t="shared" si="114"/>
        <v>0</v>
      </c>
      <c r="BH1436" s="307">
        <f t="shared" si="114"/>
        <v>0</v>
      </c>
      <c r="BI1436" s="307">
        <f t="shared" si="114"/>
        <v>0</v>
      </c>
      <c r="BJ1436" s="307">
        <f t="shared" si="114"/>
        <v>0</v>
      </c>
      <c r="BK1436" s="307">
        <f t="shared" si="114"/>
        <v>0</v>
      </c>
      <c r="BL1436" s="307">
        <f t="shared" si="114"/>
        <v>0</v>
      </c>
      <c r="BM1436" s="307">
        <f t="shared" si="114"/>
        <v>0</v>
      </c>
      <c r="BN1436" s="307">
        <f t="shared" si="114"/>
        <v>0</v>
      </c>
      <c r="BO1436" s="307">
        <f t="shared" si="114"/>
        <v>0</v>
      </c>
      <c r="BP1436" s="307">
        <f t="shared" si="114"/>
        <v>0</v>
      </c>
      <c r="BQ1436" s="307">
        <f t="shared" si="114"/>
        <v>0</v>
      </c>
      <c r="BR1436" s="307">
        <f t="shared" si="113"/>
        <v>0</v>
      </c>
      <c r="BS1436" s="307">
        <f t="shared" si="113"/>
        <v>0</v>
      </c>
      <c r="BT1436" s="307">
        <f t="shared" si="113"/>
        <v>0</v>
      </c>
      <c r="BU1436" s="307">
        <f t="shared" si="113"/>
        <v>0</v>
      </c>
      <c r="BV1436" s="307">
        <f t="shared" si="113"/>
        <v>0</v>
      </c>
      <c r="BW1436" s="307">
        <f t="shared" si="113"/>
        <v>0</v>
      </c>
      <c r="BX1436" s="307">
        <f t="shared" si="113"/>
        <v>0</v>
      </c>
      <c r="BY1436" s="307">
        <f t="shared" si="113"/>
        <v>0</v>
      </c>
      <c r="BZ1436" s="307">
        <f t="shared" si="113"/>
        <v>0</v>
      </c>
      <c r="CA1436" s="307">
        <f t="shared" si="113"/>
        <v>0</v>
      </c>
      <c r="CB1436" s="307">
        <f t="shared" si="113"/>
        <v>0</v>
      </c>
      <c r="CC1436" s="307">
        <f t="shared" si="113"/>
        <v>0</v>
      </c>
      <c r="CD1436" s="307">
        <f t="shared" si="113"/>
        <v>0</v>
      </c>
      <c r="CE1436" s="307">
        <f t="shared" si="113"/>
        <v>0</v>
      </c>
      <c r="CF1436" s="307">
        <f t="shared" si="113"/>
        <v>0</v>
      </c>
      <c r="CG1436" s="307">
        <f t="shared" si="113"/>
        <v>0</v>
      </c>
      <c r="CH1436" s="307">
        <f t="shared" si="113"/>
        <v>0</v>
      </c>
      <c r="CI1436" s="307">
        <f t="shared" si="113"/>
        <v>0</v>
      </c>
      <c r="CJ1436" s="308">
        <f t="shared" si="113"/>
        <v>0</v>
      </c>
      <c r="CK1436" s="272">
        <f t="shared" si="88"/>
        <v>0</v>
      </c>
    </row>
    <row r="1437" spans="2:89">
      <c r="B1437" s="284"/>
      <c r="C1437" s="598">
        <v>16</v>
      </c>
      <c r="D1437" s="246" t="s">
        <v>655</v>
      </c>
      <c r="E1437" s="306">
        <f t="shared" si="86"/>
        <v>0</v>
      </c>
      <c r="F1437" s="307">
        <f t="shared" si="114"/>
        <v>0</v>
      </c>
      <c r="G1437" s="307">
        <f t="shared" si="114"/>
        <v>0</v>
      </c>
      <c r="H1437" s="307">
        <f t="shared" si="114"/>
        <v>0</v>
      </c>
      <c r="I1437" s="307">
        <f t="shared" si="114"/>
        <v>0</v>
      </c>
      <c r="J1437" s="307">
        <f t="shared" si="114"/>
        <v>0</v>
      </c>
      <c r="K1437" s="307">
        <f t="shared" si="114"/>
        <v>0</v>
      </c>
      <c r="L1437" s="307">
        <f t="shared" si="114"/>
        <v>0</v>
      </c>
      <c r="M1437" s="307">
        <f t="shared" si="114"/>
        <v>0</v>
      </c>
      <c r="N1437" s="307">
        <f t="shared" si="114"/>
        <v>0</v>
      </c>
      <c r="O1437" s="307">
        <f t="shared" si="114"/>
        <v>0</v>
      </c>
      <c r="P1437" s="307">
        <f t="shared" si="114"/>
        <v>0</v>
      </c>
      <c r="Q1437" s="307">
        <f t="shared" si="114"/>
        <v>0</v>
      </c>
      <c r="R1437" s="307">
        <f t="shared" si="114"/>
        <v>0</v>
      </c>
      <c r="S1437" s="307">
        <f t="shared" si="114"/>
        <v>0</v>
      </c>
      <c r="T1437" s="307">
        <f t="shared" si="114"/>
        <v>0</v>
      </c>
      <c r="U1437" s="307">
        <f t="shared" si="114"/>
        <v>0</v>
      </c>
      <c r="V1437" s="307">
        <f t="shared" si="114"/>
        <v>0</v>
      </c>
      <c r="W1437" s="307">
        <f t="shared" si="114"/>
        <v>0</v>
      </c>
      <c r="X1437" s="307">
        <f t="shared" si="114"/>
        <v>0</v>
      </c>
      <c r="Y1437" s="307">
        <f t="shared" si="114"/>
        <v>0</v>
      </c>
      <c r="Z1437" s="307">
        <f t="shared" si="114"/>
        <v>0</v>
      </c>
      <c r="AA1437" s="307">
        <f t="shared" si="114"/>
        <v>0</v>
      </c>
      <c r="AB1437" s="307">
        <f t="shared" si="114"/>
        <v>0</v>
      </c>
      <c r="AC1437" s="307">
        <f t="shared" si="114"/>
        <v>0</v>
      </c>
      <c r="AD1437" s="307">
        <f t="shared" si="114"/>
        <v>0</v>
      </c>
      <c r="AE1437" s="307">
        <f t="shared" si="114"/>
        <v>0</v>
      </c>
      <c r="AF1437" s="307">
        <f t="shared" si="114"/>
        <v>0</v>
      </c>
      <c r="AG1437" s="307">
        <f t="shared" si="114"/>
        <v>0</v>
      </c>
      <c r="AH1437" s="307">
        <f t="shared" si="114"/>
        <v>0</v>
      </c>
      <c r="AI1437" s="307">
        <f t="shared" si="114"/>
        <v>0</v>
      </c>
      <c r="AJ1437" s="307">
        <f t="shared" si="114"/>
        <v>0</v>
      </c>
      <c r="AK1437" s="307">
        <f t="shared" si="114"/>
        <v>0</v>
      </c>
      <c r="AL1437" s="307">
        <f t="shared" si="114"/>
        <v>0</v>
      </c>
      <c r="AM1437" s="307">
        <f t="shared" si="114"/>
        <v>0</v>
      </c>
      <c r="AN1437" s="307">
        <f t="shared" si="114"/>
        <v>0</v>
      </c>
      <c r="AO1437" s="307">
        <f t="shared" si="114"/>
        <v>0</v>
      </c>
      <c r="AP1437" s="307">
        <f t="shared" si="114"/>
        <v>0</v>
      </c>
      <c r="AQ1437" s="307">
        <f t="shared" si="114"/>
        <v>0</v>
      </c>
      <c r="AR1437" s="307">
        <f t="shared" si="114"/>
        <v>0</v>
      </c>
      <c r="AS1437" s="307">
        <f t="shared" si="114"/>
        <v>0</v>
      </c>
      <c r="AT1437" s="307">
        <f t="shared" si="114"/>
        <v>0</v>
      </c>
      <c r="AU1437" s="306">
        <f t="shared" si="114"/>
        <v>0</v>
      </c>
      <c r="AV1437" s="307">
        <f t="shared" si="114"/>
        <v>0</v>
      </c>
      <c r="AW1437" s="307">
        <f t="shared" si="114"/>
        <v>0</v>
      </c>
      <c r="AX1437" s="307">
        <f t="shared" si="114"/>
        <v>0</v>
      </c>
      <c r="AY1437" s="307">
        <f t="shared" si="114"/>
        <v>0</v>
      </c>
      <c r="AZ1437" s="307">
        <f t="shared" si="114"/>
        <v>0</v>
      </c>
      <c r="BA1437" s="307">
        <f t="shared" si="114"/>
        <v>0</v>
      </c>
      <c r="BB1437" s="307">
        <f t="shared" si="114"/>
        <v>0</v>
      </c>
      <c r="BC1437" s="307">
        <f t="shared" si="114"/>
        <v>0</v>
      </c>
      <c r="BD1437" s="307">
        <f t="shared" si="114"/>
        <v>0</v>
      </c>
      <c r="BE1437" s="307">
        <f t="shared" si="114"/>
        <v>0</v>
      </c>
      <c r="BF1437" s="307">
        <f t="shared" si="114"/>
        <v>0</v>
      </c>
      <c r="BG1437" s="307">
        <f t="shared" si="114"/>
        <v>0</v>
      </c>
      <c r="BH1437" s="307">
        <f t="shared" si="114"/>
        <v>0</v>
      </c>
      <c r="BI1437" s="307">
        <f t="shared" si="114"/>
        <v>0</v>
      </c>
      <c r="BJ1437" s="307">
        <f t="shared" si="114"/>
        <v>0</v>
      </c>
      <c r="BK1437" s="307">
        <f t="shared" si="114"/>
        <v>0</v>
      </c>
      <c r="BL1437" s="307">
        <f t="shared" si="114"/>
        <v>0</v>
      </c>
      <c r="BM1437" s="307">
        <f t="shared" si="114"/>
        <v>0</v>
      </c>
      <c r="BN1437" s="307">
        <f t="shared" si="114"/>
        <v>0</v>
      </c>
      <c r="BO1437" s="307">
        <f t="shared" si="114"/>
        <v>0</v>
      </c>
      <c r="BP1437" s="307">
        <f t="shared" si="114"/>
        <v>0</v>
      </c>
      <c r="BQ1437" s="307">
        <f t="shared" ref="BQ1437:CJ1440" si="115">BQ$1376*BQ1346</f>
        <v>0</v>
      </c>
      <c r="BR1437" s="307">
        <f t="shared" si="115"/>
        <v>0</v>
      </c>
      <c r="BS1437" s="307">
        <f t="shared" si="115"/>
        <v>0</v>
      </c>
      <c r="BT1437" s="307">
        <f t="shared" si="115"/>
        <v>0</v>
      </c>
      <c r="BU1437" s="307">
        <f t="shared" si="115"/>
        <v>0</v>
      </c>
      <c r="BV1437" s="307">
        <f t="shared" si="115"/>
        <v>0</v>
      </c>
      <c r="BW1437" s="307">
        <f t="shared" si="115"/>
        <v>0</v>
      </c>
      <c r="BX1437" s="307">
        <f t="shared" si="115"/>
        <v>0</v>
      </c>
      <c r="BY1437" s="307">
        <f t="shared" si="115"/>
        <v>0</v>
      </c>
      <c r="BZ1437" s="307">
        <f t="shared" si="115"/>
        <v>0</v>
      </c>
      <c r="CA1437" s="307">
        <f t="shared" si="115"/>
        <v>0</v>
      </c>
      <c r="CB1437" s="307">
        <f t="shared" si="115"/>
        <v>0</v>
      </c>
      <c r="CC1437" s="307">
        <f t="shared" si="115"/>
        <v>0</v>
      </c>
      <c r="CD1437" s="307">
        <f t="shared" si="115"/>
        <v>0</v>
      </c>
      <c r="CE1437" s="307">
        <f t="shared" si="115"/>
        <v>0</v>
      </c>
      <c r="CF1437" s="307">
        <f t="shared" si="115"/>
        <v>0</v>
      </c>
      <c r="CG1437" s="307">
        <f t="shared" si="115"/>
        <v>0</v>
      </c>
      <c r="CH1437" s="307">
        <f t="shared" si="115"/>
        <v>0</v>
      </c>
      <c r="CI1437" s="307">
        <f t="shared" si="115"/>
        <v>0</v>
      </c>
      <c r="CJ1437" s="308">
        <f t="shared" si="115"/>
        <v>0</v>
      </c>
      <c r="CK1437" s="272">
        <f t="shared" si="88"/>
        <v>0</v>
      </c>
    </row>
    <row r="1438" spans="2:89">
      <c r="B1438" s="284"/>
      <c r="C1438" s="598">
        <v>17</v>
      </c>
      <c r="D1438" s="246" t="s">
        <v>656</v>
      </c>
      <c r="E1438" s="306">
        <f t="shared" si="86"/>
        <v>0</v>
      </c>
      <c r="F1438" s="307">
        <f t="shared" ref="F1438:BQ1441" si="116">F$1376*F1347</f>
        <v>0</v>
      </c>
      <c r="G1438" s="307">
        <f t="shared" si="116"/>
        <v>0</v>
      </c>
      <c r="H1438" s="307">
        <f t="shared" si="116"/>
        <v>0</v>
      </c>
      <c r="I1438" s="307">
        <f t="shared" si="116"/>
        <v>0</v>
      </c>
      <c r="J1438" s="307">
        <f t="shared" si="116"/>
        <v>0</v>
      </c>
      <c r="K1438" s="307">
        <f t="shared" si="116"/>
        <v>0</v>
      </c>
      <c r="L1438" s="307">
        <f t="shared" si="116"/>
        <v>0</v>
      </c>
      <c r="M1438" s="307">
        <f t="shared" si="116"/>
        <v>0</v>
      </c>
      <c r="N1438" s="307">
        <f t="shared" si="116"/>
        <v>0</v>
      </c>
      <c r="O1438" s="307">
        <f t="shared" si="116"/>
        <v>0</v>
      </c>
      <c r="P1438" s="307">
        <f t="shared" si="116"/>
        <v>0</v>
      </c>
      <c r="Q1438" s="307">
        <f t="shared" si="116"/>
        <v>0</v>
      </c>
      <c r="R1438" s="307">
        <f t="shared" si="116"/>
        <v>0</v>
      </c>
      <c r="S1438" s="307">
        <f t="shared" si="116"/>
        <v>0</v>
      </c>
      <c r="T1438" s="307">
        <f t="shared" si="116"/>
        <v>0</v>
      </c>
      <c r="U1438" s="307">
        <f t="shared" si="116"/>
        <v>0</v>
      </c>
      <c r="V1438" s="307">
        <f t="shared" si="116"/>
        <v>0</v>
      </c>
      <c r="W1438" s="307">
        <f t="shared" si="116"/>
        <v>0</v>
      </c>
      <c r="X1438" s="307">
        <f t="shared" si="116"/>
        <v>0</v>
      </c>
      <c r="Y1438" s="307">
        <f t="shared" si="116"/>
        <v>0</v>
      </c>
      <c r="Z1438" s="307">
        <f t="shared" si="116"/>
        <v>0</v>
      </c>
      <c r="AA1438" s="307">
        <f t="shared" si="116"/>
        <v>0</v>
      </c>
      <c r="AB1438" s="307">
        <f t="shared" si="116"/>
        <v>0</v>
      </c>
      <c r="AC1438" s="307">
        <f t="shared" si="116"/>
        <v>0</v>
      </c>
      <c r="AD1438" s="307">
        <f t="shared" si="116"/>
        <v>0</v>
      </c>
      <c r="AE1438" s="307">
        <f t="shared" si="116"/>
        <v>0</v>
      </c>
      <c r="AF1438" s="307">
        <f t="shared" si="116"/>
        <v>0</v>
      </c>
      <c r="AG1438" s="307">
        <f t="shared" si="116"/>
        <v>0</v>
      </c>
      <c r="AH1438" s="307">
        <f t="shared" si="116"/>
        <v>0</v>
      </c>
      <c r="AI1438" s="307">
        <f t="shared" si="116"/>
        <v>0</v>
      </c>
      <c r="AJ1438" s="307">
        <f t="shared" si="116"/>
        <v>0</v>
      </c>
      <c r="AK1438" s="307">
        <f t="shared" si="116"/>
        <v>0</v>
      </c>
      <c r="AL1438" s="307">
        <f t="shared" si="116"/>
        <v>0</v>
      </c>
      <c r="AM1438" s="307">
        <f t="shared" si="116"/>
        <v>0</v>
      </c>
      <c r="AN1438" s="307">
        <f t="shared" si="116"/>
        <v>0</v>
      </c>
      <c r="AO1438" s="307">
        <f t="shared" si="116"/>
        <v>0</v>
      </c>
      <c r="AP1438" s="307">
        <f t="shared" si="116"/>
        <v>0</v>
      </c>
      <c r="AQ1438" s="307">
        <f t="shared" si="116"/>
        <v>0</v>
      </c>
      <c r="AR1438" s="307">
        <f t="shared" si="116"/>
        <v>0</v>
      </c>
      <c r="AS1438" s="307">
        <f t="shared" si="116"/>
        <v>0</v>
      </c>
      <c r="AT1438" s="307">
        <f t="shared" si="116"/>
        <v>0</v>
      </c>
      <c r="AU1438" s="306">
        <f t="shared" si="116"/>
        <v>0</v>
      </c>
      <c r="AV1438" s="307">
        <f t="shared" si="116"/>
        <v>0</v>
      </c>
      <c r="AW1438" s="307">
        <f t="shared" si="116"/>
        <v>0</v>
      </c>
      <c r="AX1438" s="307">
        <f t="shared" si="116"/>
        <v>0</v>
      </c>
      <c r="AY1438" s="307">
        <f t="shared" si="116"/>
        <v>0</v>
      </c>
      <c r="AZ1438" s="307">
        <f t="shared" si="116"/>
        <v>0</v>
      </c>
      <c r="BA1438" s="307">
        <f t="shared" si="116"/>
        <v>0</v>
      </c>
      <c r="BB1438" s="307">
        <f t="shared" si="116"/>
        <v>0</v>
      </c>
      <c r="BC1438" s="307">
        <f t="shared" si="116"/>
        <v>0</v>
      </c>
      <c r="BD1438" s="307">
        <f t="shared" si="116"/>
        <v>0</v>
      </c>
      <c r="BE1438" s="307">
        <f t="shared" si="116"/>
        <v>0</v>
      </c>
      <c r="BF1438" s="307">
        <f t="shared" si="116"/>
        <v>0</v>
      </c>
      <c r="BG1438" s="307">
        <f t="shared" si="116"/>
        <v>0</v>
      </c>
      <c r="BH1438" s="307">
        <f t="shared" si="116"/>
        <v>0</v>
      </c>
      <c r="BI1438" s="307">
        <f t="shared" si="116"/>
        <v>0</v>
      </c>
      <c r="BJ1438" s="307">
        <f t="shared" si="116"/>
        <v>0</v>
      </c>
      <c r="BK1438" s="307">
        <f t="shared" si="116"/>
        <v>0</v>
      </c>
      <c r="BL1438" s="307">
        <f t="shared" si="116"/>
        <v>0</v>
      </c>
      <c r="BM1438" s="307">
        <f t="shared" si="116"/>
        <v>0</v>
      </c>
      <c r="BN1438" s="307">
        <f t="shared" si="116"/>
        <v>0</v>
      </c>
      <c r="BO1438" s="307">
        <f t="shared" si="116"/>
        <v>0</v>
      </c>
      <c r="BP1438" s="307">
        <f t="shared" si="116"/>
        <v>0</v>
      </c>
      <c r="BQ1438" s="307">
        <f t="shared" si="116"/>
        <v>0</v>
      </c>
      <c r="BR1438" s="307">
        <f t="shared" si="115"/>
        <v>0</v>
      </c>
      <c r="BS1438" s="307">
        <f t="shared" si="115"/>
        <v>0</v>
      </c>
      <c r="BT1438" s="307">
        <f t="shared" si="115"/>
        <v>0</v>
      </c>
      <c r="BU1438" s="307">
        <f t="shared" si="115"/>
        <v>0</v>
      </c>
      <c r="BV1438" s="307">
        <f t="shared" si="115"/>
        <v>0</v>
      </c>
      <c r="BW1438" s="307">
        <f t="shared" si="115"/>
        <v>0</v>
      </c>
      <c r="BX1438" s="307">
        <f t="shared" si="115"/>
        <v>0</v>
      </c>
      <c r="BY1438" s="307">
        <f t="shared" si="115"/>
        <v>0</v>
      </c>
      <c r="BZ1438" s="307">
        <f t="shared" si="115"/>
        <v>0</v>
      </c>
      <c r="CA1438" s="307">
        <f t="shared" si="115"/>
        <v>0</v>
      </c>
      <c r="CB1438" s="307">
        <f t="shared" si="115"/>
        <v>0</v>
      </c>
      <c r="CC1438" s="307">
        <f t="shared" si="115"/>
        <v>0</v>
      </c>
      <c r="CD1438" s="307">
        <f t="shared" si="115"/>
        <v>0</v>
      </c>
      <c r="CE1438" s="307">
        <f t="shared" si="115"/>
        <v>0</v>
      </c>
      <c r="CF1438" s="307">
        <f t="shared" si="115"/>
        <v>0</v>
      </c>
      <c r="CG1438" s="307">
        <f t="shared" si="115"/>
        <v>0</v>
      </c>
      <c r="CH1438" s="307">
        <f t="shared" si="115"/>
        <v>0</v>
      </c>
      <c r="CI1438" s="307">
        <f t="shared" si="115"/>
        <v>0</v>
      </c>
      <c r="CJ1438" s="308">
        <f t="shared" si="115"/>
        <v>0</v>
      </c>
      <c r="CK1438" s="272">
        <f t="shared" si="88"/>
        <v>0</v>
      </c>
    </row>
    <row r="1439" spans="2:89">
      <c r="B1439" s="284"/>
      <c r="C1439" s="598">
        <v>18</v>
      </c>
      <c r="D1439" s="246" t="s">
        <v>657</v>
      </c>
      <c r="E1439" s="306">
        <f t="shared" si="86"/>
        <v>0</v>
      </c>
      <c r="F1439" s="307">
        <f t="shared" si="116"/>
        <v>0</v>
      </c>
      <c r="G1439" s="307">
        <f t="shared" si="116"/>
        <v>0</v>
      </c>
      <c r="H1439" s="307">
        <f t="shared" si="116"/>
        <v>0</v>
      </c>
      <c r="I1439" s="307">
        <f t="shared" si="116"/>
        <v>0</v>
      </c>
      <c r="J1439" s="307">
        <f t="shared" si="116"/>
        <v>0</v>
      </c>
      <c r="K1439" s="307">
        <f t="shared" si="116"/>
        <v>0</v>
      </c>
      <c r="L1439" s="307">
        <f t="shared" si="116"/>
        <v>0</v>
      </c>
      <c r="M1439" s="307">
        <f t="shared" si="116"/>
        <v>0</v>
      </c>
      <c r="N1439" s="307">
        <f t="shared" si="116"/>
        <v>0</v>
      </c>
      <c r="O1439" s="307">
        <f t="shared" si="116"/>
        <v>0</v>
      </c>
      <c r="P1439" s="307">
        <f t="shared" si="116"/>
        <v>0</v>
      </c>
      <c r="Q1439" s="307">
        <f t="shared" si="116"/>
        <v>0</v>
      </c>
      <c r="R1439" s="307">
        <f t="shared" si="116"/>
        <v>0</v>
      </c>
      <c r="S1439" s="307">
        <f t="shared" si="116"/>
        <v>0</v>
      </c>
      <c r="T1439" s="307">
        <f t="shared" si="116"/>
        <v>0</v>
      </c>
      <c r="U1439" s="307">
        <f t="shared" si="116"/>
        <v>0</v>
      </c>
      <c r="V1439" s="307">
        <f t="shared" si="116"/>
        <v>0</v>
      </c>
      <c r="W1439" s="307">
        <f t="shared" si="116"/>
        <v>0</v>
      </c>
      <c r="X1439" s="307">
        <f t="shared" si="116"/>
        <v>0</v>
      </c>
      <c r="Y1439" s="307">
        <f t="shared" si="116"/>
        <v>0</v>
      </c>
      <c r="Z1439" s="307">
        <f t="shared" si="116"/>
        <v>0</v>
      </c>
      <c r="AA1439" s="307">
        <f t="shared" si="116"/>
        <v>0</v>
      </c>
      <c r="AB1439" s="307">
        <f t="shared" si="116"/>
        <v>0</v>
      </c>
      <c r="AC1439" s="307">
        <f t="shared" si="116"/>
        <v>0</v>
      </c>
      <c r="AD1439" s="307">
        <f t="shared" si="116"/>
        <v>0</v>
      </c>
      <c r="AE1439" s="307">
        <f t="shared" si="116"/>
        <v>0</v>
      </c>
      <c r="AF1439" s="307">
        <f t="shared" si="116"/>
        <v>0</v>
      </c>
      <c r="AG1439" s="307">
        <f t="shared" si="116"/>
        <v>0</v>
      </c>
      <c r="AH1439" s="307">
        <f t="shared" si="116"/>
        <v>0</v>
      </c>
      <c r="AI1439" s="307">
        <f t="shared" si="116"/>
        <v>0</v>
      </c>
      <c r="AJ1439" s="307">
        <f t="shared" si="116"/>
        <v>0</v>
      </c>
      <c r="AK1439" s="307">
        <f t="shared" si="116"/>
        <v>0</v>
      </c>
      <c r="AL1439" s="307">
        <f t="shared" si="116"/>
        <v>0</v>
      </c>
      <c r="AM1439" s="307">
        <f t="shared" si="116"/>
        <v>0</v>
      </c>
      <c r="AN1439" s="307">
        <f t="shared" si="116"/>
        <v>0</v>
      </c>
      <c r="AO1439" s="307">
        <f t="shared" si="116"/>
        <v>0</v>
      </c>
      <c r="AP1439" s="307">
        <f t="shared" si="116"/>
        <v>0</v>
      </c>
      <c r="AQ1439" s="307">
        <f t="shared" si="116"/>
        <v>0</v>
      </c>
      <c r="AR1439" s="307">
        <f t="shared" si="116"/>
        <v>0</v>
      </c>
      <c r="AS1439" s="307">
        <f t="shared" si="116"/>
        <v>0</v>
      </c>
      <c r="AT1439" s="307">
        <f t="shared" si="116"/>
        <v>0</v>
      </c>
      <c r="AU1439" s="306">
        <f t="shared" si="116"/>
        <v>0</v>
      </c>
      <c r="AV1439" s="307">
        <f t="shared" si="116"/>
        <v>0</v>
      </c>
      <c r="AW1439" s="307">
        <f t="shared" si="116"/>
        <v>0</v>
      </c>
      <c r="AX1439" s="307">
        <f t="shared" si="116"/>
        <v>0</v>
      </c>
      <c r="AY1439" s="307">
        <f t="shared" si="116"/>
        <v>0</v>
      </c>
      <c r="AZ1439" s="307">
        <f t="shared" si="116"/>
        <v>0</v>
      </c>
      <c r="BA1439" s="307">
        <f t="shared" si="116"/>
        <v>0</v>
      </c>
      <c r="BB1439" s="307">
        <f t="shared" si="116"/>
        <v>0</v>
      </c>
      <c r="BC1439" s="307">
        <f t="shared" si="116"/>
        <v>0</v>
      </c>
      <c r="BD1439" s="307">
        <f t="shared" si="116"/>
        <v>0</v>
      </c>
      <c r="BE1439" s="307">
        <f t="shared" si="116"/>
        <v>0</v>
      </c>
      <c r="BF1439" s="307">
        <f t="shared" si="116"/>
        <v>0</v>
      </c>
      <c r="BG1439" s="307">
        <f t="shared" si="116"/>
        <v>0</v>
      </c>
      <c r="BH1439" s="307">
        <f t="shared" si="116"/>
        <v>0</v>
      </c>
      <c r="BI1439" s="307">
        <f t="shared" si="116"/>
        <v>0</v>
      </c>
      <c r="BJ1439" s="307">
        <f t="shared" si="116"/>
        <v>0</v>
      </c>
      <c r="BK1439" s="307">
        <f t="shared" si="116"/>
        <v>0</v>
      </c>
      <c r="BL1439" s="307">
        <f t="shared" si="116"/>
        <v>0</v>
      </c>
      <c r="BM1439" s="307">
        <f t="shared" si="116"/>
        <v>0</v>
      </c>
      <c r="BN1439" s="307">
        <f t="shared" si="116"/>
        <v>0</v>
      </c>
      <c r="BO1439" s="307">
        <f t="shared" si="116"/>
        <v>0</v>
      </c>
      <c r="BP1439" s="307">
        <f t="shared" si="116"/>
        <v>0</v>
      </c>
      <c r="BQ1439" s="307">
        <f t="shared" si="116"/>
        <v>0</v>
      </c>
      <c r="BR1439" s="307">
        <f t="shared" si="115"/>
        <v>0</v>
      </c>
      <c r="BS1439" s="307">
        <f t="shared" si="115"/>
        <v>0</v>
      </c>
      <c r="BT1439" s="307">
        <f t="shared" si="115"/>
        <v>0</v>
      </c>
      <c r="BU1439" s="307">
        <f t="shared" si="115"/>
        <v>0</v>
      </c>
      <c r="BV1439" s="307">
        <f t="shared" si="115"/>
        <v>0</v>
      </c>
      <c r="BW1439" s="307">
        <f t="shared" si="115"/>
        <v>0</v>
      </c>
      <c r="BX1439" s="307">
        <f t="shared" si="115"/>
        <v>0</v>
      </c>
      <c r="BY1439" s="307">
        <f t="shared" si="115"/>
        <v>0</v>
      </c>
      <c r="BZ1439" s="307">
        <f t="shared" si="115"/>
        <v>0</v>
      </c>
      <c r="CA1439" s="307">
        <f t="shared" si="115"/>
        <v>0</v>
      </c>
      <c r="CB1439" s="307">
        <f t="shared" si="115"/>
        <v>0</v>
      </c>
      <c r="CC1439" s="307">
        <f t="shared" si="115"/>
        <v>0</v>
      </c>
      <c r="CD1439" s="307">
        <f t="shared" si="115"/>
        <v>0</v>
      </c>
      <c r="CE1439" s="307">
        <f t="shared" si="115"/>
        <v>0</v>
      </c>
      <c r="CF1439" s="307">
        <f t="shared" si="115"/>
        <v>0</v>
      </c>
      <c r="CG1439" s="307">
        <f t="shared" si="115"/>
        <v>0</v>
      </c>
      <c r="CH1439" s="307">
        <f t="shared" si="115"/>
        <v>0</v>
      </c>
      <c r="CI1439" s="307">
        <f t="shared" si="115"/>
        <v>0</v>
      </c>
      <c r="CJ1439" s="308">
        <f t="shared" si="115"/>
        <v>0</v>
      </c>
      <c r="CK1439" s="272">
        <f t="shared" si="88"/>
        <v>0</v>
      </c>
    </row>
    <row r="1440" spans="2:89">
      <c r="B1440" s="284"/>
      <c r="C1440" s="598">
        <v>19</v>
      </c>
      <c r="D1440" s="246" t="s">
        <v>76</v>
      </c>
      <c r="E1440" s="306">
        <f t="shared" si="86"/>
        <v>0</v>
      </c>
      <c r="F1440" s="307">
        <f t="shared" si="116"/>
        <v>0</v>
      </c>
      <c r="G1440" s="307">
        <f t="shared" si="116"/>
        <v>0</v>
      </c>
      <c r="H1440" s="307">
        <f t="shared" si="116"/>
        <v>0</v>
      </c>
      <c r="I1440" s="307">
        <f t="shared" si="116"/>
        <v>0</v>
      </c>
      <c r="J1440" s="307">
        <f t="shared" si="116"/>
        <v>0</v>
      </c>
      <c r="K1440" s="307">
        <f t="shared" si="116"/>
        <v>0</v>
      </c>
      <c r="L1440" s="307">
        <f t="shared" si="116"/>
        <v>0</v>
      </c>
      <c r="M1440" s="307">
        <f t="shared" si="116"/>
        <v>0</v>
      </c>
      <c r="N1440" s="307">
        <f t="shared" si="116"/>
        <v>0</v>
      </c>
      <c r="O1440" s="307">
        <f t="shared" si="116"/>
        <v>0</v>
      </c>
      <c r="P1440" s="307">
        <f t="shared" si="116"/>
        <v>0</v>
      </c>
      <c r="Q1440" s="307">
        <f t="shared" si="116"/>
        <v>0</v>
      </c>
      <c r="R1440" s="307">
        <f t="shared" si="116"/>
        <v>0</v>
      </c>
      <c r="S1440" s="307">
        <f t="shared" si="116"/>
        <v>0</v>
      </c>
      <c r="T1440" s="307">
        <f t="shared" si="116"/>
        <v>0</v>
      </c>
      <c r="U1440" s="307">
        <f t="shared" si="116"/>
        <v>0</v>
      </c>
      <c r="V1440" s="307">
        <f t="shared" si="116"/>
        <v>0</v>
      </c>
      <c r="W1440" s="307">
        <f t="shared" si="116"/>
        <v>0</v>
      </c>
      <c r="X1440" s="307">
        <f t="shared" si="116"/>
        <v>0</v>
      </c>
      <c r="Y1440" s="307">
        <f t="shared" si="116"/>
        <v>0</v>
      </c>
      <c r="Z1440" s="307">
        <f t="shared" si="116"/>
        <v>0</v>
      </c>
      <c r="AA1440" s="307">
        <f t="shared" si="116"/>
        <v>0</v>
      </c>
      <c r="AB1440" s="307">
        <f t="shared" si="116"/>
        <v>0</v>
      </c>
      <c r="AC1440" s="307">
        <f t="shared" si="116"/>
        <v>0</v>
      </c>
      <c r="AD1440" s="307">
        <f t="shared" si="116"/>
        <v>0</v>
      </c>
      <c r="AE1440" s="307">
        <f t="shared" si="116"/>
        <v>0</v>
      </c>
      <c r="AF1440" s="307">
        <f t="shared" si="116"/>
        <v>0</v>
      </c>
      <c r="AG1440" s="307">
        <f t="shared" si="116"/>
        <v>0</v>
      </c>
      <c r="AH1440" s="307">
        <f t="shared" si="116"/>
        <v>0</v>
      </c>
      <c r="AI1440" s="307">
        <f t="shared" si="116"/>
        <v>0</v>
      </c>
      <c r="AJ1440" s="307">
        <f t="shared" si="116"/>
        <v>0</v>
      </c>
      <c r="AK1440" s="307">
        <f t="shared" si="116"/>
        <v>0</v>
      </c>
      <c r="AL1440" s="307">
        <f t="shared" si="116"/>
        <v>0</v>
      </c>
      <c r="AM1440" s="307">
        <f t="shared" si="116"/>
        <v>0</v>
      </c>
      <c r="AN1440" s="307">
        <f t="shared" si="116"/>
        <v>0</v>
      </c>
      <c r="AO1440" s="307">
        <f t="shared" si="116"/>
        <v>0</v>
      </c>
      <c r="AP1440" s="307">
        <f t="shared" si="116"/>
        <v>0</v>
      </c>
      <c r="AQ1440" s="307">
        <f t="shared" si="116"/>
        <v>0</v>
      </c>
      <c r="AR1440" s="307">
        <f t="shared" si="116"/>
        <v>0</v>
      </c>
      <c r="AS1440" s="307">
        <f t="shared" si="116"/>
        <v>0</v>
      </c>
      <c r="AT1440" s="307">
        <f t="shared" si="116"/>
        <v>0</v>
      </c>
      <c r="AU1440" s="306">
        <f t="shared" si="116"/>
        <v>0</v>
      </c>
      <c r="AV1440" s="307">
        <f t="shared" si="116"/>
        <v>0</v>
      </c>
      <c r="AW1440" s="307">
        <f t="shared" si="116"/>
        <v>0</v>
      </c>
      <c r="AX1440" s="307">
        <f t="shared" si="116"/>
        <v>0</v>
      </c>
      <c r="AY1440" s="307">
        <f t="shared" si="116"/>
        <v>0</v>
      </c>
      <c r="AZ1440" s="307">
        <f t="shared" si="116"/>
        <v>0</v>
      </c>
      <c r="BA1440" s="307">
        <f t="shared" si="116"/>
        <v>0</v>
      </c>
      <c r="BB1440" s="307">
        <f t="shared" si="116"/>
        <v>0</v>
      </c>
      <c r="BC1440" s="307">
        <f t="shared" si="116"/>
        <v>0</v>
      </c>
      <c r="BD1440" s="307">
        <f t="shared" si="116"/>
        <v>0</v>
      </c>
      <c r="BE1440" s="307">
        <f t="shared" si="116"/>
        <v>0</v>
      </c>
      <c r="BF1440" s="307">
        <f t="shared" si="116"/>
        <v>0</v>
      </c>
      <c r="BG1440" s="307">
        <f t="shared" si="116"/>
        <v>0</v>
      </c>
      <c r="BH1440" s="307">
        <f t="shared" si="116"/>
        <v>0</v>
      </c>
      <c r="BI1440" s="307">
        <f t="shared" si="116"/>
        <v>0</v>
      </c>
      <c r="BJ1440" s="307">
        <f t="shared" si="116"/>
        <v>0</v>
      </c>
      <c r="BK1440" s="307">
        <f t="shared" si="116"/>
        <v>0</v>
      </c>
      <c r="BL1440" s="307">
        <f t="shared" si="116"/>
        <v>0</v>
      </c>
      <c r="BM1440" s="307">
        <f t="shared" si="116"/>
        <v>0</v>
      </c>
      <c r="BN1440" s="307">
        <f t="shared" si="116"/>
        <v>0</v>
      </c>
      <c r="BO1440" s="307">
        <f t="shared" si="116"/>
        <v>0</v>
      </c>
      <c r="BP1440" s="307">
        <f t="shared" si="116"/>
        <v>0</v>
      </c>
      <c r="BQ1440" s="307">
        <f t="shared" si="116"/>
        <v>0</v>
      </c>
      <c r="BR1440" s="307">
        <f t="shared" si="115"/>
        <v>0</v>
      </c>
      <c r="BS1440" s="307">
        <f t="shared" si="115"/>
        <v>0</v>
      </c>
      <c r="BT1440" s="307">
        <f t="shared" si="115"/>
        <v>0</v>
      </c>
      <c r="BU1440" s="307">
        <f t="shared" si="115"/>
        <v>0</v>
      </c>
      <c r="BV1440" s="307">
        <f t="shared" si="115"/>
        <v>0</v>
      </c>
      <c r="BW1440" s="307">
        <f t="shared" si="115"/>
        <v>0</v>
      </c>
      <c r="BX1440" s="307">
        <f t="shared" si="115"/>
        <v>0</v>
      </c>
      <c r="BY1440" s="307">
        <f t="shared" si="115"/>
        <v>0</v>
      </c>
      <c r="BZ1440" s="307">
        <f t="shared" si="115"/>
        <v>0</v>
      </c>
      <c r="CA1440" s="307">
        <f t="shared" si="115"/>
        <v>0</v>
      </c>
      <c r="CB1440" s="307">
        <f t="shared" si="115"/>
        <v>0</v>
      </c>
      <c r="CC1440" s="307">
        <f t="shared" si="115"/>
        <v>0</v>
      </c>
      <c r="CD1440" s="307">
        <f t="shared" si="115"/>
        <v>0</v>
      </c>
      <c r="CE1440" s="307">
        <f t="shared" si="115"/>
        <v>0</v>
      </c>
      <c r="CF1440" s="307">
        <f t="shared" si="115"/>
        <v>0</v>
      </c>
      <c r="CG1440" s="307">
        <f t="shared" si="115"/>
        <v>0</v>
      </c>
      <c r="CH1440" s="307">
        <f t="shared" si="115"/>
        <v>0</v>
      </c>
      <c r="CI1440" s="307">
        <f t="shared" si="115"/>
        <v>0</v>
      </c>
      <c r="CJ1440" s="308">
        <f t="shared" si="115"/>
        <v>0</v>
      </c>
      <c r="CK1440" s="272">
        <f t="shared" si="88"/>
        <v>0</v>
      </c>
    </row>
    <row r="1441" spans="2:89">
      <c r="B1441" s="284"/>
      <c r="C1441" s="598">
        <v>20</v>
      </c>
      <c r="D1441" s="246" t="s">
        <v>658</v>
      </c>
      <c r="E1441" s="306">
        <f t="shared" si="86"/>
        <v>0</v>
      </c>
      <c r="F1441" s="307">
        <f t="shared" si="116"/>
        <v>0</v>
      </c>
      <c r="G1441" s="307">
        <f t="shared" si="116"/>
        <v>0</v>
      </c>
      <c r="H1441" s="307">
        <f t="shared" si="116"/>
        <v>0</v>
      </c>
      <c r="I1441" s="307">
        <f t="shared" si="116"/>
        <v>0</v>
      </c>
      <c r="J1441" s="307">
        <f t="shared" si="116"/>
        <v>0</v>
      </c>
      <c r="K1441" s="307">
        <f t="shared" si="116"/>
        <v>0</v>
      </c>
      <c r="L1441" s="307">
        <f t="shared" si="116"/>
        <v>0</v>
      </c>
      <c r="M1441" s="307">
        <f t="shared" si="116"/>
        <v>0</v>
      </c>
      <c r="N1441" s="307">
        <f t="shared" si="116"/>
        <v>0</v>
      </c>
      <c r="O1441" s="307">
        <f t="shared" si="116"/>
        <v>0</v>
      </c>
      <c r="P1441" s="307">
        <f t="shared" si="116"/>
        <v>0</v>
      </c>
      <c r="Q1441" s="307">
        <f t="shared" si="116"/>
        <v>0</v>
      </c>
      <c r="R1441" s="307">
        <f t="shared" si="116"/>
        <v>0</v>
      </c>
      <c r="S1441" s="307">
        <f t="shared" si="116"/>
        <v>0</v>
      </c>
      <c r="T1441" s="307">
        <f t="shared" si="116"/>
        <v>0</v>
      </c>
      <c r="U1441" s="307">
        <f t="shared" si="116"/>
        <v>0</v>
      </c>
      <c r="V1441" s="307">
        <f t="shared" si="116"/>
        <v>0</v>
      </c>
      <c r="W1441" s="307">
        <f t="shared" si="116"/>
        <v>0</v>
      </c>
      <c r="X1441" s="307">
        <f t="shared" si="116"/>
        <v>0</v>
      </c>
      <c r="Y1441" s="307">
        <f t="shared" si="116"/>
        <v>0</v>
      </c>
      <c r="Z1441" s="307">
        <f t="shared" si="116"/>
        <v>0</v>
      </c>
      <c r="AA1441" s="307">
        <f t="shared" si="116"/>
        <v>0</v>
      </c>
      <c r="AB1441" s="307">
        <f t="shared" si="116"/>
        <v>0</v>
      </c>
      <c r="AC1441" s="307">
        <f t="shared" si="116"/>
        <v>0</v>
      </c>
      <c r="AD1441" s="307">
        <f t="shared" si="116"/>
        <v>0</v>
      </c>
      <c r="AE1441" s="307">
        <f t="shared" si="116"/>
        <v>0</v>
      </c>
      <c r="AF1441" s="307">
        <f t="shared" si="116"/>
        <v>0</v>
      </c>
      <c r="AG1441" s="307">
        <f t="shared" si="116"/>
        <v>0</v>
      </c>
      <c r="AH1441" s="307">
        <f t="shared" si="116"/>
        <v>0</v>
      </c>
      <c r="AI1441" s="307">
        <f t="shared" si="116"/>
        <v>0</v>
      </c>
      <c r="AJ1441" s="307">
        <f t="shared" si="116"/>
        <v>0</v>
      </c>
      <c r="AK1441" s="307">
        <f t="shared" si="116"/>
        <v>0</v>
      </c>
      <c r="AL1441" s="307">
        <f t="shared" si="116"/>
        <v>0</v>
      </c>
      <c r="AM1441" s="307">
        <f t="shared" si="116"/>
        <v>0</v>
      </c>
      <c r="AN1441" s="307">
        <f t="shared" si="116"/>
        <v>0</v>
      </c>
      <c r="AO1441" s="307">
        <f t="shared" si="116"/>
        <v>0</v>
      </c>
      <c r="AP1441" s="307">
        <f t="shared" si="116"/>
        <v>0</v>
      </c>
      <c r="AQ1441" s="307">
        <f t="shared" si="116"/>
        <v>0</v>
      </c>
      <c r="AR1441" s="307">
        <f t="shared" si="116"/>
        <v>0</v>
      </c>
      <c r="AS1441" s="307">
        <f t="shared" si="116"/>
        <v>0</v>
      </c>
      <c r="AT1441" s="307">
        <f t="shared" si="116"/>
        <v>0</v>
      </c>
      <c r="AU1441" s="306">
        <f t="shared" si="116"/>
        <v>0</v>
      </c>
      <c r="AV1441" s="307">
        <f t="shared" si="116"/>
        <v>0</v>
      </c>
      <c r="AW1441" s="307">
        <f t="shared" si="116"/>
        <v>0</v>
      </c>
      <c r="AX1441" s="307">
        <f t="shared" si="116"/>
        <v>0</v>
      </c>
      <c r="AY1441" s="307">
        <f t="shared" si="116"/>
        <v>0</v>
      </c>
      <c r="AZ1441" s="307">
        <f t="shared" si="116"/>
        <v>0</v>
      </c>
      <c r="BA1441" s="307">
        <f t="shared" si="116"/>
        <v>0</v>
      </c>
      <c r="BB1441" s="307">
        <f t="shared" si="116"/>
        <v>0</v>
      </c>
      <c r="BC1441" s="307">
        <f t="shared" si="116"/>
        <v>0</v>
      </c>
      <c r="BD1441" s="307">
        <f t="shared" si="116"/>
        <v>0</v>
      </c>
      <c r="BE1441" s="307">
        <f t="shared" si="116"/>
        <v>0</v>
      </c>
      <c r="BF1441" s="307">
        <f t="shared" si="116"/>
        <v>0</v>
      </c>
      <c r="BG1441" s="307">
        <f t="shared" si="116"/>
        <v>0</v>
      </c>
      <c r="BH1441" s="307">
        <f t="shared" si="116"/>
        <v>0</v>
      </c>
      <c r="BI1441" s="307">
        <f t="shared" si="116"/>
        <v>0</v>
      </c>
      <c r="BJ1441" s="307">
        <f t="shared" si="116"/>
        <v>0</v>
      </c>
      <c r="BK1441" s="307">
        <f t="shared" si="116"/>
        <v>0</v>
      </c>
      <c r="BL1441" s="307">
        <f t="shared" si="116"/>
        <v>0</v>
      </c>
      <c r="BM1441" s="307">
        <f t="shared" si="116"/>
        <v>0</v>
      </c>
      <c r="BN1441" s="307">
        <f t="shared" si="116"/>
        <v>0</v>
      </c>
      <c r="BO1441" s="307">
        <f t="shared" si="116"/>
        <v>0</v>
      </c>
      <c r="BP1441" s="307">
        <f t="shared" si="116"/>
        <v>0</v>
      </c>
      <c r="BQ1441" s="307">
        <f t="shared" ref="BQ1441:CJ1448" si="117">BQ$1376*BQ1350</f>
        <v>0</v>
      </c>
      <c r="BR1441" s="307">
        <f t="shared" si="117"/>
        <v>0</v>
      </c>
      <c r="BS1441" s="307">
        <f t="shared" si="117"/>
        <v>0</v>
      </c>
      <c r="BT1441" s="307">
        <f t="shared" si="117"/>
        <v>0</v>
      </c>
      <c r="BU1441" s="307">
        <f t="shared" si="117"/>
        <v>0</v>
      </c>
      <c r="BV1441" s="307">
        <f t="shared" si="117"/>
        <v>0</v>
      </c>
      <c r="BW1441" s="307">
        <f t="shared" si="117"/>
        <v>0</v>
      </c>
      <c r="BX1441" s="307">
        <f t="shared" si="117"/>
        <v>0</v>
      </c>
      <c r="BY1441" s="307">
        <f t="shared" si="117"/>
        <v>0</v>
      </c>
      <c r="BZ1441" s="307">
        <f t="shared" si="117"/>
        <v>0</v>
      </c>
      <c r="CA1441" s="307">
        <f t="shared" si="117"/>
        <v>0</v>
      </c>
      <c r="CB1441" s="307">
        <f t="shared" si="117"/>
        <v>0</v>
      </c>
      <c r="CC1441" s="307">
        <f t="shared" si="117"/>
        <v>0</v>
      </c>
      <c r="CD1441" s="307">
        <f t="shared" si="117"/>
        <v>0</v>
      </c>
      <c r="CE1441" s="307">
        <f t="shared" si="117"/>
        <v>0</v>
      </c>
      <c r="CF1441" s="307">
        <f t="shared" si="117"/>
        <v>0</v>
      </c>
      <c r="CG1441" s="307">
        <f t="shared" si="117"/>
        <v>0</v>
      </c>
      <c r="CH1441" s="307">
        <f t="shared" si="117"/>
        <v>0</v>
      </c>
      <c r="CI1441" s="307">
        <f t="shared" si="117"/>
        <v>0</v>
      </c>
      <c r="CJ1441" s="308">
        <f t="shared" si="117"/>
        <v>0</v>
      </c>
      <c r="CK1441" s="272">
        <f t="shared" si="88"/>
        <v>0</v>
      </c>
    </row>
    <row r="1442" spans="2:89">
      <c r="B1442" s="284"/>
      <c r="C1442" s="598">
        <v>21</v>
      </c>
      <c r="D1442" s="246" t="s">
        <v>77</v>
      </c>
      <c r="E1442" s="306">
        <f t="shared" si="86"/>
        <v>0</v>
      </c>
      <c r="F1442" s="307">
        <f t="shared" ref="F1442:BQ1445" si="118">F$1376*F1351</f>
        <v>0</v>
      </c>
      <c r="G1442" s="307">
        <f t="shared" si="118"/>
        <v>0</v>
      </c>
      <c r="H1442" s="307">
        <f t="shared" si="118"/>
        <v>0</v>
      </c>
      <c r="I1442" s="307">
        <f t="shared" si="118"/>
        <v>0</v>
      </c>
      <c r="J1442" s="307">
        <f t="shared" si="118"/>
        <v>0</v>
      </c>
      <c r="K1442" s="307">
        <f t="shared" si="118"/>
        <v>0</v>
      </c>
      <c r="L1442" s="307">
        <f t="shared" si="118"/>
        <v>0</v>
      </c>
      <c r="M1442" s="307">
        <f t="shared" si="118"/>
        <v>0</v>
      </c>
      <c r="N1442" s="307">
        <f t="shared" si="118"/>
        <v>0</v>
      </c>
      <c r="O1442" s="307">
        <f t="shared" si="118"/>
        <v>0</v>
      </c>
      <c r="P1442" s="307">
        <f t="shared" si="118"/>
        <v>0</v>
      </c>
      <c r="Q1442" s="307">
        <f t="shared" si="118"/>
        <v>0</v>
      </c>
      <c r="R1442" s="307">
        <f t="shared" si="118"/>
        <v>0</v>
      </c>
      <c r="S1442" s="307">
        <f t="shared" si="118"/>
        <v>0</v>
      </c>
      <c r="T1442" s="307">
        <f t="shared" si="118"/>
        <v>0</v>
      </c>
      <c r="U1442" s="307">
        <f t="shared" si="118"/>
        <v>0</v>
      </c>
      <c r="V1442" s="307">
        <f t="shared" si="118"/>
        <v>0</v>
      </c>
      <c r="W1442" s="307">
        <f t="shared" si="118"/>
        <v>0</v>
      </c>
      <c r="X1442" s="307">
        <f t="shared" si="118"/>
        <v>0</v>
      </c>
      <c r="Y1442" s="307">
        <f t="shared" si="118"/>
        <v>0</v>
      </c>
      <c r="Z1442" s="307">
        <f t="shared" si="118"/>
        <v>0</v>
      </c>
      <c r="AA1442" s="307">
        <f t="shared" si="118"/>
        <v>0</v>
      </c>
      <c r="AB1442" s="307">
        <f t="shared" si="118"/>
        <v>0</v>
      </c>
      <c r="AC1442" s="307">
        <f t="shared" si="118"/>
        <v>0</v>
      </c>
      <c r="AD1442" s="307">
        <f t="shared" si="118"/>
        <v>0</v>
      </c>
      <c r="AE1442" s="307">
        <f t="shared" si="118"/>
        <v>0</v>
      </c>
      <c r="AF1442" s="307">
        <f t="shared" si="118"/>
        <v>0</v>
      </c>
      <c r="AG1442" s="307">
        <f t="shared" si="118"/>
        <v>0</v>
      </c>
      <c r="AH1442" s="307">
        <f t="shared" si="118"/>
        <v>0</v>
      </c>
      <c r="AI1442" s="307">
        <f t="shared" si="118"/>
        <v>0</v>
      </c>
      <c r="AJ1442" s="307">
        <f t="shared" si="118"/>
        <v>0</v>
      </c>
      <c r="AK1442" s="307">
        <f t="shared" si="118"/>
        <v>0</v>
      </c>
      <c r="AL1442" s="307">
        <f t="shared" si="118"/>
        <v>0</v>
      </c>
      <c r="AM1442" s="307">
        <f t="shared" si="118"/>
        <v>0</v>
      </c>
      <c r="AN1442" s="307">
        <f t="shared" si="118"/>
        <v>0</v>
      </c>
      <c r="AO1442" s="307">
        <f t="shared" si="118"/>
        <v>0</v>
      </c>
      <c r="AP1442" s="307">
        <f t="shared" si="118"/>
        <v>0</v>
      </c>
      <c r="AQ1442" s="307">
        <f t="shared" si="118"/>
        <v>0</v>
      </c>
      <c r="AR1442" s="307">
        <f t="shared" si="118"/>
        <v>0</v>
      </c>
      <c r="AS1442" s="307">
        <f t="shared" si="118"/>
        <v>0</v>
      </c>
      <c r="AT1442" s="307">
        <f t="shared" si="118"/>
        <v>0</v>
      </c>
      <c r="AU1442" s="306">
        <f t="shared" si="118"/>
        <v>0</v>
      </c>
      <c r="AV1442" s="307">
        <f t="shared" si="118"/>
        <v>0</v>
      </c>
      <c r="AW1442" s="307">
        <f t="shared" si="118"/>
        <v>0</v>
      </c>
      <c r="AX1442" s="307">
        <f t="shared" si="118"/>
        <v>0</v>
      </c>
      <c r="AY1442" s="307">
        <f t="shared" si="118"/>
        <v>0</v>
      </c>
      <c r="AZ1442" s="307">
        <f t="shared" si="118"/>
        <v>0</v>
      </c>
      <c r="BA1442" s="307">
        <f t="shared" si="118"/>
        <v>0</v>
      </c>
      <c r="BB1442" s="307">
        <f t="shared" si="118"/>
        <v>0</v>
      </c>
      <c r="BC1442" s="307">
        <f t="shared" si="118"/>
        <v>0</v>
      </c>
      <c r="BD1442" s="307">
        <f t="shared" si="118"/>
        <v>0</v>
      </c>
      <c r="BE1442" s="307">
        <f t="shared" si="118"/>
        <v>0</v>
      </c>
      <c r="BF1442" s="307">
        <f t="shared" si="118"/>
        <v>0</v>
      </c>
      <c r="BG1442" s="307">
        <f t="shared" si="118"/>
        <v>0</v>
      </c>
      <c r="BH1442" s="307">
        <f t="shared" si="118"/>
        <v>0</v>
      </c>
      <c r="BI1442" s="307">
        <f t="shared" si="118"/>
        <v>0</v>
      </c>
      <c r="BJ1442" s="307">
        <f t="shared" si="118"/>
        <v>0</v>
      </c>
      <c r="BK1442" s="307">
        <f t="shared" si="118"/>
        <v>0</v>
      </c>
      <c r="BL1442" s="307">
        <f t="shared" si="118"/>
        <v>0</v>
      </c>
      <c r="BM1442" s="307">
        <f t="shared" si="118"/>
        <v>0</v>
      </c>
      <c r="BN1442" s="307">
        <f t="shared" si="118"/>
        <v>0</v>
      </c>
      <c r="BO1442" s="307">
        <f t="shared" si="118"/>
        <v>0</v>
      </c>
      <c r="BP1442" s="307">
        <f t="shared" si="118"/>
        <v>0</v>
      </c>
      <c r="BQ1442" s="307">
        <f t="shared" si="118"/>
        <v>0</v>
      </c>
      <c r="BR1442" s="307">
        <f t="shared" si="117"/>
        <v>0</v>
      </c>
      <c r="BS1442" s="307">
        <f t="shared" si="117"/>
        <v>0</v>
      </c>
      <c r="BT1442" s="307">
        <f t="shared" si="117"/>
        <v>0</v>
      </c>
      <c r="BU1442" s="307">
        <f t="shared" si="117"/>
        <v>0</v>
      </c>
      <c r="BV1442" s="307">
        <f t="shared" si="117"/>
        <v>0</v>
      </c>
      <c r="BW1442" s="307">
        <f t="shared" si="117"/>
        <v>0</v>
      </c>
      <c r="BX1442" s="307">
        <f t="shared" si="117"/>
        <v>0</v>
      </c>
      <c r="BY1442" s="307">
        <f t="shared" si="117"/>
        <v>0</v>
      </c>
      <c r="BZ1442" s="307">
        <f t="shared" si="117"/>
        <v>0</v>
      </c>
      <c r="CA1442" s="307">
        <f t="shared" si="117"/>
        <v>0</v>
      </c>
      <c r="CB1442" s="307">
        <f t="shared" si="117"/>
        <v>0</v>
      </c>
      <c r="CC1442" s="307">
        <f t="shared" si="117"/>
        <v>0</v>
      </c>
      <c r="CD1442" s="307">
        <f t="shared" si="117"/>
        <v>0</v>
      </c>
      <c r="CE1442" s="307">
        <f t="shared" si="117"/>
        <v>0</v>
      </c>
      <c r="CF1442" s="307">
        <f t="shared" si="117"/>
        <v>0</v>
      </c>
      <c r="CG1442" s="307">
        <f t="shared" si="117"/>
        <v>0</v>
      </c>
      <c r="CH1442" s="307">
        <f t="shared" si="117"/>
        <v>0</v>
      </c>
      <c r="CI1442" s="307">
        <f t="shared" si="117"/>
        <v>0</v>
      </c>
      <c r="CJ1442" s="308">
        <f t="shared" si="117"/>
        <v>0</v>
      </c>
      <c r="CK1442" s="272">
        <f t="shared" si="88"/>
        <v>0</v>
      </c>
    </row>
    <row r="1443" spans="2:89">
      <c r="B1443" s="284"/>
      <c r="C1443" s="598">
        <v>22</v>
      </c>
      <c r="D1443" s="246" t="s">
        <v>81</v>
      </c>
      <c r="E1443" s="306">
        <f t="shared" si="86"/>
        <v>0</v>
      </c>
      <c r="F1443" s="307">
        <f t="shared" si="118"/>
        <v>0</v>
      </c>
      <c r="G1443" s="307">
        <f t="shared" si="118"/>
        <v>0</v>
      </c>
      <c r="H1443" s="307">
        <f t="shared" si="118"/>
        <v>0</v>
      </c>
      <c r="I1443" s="307">
        <f t="shared" si="118"/>
        <v>0</v>
      </c>
      <c r="J1443" s="307">
        <f t="shared" si="118"/>
        <v>0</v>
      </c>
      <c r="K1443" s="307">
        <f t="shared" si="118"/>
        <v>0</v>
      </c>
      <c r="L1443" s="307">
        <f t="shared" si="118"/>
        <v>0</v>
      </c>
      <c r="M1443" s="307">
        <f t="shared" si="118"/>
        <v>0</v>
      </c>
      <c r="N1443" s="307">
        <f t="shared" si="118"/>
        <v>0</v>
      </c>
      <c r="O1443" s="307">
        <f t="shared" si="118"/>
        <v>0</v>
      </c>
      <c r="P1443" s="307">
        <f t="shared" si="118"/>
        <v>0</v>
      </c>
      <c r="Q1443" s="307">
        <f t="shared" si="118"/>
        <v>0</v>
      </c>
      <c r="R1443" s="307">
        <f t="shared" si="118"/>
        <v>0</v>
      </c>
      <c r="S1443" s="307">
        <f t="shared" si="118"/>
        <v>0</v>
      </c>
      <c r="T1443" s="307">
        <f t="shared" si="118"/>
        <v>0</v>
      </c>
      <c r="U1443" s="307">
        <f t="shared" si="118"/>
        <v>0</v>
      </c>
      <c r="V1443" s="307">
        <f t="shared" si="118"/>
        <v>0</v>
      </c>
      <c r="W1443" s="307">
        <f t="shared" si="118"/>
        <v>0</v>
      </c>
      <c r="X1443" s="307">
        <f t="shared" si="118"/>
        <v>0</v>
      </c>
      <c r="Y1443" s="307">
        <f t="shared" si="118"/>
        <v>0</v>
      </c>
      <c r="Z1443" s="307">
        <f t="shared" si="118"/>
        <v>0</v>
      </c>
      <c r="AA1443" s="307">
        <f t="shared" si="118"/>
        <v>0</v>
      </c>
      <c r="AB1443" s="307">
        <f t="shared" si="118"/>
        <v>0</v>
      </c>
      <c r="AC1443" s="307">
        <f t="shared" si="118"/>
        <v>0</v>
      </c>
      <c r="AD1443" s="307">
        <f t="shared" si="118"/>
        <v>0</v>
      </c>
      <c r="AE1443" s="307">
        <f t="shared" si="118"/>
        <v>0</v>
      </c>
      <c r="AF1443" s="307">
        <f t="shared" si="118"/>
        <v>0</v>
      </c>
      <c r="AG1443" s="307">
        <f t="shared" si="118"/>
        <v>0</v>
      </c>
      <c r="AH1443" s="307">
        <f t="shared" si="118"/>
        <v>0</v>
      </c>
      <c r="AI1443" s="307">
        <f t="shared" si="118"/>
        <v>0</v>
      </c>
      <c r="AJ1443" s="307">
        <f t="shared" si="118"/>
        <v>0</v>
      </c>
      <c r="AK1443" s="307">
        <f t="shared" si="118"/>
        <v>0</v>
      </c>
      <c r="AL1443" s="307">
        <f t="shared" si="118"/>
        <v>0</v>
      </c>
      <c r="AM1443" s="307">
        <f t="shared" si="118"/>
        <v>0</v>
      </c>
      <c r="AN1443" s="307">
        <f t="shared" si="118"/>
        <v>0</v>
      </c>
      <c r="AO1443" s="307">
        <f t="shared" si="118"/>
        <v>0</v>
      </c>
      <c r="AP1443" s="307">
        <f t="shared" si="118"/>
        <v>0</v>
      </c>
      <c r="AQ1443" s="307">
        <f t="shared" si="118"/>
        <v>0</v>
      </c>
      <c r="AR1443" s="307">
        <f t="shared" si="118"/>
        <v>0</v>
      </c>
      <c r="AS1443" s="307">
        <f t="shared" si="118"/>
        <v>0</v>
      </c>
      <c r="AT1443" s="307">
        <f t="shared" si="118"/>
        <v>0</v>
      </c>
      <c r="AU1443" s="306">
        <f t="shared" si="118"/>
        <v>0</v>
      </c>
      <c r="AV1443" s="307">
        <f t="shared" si="118"/>
        <v>0</v>
      </c>
      <c r="AW1443" s="307">
        <f t="shared" si="118"/>
        <v>0</v>
      </c>
      <c r="AX1443" s="307">
        <f t="shared" si="118"/>
        <v>0</v>
      </c>
      <c r="AY1443" s="307">
        <f t="shared" si="118"/>
        <v>0</v>
      </c>
      <c r="AZ1443" s="307">
        <f t="shared" si="118"/>
        <v>0</v>
      </c>
      <c r="BA1443" s="307">
        <f t="shared" si="118"/>
        <v>0</v>
      </c>
      <c r="BB1443" s="307">
        <f t="shared" si="118"/>
        <v>0</v>
      </c>
      <c r="BC1443" s="307">
        <f t="shared" si="118"/>
        <v>0</v>
      </c>
      <c r="BD1443" s="307">
        <f t="shared" si="118"/>
        <v>0</v>
      </c>
      <c r="BE1443" s="307">
        <f t="shared" si="118"/>
        <v>0</v>
      </c>
      <c r="BF1443" s="307">
        <f t="shared" si="118"/>
        <v>0</v>
      </c>
      <c r="BG1443" s="307">
        <f t="shared" si="118"/>
        <v>0</v>
      </c>
      <c r="BH1443" s="307">
        <f t="shared" si="118"/>
        <v>0</v>
      </c>
      <c r="BI1443" s="307">
        <f t="shared" si="118"/>
        <v>0</v>
      </c>
      <c r="BJ1443" s="307">
        <f t="shared" si="118"/>
        <v>0</v>
      </c>
      <c r="BK1443" s="307">
        <f t="shared" si="118"/>
        <v>0</v>
      </c>
      <c r="BL1443" s="307">
        <f t="shared" si="118"/>
        <v>0</v>
      </c>
      <c r="BM1443" s="307">
        <f t="shared" si="118"/>
        <v>0</v>
      </c>
      <c r="BN1443" s="307">
        <f t="shared" si="118"/>
        <v>0</v>
      </c>
      <c r="BO1443" s="307">
        <f t="shared" si="118"/>
        <v>0</v>
      </c>
      <c r="BP1443" s="307">
        <f t="shared" si="118"/>
        <v>0</v>
      </c>
      <c r="BQ1443" s="307">
        <f t="shared" si="118"/>
        <v>0</v>
      </c>
      <c r="BR1443" s="307">
        <f t="shared" si="117"/>
        <v>0</v>
      </c>
      <c r="BS1443" s="307">
        <f t="shared" si="117"/>
        <v>0</v>
      </c>
      <c r="BT1443" s="307">
        <f t="shared" si="117"/>
        <v>0</v>
      </c>
      <c r="BU1443" s="307">
        <f t="shared" si="117"/>
        <v>0</v>
      </c>
      <c r="BV1443" s="307">
        <f t="shared" si="117"/>
        <v>0</v>
      </c>
      <c r="BW1443" s="307">
        <f t="shared" si="117"/>
        <v>0</v>
      </c>
      <c r="BX1443" s="307">
        <f t="shared" si="117"/>
        <v>0</v>
      </c>
      <c r="BY1443" s="307">
        <f t="shared" si="117"/>
        <v>0</v>
      </c>
      <c r="BZ1443" s="307">
        <f t="shared" si="117"/>
        <v>0</v>
      </c>
      <c r="CA1443" s="307">
        <f t="shared" si="117"/>
        <v>0</v>
      </c>
      <c r="CB1443" s="307">
        <f t="shared" si="117"/>
        <v>0</v>
      </c>
      <c r="CC1443" s="307">
        <f t="shared" si="117"/>
        <v>0</v>
      </c>
      <c r="CD1443" s="307">
        <f t="shared" si="117"/>
        <v>0</v>
      </c>
      <c r="CE1443" s="307">
        <f t="shared" si="117"/>
        <v>0</v>
      </c>
      <c r="CF1443" s="307">
        <f t="shared" si="117"/>
        <v>0</v>
      </c>
      <c r="CG1443" s="307">
        <f t="shared" si="117"/>
        <v>0</v>
      </c>
      <c r="CH1443" s="307">
        <f t="shared" si="117"/>
        <v>0</v>
      </c>
      <c r="CI1443" s="307">
        <f t="shared" si="117"/>
        <v>0</v>
      </c>
      <c r="CJ1443" s="308">
        <f t="shared" si="117"/>
        <v>0</v>
      </c>
      <c r="CK1443" s="272">
        <f t="shared" si="88"/>
        <v>0</v>
      </c>
    </row>
    <row r="1444" spans="2:89">
      <c r="B1444" s="284"/>
      <c r="C1444" s="598">
        <v>23</v>
      </c>
      <c r="D1444" s="246" t="s">
        <v>82</v>
      </c>
      <c r="E1444" s="306">
        <f t="shared" si="86"/>
        <v>0</v>
      </c>
      <c r="F1444" s="307">
        <f t="shared" si="118"/>
        <v>0</v>
      </c>
      <c r="G1444" s="307">
        <f t="shared" si="118"/>
        <v>0</v>
      </c>
      <c r="H1444" s="307">
        <f t="shared" si="118"/>
        <v>0</v>
      </c>
      <c r="I1444" s="307">
        <f t="shared" si="118"/>
        <v>0</v>
      </c>
      <c r="J1444" s="307">
        <f t="shared" si="118"/>
        <v>0</v>
      </c>
      <c r="K1444" s="307">
        <f t="shared" si="118"/>
        <v>0</v>
      </c>
      <c r="L1444" s="307">
        <f t="shared" si="118"/>
        <v>0</v>
      </c>
      <c r="M1444" s="307">
        <f t="shared" si="118"/>
        <v>0</v>
      </c>
      <c r="N1444" s="307">
        <f t="shared" si="118"/>
        <v>0</v>
      </c>
      <c r="O1444" s="307">
        <f t="shared" si="118"/>
        <v>0</v>
      </c>
      <c r="P1444" s="307">
        <f t="shared" si="118"/>
        <v>0</v>
      </c>
      <c r="Q1444" s="307">
        <f t="shared" si="118"/>
        <v>0</v>
      </c>
      <c r="R1444" s="307">
        <f t="shared" si="118"/>
        <v>0</v>
      </c>
      <c r="S1444" s="307">
        <f t="shared" si="118"/>
        <v>0</v>
      </c>
      <c r="T1444" s="307">
        <f t="shared" si="118"/>
        <v>0</v>
      </c>
      <c r="U1444" s="307">
        <f t="shared" si="118"/>
        <v>0</v>
      </c>
      <c r="V1444" s="307">
        <f t="shared" si="118"/>
        <v>0</v>
      </c>
      <c r="W1444" s="307">
        <f t="shared" si="118"/>
        <v>0</v>
      </c>
      <c r="X1444" s="307">
        <f t="shared" si="118"/>
        <v>0</v>
      </c>
      <c r="Y1444" s="307">
        <f t="shared" si="118"/>
        <v>0</v>
      </c>
      <c r="Z1444" s="307">
        <f t="shared" si="118"/>
        <v>0</v>
      </c>
      <c r="AA1444" s="307">
        <f t="shared" si="118"/>
        <v>0</v>
      </c>
      <c r="AB1444" s="307">
        <f t="shared" si="118"/>
        <v>0</v>
      </c>
      <c r="AC1444" s="307">
        <f t="shared" si="118"/>
        <v>0</v>
      </c>
      <c r="AD1444" s="307">
        <f t="shared" si="118"/>
        <v>0</v>
      </c>
      <c r="AE1444" s="307">
        <f t="shared" si="118"/>
        <v>0</v>
      </c>
      <c r="AF1444" s="307">
        <f t="shared" si="118"/>
        <v>0</v>
      </c>
      <c r="AG1444" s="307">
        <f t="shared" si="118"/>
        <v>0</v>
      </c>
      <c r="AH1444" s="307">
        <f t="shared" si="118"/>
        <v>0</v>
      </c>
      <c r="AI1444" s="307">
        <f t="shared" si="118"/>
        <v>0</v>
      </c>
      <c r="AJ1444" s="307">
        <f t="shared" si="118"/>
        <v>0</v>
      </c>
      <c r="AK1444" s="307">
        <f t="shared" si="118"/>
        <v>0</v>
      </c>
      <c r="AL1444" s="307">
        <f t="shared" si="118"/>
        <v>0</v>
      </c>
      <c r="AM1444" s="307">
        <f t="shared" si="118"/>
        <v>0</v>
      </c>
      <c r="AN1444" s="307">
        <f t="shared" si="118"/>
        <v>0</v>
      </c>
      <c r="AO1444" s="307">
        <f t="shared" si="118"/>
        <v>0</v>
      </c>
      <c r="AP1444" s="307">
        <f t="shared" si="118"/>
        <v>0</v>
      </c>
      <c r="AQ1444" s="307">
        <f t="shared" si="118"/>
        <v>0</v>
      </c>
      <c r="AR1444" s="307">
        <f t="shared" si="118"/>
        <v>0</v>
      </c>
      <c r="AS1444" s="307">
        <f t="shared" si="118"/>
        <v>0</v>
      </c>
      <c r="AT1444" s="307">
        <f t="shared" si="118"/>
        <v>0</v>
      </c>
      <c r="AU1444" s="306">
        <f t="shared" si="118"/>
        <v>0</v>
      </c>
      <c r="AV1444" s="307">
        <f t="shared" si="118"/>
        <v>0</v>
      </c>
      <c r="AW1444" s="307">
        <f t="shared" si="118"/>
        <v>0</v>
      </c>
      <c r="AX1444" s="307">
        <f t="shared" si="118"/>
        <v>0</v>
      </c>
      <c r="AY1444" s="307">
        <f t="shared" si="118"/>
        <v>0</v>
      </c>
      <c r="AZ1444" s="307">
        <f t="shared" si="118"/>
        <v>0</v>
      </c>
      <c r="BA1444" s="307">
        <f t="shared" si="118"/>
        <v>0</v>
      </c>
      <c r="BB1444" s="307">
        <f t="shared" si="118"/>
        <v>0</v>
      </c>
      <c r="BC1444" s="307">
        <f t="shared" si="118"/>
        <v>0</v>
      </c>
      <c r="BD1444" s="307">
        <f t="shared" si="118"/>
        <v>0</v>
      </c>
      <c r="BE1444" s="307">
        <f t="shared" si="118"/>
        <v>0</v>
      </c>
      <c r="BF1444" s="307">
        <f t="shared" si="118"/>
        <v>0</v>
      </c>
      <c r="BG1444" s="307">
        <f t="shared" si="118"/>
        <v>0</v>
      </c>
      <c r="BH1444" s="307">
        <f t="shared" si="118"/>
        <v>0</v>
      </c>
      <c r="BI1444" s="307">
        <f t="shared" si="118"/>
        <v>0</v>
      </c>
      <c r="BJ1444" s="307">
        <f t="shared" si="118"/>
        <v>0</v>
      </c>
      <c r="BK1444" s="307">
        <f t="shared" si="118"/>
        <v>0</v>
      </c>
      <c r="BL1444" s="307">
        <f t="shared" si="118"/>
        <v>0</v>
      </c>
      <c r="BM1444" s="307">
        <f t="shared" si="118"/>
        <v>0</v>
      </c>
      <c r="BN1444" s="307">
        <f t="shared" si="118"/>
        <v>0</v>
      </c>
      <c r="BO1444" s="307">
        <f t="shared" si="118"/>
        <v>0</v>
      </c>
      <c r="BP1444" s="307">
        <f t="shared" si="118"/>
        <v>0</v>
      </c>
      <c r="BQ1444" s="307">
        <f t="shared" si="118"/>
        <v>0</v>
      </c>
      <c r="BR1444" s="307">
        <f t="shared" si="117"/>
        <v>0</v>
      </c>
      <c r="BS1444" s="307">
        <f t="shared" si="117"/>
        <v>0</v>
      </c>
      <c r="BT1444" s="307">
        <f t="shared" si="117"/>
        <v>0</v>
      </c>
      <c r="BU1444" s="307">
        <f t="shared" si="117"/>
        <v>0</v>
      </c>
      <c r="BV1444" s="307">
        <f t="shared" si="117"/>
        <v>0</v>
      </c>
      <c r="BW1444" s="307">
        <f t="shared" si="117"/>
        <v>0</v>
      </c>
      <c r="BX1444" s="307">
        <f t="shared" si="117"/>
        <v>0</v>
      </c>
      <c r="BY1444" s="307">
        <f t="shared" si="117"/>
        <v>0</v>
      </c>
      <c r="BZ1444" s="307">
        <f t="shared" si="117"/>
        <v>0</v>
      </c>
      <c r="CA1444" s="307">
        <f t="shared" si="117"/>
        <v>0</v>
      </c>
      <c r="CB1444" s="307">
        <f t="shared" si="117"/>
        <v>0</v>
      </c>
      <c r="CC1444" s="307">
        <f t="shared" si="117"/>
        <v>0</v>
      </c>
      <c r="CD1444" s="307">
        <f t="shared" si="117"/>
        <v>0</v>
      </c>
      <c r="CE1444" s="307">
        <f t="shared" si="117"/>
        <v>0</v>
      </c>
      <c r="CF1444" s="307">
        <f t="shared" si="117"/>
        <v>0</v>
      </c>
      <c r="CG1444" s="307">
        <f t="shared" si="117"/>
        <v>0</v>
      </c>
      <c r="CH1444" s="307">
        <f t="shared" si="117"/>
        <v>0</v>
      </c>
      <c r="CI1444" s="307">
        <f t="shared" si="117"/>
        <v>0</v>
      </c>
      <c r="CJ1444" s="308">
        <f t="shared" si="117"/>
        <v>0</v>
      </c>
      <c r="CK1444" s="272">
        <f t="shared" si="88"/>
        <v>0</v>
      </c>
    </row>
    <row r="1445" spans="2:89">
      <c r="B1445" s="284"/>
      <c r="C1445" s="598">
        <v>24</v>
      </c>
      <c r="D1445" s="246" t="s">
        <v>565</v>
      </c>
      <c r="E1445" s="306">
        <f t="shared" ref="E1445:T1463" si="119">E$1376*E1354</f>
        <v>0</v>
      </c>
      <c r="F1445" s="307">
        <f t="shared" si="119"/>
        <v>0</v>
      </c>
      <c r="G1445" s="307">
        <f t="shared" si="119"/>
        <v>0</v>
      </c>
      <c r="H1445" s="307">
        <f t="shared" si="119"/>
        <v>0</v>
      </c>
      <c r="I1445" s="307">
        <f t="shared" si="119"/>
        <v>0</v>
      </c>
      <c r="J1445" s="307">
        <f t="shared" si="119"/>
        <v>0</v>
      </c>
      <c r="K1445" s="307">
        <f t="shared" si="119"/>
        <v>0</v>
      </c>
      <c r="L1445" s="307">
        <f t="shared" si="119"/>
        <v>0</v>
      </c>
      <c r="M1445" s="307">
        <f t="shared" si="119"/>
        <v>0</v>
      </c>
      <c r="N1445" s="307">
        <f t="shared" si="119"/>
        <v>0</v>
      </c>
      <c r="O1445" s="307">
        <f t="shared" si="119"/>
        <v>0</v>
      </c>
      <c r="P1445" s="307">
        <f t="shared" si="119"/>
        <v>0</v>
      </c>
      <c r="Q1445" s="307">
        <f t="shared" si="119"/>
        <v>0</v>
      </c>
      <c r="R1445" s="307">
        <f t="shared" si="119"/>
        <v>0</v>
      </c>
      <c r="S1445" s="307">
        <f t="shared" si="119"/>
        <v>0</v>
      </c>
      <c r="T1445" s="307">
        <f t="shared" si="119"/>
        <v>0</v>
      </c>
      <c r="U1445" s="307">
        <f t="shared" si="118"/>
        <v>0</v>
      </c>
      <c r="V1445" s="307">
        <f t="shared" si="118"/>
        <v>0</v>
      </c>
      <c r="W1445" s="307">
        <f t="shared" si="118"/>
        <v>0</v>
      </c>
      <c r="X1445" s="307">
        <f t="shared" si="118"/>
        <v>0</v>
      </c>
      <c r="Y1445" s="307">
        <f t="shared" si="118"/>
        <v>0</v>
      </c>
      <c r="Z1445" s="307">
        <f t="shared" si="118"/>
        <v>0</v>
      </c>
      <c r="AA1445" s="307">
        <f t="shared" si="118"/>
        <v>0</v>
      </c>
      <c r="AB1445" s="307">
        <f t="shared" si="118"/>
        <v>0</v>
      </c>
      <c r="AC1445" s="307">
        <f t="shared" si="118"/>
        <v>0</v>
      </c>
      <c r="AD1445" s="307">
        <f t="shared" si="118"/>
        <v>0</v>
      </c>
      <c r="AE1445" s="307">
        <f t="shared" si="118"/>
        <v>0</v>
      </c>
      <c r="AF1445" s="307">
        <f t="shared" si="118"/>
        <v>0</v>
      </c>
      <c r="AG1445" s="307">
        <f t="shared" si="118"/>
        <v>0</v>
      </c>
      <c r="AH1445" s="307">
        <f t="shared" si="118"/>
        <v>0</v>
      </c>
      <c r="AI1445" s="307">
        <f t="shared" si="118"/>
        <v>0</v>
      </c>
      <c r="AJ1445" s="307">
        <f t="shared" si="118"/>
        <v>0</v>
      </c>
      <c r="AK1445" s="307">
        <f t="shared" si="118"/>
        <v>0</v>
      </c>
      <c r="AL1445" s="307">
        <f t="shared" si="118"/>
        <v>0</v>
      </c>
      <c r="AM1445" s="307">
        <f t="shared" si="118"/>
        <v>0</v>
      </c>
      <c r="AN1445" s="307">
        <f t="shared" si="118"/>
        <v>0</v>
      </c>
      <c r="AO1445" s="307">
        <f t="shared" si="118"/>
        <v>0</v>
      </c>
      <c r="AP1445" s="307">
        <f t="shared" si="118"/>
        <v>0</v>
      </c>
      <c r="AQ1445" s="307">
        <f t="shared" si="118"/>
        <v>0</v>
      </c>
      <c r="AR1445" s="307">
        <f t="shared" si="118"/>
        <v>0</v>
      </c>
      <c r="AS1445" s="307">
        <f t="shared" si="118"/>
        <v>0</v>
      </c>
      <c r="AT1445" s="307">
        <f t="shared" si="118"/>
        <v>0</v>
      </c>
      <c r="AU1445" s="306">
        <f t="shared" si="118"/>
        <v>0</v>
      </c>
      <c r="AV1445" s="307">
        <f t="shared" si="118"/>
        <v>0</v>
      </c>
      <c r="AW1445" s="307">
        <f t="shared" si="118"/>
        <v>0</v>
      </c>
      <c r="AX1445" s="307">
        <f t="shared" si="118"/>
        <v>0</v>
      </c>
      <c r="AY1445" s="307">
        <f t="shared" si="118"/>
        <v>0</v>
      </c>
      <c r="AZ1445" s="307">
        <f t="shared" si="118"/>
        <v>0</v>
      </c>
      <c r="BA1445" s="307">
        <f t="shared" si="118"/>
        <v>0</v>
      </c>
      <c r="BB1445" s="307">
        <f t="shared" si="118"/>
        <v>0</v>
      </c>
      <c r="BC1445" s="307">
        <f t="shared" si="118"/>
        <v>0</v>
      </c>
      <c r="BD1445" s="307">
        <f t="shared" si="118"/>
        <v>0</v>
      </c>
      <c r="BE1445" s="307">
        <f t="shared" si="118"/>
        <v>0</v>
      </c>
      <c r="BF1445" s="307">
        <f t="shared" si="118"/>
        <v>0</v>
      </c>
      <c r="BG1445" s="307">
        <f t="shared" si="118"/>
        <v>0</v>
      </c>
      <c r="BH1445" s="307">
        <f t="shared" si="118"/>
        <v>0</v>
      </c>
      <c r="BI1445" s="307">
        <f t="shared" si="118"/>
        <v>0</v>
      </c>
      <c r="BJ1445" s="307">
        <f t="shared" si="118"/>
        <v>0</v>
      </c>
      <c r="BK1445" s="307">
        <f t="shared" si="118"/>
        <v>0</v>
      </c>
      <c r="BL1445" s="307">
        <f t="shared" si="118"/>
        <v>0</v>
      </c>
      <c r="BM1445" s="307">
        <f t="shared" si="118"/>
        <v>0</v>
      </c>
      <c r="BN1445" s="307">
        <f t="shared" si="118"/>
        <v>0</v>
      </c>
      <c r="BO1445" s="307">
        <f t="shared" si="118"/>
        <v>0</v>
      </c>
      <c r="BP1445" s="307">
        <f t="shared" si="118"/>
        <v>0</v>
      </c>
      <c r="BQ1445" s="307">
        <f t="shared" si="118"/>
        <v>0</v>
      </c>
      <c r="BR1445" s="307">
        <f t="shared" si="117"/>
        <v>0</v>
      </c>
      <c r="BS1445" s="307">
        <f t="shared" si="117"/>
        <v>0</v>
      </c>
      <c r="BT1445" s="307">
        <f t="shared" si="117"/>
        <v>0</v>
      </c>
      <c r="BU1445" s="307">
        <f t="shared" si="117"/>
        <v>0</v>
      </c>
      <c r="BV1445" s="307">
        <f t="shared" si="117"/>
        <v>0</v>
      </c>
      <c r="BW1445" s="307">
        <f t="shared" si="117"/>
        <v>0</v>
      </c>
      <c r="BX1445" s="307">
        <f t="shared" si="117"/>
        <v>0</v>
      </c>
      <c r="BY1445" s="307">
        <f t="shared" si="117"/>
        <v>0</v>
      </c>
      <c r="BZ1445" s="307">
        <f t="shared" si="117"/>
        <v>0</v>
      </c>
      <c r="CA1445" s="307">
        <f t="shared" si="117"/>
        <v>0</v>
      </c>
      <c r="CB1445" s="307">
        <f t="shared" si="117"/>
        <v>0</v>
      </c>
      <c r="CC1445" s="307">
        <f t="shared" si="117"/>
        <v>0</v>
      </c>
      <c r="CD1445" s="307">
        <f t="shared" si="117"/>
        <v>0</v>
      </c>
      <c r="CE1445" s="307">
        <f t="shared" si="117"/>
        <v>0</v>
      </c>
      <c r="CF1445" s="307">
        <f t="shared" si="117"/>
        <v>0</v>
      </c>
      <c r="CG1445" s="307">
        <f t="shared" si="117"/>
        <v>0</v>
      </c>
      <c r="CH1445" s="307">
        <f t="shared" si="117"/>
        <v>0</v>
      </c>
      <c r="CI1445" s="307">
        <f t="shared" si="117"/>
        <v>0</v>
      </c>
      <c r="CJ1445" s="308">
        <f t="shared" si="117"/>
        <v>0</v>
      </c>
      <c r="CK1445" s="272">
        <f t="shared" si="88"/>
        <v>0</v>
      </c>
    </row>
    <row r="1446" spans="2:89">
      <c r="B1446" s="284"/>
      <c r="C1446" s="598">
        <v>25</v>
      </c>
      <c r="D1446" s="246" t="s">
        <v>566</v>
      </c>
      <c r="E1446" s="306">
        <f t="shared" si="119"/>
        <v>0</v>
      </c>
      <c r="F1446" s="307">
        <f t="shared" ref="F1446:BQ1449" si="120">F$1376*F1355</f>
        <v>0</v>
      </c>
      <c r="G1446" s="307">
        <f t="shared" si="120"/>
        <v>0</v>
      </c>
      <c r="H1446" s="307">
        <f t="shared" si="120"/>
        <v>0</v>
      </c>
      <c r="I1446" s="307">
        <f t="shared" si="120"/>
        <v>0</v>
      </c>
      <c r="J1446" s="307">
        <f t="shared" si="120"/>
        <v>0</v>
      </c>
      <c r="K1446" s="307">
        <f t="shared" si="120"/>
        <v>0</v>
      </c>
      <c r="L1446" s="307">
        <f t="shared" si="120"/>
        <v>0</v>
      </c>
      <c r="M1446" s="307">
        <f t="shared" si="120"/>
        <v>0</v>
      </c>
      <c r="N1446" s="307">
        <f t="shared" si="120"/>
        <v>0</v>
      </c>
      <c r="O1446" s="307">
        <f t="shared" si="120"/>
        <v>0</v>
      </c>
      <c r="P1446" s="307">
        <f t="shared" si="120"/>
        <v>0</v>
      </c>
      <c r="Q1446" s="307">
        <f t="shared" si="120"/>
        <v>0</v>
      </c>
      <c r="R1446" s="307">
        <f t="shared" si="120"/>
        <v>0</v>
      </c>
      <c r="S1446" s="307">
        <f t="shared" si="120"/>
        <v>0</v>
      </c>
      <c r="T1446" s="307">
        <f t="shared" si="120"/>
        <v>0</v>
      </c>
      <c r="U1446" s="307">
        <f t="shared" si="120"/>
        <v>0</v>
      </c>
      <c r="V1446" s="307">
        <f t="shared" si="120"/>
        <v>0</v>
      </c>
      <c r="W1446" s="307">
        <f t="shared" si="120"/>
        <v>0</v>
      </c>
      <c r="X1446" s="307">
        <f t="shared" si="120"/>
        <v>0</v>
      </c>
      <c r="Y1446" s="307">
        <f t="shared" si="120"/>
        <v>0</v>
      </c>
      <c r="Z1446" s="307">
        <f t="shared" si="120"/>
        <v>0</v>
      </c>
      <c r="AA1446" s="307">
        <f t="shared" si="120"/>
        <v>0</v>
      </c>
      <c r="AB1446" s="307">
        <f t="shared" si="120"/>
        <v>0</v>
      </c>
      <c r="AC1446" s="307">
        <f t="shared" si="120"/>
        <v>0</v>
      </c>
      <c r="AD1446" s="307">
        <f t="shared" si="120"/>
        <v>0</v>
      </c>
      <c r="AE1446" s="307">
        <f t="shared" si="120"/>
        <v>0</v>
      </c>
      <c r="AF1446" s="307">
        <f t="shared" si="120"/>
        <v>0</v>
      </c>
      <c r="AG1446" s="307">
        <f t="shared" si="120"/>
        <v>0</v>
      </c>
      <c r="AH1446" s="307">
        <f t="shared" si="120"/>
        <v>0</v>
      </c>
      <c r="AI1446" s="307">
        <f t="shared" si="120"/>
        <v>0</v>
      </c>
      <c r="AJ1446" s="307">
        <f t="shared" si="120"/>
        <v>0</v>
      </c>
      <c r="AK1446" s="307">
        <f t="shared" si="120"/>
        <v>0</v>
      </c>
      <c r="AL1446" s="307">
        <f t="shared" si="120"/>
        <v>0</v>
      </c>
      <c r="AM1446" s="307">
        <f t="shared" si="120"/>
        <v>0</v>
      </c>
      <c r="AN1446" s="307">
        <f t="shared" si="120"/>
        <v>0</v>
      </c>
      <c r="AO1446" s="307">
        <f t="shared" si="120"/>
        <v>0</v>
      </c>
      <c r="AP1446" s="307">
        <f t="shared" si="120"/>
        <v>0</v>
      </c>
      <c r="AQ1446" s="307">
        <f t="shared" si="120"/>
        <v>0</v>
      </c>
      <c r="AR1446" s="307">
        <f t="shared" si="120"/>
        <v>0</v>
      </c>
      <c r="AS1446" s="307">
        <f t="shared" si="120"/>
        <v>0</v>
      </c>
      <c r="AT1446" s="307">
        <f t="shared" si="120"/>
        <v>0</v>
      </c>
      <c r="AU1446" s="306">
        <f t="shared" si="120"/>
        <v>0</v>
      </c>
      <c r="AV1446" s="307">
        <f t="shared" si="120"/>
        <v>0</v>
      </c>
      <c r="AW1446" s="307">
        <f t="shared" si="120"/>
        <v>0</v>
      </c>
      <c r="AX1446" s="307">
        <f t="shared" si="120"/>
        <v>0</v>
      </c>
      <c r="AY1446" s="307">
        <f t="shared" si="120"/>
        <v>0</v>
      </c>
      <c r="AZ1446" s="307">
        <f t="shared" si="120"/>
        <v>0</v>
      </c>
      <c r="BA1446" s="307">
        <f t="shared" si="120"/>
        <v>0</v>
      </c>
      <c r="BB1446" s="307">
        <f t="shared" si="120"/>
        <v>0</v>
      </c>
      <c r="BC1446" s="307">
        <f t="shared" si="120"/>
        <v>0</v>
      </c>
      <c r="BD1446" s="307">
        <f t="shared" si="120"/>
        <v>0</v>
      </c>
      <c r="BE1446" s="307">
        <f t="shared" si="120"/>
        <v>0</v>
      </c>
      <c r="BF1446" s="307">
        <f t="shared" si="120"/>
        <v>0</v>
      </c>
      <c r="BG1446" s="307">
        <f t="shared" si="120"/>
        <v>0</v>
      </c>
      <c r="BH1446" s="307">
        <f t="shared" si="120"/>
        <v>0</v>
      </c>
      <c r="BI1446" s="307">
        <f t="shared" si="120"/>
        <v>0</v>
      </c>
      <c r="BJ1446" s="307">
        <f t="shared" si="120"/>
        <v>0</v>
      </c>
      <c r="BK1446" s="307">
        <f t="shared" si="120"/>
        <v>0</v>
      </c>
      <c r="BL1446" s="307">
        <f t="shared" si="120"/>
        <v>0</v>
      </c>
      <c r="BM1446" s="307">
        <f t="shared" si="120"/>
        <v>0</v>
      </c>
      <c r="BN1446" s="307">
        <f t="shared" si="120"/>
        <v>0</v>
      </c>
      <c r="BO1446" s="307">
        <f t="shared" si="120"/>
        <v>0</v>
      </c>
      <c r="BP1446" s="307">
        <f t="shared" si="120"/>
        <v>0</v>
      </c>
      <c r="BQ1446" s="307">
        <f t="shared" si="120"/>
        <v>0</v>
      </c>
      <c r="BR1446" s="307">
        <f t="shared" si="117"/>
        <v>0</v>
      </c>
      <c r="BS1446" s="307">
        <f t="shared" si="117"/>
        <v>0</v>
      </c>
      <c r="BT1446" s="307">
        <f t="shared" si="117"/>
        <v>0</v>
      </c>
      <c r="BU1446" s="307">
        <f t="shared" si="117"/>
        <v>0</v>
      </c>
      <c r="BV1446" s="307">
        <f t="shared" si="117"/>
        <v>0</v>
      </c>
      <c r="BW1446" s="307">
        <f t="shared" si="117"/>
        <v>0</v>
      </c>
      <c r="BX1446" s="307">
        <f t="shared" si="117"/>
        <v>0</v>
      </c>
      <c r="BY1446" s="307">
        <f t="shared" si="117"/>
        <v>0</v>
      </c>
      <c r="BZ1446" s="307">
        <f t="shared" si="117"/>
        <v>0</v>
      </c>
      <c r="CA1446" s="307">
        <f t="shared" si="117"/>
        <v>0</v>
      </c>
      <c r="CB1446" s="307">
        <f t="shared" si="117"/>
        <v>0</v>
      </c>
      <c r="CC1446" s="307">
        <f t="shared" si="117"/>
        <v>0</v>
      </c>
      <c r="CD1446" s="307">
        <f t="shared" si="117"/>
        <v>0</v>
      </c>
      <c r="CE1446" s="307">
        <f t="shared" si="117"/>
        <v>0</v>
      </c>
      <c r="CF1446" s="307">
        <f t="shared" si="117"/>
        <v>0</v>
      </c>
      <c r="CG1446" s="307">
        <f t="shared" si="117"/>
        <v>0</v>
      </c>
      <c r="CH1446" s="307">
        <f t="shared" si="117"/>
        <v>0</v>
      </c>
      <c r="CI1446" s="307">
        <f t="shared" si="117"/>
        <v>0</v>
      </c>
      <c r="CJ1446" s="308">
        <f t="shared" si="117"/>
        <v>0</v>
      </c>
      <c r="CK1446" s="272">
        <f t="shared" ref="CK1446:CK1461" si="121">SUM(E1446:CJ1446)</f>
        <v>0</v>
      </c>
    </row>
    <row r="1447" spans="2:89">
      <c r="B1447" s="284"/>
      <c r="C1447" s="598">
        <v>26</v>
      </c>
      <c r="D1447" s="246" t="s">
        <v>567</v>
      </c>
      <c r="E1447" s="306">
        <f t="shared" si="119"/>
        <v>0</v>
      </c>
      <c r="F1447" s="307">
        <f t="shared" si="120"/>
        <v>0</v>
      </c>
      <c r="G1447" s="307">
        <f t="shared" si="120"/>
        <v>0</v>
      </c>
      <c r="H1447" s="307">
        <f t="shared" si="120"/>
        <v>0</v>
      </c>
      <c r="I1447" s="307">
        <f t="shared" si="120"/>
        <v>0</v>
      </c>
      <c r="J1447" s="307">
        <f t="shared" si="120"/>
        <v>0</v>
      </c>
      <c r="K1447" s="307">
        <f t="shared" si="120"/>
        <v>0</v>
      </c>
      <c r="L1447" s="307">
        <f t="shared" si="120"/>
        <v>0</v>
      </c>
      <c r="M1447" s="307">
        <f t="shared" si="120"/>
        <v>0</v>
      </c>
      <c r="N1447" s="307">
        <f t="shared" si="120"/>
        <v>0</v>
      </c>
      <c r="O1447" s="307">
        <f t="shared" si="120"/>
        <v>0</v>
      </c>
      <c r="P1447" s="307">
        <f t="shared" si="120"/>
        <v>0</v>
      </c>
      <c r="Q1447" s="307">
        <f t="shared" si="120"/>
        <v>0</v>
      </c>
      <c r="R1447" s="307">
        <f t="shared" si="120"/>
        <v>0</v>
      </c>
      <c r="S1447" s="307">
        <f t="shared" si="120"/>
        <v>0</v>
      </c>
      <c r="T1447" s="307">
        <f t="shared" si="120"/>
        <v>0</v>
      </c>
      <c r="U1447" s="307">
        <f t="shared" si="120"/>
        <v>0</v>
      </c>
      <c r="V1447" s="307">
        <f t="shared" si="120"/>
        <v>0</v>
      </c>
      <c r="W1447" s="307">
        <f t="shared" si="120"/>
        <v>0</v>
      </c>
      <c r="X1447" s="307">
        <f t="shared" si="120"/>
        <v>0</v>
      </c>
      <c r="Y1447" s="307">
        <f t="shared" si="120"/>
        <v>0</v>
      </c>
      <c r="Z1447" s="307">
        <f t="shared" si="120"/>
        <v>0</v>
      </c>
      <c r="AA1447" s="307">
        <f t="shared" si="120"/>
        <v>0</v>
      </c>
      <c r="AB1447" s="307">
        <f t="shared" si="120"/>
        <v>0</v>
      </c>
      <c r="AC1447" s="307">
        <f t="shared" si="120"/>
        <v>0</v>
      </c>
      <c r="AD1447" s="307">
        <f t="shared" si="120"/>
        <v>0</v>
      </c>
      <c r="AE1447" s="307">
        <f t="shared" si="120"/>
        <v>0</v>
      </c>
      <c r="AF1447" s="307">
        <f t="shared" si="120"/>
        <v>0</v>
      </c>
      <c r="AG1447" s="307">
        <f t="shared" si="120"/>
        <v>0</v>
      </c>
      <c r="AH1447" s="307">
        <f t="shared" si="120"/>
        <v>0</v>
      </c>
      <c r="AI1447" s="307">
        <f t="shared" si="120"/>
        <v>0</v>
      </c>
      <c r="AJ1447" s="307">
        <f t="shared" si="120"/>
        <v>0</v>
      </c>
      <c r="AK1447" s="307">
        <f t="shared" si="120"/>
        <v>0</v>
      </c>
      <c r="AL1447" s="307">
        <f t="shared" si="120"/>
        <v>0</v>
      </c>
      <c r="AM1447" s="307">
        <f t="shared" si="120"/>
        <v>0</v>
      </c>
      <c r="AN1447" s="307">
        <f t="shared" si="120"/>
        <v>0</v>
      </c>
      <c r="AO1447" s="307">
        <f t="shared" si="120"/>
        <v>0</v>
      </c>
      <c r="AP1447" s="307">
        <f t="shared" si="120"/>
        <v>0</v>
      </c>
      <c r="AQ1447" s="307">
        <f t="shared" si="120"/>
        <v>0</v>
      </c>
      <c r="AR1447" s="307">
        <f t="shared" si="120"/>
        <v>0</v>
      </c>
      <c r="AS1447" s="307">
        <f t="shared" si="120"/>
        <v>0</v>
      </c>
      <c r="AT1447" s="307">
        <f t="shared" si="120"/>
        <v>0</v>
      </c>
      <c r="AU1447" s="306">
        <f t="shared" si="120"/>
        <v>0</v>
      </c>
      <c r="AV1447" s="307">
        <f t="shared" si="120"/>
        <v>0</v>
      </c>
      <c r="AW1447" s="307">
        <f t="shared" si="120"/>
        <v>0</v>
      </c>
      <c r="AX1447" s="307">
        <f t="shared" si="120"/>
        <v>0</v>
      </c>
      <c r="AY1447" s="307">
        <f t="shared" si="120"/>
        <v>0</v>
      </c>
      <c r="AZ1447" s="307">
        <f t="shared" si="120"/>
        <v>0</v>
      </c>
      <c r="BA1447" s="307">
        <f t="shared" si="120"/>
        <v>0</v>
      </c>
      <c r="BB1447" s="307">
        <f t="shared" si="120"/>
        <v>0</v>
      </c>
      <c r="BC1447" s="307">
        <f t="shared" si="120"/>
        <v>0</v>
      </c>
      <c r="BD1447" s="307">
        <f t="shared" si="120"/>
        <v>0</v>
      </c>
      <c r="BE1447" s="307">
        <f t="shared" si="120"/>
        <v>0</v>
      </c>
      <c r="BF1447" s="307">
        <f t="shared" si="120"/>
        <v>0</v>
      </c>
      <c r="BG1447" s="307">
        <f t="shared" si="120"/>
        <v>0</v>
      </c>
      <c r="BH1447" s="307">
        <f t="shared" si="120"/>
        <v>0</v>
      </c>
      <c r="BI1447" s="307">
        <f t="shared" si="120"/>
        <v>0</v>
      </c>
      <c r="BJ1447" s="307">
        <f t="shared" si="120"/>
        <v>0</v>
      </c>
      <c r="BK1447" s="307">
        <f t="shared" si="120"/>
        <v>0</v>
      </c>
      <c r="BL1447" s="307">
        <f t="shared" si="120"/>
        <v>0</v>
      </c>
      <c r="BM1447" s="307">
        <f t="shared" si="120"/>
        <v>0</v>
      </c>
      <c r="BN1447" s="307">
        <f t="shared" si="120"/>
        <v>0</v>
      </c>
      <c r="BO1447" s="307">
        <f t="shared" si="120"/>
        <v>0</v>
      </c>
      <c r="BP1447" s="307">
        <f t="shared" si="120"/>
        <v>0</v>
      </c>
      <c r="BQ1447" s="307">
        <f t="shared" si="120"/>
        <v>0</v>
      </c>
      <c r="BR1447" s="307">
        <f t="shared" si="117"/>
        <v>0</v>
      </c>
      <c r="BS1447" s="307">
        <f t="shared" si="117"/>
        <v>0</v>
      </c>
      <c r="BT1447" s="307">
        <f t="shared" si="117"/>
        <v>0</v>
      </c>
      <c r="BU1447" s="307">
        <f t="shared" si="117"/>
        <v>0</v>
      </c>
      <c r="BV1447" s="307">
        <f t="shared" si="117"/>
        <v>0</v>
      </c>
      <c r="BW1447" s="307">
        <f t="shared" si="117"/>
        <v>0</v>
      </c>
      <c r="BX1447" s="307">
        <f t="shared" si="117"/>
        <v>0</v>
      </c>
      <c r="BY1447" s="307">
        <f t="shared" si="117"/>
        <v>0</v>
      </c>
      <c r="BZ1447" s="307">
        <f t="shared" si="117"/>
        <v>0</v>
      </c>
      <c r="CA1447" s="307">
        <f t="shared" si="117"/>
        <v>0</v>
      </c>
      <c r="CB1447" s="307">
        <f t="shared" si="117"/>
        <v>0</v>
      </c>
      <c r="CC1447" s="307">
        <f t="shared" si="117"/>
        <v>0</v>
      </c>
      <c r="CD1447" s="307">
        <f t="shared" si="117"/>
        <v>0</v>
      </c>
      <c r="CE1447" s="307">
        <f t="shared" si="117"/>
        <v>0</v>
      </c>
      <c r="CF1447" s="307">
        <f t="shared" si="117"/>
        <v>0</v>
      </c>
      <c r="CG1447" s="307">
        <f t="shared" si="117"/>
        <v>0</v>
      </c>
      <c r="CH1447" s="307">
        <f t="shared" si="117"/>
        <v>0</v>
      </c>
      <c r="CI1447" s="307">
        <f t="shared" si="117"/>
        <v>0</v>
      </c>
      <c r="CJ1447" s="308">
        <f t="shared" si="117"/>
        <v>0</v>
      </c>
      <c r="CK1447" s="272">
        <f t="shared" si="121"/>
        <v>0</v>
      </c>
    </row>
    <row r="1448" spans="2:89">
      <c r="B1448" s="284"/>
      <c r="C1448" s="598">
        <v>27</v>
      </c>
      <c r="D1448" s="246" t="s">
        <v>83</v>
      </c>
      <c r="E1448" s="306">
        <f t="shared" si="119"/>
        <v>0</v>
      </c>
      <c r="F1448" s="307">
        <f t="shared" si="120"/>
        <v>0</v>
      </c>
      <c r="G1448" s="307">
        <f t="shared" si="120"/>
        <v>0</v>
      </c>
      <c r="H1448" s="307">
        <f t="shared" si="120"/>
        <v>0</v>
      </c>
      <c r="I1448" s="307">
        <f t="shared" si="120"/>
        <v>0</v>
      </c>
      <c r="J1448" s="307">
        <f t="shared" si="120"/>
        <v>0</v>
      </c>
      <c r="K1448" s="307">
        <f t="shared" si="120"/>
        <v>0</v>
      </c>
      <c r="L1448" s="307">
        <f t="shared" si="120"/>
        <v>0</v>
      </c>
      <c r="M1448" s="307">
        <f t="shared" si="120"/>
        <v>0</v>
      </c>
      <c r="N1448" s="307">
        <f t="shared" si="120"/>
        <v>0</v>
      </c>
      <c r="O1448" s="307">
        <f t="shared" si="120"/>
        <v>0</v>
      </c>
      <c r="P1448" s="307">
        <f t="shared" si="120"/>
        <v>0</v>
      </c>
      <c r="Q1448" s="307">
        <f t="shared" si="120"/>
        <v>0</v>
      </c>
      <c r="R1448" s="307">
        <f t="shared" si="120"/>
        <v>0</v>
      </c>
      <c r="S1448" s="307">
        <f t="shared" si="120"/>
        <v>0</v>
      </c>
      <c r="T1448" s="307">
        <f t="shared" si="120"/>
        <v>0</v>
      </c>
      <c r="U1448" s="307">
        <f t="shared" si="120"/>
        <v>0</v>
      </c>
      <c r="V1448" s="307">
        <f t="shared" si="120"/>
        <v>0</v>
      </c>
      <c r="W1448" s="307">
        <f t="shared" si="120"/>
        <v>0</v>
      </c>
      <c r="X1448" s="307">
        <f t="shared" si="120"/>
        <v>0</v>
      </c>
      <c r="Y1448" s="307">
        <f t="shared" si="120"/>
        <v>0</v>
      </c>
      <c r="Z1448" s="307">
        <f t="shared" si="120"/>
        <v>0</v>
      </c>
      <c r="AA1448" s="307">
        <f t="shared" si="120"/>
        <v>0</v>
      </c>
      <c r="AB1448" s="307">
        <f t="shared" si="120"/>
        <v>0</v>
      </c>
      <c r="AC1448" s="307">
        <f t="shared" si="120"/>
        <v>0</v>
      </c>
      <c r="AD1448" s="307">
        <f t="shared" si="120"/>
        <v>0</v>
      </c>
      <c r="AE1448" s="307">
        <f t="shared" si="120"/>
        <v>0</v>
      </c>
      <c r="AF1448" s="307">
        <f t="shared" si="120"/>
        <v>0</v>
      </c>
      <c r="AG1448" s="307">
        <f t="shared" si="120"/>
        <v>0</v>
      </c>
      <c r="AH1448" s="307">
        <f t="shared" si="120"/>
        <v>0</v>
      </c>
      <c r="AI1448" s="307">
        <f t="shared" si="120"/>
        <v>0</v>
      </c>
      <c r="AJ1448" s="307">
        <f t="shared" si="120"/>
        <v>0</v>
      </c>
      <c r="AK1448" s="307">
        <f t="shared" si="120"/>
        <v>0</v>
      </c>
      <c r="AL1448" s="307">
        <f t="shared" si="120"/>
        <v>0</v>
      </c>
      <c r="AM1448" s="307">
        <f t="shared" si="120"/>
        <v>0</v>
      </c>
      <c r="AN1448" s="307">
        <f t="shared" si="120"/>
        <v>0</v>
      </c>
      <c r="AO1448" s="307">
        <f t="shared" si="120"/>
        <v>0</v>
      </c>
      <c r="AP1448" s="307">
        <f t="shared" si="120"/>
        <v>0</v>
      </c>
      <c r="AQ1448" s="307">
        <f t="shared" si="120"/>
        <v>0</v>
      </c>
      <c r="AR1448" s="307">
        <f t="shared" si="120"/>
        <v>0</v>
      </c>
      <c r="AS1448" s="307">
        <f t="shared" si="120"/>
        <v>0</v>
      </c>
      <c r="AT1448" s="307">
        <f t="shared" si="120"/>
        <v>0</v>
      </c>
      <c r="AU1448" s="306">
        <f t="shared" si="120"/>
        <v>0</v>
      </c>
      <c r="AV1448" s="307">
        <f t="shared" si="120"/>
        <v>0</v>
      </c>
      <c r="AW1448" s="307">
        <f t="shared" si="120"/>
        <v>0</v>
      </c>
      <c r="AX1448" s="307">
        <f t="shared" si="120"/>
        <v>0</v>
      </c>
      <c r="AY1448" s="307">
        <f t="shared" si="120"/>
        <v>0</v>
      </c>
      <c r="AZ1448" s="307">
        <f t="shared" si="120"/>
        <v>0</v>
      </c>
      <c r="BA1448" s="307">
        <f t="shared" si="120"/>
        <v>0</v>
      </c>
      <c r="BB1448" s="307">
        <f t="shared" si="120"/>
        <v>0</v>
      </c>
      <c r="BC1448" s="307">
        <f t="shared" si="120"/>
        <v>0</v>
      </c>
      <c r="BD1448" s="307">
        <f t="shared" si="120"/>
        <v>0</v>
      </c>
      <c r="BE1448" s="307">
        <f t="shared" si="120"/>
        <v>0</v>
      </c>
      <c r="BF1448" s="307">
        <f t="shared" si="120"/>
        <v>0</v>
      </c>
      <c r="BG1448" s="307">
        <f t="shared" si="120"/>
        <v>0</v>
      </c>
      <c r="BH1448" s="307">
        <f t="shared" si="120"/>
        <v>0</v>
      </c>
      <c r="BI1448" s="307">
        <f t="shared" si="120"/>
        <v>0</v>
      </c>
      <c r="BJ1448" s="307">
        <f t="shared" si="120"/>
        <v>0</v>
      </c>
      <c r="BK1448" s="307">
        <f t="shared" si="120"/>
        <v>0</v>
      </c>
      <c r="BL1448" s="307">
        <f t="shared" si="120"/>
        <v>0</v>
      </c>
      <c r="BM1448" s="307">
        <f t="shared" si="120"/>
        <v>0</v>
      </c>
      <c r="BN1448" s="307">
        <f t="shared" si="120"/>
        <v>0</v>
      </c>
      <c r="BO1448" s="307">
        <f t="shared" si="120"/>
        <v>0</v>
      </c>
      <c r="BP1448" s="307">
        <f t="shared" si="120"/>
        <v>0</v>
      </c>
      <c r="BQ1448" s="307">
        <f t="shared" si="120"/>
        <v>0</v>
      </c>
      <c r="BR1448" s="307">
        <f t="shared" si="117"/>
        <v>0</v>
      </c>
      <c r="BS1448" s="307">
        <f t="shared" si="117"/>
        <v>0</v>
      </c>
      <c r="BT1448" s="307">
        <f t="shared" si="117"/>
        <v>0</v>
      </c>
      <c r="BU1448" s="307">
        <f t="shared" si="117"/>
        <v>0</v>
      </c>
      <c r="BV1448" s="307">
        <f t="shared" si="117"/>
        <v>0</v>
      </c>
      <c r="BW1448" s="307">
        <f t="shared" si="117"/>
        <v>0</v>
      </c>
      <c r="BX1448" s="307">
        <f t="shared" si="117"/>
        <v>0</v>
      </c>
      <c r="BY1448" s="307">
        <f t="shared" si="117"/>
        <v>0</v>
      </c>
      <c r="BZ1448" s="307">
        <f t="shared" si="117"/>
        <v>0</v>
      </c>
      <c r="CA1448" s="307">
        <f t="shared" si="117"/>
        <v>0</v>
      </c>
      <c r="CB1448" s="307">
        <f t="shared" si="117"/>
        <v>0</v>
      </c>
      <c r="CC1448" s="307">
        <f t="shared" si="117"/>
        <v>0</v>
      </c>
      <c r="CD1448" s="307">
        <f t="shared" si="117"/>
        <v>0</v>
      </c>
      <c r="CE1448" s="307">
        <f t="shared" si="117"/>
        <v>0</v>
      </c>
      <c r="CF1448" s="307">
        <f t="shared" si="117"/>
        <v>0</v>
      </c>
      <c r="CG1448" s="307">
        <f t="shared" si="117"/>
        <v>0</v>
      </c>
      <c r="CH1448" s="307">
        <f t="shared" si="117"/>
        <v>0</v>
      </c>
      <c r="CI1448" s="307">
        <f t="shared" si="117"/>
        <v>0</v>
      </c>
      <c r="CJ1448" s="308">
        <f t="shared" si="117"/>
        <v>0</v>
      </c>
      <c r="CK1448" s="272">
        <f t="shared" si="121"/>
        <v>0</v>
      </c>
    </row>
    <row r="1449" spans="2:89">
      <c r="B1449" s="284"/>
      <c r="C1449" s="598">
        <v>28</v>
      </c>
      <c r="D1449" s="246" t="s">
        <v>84</v>
      </c>
      <c r="E1449" s="306">
        <f t="shared" si="119"/>
        <v>0</v>
      </c>
      <c r="F1449" s="307">
        <f t="shared" si="120"/>
        <v>0</v>
      </c>
      <c r="G1449" s="307">
        <f t="shared" si="120"/>
        <v>0</v>
      </c>
      <c r="H1449" s="307">
        <f t="shared" si="120"/>
        <v>0</v>
      </c>
      <c r="I1449" s="307">
        <f t="shared" si="120"/>
        <v>0</v>
      </c>
      <c r="J1449" s="307">
        <f t="shared" si="120"/>
        <v>0</v>
      </c>
      <c r="K1449" s="307">
        <f t="shared" si="120"/>
        <v>0</v>
      </c>
      <c r="L1449" s="307">
        <f t="shared" si="120"/>
        <v>0</v>
      </c>
      <c r="M1449" s="307">
        <f t="shared" si="120"/>
        <v>0</v>
      </c>
      <c r="N1449" s="307">
        <f t="shared" si="120"/>
        <v>0</v>
      </c>
      <c r="O1449" s="307">
        <f t="shared" si="120"/>
        <v>0</v>
      </c>
      <c r="P1449" s="307">
        <f t="shared" si="120"/>
        <v>0</v>
      </c>
      <c r="Q1449" s="307">
        <f t="shared" si="120"/>
        <v>0</v>
      </c>
      <c r="R1449" s="307">
        <f t="shared" si="120"/>
        <v>0</v>
      </c>
      <c r="S1449" s="307">
        <f t="shared" si="120"/>
        <v>0</v>
      </c>
      <c r="T1449" s="307">
        <f t="shared" si="120"/>
        <v>0</v>
      </c>
      <c r="U1449" s="307">
        <f t="shared" si="120"/>
        <v>0</v>
      </c>
      <c r="V1449" s="307">
        <f t="shared" si="120"/>
        <v>0</v>
      </c>
      <c r="W1449" s="307">
        <f t="shared" si="120"/>
        <v>0</v>
      </c>
      <c r="X1449" s="307">
        <f t="shared" si="120"/>
        <v>0</v>
      </c>
      <c r="Y1449" s="307">
        <f t="shared" si="120"/>
        <v>0</v>
      </c>
      <c r="Z1449" s="307">
        <f t="shared" si="120"/>
        <v>0</v>
      </c>
      <c r="AA1449" s="307">
        <f t="shared" si="120"/>
        <v>0</v>
      </c>
      <c r="AB1449" s="307">
        <f t="shared" si="120"/>
        <v>0</v>
      </c>
      <c r="AC1449" s="307">
        <f t="shared" si="120"/>
        <v>0</v>
      </c>
      <c r="AD1449" s="307">
        <f t="shared" si="120"/>
        <v>0</v>
      </c>
      <c r="AE1449" s="307">
        <f t="shared" si="120"/>
        <v>0</v>
      </c>
      <c r="AF1449" s="307">
        <f t="shared" si="120"/>
        <v>0</v>
      </c>
      <c r="AG1449" s="307">
        <f t="shared" si="120"/>
        <v>0</v>
      </c>
      <c r="AH1449" s="307">
        <f t="shared" si="120"/>
        <v>0</v>
      </c>
      <c r="AI1449" s="307">
        <f t="shared" si="120"/>
        <v>0</v>
      </c>
      <c r="AJ1449" s="307">
        <f t="shared" si="120"/>
        <v>0</v>
      </c>
      <c r="AK1449" s="307">
        <f t="shared" si="120"/>
        <v>0</v>
      </c>
      <c r="AL1449" s="307">
        <f t="shared" si="120"/>
        <v>0</v>
      </c>
      <c r="AM1449" s="307">
        <f t="shared" si="120"/>
        <v>0</v>
      </c>
      <c r="AN1449" s="307">
        <f t="shared" si="120"/>
        <v>0</v>
      </c>
      <c r="AO1449" s="307">
        <f t="shared" si="120"/>
        <v>0</v>
      </c>
      <c r="AP1449" s="307">
        <f t="shared" si="120"/>
        <v>0</v>
      </c>
      <c r="AQ1449" s="307">
        <f t="shared" si="120"/>
        <v>0</v>
      </c>
      <c r="AR1449" s="307">
        <f t="shared" si="120"/>
        <v>0</v>
      </c>
      <c r="AS1449" s="307">
        <f t="shared" si="120"/>
        <v>0</v>
      </c>
      <c r="AT1449" s="307">
        <f t="shared" si="120"/>
        <v>0</v>
      </c>
      <c r="AU1449" s="306">
        <f t="shared" si="120"/>
        <v>0</v>
      </c>
      <c r="AV1449" s="307">
        <f t="shared" si="120"/>
        <v>0</v>
      </c>
      <c r="AW1449" s="307">
        <f t="shared" si="120"/>
        <v>0</v>
      </c>
      <c r="AX1449" s="307">
        <f t="shared" si="120"/>
        <v>0</v>
      </c>
      <c r="AY1449" s="307">
        <f t="shared" si="120"/>
        <v>0</v>
      </c>
      <c r="AZ1449" s="307">
        <f t="shared" si="120"/>
        <v>0</v>
      </c>
      <c r="BA1449" s="307">
        <f t="shared" si="120"/>
        <v>0</v>
      </c>
      <c r="BB1449" s="307">
        <f t="shared" si="120"/>
        <v>0</v>
      </c>
      <c r="BC1449" s="307">
        <f t="shared" si="120"/>
        <v>0</v>
      </c>
      <c r="BD1449" s="307">
        <f t="shared" si="120"/>
        <v>0</v>
      </c>
      <c r="BE1449" s="307">
        <f t="shared" si="120"/>
        <v>0</v>
      </c>
      <c r="BF1449" s="307">
        <f t="shared" si="120"/>
        <v>0</v>
      </c>
      <c r="BG1449" s="307">
        <f t="shared" si="120"/>
        <v>0</v>
      </c>
      <c r="BH1449" s="307">
        <f t="shared" si="120"/>
        <v>0</v>
      </c>
      <c r="BI1449" s="307">
        <f t="shared" si="120"/>
        <v>0</v>
      </c>
      <c r="BJ1449" s="307">
        <f t="shared" si="120"/>
        <v>0</v>
      </c>
      <c r="BK1449" s="307">
        <f t="shared" si="120"/>
        <v>0</v>
      </c>
      <c r="BL1449" s="307">
        <f t="shared" si="120"/>
        <v>0</v>
      </c>
      <c r="BM1449" s="307">
        <f t="shared" si="120"/>
        <v>0</v>
      </c>
      <c r="BN1449" s="307">
        <f t="shared" si="120"/>
        <v>0</v>
      </c>
      <c r="BO1449" s="307">
        <f t="shared" si="120"/>
        <v>0</v>
      </c>
      <c r="BP1449" s="307">
        <f t="shared" si="120"/>
        <v>0</v>
      </c>
      <c r="BQ1449" s="307">
        <f t="shared" ref="BQ1449:CJ1452" si="122">BQ$1376*BQ1358</f>
        <v>0</v>
      </c>
      <c r="BR1449" s="307">
        <f t="shared" si="122"/>
        <v>0</v>
      </c>
      <c r="BS1449" s="307">
        <f t="shared" si="122"/>
        <v>0</v>
      </c>
      <c r="BT1449" s="307">
        <f t="shared" si="122"/>
        <v>0</v>
      </c>
      <c r="BU1449" s="307">
        <f t="shared" si="122"/>
        <v>0</v>
      </c>
      <c r="BV1449" s="307">
        <f t="shared" si="122"/>
        <v>0</v>
      </c>
      <c r="BW1449" s="307">
        <f t="shared" si="122"/>
        <v>0</v>
      </c>
      <c r="BX1449" s="307">
        <f t="shared" si="122"/>
        <v>0</v>
      </c>
      <c r="BY1449" s="307">
        <f t="shared" si="122"/>
        <v>0</v>
      </c>
      <c r="BZ1449" s="307">
        <f t="shared" si="122"/>
        <v>0</v>
      </c>
      <c r="CA1449" s="307">
        <f t="shared" si="122"/>
        <v>0</v>
      </c>
      <c r="CB1449" s="307">
        <f t="shared" si="122"/>
        <v>0</v>
      </c>
      <c r="CC1449" s="307">
        <f t="shared" si="122"/>
        <v>0</v>
      </c>
      <c r="CD1449" s="307">
        <f t="shared" si="122"/>
        <v>0</v>
      </c>
      <c r="CE1449" s="307">
        <f t="shared" si="122"/>
        <v>0</v>
      </c>
      <c r="CF1449" s="307">
        <f t="shared" si="122"/>
        <v>0</v>
      </c>
      <c r="CG1449" s="307">
        <f t="shared" si="122"/>
        <v>0</v>
      </c>
      <c r="CH1449" s="307">
        <f t="shared" si="122"/>
        <v>0</v>
      </c>
      <c r="CI1449" s="307">
        <f t="shared" si="122"/>
        <v>0</v>
      </c>
      <c r="CJ1449" s="308">
        <f t="shared" si="122"/>
        <v>0</v>
      </c>
      <c r="CK1449" s="272">
        <f t="shared" si="121"/>
        <v>0</v>
      </c>
    </row>
    <row r="1450" spans="2:89">
      <c r="B1450" s="284"/>
      <c r="C1450" s="598">
        <v>29</v>
      </c>
      <c r="D1450" s="246" t="s">
        <v>85</v>
      </c>
      <c r="E1450" s="306">
        <f t="shared" si="119"/>
        <v>0</v>
      </c>
      <c r="F1450" s="307">
        <f t="shared" ref="F1450:BQ1453" si="123">F$1376*F1359</f>
        <v>0</v>
      </c>
      <c r="G1450" s="307">
        <f t="shared" si="123"/>
        <v>0</v>
      </c>
      <c r="H1450" s="307">
        <f t="shared" si="123"/>
        <v>0</v>
      </c>
      <c r="I1450" s="307">
        <f t="shared" si="123"/>
        <v>0</v>
      </c>
      <c r="J1450" s="307">
        <f t="shared" si="123"/>
        <v>0</v>
      </c>
      <c r="K1450" s="307">
        <f t="shared" si="123"/>
        <v>0</v>
      </c>
      <c r="L1450" s="307">
        <f t="shared" si="123"/>
        <v>0</v>
      </c>
      <c r="M1450" s="307">
        <f t="shared" si="123"/>
        <v>0</v>
      </c>
      <c r="N1450" s="307">
        <f t="shared" si="123"/>
        <v>0</v>
      </c>
      <c r="O1450" s="307">
        <f t="shared" si="123"/>
        <v>0</v>
      </c>
      <c r="P1450" s="307">
        <f t="shared" si="123"/>
        <v>0</v>
      </c>
      <c r="Q1450" s="307">
        <f t="shared" si="123"/>
        <v>0</v>
      </c>
      <c r="R1450" s="307">
        <f t="shared" si="123"/>
        <v>0</v>
      </c>
      <c r="S1450" s="307">
        <f t="shared" si="123"/>
        <v>0</v>
      </c>
      <c r="T1450" s="307">
        <f t="shared" si="123"/>
        <v>0</v>
      </c>
      <c r="U1450" s="307">
        <f t="shared" si="123"/>
        <v>0</v>
      </c>
      <c r="V1450" s="307">
        <f t="shared" si="123"/>
        <v>0</v>
      </c>
      <c r="W1450" s="307">
        <f t="shared" si="123"/>
        <v>0</v>
      </c>
      <c r="X1450" s="307">
        <f t="shared" si="123"/>
        <v>0</v>
      </c>
      <c r="Y1450" s="307">
        <f t="shared" si="123"/>
        <v>0</v>
      </c>
      <c r="Z1450" s="307">
        <f t="shared" si="123"/>
        <v>0</v>
      </c>
      <c r="AA1450" s="307">
        <f t="shared" si="123"/>
        <v>0</v>
      </c>
      <c r="AB1450" s="307">
        <f t="shared" si="123"/>
        <v>0</v>
      </c>
      <c r="AC1450" s="307">
        <f t="shared" si="123"/>
        <v>0</v>
      </c>
      <c r="AD1450" s="307">
        <f t="shared" si="123"/>
        <v>0</v>
      </c>
      <c r="AE1450" s="307">
        <f t="shared" si="123"/>
        <v>0</v>
      </c>
      <c r="AF1450" s="307">
        <f t="shared" si="123"/>
        <v>0</v>
      </c>
      <c r="AG1450" s="307">
        <f t="shared" si="123"/>
        <v>0</v>
      </c>
      <c r="AH1450" s="307">
        <f t="shared" si="123"/>
        <v>0</v>
      </c>
      <c r="AI1450" s="307">
        <f t="shared" si="123"/>
        <v>0</v>
      </c>
      <c r="AJ1450" s="307">
        <f t="shared" si="123"/>
        <v>0</v>
      </c>
      <c r="AK1450" s="307">
        <f t="shared" si="123"/>
        <v>0</v>
      </c>
      <c r="AL1450" s="307">
        <f t="shared" si="123"/>
        <v>0</v>
      </c>
      <c r="AM1450" s="307">
        <f t="shared" si="123"/>
        <v>0</v>
      </c>
      <c r="AN1450" s="307">
        <f t="shared" si="123"/>
        <v>0</v>
      </c>
      <c r="AO1450" s="307">
        <f t="shared" si="123"/>
        <v>0</v>
      </c>
      <c r="AP1450" s="307">
        <f t="shared" si="123"/>
        <v>0</v>
      </c>
      <c r="AQ1450" s="307">
        <f t="shared" si="123"/>
        <v>0</v>
      </c>
      <c r="AR1450" s="307">
        <f t="shared" si="123"/>
        <v>0</v>
      </c>
      <c r="AS1450" s="307">
        <f t="shared" si="123"/>
        <v>0</v>
      </c>
      <c r="AT1450" s="307">
        <f t="shared" si="123"/>
        <v>0</v>
      </c>
      <c r="AU1450" s="306">
        <f t="shared" si="123"/>
        <v>0</v>
      </c>
      <c r="AV1450" s="307">
        <f t="shared" si="123"/>
        <v>0</v>
      </c>
      <c r="AW1450" s="307">
        <f t="shared" si="123"/>
        <v>0</v>
      </c>
      <c r="AX1450" s="307">
        <f t="shared" si="123"/>
        <v>0</v>
      </c>
      <c r="AY1450" s="307">
        <f t="shared" si="123"/>
        <v>0</v>
      </c>
      <c r="AZ1450" s="307">
        <f t="shared" si="123"/>
        <v>0</v>
      </c>
      <c r="BA1450" s="307">
        <f t="shared" si="123"/>
        <v>0</v>
      </c>
      <c r="BB1450" s="307">
        <f t="shared" si="123"/>
        <v>0</v>
      </c>
      <c r="BC1450" s="307">
        <f t="shared" si="123"/>
        <v>0</v>
      </c>
      <c r="BD1450" s="307">
        <f t="shared" si="123"/>
        <v>0</v>
      </c>
      <c r="BE1450" s="307">
        <f t="shared" si="123"/>
        <v>0</v>
      </c>
      <c r="BF1450" s="307">
        <f t="shared" si="123"/>
        <v>0</v>
      </c>
      <c r="BG1450" s="307">
        <f t="shared" si="123"/>
        <v>0</v>
      </c>
      <c r="BH1450" s="307">
        <f t="shared" si="123"/>
        <v>0</v>
      </c>
      <c r="BI1450" s="307">
        <f t="shared" si="123"/>
        <v>0</v>
      </c>
      <c r="BJ1450" s="307">
        <f t="shared" si="123"/>
        <v>0</v>
      </c>
      <c r="BK1450" s="307">
        <f t="shared" si="123"/>
        <v>0</v>
      </c>
      <c r="BL1450" s="307">
        <f t="shared" si="123"/>
        <v>0</v>
      </c>
      <c r="BM1450" s="307">
        <f t="shared" si="123"/>
        <v>0</v>
      </c>
      <c r="BN1450" s="307">
        <f t="shared" si="123"/>
        <v>0</v>
      </c>
      <c r="BO1450" s="307">
        <f t="shared" si="123"/>
        <v>0</v>
      </c>
      <c r="BP1450" s="307">
        <f t="shared" si="123"/>
        <v>0</v>
      </c>
      <c r="BQ1450" s="307">
        <f t="shared" si="123"/>
        <v>0</v>
      </c>
      <c r="BR1450" s="307">
        <f t="shared" si="122"/>
        <v>0</v>
      </c>
      <c r="BS1450" s="307">
        <f t="shared" si="122"/>
        <v>0</v>
      </c>
      <c r="BT1450" s="307">
        <f t="shared" si="122"/>
        <v>0</v>
      </c>
      <c r="BU1450" s="307">
        <f t="shared" si="122"/>
        <v>0</v>
      </c>
      <c r="BV1450" s="307">
        <f t="shared" si="122"/>
        <v>0</v>
      </c>
      <c r="BW1450" s="307">
        <f t="shared" si="122"/>
        <v>0</v>
      </c>
      <c r="BX1450" s="307">
        <f t="shared" si="122"/>
        <v>0</v>
      </c>
      <c r="BY1450" s="307">
        <f t="shared" si="122"/>
        <v>0</v>
      </c>
      <c r="BZ1450" s="307">
        <f t="shared" si="122"/>
        <v>0</v>
      </c>
      <c r="CA1450" s="307">
        <f t="shared" si="122"/>
        <v>0</v>
      </c>
      <c r="CB1450" s="307">
        <f t="shared" si="122"/>
        <v>0</v>
      </c>
      <c r="CC1450" s="307">
        <f t="shared" si="122"/>
        <v>0</v>
      </c>
      <c r="CD1450" s="307">
        <f t="shared" si="122"/>
        <v>0</v>
      </c>
      <c r="CE1450" s="307">
        <f t="shared" si="122"/>
        <v>0</v>
      </c>
      <c r="CF1450" s="307">
        <f t="shared" si="122"/>
        <v>0</v>
      </c>
      <c r="CG1450" s="307">
        <f t="shared" si="122"/>
        <v>0</v>
      </c>
      <c r="CH1450" s="307">
        <f t="shared" si="122"/>
        <v>0</v>
      </c>
      <c r="CI1450" s="307">
        <f t="shared" si="122"/>
        <v>0</v>
      </c>
      <c r="CJ1450" s="308">
        <f t="shared" si="122"/>
        <v>0</v>
      </c>
      <c r="CK1450" s="272">
        <f t="shared" si="121"/>
        <v>0</v>
      </c>
    </row>
    <row r="1451" spans="2:89">
      <c r="B1451" s="284"/>
      <c r="C1451" s="598">
        <v>30</v>
      </c>
      <c r="D1451" s="246" t="s">
        <v>641</v>
      </c>
      <c r="E1451" s="306">
        <f t="shared" si="119"/>
        <v>0</v>
      </c>
      <c r="F1451" s="307">
        <f t="shared" si="123"/>
        <v>0</v>
      </c>
      <c r="G1451" s="307">
        <f t="shared" si="123"/>
        <v>0</v>
      </c>
      <c r="H1451" s="307">
        <f t="shared" si="123"/>
        <v>0</v>
      </c>
      <c r="I1451" s="307">
        <f t="shared" si="123"/>
        <v>0</v>
      </c>
      <c r="J1451" s="307">
        <f t="shared" si="123"/>
        <v>0</v>
      </c>
      <c r="K1451" s="307">
        <f t="shared" si="123"/>
        <v>0</v>
      </c>
      <c r="L1451" s="307">
        <f t="shared" si="123"/>
        <v>0</v>
      </c>
      <c r="M1451" s="307">
        <f t="shared" si="123"/>
        <v>0</v>
      </c>
      <c r="N1451" s="307">
        <f t="shared" si="123"/>
        <v>0</v>
      </c>
      <c r="O1451" s="307">
        <f t="shared" si="123"/>
        <v>0</v>
      </c>
      <c r="P1451" s="307">
        <f t="shared" si="123"/>
        <v>0</v>
      </c>
      <c r="Q1451" s="307">
        <f t="shared" si="123"/>
        <v>0</v>
      </c>
      <c r="R1451" s="307">
        <f t="shared" si="123"/>
        <v>0</v>
      </c>
      <c r="S1451" s="307">
        <f t="shared" si="123"/>
        <v>0</v>
      </c>
      <c r="T1451" s="307">
        <f t="shared" si="123"/>
        <v>0</v>
      </c>
      <c r="U1451" s="307">
        <f t="shared" si="123"/>
        <v>0</v>
      </c>
      <c r="V1451" s="307">
        <f t="shared" si="123"/>
        <v>0</v>
      </c>
      <c r="W1451" s="307">
        <f t="shared" si="123"/>
        <v>0</v>
      </c>
      <c r="X1451" s="307">
        <f t="shared" si="123"/>
        <v>0</v>
      </c>
      <c r="Y1451" s="307">
        <f t="shared" si="123"/>
        <v>0</v>
      </c>
      <c r="Z1451" s="307">
        <f t="shared" si="123"/>
        <v>0</v>
      </c>
      <c r="AA1451" s="307">
        <f t="shared" si="123"/>
        <v>0</v>
      </c>
      <c r="AB1451" s="307">
        <f t="shared" si="123"/>
        <v>0</v>
      </c>
      <c r="AC1451" s="307">
        <f t="shared" si="123"/>
        <v>0</v>
      </c>
      <c r="AD1451" s="307">
        <f t="shared" si="123"/>
        <v>0</v>
      </c>
      <c r="AE1451" s="307">
        <f t="shared" si="123"/>
        <v>0</v>
      </c>
      <c r="AF1451" s="307">
        <f t="shared" si="123"/>
        <v>0</v>
      </c>
      <c r="AG1451" s="307">
        <f t="shared" si="123"/>
        <v>0</v>
      </c>
      <c r="AH1451" s="307">
        <f t="shared" si="123"/>
        <v>0</v>
      </c>
      <c r="AI1451" s="307">
        <f t="shared" si="123"/>
        <v>0</v>
      </c>
      <c r="AJ1451" s="307">
        <f t="shared" si="123"/>
        <v>0</v>
      </c>
      <c r="AK1451" s="307">
        <f t="shared" si="123"/>
        <v>0</v>
      </c>
      <c r="AL1451" s="307">
        <f t="shared" si="123"/>
        <v>0</v>
      </c>
      <c r="AM1451" s="307">
        <f t="shared" si="123"/>
        <v>0</v>
      </c>
      <c r="AN1451" s="307">
        <f t="shared" si="123"/>
        <v>0</v>
      </c>
      <c r="AO1451" s="307">
        <f t="shared" si="123"/>
        <v>0</v>
      </c>
      <c r="AP1451" s="307">
        <f t="shared" si="123"/>
        <v>0</v>
      </c>
      <c r="AQ1451" s="307">
        <f t="shared" si="123"/>
        <v>0</v>
      </c>
      <c r="AR1451" s="307">
        <f t="shared" si="123"/>
        <v>0</v>
      </c>
      <c r="AS1451" s="307">
        <f t="shared" si="123"/>
        <v>0</v>
      </c>
      <c r="AT1451" s="307">
        <f t="shared" si="123"/>
        <v>0</v>
      </c>
      <c r="AU1451" s="306">
        <f t="shared" si="123"/>
        <v>0</v>
      </c>
      <c r="AV1451" s="307">
        <f t="shared" si="123"/>
        <v>0</v>
      </c>
      <c r="AW1451" s="307">
        <f t="shared" si="123"/>
        <v>0</v>
      </c>
      <c r="AX1451" s="307">
        <f t="shared" si="123"/>
        <v>0</v>
      </c>
      <c r="AY1451" s="307">
        <f t="shared" si="123"/>
        <v>0</v>
      </c>
      <c r="AZ1451" s="307">
        <f t="shared" si="123"/>
        <v>0</v>
      </c>
      <c r="BA1451" s="307">
        <f t="shared" si="123"/>
        <v>0</v>
      </c>
      <c r="BB1451" s="307">
        <f t="shared" si="123"/>
        <v>0</v>
      </c>
      <c r="BC1451" s="307">
        <f t="shared" si="123"/>
        <v>0</v>
      </c>
      <c r="BD1451" s="307">
        <f t="shared" si="123"/>
        <v>0</v>
      </c>
      <c r="BE1451" s="307">
        <f t="shared" si="123"/>
        <v>0</v>
      </c>
      <c r="BF1451" s="307">
        <f t="shared" si="123"/>
        <v>0</v>
      </c>
      <c r="BG1451" s="307">
        <f t="shared" si="123"/>
        <v>0</v>
      </c>
      <c r="BH1451" s="307">
        <f t="shared" si="123"/>
        <v>0</v>
      </c>
      <c r="BI1451" s="307">
        <f t="shared" si="123"/>
        <v>0</v>
      </c>
      <c r="BJ1451" s="307">
        <f t="shared" si="123"/>
        <v>0</v>
      </c>
      <c r="BK1451" s="307">
        <f t="shared" si="123"/>
        <v>0</v>
      </c>
      <c r="BL1451" s="307">
        <f t="shared" si="123"/>
        <v>0</v>
      </c>
      <c r="BM1451" s="307">
        <f t="shared" si="123"/>
        <v>0</v>
      </c>
      <c r="BN1451" s="307">
        <f t="shared" si="123"/>
        <v>0</v>
      </c>
      <c r="BO1451" s="307">
        <f t="shared" si="123"/>
        <v>0</v>
      </c>
      <c r="BP1451" s="307">
        <f t="shared" si="123"/>
        <v>0</v>
      </c>
      <c r="BQ1451" s="307">
        <f t="shared" si="123"/>
        <v>0</v>
      </c>
      <c r="BR1451" s="307">
        <f t="shared" si="122"/>
        <v>0</v>
      </c>
      <c r="BS1451" s="307">
        <f t="shared" si="122"/>
        <v>0</v>
      </c>
      <c r="BT1451" s="307">
        <f t="shared" si="122"/>
        <v>0</v>
      </c>
      <c r="BU1451" s="307">
        <f t="shared" si="122"/>
        <v>0</v>
      </c>
      <c r="BV1451" s="307">
        <f t="shared" si="122"/>
        <v>0</v>
      </c>
      <c r="BW1451" s="307">
        <f t="shared" si="122"/>
        <v>0</v>
      </c>
      <c r="BX1451" s="307">
        <f t="shared" si="122"/>
        <v>0</v>
      </c>
      <c r="BY1451" s="307">
        <f t="shared" si="122"/>
        <v>0</v>
      </c>
      <c r="BZ1451" s="307">
        <f t="shared" si="122"/>
        <v>0</v>
      </c>
      <c r="CA1451" s="307">
        <f t="shared" si="122"/>
        <v>0</v>
      </c>
      <c r="CB1451" s="307">
        <f t="shared" si="122"/>
        <v>0</v>
      </c>
      <c r="CC1451" s="307">
        <f t="shared" si="122"/>
        <v>0</v>
      </c>
      <c r="CD1451" s="307">
        <f t="shared" si="122"/>
        <v>0</v>
      </c>
      <c r="CE1451" s="307">
        <f t="shared" si="122"/>
        <v>0</v>
      </c>
      <c r="CF1451" s="307">
        <f t="shared" si="122"/>
        <v>0</v>
      </c>
      <c r="CG1451" s="307">
        <f t="shared" si="122"/>
        <v>0</v>
      </c>
      <c r="CH1451" s="307">
        <f t="shared" si="122"/>
        <v>0</v>
      </c>
      <c r="CI1451" s="307">
        <f t="shared" si="122"/>
        <v>0</v>
      </c>
      <c r="CJ1451" s="308">
        <f t="shared" si="122"/>
        <v>0</v>
      </c>
      <c r="CK1451" s="272">
        <f t="shared" si="121"/>
        <v>0</v>
      </c>
    </row>
    <row r="1452" spans="2:89">
      <c r="B1452" s="284"/>
      <c r="C1452" s="598">
        <v>31</v>
      </c>
      <c r="D1452" s="246" t="s">
        <v>659</v>
      </c>
      <c r="E1452" s="306">
        <f t="shared" si="119"/>
        <v>0</v>
      </c>
      <c r="F1452" s="307">
        <f t="shared" si="123"/>
        <v>0</v>
      </c>
      <c r="G1452" s="307">
        <f t="shared" si="123"/>
        <v>0</v>
      </c>
      <c r="H1452" s="307">
        <f t="shared" si="123"/>
        <v>0</v>
      </c>
      <c r="I1452" s="307">
        <f t="shared" si="123"/>
        <v>0</v>
      </c>
      <c r="J1452" s="307">
        <f t="shared" si="123"/>
        <v>0</v>
      </c>
      <c r="K1452" s="307">
        <f t="shared" si="123"/>
        <v>0</v>
      </c>
      <c r="L1452" s="307">
        <f t="shared" si="123"/>
        <v>0</v>
      </c>
      <c r="M1452" s="307">
        <f t="shared" si="123"/>
        <v>0</v>
      </c>
      <c r="N1452" s="307">
        <f t="shared" si="123"/>
        <v>0</v>
      </c>
      <c r="O1452" s="307">
        <f t="shared" si="123"/>
        <v>0</v>
      </c>
      <c r="P1452" s="307">
        <f t="shared" si="123"/>
        <v>0</v>
      </c>
      <c r="Q1452" s="307">
        <f t="shared" si="123"/>
        <v>0</v>
      </c>
      <c r="R1452" s="307">
        <f t="shared" si="123"/>
        <v>0</v>
      </c>
      <c r="S1452" s="307">
        <f t="shared" si="123"/>
        <v>0</v>
      </c>
      <c r="T1452" s="307">
        <f t="shared" si="123"/>
        <v>0</v>
      </c>
      <c r="U1452" s="307">
        <f t="shared" si="123"/>
        <v>0</v>
      </c>
      <c r="V1452" s="307">
        <f t="shared" si="123"/>
        <v>0</v>
      </c>
      <c r="W1452" s="307">
        <f t="shared" si="123"/>
        <v>0</v>
      </c>
      <c r="X1452" s="307">
        <f t="shared" si="123"/>
        <v>0</v>
      </c>
      <c r="Y1452" s="307">
        <f t="shared" si="123"/>
        <v>0</v>
      </c>
      <c r="Z1452" s="307">
        <f t="shared" si="123"/>
        <v>0</v>
      </c>
      <c r="AA1452" s="307">
        <f t="shared" si="123"/>
        <v>0</v>
      </c>
      <c r="AB1452" s="307">
        <f t="shared" si="123"/>
        <v>0</v>
      </c>
      <c r="AC1452" s="307">
        <f t="shared" si="123"/>
        <v>0</v>
      </c>
      <c r="AD1452" s="307">
        <f t="shared" si="123"/>
        <v>0</v>
      </c>
      <c r="AE1452" s="307">
        <f t="shared" si="123"/>
        <v>0</v>
      </c>
      <c r="AF1452" s="307">
        <f t="shared" si="123"/>
        <v>0</v>
      </c>
      <c r="AG1452" s="307">
        <f t="shared" si="123"/>
        <v>0</v>
      </c>
      <c r="AH1452" s="307">
        <f t="shared" si="123"/>
        <v>0</v>
      </c>
      <c r="AI1452" s="307">
        <f t="shared" si="123"/>
        <v>0</v>
      </c>
      <c r="AJ1452" s="307">
        <f t="shared" si="123"/>
        <v>0</v>
      </c>
      <c r="AK1452" s="307">
        <f t="shared" si="123"/>
        <v>0</v>
      </c>
      <c r="AL1452" s="307">
        <f t="shared" si="123"/>
        <v>0</v>
      </c>
      <c r="AM1452" s="307">
        <f t="shared" si="123"/>
        <v>0</v>
      </c>
      <c r="AN1452" s="307">
        <f t="shared" si="123"/>
        <v>0</v>
      </c>
      <c r="AO1452" s="307">
        <f t="shared" si="123"/>
        <v>0</v>
      </c>
      <c r="AP1452" s="307">
        <f t="shared" si="123"/>
        <v>0</v>
      </c>
      <c r="AQ1452" s="307">
        <f t="shared" si="123"/>
        <v>0</v>
      </c>
      <c r="AR1452" s="307">
        <f t="shared" si="123"/>
        <v>0</v>
      </c>
      <c r="AS1452" s="307">
        <f t="shared" si="123"/>
        <v>0</v>
      </c>
      <c r="AT1452" s="307">
        <f t="shared" si="123"/>
        <v>0</v>
      </c>
      <c r="AU1452" s="306">
        <f t="shared" si="123"/>
        <v>0</v>
      </c>
      <c r="AV1452" s="307">
        <f t="shared" si="123"/>
        <v>0</v>
      </c>
      <c r="AW1452" s="307">
        <f t="shared" si="123"/>
        <v>0</v>
      </c>
      <c r="AX1452" s="307">
        <f t="shared" si="123"/>
        <v>0</v>
      </c>
      <c r="AY1452" s="307">
        <f t="shared" si="123"/>
        <v>0</v>
      </c>
      <c r="AZ1452" s="307">
        <f t="shared" si="123"/>
        <v>0</v>
      </c>
      <c r="BA1452" s="307">
        <f t="shared" si="123"/>
        <v>0</v>
      </c>
      <c r="BB1452" s="307">
        <f t="shared" si="123"/>
        <v>0</v>
      </c>
      <c r="BC1452" s="307">
        <f t="shared" si="123"/>
        <v>0</v>
      </c>
      <c r="BD1452" s="307">
        <f t="shared" si="123"/>
        <v>0</v>
      </c>
      <c r="BE1452" s="307">
        <f t="shared" si="123"/>
        <v>0</v>
      </c>
      <c r="BF1452" s="307">
        <f t="shared" si="123"/>
        <v>0</v>
      </c>
      <c r="BG1452" s="307">
        <f t="shared" si="123"/>
        <v>0</v>
      </c>
      <c r="BH1452" s="307">
        <f t="shared" si="123"/>
        <v>0</v>
      </c>
      <c r="BI1452" s="307">
        <f t="shared" si="123"/>
        <v>0</v>
      </c>
      <c r="BJ1452" s="307">
        <f t="shared" si="123"/>
        <v>0</v>
      </c>
      <c r="BK1452" s="307">
        <f t="shared" si="123"/>
        <v>0</v>
      </c>
      <c r="BL1452" s="307">
        <f t="shared" si="123"/>
        <v>0</v>
      </c>
      <c r="BM1452" s="307">
        <f t="shared" si="123"/>
        <v>0</v>
      </c>
      <c r="BN1452" s="307">
        <f t="shared" si="123"/>
        <v>0</v>
      </c>
      <c r="BO1452" s="307">
        <f t="shared" si="123"/>
        <v>0</v>
      </c>
      <c r="BP1452" s="307">
        <f t="shared" si="123"/>
        <v>0</v>
      </c>
      <c r="BQ1452" s="307">
        <f t="shared" si="123"/>
        <v>0</v>
      </c>
      <c r="BR1452" s="307">
        <f t="shared" si="122"/>
        <v>0</v>
      </c>
      <c r="BS1452" s="307">
        <f t="shared" si="122"/>
        <v>0</v>
      </c>
      <c r="BT1452" s="307">
        <f t="shared" si="122"/>
        <v>0</v>
      </c>
      <c r="BU1452" s="307">
        <f t="shared" si="122"/>
        <v>0</v>
      </c>
      <c r="BV1452" s="307">
        <f t="shared" si="122"/>
        <v>0</v>
      </c>
      <c r="BW1452" s="307">
        <f t="shared" si="122"/>
        <v>0</v>
      </c>
      <c r="BX1452" s="307">
        <f t="shared" si="122"/>
        <v>0</v>
      </c>
      <c r="BY1452" s="307">
        <f t="shared" si="122"/>
        <v>0</v>
      </c>
      <c r="BZ1452" s="307">
        <f t="shared" si="122"/>
        <v>0</v>
      </c>
      <c r="CA1452" s="307">
        <f t="shared" si="122"/>
        <v>0</v>
      </c>
      <c r="CB1452" s="307">
        <f t="shared" si="122"/>
        <v>0</v>
      </c>
      <c r="CC1452" s="307">
        <f t="shared" si="122"/>
        <v>0</v>
      </c>
      <c r="CD1452" s="307">
        <f t="shared" si="122"/>
        <v>0</v>
      </c>
      <c r="CE1452" s="307">
        <f t="shared" si="122"/>
        <v>0</v>
      </c>
      <c r="CF1452" s="307">
        <f t="shared" si="122"/>
        <v>0</v>
      </c>
      <c r="CG1452" s="307">
        <f t="shared" si="122"/>
        <v>0</v>
      </c>
      <c r="CH1452" s="307">
        <f t="shared" si="122"/>
        <v>0</v>
      </c>
      <c r="CI1452" s="307">
        <f t="shared" si="122"/>
        <v>0</v>
      </c>
      <c r="CJ1452" s="308">
        <f t="shared" si="122"/>
        <v>0</v>
      </c>
      <c r="CK1452" s="272">
        <f t="shared" si="121"/>
        <v>0</v>
      </c>
    </row>
    <row r="1453" spans="2:89">
      <c r="B1453" s="284"/>
      <c r="C1453" s="598">
        <v>32</v>
      </c>
      <c r="D1453" s="246" t="s">
        <v>86</v>
      </c>
      <c r="E1453" s="306">
        <f t="shared" si="119"/>
        <v>0</v>
      </c>
      <c r="F1453" s="307">
        <f t="shared" si="123"/>
        <v>0</v>
      </c>
      <c r="G1453" s="307">
        <f t="shared" si="123"/>
        <v>0</v>
      </c>
      <c r="H1453" s="307">
        <f t="shared" si="123"/>
        <v>0</v>
      </c>
      <c r="I1453" s="307">
        <f t="shared" si="123"/>
        <v>0</v>
      </c>
      <c r="J1453" s="307">
        <f t="shared" si="123"/>
        <v>0</v>
      </c>
      <c r="K1453" s="307">
        <f t="shared" si="123"/>
        <v>0</v>
      </c>
      <c r="L1453" s="307">
        <f t="shared" si="123"/>
        <v>0</v>
      </c>
      <c r="M1453" s="307">
        <f t="shared" si="123"/>
        <v>0</v>
      </c>
      <c r="N1453" s="307">
        <f t="shared" si="123"/>
        <v>0</v>
      </c>
      <c r="O1453" s="307">
        <f t="shared" si="123"/>
        <v>0</v>
      </c>
      <c r="P1453" s="307">
        <f t="shared" si="123"/>
        <v>0</v>
      </c>
      <c r="Q1453" s="307">
        <f t="shared" si="123"/>
        <v>0</v>
      </c>
      <c r="R1453" s="307">
        <f t="shared" si="123"/>
        <v>0</v>
      </c>
      <c r="S1453" s="307">
        <f t="shared" si="123"/>
        <v>0</v>
      </c>
      <c r="T1453" s="307">
        <f t="shared" si="123"/>
        <v>0</v>
      </c>
      <c r="U1453" s="307">
        <f t="shared" si="123"/>
        <v>0</v>
      </c>
      <c r="V1453" s="307">
        <f t="shared" si="123"/>
        <v>0</v>
      </c>
      <c r="W1453" s="307">
        <f t="shared" si="123"/>
        <v>0</v>
      </c>
      <c r="X1453" s="307">
        <f t="shared" si="123"/>
        <v>0</v>
      </c>
      <c r="Y1453" s="307">
        <f t="shared" si="123"/>
        <v>0</v>
      </c>
      <c r="Z1453" s="307">
        <f t="shared" si="123"/>
        <v>0</v>
      </c>
      <c r="AA1453" s="307">
        <f t="shared" si="123"/>
        <v>0</v>
      </c>
      <c r="AB1453" s="307">
        <f t="shared" si="123"/>
        <v>0</v>
      </c>
      <c r="AC1453" s="307">
        <f t="shared" si="123"/>
        <v>0</v>
      </c>
      <c r="AD1453" s="307">
        <f t="shared" si="123"/>
        <v>0</v>
      </c>
      <c r="AE1453" s="307">
        <f t="shared" si="123"/>
        <v>0</v>
      </c>
      <c r="AF1453" s="307">
        <f t="shared" si="123"/>
        <v>0</v>
      </c>
      <c r="AG1453" s="307">
        <f t="shared" si="123"/>
        <v>0</v>
      </c>
      <c r="AH1453" s="307">
        <f t="shared" si="123"/>
        <v>0</v>
      </c>
      <c r="AI1453" s="307">
        <f t="shared" si="123"/>
        <v>0</v>
      </c>
      <c r="AJ1453" s="307">
        <f t="shared" si="123"/>
        <v>0</v>
      </c>
      <c r="AK1453" s="307">
        <f t="shared" si="123"/>
        <v>0</v>
      </c>
      <c r="AL1453" s="307">
        <f t="shared" si="123"/>
        <v>0</v>
      </c>
      <c r="AM1453" s="307">
        <f t="shared" si="123"/>
        <v>0</v>
      </c>
      <c r="AN1453" s="307">
        <f t="shared" si="123"/>
        <v>0</v>
      </c>
      <c r="AO1453" s="307">
        <f t="shared" si="123"/>
        <v>0</v>
      </c>
      <c r="AP1453" s="307">
        <f t="shared" si="123"/>
        <v>0</v>
      </c>
      <c r="AQ1453" s="307">
        <f t="shared" si="123"/>
        <v>0</v>
      </c>
      <c r="AR1453" s="307">
        <f t="shared" si="123"/>
        <v>0</v>
      </c>
      <c r="AS1453" s="307">
        <f t="shared" si="123"/>
        <v>0</v>
      </c>
      <c r="AT1453" s="307">
        <f t="shared" si="123"/>
        <v>0</v>
      </c>
      <c r="AU1453" s="306">
        <f t="shared" si="123"/>
        <v>0</v>
      </c>
      <c r="AV1453" s="307">
        <f t="shared" si="123"/>
        <v>0</v>
      </c>
      <c r="AW1453" s="307">
        <f t="shared" si="123"/>
        <v>0</v>
      </c>
      <c r="AX1453" s="307">
        <f t="shared" si="123"/>
        <v>0</v>
      </c>
      <c r="AY1453" s="307">
        <f t="shared" si="123"/>
        <v>0</v>
      </c>
      <c r="AZ1453" s="307">
        <f t="shared" si="123"/>
        <v>0</v>
      </c>
      <c r="BA1453" s="307">
        <f t="shared" si="123"/>
        <v>0</v>
      </c>
      <c r="BB1453" s="307">
        <f t="shared" si="123"/>
        <v>0</v>
      </c>
      <c r="BC1453" s="307">
        <f t="shared" si="123"/>
        <v>0</v>
      </c>
      <c r="BD1453" s="307">
        <f t="shared" si="123"/>
        <v>0</v>
      </c>
      <c r="BE1453" s="307">
        <f t="shared" si="123"/>
        <v>0</v>
      </c>
      <c r="BF1453" s="307">
        <f t="shared" si="123"/>
        <v>0</v>
      </c>
      <c r="BG1453" s="307">
        <f t="shared" si="123"/>
        <v>0</v>
      </c>
      <c r="BH1453" s="307">
        <f t="shared" si="123"/>
        <v>0</v>
      </c>
      <c r="BI1453" s="307">
        <f t="shared" si="123"/>
        <v>0</v>
      </c>
      <c r="BJ1453" s="307">
        <f t="shared" si="123"/>
        <v>0</v>
      </c>
      <c r="BK1453" s="307">
        <f t="shared" si="123"/>
        <v>0</v>
      </c>
      <c r="BL1453" s="307">
        <f t="shared" si="123"/>
        <v>0</v>
      </c>
      <c r="BM1453" s="307">
        <f t="shared" si="123"/>
        <v>0</v>
      </c>
      <c r="BN1453" s="307">
        <f t="shared" si="123"/>
        <v>0</v>
      </c>
      <c r="BO1453" s="307">
        <f t="shared" si="123"/>
        <v>0</v>
      </c>
      <c r="BP1453" s="307">
        <f t="shared" si="123"/>
        <v>0</v>
      </c>
      <c r="BQ1453" s="307">
        <f t="shared" ref="BQ1453:CJ1456" si="124">BQ$1376*BQ1362</f>
        <v>0</v>
      </c>
      <c r="BR1453" s="307">
        <f t="shared" si="124"/>
        <v>0</v>
      </c>
      <c r="BS1453" s="307">
        <f t="shared" si="124"/>
        <v>0</v>
      </c>
      <c r="BT1453" s="307">
        <f t="shared" si="124"/>
        <v>0</v>
      </c>
      <c r="BU1453" s="307">
        <f t="shared" si="124"/>
        <v>0</v>
      </c>
      <c r="BV1453" s="307">
        <f t="shared" si="124"/>
        <v>0</v>
      </c>
      <c r="BW1453" s="307">
        <f t="shared" si="124"/>
        <v>0</v>
      </c>
      <c r="BX1453" s="307">
        <f t="shared" si="124"/>
        <v>0</v>
      </c>
      <c r="BY1453" s="307">
        <f t="shared" si="124"/>
        <v>0</v>
      </c>
      <c r="BZ1453" s="307">
        <f t="shared" si="124"/>
        <v>0</v>
      </c>
      <c r="CA1453" s="307">
        <f t="shared" si="124"/>
        <v>0</v>
      </c>
      <c r="CB1453" s="307">
        <f t="shared" si="124"/>
        <v>0</v>
      </c>
      <c r="CC1453" s="307">
        <f t="shared" si="124"/>
        <v>0</v>
      </c>
      <c r="CD1453" s="307">
        <f t="shared" si="124"/>
        <v>0</v>
      </c>
      <c r="CE1453" s="307">
        <f t="shared" si="124"/>
        <v>0</v>
      </c>
      <c r="CF1453" s="307">
        <f t="shared" si="124"/>
        <v>0</v>
      </c>
      <c r="CG1453" s="307">
        <f t="shared" si="124"/>
        <v>0</v>
      </c>
      <c r="CH1453" s="307">
        <f t="shared" si="124"/>
        <v>0</v>
      </c>
      <c r="CI1453" s="307">
        <f t="shared" si="124"/>
        <v>0</v>
      </c>
      <c r="CJ1453" s="308">
        <f t="shared" si="124"/>
        <v>0</v>
      </c>
      <c r="CK1453" s="272">
        <f t="shared" si="121"/>
        <v>0</v>
      </c>
    </row>
    <row r="1454" spans="2:89">
      <c r="B1454" s="284"/>
      <c r="C1454" s="598">
        <v>33</v>
      </c>
      <c r="D1454" s="246" t="s">
        <v>87</v>
      </c>
      <c r="E1454" s="306">
        <f t="shared" si="119"/>
        <v>0</v>
      </c>
      <c r="F1454" s="307">
        <f t="shared" ref="F1454:BQ1457" si="125">F$1376*F1363</f>
        <v>0</v>
      </c>
      <c r="G1454" s="307">
        <f t="shared" si="125"/>
        <v>0</v>
      </c>
      <c r="H1454" s="307">
        <f t="shared" si="125"/>
        <v>0</v>
      </c>
      <c r="I1454" s="307">
        <f t="shared" si="125"/>
        <v>0</v>
      </c>
      <c r="J1454" s="307">
        <f t="shared" si="125"/>
        <v>0</v>
      </c>
      <c r="K1454" s="307">
        <f t="shared" si="125"/>
        <v>0</v>
      </c>
      <c r="L1454" s="307">
        <f t="shared" si="125"/>
        <v>0</v>
      </c>
      <c r="M1454" s="307">
        <f t="shared" si="125"/>
        <v>0</v>
      </c>
      <c r="N1454" s="307">
        <f t="shared" si="125"/>
        <v>0</v>
      </c>
      <c r="O1454" s="307">
        <f t="shared" si="125"/>
        <v>0</v>
      </c>
      <c r="P1454" s="307">
        <f t="shared" si="125"/>
        <v>0</v>
      </c>
      <c r="Q1454" s="307">
        <f t="shared" si="125"/>
        <v>0</v>
      </c>
      <c r="R1454" s="307">
        <f t="shared" si="125"/>
        <v>0</v>
      </c>
      <c r="S1454" s="307">
        <f t="shared" si="125"/>
        <v>0</v>
      </c>
      <c r="T1454" s="307">
        <f t="shared" si="125"/>
        <v>0</v>
      </c>
      <c r="U1454" s="307">
        <f t="shared" si="125"/>
        <v>0</v>
      </c>
      <c r="V1454" s="307">
        <f t="shared" si="125"/>
        <v>0</v>
      </c>
      <c r="W1454" s="307">
        <f t="shared" si="125"/>
        <v>0</v>
      </c>
      <c r="X1454" s="307">
        <f t="shared" si="125"/>
        <v>0</v>
      </c>
      <c r="Y1454" s="307">
        <f t="shared" si="125"/>
        <v>0</v>
      </c>
      <c r="Z1454" s="307">
        <f t="shared" si="125"/>
        <v>0</v>
      </c>
      <c r="AA1454" s="307">
        <f t="shared" si="125"/>
        <v>0</v>
      </c>
      <c r="AB1454" s="307">
        <f t="shared" si="125"/>
        <v>0</v>
      </c>
      <c r="AC1454" s="307">
        <f t="shared" si="125"/>
        <v>0</v>
      </c>
      <c r="AD1454" s="307">
        <f t="shared" si="125"/>
        <v>0</v>
      </c>
      <c r="AE1454" s="307">
        <f t="shared" si="125"/>
        <v>0</v>
      </c>
      <c r="AF1454" s="307">
        <f t="shared" si="125"/>
        <v>0</v>
      </c>
      <c r="AG1454" s="307">
        <f t="shared" si="125"/>
        <v>0</v>
      </c>
      <c r="AH1454" s="307">
        <f t="shared" si="125"/>
        <v>0</v>
      </c>
      <c r="AI1454" s="307">
        <f t="shared" si="125"/>
        <v>0</v>
      </c>
      <c r="AJ1454" s="307">
        <f t="shared" si="125"/>
        <v>0</v>
      </c>
      <c r="AK1454" s="307">
        <f t="shared" si="125"/>
        <v>0</v>
      </c>
      <c r="AL1454" s="307">
        <f t="shared" si="125"/>
        <v>0</v>
      </c>
      <c r="AM1454" s="307">
        <f t="shared" si="125"/>
        <v>0</v>
      </c>
      <c r="AN1454" s="307">
        <f t="shared" si="125"/>
        <v>0</v>
      </c>
      <c r="AO1454" s="307">
        <f t="shared" si="125"/>
        <v>0</v>
      </c>
      <c r="AP1454" s="307">
        <f t="shared" si="125"/>
        <v>0</v>
      </c>
      <c r="AQ1454" s="307">
        <f t="shared" si="125"/>
        <v>0</v>
      </c>
      <c r="AR1454" s="307">
        <f t="shared" si="125"/>
        <v>0</v>
      </c>
      <c r="AS1454" s="307">
        <f t="shared" si="125"/>
        <v>0</v>
      </c>
      <c r="AT1454" s="307">
        <f t="shared" si="125"/>
        <v>0</v>
      </c>
      <c r="AU1454" s="306">
        <f t="shared" si="125"/>
        <v>0</v>
      </c>
      <c r="AV1454" s="307">
        <f t="shared" si="125"/>
        <v>0</v>
      </c>
      <c r="AW1454" s="307">
        <f t="shared" si="125"/>
        <v>0</v>
      </c>
      <c r="AX1454" s="307">
        <f t="shared" si="125"/>
        <v>0</v>
      </c>
      <c r="AY1454" s="307">
        <f t="shared" si="125"/>
        <v>0</v>
      </c>
      <c r="AZ1454" s="307">
        <f t="shared" si="125"/>
        <v>0</v>
      </c>
      <c r="BA1454" s="307">
        <f t="shared" si="125"/>
        <v>0</v>
      </c>
      <c r="BB1454" s="307">
        <f t="shared" si="125"/>
        <v>0</v>
      </c>
      <c r="BC1454" s="307">
        <f t="shared" si="125"/>
        <v>0</v>
      </c>
      <c r="BD1454" s="307">
        <f t="shared" si="125"/>
        <v>0</v>
      </c>
      <c r="BE1454" s="307">
        <f t="shared" si="125"/>
        <v>0</v>
      </c>
      <c r="BF1454" s="307">
        <f t="shared" si="125"/>
        <v>0</v>
      </c>
      <c r="BG1454" s="307">
        <f t="shared" si="125"/>
        <v>0</v>
      </c>
      <c r="BH1454" s="307">
        <f t="shared" si="125"/>
        <v>0</v>
      </c>
      <c r="BI1454" s="307">
        <f t="shared" si="125"/>
        <v>0</v>
      </c>
      <c r="BJ1454" s="307">
        <f t="shared" si="125"/>
        <v>0</v>
      </c>
      <c r="BK1454" s="307">
        <f t="shared" si="125"/>
        <v>0</v>
      </c>
      <c r="BL1454" s="307">
        <f t="shared" si="125"/>
        <v>0</v>
      </c>
      <c r="BM1454" s="307">
        <f t="shared" si="125"/>
        <v>0</v>
      </c>
      <c r="BN1454" s="307">
        <f t="shared" si="125"/>
        <v>0</v>
      </c>
      <c r="BO1454" s="307">
        <f t="shared" si="125"/>
        <v>0</v>
      </c>
      <c r="BP1454" s="307">
        <f t="shared" si="125"/>
        <v>0</v>
      </c>
      <c r="BQ1454" s="307">
        <f t="shared" si="125"/>
        <v>0</v>
      </c>
      <c r="BR1454" s="307">
        <f t="shared" si="124"/>
        <v>0</v>
      </c>
      <c r="BS1454" s="307">
        <f t="shared" si="124"/>
        <v>0</v>
      </c>
      <c r="BT1454" s="307">
        <f t="shared" si="124"/>
        <v>0</v>
      </c>
      <c r="BU1454" s="307">
        <f t="shared" si="124"/>
        <v>0</v>
      </c>
      <c r="BV1454" s="307">
        <f t="shared" si="124"/>
        <v>0</v>
      </c>
      <c r="BW1454" s="307">
        <f t="shared" si="124"/>
        <v>0</v>
      </c>
      <c r="BX1454" s="307">
        <f t="shared" si="124"/>
        <v>0</v>
      </c>
      <c r="BY1454" s="307">
        <f t="shared" si="124"/>
        <v>0</v>
      </c>
      <c r="BZ1454" s="307">
        <f t="shared" si="124"/>
        <v>0</v>
      </c>
      <c r="CA1454" s="307">
        <f t="shared" si="124"/>
        <v>0</v>
      </c>
      <c r="CB1454" s="307">
        <f t="shared" si="124"/>
        <v>0</v>
      </c>
      <c r="CC1454" s="307">
        <f t="shared" si="124"/>
        <v>0</v>
      </c>
      <c r="CD1454" s="307">
        <f t="shared" si="124"/>
        <v>0</v>
      </c>
      <c r="CE1454" s="307">
        <f t="shared" si="124"/>
        <v>0</v>
      </c>
      <c r="CF1454" s="307">
        <f t="shared" si="124"/>
        <v>0</v>
      </c>
      <c r="CG1454" s="307">
        <f t="shared" si="124"/>
        <v>0</v>
      </c>
      <c r="CH1454" s="307">
        <f t="shared" si="124"/>
        <v>0</v>
      </c>
      <c r="CI1454" s="307">
        <f t="shared" si="124"/>
        <v>0</v>
      </c>
      <c r="CJ1454" s="308">
        <f t="shared" si="124"/>
        <v>0</v>
      </c>
      <c r="CK1454" s="272">
        <f t="shared" si="121"/>
        <v>0</v>
      </c>
    </row>
    <row r="1455" spans="2:89">
      <c r="B1455" s="284"/>
      <c r="C1455" s="598">
        <v>34</v>
      </c>
      <c r="D1455" s="246" t="s">
        <v>660</v>
      </c>
      <c r="E1455" s="306">
        <f t="shared" si="119"/>
        <v>0</v>
      </c>
      <c r="F1455" s="307">
        <f t="shared" si="125"/>
        <v>0</v>
      </c>
      <c r="G1455" s="307">
        <f t="shared" si="125"/>
        <v>0</v>
      </c>
      <c r="H1455" s="307">
        <f t="shared" si="125"/>
        <v>0</v>
      </c>
      <c r="I1455" s="307">
        <f t="shared" si="125"/>
        <v>0</v>
      </c>
      <c r="J1455" s="307">
        <f t="shared" si="125"/>
        <v>0</v>
      </c>
      <c r="K1455" s="307">
        <f t="shared" si="125"/>
        <v>0</v>
      </c>
      <c r="L1455" s="307">
        <f t="shared" si="125"/>
        <v>0</v>
      </c>
      <c r="M1455" s="307">
        <f t="shared" si="125"/>
        <v>0</v>
      </c>
      <c r="N1455" s="307">
        <f t="shared" si="125"/>
        <v>0</v>
      </c>
      <c r="O1455" s="307">
        <f t="shared" si="125"/>
        <v>0</v>
      </c>
      <c r="P1455" s="307">
        <f t="shared" si="125"/>
        <v>0</v>
      </c>
      <c r="Q1455" s="307">
        <f t="shared" si="125"/>
        <v>0</v>
      </c>
      <c r="R1455" s="307">
        <f t="shared" si="125"/>
        <v>0</v>
      </c>
      <c r="S1455" s="307">
        <f t="shared" si="125"/>
        <v>0</v>
      </c>
      <c r="T1455" s="307">
        <f t="shared" si="125"/>
        <v>0</v>
      </c>
      <c r="U1455" s="307">
        <f t="shared" si="125"/>
        <v>0</v>
      </c>
      <c r="V1455" s="307">
        <f t="shared" si="125"/>
        <v>0</v>
      </c>
      <c r="W1455" s="307">
        <f t="shared" si="125"/>
        <v>0</v>
      </c>
      <c r="X1455" s="307">
        <f t="shared" si="125"/>
        <v>0</v>
      </c>
      <c r="Y1455" s="307">
        <f t="shared" si="125"/>
        <v>0</v>
      </c>
      <c r="Z1455" s="307">
        <f t="shared" si="125"/>
        <v>0</v>
      </c>
      <c r="AA1455" s="307">
        <f t="shared" si="125"/>
        <v>0</v>
      </c>
      <c r="AB1455" s="307">
        <f t="shared" si="125"/>
        <v>0</v>
      </c>
      <c r="AC1455" s="307">
        <f t="shared" si="125"/>
        <v>0</v>
      </c>
      <c r="AD1455" s="307">
        <f t="shared" si="125"/>
        <v>0</v>
      </c>
      <c r="AE1455" s="307">
        <f t="shared" si="125"/>
        <v>0</v>
      </c>
      <c r="AF1455" s="307">
        <f t="shared" si="125"/>
        <v>0</v>
      </c>
      <c r="AG1455" s="307">
        <f t="shared" si="125"/>
        <v>0</v>
      </c>
      <c r="AH1455" s="307">
        <f t="shared" si="125"/>
        <v>0</v>
      </c>
      <c r="AI1455" s="307">
        <f t="shared" si="125"/>
        <v>0</v>
      </c>
      <c r="AJ1455" s="307">
        <f t="shared" si="125"/>
        <v>0</v>
      </c>
      <c r="AK1455" s="307">
        <f t="shared" si="125"/>
        <v>0</v>
      </c>
      <c r="AL1455" s="307">
        <f t="shared" si="125"/>
        <v>0</v>
      </c>
      <c r="AM1455" s="307">
        <f t="shared" si="125"/>
        <v>0</v>
      </c>
      <c r="AN1455" s="307">
        <f t="shared" si="125"/>
        <v>0</v>
      </c>
      <c r="AO1455" s="307">
        <f t="shared" si="125"/>
        <v>0</v>
      </c>
      <c r="AP1455" s="307">
        <f t="shared" si="125"/>
        <v>0</v>
      </c>
      <c r="AQ1455" s="307">
        <f t="shared" si="125"/>
        <v>0</v>
      </c>
      <c r="AR1455" s="307">
        <f t="shared" si="125"/>
        <v>0</v>
      </c>
      <c r="AS1455" s="307">
        <f t="shared" si="125"/>
        <v>0</v>
      </c>
      <c r="AT1455" s="307">
        <f t="shared" si="125"/>
        <v>0</v>
      </c>
      <c r="AU1455" s="306">
        <f t="shared" si="125"/>
        <v>0</v>
      </c>
      <c r="AV1455" s="307">
        <f t="shared" si="125"/>
        <v>0</v>
      </c>
      <c r="AW1455" s="307">
        <f t="shared" si="125"/>
        <v>0</v>
      </c>
      <c r="AX1455" s="307">
        <f t="shared" si="125"/>
        <v>0</v>
      </c>
      <c r="AY1455" s="307">
        <f t="shared" si="125"/>
        <v>0</v>
      </c>
      <c r="AZ1455" s="307">
        <f t="shared" si="125"/>
        <v>0</v>
      </c>
      <c r="BA1455" s="307">
        <f t="shared" si="125"/>
        <v>0</v>
      </c>
      <c r="BB1455" s="307">
        <f t="shared" si="125"/>
        <v>0</v>
      </c>
      <c r="BC1455" s="307">
        <f t="shared" si="125"/>
        <v>0</v>
      </c>
      <c r="BD1455" s="307">
        <f t="shared" si="125"/>
        <v>0</v>
      </c>
      <c r="BE1455" s="307">
        <f t="shared" si="125"/>
        <v>0</v>
      </c>
      <c r="BF1455" s="307">
        <f t="shared" si="125"/>
        <v>0</v>
      </c>
      <c r="BG1455" s="307">
        <f t="shared" si="125"/>
        <v>0</v>
      </c>
      <c r="BH1455" s="307">
        <f t="shared" si="125"/>
        <v>0</v>
      </c>
      <c r="BI1455" s="307">
        <f t="shared" si="125"/>
        <v>0</v>
      </c>
      <c r="BJ1455" s="307">
        <f t="shared" si="125"/>
        <v>0</v>
      </c>
      <c r="BK1455" s="307">
        <f t="shared" si="125"/>
        <v>0</v>
      </c>
      <c r="BL1455" s="307">
        <f t="shared" si="125"/>
        <v>0</v>
      </c>
      <c r="BM1455" s="307">
        <f t="shared" si="125"/>
        <v>0</v>
      </c>
      <c r="BN1455" s="307">
        <f t="shared" si="125"/>
        <v>0</v>
      </c>
      <c r="BO1455" s="307">
        <f t="shared" si="125"/>
        <v>0</v>
      </c>
      <c r="BP1455" s="307">
        <f t="shared" si="125"/>
        <v>0</v>
      </c>
      <c r="BQ1455" s="307">
        <f t="shared" si="125"/>
        <v>0</v>
      </c>
      <c r="BR1455" s="307">
        <f t="shared" si="124"/>
        <v>0</v>
      </c>
      <c r="BS1455" s="307">
        <f t="shared" si="124"/>
        <v>0</v>
      </c>
      <c r="BT1455" s="307">
        <f t="shared" si="124"/>
        <v>0</v>
      </c>
      <c r="BU1455" s="307">
        <f t="shared" si="124"/>
        <v>0</v>
      </c>
      <c r="BV1455" s="307">
        <f t="shared" si="124"/>
        <v>0</v>
      </c>
      <c r="BW1455" s="307">
        <f t="shared" si="124"/>
        <v>0</v>
      </c>
      <c r="BX1455" s="307">
        <f t="shared" si="124"/>
        <v>0</v>
      </c>
      <c r="BY1455" s="307">
        <f t="shared" si="124"/>
        <v>0</v>
      </c>
      <c r="BZ1455" s="307">
        <f t="shared" si="124"/>
        <v>0</v>
      </c>
      <c r="CA1455" s="307">
        <f t="shared" si="124"/>
        <v>0</v>
      </c>
      <c r="CB1455" s="307">
        <f t="shared" si="124"/>
        <v>0</v>
      </c>
      <c r="CC1455" s="307">
        <f t="shared" si="124"/>
        <v>0</v>
      </c>
      <c r="CD1455" s="307">
        <f t="shared" si="124"/>
        <v>0</v>
      </c>
      <c r="CE1455" s="307">
        <f t="shared" si="124"/>
        <v>0</v>
      </c>
      <c r="CF1455" s="307">
        <f t="shared" si="124"/>
        <v>0</v>
      </c>
      <c r="CG1455" s="307">
        <f t="shared" si="124"/>
        <v>0</v>
      </c>
      <c r="CH1455" s="307">
        <f t="shared" si="124"/>
        <v>0</v>
      </c>
      <c r="CI1455" s="307">
        <f t="shared" si="124"/>
        <v>0</v>
      </c>
      <c r="CJ1455" s="308">
        <f t="shared" si="124"/>
        <v>0</v>
      </c>
      <c r="CK1455" s="272">
        <f t="shared" si="121"/>
        <v>0</v>
      </c>
    </row>
    <row r="1456" spans="2:89">
      <c r="B1456" s="284"/>
      <c r="C1456" s="598">
        <v>35</v>
      </c>
      <c r="D1456" s="246" t="s">
        <v>661</v>
      </c>
      <c r="E1456" s="306">
        <f t="shared" si="119"/>
        <v>0</v>
      </c>
      <c r="F1456" s="307">
        <f t="shared" si="125"/>
        <v>0</v>
      </c>
      <c r="G1456" s="307">
        <f t="shared" si="125"/>
        <v>0</v>
      </c>
      <c r="H1456" s="307">
        <f t="shared" si="125"/>
        <v>0</v>
      </c>
      <c r="I1456" s="307">
        <f t="shared" si="125"/>
        <v>0</v>
      </c>
      <c r="J1456" s="307">
        <f t="shared" si="125"/>
        <v>0</v>
      </c>
      <c r="K1456" s="307">
        <f t="shared" si="125"/>
        <v>0</v>
      </c>
      <c r="L1456" s="307">
        <f t="shared" si="125"/>
        <v>0</v>
      </c>
      <c r="M1456" s="307">
        <f t="shared" si="125"/>
        <v>0</v>
      </c>
      <c r="N1456" s="307">
        <f t="shared" si="125"/>
        <v>0</v>
      </c>
      <c r="O1456" s="307">
        <f t="shared" si="125"/>
        <v>0</v>
      </c>
      <c r="P1456" s="307">
        <f t="shared" si="125"/>
        <v>0</v>
      </c>
      <c r="Q1456" s="307">
        <f t="shared" si="125"/>
        <v>0</v>
      </c>
      <c r="R1456" s="307">
        <f t="shared" si="125"/>
        <v>0</v>
      </c>
      <c r="S1456" s="307">
        <f t="shared" si="125"/>
        <v>0</v>
      </c>
      <c r="T1456" s="307">
        <f t="shared" si="125"/>
        <v>0</v>
      </c>
      <c r="U1456" s="307">
        <f t="shared" si="125"/>
        <v>0</v>
      </c>
      <c r="V1456" s="307">
        <f t="shared" si="125"/>
        <v>0</v>
      </c>
      <c r="W1456" s="307">
        <f t="shared" si="125"/>
        <v>0</v>
      </c>
      <c r="X1456" s="307">
        <f t="shared" si="125"/>
        <v>0</v>
      </c>
      <c r="Y1456" s="307">
        <f t="shared" si="125"/>
        <v>0</v>
      </c>
      <c r="Z1456" s="307">
        <f t="shared" si="125"/>
        <v>0</v>
      </c>
      <c r="AA1456" s="307">
        <f t="shared" si="125"/>
        <v>0</v>
      </c>
      <c r="AB1456" s="307">
        <f t="shared" si="125"/>
        <v>0</v>
      </c>
      <c r="AC1456" s="307">
        <f t="shared" si="125"/>
        <v>0</v>
      </c>
      <c r="AD1456" s="307">
        <f t="shared" si="125"/>
        <v>0</v>
      </c>
      <c r="AE1456" s="307">
        <f t="shared" si="125"/>
        <v>0</v>
      </c>
      <c r="AF1456" s="307">
        <f t="shared" si="125"/>
        <v>0</v>
      </c>
      <c r="AG1456" s="307">
        <f t="shared" si="125"/>
        <v>0</v>
      </c>
      <c r="AH1456" s="307">
        <f t="shared" si="125"/>
        <v>0</v>
      </c>
      <c r="AI1456" s="307">
        <f t="shared" si="125"/>
        <v>0</v>
      </c>
      <c r="AJ1456" s="307">
        <f t="shared" si="125"/>
        <v>0</v>
      </c>
      <c r="AK1456" s="307">
        <f t="shared" si="125"/>
        <v>0</v>
      </c>
      <c r="AL1456" s="307">
        <f t="shared" si="125"/>
        <v>0</v>
      </c>
      <c r="AM1456" s="307">
        <f t="shared" si="125"/>
        <v>0</v>
      </c>
      <c r="AN1456" s="307">
        <f t="shared" si="125"/>
        <v>0</v>
      </c>
      <c r="AO1456" s="307">
        <f t="shared" si="125"/>
        <v>0</v>
      </c>
      <c r="AP1456" s="307">
        <f t="shared" si="125"/>
        <v>0</v>
      </c>
      <c r="AQ1456" s="307">
        <f t="shared" si="125"/>
        <v>0</v>
      </c>
      <c r="AR1456" s="307">
        <f t="shared" si="125"/>
        <v>0</v>
      </c>
      <c r="AS1456" s="307">
        <f t="shared" si="125"/>
        <v>0</v>
      </c>
      <c r="AT1456" s="307">
        <f t="shared" si="125"/>
        <v>0</v>
      </c>
      <c r="AU1456" s="306">
        <f t="shared" si="125"/>
        <v>0</v>
      </c>
      <c r="AV1456" s="307">
        <f t="shared" si="125"/>
        <v>0</v>
      </c>
      <c r="AW1456" s="307">
        <f t="shared" si="125"/>
        <v>0</v>
      </c>
      <c r="AX1456" s="307">
        <f t="shared" si="125"/>
        <v>0</v>
      </c>
      <c r="AY1456" s="307">
        <f t="shared" si="125"/>
        <v>0</v>
      </c>
      <c r="AZ1456" s="307">
        <f t="shared" si="125"/>
        <v>0</v>
      </c>
      <c r="BA1456" s="307">
        <f t="shared" si="125"/>
        <v>0</v>
      </c>
      <c r="BB1456" s="307">
        <f t="shared" si="125"/>
        <v>0</v>
      </c>
      <c r="BC1456" s="307">
        <f t="shared" si="125"/>
        <v>0</v>
      </c>
      <c r="BD1456" s="307">
        <f t="shared" si="125"/>
        <v>0</v>
      </c>
      <c r="BE1456" s="307">
        <f t="shared" si="125"/>
        <v>0</v>
      </c>
      <c r="BF1456" s="307">
        <f t="shared" si="125"/>
        <v>0</v>
      </c>
      <c r="BG1456" s="307">
        <f t="shared" si="125"/>
        <v>0</v>
      </c>
      <c r="BH1456" s="307">
        <f t="shared" si="125"/>
        <v>0</v>
      </c>
      <c r="BI1456" s="307">
        <f t="shared" si="125"/>
        <v>0</v>
      </c>
      <c r="BJ1456" s="307">
        <f t="shared" si="125"/>
        <v>0</v>
      </c>
      <c r="BK1456" s="307">
        <f t="shared" si="125"/>
        <v>0</v>
      </c>
      <c r="BL1456" s="307">
        <f t="shared" si="125"/>
        <v>0</v>
      </c>
      <c r="BM1456" s="307">
        <f t="shared" si="125"/>
        <v>0</v>
      </c>
      <c r="BN1456" s="307">
        <f t="shared" si="125"/>
        <v>0</v>
      </c>
      <c r="BO1456" s="307">
        <f t="shared" si="125"/>
        <v>0</v>
      </c>
      <c r="BP1456" s="307">
        <f t="shared" si="125"/>
        <v>0</v>
      </c>
      <c r="BQ1456" s="307">
        <f t="shared" si="125"/>
        <v>0</v>
      </c>
      <c r="BR1456" s="307">
        <f t="shared" si="124"/>
        <v>0</v>
      </c>
      <c r="BS1456" s="307">
        <f t="shared" si="124"/>
        <v>0</v>
      </c>
      <c r="BT1456" s="307">
        <f t="shared" si="124"/>
        <v>0</v>
      </c>
      <c r="BU1456" s="307">
        <f t="shared" si="124"/>
        <v>0</v>
      </c>
      <c r="BV1456" s="307">
        <f t="shared" si="124"/>
        <v>0</v>
      </c>
      <c r="BW1456" s="307">
        <f t="shared" si="124"/>
        <v>0</v>
      </c>
      <c r="BX1456" s="307">
        <f t="shared" si="124"/>
        <v>0</v>
      </c>
      <c r="BY1456" s="307">
        <f t="shared" si="124"/>
        <v>0</v>
      </c>
      <c r="BZ1456" s="307">
        <f t="shared" si="124"/>
        <v>0</v>
      </c>
      <c r="CA1456" s="307">
        <f t="shared" si="124"/>
        <v>0</v>
      </c>
      <c r="CB1456" s="307">
        <f t="shared" si="124"/>
        <v>0</v>
      </c>
      <c r="CC1456" s="307">
        <f t="shared" si="124"/>
        <v>0</v>
      </c>
      <c r="CD1456" s="307">
        <f t="shared" si="124"/>
        <v>0</v>
      </c>
      <c r="CE1456" s="307">
        <f t="shared" si="124"/>
        <v>0</v>
      </c>
      <c r="CF1456" s="307">
        <f t="shared" si="124"/>
        <v>0</v>
      </c>
      <c r="CG1456" s="307">
        <f t="shared" si="124"/>
        <v>0</v>
      </c>
      <c r="CH1456" s="307">
        <f t="shared" si="124"/>
        <v>0</v>
      </c>
      <c r="CI1456" s="307">
        <f t="shared" si="124"/>
        <v>0</v>
      </c>
      <c r="CJ1456" s="308">
        <f t="shared" si="124"/>
        <v>0</v>
      </c>
      <c r="CK1456" s="272">
        <f t="shared" si="121"/>
        <v>0</v>
      </c>
    </row>
    <row r="1457" spans="2:89">
      <c r="B1457" s="284"/>
      <c r="C1457" s="598">
        <v>36</v>
      </c>
      <c r="D1457" s="246" t="s">
        <v>88</v>
      </c>
      <c r="E1457" s="306">
        <f t="shared" si="119"/>
        <v>0</v>
      </c>
      <c r="F1457" s="307">
        <f t="shared" si="125"/>
        <v>0</v>
      </c>
      <c r="G1457" s="307">
        <f t="shared" si="125"/>
        <v>0</v>
      </c>
      <c r="H1457" s="307">
        <f t="shared" si="125"/>
        <v>0</v>
      </c>
      <c r="I1457" s="307">
        <f t="shared" si="125"/>
        <v>0</v>
      </c>
      <c r="J1457" s="307">
        <f t="shared" si="125"/>
        <v>0</v>
      </c>
      <c r="K1457" s="307">
        <f t="shared" si="125"/>
        <v>0</v>
      </c>
      <c r="L1457" s="307">
        <f t="shared" si="125"/>
        <v>0</v>
      </c>
      <c r="M1457" s="307">
        <f t="shared" si="125"/>
        <v>0</v>
      </c>
      <c r="N1457" s="307">
        <f t="shared" si="125"/>
        <v>0</v>
      </c>
      <c r="O1457" s="307">
        <f t="shared" si="125"/>
        <v>0</v>
      </c>
      <c r="P1457" s="307">
        <f t="shared" si="125"/>
        <v>0</v>
      </c>
      <c r="Q1457" s="307">
        <f t="shared" si="125"/>
        <v>0</v>
      </c>
      <c r="R1457" s="307">
        <f t="shared" si="125"/>
        <v>0</v>
      </c>
      <c r="S1457" s="307">
        <f t="shared" si="125"/>
        <v>0</v>
      </c>
      <c r="T1457" s="307">
        <f t="shared" si="125"/>
        <v>0</v>
      </c>
      <c r="U1457" s="307">
        <f t="shared" si="125"/>
        <v>0</v>
      </c>
      <c r="V1457" s="307">
        <f t="shared" si="125"/>
        <v>0</v>
      </c>
      <c r="W1457" s="307">
        <f t="shared" si="125"/>
        <v>0</v>
      </c>
      <c r="X1457" s="307">
        <f t="shared" si="125"/>
        <v>0</v>
      </c>
      <c r="Y1457" s="307">
        <f t="shared" si="125"/>
        <v>0</v>
      </c>
      <c r="Z1457" s="307">
        <f t="shared" si="125"/>
        <v>0</v>
      </c>
      <c r="AA1457" s="307">
        <f t="shared" si="125"/>
        <v>0</v>
      </c>
      <c r="AB1457" s="307">
        <f t="shared" si="125"/>
        <v>0</v>
      </c>
      <c r="AC1457" s="307">
        <f t="shared" si="125"/>
        <v>0</v>
      </c>
      <c r="AD1457" s="307">
        <f t="shared" si="125"/>
        <v>0</v>
      </c>
      <c r="AE1457" s="307">
        <f t="shared" si="125"/>
        <v>0</v>
      </c>
      <c r="AF1457" s="307">
        <f t="shared" si="125"/>
        <v>0</v>
      </c>
      <c r="AG1457" s="307">
        <f t="shared" si="125"/>
        <v>0</v>
      </c>
      <c r="AH1457" s="307">
        <f t="shared" si="125"/>
        <v>0</v>
      </c>
      <c r="AI1457" s="307">
        <f t="shared" si="125"/>
        <v>0</v>
      </c>
      <c r="AJ1457" s="307">
        <f t="shared" si="125"/>
        <v>0</v>
      </c>
      <c r="AK1457" s="307">
        <f t="shared" si="125"/>
        <v>0</v>
      </c>
      <c r="AL1457" s="307">
        <f t="shared" si="125"/>
        <v>0</v>
      </c>
      <c r="AM1457" s="307">
        <f t="shared" si="125"/>
        <v>0</v>
      </c>
      <c r="AN1457" s="307">
        <f t="shared" si="125"/>
        <v>0</v>
      </c>
      <c r="AO1457" s="307">
        <f t="shared" si="125"/>
        <v>0</v>
      </c>
      <c r="AP1457" s="307">
        <f t="shared" si="125"/>
        <v>0</v>
      </c>
      <c r="AQ1457" s="307">
        <f t="shared" si="125"/>
        <v>0</v>
      </c>
      <c r="AR1457" s="307">
        <f t="shared" si="125"/>
        <v>0</v>
      </c>
      <c r="AS1457" s="307">
        <f t="shared" si="125"/>
        <v>0</v>
      </c>
      <c r="AT1457" s="307">
        <f t="shared" si="125"/>
        <v>0</v>
      </c>
      <c r="AU1457" s="306">
        <f t="shared" si="125"/>
        <v>0</v>
      </c>
      <c r="AV1457" s="307">
        <f t="shared" si="125"/>
        <v>0</v>
      </c>
      <c r="AW1457" s="307">
        <f t="shared" si="125"/>
        <v>0</v>
      </c>
      <c r="AX1457" s="307">
        <f t="shared" si="125"/>
        <v>0</v>
      </c>
      <c r="AY1457" s="307">
        <f t="shared" si="125"/>
        <v>0</v>
      </c>
      <c r="AZ1457" s="307">
        <f t="shared" si="125"/>
        <v>0</v>
      </c>
      <c r="BA1457" s="307">
        <f t="shared" si="125"/>
        <v>0</v>
      </c>
      <c r="BB1457" s="307">
        <f t="shared" si="125"/>
        <v>0</v>
      </c>
      <c r="BC1457" s="307">
        <f t="shared" si="125"/>
        <v>0</v>
      </c>
      <c r="BD1457" s="307">
        <f t="shared" si="125"/>
        <v>0</v>
      </c>
      <c r="BE1457" s="307">
        <f t="shared" si="125"/>
        <v>0</v>
      </c>
      <c r="BF1457" s="307">
        <f t="shared" si="125"/>
        <v>0</v>
      </c>
      <c r="BG1457" s="307">
        <f t="shared" si="125"/>
        <v>0</v>
      </c>
      <c r="BH1457" s="307">
        <f t="shared" si="125"/>
        <v>0</v>
      </c>
      <c r="BI1457" s="307">
        <f t="shared" si="125"/>
        <v>0</v>
      </c>
      <c r="BJ1457" s="307">
        <f t="shared" si="125"/>
        <v>0</v>
      </c>
      <c r="BK1457" s="307">
        <f t="shared" si="125"/>
        <v>0</v>
      </c>
      <c r="BL1457" s="307">
        <f t="shared" si="125"/>
        <v>0</v>
      </c>
      <c r="BM1457" s="307">
        <f t="shared" si="125"/>
        <v>0</v>
      </c>
      <c r="BN1457" s="307">
        <f t="shared" si="125"/>
        <v>0</v>
      </c>
      <c r="BO1457" s="307">
        <f t="shared" si="125"/>
        <v>0</v>
      </c>
      <c r="BP1457" s="307">
        <f t="shared" si="125"/>
        <v>0</v>
      </c>
      <c r="BQ1457" s="307">
        <f t="shared" ref="BQ1457:CJ1460" si="126">BQ$1376*BQ1366</f>
        <v>0</v>
      </c>
      <c r="BR1457" s="307">
        <f t="shared" si="126"/>
        <v>0</v>
      </c>
      <c r="BS1457" s="307">
        <f t="shared" si="126"/>
        <v>0</v>
      </c>
      <c r="BT1457" s="307">
        <f t="shared" si="126"/>
        <v>0</v>
      </c>
      <c r="BU1457" s="307">
        <f t="shared" si="126"/>
        <v>0</v>
      </c>
      <c r="BV1457" s="307">
        <f t="shared" si="126"/>
        <v>0</v>
      </c>
      <c r="BW1457" s="307">
        <f t="shared" si="126"/>
        <v>0</v>
      </c>
      <c r="BX1457" s="307">
        <f t="shared" si="126"/>
        <v>0</v>
      </c>
      <c r="BY1457" s="307">
        <f t="shared" si="126"/>
        <v>0</v>
      </c>
      <c r="BZ1457" s="307">
        <f t="shared" si="126"/>
        <v>0</v>
      </c>
      <c r="CA1457" s="307">
        <f t="shared" si="126"/>
        <v>0</v>
      </c>
      <c r="CB1457" s="307">
        <f t="shared" si="126"/>
        <v>0</v>
      </c>
      <c r="CC1457" s="307">
        <f t="shared" si="126"/>
        <v>0</v>
      </c>
      <c r="CD1457" s="307">
        <f t="shared" si="126"/>
        <v>0</v>
      </c>
      <c r="CE1457" s="307">
        <f t="shared" si="126"/>
        <v>0</v>
      </c>
      <c r="CF1457" s="307">
        <f t="shared" si="126"/>
        <v>0</v>
      </c>
      <c r="CG1457" s="307">
        <f t="shared" si="126"/>
        <v>0</v>
      </c>
      <c r="CH1457" s="307">
        <f t="shared" si="126"/>
        <v>0</v>
      </c>
      <c r="CI1457" s="307">
        <f t="shared" si="126"/>
        <v>0</v>
      </c>
      <c r="CJ1457" s="308">
        <f t="shared" si="126"/>
        <v>0</v>
      </c>
      <c r="CK1457" s="272">
        <f t="shared" si="121"/>
        <v>0</v>
      </c>
    </row>
    <row r="1458" spans="2:89">
      <c r="B1458" s="284"/>
      <c r="C1458" s="598">
        <v>37</v>
      </c>
      <c r="D1458" s="246" t="s">
        <v>645</v>
      </c>
      <c r="E1458" s="306">
        <f t="shared" si="119"/>
        <v>0</v>
      </c>
      <c r="F1458" s="307">
        <f t="shared" ref="F1458:BQ1461" si="127">F$1376*F1367</f>
        <v>0</v>
      </c>
      <c r="G1458" s="307">
        <f t="shared" si="127"/>
        <v>0</v>
      </c>
      <c r="H1458" s="307">
        <f t="shared" si="127"/>
        <v>0</v>
      </c>
      <c r="I1458" s="307">
        <f t="shared" si="127"/>
        <v>0</v>
      </c>
      <c r="J1458" s="307">
        <f t="shared" si="127"/>
        <v>0</v>
      </c>
      <c r="K1458" s="307">
        <f t="shared" si="127"/>
        <v>0</v>
      </c>
      <c r="L1458" s="307">
        <f t="shared" si="127"/>
        <v>0</v>
      </c>
      <c r="M1458" s="307">
        <f t="shared" si="127"/>
        <v>0</v>
      </c>
      <c r="N1458" s="307">
        <f t="shared" si="127"/>
        <v>0</v>
      </c>
      <c r="O1458" s="307">
        <f t="shared" si="127"/>
        <v>0</v>
      </c>
      <c r="P1458" s="307">
        <f t="shared" si="127"/>
        <v>0</v>
      </c>
      <c r="Q1458" s="307">
        <f t="shared" si="127"/>
        <v>0</v>
      </c>
      <c r="R1458" s="307">
        <f t="shared" si="127"/>
        <v>0</v>
      </c>
      <c r="S1458" s="307">
        <f t="shared" si="127"/>
        <v>0</v>
      </c>
      <c r="T1458" s="307">
        <f t="shared" si="127"/>
        <v>0</v>
      </c>
      <c r="U1458" s="307">
        <f t="shared" si="127"/>
        <v>0</v>
      </c>
      <c r="V1458" s="307">
        <f t="shared" si="127"/>
        <v>0</v>
      </c>
      <c r="W1458" s="307">
        <f t="shared" si="127"/>
        <v>0</v>
      </c>
      <c r="X1458" s="307">
        <f t="shared" si="127"/>
        <v>0</v>
      </c>
      <c r="Y1458" s="307">
        <f t="shared" si="127"/>
        <v>0</v>
      </c>
      <c r="Z1458" s="307">
        <f t="shared" si="127"/>
        <v>0</v>
      </c>
      <c r="AA1458" s="307">
        <f t="shared" si="127"/>
        <v>0</v>
      </c>
      <c r="AB1458" s="307">
        <f t="shared" si="127"/>
        <v>0</v>
      </c>
      <c r="AC1458" s="307">
        <f t="shared" si="127"/>
        <v>0</v>
      </c>
      <c r="AD1458" s="307">
        <f t="shared" si="127"/>
        <v>0</v>
      </c>
      <c r="AE1458" s="307">
        <f t="shared" si="127"/>
        <v>0</v>
      </c>
      <c r="AF1458" s="307">
        <f t="shared" si="127"/>
        <v>0</v>
      </c>
      <c r="AG1458" s="307">
        <f t="shared" si="127"/>
        <v>0</v>
      </c>
      <c r="AH1458" s="307">
        <f t="shared" si="127"/>
        <v>0</v>
      </c>
      <c r="AI1458" s="307">
        <f t="shared" si="127"/>
        <v>0</v>
      </c>
      <c r="AJ1458" s="307">
        <f t="shared" si="127"/>
        <v>0</v>
      </c>
      <c r="AK1458" s="307">
        <f t="shared" si="127"/>
        <v>0</v>
      </c>
      <c r="AL1458" s="307">
        <f t="shared" si="127"/>
        <v>0</v>
      </c>
      <c r="AM1458" s="307">
        <f t="shared" si="127"/>
        <v>0</v>
      </c>
      <c r="AN1458" s="307">
        <f t="shared" si="127"/>
        <v>0</v>
      </c>
      <c r="AO1458" s="307">
        <f t="shared" si="127"/>
        <v>0</v>
      </c>
      <c r="AP1458" s="307">
        <f t="shared" si="127"/>
        <v>0</v>
      </c>
      <c r="AQ1458" s="307">
        <f t="shared" si="127"/>
        <v>0</v>
      </c>
      <c r="AR1458" s="307">
        <f t="shared" si="127"/>
        <v>0</v>
      </c>
      <c r="AS1458" s="307">
        <f t="shared" si="127"/>
        <v>0</v>
      </c>
      <c r="AT1458" s="307">
        <f t="shared" si="127"/>
        <v>0</v>
      </c>
      <c r="AU1458" s="306">
        <f t="shared" si="127"/>
        <v>0</v>
      </c>
      <c r="AV1458" s="307">
        <f t="shared" si="127"/>
        <v>0</v>
      </c>
      <c r="AW1458" s="307">
        <f t="shared" si="127"/>
        <v>0</v>
      </c>
      <c r="AX1458" s="307">
        <f t="shared" si="127"/>
        <v>0</v>
      </c>
      <c r="AY1458" s="307">
        <f t="shared" si="127"/>
        <v>0</v>
      </c>
      <c r="AZ1458" s="307">
        <f t="shared" si="127"/>
        <v>0</v>
      </c>
      <c r="BA1458" s="307">
        <f t="shared" si="127"/>
        <v>0</v>
      </c>
      <c r="BB1458" s="307">
        <f t="shared" si="127"/>
        <v>0</v>
      </c>
      <c r="BC1458" s="307">
        <f t="shared" si="127"/>
        <v>0</v>
      </c>
      <c r="BD1458" s="307">
        <f t="shared" si="127"/>
        <v>0</v>
      </c>
      <c r="BE1458" s="307">
        <f t="shared" si="127"/>
        <v>0</v>
      </c>
      <c r="BF1458" s="307">
        <f t="shared" si="127"/>
        <v>0</v>
      </c>
      <c r="BG1458" s="307">
        <f t="shared" si="127"/>
        <v>0</v>
      </c>
      <c r="BH1458" s="307">
        <f t="shared" si="127"/>
        <v>0</v>
      </c>
      <c r="BI1458" s="307">
        <f t="shared" si="127"/>
        <v>0</v>
      </c>
      <c r="BJ1458" s="307">
        <f t="shared" si="127"/>
        <v>0</v>
      </c>
      <c r="BK1458" s="307">
        <f t="shared" si="127"/>
        <v>0</v>
      </c>
      <c r="BL1458" s="307">
        <f t="shared" si="127"/>
        <v>0</v>
      </c>
      <c r="BM1458" s="307">
        <f t="shared" si="127"/>
        <v>0</v>
      </c>
      <c r="BN1458" s="307">
        <f t="shared" si="127"/>
        <v>0</v>
      </c>
      <c r="BO1458" s="307">
        <f t="shared" si="127"/>
        <v>0</v>
      </c>
      <c r="BP1458" s="307">
        <f t="shared" si="127"/>
        <v>0</v>
      </c>
      <c r="BQ1458" s="307">
        <f t="shared" si="127"/>
        <v>0</v>
      </c>
      <c r="BR1458" s="307">
        <f t="shared" si="126"/>
        <v>0</v>
      </c>
      <c r="BS1458" s="307">
        <f t="shared" si="126"/>
        <v>0</v>
      </c>
      <c r="BT1458" s="307">
        <f t="shared" si="126"/>
        <v>0</v>
      </c>
      <c r="BU1458" s="307">
        <f t="shared" si="126"/>
        <v>0</v>
      </c>
      <c r="BV1458" s="307">
        <f t="shared" si="126"/>
        <v>0</v>
      </c>
      <c r="BW1458" s="307">
        <f t="shared" si="126"/>
        <v>0</v>
      </c>
      <c r="BX1458" s="307">
        <f t="shared" si="126"/>
        <v>0</v>
      </c>
      <c r="BY1458" s="307">
        <f t="shared" si="126"/>
        <v>0</v>
      </c>
      <c r="BZ1458" s="307">
        <f t="shared" si="126"/>
        <v>0</v>
      </c>
      <c r="CA1458" s="307">
        <f t="shared" si="126"/>
        <v>0</v>
      </c>
      <c r="CB1458" s="307">
        <f t="shared" si="126"/>
        <v>0</v>
      </c>
      <c r="CC1458" s="307">
        <f t="shared" si="126"/>
        <v>0</v>
      </c>
      <c r="CD1458" s="307">
        <f t="shared" si="126"/>
        <v>0</v>
      </c>
      <c r="CE1458" s="307">
        <f t="shared" si="126"/>
        <v>0</v>
      </c>
      <c r="CF1458" s="307">
        <f t="shared" si="126"/>
        <v>0</v>
      </c>
      <c r="CG1458" s="307">
        <f t="shared" si="126"/>
        <v>0</v>
      </c>
      <c r="CH1458" s="307">
        <f t="shared" si="126"/>
        <v>0</v>
      </c>
      <c r="CI1458" s="307">
        <f t="shared" si="126"/>
        <v>0</v>
      </c>
      <c r="CJ1458" s="308">
        <f t="shared" si="126"/>
        <v>0</v>
      </c>
      <c r="CK1458" s="272">
        <f t="shared" si="121"/>
        <v>0</v>
      </c>
    </row>
    <row r="1459" spans="2:89">
      <c r="B1459" s="284"/>
      <c r="C1459" s="598">
        <v>38</v>
      </c>
      <c r="D1459" s="246" t="s">
        <v>646</v>
      </c>
      <c r="E1459" s="306">
        <f t="shared" si="119"/>
        <v>0</v>
      </c>
      <c r="F1459" s="307">
        <f t="shared" si="127"/>
        <v>0</v>
      </c>
      <c r="G1459" s="307">
        <f t="shared" si="127"/>
        <v>0</v>
      </c>
      <c r="H1459" s="307">
        <f t="shared" si="127"/>
        <v>0</v>
      </c>
      <c r="I1459" s="307">
        <f t="shared" si="127"/>
        <v>0</v>
      </c>
      <c r="J1459" s="307">
        <f t="shared" si="127"/>
        <v>0</v>
      </c>
      <c r="K1459" s="307">
        <f t="shared" si="127"/>
        <v>0</v>
      </c>
      <c r="L1459" s="307">
        <f t="shared" si="127"/>
        <v>0</v>
      </c>
      <c r="M1459" s="307">
        <f t="shared" si="127"/>
        <v>0</v>
      </c>
      <c r="N1459" s="307">
        <f t="shared" si="127"/>
        <v>0</v>
      </c>
      <c r="O1459" s="307">
        <f t="shared" si="127"/>
        <v>0</v>
      </c>
      <c r="P1459" s="307">
        <f t="shared" si="127"/>
        <v>0</v>
      </c>
      <c r="Q1459" s="307">
        <f t="shared" si="127"/>
        <v>0</v>
      </c>
      <c r="R1459" s="307">
        <f t="shared" si="127"/>
        <v>0</v>
      </c>
      <c r="S1459" s="307">
        <f t="shared" si="127"/>
        <v>0</v>
      </c>
      <c r="T1459" s="307">
        <f t="shared" si="127"/>
        <v>0</v>
      </c>
      <c r="U1459" s="307">
        <f t="shared" si="127"/>
        <v>0</v>
      </c>
      <c r="V1459" s="307">
        <f t="shared" si="127"/>
        <v>0</v>
      </c>
      <c r="W1459" s="307">
        <f t="shared" si="127"/>
        <v>0</v>
      </c>
      <c r="X1459" s="307">
        <f t="shared" si="127"/>
        <v>0</v>
      </c>
      <c r="Y1459" s="307">
        <f t="shared" si="127"/>
        <v>0</v>
      </c>
      <c r="Z1459" s="307">
        <f t="shared" si="127"/>
        <v>0</v>
      </c>
      <c r="AA1459" s="307">
        <f t="shared" si="127"/>
        <v>0</v>
      </c>
      <c r="AB1459" s="307">
        <f t="shared" si="127"/>
        <v>0</v>
      </c>
      <c r="AC1459" s="307">
        <f t="shared" si="127"/>
        <v>0</v>
      </c>
      <c r="AD1459" s="307">
        <f t="shared" si="127"/>
        <v>0</v>
      </c>
      <c r="AE1459" s="307">
        <f t="shared" si="127"/>
        <v>0</v>
      </c>
      <c r="AF1459" s="307">
        <f t="shared" si="127"/>
        <v>0</v>
      </c>
      <c r="AG1459" s="307">
        <f t="shared" si="127"/>
        <v>0</v>
      </c>
      <c r="AH1459" s="307">
        <f t="shared" si="127"/>
        <v>0</v>
      </c>
      <c r="AI1459" s="307">
        <f t="shared" si="127"/>
        <v>0</v>
      </c>
      <c r="AJ1459" s="307">
        <f t="shared" si="127"/>
        <v>0</v>
      </c>
      <c r="AK1459" s="307">
        <f t="shared" si="127"/>
        <v>0</v>
      </c>
      <c r="AL1459" s="307">
        <f t="shared" si="127"/>
        <v>0</v>
      </c>
      <c r="AM1459" s="307">
        <f t="shared" si="127"/>
        <v>0</v>
      </c>
      <c r="AN1459" s="307">
        <f t="shared" si="127"/>
        <v>0</v>
      </c>
      <c r="AO1459" s="307">
        <f t="shared" si="127"/>
        <v>0</v>
      </c>
      <c r="AP1459" s="307">
        <f t="shared" si="127"/>
        <v>0</v>
      </c>
      <c r="AQ1459" s="307">
        <f t="shared" si="127"/>
        <v>0</v>
      </c>
      <c r="AR1459" s="307">
        <f t="shared" si="127"/>
        <v>0</v>
      </c>
      <c r="AS1459" s="307">
        <f t="shared" si="127"/>
        <v>0</v>
      </c>
      <c r="AT1459" s="307">
        <f t="shared" si="127"/>
        <v>0</v>
      </c>
      <c r="AU1459" s="306">
        <f t="shared" si="127"/>
        <v>0</v>
      </c>
      <c r="AV1459" s="307">
        <f t="shared" si="127"/>
        <v>0</v>
      </c>
      <c r="AW1459" s="307">
        <f t="shared" si="127"/>
        <v>0</v>
      </c>
      <c r="AX1459" s="307">
        <f t="shared" si="127"/>
        <v>0</v>
      </c>
      <c r="AY1459" s="307">
        <f t="shared" si="127"/>
        <v>0</v>
      </c>
      <c r="AZ1459" s="307">
        <f t="shared" si="127"/>
        <v>0</v>
      </c>
      <c r="BA1459" s="307">
        <f t="shared" si="127"/>
        <v>0</v>
      </c>
      <c r="BB1459" s="307">
        <f t="shared" si="127"/>
        <v>0</v>
      </c>
      <c r="BC1459" s="307">
        <f t="shared" si="127"/>
        <v>0</v>
      </c>
      <c r="BD1459" s="307">
        <f t="shared" si="127"/>
        <v>0</v>
      </c>
      <c r="BE1459" s="307">
        <f t="shared" si="127"/>
        <v>0</v>
      </c>
      <c r="BF1459" s="307">
        <f t="shared" si="127"/>
        <v>0</v>
      </c>
      <c r="BG1459" s="307">
        <f t="shared" si="127"/>
        <v>0</v>
      </c>
      <c r="BH1459" s="307">
        <f t="shared" si="127"/>
        <v>0</v>
      </c>
      <c r="BI1459" s="307">
        <f t="shared" si="127"/>
        <v>0</v>
      </c>
      <c r="BJ1459" s="307">
        <f t="shared" si="127"/>
        <v>0</v>
      </c>
      <c r="BK1459" s="307">
        <f t="shared" si="127"/>
        <v>0</v>
      </c>
      <c r="BL1459" s="307">
        <f t="shared" si="127"/>
        <v>0</v>
      </c>
      <c r="BM1459" s="307">
        <f t="shared" si="127"/>
        <v>0</v>
      </c>
      <c r="BN1459" s="307">
        <f t="shared" si="127"/>
        <v>0</v>
      </c>
      <c r="BO1459" s="307">
        <f t="shared" si="127"/>
        <v>0</v>
      </c>
      <c r="BP1459" s="307">
        <f t="shared" si="127"/>
        <v>0</v>
      </c>
      <c r="BQ1459" s="307">
        <f t="shared" si="127"/>
        <v>0</v>
      </c>
      <c r="BR1459" s="307">
        <f t="shared" si="126"/>
        <v>0</v>
      </c>
      <c r="BS1459" s="307">
        <f t="shared" si="126"/>
        <v>0</v>
      </c>
      <c r="BT1459" s="307">
        <f t="shared" si="126"/>
        <v>0</v>
      </c>
      <c r="BU1459" s="307">
        <f t="shared" si="126"/>
        <v>0</v>
      </c>
      <c r="BV1459" s="307">
        <f t="shared" si="126"/>
        <v>0</v>
      </c>
      <c r="BW1459" s="307">
        <f t="shared" si="126"/>
        <v>0</v>
      </c>
      <c r="BX1459" s="307">
        <f t="shared" si="126"/>
        <v>0</v>
      </c>
      <c r="BY1459" s="307">
        <f t="shared" si="126"/>
        <v>0</v>
      </c>
      <c r="BZ1459" s="307">
        <f t="shared" si="126"/>
        <v>0</v>
      </c>
      <c r="CA1459" s="307">
        <f t="shared" si="126"/>
        <v>0</v>
      </c>
      <c r="CB1459" s="307">
        <f t="shared" si="126"/>
        <v>0</v>
      </c>
      <c r="CC1459" s="307">
        <f t="shared" si="126"/>
        <v>0</v>
      </c>
      <c r="CD1459" s="307">
        <f t="shared" si="126"/>
        <v>0</v>
      </c>
      <c r="CE1459" s="307">
        <f t="shared" si="126"/>
        <v>0</v>
      </c>
      <c r="CF1459" s="307">
        <f t="shared" si="126"/>
        <v>0</v>
      </c>
      <c r="CG1459" s="307">
        <f t="shared" si="126"/>
        <v>0</v>
      </c>
      <c r="CH1459" s="307">
        <f t="shared" si="126"/>
        <v>0</v>
      </c>
      <c r="CI1459" s="307">
        <f t="shared" si="126"/>
        <v>0</v>
      </c>
      <c r="CJ1459" s="308">
        <f t="shared" si="126"/>
        <v>0</v>
      </c>
      <c r="CK1459" s="272">
        <f t="shared" si="121"/>
        <v>0</v>
      </c>
    </row>
    <row r="1460" spans="2:89">
      <c r="B1460" s="284"/>
      <c r="C1460" s="598">
        <v>39</v>
      </c>
      <c r="D1460" s="246" t="s">
        <v>647</v>
      </c>
      <c r="E1460" s="306">
        <f t="shared" si="119"/>
        <v>0</v>
      </c>
      <c r="F1460" s="307">
        <f t="shared" si="127"/>
        <v>0</v>
      </c>
      <c r="G1460" s="307">
        <f t="shared" si="127"/>
        <v>0</v>
      </c>
      <c r="H1460" s="307">
        <f t="shared" si="127"/>
        <v>0</v>
      </c>
      <c r="I1460" s="307">
        <f t="shared" si="127"/>
        <v>0</v>
      </c>
      <c r="J1460" s="307">
        <f t="shared" si="127"/>
        <v>0</v>
      </c>
      <c r="K1460" s="307">
        <f t="shared" si="127"/>
        <v>0</v>
      </c>
      <c r="L1460" s="307">
        <f t="shared" si="127"/>
        <v>0</v>
      </c>
      <c r="M1460" s="307">
        <f t="shared" si="127"/>
        <v>0</v>
      </c>
      <c r="N1460" s="307">
        <f t="shared" si="127"/>
        <v>0</v>
      </c>
      <c r="O1460" s="307">
        <f t="shared" si="127"/>
        <v>0</v>
      </c>
      <c r="P1460" s="307">
        <f t="shared" si="127"/>
        <v>0</v>
      </c>
      <c r="Q1460" s="307">
        <f t="shared" si="127"/>
        <v>0</v>
      </c>
      <c r="R1460" s="307">
        <f t="shared" si="127"/>
        <v>0</v>
      </c>
      <c r="S1460" s="307">
        <f t="shared" si="127"/>
        <v>0</v>
      </c>
      <c r="T1460" s="307">
        <f t="shared" si="127"/>
        <v>0</v>
      </c>
      <c r="U1460" s="307">
        <f t="shared" si="127"/>
        <v>0</v>
      </c>
      <c r="V1460" s="307">
        <f t="shared" si="127"/>
        <v>0</v>
      </c>
      <c r="W1460" s="307">
        <f t="shared" si="127"/>
        <v>0</v>
      </c>
      <c r="X1460" s="307">
        <f t="shared" si="127"/>
        <v>0</v>
      </c>
      <c r="Y1460" s="307">
        <f t="shared" si="127"/>
        <v>0</v>
      </c>
      <c r="Z1460" s="307">
        <f t="shared" si="127"/>
        <v>0</v>
      </c>
      <c r="AA1460" s="307">
        <f t="shared" si="127"/>
        <v>0</v>
      </c>
      <c r="AB1460" s="307">
        <f t="shared" si="127"/>
        <v>0</v>
      </c>
      <c r="AC1460" s="307">
        <f t="shared" si="127"/>
        <v>0</v>
      </c>
      <c r="AD1460" s="307">
        <f t="shared" si="127"/>
        <v>0</v>
      </c>
      <c r="AE1460" s="307">
        <f t="shared" si="127"/>
        <v>0</v>
      </c>
      <c r="AF1460" s="307">
        <f t="shared" si="127"/>
        <v>0</v>
      </c>
      <c r="AG1460" s="307">
        <f t="shared" si="127"/>
        <v>0</v>
      </c>
      <c r="AH1460" s="307">
        <f t="shared" si="127"/>
        <v>0</v>
      </c>
      <c r="AI1460" s="307">
        <f t="shared" si="127"/>
        <v>0</v>
      </c>
      <c r="AJ1460" s="307">
        <f t="shared" si="127"/>
        <v>0</v>
      </c>
      <c r="AK1460" s="307">
        <f t="shared" si="127"/>
        <v>0</v>
      </c>
      <c r="AL1460" s="307">
        <f t="shared" si="127"/>
        <v>0</v>
      </c>
      <c r="AM1460" s="307">
        <f t="shared" si="127"/>
        <v>0</v>
      </c>
      <c r="AN1460" s="307">
        <f t="shared" si="127"/>
        <v>0</v>
      </c>
      <c r="AO1460" s="307">
        <f t="shared" si="127"/>
        <v>0</v>
      </c>
      <c r="AP1460" s="307">
        <f t="shared" si="127"/>
        <v>0</v>
      </c>
      <c r="AQ1460" s="307">
        <f t="shared" si="127"/>
        <v>0</v>
      </c>
      <c r="AR1460" s="307">
        <f t="shared" si="127"/>
        <v>0</v>
      </c>
      <c r="AS1460" s="307">
        <f t="shared" si="127"/>
        <v>0</v>
      </c>
      <c r="AT1460" s="307">
        <f t="shared" si="127"/>
        <v>0</v>
      </c>
      <c r="AU1460" s="306">
        <f t="shared" si="127"/>
        <v>0</v>
      </c>
      <c r="AV1460" s="307">
        <f t="shared" si="127"/>
        <v>0</v>
      </c>
      <c r="AW1460" s="307">
        <f t="shared" si="127"/>
        <v>0</v>
      </c>
      <c r="AX1460" s="307">
        <f t="shared" si="127"/>
        <v>0</v>
      </c>
      <c r="AY1460" s="307">
        <f t="shared" si="127"/>
        <v>0</v>
      </c>
      <c r="AZ1460" s="307">
        <f t="shared" si="127"/>
        <v>0</v>
      </c>
      <c r="BA1460" s="307">
        <f t="shared" si="127"/>
        <v>0</v>
      </c>
      <c r="BB1460" s="307">
        <f t="shared" si="127"/>
        <v>0</v>
      </c>
      <c r="BC1460" s="307">
        <f t="shared" si="127"/>
        <v>0</v>
      </c>
      <c r="BD1460" s="307">
        <f t="shared" si="127"/>
        <v>0</v>
      </c>
      <c r="BE1460" s="307">
        <f t="shared" si="127"/>
        <v>0</v>
      </c>
      <c r="BF1460" s="307">
        <f t="shared" si="127"/>
        <v>0</v>
      </c>
      <c r="BG1460" s="307">
        <f t="shared" si="127"/>
        <v>0</v>
      </c>
      <c r="BH1460" s="307">
        <f t="shared" si="127"/>
        <v>0</v>
      </c>
      <c r="BI1460" s="307">
        <f t="shared" si="127"/>
        <v>0</v>
      </c>
      <c r="BJ1460" s="307">
        <f t="shared" si="127"/>
        <v>0</v>
      </c>
      <c r="BK1460" s="307">
        <f t="shared" si="127"/>
        <v>0</v>
      </c>
      <c r="BL1460" s="307">
        <f t="shared" si="127"/>
        <v>0</v>
      </c>
      <c r="BM1460" s="307">
        <f t="shared" si="127"/>
        <v>0</v>
      </c>
      <c r="BN1460" s="307">
        <f t="shared" si="127"/>
        <v>0</v>
      </c>
      <c r="BO1460" s="307">
        <f t="shared" si="127"/>
        <v>0</v>
      </c>
      <c r="BP1460" s="307">
        <f t="shared" si="127"/>
        <v>0</v>
      </c>
      <c r="BQ1460" s="307">
        <f t="shared" si="127"/>
        <v>0</v>
      </c>
      <c r="BR1460" s="307">
        <f t="shared" si="126"/>
        <v>0</v>
      </c>
      <c r="BS1460" s="307">
        <f t="shared" si="126"/>
        <v>0</v>
      </c>
      <c r="BT1460" s="307">
        <f t="shared" si="126"/>
        <v>0</v>
      </c>
      <c r="BU1460" s="307">
        <f t="shared" si="126"/>
        <v>0</v>
      </c>
      <c r="BV1460" s="307">
        <f t="shared" si="126"/>
        <v>0</v>
      </c>
      <c r="BW1460" s="307">
        <f t="shared" si="126"/>
        <v>0</v>
      </c>
      <c r="BX1460" s="307">
        <f t="shared" si="126"/>
        <v>0</v>
      </c>
      <c r="BY1460" s="307">
        <f t="shared" si="126"/>
        <v>0</v>
      </c>
      <c r="BZ1460" s="307">
        <f t="shared" si="126"/>
        <v>0</v>
      </c>
      <c r="CA1460" s="307">
        <f t="shared" si="126"/>
        <v>0</v>
      </c>
      <c r="CB1460" s="307">
        <f t="shared" si="126"/>
        <v>0</v>
      </c>
      <c r="CC1460" s="307">
        <f t="shared" si="126"/>
        <v>0</v>
      </c>
      <c r="CD1460" s="307">
        <f t="shared" si="126"/>
        <v>0</v>
      </c>
      <c r="CE1460" s="307">
        <f t="shared" si="126"/>
        <v>0</v>
      </c>
      <c r="CF1460" s="307">
        <f t="shared" si="126"/>
        <v>0</v>
      </c>
      <c r="CG1460" s="307">
        <f t="shared" si="126"/>
        <v>0</v>
      </c>
      <c r="CH1460" s="307">
        <f t="shared" si="126"/>
        <v>0</v>
      </c>
      <c r="CI1460" s="307">
        <f t="shared" si="126"/>
        <v>0</v>
      </c>
      <c r="CJ1460" s="308">
        <f t="shared" si="126"/>
        <v>0</v>
      </c>
      <c r="CK1460" s="272">
        <f t="shared" si="121"/>
        <v>0</v>
      </c>
    </row>
    <row r="1461" spans="2:89">
      <c r="B1461" s="284"/>
      <c r="C1461" s="598">
        <v>40</v>
      </c>
      <c r="D1461" s="246" t="s">
        <v>648</v>
      </c>
      <c r="E1461" s="306">
        <f t="shared" si="119"/>
        <v>0</v>
      </c>
      <c r="F1461" s="307">
        <f t="shared" si="127"/>
        <v>0</v>
      </c>
      <c r="G1461" s="307">
        <f t="shared" si="127"/>
        <v>0</v>
      </c>
      <c r="H1461" s="307">
        <f t="shared" si="127"/>
        <v>0</v>
      </c>
      <c r="I1461" s="307">
        <f t="shared" si="127"/>
        <v>0</v>
      </c>
      <c r="J1461" s="307">
        <f t="shared" si="127"/>
        <v>0</v>
      </c>
      <c r="K1461" s="307">
        <f t="shared" si="127"/>
        <v>0</v>
      </c>
      <c r="L1461" s="307">
        <f t="shared" si="127"/>
        <v>0</v>
      </c>
      <c r="M1461" s="307">
        <f t="shared" si="127"/>
        <v>0</v>
      </c>
      <c r="N1461" s="307">
        <f t="shared" si="127"/>
        <v>0</v>
      </c>
      <c r="O1461" s="307">
        <f t="shared" si="127"/>
        <v>0</v>
      </c>
      <c r="P1461" s="307">
        <f t="shared" si="127"/>
        <v>0</v>
      </c>
      <c r="Q1461" s="307">
        <f t="shared" si="127"/>
        <v>0</v>
      </c>
      <c r="R1461" s="307">
        <f t="shared" si="127"/>
        <v>0</v>
      </c>
      <c r="S1461" s="307">
        <f t="shared" si="127"/>
        <v>0</v>
      </c>
      <c r="T1461" s="307">
        <f t="shared" si="127"/>
        <v>0</v>
      </c>
      <c r="U1461" s="307">
        <f t="shared" si="127"/>
        <v>0</v>
      </c>
      <c r="V1461" s="307">
        <f t="shared" si="127"/>
        <v>0</v>
      </c>
      <c r="W1461" s="307">
        <f t="shared" si="127"/>
        <v>0</v>
      </c>
      <c r="X1461" s="307">
        <f t="shared" si="127"/>
        <v>0</v>
      </c>
      <c r="Y1461" s="307">
        <f t="shared" si="127"/>
        <v>0</v>
      </c>
      <c r="Z1461" s="307">
        <f t="shared" si="127"/>
        <v>0</v>
      </c>
      <c r="AA1461" s="307">
        <f t="shared" si="127"/>
        <v>0</v>
      </c>
      <c r="AB1461" s="307">
        <f t="shared" si="127"/>
        <v>0</v>
      </c>
      <c r="AC1461" s="307">
        <f t="shared" si="127"/>
        <v>0</v>
      </c>
      <c r="AD1461" s="307">
        <f t="shared" si="127"/>
        <v>0</v>
      </c>
      <c r="AE1461" s="307">
        <f t="shared" si="127"/>
        <v>0</v>
      </c>
      <c r="AF1461" s="307">
        <f t="shared" si="127"/>
        <v>0</v>
      </c>
      <c r="AG1461" s="307">
        <f t="shared" si="127"/>
        <v>0</v>
      </c>
      <c r="AH1461" s="307">
        <f t="shared" si="127"/>
        <v>0</v>
      </c>
      <c r="AI1461" s="307">
        <f t="shared" si="127"/>
        <v>0</v>
      </c>
      <c r="AJ1461" s="307">
        <f t="shared" si="127"/>
        <v>0</v>
      </c>
      <c r="AK1461" s="307">
        <f t="shared" si="127"/>
        <v>0</v>
      </c>
      <c r="AL1461" s="307">
        <f t="shared" si="127"/>
        <v>0</v>
      </c>
      <c r="AM1461" s="307">
        <f t="shared" si="127"/>
        <v>0</v>
      </c>
      <c r="AN1461" s="307">
        <f t="shared" si="127"/>
        <v>0</v>
      </c>
      <c r="AO1461" s="307">
        <f t="shared" si="127"/>
        <v>0</v>
      </c>
      <c r="AP1461" s="307">
        <f t="shared" si="127"/>
        <v>0</v>
      </c>
      <c r="AQ1461" s="307">
        <f t="shared" si="127"/>
        <v>0</v>
      </c>
      <c r="AR1461" s="307">
        <f t="shared" si="127"/>
        <v>0</v>
      </c>
      <c r="AS1461" s="307">
        <f t="shared" si="127"/>
        <v>0</v>
      </c>
      <c r="AT1461" s="307">
        <f t="shared" si="127"/>
        <v>0</v>
      </c>
      <c r="AU1461" s="306">
        <f t="shared" si="127"/>
        <v>0</v>
      </c>
      <c r="AV1461" s="307">
        <f t="shared" si="127"/>
        <v>0</v>
      </c>
      <c r="AW1461" s="307">
        <f t="shared" si="127"/>
        <v>0</v>
      </c>
      <c r="AX1461" s="307">
        <f t="shared" si="127"/>
        <v>0</v>
      </c>
      <c r="AY1461" s="307">
        <f t="shared" si="127"/>
        <v>0</v>
      </c>
      <c r="AZ1461" s="307">
        <f t="shared" si="127"/>
        <v>0</v>
      </c>
      <c r="BA1461" s="307">
        <f t="shared" si="127"/>
        <v>0</v>
      </c>
      <c r="BB1461" s="307">
        <f t="shared" si="127"/>
        <v>0</v>
      </c>
      <c r="BC1461" s="307">
        <f t="shared" si="127"/>
        <v>0</v>
      </c>
      <c r="BD1461" s="307">
        <f t="shared" si="127"/>
        <v>0</v>
      </c>
      <c r="BE1461" s="307">
        <f t="shared" si="127"/>
        <v>0</v>
      </c>
      <c r="BF1461" s="307">
        <f t="shared" si="127"/>
        <v>0</v>
      </c>
      <c r="BG1461" s="307">
        <f t="shared" si="127"/>
        <v>0</v>
      </c>
      <c r="BH1461" s="307">
        <f t="shared" si="127"/>
        <v>0</v>
      </c>
      <c r="BI1461" s="307">
        <f t="shared" si="127"/>
        <v>0</v>
      </c>
      <c r="BJ1461" s="307">
        <f t="shared" si="127"/>
        <v>0</v>
      </c>
      <c r="BK1461" s="307">
        <f t="shared" si="127"/>
        <v>0</v>
      </c>
      <c r="BL1461" s="307">
        <f t="shared" si="127"/>
        <v>0</v>
      </c>
      <c r="BM1461" s="307">
        <f t="shared" si="127"/>
        <v>0</v>
      </c>
      <c r="BN1461" s="307">
        <f t="shared" si="127"/>
        <v>0</v>
      </c>
      <c r="BO1461" s="307">
        <f t="shared" si="127"/>
        <v>0</v>
      </c>
      <c r="BP1461" s="307">
        <f t="shared" si="127"/>
        <v>0</v>
      </c>
      <c r="BQ1461" s="307">
        <f t="shared" ref="BQ1461:CJ1463" si="128">BQ$1376*BQ1370</f>
        <v>0</v>
      </c>
      <c r="BR1461" s="307">
        <f t="shared" si="128"/>
        <v>0</v>
      </c>
      <c r="BS1461" s="307">
        <f t="shared" si="128"/>
        <v>0</v>
      </c>
      <c r="BT1461" s="307">
        <f t="shared" si="128"/>
        <v>0</v>
      </c>
      <c r="BU1461" s="307">
        <f t="shared" si="128"/>
        <v>0</v>
      </c>
      <c r="BV1461" s="307">
        <f t="shared" si="128"/>
        <v>0</v>
      </c>
      <c r="BW1461" s="307">
        <f t="shared" si="128"/>
        <v>0</v>
      </c>
      <c r="BX1461" s="307">
        <f t="shared" si="128"/>
        <v>0</v>
      </c>
      <c r="BY1461" s="307">
        <f t="shared" si="128"/>
        <v>0</v>
      </c>
      <c r="BZ1461" s="307">
        <f t="shared" si="128"/>
        <v>0</v>
      </c>
      <c r="CA1461" s="307">
        <f t="shared" si="128"/>
        <v>0</v>
      </c>
      <c r="CB1461" s="307">
        <f t="shared" si="128"/>
        <v>0</v>
      </c>
      <c r="CC1461" s="307">
        <f t="shared" si="128"/>
        <v>0</v>
      </c>
      <c r="CD1461" s="307">
        <f t="shared" si="128"/>
        <v>0</v>
      </c>
      <c r="CE1461" s="307">
        <f t="shared" si="128"/>
        <v>0</v>
      </c>
      <c r="CF1461" s="307">
        <f t="shared" si="128"/>
        <v>0</v>
      </c>
      <c r="CG1461" s="307">
        <f t="shared" si="128"/>
        <v>0</v>
      </c>
      <c r="CH1461" s="307">
        <f t="shared" si="128"/>
        <v>0</v>
      </c>
      <c r="CI1461" s="307">
        <f t="shared" si="128"/>
        <v>0</v>
      </c>
      <c r="CJ1461" s="308">
        <f t="shared" si="128"/>
        <v>0</v>
      </c>
      <c r="CK1461" s="272">
        <f t="shared" si="121"/>
        <v>0</v>
      </c>
    </row>
    <row r="1462" spans="2:89">
      <c r="B1462" s="284"/>
      <c r="C1462" s="598">
        <v>41</v>
      </c>
      <c r="D1462" s="246" t="s">
        <v>662</v>
      </c>
      <c r="E1462" s="306">
        <f t="shared" si="119"/>
        <v>0</v>
      </c>
      <c r="F1462" s="307">
        <f t="shared" ref="F1462:BQ1463" si="129">F$1376*F1371</f>
        <v>0</v>
      </c>
      <c r="G1462" s="307">
        <f t="shared" si="129"/>
        <v>0</v>
      </c>
      <c r="H1462" s="307">
        <f t="shared" si="129"/>
        <v>0</v>
      </c>
      <c r="I1462" s="307">
        <f t="shared" si="129"/>
        <v>0</v>
      </c>
      <c r="J1462" s="307">
        <f t="shared" si="129"/>
        <v>0</v>
      </c>
      <c r="K1462" s="307">
        <f t="shared" si="129"/>
        <v>0</v>
      </c>
      <c r="L1462" s="307">
        <f t="shared" si="129"/>
        <v>0</v>
      </c>
      <c r="M1462" s="307">
        <f t="shared" si="129"/>
        <v>0</v>
      </c>
      <c r="N1462" s="307">
        <f t="shared" si="129"/>
        <v>0</v>
      </c>
      <c r="O1462" s="307">
        <f t="shared" si="129"/>
        <v>0</v>
      </c>
      <c r="P1462" s="307">
        <f t="shared" si="129"/>
        <v>0</v>
      </c>
      <c r="Q1462" s="307">
        <f t="shared" si="129"/>
        <v>0</v>
      </c>
      <c r="R1462" s="307">
        <f t="shared" si="129"/>
        <v>0</v>
      </c>
      <c r="S1462" s="307">
        <f t="shared" si="129"/>
        <v>0</v>
      </c>
      <c r="T1462" s="307">
        <f t="shared" si="129"/>
        <v>0</v>
      </c>
      <c r="U1462" s="307">
        <f t="shared" si="129"/>
        <v>0</v>
      </c>
      <c r="V1462" s="307">
        <f t="shared" si="129"/>
        <v>0</v>
      </c>
      <c r="W1462" s="307">
        <f t="shared" si="129"/>
        <v>0</v>
      </c>
      <c r="X1462" s="307">
        <f t="shared" si="129"/>
        <v>0</v>
      </c>
      <c r="Y1462" s="307">
        <f t="shared" si="129"/>
        <v>0</v>
      </c>
      <c r="Z1462" s="307">
        <f t="shared" si="129"/>
        <v>0</v>
      </c>
      <c r="AA1462" s="307">
        <f t="shared" si="129"/>
        <v>0</v>
      </c>
      <c r="AB1462" s="307">
        <f t="shared" si="129"/>
        <v>0</v>
      </c>
      <c r="AC1462" s="307">
        <f t="shared" si="129"/>
        <v>0</v>
      </c>
      <c r="AD1462" s="307">
        <f t="shared" si="129"/>
        <v>0</v>
      </c>
      <c r="AE1462" s="307">
        <f t="shared" si="129"/>
        <v>0</v>
      </c>
      <c r="AF1462" s="307">
        <f t="shared" si="129"/>
        <v>0</v>
      </c>
      <c r="AG1462" s="307">
        <f t="shared" si="129"/>
        <v>0</v>
      </c>
      <c r="AH1462" s="307">
        <f t="shared" si="129"/>
        <v>0</v>
      </c>
      <c r="AI1462" s="307">
        <f t="shared" si="129"/>
        <v>0</v>
      </c>
      <c r="AJ1462" s="307">
        <f t="shared" si="129"/>
        <v>0</v>
      </c>
      <c r="AK1462" s="307">
        <f t="shared" si="129"/>
        <v>0</v>
      </c>
      <c r="AL1462" s="307">
        <f t="shared" si="129"/>
        <v>0</v>
      </c>
      <c r="AM1462" s="307">
        <f t="shared" si="129"/>
        <v>0</v>
      </c>
      <c r="AN1462" s="307">
        <f t="shared" si="129"/>
        <v>0</v>
      </c>
      <c r="AO1462" s="307">
        <f t="shared" si="129"/>
        <v>0</v>
      </c>
      <c r="AP1462" s="307">
        <f t="shared" si="129"/>
        <v>0</v>
      </c>
      <c r="AQ1462" s="307">
        <f t="shared" si="129"/>
        <v>0</v>
      </c>
      <c r="AR1462" s="307">
        <f t="shared" si="129"/>
        <v>0</v>
      </c>
      <c r="AS1462" s="307">
        <f t="shared" si="129"/>
        <v>0</v>
      </c>
      <c r="AT1462" s="307">
        <f t="shared" si="129"/>
        <v>0</v>
      </c>
      <c r="AU1462" s="306">
        <f t="shared" si="129"/>
        <v>0</v>
      </c>
      <c r="AV1462" s="307">
        <f t="shared" si="129"/>
        <v>0</v>
      </c>
      <c r="AW1462" s="307">
        <f t="shared" si="129"/>
        <v>0</v>
      </c>
      <c r="AX1462" s="307">
        <f t="shared" si="129"/>
        <v>0</v>
      </c>
      <c r="AY1462" s="307">
        <f t="shared" si="129"/>
        <v>0</v>
      </c>
      <c r="AZ1462" s="307">
        <f t="shared" si="129"/>
        <v>0</v>
      </c>
      <c r="BA1462" s="307">
        <f t="shared" si="129"/>
        <v>0</v>
      </c>
      <c r="BB1462" s="307">
        <f t="shared" si="129"/>
        <v>0</v>
      </c>
      <c r="BC1462" s="307">
        <f t="shared" si="129"/>
        <v>0</v>
      </c>
      <c r="BD1462" s="307">
        <f t="shared" si="129"/>
        <v>0</v>
      </c>
      <c r="BE1462" s="307">
        <f t="shared" si="129"/>
        <v>0</v>
      </c>
      <c r="BF1462" s="307">
        <f t="shared" si="129"/>
        <v>0</v>
      </c>
      <c r="BG1462" s="307">
        <f t="shared" si="129"/>
        <v>0</v>
      </c>
      <c r="BH1462" s="307">
        <f t="shared" si="129"/>
        <v>0</v>
      </c>
      <c r="BI1462" s="307">
        <f t="shared" si="129"/>
        <v>0</v>
      </c>
      <c r="BJ1462" s="307">
        <f t="shared" si="129"/>
        <v>0</v>
      </c>
      <c r="BK1462" s="307">
        <f t="shared" si="129"/>
        <v>0</v>
      </c>
      <c r="BL1462" s="307">
        <f t="shared" si="129"/>
        <v>0</v>
      </c>
      <c r="BM1462" s="307">
        <f t="shared" si="129"/>
        <v>0</v>
      </c>
      <c r="BN1462" s="307">
        <f t="shared" si="129"/>
        <v>0</v>
      </c>
      <c r="BO1462" s="307">
        <f t="shared" si="129"/>
        <v>0</v>
      </c>
      <c r="BP1462" s="307">
        <f t="shared" si="129"/>
        <v>0</v>
      </c>
      <c r="BQ1462" s="307">
        <f t="shared" si="129"/>
        <v>0</v>
      </c>
      <c r="BR1462" s="307">
        <f t="shared" si="128"/>
        <v>0</v>
      </c>
      <c r="BS1462" s="307">
        <f t="shared" si="128"/>
        <v>0</v>
      </c>
      <c r="BT1462" s="307">
        <f t="shared" si="128"/>
        <v>0</v>
      </c>
      <c r="BU1462" s="307">
        <f t="shared" si="128"/>
        <v>0</v>
      </c>
      <c r="BV1462" s="307">
        <f t="shared" si="128"/>
        <v>0</v>
      </c>
      <c r="BW1462" s="307">
        <f t="shared" si="128"/>
        <v>0</v>
      </c>
      <c r="BX1462" s="307">
        <f t="shared" si="128"/>
        <v>0</v>
      </c>
      <c r="BY1462" s="307">
        <f t="shared" si="128"/>
        <v>0</v>
      </c>
      <c r="BZ1462" s="307">
        <f t="shared" si="128"/>
        <v>0</v>
      </c>
      <c r="CA1462" s="307">
        <f t="shared" si="128"/>
        <v>0</v>
      </c>
      <c r="CB1462" s="307">
        <f t="shared" si="128"/>
        <v>0</v>
      </c>
      <c r="CC1462" s="307">
        <f t="shared" si="128"/>
        <v>0</v>
      </c>
      <c r="CD1462" s="307">
        <f t="shared" si="128"/>
        <v>0</v>
      </c>
      <c r="CE1462" s="307">
        <f t="shared" si="128"/>
        <v>0</v>
      </c>
      <c r="CF1462" s="307">
        <f t="shared" si="128"/>
        <v>0</v>
      </c>
      <c r="CG1462" s="307">
        <f t="shared" si="128"/>
        <v>0</v>
      </c>
      <c r="CH1462" s="307">
        <f t="shared" si="128"/>
        <v>0</v>
      </c>
      <c r="CI1462" s="307">
        <f t="shared" si="128"/>
        <v>0</v>
      </c>
      <c r="CJ1462" s="308">
        <f t="shared" si="128"/>
        <v>0</v>
      </c>
      <c r="CK1462" s="272">
        <f>SUM(E1462:CJ1462)</f>
        <v>0</v>
      </c>
    </row>
    <row r="1463" spans="2:89">
      <c r="B1463" s="286"/>
      <c r="C1463" s="598">
        <v>42</v>
      </c>
      <c r="D1463" s="246" t="s">
        <v>663</v>
      </c>
      <c r="E1463" s="309">
        <f t="shared" si="119"/>
        <v>0</v>
      </c>
      <c r="F1463" s="310">
        <f t="shared" si="129"/>
        <v>0</v>
      </c>
      <c r="G1463" s="310">
        <f t="shared" si="129"/>
        <v>0</v>
      </c>
      <c r="H1463" s="310">
        <f t="shared" si="129"/>
        <v>0</v>
      </c>
      <c r="I1463" s="310">
        <f t="shared" si="129"/>
        <v>0</v>
      </c>
      <c r="J1463" s="310">
        <f t="shared" si="129"/>
        <v>0</v>
      </c>
      <c r="K1463" s="310">
        <f t="shared" si="129"/>
        <v>0</v>
      </c>
      <c r="L1463" s="310">
        <f t="shared" si="129"/>
        <v>0</v>
      </c>
      <c r="M1463" s="310">
        <f t="shared" si="129"/>
        <v>0</v>
      </c>
      <c r="N1463" s="310">
        <f t="shared" si="129"/>
        <v>0</v>
      </c>
      <c r="O1463" s="310">
        <f t="shared" si="129"/>
        <v>0</v>
      </c>
      <c r="P1463" s="310">
        <f t="shared" si="129"/>
        <v>0</v>
      </c>
      <c r="Q1463" s="310">
        <f t="shared" si="129"/>
        <v>0</v>
      </c>
      <c r="R1463" s="310">
        <f t="shared" si="129"/>
        <v>0</v>
      </c>
      <c r="S1463" s="310">
        <f t="shared" si="129"/>
        <v>0</v>
      </c>
      <c r="T1463" s="310">
        <f t="shared" si="129"/>
        <v>0</v>
      </c>
      <c r="U1463" s="310">
        <f t="shared" si="129"/>
        <v>0</v>
      </c>
      <c r="V1463" s="310">
        <f t="shared" si="129"/>
        <v>0</v>
      </c>
      <c r="W1463" s="310">
        <f t="shared" si="129"/>
        <v>0</v>
      </c>
      <c r="X1463" s="310">
        <f t="shared" si="129"/>
        <v>0</v>
      </c>
      <c r="Y1463" s="310">
        <f t="shared" si="129"/>
        <v>0</v>
      </c>
      <c r="Z1463" s="310">
        <f t="shared" si="129"/>
        <v>0</v>
      </c>
      <c r="AA1463" s="310">
        <f t="shared" si="129"/>
        <v>0</v>
      </c>
      <c r="AB1463" s="310">
        <f t="shared" si="129"/>
        <v>0</v>
      </c>
      <c r="AC1463" s="310">
        <f t="shared" si="129"/>
        <v>0</v>
      </c>
      <c r="AD1463" s="310">
        <f t="shared" si="129"/>
        <v>0</v>
      </c>
      <c r="AE1463" s="310">
        <f t="shared" si="129"/>
        <v>0</v>
      </c>
      <c r="AF1463" s="310">
        <f t="shared" si="129"/>
        <v>0</v>
      </c>
      <c r="AG1463" s="310">
        <f t="shared" si="129"/>
        <v>0</v>
      </c>
      <c r="AH1463" s="310">
        <f t="shared" si="129"/>
        <v>0</v>
      </c>
      <c r="AI1463" s="310">
        <f t="shared" si="129"/>
        <v>0</v>
      </c>
      <c r="AJ1463" s="310">
        <f t="shared" si="129"/>
        <v>0</v>
      </c>
      <c r="AK1463" s="310">
        <f t="shared" si="129"/>
        <v>0</v>
      </c>
      <c r="AL1463" s="310">
        <f t="shared" si="129"/>
        <v>0</v>
      </c>
      <c r="AM1463" s="310">
        <f t="shared" si="129"/>
        <v>0</v>
      </c>
      <c r="AN1463" s="310">
        <f t="shared" si="129"/>
        <v>0</v>
      </c>
      <c r="AO1463" s="310">
        <f t="shared" si="129"/>
        <v>0</v>
      </c>
      <c r="AP1463" s="310">
        <f t="shared" si="129"/>
        <v>0</v>
      </c>
      <c r="AQ1463" s="310">
        <f t="shared" si="129"/>
        <v>0</v>
      </c>
      <c r="AR1463" s="310">
        <f t="shared" si="129"/>
        <v>0</v>
      </c>
      <c r="AS1463" s="310">
        <f t="shared" si="129"/>
        <v>0</v>
      </c>
      <c r="AT1463" s="310">
        <f t="shared" si="129"/>
        <v>0</v>
      </c>
      <c r="AU1463" s="309">
        <f t="shared" si="129"/>
        <v>0</v>
      </c>
      <c r="AV1463" s="310">
        <f t="shared" si="129"/>
        <v>0</v>
      </c>
      <c r="AW1463" s="310">
        <f t="shared" si="129"/>
        <v>0</v>
      </c>
      <c r="AX1463" s="310">
        <f t="shared" si="129"/>
        <v>0</v>
      </c>
      <c r="AY1463" s="310">
        <f t="shared" si="129"/>
        <v>0</v>
      </c>
      <c r="AZ1463" s="310">
        <f t="shared" si="129"/>
        <v>0</v>
      </c>
      <c r="BA1463" s="310">
        <f t="shared" si="129"/>
        <v>0</v>
      </c>
      <c r="BB1463" s="310">
        <f t="shared" si="129"/>
        <v>0</v>
      </c>
      <c r="BC1463" s="310">
        <f t="shared" si="129"/>
        <v>0</v>
      </c>
      <c r="BD1463" s="310">
        <f t="shared" si="129"/>
        <v>0</v>
      </c>
      <c r="BE1463" s="310">
        <f t="shared" si="129"/>
        <v>0</v>
      </c>
      <c r="BF1463" s="310">
        <f t="shared" si="129"/>
        <v>0</v>
      </c>
      <c r="BG1463" s="310">
        <f t="shared" si="129"/>
        <v>0</v>
      </c>
      <c r="BH1463" s="310">
        <f t="shared" si="129"/>
        <v>0</v>
      </c>
      <c r="BI1463" s="310">
        <f t="shared" si="129"/>
        <v>0</v>
      </c>
      <c r="BJ1463" s="310">
        <f t="shared" si="129"/>
        <v>0</v>
      </c>
      <c r="BK1463" s="310">
        <f t="shared" si="129"/>
        <v>0</v>
      </c>
      <c r="BL1463" s="310">
        <f t="shared" si="129"/>
        <v>0</v>
      </c>
      <c r="BM1463" s="310">
        <f t="shared" si="129"/>
        <v>0</v>
      </c>
      <c r="BN1463" s="310">
        <f t="shared" si="129"/>
        <v>0</v>
      </c>
      <c r="BO1463" s="310">
        <f t="shared" si="129"/>
        <v>0</v>
      </c>
      <c r="BP1463" s="310">
        <f t="shared" si="129"/>
        <v>0</v>
      </c>
      <c r="BQ1463" s="310">
        <f t="shared" si="129"/>
        <v>0</v>
      </c>
      <c r="BR1463" s="310">
        <f t="shared" si="128"/>
        <v>0</v>
      </c>
      <c r="BS1463" s="310">
        <f t="shared" si="128"/>
        <v>0</v>
      </c>
      <c r="BT1463" s="310">
        <f t="shared" si="128"/>
        <v>0</v>
      </c>
      <c r="BU1463" s="310">
        <f t="shared" si="128"/>
        <v>0</v>
      </c>
      <c r="BV1463" s="310">
        <f t="shared" si="128"/>
        <v>0</v>
      </c>
      <c r="BW1463" s="310">
        <f t="shared" si="128"/>
        <v>0</v>
      </c>
      <c r="BX1463" s="310">
        <f t="shared" si="128"/>
        <v>0</v>
      </c>
      <c r="BY1463" s="310">
        <f t="shared" si="128"/>
        <v>0</v>
      </c>
      <c r="BZ1463" s="310">
        <f t="shared" si="128"/>
        <v>0</v>
      </c>
      <c r="CA1463" s="310">
        <f t="shared" si="128"/>
        <v>0</v>
      </c>
      <c r="CB1463" s="310">
        <f t="shared" si="128"/>
        <v>0</v>
      </c>
      <c r="CC1463" s="310">
        <f t="shared" si="128"/>
        <v>0</v>
      </c>
      <c r="CD1463" s="310">
        <f t="shared" si="128"/>
        <v>0</v>
      </c>
      <c r="CE1463" s="310">
        <f t="shared" si="128"/>
        <v>0</v>
      </c>
      <c r="CF1463" s="310">
        <f t="shared" si="128"/>
        <v>0</v>
      </c>
      <c r="CG1463" s="310">
        <f t="shared" si="128"/>
        <v>0</v>
      </c>
      <c r="CH1463" s="310">
        <f t="shared" si="128"/>
        <v>0</v>
      </c>
      <c r="CI1463" s="310">
        <f t="shared" si="128"/>
        <v>0</v>
      </c>
      <c r="CJ1463" s="311">
        <f t="shared" si="128"/>
        <v>0</v>
      </c>
      <c r="CK1463" s="270">
        <f>SUM(E1463:CJ1463)</f>
        <v>0</v>
      </c>
    </row>
    <row r="1464" spans="2:89">
      <c r="B1464" s="312"/>
      <c r="C1464" s="611"/>
      <c r="D1464" s="314" t="s">
        <v>421</v>
      </c>
      <c r="E1464" s="315">
        <f>$F$1196*E1373</f>
        <v>0</v>
      </c>
      <c r="F1464" s="316">
        <f t="shared" ref="F1464:AT1464" si="130">$F$1196*F1373</f>
        <v>0</v>
      </c>
      <c r="G1464" s="316">
        <f t="shared" si="130"/>
        <v>0</v>
      </c>
      <c r="H1464" s="316">
        <f t="shared" si="130"/>
        <v>0</v>
      </c>
      <c r="I1464" s="316">
        <f t="shared" si="130"/>
        <v>0</v>
      </c>
      <c r="J1464" s="316">
        <f t="shared" si="130"/>
        <v>0</v>
      </c>
      <c r="K1464" s="316">
        <f t="shared" si="130"/>
        <v>0</v>
      </c>
      <c r="L1464" s="316">
        <f t="shared" si="130"/>
        <v>0</v>
      </c>
      <c r="M1464" s="316">
        <f t="shared" si="130"/>
        <v>0</v>
      </c>
      <c r="N1464" s="316">
        <f t="shared" si="130"/>
        <v>0</v>
      </c>
      <c r="O1464" s="316">
        <f t="shared" si="130"/>
        <v>0</v>
      </c>
      <c r="P1464" s="316">
        <f t="shared" si="130"/>
        <v>0</v>
      </c>
      <c r="Q1464" s="316">
        <f t="shared" si="130"/>
        <v>0</v>
      </c>
      <c r="R1464" s="316">
        <f t="shared" si="130"/>
        <v>0</v>
      </c>
      <c r="S1464" s="316">
        <f t="shared" si="130"/>
        <v>0</v>
      </c>
      <c r="T1464" s="316">
        <f t="shared" si="130"/>
        <v>0</v>
      </c>
      <c r="U1464" s="316">
        <f t="shared" si="130"/>
        <v>0</v>
      </c>
      <c r="V1464" s="316">
        <f t="shared" si="130"/>
        <v>0</v>
      </c>
      <c r="W1464" s="316">
        <f t="shared" si="130"/>
        <v>0</v>
      </c>
      <c r="X1464" s="316">
        <f t="shared" si="130"/>
        <v>0</v>
      </c>
      <c r="Y1464" s="316">
        <f t="shared" si="130"/>
        <v>0</v>
      </c>
      <c r="Z1464" s="316">
        <f t="shared" si="130"/>
        <v>0</v>
      </c>
      <c r="AA1464" s="316">
        <f t="shared" si="130"/>
        <v>0</v>
      </c>
      <c r="AB1464" s="316">
        <f t="shared" si="130"/>
        <v>0</v>
      </c>
      <c r="AC1464" s="316">
        <f t="shared" si="130"/>
        <v>0</v>
      </c>
      <c r="AD1464" s="316">
        <f t="shared" si="130"/>
        <v>0</v>
      </c>
      <c r="AE1464" s="316">
        <f t="shared" si="130"/>
        <v>0</v>
      </c>
      <c r="AF1464" s="316">
        <f t="shared" si="130"/>
        <v>0</v>
      </c>
      <c r="AG1464" s="316">
        <f t="shared" si="130"/>
        <v>0</v>
      </c>
      <c r="AH1464" s="316">
        <f t="shared" si="130"/>
        <v>0</v>
      </c>
      <c r="AI1464" s="316">
        <f t="shared" si="130"/>
        <v>0</v>
      </c>
      <c r="AJ1464" s="316">
        <f t="shared" si="130"/>
        <v>0</v>
      </c>
      <c r="AK1464" s="316">
        <f t="shared" si="130"/>
        <v>0</v>
      </c>
      <c r="AL1464" s="316">
        <f t="shared" si="130"/>
        <v>0</v>
      </c>
      <c r="AM1464" s="316">
        <f t="shared" si="130"/>
        <v>0</v>
      </c>
      <c r="AN1464" s="316">
        <f t="shared" si="130"/>
        <v>0</v>
      </c>
      <c r="AO1464" s="316">
        <f t="shared" si="130"/>
        <v>0</v>
      </c>
      <c r="AP1464" s="316">
        <f t="shared" si="130"/>
        <v>0</v>
      </c>
      <c r="AQ1464" s="316">
        <f t="shared" si="130"/>
        <v>0</v>
      </c>
      <c r="AR1464" s="316">
        <f t="shared" si="130"/>
        <v>0</v>
      </c>
      <c r="AS1464" s="316">
        <f t="shared" si="130"/>
        <v>0</v>
      </c>
      <c r="AT1464" s="316">
        <f t="shared" si="130"/>
        <v>0</v>
      </c>
      <c r="AU1464" s="315">
        <f>$F$1238*AU1373</f>
        <v>0</v>
      </c>
      <c r="AV1464" s="316">
        <f t="shared" ref="AV1464:CJ1464" si="131">$F$1238*AV1373</f>
        <v>0</v>
      </c>
      <c r="AW1464" s="316">
        <f t="shared" si="131"/>
        <v>0</v>
      </c>
      <c r="AX1464" s="316">
        <f t="shared" si="131"/>
        <v>0</v>
      </c>
      <c r="AY1464" s="316">
        <f t="shared" si="131"/>
        <v>0</v>
      </c>
      <c r="AZ1464" s="316">
        <f t="shared" si="131"/>
        <v>0</v>
      </c>
      <c r="BA1464" s="316">
        <f t="shared" si="131"/>
        <v>0</v>
      </c>
      <c r="BB1464" s="316">
        <f t="shared" si="131"/>
        <v>0</v>
      </c>
      <c r="BC1464" s="316">
        <f t="shared" si="131"/>
        <v>0</v>
      </c>
      <c r="BD1464" s="316">
        <f t="shared" si="131"/>
        <v>0</v>
      </c>
      <c r="BE1464" s="316">
        <f t="shared" si="131"/>
        <v>0</v>
      </c>
      <c r="BF1464" s="316">
        <f t="shared" si="131"/>
        <v>0</v>
      </c>
      <c r="BG1464" s="316">
        <f t="shared" si="131"/>
        <v>0</v>
      </c>
      <c r="BH1464" s="316">
        <f t="shared" si="131"/>
        <v>0</v>
      </c>
      <c r="BI1464" s="316">
        <f t="shared" si="131"/>
        <v>0</v>
      </c>
      <c r="BJ1464" s="316">
        <f t="shared" si="131"/>
        <v>0</v>
      </c>
      <c r="BK1464" s="316">
        <f t="shared" si="131"/>
        <v>0</v>
      </c>
      <c r="BL1464" s="316">
        <f t="shared" si="131"/>
        <v>0</v>
      </c>
      <c r="BM1464" s="316">
        <f t="shared" si="131"/>
        <v>0</v>
      </c>
      <c r="BN1464" s="316">
        <f t="shared" si="131"/>
        <v>0</v>
      </c>
      <c r="BO1464" s="316">
        <f t="shared" si="131"/>
        <v>0</v>
      </c>
      <c r="BP1464" s="316">
        <f t="shared" si="131"/>
        <v>0</v>
      </c>
      <c r="BQ1464" s="316">
        <f t="shared" si="131"/>
        <v>0</v>
      </c>
      <c r="BR1464" s="316">
        <f t="shared" si="131"/>
        <v>0</v>
      </c>
      <c r="BS1464" s="316">
        <f t="shared" si="131"/>
        <v>0</v>
      </c>
      <c r="BT1464" s="316">
        <f t="shared" si="131"/>
        <v>0</v>
      </c>
      <c r="BU1464" s="316">
        <f t="shared" si="131"/>
        <v>0</v>
      </c>
      <c r="BV1464" s="316">
        <f t="shared" si="131"/>
        <v>0</v>
      </c>
      <c r="BW1464" s="316">
        <f t="shared" si="131"/>
        <v>0</v>
      </c>
      <c r="BX1464" s="316">
        <f t="shared" si="131"/>
        <v>0</v>
      </c>
      <c r="BY1464" s="316">
        <f t="shared" si="131"/>
        <v>0</v>
      </c>
      <c r="BZ1464" s="316">
        <f t="shared" si="131"/>
        <v>0</v>
      </c>
      <c r="CA1464" s="316">
        <f t="shared" si="131"/>
        <v>0</v>
      </c>
      <c r="CB1464" s="316">
        <f t="shared" si="131"/>
        <v>0</v>
      </c>
      <c r="CC1464" s="316">
        <f t="shared" si="131"/>
        <v>0</v>
      </c>
      <c r="CD1464" s="316">
        <f t="shared" si="131"/>
        <v>0</v>
      </c>
      <c r="CE1464" s="316">
        <f t="shared" si="131"/>
        <v>0</v>
      </c>
      <c r="CF1464" s="316">
        <f t="shared" si="131"/>
        <v>0</v>
      </c>
      <c r="CG1464" s="316">
        <f t="shared" si="131"/>
        <v>0</v>
      </c>
      <c r="CH1464" s="316">
        <f t="shared" si="131"/>
        <v>0</v>
      </c>
      <c r="CI1464" s="316">
        <f t="shared" si="131"/>
        <v>0</v>
      </c>
      <c r="CJ1464" s="317">
        <f t="shared" si="131"/>
        <v>0</v>
      </c>
      <c r="CK1464" s="269">
        <f>SUM(E1464:CJ1464)</f>
        <v>0</v>
      </c>
    </row>
    <row r="1465" spans="2:89" ht="14.25">
      <c r="B1465" s="318"/>
      <c r="C1465" s="612"/>
      <c r="D1465" s="268" t="s">
        <v>90</v>
      </c>
      <c r="E1465" s="315">
        <f t="shared" ref="E1465:AU1465" si="132">SUM(E1380:E1464)</f>
        <v>0</v>
      </c>
      <c r="F1465" s="316">
        <f t="shared" ref="F1465:AT1465" si="133">SUM(F1380:F1464)</f>
        <v>0</v>
      </c>
      <c r="G1465" s="316">
        <f t="shared" si="133"/>
        <v>0</v>
      </c>
      <c r="H1465" s="316">
        <f t="shared" si="133"/>
        <v>0</v>
      </c>
      <c r="I1465" s="316">
        <f t="shared" si="133"/>
        <v>0</v>
      </c>
      <c r="J1465" s="316">
        <f t="shared" si="133"/>
        <v>0</v>
      </c>
      <c r="K1465" s="316">
        <f t="shared" si="133"/>
        <v>0</v>
      </c>
      <c r="L1465" s="316">
        <f t="shared" si="133"/>
        <v>0</v>
      </c>
      <c r="M1465" s="316">
        <f t="shared" si="133"/>
        <v>0</v>
      </c>
      <c r="N1465" s="316">
        <f t="shared" si="133"/>
        <v>0</v>
      </c>
      <c r="O1465" s="316">
        <f t="shared" si="133"/>
        <v>0</v>
      </c>
      <c r="P1465" s="316">
        <f t="shared" si="133"/>
        <v>0</v>
      </c>
      <c r="Q1465" s="316">
        <f t="shared" si="133"/>
        <v>0</v>
      </c>
      <c r="R1465" s="316">
        <f t="shared" si="133"/>
        <v>0</v>
      </c>
      <c r="S1465" s="316">
        <f t="shared" si="133"/>
        <v>0</v>
      </c>
      <c r="T1465" s="316">
        <f t="shared" si="133"/>
        <v>0</v>
      </c>
      <c r="U1465" s="316">
        <f t="shared" si="133"/>
        <v>0</v>
      </c>
      <c r="V1465" s="316">
        <f t="shared" si="133"/>
        <v>0</v>
      </c>
      <c r="W1465" s="316">
        <f t="shared" si="133"/>
        <v>0</v>
      </c>
      <c r="X1465" s="316">
        <f t="shared" si="133"/>
        <v>0</v>
      </c>
      <c r="Y1465" s="316">
        <f t="shared" si="133"/>
        <v>0</v>
      </c>
      <c r="Z1465" s="316">
        <f t="shared" si="133"/>
        <v>0</v>
      </c>
      <c r="AA1465" s="316">
        <f t="shared" si="133"/>
        <v>0</v>
      </c>
      <c r="AB1465" s="316">
        <f t="shared" si="133"/>
        <v>0</v>
      </c>
      <c r="AC1465" s="316">
        <f t="shared" si="133"/>
        <v>0</v>
      </c>
      <c r="AD1465" s="316">
        <f t="shared" si="133"/>
        <v>0</v>
      </c>
      <c r="AE1465" s="316">
        <f t="shared" si="133"/>
        <v>0</v>
      </c>
      <c r="AF1465" s="316">
        <f t="shared" si="133"/>
        <v>0</v>
      </c>
      <c r="AG1465" s="316">
        <f t="shared" si="133"/>
        <v>0</v>
      </c>
      <c r="AH1465" s="316">
        <f t="shared" si="133"/>
        <v>0</v>
      </c>
      <c r="AI1465" s="316">
        <f t="shared" si="133"/>
        <v>0</v>
      </c>
      <c r="AJ1465" s="316">
        <f t="shared" si="133"/>
        <v>0</v>
      </c>
      <c r="AK1465" s="316">
        <f t="shared" si="133"/>
        <v>0</v>
      </c>
      <c r="AL1465" s="316">
        <f t="shared" si="133"/>
        <v>0</v>
      </c>
      <c r="AM1465" s="316">
        <f t="shared" si="133"/>
        <v>0</v>
      </c>
      <c r="AN1465" s="316">
        <f t="shared" si="133"/>
        <v>0</v>
      </c>
      <c r="AO1465" s="316">
        <f t="shared" si="133"/>
        <v>0</v>
      </c>
      <c r="AP1465" s="316">
        <f t="shared" si="133"/>
        <v>0</v>
      </c>
      <c r="AQ1465" s="316">
        <f t="shared" si="133"/>
        <v>0</v>
      </c>
      <c r="AR1465" s="316">
        <f t="shared" si="133"/>
        <v>0</v>
      </c>
      <c r="AS1465" s="316">
        <f t="shared" si="133"/>
        <v>0</v>
      </c>
      <c r="AT1465" s="316">
        <f t="shared" si="133"/>
        <v>0</v>
      </c>
      <c r="AU1465" s="315">
        <f t="shared" si="132"/>
        <v>0</v>
      </c>
      <c r="AV1465" s="316">
        <f t="shared" ref="AV1465:CJ1465" si="134">SUM(AV1380:AV1464)</f>
        <v>0</v>
      </c>
      <c r="AW1465" s="316">
        <f t="shared" si="134"/>
        <v>0</v>
      </c>
      <c r="AX1465" s="316">
        <f t="shared" si="134"/>
        <v>0</v>
      </c>
      <c r="AY1465" s="316">
        <f t="shared" si="134"/>
        <v>0</v>
      </c>
      <c r="AZ1465" s="316">
        <f t="shared" si="134"/>
        <v>0</v>
      </c>
      <c r="BA1465" s="316">
        <f t="shared" si="134"/>
        <v>0</v>
      </c>
      <c r="BB1465" s="316">
        <f t="shared" si="134"/>
        <v>0</v>
      </c>
      <c r="BC1465" s="316">
        <f t="shared" si="134"/>
        <v>0</v>
      </c>
      <c r="BD1465" s="316">
        <f t="shared" si="134"/>
        <v>0</v>
      </c>
      <c r="BE1465" s="316">
        <f t="shared" si="134"/>
        <v>0</v>
      </c>
      <c r="BF1465" s="316">
        <f t="shared" si="134"/>
        <v>0</v>
      </c>
      <c r="BG1465" s="316">
        <f t="shared" si="134"/>
        <v>0</v>
      </c>
      <c r="BH1465" s="316">
        <f t="shared" si="134"/>
        <v>0</v>
      </c>
      <c r="BI1465" s="316">
        <f t="shared" si="134"/>
        <v>0</v>
      </c>
      <c r="BJ1465" s="316">
        <f t="shared" si="134"/>
        <v>0</v>
      </c>
      <c r="BK1465" s="316">
        <f t="shared" si="134"/>
        <v>0</v>
      </c>
      <c r="BL1465" s="316">
        <f t="shared" si="134"/>
        <v>0</v>
      </c>
      <c r="BM1465" s="316">
        <f t="shared" si="134"/>
        <v>0</v>
      </c>
      <c r="BN1465" s="316">
        <f t="shared" si="134"/>
        <v>0</v>
      </c>
      <c r="BO1465" s="316">
        <f t="shared" si="134"/>
        <v>0</v>
      </c>
      <c r="BP1465" s="316">
        <f t="shared" si="134"/>
        <v>0</v>
      </c>
      <c r="BQ1465" s="316">
        <f t="shared" si="134"/>
        <v>0</v>
      </c>
      <c r="BR1465" s="316">
        <f t="shared" si="134"/>
        <v>0</v>
      </c>
      <c r="BS1465" s="316">
        <f t="shared" si="134"/>
        <v>0</v>
      </c>
      <c r="BT1465" s="316">
        <f t="shared" si="134"/>
        <v>0</v>
      </c>
      <c r="BU1465" s="316">
        <f t="shared" si="134"/>
        <v>0</v>
      </c>
      <c r="BV1465" s="316">
        <f t="shared" si="134"/>
        <v>0</v>
      </c>
      <c r="BW1465" s="316">
        <f t="shared" si="134"/>
        <v>0</v>
      </c>
      <c r="BX1465" s="316">
        <f t="shared" si="134"/>
        <v>0</v>
      </c>
      <c r="BY1465" s="316">
        <f t="shared" si="134"/>
        <v>0</v>
      </c>
      <c r="BZ1465" s="316">
        <f t="shared" si="134"/>
        <v>0</v>
      </c>
      <c r="CA1465" s="316">
        <f t="shared" si="134"/>
        <v>0</v>
      </c>
      <c r="CB1465" s="316">
        <f t="shared" si="134"/>
        <v>0</v>
      </c>
      <c r="CC1465" s="316">
        <f t="shared" si="134"/>
        <v>0</v>
      </c>
      <c r="CD1465" s="316">
        <f t="shared" si="134"/>
        <v>0</v>
      </c>
      <c r="CE1465" s="316">
        <f t="shared" si="134"/>
        <v>0</v>
      </c>
      <c r="CF1465" s="316">
        <f t="shared" si="134"/>
        <v>0</v>
      </c>
      <c r="CG1465" s="316">
        <f t="shared" si="134"/>
        <v>0</v>
      </c>
      <c r="CH1465" s="316">
        <f t="shared" si="134"/>
        <v>0</v>
      </c>
      <c r="CI1465" s="316">
        <f t="shared" si="134"/>
        <v>0</v>
      </c>
      <c r="CJ1465" s="317">
        <f t="shared" si="134"/>
        <v>0</v>
      </c>
      <c r="CK1465" s="269">
        <f>SUM(E1465:CJ1465)</f>
        <v>0</v>
      </c>
    </row>
    <row r="1466" spans="2:89" ht="14.25">
      <c r="B1466" s="43"/>
      <c r="C1466" s="600"/>
      <c r="E1466" s="307"/>
      <c r="F1466" s="307"/>
      <c r="G1466" s="307"/>
      <c r="H1466" s="307"/>
      <c r="I1466" s="307"/>
      <c r="J1466" s="307"/>
      <c r="K1466" s="307"/>
      <c r="L1466" s="307"/>
      <c r="M1466" s="307"/>
      <c r="N1466" s="307"/>
      <c r="O1466" s="307"/>
      <c r="P1466" s="307"/>
      <c r="Q1466" s="307"/>
      <c r="R1466" s="307"/>
      <c r="S1466" s="307"/>
      <c r="T1466" s="307"/>
      <c r="U1466" s="307"/>
      <c r="V1466" s="307"/>
      <c r="W1466" s="307"/>
      <c r="X1466" s="307"/>
      <c r="Y1466" s="307"/>
      <c r="Z1466" s="307"/>
      <c r="AA1466" s="307"/>
      <c r="AB1466" s="307"/>
      <c r="AC1466" s="307"/>
      <c r="AD1466" s="307"/>
      <c r="AE1466" s="307"/>
      <c r="AF1466" s="307"/>
      <c r="AG1466" s="307"/>
      <c r="AH1466" s="307"/>
      <c r="AI1466" s="307"/>
      <c r="AJ1466" s="307"/>
      <c r="AK1466" s="307"/>
      <c r="AL1466" s="307"/>
      <c r="AM1466" s="307"/>
      <c r="AN1466" s="307"/>
      <c r="AO1466" s="307"/>
      <c r="AP1466" s="307"/>
      <c r="AQ1466" s="307"/>
      <c r="AR1466" s="307"/>
      <c r="AS1466" s="307"/>
      <c r="AT1466" s="307"/>
      <c r="AU1466" s="307"/>
      <c r="AV1466" s="307"/>
      <c r="AW1466" s="307"/>
      <c r="AX1466" s="307"/>
      <c r="AY1466" s="307"/>
      <c r="AZ1466" s="307"/>
      <c r="BA1466" s="307"/>
      <c r="BB1466" s="307"/>
      <c r="BC1466" s="307"/>
      <c r="BD1466" s="307"/>
      <c r="BE1466" s="307"/>
      <c r="BF1466" s="307"/>
      <c r="BG1466" s="307"/>
      <c r="BH1466" s="307"/>
      <c r="BI1466" s="307"/>
      <c r="BJ1466" s="307"/>
      <c r="BK1466" s="307"/>
      <c r="BL1466" s="307"/>
      <c r="BM1466" s="307"/>
      <c r="BN1466" s="307"/>
      <c r="BO1466" s="307"/>
      <c r="BP1466" s="307"/>
      <c r="BQ1466" s="307"/>
      <c r="BR1466" s="307"/>
      <c r="BS1466" s="307"/>
      <c r="BT1466" s="307"/>
      <c r="BU1466" s="307"/>
      <c r="BV1466" s="307"/>
      <c r="BW1466" s="307"/>
      <c r="BX1466" s="307"/>
      <c r="BY1466" s="307"/>
      <c r="BZ1466" s="307"/>
      <c r="CA1466" s="307"/>
      <c r="CB1466" s="307"/>
      <c r="CC1466" s="307"/>
      <c r="CD1466" s="307"/>
      <c r="CE1466" s="122"/>
    </row>
    <row r="1467" spans="2:89" ht="14.25">
      <c r="B1467" s="28" t="s">
        <v>423</v>
      </c>
      <c r="C1467" s="604"/>
      <c r="D1467" s="25"/>
      <c r="F1467" s="122"/>
    </row>
    <row r="1468" spans="2:89">
      <c r="B1468" s="322"/>
      <c r="C1468" s="605"/>
      <c r="D1468" s="324"/>
      <c r="E1468" s="325" t="s">
        <v>90</v>
      </c>
      <c r="F1468" s="122"/>
    </row>
    <row r="1469" spans="2:89">
      <c r="B1469" s="274" t="s">
        <v>102</v>
      </c>
      <c r="C1469" s="597">
        <v>1</v>
      </c>
      <c r="D1469" s="244" t="s">
        <v>67</v>
      </c>
      <c r="E1469" s="271">
        <f t="array" ref="E1469:E1552">+CK1380:CK1463</f>
        <v>0</v>
      </c>
      <c r="F1469" s="122"/>
    </row>
    <row r="1470" spans="2:89">
      <c r="B1470" s="277"/>
      <c r="C1470" s="598">
        <v>2</v>
      </c>
      <c r="D1470" s="246" t="s">
        <v>563</v>
      </c>
      <c r="E1470" s="272">
        <v>0</v>
      </c>
      <c r="F1470" s="122"/>
    </row>
    <row r="1471" spans="2:89">
      <c r="B1471" s="277"/>
      <c r="C1471" s="598">
        <v>3</v>
      </c>
      <c r="D1471" s="246" t="s">
        <v>633</v>
      </c>
      <c r="E1471" s="272">
        <v>0</v>
      </c>
      <c r="F1471" s="122"/>
    </row>
    <row r="1472" spans="2:89">
      <c r="B1472" s="277"/>
      <c r="C1472" s="598">
        <v>4</v>
      </c>
      <c r="D1472" s="246" t="s">
        <v>652</v>
      </c>
      <c r="E1472" s="272">
        <v>0</v>
      </c>
      <c r="F1472" s="122"/>
    </row>
    <row r="1473" spans="2:6">
      <c r="B1473" s="277"/>
      <c r="C1473" s="598">
        <v>5</v>
      </c>
      <c r="D1473" s="246" t="s">
        <v>653</v>
      </c>
      <c r="E1473" s="272">
        <v>0</v>
      </c>
      <c r="F1473" s="122"/>
    </row>
    <row r="1474" spans="2:6">
      <c r="B1474" s="277"/>
      <c r="C1474" s="598">
        <v>6</v>
      </c>
      <c r="D1474" s="246" t="s">
        <v>68</v>
      </c>
      <c r="E1474" s="272">
        <v>0</v>
      </c>
      <c r="F1474" s="122"/>
    </row>
    <row r="1475" spans="2:6">
      <c r="B1475" s="277"/>
      <c r="C1475" s="598">
        <v>7</v>
      </c>
      <c r="D1475" s="246" t="s">
        <v>69</v>
      </c>
      <c r="E1475" s="272">
        <v>0</v>
      </c>
      <c r="F1475" s="122"/>
    </row>
    <row r="1476" spans="2:6">
      <c r="B1476" s="277"/>
      <c r="C1476" s="598">
        <v>8</v>
      </c>
      <c r="D1476" s="246" t="s">
        <v>70</v>
      </c>
      <c r="E1476" s="272">
        <v>0</v>
      </c>
      <c r="F1476" s="122"/>
    </row>
    <row r="1477" spans="2:6">
      <c r="B1477" s="277"/>
      <c r="C1477" s="598">
        <v>9</v>
      </c>
      <c r="D1477" s="246" t="s">
        <v>71</v>
      </c>
      <c r="E1477" s="272">
        <v>0</v>
      </c>
      <c r="F1477" s="122"/>
    </row>
    <row r="1478" spans="2:6">
      <c r="B1478" s="277"/>
      <c r="C1478" s="598">
        <v>10</v>
      </c>
      <c r="D1478" s="246" t="s">
        <v>564</v>
      </c>
      <c r="E1478" s="272">
        <v>0</v>
      </c>
      <c r="F1478" s="122"/>
    </row>
    <row r="1479" spans="2:6">
      <c r="B1479" s="277"/>
      <c r="C1479" s="598">
        <v>11</v>
      </c>
      <c r="D1479" s="246" t="s">
        <v>72</v>
      </c>
      <c r="E1479" s="272">
        <v>0</v>
      </c>
      <c r="F1479" s="122"/>
    </row>
    <row r="1480" spans="2:6">
      <c r="B1480" s="277"/>
      <c r="C1480" s="598">
        <v>12</v>
      </c>
      <c r="D1480" s="246" t="s">
        <v>73</v>
      </c>
      <c r="E1480" s="272">
        <v>0</v>
      </c>
      <c r="F1480" s="122"/>
    </row>
    <row r="1481" spans="2:6">
      <c r="B1481" s="277"/>
      <c r="C1481" s="598">
        <v>13</v>
      </c>
      <c r="D1481" s="246" t="s">
        <v>74</v>
      </c>
      <c r="E1481" s="272">
        <v>0</v>
      </c>
      <c r="F1481" s="122"/>
    </row>
    <row r="1482" spans="2:6">
      <c r="B1482" s="277"/>
      <c r="C1482" s="598">
        <v>14</v>
      </c>
      <c r="D1482" s="246" t="s">
        <v>75</v>
      </c>
      <c r="E1482" s="272">
        <v>0</v>
      </c>
      <c r="F1482" s="122"/>
    </row>
    <row r="1483" spans="2:6">
      <c r="B1483" s="277"/>
      <c r="C1483" s="598">
        <v>15</v>
      </c>
      <c r="D1483" s="246" t="s">
        <v>654</v>
      </c>
      <c r="E1483" s="272">
        <v>0</v>
      </c>
      <c r="F1483" s="122"/>
    </row>
    <row r="1484" spans="2:6">
      <c r="B1484" s="277"/>
      <c r="C1484" s="598">
        <v>16</v>
      </c>
      <c r="D1484" s="246" t="s">
        <v>655</v>
      </c>
      <c r="E1484" s="272">
        <v>0</v>
      </c>
      <c r="F1484" s="122"/>
    </row>
    <row r="1485" spans="2:6">
      <c r="B1485" s="277"/>
      <c r="C1485" s="598">
        <v>17</v>
      </c>
      <c r="D1485" s="246" t="s">
        <v>656</v>
      </c>
      <c r="E1485" s="272">
        <v>0</v>
      </c>
      <c r="F1485" s="122"/>
    </row>
    <row r="1486" spans="2:6">
      <c r="B1486" s="277"/>
      <c r="C1486" s="598">
        <v>18</v>
      </c>
      <c r="D1486" s="246" t="s">
        <v>657</v>
      </c>
      <c r="E1486" s="272">
        <v>0</v>
      </c>
      <c r="F1486" s="122"/>
    </row>
    <row r="1487" spans="2:6">
      <c r="B1487" s="277"/>
      <c r="C1487" s="598">
        <v>19</v>
      </c>
      <c r="D1487" s="246" t="s">
        <v>76</v>
      </c>
      <c r="E1487" s="272">
        <v>0</v>
      </c>
      <c r="F1487" s="122"/>
    </row>
    <row r="1488" spans="2:6">
      <c r="B1488" s="277"/>
      <c r="C1488" s="598">
        <v>20</v>
      </c>
      <c r="D1488" s="246" t="s">
        <v>658</v>
      </c>
      <c r="E1488" s="272">
        <v>0</v>
      </c>
      <c r="F1488" s="122"/>
    </row>
    <row r="1489" spans="2:6">
      <c r="B1489" s="277"/>
      <c r="C1489" s="598">
        <v>21</v>
      </c>
      <c r="D1489" s="246" t="s">
        <v>77</v>
      </c>
      <c r="E1489" s="272">
        <v>0</v>
      </c>
      <c r="F1489" s="122"/>
    </row>
    <row r="1490" spans="2:6">
      <c r="B1490" s="277"/>
      <c r="C1490" s="598">
        <v>22</v>
      </c>
      <c r="D1490" s="246" t="s">
        <v>81</v>
      </c>
      <c r="E1490" s="272">
        <v>0</v>
      </c>
      <c r="F1490" s="122"/>
    </row>
    <row r="1491" spans="2:6">
      <c r="B1491" s="277"/>
      <c r="C1491" s="598">
        <v>23</v>
      </c>
      <c r="D1491" s="246" t="s">
        <v>82</v>
      </c>
      <c r="E1491" s="272">
        <v>0</v>
      </c>
      <c r="F1491" s="122"/>
    </row>
    <row r="1492" spans="2:6">
      <c r="B1492" s="277"/>
      <c r="C1492" s="598">
        <v>24</v>
      </c>
      <c r="D1492" s="246" t="s">
        <v>565</v>
      </c>
      <c r="E1492" s="272">
        <v>0</v>
      </c>
      <c r="F1492" s="122"/>
    </row>
    <row r="1493" spans="2:6">
      <c r="B1493" s="277"/>
      <c r="C1493" s="598">
        <v>25</v>
      </c>
      <c r="D1493" s="246" t="s">
        <v>566</v>
      </c>
      <c r="E1493" s="272">
        <v>0</v>
      </c>
      <c r="F1493" s="122"/>
    </row>
    <row r="1494" spans="2:6">
      <c r="B1494" s="277"/>
      <c r="C1494" s="598">
        <v>26</v>
      </c>
      <c r="D1494" s="246" t="s">
        <v>567</v>
      </c>
      <c r="E1494" s="272">
        <v>0</v>
      </c>
      <c r="F1494" s="122"/>
    </row>
    <row r="1495" spans="2:6">
      <c r="B1495" s="277"/>
      <c r="C1495" s="598">
        <v>27</v>
      </c>
      <c r="D1495" s="246" t="s">
        <v>83</v>
      </c>
      <c r="E1495" s="272">
        <v>0</v>
      </c>
      <c r="F1495" s="122"/>
    </row>
    <row r="1496" spans="2:6">
      <c r="B1496" s="277"/>
      <c r="C1496" s="598">
        <v>28</v>
      </c>
      <c r="D1496" s="246" t="s">
        <v>84</v>
      </c>
      <c r="E1496" s="272">
        <v>0</v>
      </c>
      <c r="F1496" s="122"/>
    </row>
    <row r="1497" spans="2:6">
      <c r="B1497" s="277"/>
      <c r="C1497" s="598">
        <v>29</v>
      </c>
      <c r="D1497" s="246" t="s">
        <v>85</v>
      </c>
      <c r="E1497" s="272">
        <v>0</v>
      </c>
      <c r="F1497" s="122"/>
    </row>
    <row r="1498" spans="2:6">
      <c r="B1498" s="277"/>
      <c r="C1498" s="598">
        <v>30</v>
      </c>
      <c r="D1498" s="246" t="s">
        <v>641</v>
      </c>
      <c r="E1498" s="272">
        <v>0</v>
      </c>
      <c r="F1498" s="122"/>
    </row>
    <row r="1499" spans="2:6">
      <c r="B1499" s="277"/>
      <c r="C1499" s="598">
        <v>31</v>
      </c>
      <c r="D1499" s="246" t="s">
        <v>659</v>
      </c>
      <c r="E1499" s="272">
        <v>0</v>
      </c>
      <c r="F1499" s="122"/>
    </row>
    <row r="1500" spans="2:6">
      <c r="B1500" s="277"/>
      <c r="C1500" s="598">
        <v>32</v>
      </c>
      <c r="D1500" s="246" t="s">
        <v>86</v>
      </c>
      <c r="E1500" s="272">
        <v>0</v>
      </c>
      <c r="F1500" s="122"/>
    </row>
    <row r="1501" spans="2:6">
      <c r="B1501" s="277"/>
      <c r="C1501" s="598">
        <v>33</v>
      </c>
      <c r="D1501" s="246" t="s">
        <v>87</v>
      </c>
      <c r="E1501" s="272">
        <v>0</v>
      </c>
      <c r="F1501" s="122"/>
    </row>
    <row r="1502" spans="2:6">
      <c r="B1502" s="277"/>
      <c r="C1502" s="598">
        <v>34</v>
      </c>
      <c r="D1502" s="246" t="s">
        <v>660</v>
      </c>
      <c r="E1502" s="272">
        <v>0</v>
      </c>
      <c r="F1502" s="122"/>
    </row>
    <row r="1503" spans="2:6">
      <c r="B1503" s="277"/>
      <c r="C1503" s="598">
        <v>35</v>
      </c>
      <c r="D1503" s="246" t="s">
        <v>661</v>
      </c>
      <c r="E1503" s="272">
        <v>0</v>
      </c>
      <c r="F1503" s="122"/>
    </row>
    <row r="1504" spans="2:6">
      <c r="B1504" s="277"/>
      <c r="C1504" s="598">
        <v>36</v>
      </c>
      <c r="D1504" s="246" t="s">
        <v>88</v>
      </c>
      <c r="E1504" s="272">
        <v>0</v>
      </c>
      <c r="F1504" s="122"/>
    </row>
    <row r="1505" spans="2:6">
      <c r="B1505" s="277"/>
      <c r="C1505" s="598">
        <v>37</v>
      </c>
      <c r="D1505" s="246" t="s">
        <v>645</v>
      </c>
      <c r="E1505" s="272">
        <v>0</v>
      </c>
      <c r="F1505" s="122"/>
    </row>
    <row r="1506" spans="2:6">
      <c r="B1506" s="277"/>
      <c r="C1506" s="598">
        <v>38</v>
      </c>
      <c r="D1506" s="246" t="s">
        <v>646</v>
      </c>
      <c r="E1506" s="272">
        <v>0</v>
      </c>
      <c r="F1506" s="122"/>
    </row>
    <row r="1507" spans="2:6">
      <c r="B1507" s="277"/>
      <c r="C1507" s="598">
        <v>39</v>
      </c>
      <c r="D1507" s="246" t="s">
        <v>647</v>
      </c>
      <c r="E1507" s="272">
        <v>0</v>
      </c>
      <c r="F1507" s="122"/>
    </row>
    <row r="1508" spans="2:6">
      <c r="B1508" s="277"/>
      <c r="C1508" s="598">
        <v>40</v>
      </c>
      <c r="D1508" s="246" t="s">
        <v>648</v>
      </c>
      <c r="E1508" s="272">
        <v>0</v>
      </c>
      <c r="F1508" s="122"/>
    </row>
    <row r="1509" spans="2:6">
      <c r="B1509" s="277"/>
      <c r="C1509" s="598">
        <v>41</v>
      </c>
      <c r="D1509" s="246" t="s">
        <v>662</v>
      </c>
      <c r="E1509" s="272">
        <v>0</v>
      </c>
      <c r="F1509" s="122"/>
    </row>
    <row r="1510" spans="2:6">
      <c r="B1510" s="277"/>
      <c r="C1510" s="598">
        <v>42</v>
      </c>
      <c r="D1510" s="246" t="s">
        <v>663</v>
      </c>
      <c r="E1510" s="270">
        <v>0</v>
      </c>
      <c r="F1510" s="122"/>
    </row>
    <row r="1511" spans="2:6">
      <c r="B1511" s="282" t="s">
        <v>79</v>
      </c>
      <c r="C1511" s="597">
        <v>1</v>
      </c>
      <c r="D1511" s="244" t="s">
        <v>67</v>
      </c>
      <c r="E1511" s="271">
        <v>0</v>
      </c>
      <c r="F1511" s="122"/>
    </row>
    <row r="1512" spans="2:6">
      <c r="B1512" s="284"/>
      <c r="C1512" s="598">
        <v>2</v>
      </c>
      <c r="D1512" s="246" t="s">
        <v>563</v>
      </c>
      <c r="E1512" s="272">
        <v>0</v>
      </c>
      <c r="F1512" s="122"/>
    </row>
    <row r="1513" spans="2:6">
      <c r="B1513" s="284"/>
      <c r="C1513" s="598">
        <v>3</v>
      </c>
      <c r="D1513" s="246" t="s">
        <v>633</v>
      </c>
      <c r="E1513" s="272">
        <v>0</v>
      </c>
      <c r="F1513" s="122"/>
    </row>
    <row r="1514" spans="2:6">
      <c r="B1514" s="284"/>
      <c r="C1514" s="598">
        <v>4</v>
      </c>
      <c r="D1514" s="246" t="s">
        <v>652</v>
      </c>
      <c r="E1514" s="272">
        <v>0</v>
      </c>
      <c r="F1514" s="122"/>
    </row>
    <row r="1515" spans="2:6">
      <c r="B1515" s="284"/>
      <c r="C1515" s="598">
        <v>5</v>
      </c>
      <c r="D1515" s="246" t="s">
        <v>653</v>
      </c>
      <c r="E1515" s="272">
        <v>0</v>
      </c>
      <c r="F1515" s="122"/>
    </row>
    <row r="1516" spans="2:6">
      <c r="B1516" s="284"/>
      <c r="C1516" s="598">
        <v>6</v>
      </c>
      <c r="D1516" s="246" t="s">
        <v>68</v>
      </c>
      <c r="E1516" s="272">
        <v>0</v>
      </c>
      <c r="F1516" s="122"/>
    </row>
    <row r="1517" spans="2:6">
      <c r="B1517" s="284"/>
      <c r="C1517" s="598">
        <v>7</v>
      </c>
      <c r="D1517" s="246" t="s">
        <v>69</v>
      </c>
      <c r="E1517" s="272">
        <v>0</v>
      </c>
      <c r="F1517" s="122"/>
    </row>
    <row r="1518" spans="2:6">
      <c r="B1518" s="284"/>
      <c r="C1518" s="598">
        <v>8</v>
      </c>
      <c r="D1518" s="246" t="s">
        <v>70</v>
      </c>
      <c r="E1518" s="272">
        <v>0</v>
      </c>
      <c r="F1518" s="122"/>
    </row>
    <row r="1519" spans="2:6">
      <c r="B1519" s="284"/>
      <c r="C1519" s="598">
        <v>9</v>
      </c>
      <c r="D1519" s="246" t="s">
        <v>71</v>
      </c>
      <c r="E1519" s="272">
        <v>0</v>
      </c>
      <c r="F1519" s="122"/>
    </row>
    <row r="1520" spans="2:6">
      <c r="B1520" s="284"/>
      <c r="C1520" s="598">
        <v>10</v>
      </c>
      <c r="D1520" s="246" t="s">
        <v>564</v>
      </c>
      <c r="E1520" s="272">
        <v>0</v>
      </c>
      <c r="F1520" s="122"/>
    </row>
    <row r="1521" spans="2:6">
      <c r="B1521" s="284"/>
      <c r="C1521" s="598">
        <v>11</v>
      </c>
      <c r="D1521" s="246" t="s">
        <v>72</v>
      </c>
      <c r="E1521" s="272">
        <v>0</v>
      </c>
      <c r="F1521" s="122"/>
    </row>
    <row r="1522" spans="2:6">
      <c r="B1522" s="284"/>
      <c r="C1522" s="598">
        <v>12</v>
      </c>
      <c r="D1522" s="246" t="s">
        <v>73</v>
      </c>
      <c r="E1522" s="272">
        <v>0</v>
      </c>
      <c r="F1522" s="122"/>
    </row>
    <row r="1523" spans="2:6">
      <c r="B1523" s="284"/>
      <c r="C1523" s="598">
        <v>13</v>
      </c>
      <c r="D1523" s="246" t="s">
        <v>74</v>
      </c>
      <c r="E1523" s="272">
        <v>0</v>
      </c>
      <c r="F1523" s="122"/>
    </row>
    <row r="1524" spans="2:6">
      <c r="B1524" s="284"/>
      <c r="C1524" s="598">
        <v>14</v>
      </c>
      <c r="D1524" s="246" t="s">
        <v>75</v>
      </c>
      <c r="E1524" s="272">
        <v>0</v>
      </c>
      <c r="F1524" s="122"/>
    </row>
    <row r="1525" spans="2:6">
      <c r="B1525" s="284"/>
      <c r="C1525" s="598">
        <v>15</v>
      </c>
      <c r="D1525" s="246" t="s">
        <v>654</v>
      </c>
      <c r="E1525" s="272">
        <v>0</v>
      </c>
      <c r="F1525" s="122"/>
    </row>
    <row r="1526" spans="2:6">
      <c r="B1526" s="284"/>
      <c r="C1526" s="598">
        <v>16</v>
      </c>
      <c r="D1526" s="246" t="s">
        <v>655</v>
      </c>
      <c r="E1526" s="272">
        <v>0</v>
      </c>
      <c r="F1526" s="122"/>
    </row>
    <row r="1527" spans="2:6">
      <c r="B1527" s="284"/>
      <c r="C1527" s="598">
        <v>17</v>
      </c>
      <c r="D1527" s="246" t="s">
        <v>656</v>
      </c>
      <c r="E1527" s="272">
        <v>0</v>
      </c>
      <c r="F1527" s="122"/>
    </row>
    <row r="1528" spans="2:6">
      <c r="B1528" s="284"/>
      <c r="C1528" s="598">
        <v>18</v>
      </c>
      <c r="D1528" s="246" t="s">
        <v>657</v>
      </c>
      <c r="E1528" s="272">
        <v>0</v>
      </c>
      <c r="F1528" s="122"/>
    </row>
    <row r="1529" spans="2:6">
      <c r="B1529" s="284"/>
      <c r="C1529" s="598">
        <v>19</v>
      </c>
      <c r="D1529" s="246" t="s">
        <v>76</v>
      </c>
      <c r="E1529" s="272">
        <v>0</v>
      </c>
      <c r="F1529" s="122"/>
    </row>
    <row r="1530" spans="2:6">
      <c r="B1530" s="284"/>
      <c r="C1530" s="598">
        <v>20</v>
      </c>
      <c r="D1530" s="246" t="s">
        <v>658</v>
      </c>
      <c r="E1530" s="272">
        <v>0</v>
      </c>
      <c r="F1530" s="122"/>
    </row>
    <row r="1531" spans="2:6">
      <c r="B1531" s="284"/>
      <c r="C1531" s="598">
        <v>21</v>
      </c>
      <c r="D1531" s="246" t="s">
        <v>77</v>
      </c>
      <c r="E1531" s="272">
        <v>0</v>
      </c>
      <c r="F1531" s="122"/>
    </row>
    <row r="1532" spans="2:6">
      <c r="B1532" s="284"/>
      <c r="C1532" s="598">
        <v>22</v>
      </c>
      <c r="D1532" s="246" t="s">
        <v>81</v>
      </c>
      <c r="E1532" s="272">
        <v>0</v>
      </c>
      <c r="F1532" s="122"/>
    </row>
    <row r="1533" spans="2:6">
      <c r="B1533" s="284"/>
      <c r="C1533" s="598">
        <v>23</v>
      </c>
      <c r="D1533" s="246" t="s">
        <v>82</v>
      </c>
      <c r="E1533" s="272">
        <v>0</v>
      </c>
      <c r="F1533" s="122"/>
    </row>
    <row r="1534" spans="2:6">
      <c r="B1534" s="284"/>
      <c r="C1534" s="598">
        <v>24</v>
      </c>
      <c r="D1534" s="246" t="s">
        <v>565</v>
      </c>
      <c r="E1534" s="272">
        <v>0</v>
      </c>
      <c r="F1534" s="122"/>
    </row>
    <row r="1535" spans="2:6">
      <c r="B1535" s="284"/>
      <c r="C1535" s="598">
        <v>25</v>
      </c>
      <c r="D1535" s="246" t="s">
        <v>566</v>
      </c>
      <c r="E1535" s="272">
        <v>0</v>
      </c>
      <c r="F1535" s="122"/>
    </row>
    <row r="1536" spans="2:6">
      <c r="B1536" s="284"/>
      <c r="C1536" s="598">
        <v>26</v>
      </c>
      <c r="D1536" s="246" t="s">
        <v>567</v>
      </c>
      <c r="E1536" s="272">
        <v>0</v>
      </c>
      <c r="F1536" s="122"/>
    </row>
    <row r="1537" spans="2:6">
      <c r="B1537" s="284"/>
      <c r="C1537" s="598">
        <v>27</v>
      </c>
      <c r="D1537" s="246" t="s">
        <v>83</v>
      </c>
      <c r="E1537" s="272">
        <v>0</v>
      </c>
      <c r="F1537" s="122"/>
    </row>
    <row r="1538" spans="2:6">
      <c r="B1538" s="284"/>
      <c r="C1538" s="598">
        <v>28</v>
      </c>
      <c r="D1538" s="246" t="s">
        <v>84</v>
      </c>
      <c r="E1538" s="272">
        <v>0</v>
      </c>
      <c r="F1538" s="122"/>
    </row>
    <row r="1539" spans="2:6">
      <c r="B1539" s="284"/>
      <c r="C1539" s="598">
        <v>29</v>
      </c>
      <c r="D1539" s="246" t="s">
        <v>85</v>
      </c>
      <c r="E1539" s="272">
        <v>0</v>
      </c>
      <c r="F1539" s="122"/>
    </row>
    <row r="1540" spans="2:6">
      <c r="B1540" s="284"/>
      <c r="C1540" s="598">
        <v>30</v>
      </c>
      <c r="D1540" s="246" t="s">
        <v>641</v>
      </c>
      <c r="E1540" s="272">
        <v>0</v>
      </c>
      <c r="F1540" s="122"/>
    </row>
    <row r="1541" spans="2:6">
      <c r="B1541" s="284"/>
      <c r="C1541" s="598">
        <v>31</v>
      </c>
      <c r="D1541" s="246" t="s">
        <v>659</v>
      </c>
      <c r="E1541" s="272">
        <v>0</v>
      </c>
      <c r="F1541" s="122"/>
    </row>
    <row r="1542" spans="2:6">
      <c r="B1542" s="284"/>
      <c r="C1542" s="598">
        <v>32</v>
      </c>
      <c r="D1542" s="246" t="s">
        <v>86</v>
      </c>
      <c r="E1542" s="272">
        <v>0</v>
      </c>
      <c r="F1542" s="122"/>
    </row>
    <row r="1543" spans="2:6">
      <c r="B1543" s="284"/>
      <c r="C1543" s="598">
        <v>33</v>
      </c>
      <c r="D1543" s="246" t="s">
        <v>87</v>
      </c>
      <c r="E1543" s="272">
        <v>0</v>
      </c>
      <c r="F1543" s="122"/>
    </row>
    <row r="1544" spans="2:6">
      <c r="B1544" s="284"/>
      <c r="C1544" s="598">
        <v>34</v>
      </c>
      <c r="D1544" s="246" t="s">
        <v>660</v>
      </c>
      <c r="E1544" s="272">
        <v>0</v>
      </c>
      <c r="F1544" s="122"/>
    </row>
    <row r="1545" spans="2:6">
      <c r="B1545" s="284"/>
      <c r="C1545" s="598">
        <v>35</v>
      </c>
      <c r="D1545" s="246" t="s">
        <v>661</v>
      </c>
      <c r="E1545" s="272">
        <v>0</v>
      </c>
      <c r="F1545" s="122"/>
    </row>
    <row r="1546" spans="2:6">
      <c r="B1546" s="284"/>
      <c r="C1546" s="598">
        <v>36</v>
      </c>
      <c r="D1546" s="246" t="s">
        <v>88</v>
      </c>
      <c r="E1546" s="272">
        <v>0</v>
      </c>
      <c r="F1546" s="122"/>
    </row>
    <row r="1547" spans="2:6">
      <c r="B1547" s="284"/>
      <c r="C1547" s="598">
        <v>37</v>
      </c>
      <c r="D1547" s="246" t="s">
        <v>645</v>
      </c>
      <c r="E1547" s="272">
        <v>0</v>
      </c>
      <c r="F1547" s="122"/>
    </row>
    <row r="1548" spans="2:6">
      <c r="B1548" s="284"/>
      <c r="C1548" s="598">
        <v>38</v>
      </c>
      <c r="D1548" s="246" t="s">
        <v>646</v>
      </c>
      <c r="E1548" s="272">
        <v>0</v>
      </c>
      <c r="F1548" s="122"/>
    </row>
    <row r="1549" spans="2:6">
      <c r="B1549" s="284"/>
      <c r="C1549" s="598">
        <v>39</v>
      </c>
      <c r="D1549" s="246" t="s">
        <v>647</v>
      </c>
      <c r="E1549" s="272">
        <v>0</v>
      </c>
      <c r="F1549" s="122"/>
    </row>
    <row r="1550" spans="2:6">
      <c r="B1550" s="284"/>
      <c r="C1550" s="598">
        <v>40</v>
      </c>
      <c r="D1550" s="246" t="s">
        <v>648</v>
      </c>
      <c r="E1550" s="272">
        <v>0</v>
      </c>
      <c r="F1550" s="122"/>
    </row>
    <row r="1551" spans="2:6">
      <c r="B1551" s="284"/>
      <c r="C1551" s="598">
        <v>41</v>
      </c>
      <c r="D1551" s="246" t="s">
        <v>662</v>
      </c>
      <c r="E1551" s="272">
        <v>0</v>
      </c>
      <c r="F1551" s="122"/>
    </row>
    <row r="1552" spans="2:6">
      <c r="B1552" s="286"/>
      <c r="C1552" s="598">
        <v>42</v>
      </c>
      <c r="D1552" s="246" t="s">
        <v>663</v>
      </c>
      <c r="E1552" s="270">
        <v>0</v>
      </c>
      <c r="F1552" s="122"/>
    </row>
    <row r="1553" spans="2:15">
      <c r="B1553" s="172" t="s">
        <v>376</v>
      </c>
      <c r="C1553" s="599"/>
      <c r="D1553" s="288"/>
      <c r="E1553" s="326">
        <f>SUM(E1469:E1510)</f>
        <v>0</v>
      </c>
      <c r="F1553" s="122"/>
    </row>
    <row r="1554" spans="2:15">
      <c r="B1554" s="173" t="s">
        <v>377</v>
      </c>
      <c r="C1554" s="600"/>
      <c r="E1554" s="327">
        <f>SUM(E1511:E1552)</f>
        <v>0</v>
      </c>
      <c r="F1554" s="122"/>
    </row>
    <row r="1555" spans="2:15">
      <c r="B1555" s="254" t="s">
        <v>90</v>
      </c>
      <c r="C1555" s="601"/>
      <c r="D1555" s="292"/>
      <c r="E1555" s="328">
        <f>SUM(E1469:E1552)</f>
        <v>0</v>
      </c>
      <c r="F1555" s="122"/>
    </row>
    <row r="1556" spans="2:15">
      <c r="B1556" s="25"/>
      <c r="C1556" s="604"/>
      <c r="D1556" s="25"/>
      <c r="F1556" s="122"/>
    </row>
    <row r="1557" spans="2:15" ht="14.25">
      <c r="B1557" s="43"/>
      <c r="C1557" s="600"/>
    </row>
    <row r="1558" spans="2:15" ht="14.25">
      <c r="B1558" s="28" t="s">
        <v>462</v>
      </c>
      <c r="C1558" s="600"/>
      <c r="D1558" s="25"/>
      <c r="E1558" s="25"/>
      <c r="F1558" s="25"/>
      <c r="G1558" s="25"/>
    </row>
    <row r="1559" spans="2:15" ht="50.65" customHeight="1" thickBot="1">
      <c r="B1559" s="239"/>
      <c r="C1559" s="602" t="s">
        <v>374</v>
      </c>
      <c r="D1559" s="241" t="s">
        <v>56</v>
      </c>
      <c r="F1559" s="242" t="s">
        <v>463</v>
      </c>
      <c r="H1559" s="242" t="s">
        <v>464</v>
      </c>
      <c r="J1559" s="258" t="s">
        <v>455</v>
      </c>
      <c r="K1559" s="329"/>
      <c r="N1559" s="181"/>
    </row>
    <row r="1560" spans="2:15">
      <c r="B1560" s="343" t="s">
        <v>79</v>
      </c>
      <c r="C1560" s="597">
        <v>1</v>
      </c>
      <c r="D1560" s="244" t="s">
        <v>67</v>
      </c>
      <c r="E1560" s="330"/>
      <c r="F1560" s="37">
        <f t="array" ref="F1560:F1601">+$E$1511:$E$1552</f>
        <v>0</v>
      </c>
      <c r="G1560" s="330"/>
      <c r="H1560" s="283">
        <f t="array" ref="H1560:H1601">+係数!$I$46:$I$87</f>
        <v>0.81732979265832784</v>
      </c>
      <c r="I1560" s="330"/>
      <c r="J1560" s="333">
        <f t="shared" ref="J1560:J1601" si="135">F1560*H1560</f>
        <v>0</v>
      </c>
      <c r="N1560" s="334"/>
      <c r="O1560" s="25"/>
    </row>
    <row r="1561" spans="2:15">
      <c r="B1561" s="251"/>
      <c r="C1561" s="598">
        <v>2</v>
      </c>
      <c r="D1561" s="246" t="s">
        <v>563</v>
      </c>
      <c r="E1561" s="330"/>
      <c r="F1561" s="37">
        <v>0</v>
      </c>
      <c r="G1561" s="330"/>
      <c r="H1561" s="285">
        <v>0.86034601091810481</v>
      </c>
      <c r="I1561" s="330"/>
      <c r="J1561" s="336">
        <f t="shared" si="135"/>
        <v>0</v>
      </c>
      <c r="N1561" s="334"/>
      <c r="O1561" s="25"/>
    </row>
    <row r="1562" spans="2:15">
      <c r="B1562" s="251"/>
      <c r="C1562" s="598">
        <v>3</v>
      </c>
      <c r="D1562" s="246" t="s">
        <v>633</v>
      </c>
      <c r="E1562" s="330"/>
      <c r="F1562" s="37">
        <v>0</v>
      </c>
      <c r="G1562" s="330"/>
      <c r="H1562" s="285">
        <v>0.85886997904860196</v>
      </c>
      <c r="I1562" s="330"/>
      <c r="J1562" s="264">
        <f t="shared" si="135"/>
        <v>0</v>
      </c>
      <c r="N1562" s="122"/>
      <c r="O1562" s="25"/>
    </row>
    <row r="1563" spans="2:15">
      <c r="B1563" s="251"/>
      <c r="C1563" s="598">
        <v>4</v>
      </c>
      <c r="D1563" s="246" t="s">
        <v>652</v>
      </c>
      <c r="E1563" s="330"/>
      <c r="F1563" s="37">
        <v>0</v>
      </c>
      <c r="G1563" s="330"/>
      <c r="H1563" s="285">
        <v>2.491711266188823E-2</v>
      </c>
      <c r="I1563" s="330"/>
      <c r="J1563" s="264">
        <f t="shared" si="135"/>
        <v>0</v>
      </c>
      <c r="N1563" s="122"/>
      <c r="O1563" s="25"/>
    </row>
    <row r="1564" spans="2:15">
      <c r="B1564" s="251"/>
      <c r="C1564" s="598">
        <v>5</v>
      </c>
      <c r="D1564" s="246" t="s">
        <v>653</v>
      </c>
      <c r="E1564" s="330"/>
      <c r="F1564" s="37">
        <v>0</v>
      </c>
      <c r="G1564" s="330"/>
      <c r="H1564" s="285">
        <v>0.84379058738893808</v>
      </c>
      <c r="I1564" s="330"/>
      <c r="J1564" s="264">
        <f t="shared" si="135"/>
        <v>0</v>
      </c>
      <c r="N1564" s="122"/>
      <c r="O1564" s="25"/>
    </row>
    <row r="1565" spans="2:15">
      <c r="B1565" s="251"/>
      <c r="C1565" s="598">
        <v>6</v>
      </c>
      <c r="D1565" s="246" t="s">
        <v>68</v>
      </c>
      <c r="E1565" s="330"/>
      <c r="F1565" s="37">
        <v>0</v>
      </c>
      <c r="G1565" s="330"/>
      <c r="H1565" s="285">
        <v>0.42815923963549518</v>
      </c>
      <c r="I1565" s="330"/>
      <c r="J1565" s="264">
        <f t="shared" si="135"/>
        <v>0</v>
      </c>
      <c r="N1565" s="122"/>
      <c r="O1565" s="25"/>
    </row>
    <row r="1566" spans="2:15">
      <c r="B1566" s="251"/>
      <c r="C1566" s="598">
        <v>7</v>
      </c>
      <c r="D1566" s="246" t="s">
        <v>69</v>
      </c>
      <c r="E1566" s="330"/>
      <c r="F1566" s="37">
        <v>0</v>
      </c>
      <c r="G1566" s="330"/>
      <c r="H1566" s="285">
        <v>0.84737987584849639</v>
      </c>
      <c r="I1566" s="330"/>
      <c r="J1566" s="264">
        <f t="shared" si="135"/>
        <v>0</v>
      </c>
      <c r="N1566" s="122"/>
      <c r="O1566" s="25"/>
    </row>
    <row r="1567" spans="2:15">
      <c r="B1567" s="251"/>
      <c r="C1567" s="598">
        <v>8</v>
      </c>
      <c r="D1567" s="246" t="s">
        <v>70</v>
      </c>
      <c r="E1567" s="330"/>
      <c r="F1567" s="37">
        <v>0</v>
      </c>
      <c r="G1567" s="330"/>
      <c r="H1567" s="285">
        <v>0.79736209454712959</v>
      </c>
      <c r="I1567" s="330"/>
      <c r="J1567" s="264">
        <f t="shared" si="135"/>
        <v>0</v>
      </c>
      <c r="N1567" s="122"/>
      <c r="O1567" s="25"/>
    </row>
    <row r="1568" spans="2:15">
      <c r="B1568" s="251"/>
      <c r="C1568" s="598">
        <v>9</v>
      </c>
      <c r="D1568" s="246" t="s">
        <v>71</v>
      </c>
      <c r="E1568" s="330"/>
      <c r="F1568" s="37">
        <v>0</v>
      </c>
      <c r="G1568" s="330"/>
      <c r="H1568" s="285">
        <v>0.82991804003913849</v>
      </c>
      <c r="I1568" s="330"/>
      <c r="J1568" s="264">
        <f t="shared" si="135"/>
        <v>0</v>
      </c>
      <c r="N1568" s="122"/>
      <c r="O1568" s="25"/>
    </row>
    <row r="1569" spans="2:15">
      <c r="B1569" s="252"/>
      <c r="C1569" s="598">
        <v>10</v>
      </c>
      <c r="D1569" s="246" t="s">
        <v>564</v>
      </c>
      <c r="E1569" s="330"/>
      <c r="F1569" s="37">
        <v>0</v>
      </c>
      <c r="G1569" s="330"/>
      <c r="H1569" s="285">
        <v>0.89251679985085608</v>
      </c>
      <c r="I1569" s="330"/>
      <c r="J1569" s="264">
        <f t="shared" si="135"/>
        <v>0</v>
      </c>
      <c r="N1569" s="122"/>
      <c r="O1569" s="25"/>
    </row>
    <row r="1570" spans="2:15">
      <c r="B1570" s="252"/>
      <c r="C1570" s="598">
        <v>11</v>
      </c>
      <c r="D1570" s="246" t="s">
        <v>72</v>
      </c>
      <c r="E1570" s="330"/>
      <c r="F1570" s="37">
        <v>0</v>
      </c>
      <c r="G1570" s="330"/>
      <c r="H1570" s="285">
        <v>0.90943500635082752</v>
      </c>
      <c r="I1570" s="330"/>
      <c r="J1570" s="264">
        <f t="shared" si="135"/>
        <v>0</v>
      </c>
      <c r="N1570" s="122"/>
      <c r="O1570" s="25"/>
    </row>
    <row r="1571" spans="2:15">
      <c r="B1571" s="252"/>
      <c r="C1571" s="598">
        <v>12</v>
      </c>
      <c r="D1571" s="246" t="s">
        <v>73</v>
      </c>
      <c r="E1571" s="330"/>
      <c r="F1571" s="37">
        <v>0</v>
      </c>
      <c r="G1571" s="330"/>
      <c r="H1571" s="285">
        <v>0.96051777376647984</v>
      </c>
      <c r="I1571" s="330"/>
      <c r="J1571" s="264">
        <f t="shared" si="135"/>
        <v>0</v>
      </c>
      <c r="N1571" s="122"/>
      <c r="O1571" s="25"/>
    </row>
    <row r="1572" spans="2:15">
      <c r="B1572" s="252"/>
      <c r="C1572" s="598">
        <v>13</v>
      </c>
      <c r="D1572" s="246" t="s">
        <v>74</v>
      </c>
      <c r="E1572" s="330"/>
      <c r="F1572" s="37">
        <v>0</v>
      </c>
      <c r="G1572" s="330"/>
      <c r="H1572" s="285">
        <v>0.65437028370134931</v>
      </c>
      <c r="I1572" s="330"/>
      <c r="J1572" s="264">
        <f t="shared" si="135"/>
        <v>0</v>
      </c>
      <c r="N1572" s="122"/>
      <c r="O1572" s="25"/>
    </row>
    <row r="1573" spans="2:15">
      <c r="B1573" s="252"/>
      <c r="C1573" s="598">
        <v>14</v>
      </c>
      <c r="D1573" s="246" t="s">
        <v>75</v>
      </c>
      <c r="E1573" s="330"/>
      <c r="F1573" s="37">
        <v>0</v>
      </c>
      <c r="G1573" s="330"/>
      <c r="H1573" s="285">
        <v>0.92434589761722163</v>
      </c>
      <c r="I1573" s="330"/>
      <c r="J1573" s="264">
        <f t="shared" si="135"/>
        <v>0</v>
      </c>
      <c r="N1573" s="122"/>
      <c r="O1573" s="25"/>
    </row>
    <row r="1574" spans="2:15">
      <c r="B1574" s="252"/>
      <c r="C1574" s="598">
        <v>15</v>
      </c>
      <c r="D1574" s="246" t="s">
        <v>654</v>
      </c>
      <c r="E1574" s="330"/>
      <c r="F1574" s="37">
        <v>0</v>
      </c>
      <c r="G1574" s="330"/>
      <c r="H1574" s="285">
        <v>0.86604860574663534</v>
      </c>
      <c r="I1574" s="330"/>
      <c r="J1574" s="264">
        <f t="shared" si="135"/>
        <v>0</v>
      </c>
      <c r="N1574" s="122"/>
      <c r="O1574" s="25"/>
    </row>
    <row r="1575" spans="2:15">
      <c r="B1575" s="252"/>
      <c r="C1575" s="598">
        <v>16</v>
      </c>
      <c r="D1575" s="246" t="s">
        <v>655</v>
      </c>
      <c r="E1575" s="330"/>
      <c r="F1575" s="37">
        <v>0</v>
      </c>
      <c r="G1575" s="330"/>
      <c r="H1575" s="285">
        <v>0.86815072091117007</v>
      </c>
      <c r="I1575" s="330"/>
      <c r="J1575" s="264">
        <f t="shared" si="135"/>
        <v>0</v>
      </c>
      <c r="N1575" s="122"/>
      <c r="O1575" s="25"/>
    </row>
    <row r="1576" spans="2:15">
      <c r="B1576" s="252"/>
      <c r="C1576" s="598">
        <v>17</v>
      </c>
      <c r="D1576" s="246" t="s">
        <v>656</v>
      </c>
      <c r="E1576" s="330"/>
      <c r="F1576" s="37">
        <v>0</v>
      </c>
      <c r="G1576" s="330"/>
      <c r="H1576" s="285">
        <v>0.77154491072462916</v>
      </c>
      <c r="I1576" s="330"/>
      <c r="J1576" s="264">
        <f t="shared" si="135"/>
        <v>0</v>
      </c>
      <c r="N1576" s="122"/>
      <c r="O1576" s="25"/>
    </row>
    <row r="1577" spans="2:15">
      <c r="B1577" s="252"/>
      <c r="C1577" s="598">
        <v>18</v>
      </c>
      <c r="D1577" s="246" t="s">
        <v>657</v>
      </c>
      <c r="E1577" s="330"/>
      <c r="F1577" s="37">
        <v>0</v>
      </c>
      <c r="G1577" s="330"/>
      <c r="H1577" s="285">
        <v>0.7274387187043444</v>
      </c>
      <c r="I1577" s="330"/>
      <c r="J1577" s="264">
        <f t="shared" si="135"/>
        <v>0</v>
      </c>
      <c r="N1577" s="122"/>
      <c r="O1577" s="25"/>
    </row>
    <row r="1578" spans="2:15">
      <c r="B1578" s="252"/>
      <c r="C1578" s="598">
        <v>19</v>
      </c>
      <c r="D1578" s="246" t="s">
        <v>76</v>
      </c>
      <c r="E1578" s="330"/>
      <c r="F1578" s="37">
        <v>0</v>
      </c>
      <c r="G1578" s="330"/>
      <c r="H1578" s="285">
        <v>0.77442071522108247</v>
      </c>
      <c r="I1578" s="330"/>
      <c r="J1578" s="264">
        <f t="shared" si="135"/>
        <v>0</v>
      </c>
      <c r="N1578" s="122"/>
      <c r="O1578" s="25"/>
    </row>
    <row r="1579" spans="2:15">
      <c r="B1579" s="252"/>
      <c r="C1579" s="598">
        <v>20</v>
      </c>
      <c r="D1579" s="246" t="s">
        <v>658</v>
      </c>
      <c r="E1579" s="330"/>
      <c r="F1579" s="37">
        <v>0</v>
      </c>
      <c r="G1579" s="330"/>
      <c r="H1579" s="285">
        <v>0.54475931583536186</v>
      </c>
      <c r="I1579" s="330"/>
      <c r="J1579" s="264">
        <f t="shared" si="135"/>
        <v>0</v>
      </c>
      <c r="N1579" s="122"/>
      <c r="O1579" s="25"/>
    </row>
    <row r="1580" spans="2:15">
      <c r="B1580" s="252"/>
      <c r="C1580" s="598">
        <v>21</v>
      </c>
      <c r="D1580" s="246" t="s">
        <v>77</v>
      </c>
      <c r="E1580" s="330"/>
      <c r="F1580" s="37">
        <v>0</v>
      </c>
      <c r="G1580" s="330"/>
      <c r="H1580" s="285">
        <v>0.92589231597517319</v>
      </c>
      <c r="I1580" s="330"/>
      <c r="J1580" s="264">
        <f t="shared" si="135"/>
        <v>0</v>
      </c>
      <c r="N1580" s="122"/>
      <c r="O1580" s="25"/>
    </row>
    <row r="1581" spans="2:15">
      <c r="B1581" s="252"/>
      <c r="C1581" s="598">
        <v>22</v>
      </c>
      <c r="D1581" s="246" t="s">
        <v>81</v>
      </c>
      <c r="E1581" s="330"/>
      <c r="F1581" s="37">
        <v>0</v>
      </c>
      <c r="G1581" s="330"/>
      <c r="H1581" s="285">
        <v>0.79131467505083841</v>
      </c>
      <c r="I1581" s="330"/>
      <c r="J1581" s="264">
        <f t="shared" si="135"/>
        <v>0</v>
      </c>
      <c r="N1581" s="122"/>
      <c r="O1581" s="25"/>
    </row>
    <row r="1582" spans="2:15">
      <c r="B1582" s="252"/>
      <c r="C1582" s="598">
        <v>23</v>
      </c>
      <c r="D1582" s="246" t="s">
        <v>82</v>
      </c>
      <c r="E1582" s="330"/>
      <c r="F1582" s="37">
        <v>0</v>
      </c>
      <c r="G1582" s="330"/>
      <c r="H1582" s="285">
        <v>1</v>
      </c>
      <c r="I1582" s="330"/>
      <c r="J1582" s="264">
        <f t="shared" si="135"/>
        <v>0</v>
      </c>
      <c r="N1582" s="122"/>
      <c r="O1582" s="25"/>
    </row>
    <row r="1583" spans="2:15">
      <c r="B1583" s="252"/>
      <c r="C1583" s="598">
        <v>24</v>
      </c>
      <c r="D1583" s="246" t="s">
        <v>565</v>
      </c>
      <c r="E1583" s="330"/>
      <c r="F1583" s="37">
        <v>0</v>
      </c>
      <c r="G1583" s="330"/>
      <c r="H1583" s="285">
        <v>0.99995120474939148</v>
      </c>
      <c r="I1583" s="330"/>
      <c r="J1583" s="264">
        <f t="shared" si="135"/>
        <v>0</v>
      </c>
      <c r="N1583" s="122"/>
      <c r="O1583" s="25"/>
    </row>
    <row r="1584" spans="2:15">
      <c r="B1584" s="252"/>
      <c r="C1584" s="598">
        <v>25</v>
      </c>
      <c r="D1584" s="246" t="s">
        <v>566</v>
      </c>
      <c r="E1584" s="330"/>
      <c r="F1584" s="37">
        <v>0</v>
      </c>
      <c r="G1584" s="330"/>
      <c r="H1584" s="285">
        <v>0.99975485775738271</v>
      </c>
      <c r="I1584" s="330"/>
      <c r="J1584" s="264">
        <f t="shared" si="135"/>
        <v>0</v>
      </c>
      <c r="N1584" s="122"/>
      <c r="O1584" s="25"/>
    </row>
    <row r="1585" spans="2:15">
      <c r="B1585" s="252"/>
      <c r="C1585" s="598">
        <v>26</v>
      </c>
      <c r="D1585" s="246" t="s">
        <v>567</v>
      </c>
      <c r="E1585" s="330"/>
      <c r="F1585" s="37">
        <v>0</v>
      </c>
      <c r="G1585" s="330"/>
      <c r="H1585" s="285">
        <v>0.99994307185869302</v>
      </c>
      <c r="I1585" s="330"/>
      <c r="J1585" s="264">
        <f t="shared" si="135"/>
        <v>0</v>
      </c>
      <c r="N1585" s="122"/>
      <c r="O1585" s="25"/>
    </row>
    <row r="1586" spans="2:15">
      <c r="B1586" s="252"/>
      <c r="C1586" s="598">
        <v>27</v>
      </c>
      <c r="D1586" s="246" t="s">
        <v>83</v>
      </c>
      <c r="E1586" s="330"/>
      <c r="F1586" s="37">
        <v>0</v>
      </c>
      <c r="G1586" s="330"/>
      <c r="H1586" s="285">
        <v>0.98859825872188301</v>
      </c>
      <c r="I1586" s="330"/>
      <c r="J1586" s="264">
        <f t="shared" si="135"/>
        <v>0</v>
      </c>
      <c r="N1586" s="122"/>
      <c r="O1586" s="25"/>
    </row>
    <row r="1587" spans="2:15">
      <c r="B1587" s="252"/>
      <c r="C1587" s="598">
        <v>28</v>
      </c>
      <c r="D1587" s="246" t="s">
        <v>84</v>
      </c>
      <c r="E1587" s="330"/>
      <c r="F1587" s="37">
        <v>0</v>
      </c>
      <c r="G1587" s="330"/>
      <c r="H1587" s="285">
        <v>0.97171271674865289</v>
      </c>
      <c r="I1587" s="330"/>
      <c r="J1587" s="264">
        <f t="shared" si="135"/>
        <v>0</v>
      </c>
      <c r="N1587" s="122"/>
      <c r="O1587" s="25"/>
    </row>
    <row r="1588" spans="2:15">
      <c r="B1588" s="252"/>
      <c r="C1588" s="598">
        <v>29</v>
      </c>
      <c r="D1588" s="246" t="s">
        <v>85</v>
      </c>
      <c r="E1588" s="330"/>
      <c r="F1588" s="37">
        <v>0</v>
      </c>
      <c r="G1588" s="330"/>
      <c r="H1588" s="285">
        <v>0.99997653740003967</v>
      </c>
      <c r="I1588" s="330"/>
      <c r="J1588" s="264">
        <f t="shared" si="135"/>
        <v>0</v>
      </c>
      <c r="N1588" s="122"/>
      <c r="O1588" s="25"/>
    </row>
    <row r="1589" spans="2:15">
      <c r="B1589" s="252"/>
      <c r="C1589" s="598">
        <v>30</v>
      </c>
      <c r="D1589" s="246" t="s">
        <v>641</v>
      </c>
      <c r="E1589" s="330"/>
      <c r="F1589" s="37">
        <v>0</v>
      </c>
      <c r="G1589" s="330"/>
      <c r="H1589" s="285">
        <v>0.90584126678044319</v>
      </c>
      <c r="I1589" s="330"/>
      <c r="J1589" s="264">
        <f t="shared" si="135"/>
        <v>0</v>
      </c>
      <c r="N1589" s="122"/>
      <c r="O1589" s="25"/>
    </row>
    <row r="1590" spans="2:15">
      <c r="B1590" s="252"/>
      <c r="C1590" s="598">
        <v>31</v>
      </c>
      <c r="D1590" s="246" t="s">
        <v>659</v>
      </c>
      <c r="E1590" s="330"/>
      <c r="F1590" s="37">
        <v>0</v>
      </c>
      <c r="G1590" s="330"/>
      <c r="H1590" s="285">
        <v>0.98468742228163431</v>
      </c>
      <c r="I1590" s="330"/>
      <c r="J1590" s="264">
        <f t="shared" si="135"/>
        <v>0</v>
      </c>
      <c r="N1590" s="122"/>
      <c r="O1590" s="25"/>
    </row>
    <row r="1591" spans="2:15">
      <c r="B1591" s="252"/>
      <c r="C1591" s="598">
        <v>32</v>
      </c>
      <c r="D1591" s="246" t="s">
        <v>86</v>
      </c>
      <c r="E1591" s="330"/>
      <c r="F1591" s="37">
        <v>0</v>
      </c>
      <c r="G1591" s="330"/>
      <c r="H1591" s="285">
        <v>1</v>
      </c>
      <c r="I1591" s="330"/>
      <c r="J1591" s="264">
        <f t="shared" si="135"/>
        <v>0</v>
      </c>
      <c r="N1591" s="122"/>
      <c r="O1591" s="25"/>
    </row>
    <row r="1592" spans="2:15">
      <c r="B1592" s="252"/>
      <c r="C1592" s="598">
        <v>33</v>
      </c>
      <c r="D1592" s="246" t="s">
        <v>87</v>
      </c>
      <c r="E1592" s="330"/>
      <c r="F1592" s="37">
        <v>0</v>
      </c>
      <c r="G1592" s="330"/>
      <c r="H1592" s="285">
        <v>0.9960418111389836</v>
      </c>
      <c r="I1592" s="330"/>
      <c r="J1592" s="264">
        <f t="shared" si="135"/>
        <v>0</v>
      </c>
      <c r="N1592" s="122"/>
      <c r="O1592" s="25"/>
    </row>
    <row r="1593" spans="2:15">
      <c r="B1593" s="252"/>
      <c r="C1593" s="598">
        <v>34</v>
      </c>
      <c r="D1593" s="246" t="s">
        <v>660</v>
      </c>
      <c r="E1593" s="330"/>
      <c r="F1593" s="37">
        <v>0</v>
      </c>
      <c r="G1593" s="330"/>
      <c r="H1593" s="285">
        <v>0.99993910482238502</v>
      </c>
      <c r="I1593" s="330"/>
      <c r="J1593" s="264">
        <f t="shared" si="135"/>
        <v>0</v>
      </c>
      <c r="N1593" s="122"/>
      <c r="O1593" s="25"/>
    </row>
    <row r="1594" spans="2:15">
      <c r="B1594" s="252"/>
      <c r="C1594" s="598">
        <v>35</v>
      </c>
      <c r="D1594" s="246" t="s">
        <v>661</v>
      </c>
      <c r="E1594" s="330"/>
      <c r="F1594" s="37">
        <v>0</v>
      </c>
      <c r="G1594" s="330"/>
      <c r="H1594" s="285">
        <v>0.98912183726348446</v>
      </c>
      <c r="I1594" s="330"/>
      <c r="J1594" s="264">
        <f t="shared" si="135"/>
        <v>0</v>
      </c>
      <c r="N1594" s="122"/>
      <c r="O1594" s="25"/>
    </row>
    <row r="1595" spans="2:15">
      <c r="B1595" s="252"/>
      <c r="C1595" s="598">
        <v>36</v>
      </c>
      <c r="D1595" s="246" t="s">
        <v>88</v>
      </c>
      <c r="E1595" s="330"/>
      <c r="F1595" s="37">
        <v>0</v>
      </c>
      <c r="G1595" s="330"/>
      <c r="H1595" s="285">
        <v>0.97708330501325036</v>
      </c>
      <c r="I1595" s="330"/>
      <c r="J1595" s="264">
        <f t="shared" si="135"/>
        <v>0</v>
      </c>
      <c r="N1595" s="122"/>
      <c r="O1595" s="25"/>
    </row>
    <row r="1596" spans="2:15">
      <c r="B1596" s="252"/>
      <c r="C1596" s="598">
        <v>37</v>
      </c>
      <c r="D1596" s="246" t="s">
        <v>645</v>
      </c>
      <c r="E1596" s="330"/>
      <c r="F1596" s="37">
        <v>0</v>
      </c>
      <c r="G1596" s="330"/>
      <c r="H1596" s="285">
        <v>0.89209857657759428</v>
      </c>
      <c r="I1596" s="330"/>
      <c r="J1596" s="264">
        <f t="shared" si="135"/>
        <v>0</v>
      </c>
      <c r="N1596" s="122"/>
      <c r="O1596" s="25"/>
    </row>
    <row r="1597" spans="2:15">
      <c r="B1597" s="252"/>
      <c r="C1597" s="598">
        <v>38</v>
      </c>
      <c r="D1597" s="246" t="s">
        <v>646</v>
      </c>
      <c r="E1597" s="330"/>
      <c r="F1597" s="37">
        <v>0</v>
      </c>
      <c r="G1597" s="330"/>
      <c r="H1597" s="285">
        <v>0.98461161581470547</v>
      </c>
      <c r="I1597" s="330"/>
      <c r="J1597" s="264">
        <f t="shared" si="135"/>
        <v>0</v>
      </c>
      <c r="N1597" s="122"/>
      <c r="O1597" s="25"/>
    </row>
    <row r="1598" spans="2:15">
      <c r="B1598" s="252"/>
      <c r="C1598" s="598">
        <v>39</v>
      </c>
      <c r="D1598" s="246" t="s">
        <v>647</v>
      </c>
      <c r="E1598" s="330"/>
      <c r="F1598" s="37">
        <v>0</v>
      </c>
      <c r="G1598" s="330"/>
      <c r="H1598" s="285">
        <v>0.98132920288099723</v>
      </c>
      <c r="I1598" s="330"/>
      <c r="J1598" s="264">
        <f t="shared" si="135"/>
        <v>0</v>
      </c>
      <c r="N1598" s="122"/>
      <c r="O1598" s="25"/>
    </row>
    <row r="1599" spans="2:15">
      <c r="B1599" s="252"/>
      <c r="C1599" s="598">
        <v>40</v>
      </c>
      <c r="D1599" s="246" t="s">
        <v>648</v>
      </c>
      <c r="E1599" s="330"/>
      <c r="F1599" s="37">
        <v>0</v>
      </c>
      <c r="G1599" s="330"/>
      <c r="H1599" s="285">
        <v>0.9989404039330595</v>
      </c>
      <c r="I1599" s="330"/>
      <c r="J1599" s="264">
        <f t="shared" si="135"/>
        <v>0</v>
      </c>
      <c r="N1599" s="122"/>
      <c r="O1599" s="25"/>
    </row>
    <row r="1600" spans="2:15">
      <c r="B1600" s="252"/>
      <c r="C1600" s="598">
        <v>41</v>
      </c>
      <c r="D1600" s="246" t="s">
        <v>662</v>
      </c>
      <c r="E1600" s="330"/>
      <c r="F1600" s="37">
        <v>0</v>
      </c>
      <c r="G1600" s="330"/>
      <c r="H1600" s="285">
        <v>1</v>
      </c>
      <c r="I1600" s="330"/>
      <c r="J1600" s="264">
        <f t="shared" si="135"/>
        <v>0</v>
      </c>
      <c r="N1600" s="122"/>
      <c r="O1600" s="25"/>
    </row>
    <row r="1601" spans="2:15" ht="12.75" thickBot="1">
      <c r="B1601" s="345"/>
      <c r="C1601" s="598">
        <v>42</v>
      </c>
      <c r="D1601" s="246" t="s">
        <v>663</v>
      </c>
      <c r="E1601" s="330"/>
      <c r="F1601" s="37">
        <v>0</v>
      </c>
      <c r="G1601" s="330"/>
      <c r="H1601" s="287">
        <v>0.99214719204572299</v>
      </c>
      <c r="I1601" s="330"/>
      <c r="J1601" s="266">
        <f t="shared" si="135"/>
        <v>0</v>
      </c>
      <c r="N1601" s="122"/>
      <c r="O1601" s="25"/>
    </row>
    <row r="1602" spans="2:15">
      <c r="B1602" s="267" t="s">
        <v>90</v>
      </c>
      <c r="C1602" s="603"/>
      <c r="D1602" s="340"/>
      <c r="E1602" s="341"/>
      <c r="F1602" s="342">
        <f>SUM(F1560:F1601)</f>
        <v>0</v>
      </c>
      <c r="G1602" s="341"/>
      <c r="H1602" s="25"/>
      <c r="I1602" s="341"/>
      <c r="J1602" s="270">
        <f>SUM(J1560:J1601)</f>
        <v>0</v>
      </c>
      <c r="K1602" s="329"/>
      <c r="N1602" s="122"/>
      <c r="O1602" s="25"/>
    </row>
    <row r="1603" spans="2:15">
      <c r="B1603" s="25"/>
      <c r="C1603" s="604"/>
      <c r="D1603" s="25"/>
      <c r="E1603" s="25"/>
      <c r="F1603" s="334"/>
      <c r="G1603" s="25"/>
      <c r="H1603" s="334"/>
      <c r="I1603" s="25"/>
      <c r="J1603" s="122"/>
      <c r="K1603" s="25"/>
      <c r="L1603" s="25"/>
      <c r="M1603" s="25"/>
      <c r="N1603" s="122"/>
    </row>
    <row r="1604" spans="2:15" ht="14.25">
      <c r="B1604" s="28" t="s">
        <v>465</v>
      </c>
      <c r="C1604" s="600"/>
      <c r="D1604" s="25"/>
      <c r="E1604" s="25"/>
      <c r="F1604" s="25"/>
      <c r="K1604" s="25"/>
      <c r="L1604" s="25"/>
      <c r="M1604" s="25"/>
      <c r="N1604" s="122"/>
    </row>
    <row r="1605" spans="2:15" ht="41.45" customHeight="1" thickBot="1">
      <c r="B1605" s="239"/>
      <c r="C1605" s="602" t="s">
        <v>374</v>
      </c>
      <c r="D1605" s="241" t="s">
        <v>56</v>
      </c>
      <c r="F1605" s="242" t="s">
        <v>463</v>
      </c>
      <c r="H1605" s="242" t="s">
        <v>458</v>
      </c>
      <c r="J1605" s="242" t="s">
        <v>466</v>
      </c>
      <c r="K1605" s="25"/>
      <c r="L1605" s="25"/>
      <c r="M1605" s="25"/>
      <c r="N1605" s="122"/>
    </row>
    <row r="1606" spans="2:15">
      <c r="B1606" s="343" t="s">
        <v>79</v>
      </c>
      <c r="C1606" s="597">
        <v>1</v>
      </c>
      <c r="D1606" s="244" t="s">
        <v>67</v>
      </c>
      <c r="E1606" s="330"/>
      <c r="F1606" s="37">
        <f t="array" ref="F1606:F1647">+$E$1511:$E$1552</f>
        <v>0</v>
      </c>
      <c r="G1606" s="330"/>
      <c r="H1606" s="283">
        <f t="array" ref="H1606:H1647">+係数!$F$46:$F$87</f>
        <v>0.18267020734167216</v>
      </c>
      <c r="I1606" s="330"/>
      <c r="J1606" s="333">
        <f t="shared" ref="J1606:J1647" si="136">F1606*H1606</f>
        <v>0</v>
      </c>
      <c r="K1606" s="25"/>
      <c r="L1606" s="25"/>
      <c r="M1606" s="25"/>
      <c r="N1606" s="122"/>
    </row>
    <row r="1607" spans="2:15">
      <c r="B1607" s="251"/>
      <c r="C1607" s="598">
        <v>2</v>
      </c>
      <c r="D1607" s="246" t="s">
        <v>563</v>
      </c>
      <c r="E1607" s="330"/>
      <c r="F1607" s="37">
        <v>0</v>
      </c>
      <c r="G1607" s="330"/>
      <c r="H1607" s="285">
        <v>0.13965398908189516</v>
      </c>
      <c r="I1607" s="330"/>
      <c r="J1607" s="336">
        <f t="shared" si="136"/>
        <v>0</v>
      </c>
      <c r="K1607" s="25"/>
      <c r="L1607" s="25"/>
      <c r="M1607" s="25"/>
      <c r="N1607" s="122"/>
    </row>
    <row r="1608" spans="2:15">
      <c r="B1608" s="251"/>
      <c r="C1608" s="598">
        <v>3</v>
      </c>
      <c r="D1608" s="246" t="s">
        <v>633</v>
      </c>
      <c r="E1608" s="330"/>
      <c r="F1608" s="37">
        <v>0</v>
      </c>
      <c r="G1608" s="330"/>
      <c r="H1608" s="285">
        <v>0.14113002095139801</v>
      </c>
      <c r="I1608" s="330"/>
      <c r="J1608" s="264">
        <f t="shared" si="136"/>
        <v>0</v>
      </c>
      <c r="K1608" s="25"/>
      <c r="L1608" s="25"/>
      <c r="M1608" s="25"/>
      <c r="N1608" s="122"/>
    </row>
    <row r="1609" spans="2:15">
      <c r="B1609" s="251"/>
      <c r="C1609" s="598">
        <v>4</v>
      </c>
      <c r="D1609" s="246" t="s">
        <v>652</v>
      </c>
      <c r="E1609" s="330"/>
      <c r="F1609" s="37">
        <v>0</v>
      </c>
      <c r="G1609" s="330"/>
      <c r="H1609" s="285">
        <v>0.97508288733811177</v>
      </c>
      <c r="I1609" s="330"/>
      <c r="J1609" s="264">
        <f t="shared" si="136"/>
        <v>0</v>
      </c>
      <c r="K1609" s="25"/>
      <c r="L1609" s="25"/>
      <c r="M1609" s="25"/>
      <c r="N1609" s="122"/>
    </row>
    <row r="1610" spans="2:15">
      <c r="B1610" s="251"/>
      <c r="C1610" s="598">
        <v>5</v>
      </c>
      <c r="D1610" s="246" t="s">
        <v>653</v>
      </c>
      <c r="E1610" s="330"/>
      <c r="F1610" s="37">
        <v>0</v>
      </c>
      <c r="G1610" s="330"/>
      <c r="H1610" s="285">
        <v>0.15620941261106189</v>
      </c>
      <c r="I1610" s="330"/>
      <c r="J1610" s="264">
        <f t="shared" si="136"/>
        <v>0</v>
      </c>
      <c r="K1610" s="25"/>
      <c r="L1610" s="25"/>
      <c r="M1610" s="25"/>
      <c r="N1610" s="122"/>
    </row>
    <row r="1611" spans="2:15">
      <c r="B1611" s="251"/>
      <c r="C1611" s="598">
        <v>6</v>
      </c>
      <c r="D1611" s="246" t="s">
        <v>68</v>
      </c>
      <c r="E1611" s="330"/>
      <c r="F1611" s="37">
        <v>0</v>
      </c>
      <c r="G1611" s="330"/>
      <c r="H1611" s="285">
        <v>0.57184076036450482</v>
      </c>
      <c r="I1611" s="330"/>
      <c r="J1611" s="264">
        <f t="shared" si="136"/>
        <v>0</v>
      </c>
      <c r="K1611" s="25"/>
      <c r="L1611" s="25"/>
      <c r="M1611" s="25"/>
      <c r="N1611" s="122"/>
    </row>
    <row r="1612" spans="2:15">
      <c r="B1612" s="251"/>
      <c r="C1612" s="598">
        <v>7</v>
      </c>
      <c r="D1612" s="246" t="s">
        <v>69</v>
      </c>
      <c r="E1612" s="330"/>
      <c r="F1612" s="37">
        <v>0</v>
      </c>
      <c r="G1612" s="330"/>
      <c r="H1612" s="285">
        <v>0.15262012415150364</v>
      </c>
      <c r="I1612" s="330"/>
      <c r="J1612" s="264">
        <f t="shared" si="136"/>
        <v>0</v>
      </c>
      <c r="K1612" s="25"/>
      <c r="L1612" s="25"/>
      <c r="M1612" s="25"/>
      <c r="N1612" s="122"/>
    </row>
    <row r="1613" spans="2:15">
      <c r="B1613" s="251"/>
      <c r="C1613" s="598">
        <v>8</v>
      </c>
      <c r="D1613" s="246" t="s">
        <v>70</v>
      </c>
      <c r="E1613" s="330"/>
      <c r="F1613" s="37">
        <v>0</v>
      </c>
      <c r="G1613" s="330"/>
      <c r="H1613" s="285">
        <v>0.20263790545287047</v>
      </c>
      <c r="I1613" s="330"/>
      <c r="J1613" s="264">
        <f t="shared" si="136"/>
        <v>0</v>
      </c>
      <c r="K1613" s="25"/>
      <c r="L1613" s="25"/>
      <c r="M1613" s="25"/>
      <c r="N1613" s="122"/>
    </row>
    <row r="1614" spans="2:15">
      <c r="B1614" s="251"/>
      <c r="C1614" s="598">
        <v>9</v>
      </c>
      <c r="D1614" s="246" t="s">
        <v>71</v>
      </c>
      <c r="E1614" s="330"/>
      <c r="F1614" s="37">
        <v>0</v>
      </c>
      <c r="G1614" s="330"/>
      <c r="H1614" s="285">
        <v>0.17008195996086151</v>
      </c>
      <c r="I1614" s="330"/>
      <c r="J1614" s="264">
        <f t="shared" si="136"/>
        <v>0</v>
      </c>
      <c r="K1614" s="25"/>
      <c r="L1614" s="25"/>
      <c r="M1614" s="25"/>
      <c r="N1614" s="122"/>
    </row>
    <row r="1615" spans="2:15">
      <c r="B1615" s="252"/>
      <c r="C1615" s="598">
        <v>10</v>
      </c>
      <c r="D1615" s="246" t="s">
        <v>564</v>
      </c>
      <c r="E1615" s="330"/>
      <c r="F1615" s="37">
        <v>0</v>
      </c>
      <c r="G1615" s="330"/>
      <c r="H1615" s="285">
        <v>0.10748320014914395</v>
      </c>
      <c r="I1615" s="330"/>
      <c r="J1615" s="264">
        <f t="shared" si="136"/>
        <v>0</v>
      </c>
      <c r="K1615" s="25"/>
      <c r="L1615" s="25"/>
      <c r="M1615" s="25"/>
      <c r="N1615" s="122"/>
    </row>
    <row r="1616" spans="2:15">
      <c r="B1616" s="252"/>
      <c r="C1616" s="598">
        <v>11</v>
      </c>
      <c r="D1616" s="246" t="s">
        <v>72</v>
      </c>
      <c r="E1616" s="330"/>
      <c r="F1616" s="37">
        <v>0</v>
      </c>
      <c r="G1616" s="330"/>
      <c r="H1616" s="285">
        <v>9.056499364917249E-2</v>
      </c>
      <c r="I1616" s="330"/>
      <c r="J1616" s="264">
        <f t="shared" si="136"/>
        <v>0</v>
      </c>
      <c r="K1616" s="25"/>
      <c r="L1616" s="25"/>
      <c r="M1616" s="25"/>
      <c r="N1616" s="122"/>
    </row>
    <row r="1617" spans="2:14">
      <c r="B1617" s="252"/>
      <c r="C1617" s="598">
        <v>12</v>
      </c>
      <c r="D1617" s="246" t="s">
        <v>73</v>
      </c>
      <c r="E1617" s="330"/>
      <c r="F1617" s="37">
        <v>0</v>
      </c>
      <c r="G1617" s="330"/>
      <c r="H1617" s="285">
        <v>3.9482226233520129E-2</v>
      </c>
      <c r="I1617" s="330"/>
      <c r="J1617" s="264">
        <f t="shared" si="136"/>
        <v>0</v>
      </c>
      <c r="K1617" s="25"/>
      <c r="L1617" s="25"/>
      <c r="M1617" s="25"/>
      <c r="N1617" s="122"/>
    </row>
    <row r="1618" spans="2:14">
      <c r="B1618" s="252"/>
      <c r="C1618" s="598">
        <v>13</v>
      </c>
      <c r="D1618" s="246" t="s">
        <v>74</v>
      </c>
      <c r="E1618" s="330"/>
      <c r="F1618" s="37">
        <v>0</v>
      </c>
      <c r="G1618" s="330"/>
      <c r="H1618" s="285">
        <v>0.34562971629865069</v>
      </c>
      <c r="I1618" s="330"/>
      <c r="J1618" s="264">
        <f t="shared" si="136"/>
        <v>0</v>
      </c>
      <c r="K1618" s="25"/>
      <c r="L1618" s="25"/>
      <c r="M1618" s="25"/>
      <c r="N1618" s="122"/>
    </row>
    <row r="1619" spans="2:14">
      <c r="B1619" s="252"/>
      <c r="C1619" s="598">
        <v>14</v>
      </c>
      <c r="D1619" s="246" t="s">
        <v>75</v>
      </c>
      <c r="E1619" s="330"/>
      <c r="F1619" s="37">
        <v>0</v>
      </c>
      <c r="G1619" s="330"/>
      <c r="H1619" s="285">
        <v>7.5654102382778407E-2</v>
      </c>
      <c r="I1619" s="330"/>
      <c r="J1619" s="264">
        <f t="shared" si="136"/>
        <v>0</v>
      </c>
      <c r="K1619" s="25"/>
      <c r="L1619" s="25"/>
      <c r="M1619" s="25"/>
      <c r="N1619" s="122"/>
    </row>
    <row r="1620" spans="2:14">
      <c r="B1620" s="252"/>
      <c r="C1620" s="598">
        <v>15</v>
      </c>
      <c r="D1620" s="246" t="s">
        <v>654</v>
      </c>
      <c r="E1620" s="330"/>
      <c r="F1620" s="37">
        <v>0</v>
      </c>
      <c r="G1620" s="330"/>
      <c r="H1620" s="285">
        <v>0.13395139425336469</v>
      </c>
      <c r="I1620" s="330"/>
      <c r="J1620" s="264">
        <f t="shared" si="136"/>
        <v>0</v>
      </c>
      <c r="K1620" s="25"/>
      <c r="L1620" s="25"/>
      <c r="M1620" s="25"/>
      <c r="N1620" s="122"/>
    </row>
    <row r="1621" spans="2:14">
      <c r="B1621" s="252"/>
      <c r="C1621" s="598">
        <v>16</v>
      </c>
      <c r="D1621" s="246" t="s">
        <v>655</v>
      </c>
      <c r="E1621" s="330"/>
      <c r="F1621" s="37">
        <v>0</v>
      </c>
      <c r="G1621" s="330"/>
      <c r="H1621" s="285">
        <v>0.13184927908882998</v>
      </c>
      <c r="I1621" s="330"/>
      <c r="J1621" s="264">
        <f t="shared" si="136"/>
        <v>0</v>
      </c>
      <c r="K1621" s="25"/>
      <c r="L1621" s="25"/>
      <c r="M1621" s="25"/>
      <c r="N1621" s="122"/>
    </row>
    <row r="1622" spans="2:14">
      <c r="B1622" s="252"/>
      <c r="C1622" s="598">
        <v>17</v>
      </c>
      <c r="D1622" s="246" t="s">
        <v>656</v>
      </c>
      <c r="E1622" s="330"/>
      <c r="F1622" s="37">
        <v>0</v>
      </c>
      <c r="G1622" s="330"/>
      <c r="H1622" s="285">
        <v>0.22845508927537084</v>
      </c>
      <c r="I1622" s="330"/>
      <c r="J1622" s="264">
        <f t="shared" si="136"/>
        <v>0</v>
      </c>
      <c r="K1622" s="25"/>
      <c r="L1622" s="25"/>
      <c r="M1622" s="25"/>
      <c r="N1622" s="122"/>
    </row>
    <row r="1623" spans="2:14">
      <c r="B1623" s="252"/>
      <c r="C1623" s="598">
        <v>18</v>
      </c>
      <c r="D1623" s="246" t="s">
        <v>657</v>
      </c>
      <c r="E1623" s="330"/>
      <c r="F1623" s="37">
        <v>0</v>
      </c>
      <c r="G1623" s="330"/>
      <c r="H1623" s="285">
        <v>0.2725612812956556</v>
      </c>
      <c r="I1623" s="330"/>
      <c r="J1623" s="264">
        <f t="shared" si="136"/>
        <v>0</v>
      </c>
      <c r="K1623" s="25"/>
      <c r="L1623" s="25"/>
      <c r="M1623" s="25"/>
      <c r="N1623" s="122"/>
    </row>
    <row r="1624" spans="2:14">
      <c r="B1624" s="252"/>
      <c r="C1624" s="598">
        <v>19</v>
      </c>
      <c r="D1624" s="246" t="s">
        <v>76</v>
      </c>
      <c r="E1624" s="330"/>
      <c r="F1624" s="37">
        <v>0</v>
      </c>
      <c r="G1624" s="330"/>
      <c r="H1624" s="285">
        <v>0.22557928477891753</v>
      </c>
      <c r="I1624" s="330"/>
      <c r="J1624" s="264">
        <f t="shared" si="136"/>
        <v>0</v>
      </c>
      <c r="K1624" s="25"/>
      <c r="L1624" s="25"/>
      <c r="M1624" s="25"/>
      <c r="N1624" s="122"/>
    </row>
    <row r="1625" spans="2:14">
      <c r="B1625" s="252"/>
      <c r="C1625" s="598">
        <v>20</v>
      </c>
      <c r="D1625" s="246" t="s">
        <v>658</v>
      </c>
      <c r="E1625" s="330"/>
      <c r="F1625" s="37">
        <v>0</v>
      </c>
      <c r="G1625" s="330"/>
      <c r="H1625" s="285">
        <v>0.45524068416463814</v>
      </c>
      <c r="I1625" s="330"/>
      <c r="J1625" s="264">
        <f t="shared" si="136"/>
        <v>0</v>
      </c>
      <c r="K1625" s="25"/>
      <c r="L1625" s="25"/>
      <c r="M1625" s="25"/>
      <c r="N1625" s="122"/>
    </row>
    <row r="1626" spans="2:14">
      <c r="B1626" s="252"/>
      <c r="C1626" s="598">
        <v>21</v>
      </c>
      <c r="D1626" s="246" t="s">
        <v>77</v>
      </c>
      <c r="E1626" s="330"/>
      <c r="F1626" s="37">
        <v>0</v>
      </c>
      <c r="G1626" s="330"/>
      <c r="H1626" s="285">
        <v>7.4107684024826842E-2</v>
      </c>
      <c r="I1626" s="330"/>
      <c r="J1626" s="264">
        <f t="shared" si="136"/>
        <v>0</v>
      </c>
      <c r="K1626" s="25"/>
      <c r="L1626" s="25"/>
      <c r="M1626" s="25"/>
      <c r="N1626" s="122"/>
    </row>
    <row r="1627" spans="2:14">
      <c r="B1627" s="252"/>
      <c r="C1627" s="598">
        <v>22</v>
      </c>
      <c r="D1627" s="246" t="s">
        <v>81</v>
      </c>
      <c r="E1627" s="330"/>
      <c r="F1627" s="37">
        <v>0</v>
      </c>
      <c r="G1627" s="330"/>
      <c r="H1627" s="285">
        <v>0.20868532494916156</v>
      </c>
      <c r="I1627" s="330"/>
      <c r="J1627" s="264">
        <f t="shared" si="136"/>
        <v>0</v>
      </c>
      <c r="K1627" s="25"/>
      <c r="L1627" s="25"/>
      <c r="M1627" s="25"/>
      <c r="N1627" s="122"/>
    </row>
    <row r="1628" spans="2:14">
      <c r="B1628" s="252"/>
      <c r="C1628" s="598">
        <v>23</v>
      </c>
      <c r="D1628" s="246" t="s">
        <v>82</v>
      </c>
      <c r="E1628" s="330"/>
      <c r="F1628" s="37">
        <v>0</v>
      </c>
      <c r="G1628" s="330"/>
      <c r="H1628" s="285">
        <v>0</v>
      </c>
      <c r="I1628" s="330"/>
      <c r="J1628" s="264">
        <f t="shared" si="136"/>
        <v>0</v>
      </c>
      <c r="K1628" s="25"/>
      <c r="L1628" s="25"/>
      <c r="M1628" s="25"/>
      <c r="N1628" s="122"/>
    </row>
    <row r="1629" spans="2:14">
      <c r="B1629" s="252"/>
      <c r="C1629" s="598">
        <v>24</v>
      </c>
      <c r="D1629" s="246" t="s">
        <v>565</v>
      </c>
      <c r="E1629" s="330"/>
      <c r="F1629" s="37">
        <v>0</v>
      </c>
      <c r="G1629" s="330"/>
      <c r="H1629" s="285">
        <v>4.8795250608567755E-5</v>
      </c>
      <c r="I1629" s="330"/>
      <c r="J1629" s="264">
        <f t="shared" si="136"/>
        <v>0</v>
      </c>
      <c r="K1629" s="25"/>
      <c r="L1629" s="25"/>
      <c r="M1629" s="25"/>
      <c r="N1629" s="122"/>
    </row>
    <row r="1630" spans="2:14">
      <c r="B1630" s="252"/>
      <c r="C1630" s="598">
        <v>25</v>
      </c>
      <c r="D1630" s="246" t="s">
        <v>566</v>
      </c>
      <c r="E1630" s="330"/>
      <c r="F1630" s="37">
        <v>0</v>
      </c>
      <c r="G1630" s="330"/>
      <c r="H1630" s="285">
        <v>2.4514224261734495E-4</v>
      </c>
      <c r="I1630" s="330"/>
      <c r="J1630" s="264">
        <f t="shared" si="136"/>
        <v>0</v>
      </c>
      <c r="K1630" s="25"/>
      <c r="L1630" s="25"/>
      <c r="M1630" s="25"/>
      <c r="N1630" s="122"/>
    </row>
    <row r="1631" spans="2:14">
      <c r="B1631" s="252"/>
      <c r="C1631" s="598">
        <v>26</v>
      </c>
      <c r="D1631" s="246" t="s">
        <v>567</v>
      </c>
      <c r="E1631" s="330"/>
      <c r="F1631" s="37">
        <v>0</v>
      </c>
      <c r="G1631" s="330"/>
      <c r="H1631" s="285">
        <v>5.6928141306978523E-5</v>
      </c>
      <c r="I1631" s="330"/>
      <c r="J1631" s="264">
        <f t="shared" si="136"/>
        <v>0</v>
      </c>
      <c r="K1631" s="25"/>
      <c r="L1631" s="25"/>
      <c r="M1631" s="25"/>
      <c r="N1631" s="122"/>
    </row>
    <row r="1632" spans="2:14">
      <c r="B1632" s="252"/>
      <c r="C1632" s="598">
        <v>27</v>
      </c>
      <c r="D1632" s="246" t="s">
        <v>83</v>
      </c>
      <c r="E1632" s="330"/>
      <c r="F1632" s="37">
        <v>0</v>
      </c>
      <c r="G1632" s="330"/>
      <c r="H1632" s="285">
        <v>1.1401741278116996E-2</v>
      </c>
      <c r="I1632" s="330"/>
      <c r="J1632" s="264">
        <f t="shared" si="136"/>
        <v>0</v>
      </c>
      <c r="K1632" s="25"/>
      <c r="L1632" s="25"/>
      <c r="M1632" s="25"/>
      <c r="N1632" s="122"/>
    </row>
    <row r="1633" spans="2:14">
      <c r="B1633" s="252"/>
      <c r="C1633" s="598">
        <v>28</v>
      </c>
      <c r="D1633" s="246" t="s">
        <v>84</v>
      </c>
      <c r="E1633" s="330"/>
      <c r="F1633" s="37">
        <v>0</v>
      </c>
      <c r="G1633" s="330"/>
      <c r="H1633" s="285">
        <v>2.8287283251347137E-2</v>
      </c>
      <c r="I1633" s="330"/>
      <c r="J1633" s="264">
        <f t="shared" si="136"/>
        <v>0</v>
      </c>
      <c r="K1633" s="25"/>
      <c r="L1633" s="25"/>
      <c r="M1633" s="25"/>
      <c r="N1633" s="122"/>
    </row>
    <row r="1634" spans="2:14">
      <c r="B1634" s="252"/>
      <c r="C1634" s="598">
        <v>29</v>
      </c>
      <c r="D1634" s="246" t="s">
        <v>85</v>
      </c>
      <c r="E1634" s="330"/>
      <c r="F1634" s="37">
        <v>0</v>
      </c>
      <c r="G1634" s="330"/>
      <c r="H1634" s="285">
        <v>2.3462599960362905E-5</v>
      </c>
      <c r="I1634" s="330"/>
      <c r="J1634" s="264">
        <f t="shared" si="136"/>
        <v>0</v>
      </c>
      <c r="K1634" s="25"/>
      <c r="L1634" s="25"/>
      <c r="M1634" s="25"/>
      <c r="N1634" s="122"/>
    </row>
    <row r="1635" spans="2:14">
      <c r="B1635" s="252"/>
      <c r="C1635" s="598">
        <v>30</v>
      </c>
      <c r="D1635" s="246" t="s">
        <v>641</v>
      </c>
      <c r="E1635" s="330"/>
      <c r="F1635" s="37">
        <v>0</v>
      </c>
      <c r="G1635" s="330"/>
      <c r="H1635" s="285">
        <v>9.4158733219556756E-2</v>
      </c>
      <c r="I1635" s="330"/>
      <c r="J1635" s="264">
        <f t="shared" si="136"/>
        <v>0</v>
      </c>
      <c r="K1635" s="25"/>
      <c r="L1635" s="25"/>
      <c r="M1635" s="25"/>
      <c r="N1635" s="122"/>
    </row>
    <row r="1636" spans="2:14">
      <c r="B1636" s="252"/>
      <c r="C1636" s="598">
        <v>31</v>
      </c>
      <c r="D1636" s="246" t="s">
        <v>659</v>
      </c>
      <c r="E1636" s="330"/>
      <c r="F1636" s="37">
        <v>0</v>
      </c>
      <c r="G1636" s="330"/>
      <c r="H1636" s="285">
        <v>1.5312577718365705E-2</v>
      </c>
      <c r="I1636" s="330"/>
      <c r="J1636" s="264">
        <f t="shared" si="136"/>
        <v>0</v>
      </c>
      <c r="K1636" s="25"/>
      <c r="L1636" s="25"/>
      <c r="M1636" s="25"/>
      <c r="N1636" s="122"/>
    </row>
    <row r="1637" spans="2:14">
      <c r="B1637" s="252"/>
      <c r="C1637" s="598">
        <v>32</v>
      </c>
      <c r="D1637" s="246" t="s">
        <v>86</v>
      </c>
      <c r="E1637" s="330"/>
      <c r="F1637" s="37">
        <v>0</v>
      </c>
      <c r="G1637" s="330"/>
      <c r="H1637" s="285">
        <v>0</v>
      </c>
      <c r="I1637" s="330"/>
      <c r="J1637" s="264">
        <f t="shared" si="136"/>
        <v>0</v>
      </c>
      <c r="K1637" s="25"/>
      <c r="L1637" s="25"/>
      <c r="M1637" s="25"/>
      <c r="N1637" s="122"/>
    </row>
    <row r="1638" spans="2:14">
      <c r="B1638" s="252"/>
      <c r="C1638" s="598">
        <v>33</v>
      </c>
      <c r="D1638" s="246" t="s">
        <v>87</v>
      </c>
      <c r="E1638" s="330"/>
      <c r="F1638" s="37">
        <v>0</v>
      </c>
      <c r="G1638" s="330"/>
      <c r="H1638" s="285">
        <v>3.9581888610163559E-3</v>
      </c>
      <c r="I1638" s="330"/>
      <c r="J1638" s="264">
        <f t="shared" si="136"/>
        <v>0</v>
      </c>
      <c r="K1638" s="25"/>
      <c r="L1638" s="25"/>
      <c r="M1638" s="25"/>
      <c r="N1638" s="122"/>
    </row>
    <row r="1639" spans="2:14">
      <c r="B1639" s="252"/>
      <c r="C1639" s="598">
        <v>34</v>
      </c>
      <c r="D1639" s="246" t="s">
        <v>660</v>
      </c>
      <c r="E1639" s="330"/>
      <c r="F1639" s="37">
        <v>0</v>
      </c>
      <c r="G1639" s="330"/>
      <c r="H1639" s="285">
        <v>6.0895177615000058E-5</v>
      </c>
      <c r="I1639" s="330"/>
      <c r="J1639" s="264">
        <f t="shared" si="136"/>
        <v>0</v>
      </c>
      <c r="K1639" s="25"/>
      <c r="L1639" s="25"/>
      <c r="M1639" s="25"/>
      <c r="N1639" s="122"/>
    </row>
    <row r="1640" spans="2:14">
      <c r="B1640" s="252"/>
      <c r="C1640" s="598">
        <v>35</v>
      </c>
      <c r="D1640" s="246" t="s">
        <v>661</v>
      </c>
      <c r="E1640" s="330"/>
      <c r="F1640" s="37">
        <v>0</v>
      </c>
      <c r="G1640" s="330"/>
      <c r="H1640" s="285">
        <v>1.0878162736515561E-2</v>
      </c>
      <c r="I1640" s="330"/>
      <c r="J1640" s="264">
        <f t="shared" si="136"/>
        <v>0</v>
      </c>
      <c r="K1640" s="25"/>
      <c r="L1640" s="25"/>
      <c r="M1640" s="25"/>
      <c r="N1640" s="122"/>
    </row>
    <row r="1641" spans="2:14">
      <c r="B1641" s="252"/>
      <c r="C1641" s="598">
        <v>36</v>
      </c>
      <c r="D1641" s="246" t="s">
        <v>88</v>
      </c>
      <c r="E1641" s="330"/>
      <c r="F1641" s="37">
        <v>0</v>
      </c>
      <c r="G1641" s="330"/>
      <c r="H1641" s="285">
        <v>2.2916694986749614E-2</v>
      </c>
      <c r="I1641" s="330"/>
      <c r="J1641" s="264">
        <f t="shared" si="136"/>
        <v>0</v>
      </c>
      <c r="K1641" s="25"/>
      <c r="L1641" s="25"/>
      <c r="M1641" s="25"/>
      <c r="N1641" s="122"/>
    </row>
    <row r="1642" spans="2:14">
      <c r="B1642" s="252"/>
      <c r="C1642" s="598">
        <v>37</v>
      </c>
      <c r="D1642" s="246" t="s">
        <v>645</v>
      </c>
      <c r="E1642" s="330"/>
      <c r="F1642" s="37">
        <v>0</v>
      </c>
      <c r="G1642" s="330"/>
      <c r="H1642" s="285">
        <v>0.1079014234224057</v>
      </c>
      <c r="I1642" s="330"/>
      <c r="J1642" s="264">
        <f t="shared" si="136"/>
        <v>0</v>
      </c>
      <c r="K1642" s="25"/>
      <c r="L1642" s="25"/>
      <c r="M1642" s="25"/>
      <c r="N1642" s="122"/>
    </row>
    <row r="1643" spans="2:14">
      <c r="B1643" s="252"/>
      <c r="C1643" s="598">
        <v>38</v>
      </c>
      <c r="D1643" s="246" t="s">
        <v>646</v>
      </c>
      <c r="E1643" s="330"/>
      <c r="F1643" s="37">
        <v>0</v>
      </c>
      <c r="G1643" s="330"/>
      <c r="H1643" s="285">
        <v>1.5388384185294571E-2</v>
      </c>
      <c r="I1643" s="330"/>
      <c r="J1643" s="264">
        <f t="shared" si="136"/>
        <v>0</v>
      </c>
      <c r="K1643" s="25"/>
      <c r="L1643" s="25"/>
      <c r="M1643" s="25"/>
      <c r="N1643" s="122"/>
    </row>
    <row r="1644" spans="2:14">
      <c r="B1644" s="252"/>
      <c r="C1644" s="598">
        <v>39</v>
      </c>
      <c r="D1644" s="246" t="s">
        <v>647</v>
      </c>
      <c r="E1644" s="330"/>
      <c r="F1644" s="37">
        <v>0</v>
      </c>
      <c r="G1644" s="330"/>
      <c r="H1644" s="285">
        <v>1.8670797119002804E-2</v>
      </c>
      <c r="I1644" s="330"/>
      <c r="J1644" s="264">
        <f t="shared" si="136"/>
        <v>0</v>
      </c>
      <c r="K1644" s="25"/>
      <c r="L1644" s="25"/>
      <c r="M1644" s="25"/>
      <c r="N1644" s="122"/>
    </row>
    <row r="1645" spans="2:14">
      <c r="B1645" s="252"/>
      <c r="C1645" s="598">
        <v>40</v>
      </c>
      <c r="D1645" s="246" t="s">
        <v>648</v>
      </c>
      <c r="E1645" s="330"/>
      <c r="F1645" s="37">
        <v>0</v>
      </c>
      <c r="G1645" s="330"/>
      <c r="H1645" s="285">
        <v>1.059596066940509E-3</v>
      </c>
      <c r="I1645" s="330"/>
      <c r="J1645" s="264">
        <f t="shared" si="136"/>
        <v>0</v>
      </c>
      <c r="K1645" s="25"/>
      <c r="L1645" s="25"/>
      <c r="M1645" s="25"/>
      <c r="N1645" s="122"/>
    </row>
    <row r="1646" spans="2:14">
      <c r="B1646" s="252"/>
      <c r="C1646" s="598">
        <v>41</v>
      </c>
      <c r="D1646" s="246" t="s">
        <v>662</v>
      </c>
      <c r="E1646" s="330"/>
      <c r="F1646" s="37">
        <v>0</v>
      </c>
      <c r="G1646" s="330"/>
      <c r="H1646" s="285">
        <v>0</v>
      </c>
      <c r="I1646" s="330"/>
      <c r="J1646" s="264">
        <f t="shared" si="136"/>
        <v>0</v>
      </c>
      <c r="K1646" s="25"/>
      <c r="L1646" s="25"/>
      <c r="M1646" s="25"/>
      <c r="N1646" s="122"/>
    </row>
    <row r="1647" spans="2:14" ht="12.75" thickBot="1">
      <c r="B1647" s="345"/>
      <c r="C1647" s="598">
        <v>42</v>
      </c>
      <c r="D1647" s="246" t="s">
        <v>663</v>
      </c>
      <c r="E1647" s="330"/>
      <c r="F1647" s="37">
        <v>0</v>
      </c>
      <c r="G1647" s="330"/>
      <c r="H1647" s="287">
        <v>7.8528079542770617E-3</v>
      </c>
      <c r="I1647" s="330"/>
      <c r="J1647" s="266">
        <f t="shared" si="136"/>
        <v>0</v>
      </c>
      <c r="K1647" s="25"/>
      <c r="L1647" s="25"/>
      <c r="M1647" s="25"/>
      <c r="N1647" s="122"/>
    </row>
    <row r="1648" spans="2:14">
      <c r="B1648" s="267" t="s">
        <v>90</v>
      </c>
      <c r="C1648" s="603"/>
      <c r="D1648" s="340"/>
      <c r="E1648" s="341"/>
      <c r="F1648" s="342">
        <f>SUM(F1606:F1647)</f>
        <v>0</v>
      </c>
      <c r="G1648" s="341"/>
      <c r="I1648" s="341"/>
      <c r="J1648" s="269">
        <f>SUM(J1606:J1647)</f>
        <v>0</v>
      </c>
      <c r="K1648" s="25"/>
      <c r="L1648" s="25"/>
      <c r="M1648" s="25"/>
      <c r="N1648" s="122"/>
    </row>
    <row r="1649" spans="2:14">
      <c r="B1649" s="25"/>
      <c r="C1649" s="604"/>
      <c r="D1649" s="25"/>
      <c r="E1649" s="25"/>
      <c r="F1649" s="25"/>
      <c r="G1649" s="25"/>
      <c r="I1649" s="25"/>
      <c r="J1649" s="122"/>
      <c r="K1649" s="25"/>
      <c r="L1649" s="25"/>
      <c r="M1649" s="25"/>
      <c r="N1649" s="122"/>
    </row>
    <row r="1650" spans="2:14" ht="14.25">
      <c r="B1650" s="28" t="s">
        <v>467</v>
      </c>
      <c r="C1650" s="600"/>
      <c r="D1650" s="25"/>
      <c r="E1650" s="25"/>
      <c r="F1650" s="25"/>
      <c r="G1650" s="25"/>
      <c r="K1650" s="25"/>
      <c r="L1650" s="25"/>
      <c r="M1650" s="25"/>
      <c r="N1650" s="122"/>
    </row>
    <row r="1651" spans="2:14" ht="36.75" thickBot="1">
      <c r="B1651" s="239"/>
      <c r="C1651" s="602" t="s">
        <v>468</v>
      </c>
      <c r="D1651" s="241" t="s">
        <v>56</v>
      </c>
      <c r="F1651" s="242" t="s">
        <v>469</v>
      </c>
      <c r="H1651" s="242" t="s">
        <v>470</v>
      </c>
      <c r="I1651" s="291"/>
      <c r="J1651" s="242" t="s">
        <v>471</v>
      </c>
      <c r="K1651" s="25"/>
      <c r="L1651" s="25"/>
      <c r="M1651" s="25"/>
      <c r="N1651" s="122"/>
    </row>
    <row r="1652" spans="2:14">
      <c r="B1652" s="243" t="s">
        <v>102</v>
      </c>
      <c r="C1652" s="597">
        <v>1</v>
      </c>
      <c r="D1652" s="244" t="s">
        <v>67</v>
      </c>
      <c r="E1652" s="330"/>
      <c r="F1652" s="37">
        <f t="array" ref="F1652:F1693">+$E$1469:$E$1510</f>
        <v>0</v>
      </c>
      <c r="G1652" s="330"/>
      <c r="H1652" s="331">
        <f t="array" ref="H1652:H1693">+係数!$F$3:$F$44</f>
        <v>0.26548575555526932</v>
      </c>
      <c r="I1652" s="330"/>
      <c r="J1652" s="333">
        <f t="shared" ref="J1652:J1693" si="137">F1652*H1652</f>
        <v>0</v>
      </c>
      <c r="K1652" s="25"/>
      <c r="L1652" s="25"/>
      <c r="M1652" s="25"/>
      <c r="N1652" s="122"/>
    </row>
    <row r="1653" spans="2:14">
      <c r="B1653" s="247"/>
      <c r="C1653" s="598">
        <v>2</v>
      </c>
      <c r="D1653" s="246" t="s">
        <v>563</v>
      </c>
      <c r="E1653" s="330"/>
      <c r="F1653" s="37">
        <v>0</v>
      </c>
      <c r="G1653" s="330"/>
      <c r="H1653" s="335">
        <v>0.20622460924051528</v>
      </c>
      <c r="I1653" s="330"/>
      <c r="J1653" s="336">
        <f t="shared" si="137"/>
        <v>0</v>
      </c>
      <c r="K1653" s="25"/>
      <c r="L1653" s="25"/>
      <c r="M1653" s="25"/>
      <c r="N1653" s="122"/>
    </row>
    <row r="1654" spans="2:14">
      <c r="B1654" s="247"/>
      <c r="C1654" s="598">
        <v>3</v>
      </c>
      <c r="D1654" s="246" t="s">
        <v>633</v>
      </c>
      <c r="E1654" s="330"/>
      <c r="F1654" s="272">
        <v>0</v>
      </c>
      <c r="G1654" s="330"/>
      <c r="H1654" s="335">
        <v>8.9029506524812896E-2</v>
      </c>
      <c r="I1654" s="330"/>
      <c r="J1654" s="264">
        <f t="shared" si="137"/>
        <v>0</v>
      </c>
      <c r="K1654" s="25"/>
      <c r="L1654" s="25"/>
      <c r="M1654" s="25"/>
      <c r="N1654" s="122"/>
    </row>
    <row r="1655" spans="2:14">
      <c r="B1655" s="247"/>
      <c r="C1655" s="598">
        <v>4</v>
      </c>
      <c r="D1655" s="246" t="s">
        <v>652</v>
      </c>
      <c r="E1655" s="330"/>
      <c r="F1655" s="272">
        <v>0</v>
      </c>
      <c r="G1655" s="330"/>
      <c r="H1655" s="335">
        <v>0.84490592409641319</v>
      </c>
      <c r="I1655" s="330"/>
      <c r="J1655" s="264">
        <f t="shared" si="137"/>
        <v>0</v>
      </c>
      <c r="K1655" s="25"/>
      <c r="L1655" s="25"/>
      <c r="M1655" s="25"/>
      <c r="N1655" s="122"/>
    </row>
    <row r="1656" spans="2:14">
      <c r="B1656" s="247"/>
      <c r="C1656" s="598">
        <v>5</v>
      </c>
      <c r="D1656" s="246" t="s">
        <v>653</v>
      </c>
      <c r="E1656" s="330"/>
      <c r="F1656" s="272">
        <v>0</v>
      </c>
      <c r="G1656" s="330"/>
      <c r="H1656" s="335">
        <v>0.12656403779555089</v>
      </c>
      <c r="I1656" s="330"/>
      <c r="J1656" s="264">
        <f t="shared" si="137"/>
        <v>0</v>
      </c>
      <c r="K1656" s="25"/>
      <c r="L1656" s="25"/>
      <c r="M1656" s="25"/>
      <c r="N1656" s="122"/>
    </row>
    <row r="1657" spans="2:14">
      <c r="B1657" s="247"/>
      <c r="C1657" s="598">
        <v>6</v>
      </c>
      <c r="D1657" s="246" t="s">
        <v>68</v>
      </c>
      <c r="E1657" s="330"/>
      <c r="F1657" s="272">
        <v>0</v>
      </c>
      <c r="G1657" s="330"/>
      <c r="H1657" s="335">
        <v>0.48290710382513691</v>
      </c>
      <c r="I1657" s="330"/>
      <c r="J1657" s="264">
        <f t="shared" si="137"/>
        <v>0</v>
      </c>
      <c r="K1657" s="25"/>
      <c r="L1657" s="25"/>
      <c r="M1657" s="25"/>
      <c r="N1657" s="122"/>
    </row>
    <row r="1658" spans="2:14">
      <c r="B1658" s="247"/>
      <c r="C1658" s="598">
        <v>7</v>
      </c>
      <c r="D1658" s="246" t="s">
        <v>69</v>
      </c>
      <c r="E1658" s="330"/>
      <c r="F1658" s="272">
        <v>0</v>
      </c>
      <c r="G1658" s="330"/>
      <c r="H1658" s="335">
        <v>0.15148548612409671</v>
      </c>
      <c r="I1658" s="330"/>
      <c r="J1658" s="264">
        <f t="shared" si="137"/>
        <v>0</v>
      </c>
      <c r="K1658" s="25"/>
      <c r="L1658" s="25"/>
      <c r="M1658" s="25"/>
      <c r="N1658" s="122"/>
    </row>
    <row r="1659" spans="2:14">
      <c r="B1659" s="247"/>
      <c r="C1659" s="598">
        <v>8</v>
      </c>
      <c r="D1659" s="246" t="s">
        <v>70</v>
      </c>
      <c r="E1659" s="330"/>
      <c r="F1659" s="272">
        <v>0</v>
      </c>
      <c r="G1659" s="330"/>
      <c r="H1659" s="335">
        <v>0.15298195315499818</v>
      </c>
      <c r="I1659" s="330"/>
      <c r="J1659" s="264">
        <f t="shared" si="137"/>
        <v>0</v>
      </c>
      <c r="K1659" s="25"/>
      <c r="L1659" s="25"/>
      <c r="M1659" s="25"/>
      <c r="N1659" s="122"/>
    </row>
    <row r="1660" spans="2:14">
      <c r="B1660" s="247"/>
      <c r="C1660" s="598">
        <v>9</v>
      </c>
      <c r="D1660" s="246" t="s">
        <v>71</v>
      </c>
      <c r="E1660" s="330"/>
      <c r="F1660" s="272">
        <v>0</v>
      </c>
      <c r="G1660" s="330"/>
      <c r="H1660" s="335">
        <v>0.18942516652373473</v>
      </c>
      <c r="I1660" s="330"/>
      <c r="J1660" s="264">
        <f t="shared" si="137"/>
        <v>0</v>
      </c>
      <c r="K1660" s="25"/>
      <c r="L1660" s="25"/>
      <c r="M1660" s="25"/>
      <c r="N1660" s="122"/>
    </row>
    <row r="1661" spans="2:14">
      <c r="B1661" s="248"/>
      <c r="C1661" s="598">
        <v>10</v>
      </c>
      <c r="D1661" s="246" t="s">
        <v>564</v>
      </c>
      <c r="E1661" s="330"/>
      <c r="F1661" s="272">
        <v>0</v>
      </c>
      <c r="G1661" s="330"/>
      <c r="H1661" s="335">
        <v>7.1259267843789789E-2</v>
      </c>
      <c r="I1661" s="330"/>
      <c r="J1661" s="264">
        <f t="shared" si="137"/>
        <v>0</v>
      </c>
      <c r="K1661" s="25"/>
      <c r="L1661" s="25"/>
      <c r="M1661" s="25"/>
      <c r="N1661" s="122"/>
    </row>
    <row r="1662" spans="2:14">
      <c r="B1662" s="248"/>
      <c r="C1662" s="598">
        <v>11</v>
      </c>
      <c r="D1662" s="246" t="s">
        <v>72</v>
      </c>
      <c r="E1662" s="330"/>
      <c r="F1662" s="272">
        <v>0</v>
      </c>
      <c r="G1662" s="330"/>
      <c r="H1662" s="335">
        <v>9.6646893692774086E-2</v>
      </c>
      <c r="I1662" s="330"/>
      <c r="J1662" s="264">
        <f t="shared" si="137"/>
        <v>0</v>
      </c>
      <c r="K1662" s="25"/>
      <c r="L1662" s="25"/>
      <c r="M1662" s="25"/>
      <c r="N1662" s="122"/>
    </row>
    <row r="1663" spans="2:14">
      <c r="B1663" s="248"/>
      <c r="C1663" s="598">
        <v>12</v>
      </c>
      <c r="D1663" s="246" t="s">
        <v>73</v>
      </c>
      <c r="E1663" s="330"/>
      <c r="F1663" s="272">
        <v>0</v>
      </c>
      <c r="G1663" s="330"/>
      <c r="H1663" s="335">
        <v>4.9774917129206682E-2</v>
      </c>
      <c r="I1663" s="330"/>
      <c r="J1663" s="264">
        <f t="shared" si="137"/>
        <v>0</v>
      </c>
      <c r="K1663" s="25"/>
      <c r="L1663" s="25"/>
      <c r="M1663" s="25"/>
      <c r="N1663" s="122"/>
    </row>
    <row r="1664" spans="2:14">
      <c r="B1664" s="248"/>
      <c r="C1664" s="598">
        <v>13</v>
      </c>
      <c r="D1664" s="246" t="s">
        <v>74</v>
      </c>
      <c r="E1664" s="330"/>
      <c r="F1664" s="272">
        <v>0</v>
      </c>
      <c r="G1664" s="330"/>
      <c r="H1664" s="335">
        <v>0.28501299806443209</v>
      </c>
      <c r="I1664" s="330"/>
      <c r="J1664" s="264">
        <f t="shared" si="137"/>
        <v>0</v>
      </c>
      <c r="K1664" s="25"/>
      <c r="L1664" s="25"/>
      <c r="M1664" s="25"/>
      <c r="N1664" s="122"/>
    </row>
    <row r="1665" spans="2:14">
      <c r="B1665" s="248"/>
      <c r="C1665" s="598">
        <v>14</v>
      </c>
      <c r="D1665" s="246" t="s">
        <v>75</v>
      </c>
      <c r="E1665" s="330"/>
      <c r="F1665" s="272">
        <v>0</v>
      </c>
      <c r="G1665" s="330"/>
      <c r="H1665" s="335">
        <v>5.9192055241491848E-2</v>
      </c>
      <c r="I1665" s="330"/>
      <c r="J1665" s="264">
        <f t="shared" si="137"/>
        <v>0</v>
      </c>
      <c r="K1665" s="25"/>
      <c r="L1665" s="25"/>
      <c r="M1665" s="25"/>
      <c r="N1665" s="122"/>
    </row>
    <row r="1666" spans="2:14">
      <c r="B1666" s="248"/>
      <c r="C1666" s="598">
        <v>15</v>
      </c>
      <c r="D1666" s="246" t="s">
        <v>654</v>
      </c>
      <c r="E1666" s="330"/>
      <c r="F1666" s="272">
        <v>0</v>
      </c>
      <c r="G1666" s="330"/>
      <c r="H1666" s="335">
        <v>0.11465077637082455</v>
      </c>
      <c r="I1666" s="330"/>
      <c r="J1666" s="264">
        <f t="shared" si="137"/>
        <v>0</v>
      </c>
      <c r="K1666" s="25"/>
      <c r="L1666" s="25"/>
      <c r="M1666" s="25"/>
      <c r="N1666" s="122"/>
    </row>
    <row r="1667" spans="2:14">
      <c r="B1667" s="248"/>
      <c r="C1667" s="598">
        <v>16</v>
      </c>
      <c r="D1667" s="246" t="s">
        <v>655</v>
      </c>
      <c r="E1667" s="330"/>
      <c r="F1667" s="272">
        <v>0</v>
      </c>
      <c r="G1667" s="330"/>
      <c r="H1667" s="335">
        <v>8.0690508783002921E-2</v>
      </c>
      <c r="I1667" s="330"/>
      <c r="J1667" s="264">
        <f t="shared" si="137"/>
        <v>0</v>
      </c>
      <c r="K1667" s="25"/>
      <c r="L1667" s="25"/>
      <c r="M1667" s="25"/>
      <c r="N1667" s="122"/>
    </row>
    <row r="1668" spans="2:14">
      <c r="B1668" s="248"/>
      <c r="C1668" s="598">
        <v>17</v>
      </c>
      <c r="D1668" s="246" t="s">
        <v>656</v>
      </c>
      <c r="E1668" s="330"/>
      <c r="F1668" s="272">
        <v>0</v>
      </c>
      <c r="G1668" s="330"/>
      <c r="H1668" s="335">
        <v>7.5899097360247872E-2</v>
      </c>
      <c r="I1668" s="330"/>
      <c r="J1668" s="264">
        <f t="shared" si="137"/>
        <v>0</v>
      </c>
      <c r="K1668" s="25"/>
      <c r="L1668" s="25"/>
      <c r="M1668" s="25"/>
      <c r="N1668" s="122"/>
    </row>
    <row r="1669" spans="2:14">
      <c r="B1669" s="248"/>
      <c r="C1669" s="598">
        <v>18</v>
      </c>
      <c r="D1669" s="246" t="s">
        <v>657</v>
      </c>
      <c r="E1669" s="330"/>
      <c r="F1669" s="272">
        <v>0</v>
      </c>
      <c r="G1669" s="330"/>
      <c r="H1669" s="335">
        <v>0.44419076690196202</v>
      </c>
      <c r="I1669" s="330"/>
      <c r="J1669" s="264">
        <f t="shared" si="137"/>
        <v>0</v>
      </c>
      <c r="K1669" s="25"/>
      <c r="L1669" s="25"/>
      <c r="M1669" s="25"/>
      <c r="N1669" s="122"/>
    </row>
    <row r="1670" spans="2:14">
      <c r="B1670" s="248"/>
      <c r="C1670" s="598">
        <v>19</v>
      </c>
      <c r="D1670" s="246" t="s">
        <v>76</v>
      </c>
      <c r="E1670" s="330"/>
      <c r="F1670" s="272">
        <v>0</v>
      </c>
      <c r="G1670" s="330"/>
      <c r="H1670" s="335">
        <v>0.1141178872642177</v>
      </c>
      <c r="I1670" s="330"/>
      <c r="J1670" s="264">
        <f t="shared" si="137"/>
        <v>0</v>
      </c>
      <c r="K1670" s="25"/>
      <c r="L1670" s="25"/>
      <c r="M1670" s="25"/>
      <c r="N1670" s="122"/>
    </row>
    <row r="1671" spans="2:14">
      <c r="B1671" s="248"/>
      <c r="C1671" s="598">
        <v>20</v>
      </c>
      <c r="D1671" s="246" t="s">
        <v>658</v>
      </c>
      <c r="E1671" s="330"/>
      <c r="F1671" s="272">
        <v>0</v>
      </c>
      <c r="G1671" s="330"/>
      <c r="H1671" s="335">
        <v>0.20392255345131535</v>
      </c>
      <c r="I1671" s="330"/>
      <c r="J1671" s="264">
        <f t="shared" si="137"/>
        <v>0</v>
      </c>
      <c r="K1671" s="25"/>
      <c r="L1671" s="25"/>
      <c r="M1671" s="25"/>
      <c r="N1671" s="122"/>
    </row>
    <row r="1672" spans="2:14">
      <c r="B1672" s="248"/>
      <c r="C1672" s="598">
        <v>21</v>
      </c>
      <c r="D1672" s="246" t="s">
        <v>77</v>
      </c>
      <c r="E1672" s="330"/>
      <c r="F1672" s="272">
        <v>0</v>
      </c>
      <c r="G1672" s="330"/>
      <c r="H1672" s="335">
        <v>4.3405521288643355E-2</v>
      </c>
      <c r="I1672" s="330"/>
      <c r="J1672" s="264">
        <f t="shared" si="137"/>
        <v>0</v>
      </c>
      <c r="K1672" s="25"/>
      <c r="L1672" s="25"/>
      <c r="M1672" s="25"/>
      <c r="N1672" s="122"/>
    </row>
    <row r="1673" spans="2:14">
      <c r="B1673" s="248"/>
      <c r="C1673" s="598">
        <v>22</v>
      </c>
      <c r="D1673" s="246" t="s">
        <v>81</v>
      </c>
      <c r="E1673" s="330"/>
      <c r="F1673" s="272">
        <v>0</v>
      </c>
      <c r="G1673" s="330"/>
      <c r="H1673" s="335">
        <v>0.13878205316406655</v>
      </c>
      <c r="I1673" s="330"/>
      <c r="J1673" s="264">
        <f t="shared" si="137"/>
        <v>0</v>
      </c>
      <c r="K1673" s="25"/>
      <c r="L1673" s="25"/>
      <c r="M1673" s="25"/>
      <c r="N1673" s="122"/>
    </row>
    <row r="1674" spans="2:14">
      <c r="B1674" s="248"/>
      <c r="C1674" s="598">
        <v>23</v>
      </c>
      <c r="D1674" s="246" t="s">
        <v>82</v>
      </c>
      <c r="E1674" s="330"/>
      <c r="F1674" s="272">
        <v>0</v>
      </c>
      <c r="G1674" s="330"/>
      <c r="H1674" s="335">
        <v>0</v>
      </c>
      <c r="I1674" s="330"/>
      <c r="J1674" s="264">
        <f t="shared" si="137"/>
        <v>0</v>
      </c>
      <c r="K1674" s="25"/>
      <c r="L1674" s="25"/>
      <c r="M1674" s="25"/>
      <c r="N1674" s="122"/>
    </row>
    <row r="1675" spans="2:14">
      <c r="B1675" s="248"/>
      <c r="C1675" s="598">
        <v>24</v>
      </c>
      <c r="D1675" s="246" t="s">
        <v>565</v>
      </c>
      <c r="E1675" s="330"/>
      <c r="F1675" s="272">
        <v>0</v>
      </c>
      <c r="G1675" s="330"/>
      <c r="H1675" s="335">
        <v>1.8764414482033949E-5</v>
      </c>
      <c r="I1675" s="330"/>
      <c r="J1675" s="264">
        <f t="shared" si="137"/>
        <v>0</v>
      </c>
      <c r="K1675" s="25"/>
      <c r="L1675" s="25"/>
      <c r="M1675" s="25"/>
      <c r="N1675" s="122"/>
    </row>
    <row r="1676" spans="2:14">
      <c r="B1676" s="248"/>
      <c r="C1676" s="598">
        <v>25</v>
      </c>
      <c r="D1676" s="246" t="s">
        <v>566</v>
      </c>
      <c r="E1676" s="330"/>
      <c r="F1676" s="272">
        <v>0</v>
      </c>
      <c r="G1676" s="330"/>
      <c r="H1676" s="335">
        <v>1.9051806257785634E-4</v>
      </c>
      <c r="I1676" s="330"/>
      <c r="J1676" s="264">
        <f t="shared" si="137"/>
        <v>0</v>
      </c>
      <c r="K1676" s="25"/>
      <c r="L1676" s="25"/>
      <c r="M1676" s="25"/>
      <c r="N1676" s="122"/>
    </row>
    <row r="1677" spans="2:14">
      <c r="B1677" s="248"/>
      <c r="C1677" s="598">
        <v>26</v>
      </c>
      <c r="D1677" s="246" t="s">
        <v>567</v>
      </c>
      <c r="E1677" s="330"/>
      <c r="F1677" s="272">
        <v>0</v>
      </c>
      <c r="G1677" s="330"/>
      <c r="H1677" s="335">
        <v>5.3736476320126179E-5</v>
      </c>
      <c r="I1677" s="330"/>
      <c r="J1677" s="264">
        <f t="shared" si="137"/>
        <v>0</v>
      </c>
      <c r="K1677" s="25"/>
      <c r="L1677" s="25"/>
      <c r="M1677" s="25"/>
      <c r="N1677" s="122"/>
    </row>
    <row r="1678" spans="2:14">
      <c r="B1678" s="248"/>
      <c r="C1678" s="598">
        <v>27</v>
      </c>
      <c r="D1678" s="246" t="s">
        <v>83</v>
      </c>
      <c r="E1678" s="330"/>
      <c r="F1678" s="272">
        <v>0</v>
      </c>
      <c r="G1678" s="330"/>
      <c r="H1678" s="335">
        <v>8.5561039738937389E-3</v>
      </c>
      <c r="I1678" s="330"/>
      <c r="J1678" s="264">
        <f t="shared" si="137"/>
        <v>0</v>
      </c>
      <c r="K1678" s="25"/>
      <c r="L1678" s="25"/>
      <c r="M1678" s="25"/>
      <c r="N1678" s="122"/>
    </row>
    <row r="1679" spans="2:14">
      <c r="B1679" s="248"/>
      <c r="C1679" s="598">
        <v>28</v>
      </c>
      <c r="D1679" s="246" t="s">
        <v>84</v>
      </c>
      <c r="E1679" s="330"/>
      <c r="F1679" s="272">
        <v>0</v>
      </c>
      <c r="G1679" s="330"/>
      <c r="H1679" s="335">
        <v>2.1573036592645572E-2</v>
      </c>
      <c r="I1679" s="330"/>
      <c r="J1679" s="264">
        <f t="shared" si="137"/>
        <v>0</v>
      </c>
      <c r="K1679" s="25"/>
      <c r="L1679" s="25"/>
      <c r="M1679" s="25"/>
      <c r="N1679" s="122"/>
    </row>
    <row r="1680" spans="2:14">
      <c r="B1680" s="248"/>
      <c r="C1680" s="598">
        <v>29</v>
      </c>
      <c r="D1680" s="246" t="s">
        <v>85</v>
      </c>
      <c r="E1680" s="330"/>
      <c r="F1680" s="272">
        <v>0</v>
      </c>
      <c r="G1680" s="330"/>
      <c r="H1680" s="335">
        <v>1.9576286728720065E-5</v>
      </c>
      <c r="I1680" s="330"/>
      <c r="J1680" s="264">
        <f t="shared" si="137"/>
        <v>0</v>
      </c>
      <c r="K1680" s="25"/>
      <c r="L1680" s="25"/>
      <c r="M1680" s="25"/>
      <c r="N1680" s="122"/>
    </row>
    <row r="1681" spans="2:14">
      <c r="B1681" s="248"/>
      <c r="C1681" s="598">
        <v>30</v>
      </c>
      <c r="D1681" s="246" t="s">
        <v>641</v>
      </c>
      <c r="E1681" s="330"/>
      <c r="F1681" s="272">
        <v>0</v>
      </c>
      <c r="G1681" s="330"/>
      <c r="H1681" s="335">
        <v>5.5058249330786763E-2</v>
      </c>
      <c r="I1681" s="330"/>
      <c r="J1681" s="264">
        <f t="shared" si="137"/>
        <v>0</v>
      </c>
      <c r="K1681" s="25"/>
      <c r="L1681" s="25"/>
      <c r="M1681" s="25"/>
      <c r="N1681" s="122"/>
    </row>
    <row r="1682" spans="2:14">
      <c r="B1682" s="248"/>
      <c r="C1682" s="598">
        <v>31</v>
      </c>
      <c r="D1682" s="246" t="s">
        <v>659</v>
      </c>
      <c r="E1682" s="330"/>
      <c r="F1682" s="272">
        <v>0</v>
      </c>
      <c r="G1682" s="330"/>
      <c r="H1682" s="335">
        <v>1.982053371409492E-2</v>
      </c>
      <c r="I1682" s="330"/>
      <c r="J1682" s="264">
        <f t="shared" si="137"/>
        <v>0</v>
      </c>
      <c r="K1682" s="25"/>
      <c r="L1682" s="25"/>
      <c r="M1682" s="25"/>
      <c r="N1682" s="122"/>
    </row>
    <row r="1683" spans="2:14">
      <c r="B1683" s="248"/>
      <c r="C1683" s="598">
        <v>32</v>
      </c>
      <c r="D1683" s="246" t="s">
        <v>86</v>
      </c>
      <c r="E1683" s="330"/>
      <c r="F1683" s="272">
        <v>0</v>
      </c>
      <c r="G1683" s="330"/>
      <c r="H1683" s="335">
        <v>0</v>
      </c>
      <c r="I1683" s="330"/>
      <c r="J1683" s="264">
        <f t="shared" si="137"/>
        <v>0</v>
      </c>
      <c r="K1683" s="25"/>
      <c r="L1683" s="25"/>
      <c r="M1683" s="25"/>
      <c r="N1683" s="122"/>
    </row>
    <row r="1684" spans="2:14">
      <c r="B1684" s="248"/>
      <c r="C1684" s="598">
        <v>33</v>
      </c>
      <c r="D1684" s="246" t="s">
        <v>87</v>
      </c>
      <c r="E1684" s="330"/>
      <c r="F1684" s="272">
        <v>0</v>
      </c>
      <c r="G1684" s="330"/>
      <c r="H1684" s="335">
        <v>2.0569500265412927E-3</v>
      </c>
      <c r="I1684" s="330"/>
      <c r="J1684" s="264">
        <f t="shared" si="137"/>
        <v>0</v>
      </c>
      <c r="K1684" s="25"/>
      <c r="L1684" s="25"/>
      <c r="M1684" s="25"/>
      <c r="N1684" s="122"/>
    </row>
    <row r="1685" spans="2:14">
      <c r="B1685" s="248"/>
      <c r="C1685" s="598">
        <v>34</v>
      </c>
      <c r="D1685" s="246" t="s">
        <v>660</v>
      </c>
      <c r="E1685" s="330"/>
      <c r="F1685" s="272">
        <v>0</v>
      </c>
      <c r="G1685" s="330"/>
      <c r="H1685" s="335">
        <v>0</v>
      </c>
      <c r="I1685" s="330"/>
      <c r="J1685" s="264">
        <f t="shared" si="137"/>
        <v>0</v>
      </c>
      <c r="K1685" s="25"/>
      <c r="L1685" s="25"/>
      <c r="M1685" s="25"/>
      <c r="N1685" s="122"/>
    </row>
    <row r="1686" spans="2:14">
      <c r="B1686" s="248"/>
      <c r="C1686" s="598">
        <v>35</v>
      </c>
      <c r="D1686" s="246" t="s">
        <v>661</v>
      </c>
      <c r="E1686" s="330"/>
      <c r="F1686" s="272">
        <v>0</v>
      </c>
      <c r="G1686" s="330"/>
      <c r="H1686" s="335">
        <v>6.6607696652563652E-3</v>
      </c>
      <c r="I1686" s="330"/>
      <c r="J1686" s="264">
        <f t="shared" si="137"/>
        <v>0</v>
      </c>
      <c r="K1686" s="25"/>
      <c r="L1686" s="25"/>
      <c r="M1686" s="25"/>
      <c r="N1686" s="122"/>
    </row>
    <row r="1687" spans="2:14">
      <c r="B1687" s="248"/>
      <c r="C1687" s="598">
        <v>36</v>
      </c>
      <c r="D1687" s="246" t="s">
        <v>88</v>
      </c>
      <c r="E1687" s="330"/>
      <c r="F1687" s="272">
        <v>0</v>
      </c>
      <c r="G1687" s="330"/>
      <c r="H1687" s="335">
        <v>1.8644535431680501E-2</v>
      </c>
      <c r="I1687" s="330"/>
      <c r="J1687" s="264">
        <f t="shared" si="137"/>
        <v>0</v>
      </c>
      <c r="K1687" s="25"/>
      <c r="L1687" s="25"/>
      <c r="M1687" s="25"/>
      <c r="N1687" s="122"/>
    </row>
    <row r="1688" spans="2:14">
      <c r="B1688" s="248"/>
      <c r="C1688" s="598">
        <v>37</v>
      </c>
      <c r="D1688" s="246" t="s">
        <v>645</v>
      </c>
      <c r="E1688" s="330"/>
      <c r="F1688" s="272">
        <v>0</v>
      </c>
      <c r="G1688" s="330"/>
      <c r="H1688" s="335">
        <v>5.9975443125649404E-2</v>
      </c>
      <c r="I1688" s="330"/>
      <c r="J1688" s="264">
        <f t="shared" si="137"/>
        <v>0</v>
      </c>
      <c r="K1688" s="25"/>
      <c r="L1688" s="25"/>
      <c r="M1688" s="25"/>
      <c r="N1688" s="122"/>
    </row>
    <row r="1689" spans="2:14">
      <c r="B1689" s="248"/>
      <c r="C1689" s="598">
        <v>38</v>
      </c>
      <c r="D1689" s="246" t="s">
        <v>646</v>
      </c>
      <c r="E1689" s="330"/>
      <c r="F1689" s="272">
        <v>0</v>
      </c>
      <c r="G1689" s="330"/>
      <c r="H1689" s="335">
        <v>1.4647728189815237E-2</v>
      </c>
      <c r="I1689" s="330"/>
      <c r="J1689" s="264">
        <f t="shared" si="137"/>
        <v>0</v>
      </c>
      <c r="K1689" s="25"/>
      <c r="L1689" s="25"/>
      <c r="M1689" s="25"/>
      <c r="N1689" s="122"/>
    </row>
    <row r="1690" spans="2:14">
      <c r="B1690" s="248"/>
      <c r="C1690" s="598">
        <v>39</v>
      </c>
      <c r="D1690" s="246" t="s">
        <v>647</v>
      </c>
      <c r="E1690" s="330"/>
      <c r="F1690" s="272">
        <v>0</v>
      </c>
      <c r="G1690" s="330"/>
      <c r="H1690" s="335">
        <v>1.6920945629880189E-2</v>
      </c>
      <c r="I1690" s="330"/>
      <c r="J1690" s="264">
        <f t="shared" si="137"/>
        <v>0</v>
      </c>
      <c r="K1690" s="25"/>
      <c r="L1690" s="25"/>
      <c r="M1690" s="25"/>
      <c r="N1690" s="122"/>
    </row>
    <row r="1691" spans="2:14">
      <c r="B1691" s="248"/>
      <c r="C1691" s="598">
        <v>40</v>
      </c>
      <c r="D1691" s="246" t="s">
        <v>648</v>
      </c>
      <c r="E1691" s="330"/>
      <c r="F1691" s="272">
        <v>0</v>
      </c>
      <c r="G1691" s="330"/>
      <c r="H1691" s="335">
        <v>9.9154346054983362E-4</v>
      </c>
      <c r="I1691" s="330"/>
      <c r="J1691" s="264">
        <f t="shared" si="137"/>
        <v>0</v>
      </c>
      <c r="K1691" s="25"/>
      <c r="L1691" s="25"/>
      <c r="M1691" s="25"/>
      <c r="N1691" s="122"/>
    </row>
    <row r="1692" spans="2:14">
      <c r="B1692" s="248"/>
      <c r="C1692" s="598">
        <v>41</v>
      </c>
      <c r="D1692" s="246" t="s">
        <v>662</v>
      </c>
      <c r="E1692" s="330"/>
      <c r="F1692" s="272">
        <v>0</v>
      </c>
      <c r="G1692" s="330"/>
      <c r="H1692" s="335">
        <v>0</v>
      </c>
      <c r="I1692" s="330"/>
      <c r="J1692" s="264">
        <f t="shared" si="137"/>
        <v>0</v>
      </c>
      <c r="K1692" s="25"/>
      <c r="L1692" s="25"/>
      <c r="M1692" s="25"/>
      <c r="N1692" s="122"/>
    </row>
    <row r="1693" spans="2:14" ht="12.75" thickBot="1">
      <c r="B1693" s="337"/>
      <c r="C1693" s="598">
        <v>42</v>
      </c>
      <c r="D1693" s="246" t="s">
        <v>663</v>
      </c>
      <c r="E1693" s="330"/>
      <c r="F1693" s="272">
        <v>0</v>
      </c>
      <c r="G1693" s="330"/>
      <c r="H1693" s="338">
        <v>6.5266193895603961E-3</v>
      </c>
      <c r="I1693" s="330"/>
      <c r="J1693" s="266">
        <f t="shared" si="137"/>
        <v>0</v>
      </c>
      <c r="K1693" s="25"/>
      <c r="L1693" s="25"/>
      <c r="M1693" s="25"/>
      <c r="N1693" s="122"/>
    </row>
    <row r="1694" spans="2:14">
      <c r="B1694" s="267" t="s">
        <v>90</v>
      </c>
      <c r="C1694" s="603"/>
      <c r="D1694" s="340"/>
      <c r="E1694" s="341"/>
      <c r="F1694" s="269">
        <f>SUM(F1652:F1693)</f>
        <v>0</v>
      </c>
      <c r="G1694" s="341"/>
      <c r="H1694" s="334"/>
      <c r="I1694" s="341"/>
      <c r="J1694" s="269">
        <f>SUM(J1652:J1693)</f>
        <v>0</v>
      </c>
      <c r="K1694" s="25"/>
      <c r="L1694" s="25"/>
      <c r="M1694" s="25"/>
      <c r="N1694" s="122"/>
    </row>
    <row r="1695" spans="2:14">
      <c r="C1695" s="600"/>
      <c r="K1695" s="25"/>
      <c r="L1695" s="25"/>
      <c r="M1695" s="25"/>
      <c r="N1695" s="122"/>
    </row>
    <row r="1696" spans="2:14" ht="14.25">
      <c r="B1696" s="28" t="s">
        <v>472</v>
      </c>
      <c r="C1696" s="600"/>
      <c r="D1696" s="25"/>
      <c r="E1696" s="25"/>
      <c r="F1696" s="25"/>
      <c r="G1696" s="25"/>
      <c r="K1696" s="25"/>
      <c r="L1696" s="25"/>
      <c r="M1696" s="25"/>
      <c r="N1696" s="122"/>
    </row>
    <row r="1697" spans="2:14" ht="48.75" thickBot="1">
      <c r="B1697" s="239"/>
      <c r="C1697" s="602" t="s">
        <v>468</v>
      </c>
      <c r="D1697" s="241" t="s">
        <v>56</v>
      </c>
      <c r="F1697" s="242" t="s">
        <v>469</v>
      </c>
      <c r="H1697" s="242" t="s">
        <v>473</v>
      </c>
      <c r="I1697" s="291"/>
      <c r="J1697" s="258" t="s">
        <v>474</v>
      </c>
      <c r="K1697" s="25"/>
      <c r="L1697" s="25"/>
      <c r="M1697" s="25"/>
      <c r="N1697" s="122"/>
    </row>
    <row r="1698" spans="2:14">
      <c r="B1698" s="243" t="s">
        <v>102</v>
      </c>
      <c r="C1698" s="597">
        <v>1</v>
      </c>
      <c r="D1698" s="244" t="s">
        <v>67</v>
      </c>
      <c r="E1698" s="330"/>
      <c r="F1698" s="37">
        <f t="array" ref="F1698:F1739">+$E$1469:$E$1510</f>
        <v>0</v>
      </c>
      <c r="G1698" s="330"/>
      <c r="H1698" s="331">
        <f t="array" ref="H1698:H1739">+係数!$I$3:$I$44</f>
        <v>0.73451424444473068</v>
      </c>
      <c r="I1698" s="330"/>
      <c r="J1698" s="333">
        <f t="shared" ref="J1698:J1739" si="138">F1698*H1698</f>
        <v>0</v>
      </c>
      <c r="K1698" s="25"/>
      <c r="L1698" s="25"/>
      <c r="M1698" s="25"/>
      <c r="N1698" s="122"/>
    </row>
    <row r="1699" spans="2:14">
      <c r="B1699" s="247"/>
      <c r="C1699" s="598">
        <v>2</v>
      </c>
      <c r="D1699" s="246" t="s">
        <v>563</v>
      </c>
      <c r="E1699" s="330"/>
      <c r="F1699" s="37">
        <v>0</v>
      </c>
      <c r="G1699" s="330"/>
      <c r="H1699" s="335">
        <v>0.79377539075948467</v>
      </c>
      <c r="I1699" s="330"/>
      <c r="J1699" s="336">
        <f t="shared" si="138"/>
        <v>0</v>
      </c>
      <c r="K1699" s="25"/>
      <c r="L1699" s="25"/>
      <c r="M1699" s="25"/>
      <c r="N1699" s="122"/>
    </row>
    <row r="1700" spans="2:14">
      <c r="B1700" s="247"/>
      <c r="C1700" s="598">
        <v>3</v>
      </c>
      <c r="D1700" s="246" t="s">
        <v>633</v>
      </c>
      <c r="E1700" s="330"/>
      <c r="F1700" s="272">
        <v>0</v>
      </c>
      <c r="G1700" s="330"/>
      <c r="H1700" s="335">
        <v>0.9109704934751871</v>
      </c>
      <c r="I1700" s="330"/>
      <c r="J1700" s="264">
        <f t="shared" si="138"/>
        <v>0</v>
      </c>
      <c r="K1700" s="25"/>
      <c r="L1700" s="25"/>
      <c r="M1700" s="25"/>
      <c r="N1700" s="122"/>
    </row>
    <row r="1701" spans="2:14">
      <c r="B1701" s="247"/>
      <c r="C1701" s="598">
        <v>4</v>
      </c>
      <c r="D1701" s="246" t="s">
        <v>652</v>
      </c>
      <c r="E1701" s="330"/>
      <c r="F1701" s="272">
        <v>0</v>
      </c>
      <c r="G1701" s="330"/>
      <c r="H1701" s="335">
        <v>0.15509407590358681</v>
      </c>
      <c r="I1701" s="330"/>
      <c r="J1701" s="264">
        <f t="shared" si="138"/>
        <v>0</v>
      </c>
      <c r="K1701" s="25"/>
      <c r="L1701" s="25"/>
      <c r="M1701" s="25"/>
      <c r="N1701" s="122"/>
    </row>
    <row r="1702" spans="2:14">
      <c r="B1702" s="247"/>
      <c r="C1702" s="598">
        <v>5</v>
      </c>
      <c r="D1702" s="246" t="s">
        <v>653</v>
      </c>
      <c r="E1702" s="330"/>
      <c r="F1702" s="272">
        <v>0</v>
      </c>
      <c r="G1702" s="330"/>
      <c r="H1702" s="335">
        <v>0.87343596220444908</v>
      </c>
      <c r="I1702" s="330"/>
      <c r="J1702" s="264">
        <f t="shared" si="138"/>
        <v>0</v>
      </c>
      <c r="K1702" s="25"/>
      <c r="L1702" s="25"/>
      <c r="M1702" s="25"/>
      <c r="N1702" s="122"/>
    </row>
    <row r="1703" spans="2:14">
      <c r="B1703" s="247"/>
      <c r="C1703" s="598">
        <v>6</v>
      </c>
      <c r="D1703" s="246" t="s">
        <v>68</v>
      </c>
      <c r="E1703" s="330"/>
      <c r="F1703" s="272">
        <v>0</v>
      </c>
      <c r="G1703" s="330"/>
      <c r="H1703" s="335">
        <v>0.51709289617486309</v>
      </c>
      <c r="I1703" s="330"/>
      <c r="J1703" s="264">
        <f t="shared" si="138"/>
        <v>0</v>
      </c>
      <c r="K1703" s="25"/>
      <c r="L1703" s="25"/>
      <c r="M1703" s="25"/>
      <c r="N1703" s="122"/>
    </row>
    <row r="1704" spans="2:14">
      <c r="B1704" s="247"/>
      <c r="C1704" s="598">
        <v>7</v>
      </c>
      <c r="D1704" s="246" t="s">
        <v>69</v>
      </c>
      <c r="E1704" s="330"/>
      <c r="F1704" s="272">
        <v>0</v>
      </c>
      <c r="G1704" s="330"/>
      <c r="H1704" s="335">
        <v>0.84851451387590326</v>
      </c>
      <c r="I1704" s="330"/>
      <c r="J1704" s="264">
        <f t="shared" si="138"/>
        <v>0</v>
      </c>
      <c r="K1704" s="25"/>
      <c r="L1704" s="25"/>
      <c r="M1704" s="25"/>
      <c r="N1704" s="122"/>
    </row>
    <row r="1705" spans="2:14">
      <c r="B1705" s="247"/>
      <c r="C1705" s="598">
        <v>8</v>
      </c>
      <c r="D1705" s="246" t="s">
        <v>70</v>
      </c>
      <c r="E1705" s="330"/>
      <c r="F1705" s="272">
        <v>0</v>
      </c>
      <c r="G1705" s="330"/>
      <c r="H1705" s="335">
        <v>0.84701804684500182</v>
      </c>
      <c r="I1705" s="330"/>
      <c r="J1705" s="264">
        <f t="shared" si="138"/>
        <v>0</v>
      </c>
      <c r="K1705" s="25"/>
      <c r="L1705" s="25"/>
      <c r="M1705" s="25"/>
      <c r="N1705" s="122"/>
    </row>
    <row r="1706" spans="2:14">
      <c r="B1706" s="247"/>
      <c r="C1706" s="598">
        <v>9</v>
      </c>
      <c r="D1706" s="246" t="s">
        <v>71</v>
      </c>
      <c r="E1706" s="330"/>
      <c r="F1706" s="272">
        <v>0</v>
      </c>
      <c r="G1706" s="330"/>
      <c r="H1706" s="335">
        <v>0.81057483347626524</v>
      </c>
      <c r="I1706" s="330"/>
      <c r="J1706" s="264">
        <f t="shared" si="138"/>
        <v>0</v>
      </c>
      <c r="K1706" s="25"/>
      <c r="L1706" s="25"/>
      <c r="M1706" s="25"/>
      <c r="N1706" s="122"/>
    </row>
    <row r="1707" spans="2:14">
      <c r="B1707" s="248"/>
      <c r="C1707" s="598">
        <v>10</v>
      </c>
      <c r="D1707" s="246" t="s">
        <v>564</v>
      </c>
      <c r="E1707" s="330"/>
      <c r="F1707" s="272">
        <v>0</v>
      </c>
      <c r="G1707" s="330"/>
      <c r="H1707" s="335">
        <v>0.92874073215621022</v>
      </c>
      <c r="I1707" s="330"/>
      <c r="J1707" s="264">
        <f t="shared" si="138"/>
        <v>0</v>
      </c>
      <c r="K1707" s="25"/>
      <c r="L1707" s="25"/>
      <c r="M1707" s="25"/>
      <c r="N1707" s="122"/>
    </row>
    <row r="1708" spans="2:14">
      <c r="B1708" s="248"/>
      <c r="C1708" s="598">
        <v>11</v>
      </c>
      <c r="D1708" s="246" t="s">
        <v>72</v>
      </c>
      <c r="E1708" s="330"/>
      <c r="F1708" s="272">
        <v>0</v>
      </c>
      <c r="G1708" s="330"/>
      <c r="H1708" s="335">
        <v>0.90335310630722587</v>
      </c>
      <c r="I1708" s="330"/>
      <c r="J1708" s="264">
        <f t="shared" si="138"/>
        <v>0</v>
      </c>
      <c r="K1708" s="25"/>
      <c r="L1708" s="25"/>
      <c r="M1708" s="25"/>
      <c r="N1708" s="122"/>
    </row>
    <row r="1709" spans="2:14">
      <c r="B1709" s="248"/>
      <c r="C1709" s="598">
        <v>12</v>
      </c>
      <c r="D1709" s="246" t="s">
        <v>73</v>
      </c>
      <c r="E1709" s="330"/>
      <c r="F1709" s="272">
        <v>0</v>
      </c>
      <c r="G1709" s="330"/>
      <c r="H1709" s="335">
        <v>0.95022508287079333</v>
      </c>
      <c r="I1709" s="330"/>
      <c r="J1709" s="264">
        <f t="shared" si="138"/>
        <v>0</v>
      </c>
      <c r="K1709" s="25"/>
      <c r="L1709" s="25"/>
      <c r="M1709" s="25"/>
      <c r="N1709" s="122"/>
    </row>
    <row r="1710" spans="2:14">
      <c r="B1710" s="248"/>
      <c r="C1710" s="598">
        <v>13</v>
      </c>
      <c r="D1710" s="246" t="s">
        <v>74</v>
      </c>
      <c r="E1710" s="330"/>
      <c r="F1710" s="272">
        <v>0</v>
      </c>
      <c r="G1710" s="330"/>
      <c r="H1710" s="335">
        <v>0.71498700193556797</v>
      </c>
      <c r="I1710" s="330"/>
      <c r="J1710" s="264">
        <f t="shared" si="138"/>
        <v>0</v>
      </c>
      <c r="K1710" s="25"/>
      <c r="L1710" s="25"/>
      <c r="M1710" s="25"/>
      <c r="N1710" s="122"/>
    </row>
    <row r="1711" spans="2:14">
      <c r="B1711" s="248"/>
      <c r="C1711" s="598">
        <v>14</v>
      </c>
      <c r="D1711" s="246" t="s">
        <v>75</v>
      </c>
      <c r="E1711" s="330"/>
      <c r="F1711" s="272">
        <v>0</v>
      </c>
      <c r="G1711" s="330"/>
      <c r="H1711" s="335">
        <v>0.94080794475850815</v>
      </c>
      <c r="I1711" s="330"/>
      <c r="J1711" s="264">
        <f t="shared" si="138"/>
        <v>0</v>
      </c>
      <c r="K1711" s="25"/>
      <c r="L1711" s="25"/>
      <c r="M1711" s="25"/>
      <c r="N1711" s="122"/>
    </row>
    <row r="1712" spans="2:14">
      <c r="B1712" s="248"/>
      <c r="C1712" s="598">
        <v>15</v>
      </c>
      <c r="D1712" s="246" t="s">
        <v>654</v>
      </c>
      <c r="E1712" s="330"/>
      <c r="F1712" s="272">
        <v>0</v>
      </c>
      <c r="G1712" s="330"/>
      <c r="H1712" s="335">
        <v>0.88534922362917545</v>
      </c>
      <c r="I1712" s="330"/>
      <c r="J1712" s="264">
        <f t="shared" si="138"/>
        <v>0</v>
      </c>
      <c r="K1712" s="25"/>
      <c r="L1712" s="25"/>
      <c r="M1712" s="25"/>
      <c r="N1712" s="122"/>
    </row>
    <row r="1713" spans="2:14">
      <c r="B1713" s="248"/>
      <c r="C1713" s="598">
        <v>16</v>
      </c>
      <c r="D1713" s="246" t="s">
        <v>655</v>
      </c>
      <c r="E1713" s="330"/>
      <c r="F1713" s="272">
        <v>0</v>
      </c>
      <c r="G1713" s="330"/>
      <c r="H1713" s="335">
        <v>0.91930949121699712</v>
      </c>
      <c r="I1713" s="330"/>
      <c r="J1713" s="264">
        <f t="shared" si="138"/>
        <v>0</v>
      </c>
      <c r="K1713" s="25"/>
      <c r="L1713" s="25"/>
      <c r="M1713" s="25"/>
      <c r="N1713" s="122"/>
    </row>
    <row r="1714" spans="2:14">
      <c r="B1714" s="248"/>
      <c r="C1714" s="598">
        <v>17</v>
      </c>
      <c r="D1714" s="246" t="s">
        <v>656</v>
      </c>
      <c r="E1714" s="330"/>
      <c r="F1714" s="272">
        <v>0</v>
      </c>
      <c r="G1714" s="330"/>
      <c r="H1714" s="335">
        <v>0.92410090263975209</v>
      </c>
      <c r="I1714" s="330"/>
      <c r="J1714" s="264">
        <f t="shared" si="138"/>
        <v>0</v>
      </c>
      <c r="K1714" s="25"/>
      <c r="L1714" s="25"/>
      <c r="M1714" s="25"/>
      <c r="N1714" s="122"/>
    </row>
    <row r="1715" spans="2:14">
      <c r="B1715" s="248"/>
      <c r="C1715" s="598">
        <v>18</v>
      </c>
      <c r="D1715" s="246" t="s">
        <v>657</v>
      </c>
      <c r="E1715" s="330"/>
      <c r="F1715" s="272">
        <v>0</v>
      </c>
      <c r="G1715" s="330"/>
      <c r="H1715" s="335">
        <v>0.55580923309803798</v>
      </c>
      <c r="I1715" s="330"/>
      <c r="J1715" s="264">
        <f t="shared" si="138"/>
        <v>0</v>
      </c>
      <c r="K1715" s="25"/>
      <c r="L1715" s="25"/>
      <c r="M1715" s="25"/>
      <c r="N1715" s="122"/>
    </row>
    <row r="1716" spans="2:14">
      <c r="B1716" s="248"/>
      <c r="C1716" s="598">
        <v>19</v>
      </c>
      <c r="D1716" s="246" t="s">
        <v>76</v>
      </c>
      <c r="E1716" s="330"/>
      <c r="F1716" s="272">
        <v>0</v>
      </c>
      <c r="G1716" s="330"/>
      <c r="H1716" s="335">
        <v>0.88588211273578232</v>
      </c>
      <c r="I1716" s="330"/>
      <c r="J1716" s="264">
        <f t="shared" si="138"/>
        <v>0</v>
      </c>
      <c r="K1716" s="25"/>
      <c r="L1716" s="25"/>
      <c r="M1716" s="25"/>
      <c r="N1716" s="122"/>
    </row>
    <row r="1717" spans="2:14">
      <c r="B1717" s="248"/>
      <c r="C1717" s="598">
        <v>20</v>
      </c>
      <c r="D1717" s="246" t="s">
        <v>658</v>
      </c>
      <c r="E1717" s="330"/>
      <c r="F1717" s="272">
        <v>0</v>
      </c>
      <c r="G1717" s="330"/>
      <c r="H1717" s="335">
        <v>0.79607744654868462</v>
      </c>
      <c r="I1717" s="330"/>
      <c r="J1717" s="264">
        <f t="shared" si="138"/>
        <v>0</v>
      </c>
      <c r="K1717" s="25"/>
      <c r="L1717" s="25"/>
      <c r="M1717" s="25"/>
      <c r="N1717" s="122"/>
    </row>
    <row r="1718" spans="2:14">
      <c r="B1718" s="248"/>
      <c r="C1718" s="598">
        <v>21</v>
      </c>
      <c r="D1718" s="246" t="s">
        <v>77</v>
      </c>
      <c r="E1718" s="330"/>
      <c r="F1718" s="272">
        <v>0</v>
      </c>
      <c r="G1718" s="330"/>
      <c r="H1718" s="335">
        <v>0.95659447871135661</v>
      </c>
      <c r="I1718" s="330"/>
      <c r="J1718" s="264">
        <f t="shared" si="138"/>
        <v>0</v>
      </c>
      <c r="K1718" s="25"/>
      <c r="L1718" s="25"/>
      <c r="M1718" s="25"/>
      <c r="N1718" s="122"/>
    </row>
    <row r="1719" spans="2:14">
      <c r="B1719" s="248"/>
      <c r="C1719" s="598">
        <v>22</v>
      </c>
      <c r="D1719" s="246" t="s">
        <v>81</v>
      </c>
      <c r="E1719" s="330"/>
      <c r="F1719" s="272">
        <v>0</v>
      </c>
      <c r="G1719" s="330"/>
      <c r="H1719" s="335">
        <v>0.86121794683593345</v>
      </c>
      <c r="I1719" s="330"/>
      <c r="J1719" s="264">
        <f t="shared" si="138"/>
        <v>0</v>
      </c>
      <c r="K1719" s="25"/>
      <c r="L1719" s="25"/>
      <c r="M1719" s="25"/>
      <c r="N1719" s="122"/>
    </row>
    <row r="1720" spans="2:14">
      <c r="B1720" s="248"/>
      <c r="C1720" s="598">
        <v>23</v>
      </c>
      <c r="D1720" s="246" t="s">
        <v>82</v>
      </c>
      <c r="E1720" s="330"/>
      <c r="F1720" s="272">
        <v>0</v>
      </c>
      <c r="G1720" s="330"/>
      <c r="H1720" s="335">
        <v>1</v>
      </c>
      <c r="I1720" s="330"/>
      <c r="J1720" s="264">
        <f t="shared" si="138"/>
        <v>0</v>
      </c>
      <c r="K1720" s="25"/>
      <c r="L1720" s="25"/>
      <c r="M1720" s="25"/>
      <c r="N1720" s="122"/>
    </row>
    <row r="1721" spans="2:14">
      <c r="B1721" s="248"/>
      <c r="C1721" s="598">
        <v>24</v>
      </c>
      <c r="D1721" s="246" t="s">
        <v>565</v>
      </c>
      <c r="E1721" s="330"/>
      <c r="F1721" s="272">
        <v>0</v>
      </c>
      <c r="G1721" s="330"/>
      <c r="H1721" s="335">
        <v>0.99998123558551799</v>
      </c>
      <c r="I1721" s="330"/>
      <c r="J1721" s="264">
        <f t="shared" si="138"/>
        <v>0</v>
      </c>
      <c r="K1721" s="25"/>
      <c r="L1721" s="25"/>
      <c r="M1721" s="25"/>
      <c r="N1721" s="122"/>
    </row>
    <row r="1722" spans="2:14">
      <c r="B1722" s="248"/>
      <c r="C1722" s="598">
        <v>25</v>
      </c>
      <c r="D1722" s="246" t="s">
        <v>566</v>
      </c>
      <c r="E1722" s="330"/>
      <c r="F1722" s="272">
        <v>0</v>
      </c>
      <c r="G1722" s="330"/>
      <c r="H1722" s="335">
        <v>0.99980948193742214</v>
      </c>
      <c r="I1722" s="330"/>
      <c r="J1722" s="264">
        <f t="shared" si="138"/>
        <v>0</v>
      </c>
      <c r="K1722" s="25"/>
      <c r="L1722" s="25"/>
      <c r="M1722" s="25"/>
      <c r="N1722" s="122"/>
    </row>
    <row r="1723" spans="2:14">
      <c r="B1723" s="248"/>
      <c r="C1723" s="598">
        <v>26</v>
      </c>
      <c r="D1723" s="246" t="s">
        <v>567</v>
      </c>
      <c r="E1723" s="330"/>
      <c r="F1723" s="272">
        <v>0</v>
      </c>
      <c r="G1723" s="330"/>
      <c r="H1723" s="335">
        <v>0.99994626352367988</v>
      </c>
      <c r="I1723" s="330"/>
      <c r="J1723" s="264">
        <f t="shared" si="138"/>
        <v>0</v>
      </c>
      <c r="K1723" s="25"/>
      <c r="L1723" s="25"/>
      <c r="M1723" s="25"/>
      <c r="N1723" s="122"/>
    </row>
    <row r="1724" spans="2:14">
      <c r="B1724" s="248"/>
      <c r="C1724" s="598">
        <v>27</v>
      </c>
      <c r="D1724" s="246" t="s">
        <v>83</v>
      </c>
      <c r="E1724" s="330"/>
      <c r="F1724" s="272">
        <v>0</v>
      </c>
      <c r="G1724" s="330"/>
      <c r="H1724" s="335">
        <v>0.99144389602610627</v>
      </c>
      <c r="I1724" s="330"/>
      <c r="J1724" s="264">
        <f t="shared" si="138"/>
        <v>0</v>
      </c>
      <c r="K1724" s="25"/>
      <c r="L1724" s="25"/>
      <c r="M1724" s="25"/>
      <c r="N1724" s="122"/>
    </row>
    <row r="1725" spans="2:14">
      <c r="B1725" s="248"/>
      <c r="C1725" s="598">
        <v>28</v>
      </c>
      <c r="D1725" s="246" t="s">
        <v>84</v>
      </c>
      <c r="E1725" s="330"/>
      <c r="F1725" s="272">
        <v>0</v>
      </c>
      <c r="G1725" s="330"/>
      <c r="H1725" s="335">
        <v>0.97842696340735447</v>
      </c>
      <c r="I1725" s="330"/>
      <c r="J1725" s="264">
        <f t="shared" si="138"/>
        <v>0</v>
      </c>
      <c r="K1725" s="25"/>
      <c r="L1725" s="25"/>
      <c r="M1725" s="25"/>
      <c r="N1725" s="122"/>
    </row>
    <row r="1726" spans="2:14">
      <c r="B1726" s="248"/>
      <c r="C1726" s="598">
        <v>29</v>
      </c>
      <c r="D1726" s="246" t="s">
        <v>85</v>
      </c>
      <c r="E1726" s="330"/>
      <c r="F1726" s="272">
        <v>0</v>
      </c>
      <c r="G1726" s="330"/>
      <c r="H1726" s="335">
        <v>0.99998042371327123</v>
      </c>
      <c r="I1726" s="330"/>
      <c r="J1726" s="264">
        <f t="shared" si="138"/>
        <v>0</v>
      </c>
      <c r="K1726" s="25"/>
      <c r="L1726" s="25"/>
      <c r="M1726" s="25"/>
      <c r="N1726" s="122"/>
    </row>
    <row r="1727" spans="2:14">
      <c r="B1727" s="248"/>
      <c r="C1727" s="598">
        <v>30</v>
      </c>
      <c r="D1727" s="246" t="s">
        <v>641</v>
      </c>
      <c r="E1727" s="330"/>
      <c r="F1727" s="272">
        <v>0</v>
      </c>
      <c r="G1727" s="330"/>
      <c r="H1727" s="335">
        <v>0.94494175066921327</v>
      </c>
      <c r="I1727" s="330"/>
      <c r="J1727" s="264">
        <f t="shared" si="138"/>
        <v>0</v>
      </c>
      <c r="K1727" s="25"/>
      <c r="L1727" s="25"/>
      <c r="M1727" s="25"/>
      <c r="N1727" s="122"/>
    </row>
    <row r="1728" spans="2:14">
      <c r="B1728" s="248"/>
      <c r="C1728" s="598">
        <v>31</v>
      </c>
      <c r="D1728" s="246" t="s">
        <v>659</v>
      </c>
      <c r="E1728" s="330"/>
      <c r="F1728" s="272">
        <v>0</v>
      </c>
      <c r="G1728" s="330"/>
      <c r="H1728" s="335">
        <v>0.98017946628590513</v>
      </c>
      <c r="I1728" s="330"/>
      <c r="J1728" s="264">
        <f t="shared" si="138"/>
        <v>0</v>
      </c>
      <c r="K1728" s="25"/>
      <c r="L1728" s="25"/>
      <c r="M1728" s="25"/>
      <c r="N1728" s="122"/>
    </row>
    <row r="1729" spans="2:14">
      <c r="B1729" s="248"/>
      <c r="C1729" s="598">
        <v>32</v>
      </c>
      <c r="D1729" s="246" t="s">
        <v>86</v>
      </c>
      <c r="E1729" s="330"/>
      <c r="F1729" s="272">
        <v>0</v>
      </c>
      <c r="G1729" s="330"/>
      <c r="H1729" s="335">
        <v>1</v>
      </c>
      <c r="I1729" s="330"/>
      <c r="J1729" s="264">
        <f t="shared" si="138"/>
        <v>0</v>
      </c>
      <c r="K1729" s="25"/>
      <c r="L1729" s="25"/>
      <c r="M1729" s="25"/>
      <c r="N1729" s="122"/>
    </row>
    <row r="1730" spans="2:14">
      <c r="B1730" s="248"/>
      <c r="C1730" s="598">
        <v>33</v>
      </c>
      <c r="D1730" s="246" t="s">
        <v>87</v>
      </c>
      <c r="E1730" s="330"/>
      <c r="F1730" s="272">
        <v>0</v>
      </c>
      <c r="G1730" s="330"/>
      <c r="H1730" s="335">
        <v>0.99794304997345873</v>
      </c>
      <c r="I1730" s="330"/>
      <c r="J1730" s="264">
        <f t="shared" si="138"/>
        <v>0</v>
      </c>
      <c r="K1730" s="25"/>
      <c r="L1730" s="25"/>
      <c r="M1730" s="25"/>
      <c r="N1730" s="122"/>
    </row>
    <row r="1731" spans="2:14">
      <c r="B1731" s="248"/>
      <c r="C1731" s="598">
        <v>34</v>
      </c>
      <c r="D1731" s="246" t="s">
        <v>660</v>
      </c>
      <c r="E1731" s="330"/>
      <c r="F1731" s="272">
        <v>0</v>
      </c>
      <c r="G1731" s="330"/>
      <c r="H1731" s="335">
        <v>1</v>
      </c>
      <c r="I1731" s="330"/>
      <c r="J1731" s="264">
        <f t="shared" si="138"/>
        <v>0</v>
      </c>
      <c r="K1731" s="25"/>
      <c r="L1731" s="25"/>
      <c r="M1731" s="25"/>
      <c r="N1731" s="122"/>
    </row>
    <row r="1732" spans="2:14">
      <c r="B1732" s="248"/>
      <c r="C1732" s="598">
        <v>35</v>
      </c>
      <c r="D1732" s="246" t="s">
        <v>661</v>
      </c>
      <c r="E1732" s="330"/>
      <c r="F1732" s="272">
        <v>0</v>
      </c>
      <c r="G1732" s="330"/>
      <c r="H1732" s="335">
        <v>0.99333923033474358</v>
      </c>
      <c r="I1732" s="330"/>
      <c r="J1732" s="264">
        <f t="shared" si="138"/>
        <v>0</v>
      </c>
      <c r="K1732" s="25"/>
      <c r="L1732" s="25"/>
      <c r="M1732" s="25"/>
      <c r="N1732" s="122"/>
    </row>
    <row r="1733" spans="2:14" ht="12.75" customHeight="1">
      <c r="B1733" s="248"/>
      <c r="C1733" s="598">
        <v>36</v>
      </c>
      <c r="D1733" s="246" t="s">
        <v>88</v>
      </c>
      <c r="E1733" s="330"/>
      <c r="F1733" s="272">
        <v>0</v>
      </c>
      <c r="G1733" s="330"/>
      <c r="H1733" s="335">
        <v>0.98135546456831946</v>
      </c>
      <c r="I1733" s="330"/>
      <c r="J1733" s="264">
        <f t="shared" si="138"/>
        <v>0</v>
      </c>
      <c r="K1733" s="25"/>
      <c r="L1733" s="25"/>
      <c r="M1733" s="25"/>
      <c r="N1733" s="122"/>
    </row>
    <row r="1734" spans="2:14">
      <c r="B1734" s="248"/>
      <c r="C1734" s="598">
        <v>37</v>
      </c>
      <c r="D1734" s="246" t="s">
        <v>645</v>
      </c>
      <c r="E1734" s="330"/>
      <c r="F1734" s="272">
        <v>0</v>
      </c>
      <c r="G1734" s="330"/>
      <c r="H1734" s="335">
        <v>0.9400245568743506</v>
      </c>
      <c r="I1734" s="330"/>
      <c r="J1734" s="264">
        <f t="shared" si="138"/>
        <v>0</v>
      </c>
      <c r="K1734" s="25"/>
      <c r="L1734" s="25"/>
      <c r="M1734" s="25"/>
      <c r="N1734" s="122"/>
    </row>
    <row r="1735" spans="2:14">
      <c r="B1735" s="248"/>
      <c r="C1735" s="598">
        <v>38</v>
      </c>
      <c r="D1735" s="246" t="s">
        <v>646</v>
      </c>
      <c r="E1735" s="330"/>
      <c r="F1735" s="272">
        <v>0</v>
      </c>
      <c r="G1735" s="330"/>
      <c r="H1735" s="335">
        <v>0.98535227181018481</v>
      </c>
      <c r="I1735" s="330"/>
      <c r="J1735" s="264">
        <f t="shared" si="138"/>
        <v>0</v>
      </c>
      <c r="K1735" s="25"/>
      <c r="L1735" s="25"/>
      <c r="M1735" s="25"/>
      <c r="N1735" s="122"/>
    </row>
    <row r="1736" spans="2:14">
      <c r="B1736" s="248"/>
      <c r="C1736" s="598">
        <v>39</v>
      </c>
      <c r="D1736" s="246" t="s">
        <v>647</v>
      </c>
      <c r="E1736" s="330"/>
      <c r="F1736" s="272">
        <v>0</v>
      </c>
      <c r="G1736" s="330"/>
      <c r="H1736" s="335">
        <v>0.98307905437011978</v>
      </c>
      <c r="I1736" s="330"/>
      <c r="J1736" s="264">
        <f t="shared" si="138"/>
        <v>0</v>
      </c>
      <c r="K1736" s="25"/>
      <c r="L1736" s="25"/>
      <c r="M1736" s="25"/>
      <c r="N1736" s="122"/>
    </row>
    <row r="1737" spans="2:14">
      <c r="B1737" s="248"/>
      <c r="C1737" s="598">
        <v>40</v>
      </c>
      <c r="D1737" s="246" t="s">
        <v>648</v>
      </c>
      <c r="E1737" s="330"/>
      <c r="F1737" s="272">
        <v>0</v>
      </c>
      <c r="G1737" s="330"/>
      <c r="H1737" s="335">
        <v>0.99900845653945014</v>
      </c>
      <c r="I1737" s="330"/>
      <c r="J1737" s="264">
        <f t="shared" si="138"/>
        <v>0</v>
      </c>
      <c r="K1737" s="25"/>
      <c r="L1737" s="25"/>
      <c r="M1737" s="25"/>
      <c r="N1737" s="122"/>
    </row>
    <row r="1738" spans="2:14">
      <c r="B1738" s="248"/>
      <c r="C1738" s="598">
        <v>41</v>
      </c>
      <c r="D1738" s="246" t="s">
        <v>662</v>
      </c>
      <c r="E1738" s="330"/>
      <c r="F1738" s="272">
        <v>0</v>
      </c>
      <c r="G1738" s="330"/>
      <c r="H1738" s="335">
        <v>1</v>
      </c>
      <c r="I1738" s="330"/>
      <c r="J1738" s="264">
        <f t="shared" si="138"/>
        <v>0</v>
      </c>
      <c r="K1738" s="25"/>
      <c r="L1738" s="25"/>
      <c r="M1738" s="25"/>
      <c r="N1738" s="122"/>
    </row>
    <row r="1739" spans="2:14" ht="12.75" thickBot="1">
      <c r="B1739" s="337"/>
      <c r="C1739" s="598">
        <v>42</v>
      </c>
      <c r="D1739" s="246" t="s">
        <v>663</v>
      </c>
      <c r="E1739" s="330"/>
      <c r="F1739" s="272">
        <v>0</v>
      </c>
      <c r="G1739" s="330"/>
      <c r="H1739" s="338">
        <v>0.99347338061043955</v>
      </c>
      <c r="I1739" s="330"/>
      <c r="J1739" s="266">
        <f t="shared" si="138"/>
        <v>0</v>
      </c>
      <c r="K1739" s="25"/>
      <c r="L1739" s="25"/>
      <c r="M1739" s="25"/>
      <c r="N1739" s="122"/>
    </row>
    <row r="1740" spans="2:14">
      <c r="B1740" s="267" t="s">
        <v>90</v>
      </c>
      <c r="C1740" s="603"/>
      <c r="D1740" s="340"/>
      <c r="E1740" s="341"/>
      <c r="F1740" s="269">
        <f>SUM(F1698:F1739)</f>
        <v>0</v>
      </c>
      <c r="G1740" s="341"/>
      <c r="H1740" s="334"/>
      <c r="I1740" s="341"/>
      <c r="J1740" s="270">
        <f>SUM(J1698:J1739)</f>
        <v>0</v>
      </c>
      <c r="K1740" s="25"/>
      <c r="L1740" s="25"/>
      <c r="M1740" s="25"/>
      <c r="N1740" s="122"/>
    </row>
    <row r="1741" spans="2:14">
      <c r="B1741" s="25"/>
      <c r="C1741" s="604"/>
      <c r="D1741" s="25"/>
      <c r="E1741" s="25"/>
      <c r="F1741" s="25"/>
      <c r="G1741" s="25"/>
      <c r="H1741" s="334"/>
      <c r="I1741" s="25"/>
      <c r="J1741" s="122"/>
      <c r="K1741" s="25"/>
      <c r="L1741" s="25"/>
      <c r="M1741" s="25"/>
      <c r="N1741" s="122"/>
    </row>
    <row r="1742" spans="2:14">
      <c r="B1742" s="25"/>
      <c r="C1742" s="604"/>
      <c r="D1742" s="25"/>
      <c r="E1742" s="25"/>
      <c r="F1742" s="25"/>
      <c r="G1742" s="25"/>
      <c r="H1742" s="334"/>
      <c r="I1742" s="25"/>
      <c r="J1742" s="122"/>
      <c r="K1742" s="25"/>
      <c r="L1742" s="25"/>
      <c r="M1742" s="25"/>
      <c r="N1742" s="122"/>
    </row>
    <row r="1743" spans="2:14" ht="14.25">
      <c r="B1743" s="358" t="s">
        <v>475</v>
      </c>
      <c r="C1743" s="604"/>
      <c r="D1743" s="25"/>
      <c r="E1743" s="25"/>
      <c r="F1743" s="334"/>
      <c r="G1743" s="25"/>
      <c r="H1743" s="334"/>
      <c r="I1743" s="25"/>
      <c r="J1743" s="122"/>
      <c r="K1743" s="25"/>
      <c r="L1743" s="25"/>
      <c r="M1743" s="25"/>
      <c r="N1743" s="122"/>
    </row>
    <row r="1744" spans="2:14">
      <c r="B1744" s="25"/>
      <c r="C1744" s="604"/>
      <c r="D1744" s="25"/>
      <c r="E1744" s="25"/>
      <c r="F1744" s="334"/>
      <c r="G1744" s="25"/>
      <c r="H1744" s="334"/>
      <c r="I1744" s="25"/>
      <c r="J1744" s="122"/>
      <c r="K1744" s="25"/>
      <c r="L1744" s="25"/>
      <c r="M1744" s="25"/>
      <c r="N1744" s="122"/>
    </row>
    <row r="1745" spans="2:14" ht="14.25">
      <c r="B1745" s="28" t="s">
        <v>476</v>
      </c>
      <c r="C1745" s="600"/>
      <c r="D1745" s="25"/>
      <c r="E1745" s="25"/>
      <c r="G1745" s="25"/>
      <c r="H1745" s="334"/>
      <c r="I1745" s="25"/>
      <c r="J1745" s="122"/>
      <c r="K1745" s="25"/>
      <c r="L1745" s="25"/>
      <c r="M1745" s="25"/>
      <c r="N1745" s="122"/>
    </row>
    <row r="1746" spans="2:14" ht="48.75" thickBot="1">
      <c r="B1746" s="239"/>
      <c r="C1746" s="602" t="s">
        <v>468</v>
      </c>
      <c r="D1746" s="241" t="s">
        <v>56</v>
      </c>
      <c r="F1746" s="258" t="s">
        <v>477</v>
      </c>
      <c r="G1746" s="25"/>
      <c r="H1746" s="334"/>
      <c r="I1746" s="25"/>
      <c r="J1746" s="122"/>
      <c r="K1746" s="25"/>
      <c r="L1746" s="25"/>
      <c r="M1746" s="25"/>
      <c r="N1746" s="122"/>
    </row>
    <row r="1747" spans="2:14">
      <c r="B1747" s="274" t="s">
        <v>102</v>
      </c>
      <c r="C1747" s="597">
        <v>1</v>
      </c>
      <c r="D1747" s="244" t="s">
        <v>67</v>
      </c>
      <c r="E1747" s="261"/>
      <c r="F1747" s="262">
        <f t="array" ref="F1747:F1788">+$J$1698:$J$1739</f>
        <v>0</v>
      </c>
      <c r="G1747" s="25"/>
      <c r="H1747" s="334"/>
      <c r="I1747" s="25"/>
      <c r="J1747" s="122"/>
      <c r="K1747" s="25"/>
      <c r="L1747" s="25"/>
      <c r="M1747" s="25"/>
      <c r="N1747" s="122"/>
    </row>
    <row r="1748" spans="2:14">
      <c r="B1748" s="277"/>
      <c r="C1748" s="598">
        <v>2</v>
      </c>
      <c r="D1748" s="246" t="s">
        <v>563</v>
      </c>
      <c r="E1748" s="261"/>
      <c r="F1748" s="264">
        <v>0</v>
      </c>
      <c r="G1748" s="25"/>
      <c r="H1748" s="334"/>
      <c r="I1748" s="25"/>
      <c r="J1748" s="122"/>
      <c r="K1748" s="25"/>
      <c r="L1748" s="25"/>
      <c r="M1748" s="25"/>
      <c r="N1748" s="122"/>
    </row>
    <row r="1749" spans="2:14">
      <c r="B1749" s="277"/>
      <c r="C1749" s="598">
        <v>3</v>
      </c>
      <c r="D1749" s="246" t="s">
        <v>633</v>
      </c>
      <c r="E1749" s="261"/>
      <c r="F1749" s="264">
        <v>0</v>
      </c>
      <c r="G1749" s="25"/>
      <c r="H1749" s="334"/>
      <c r="I1749" s="25"/>
      <c r="J1749" s="122"/>
      <c r="K1749" s="25"/>
      <c r="L1749" s="25"/>
      <c r="M1749" s="25"/>
      <c r="N1749" s="122"/>
    </row>
    <row r="1750" spans="2:14">
      <c r="B1750" s="277"/>
      <c r="C1750" s="598">
        <v>4</v>
      </c>
      <c r="D1750" s="246" t="s">
        <v>652</v>
      </c>
      <c r="E1750" s="261"/>
      <c r="F1750" s="264">
        <v>0</v>
      </c>
      <c r="G1750" s="25"/>
      <c r="H1750" s="334"/>
      <c r="I1750" s="25"/>
      <c r="J1750" s="122"/>
      <c r="K1750" s="25"/>
      <c r="L1750" s="25"/>
      <c r="M1750" s="25"/>
      <c r="N1750" s="122"/>
    </row>
    <row r="1751" spans="2:14">
      <c r="B1751" s="277"/>
      <c r="C1751" s="598">
        <v>5</v>
      </c>
      <c r="D1751" s="246" t="s">
        <v>653</v>
      </c>
      <c r="E1751" s="261"/>
      <c r="F1751" s="264">
        <v>0</v>
      </c>
      <c r="G1751" s="25"/>
      <c r="H1751" s="334"/>
      <c r="I1751" s="25"/>
      <c r="J1751" s="122"/>
      <c r="K1751" s="25"/>
      <c r="L1751" s="25"/>
      <c r="M1751" s="25"/>
      <c r="N1751" s="122"/>
    </row>
    <row r="1752" spans="2:14">
      <c r="B1752" s="277"/>
      <c r="C1752" s="598">
        <v>6</v>
      </c>
      <c r="D1752" s="246" t="s">
        <v>68</v>
      </c>
      <c r="E1752" s="261"/>
      <c r="F1752" s="264">
        <v>0</v>
      </c>
      <c r="G1752" s="25"/>
      <c r="H1752" s="334"/>
      <c r="I1752" s="25"/>
      <c r="J1752" s="122"/>
      <c r="K1752" s="25"/>
      <c r="L1752" s="25"/>
      <c r="M1752" s="25"/>
      <c r="N1752" s="122"/>
    </row>
    <row r="1753" spans="2:14">
      <c r="B1753" s="277"/>
      <c r="C1753" s="598">
        <v>7</v>
      </c>
      <c r="D1753" s="246" t="s">
        <v>69</v>
      </c>
      <c r="E1753" s="261"/>
      <c r="F1753" s="264">
        <v>0</v>
      </c>
      <c r="G1753" s="25"/>
      <c r="H1753" s="334"/>
      <c r="I1753" s="25"/>
      <c r="J1753" s="122"/>
      <c r="K1753" s="25"/>
      <c r="L1753" s="25"/>
      <c r="M1753" s="25"/>
      <c r="N1753" s="122"/>
    </row>
    <row r="1754" spans="2:14">
      <c r="B1754" s="277"/>
      <c r="C1754" s="598">
        <v>8</v>
      </c>
      <c r="D1754" s="246" t="s">
        <v>70</v>
      </c>
      <c r="E1754" s="261"/>
      <c r="F1754" s="264">
        <v>0</v>
      </c>
      <c r="G1754" s="25"/>
      <c r="H1754" s="334"/>
      <c r="I1754" s="25"/>
      <c r="J1754" s="122"/>
      <c r="K1754" s="25"/>
      <c r="L1754" s="25"/>
      <c r="M1754" s="25"/>
      <c r="N1754" s="122"/>
    </row>
    <row r="1755" spans="2:14">
      <c r="B1755" s="277"/>
      <c r="C1755" s="598">
        <v>9</v>
      </c>
      <c r="D1755" s="246" t="s">
        <v>71</v>
      </c>
      <c r="E1755" s="261"/>
      <c r="F1755" s="264">
        <v>0</v>
      </c>
      <c r="G1755" s="25"/>
      <c r="H1755" s="334"/>
      <c r="I1755" s="25"/>
      <c r="J1755" s="122"/>
      <c r="K1755" s="25"/>
      <c r="L1755" s="25"/>
      <c r="M1755" s="25"/>
      <c r="N1755" s="122"/>
    </row>
    <row r="1756" spans="2:14">
      <c r="B1756" s="277"/>
      <c r="C1756" s="598">
        <v>10</v>
      </c>
      <c r="D1756" s="246" t="s">
        <v>564</v>
      </c>
      <c r="E1756" s="261"/>
      <c r="F1756" s="264">
        <v>0</v>
      </c>
      <c r="G1756" s="25"/>
      <c r="H1756" s="334"/>
      <c r="I1756" s="25"/>
      <c r="J1756" s="122"/>
      <c r="K1756" s="25"/>
      <c r="L1756" s="25"/>
      <c r="M1756" s="25"/>
      <c r="N1756" s="122"/>
    </row>
    <row r="1757" spans="2:14">
      <c r="B1757" s="277"/>
      <c r="C1757" s="598">
        <v>11</v>
      </c>
      <c r="D1757" s="246" t="s">
        <v>72</v>
      </c>
      <c r="E1757" s="261"/>
      <c r="F1757" s="264">
        <v>0</v>
      </c>
      <c r="G1757" s="25"/>
      <c r="H1757" s="334"/>
      <c r="I1757" s="25"/>
      <c r="J1757" s="122"/>
      <c r="K1757" s="25"/>
      <c r="L1757" s="25"/>
      <c r="M1757" s="25"/>
      <c r="N1757" s="122"/>
    </row>
    <row r="1758" spans="2:14">
      <c r="B1758" s="277"/>
      <c r="C1758" s="598">
        <v>12</v>
      </c>
      <c r="D1758" s="246" t="s">
        <v>73</v>
      </c>
      <c r="E1758" s="261"/>
      <c r="F1758" s="264">
        <v>0</v>
      </c>
      <c r="G1758" s="25"/>
      <c r="H1758" s="334"/>
      <c r="I1758" s="25"/>
      <c r="J1758" s="122"/>
      <c r="K1758" s="25"/>
      <c r="L1758" s="25"/>
      <c r="M1758" s="25"/>
      <c r="N1758" s="122"/>
    </row>
    <row r="1759" spans="2:14">
      <c r="B1759" s="277"/>
      <c r="C1759" s="598">
        <v>13</v>
      </c>
      <c r="D1759" s="246" t="s">
        <v>74</v>
      </c>
      <c r="E1759" s="261"/>
      <c r="F1759" s="264">
        <v>0</v>
      </c>
      <c r="G1759" s="25"/>
      <c r="H1759" s="334"/>
      <c r="I1759" s="25"/>
      <c r="J1759" s="122"/>
      <c r="K1759" s="25"/>
      <c r="L1759" s="25"/>
      <c r="M1759" s="25"/>
      <c r="N1759" s="122"/>
    </row>
    <row r="1760" spans="2:14">
      <c r="B1760" s="277"/>
      <c r="C1760" s="598">
        <v>14</v>
      </c>
      <c r="D1760" s="246" t="s">
        <v>75</v>
      </c>
      <c r="E1760" s="261"/>
      <c r="F1760" s="264">
        <v>0</v>
      </c>
      <c r="G1760" s="25"/>
      <c r="H1760" s="334"/>
      <c r="I1760" s="25"/>
      <c r="J1760" s="122"/>
      <c r="K1760" s="25"/>
      <c r="L1760" s="25"/>
      <c r="M1760" s="25"/>
      <c r="N1760" s="122"/>
    </row>
    <row r="1761" spans="2:14">
      <c r="B1761" s="277"/>
      <c r="C1761" s="598">
        <v>15</v>
      </c>
      <c r="D1761" s="246" t="s">
        <v>654</v>
      </c>
      <c r="E1761" s="261"/>
      <c r="F1761" s="264">
        <v>0</v>
      </c>
      <c r="G1761" s="25"/>
      <c r="H1761" s="334"/>
      <c r="I1761" s="25"/>
      <c r="J1761" s="122"/>
      <c r="K1761" s="25"/>
      <c r="L1761" s="25"/>
      <c r="M1761" s="25"/>
      <c r="N1761" s="122"/>
    </row>
    <row r="1762" spans="2:14">
      <c r="B1762" s="277"/>
      <c r="C1762" s="598">
        <v>16</v>
      </c>
      <c r="D1762" s="246" t="s">
        <v>655</v>
      </c>
      <c r="E1762" s="261"/>
      <c r="F1762" s="264">
        <v>0</v>
      </c>
      <c r="G1762" s="25"/>
      <c r="H1762" s="334"/>
      <c r="I1762" s="25"/>
      <c r="J1762" s="122"/>
      <c r="K1762" s="25"/>
      <c r="L1762" s="25"/>
      <c r="M1762" s="25"/>
      <c r="N1762" s="122"/>
    </row>
    <row r="1763" spans="2:14">
      <c r="B1763" s="277"/>
      <c r="C1763" s="598">
        <v>17</v>
      </c>
      <c r="D1763" s="246" t="s">
        <v>656</v>
      </c>
      <c r="E1763" s="261"/>
      <c r="F1763" s="264">
        <v>0</v>
      </c>
      <c r="G1763" s="25"/>
      <c r="H1763" s="334"/>
      <c r="I1763" s="25"/>
      <c r="J1763" s="122"/>
      <c r="K1763" s="25"/>
      <c r="L1763" s="25"/>
      <c r="M1763" s="25"/>
      <c r="N1763" s="122"/>
    </row>
    <row r="1764" spans="2:14">
      <c r="B1764" s="277"/>
      <c r="C1764" s="598">
        <v>18</v>
      </c>
      <c r="D1764" s="246" t="s">
        <v>657</v>
      </c>
      <c r="E1764" s="261"/>
      <c r="F1764" s="264">
        <v>0</v>
      </c>
      <c r="G1764" s="25"/>
      <c r="H1764" s="334"/>
      <c r="I1764" s="25"/>
      <c r="J1764" s="122"/>
      <c r="K1764" s="25"/>
      <c r="L1764" s="25"/>
      <c r="M1764" s="25"/>
      <c r="N1764" s="122"/>
    </row>
    <row r="1765" spans="2:14">
      <c r="B1765" s="277"/>
      <c r="C1765" s="598">
        <v>19</v>
      </c>
      <c r="D1765" s="246" t="s">
        <v>76</v>
      </c>
      <c r="E1765" s="261"/>
      <c r="F1765" s="264">
        <v>0</v>
      </c>
      <c r="G1765" s="25"/>
      <c r="H1765" s="334"/>
      <c r="I1765" s="25"/>
      <c r="J1765" s="122"/>
      <c r="K1765" s="25"/>
      <c r="L1765" s="25"/>
      <c r="M1765" s="25"/>
      <c r="N1765" s="122"/>
    </row>
    <row r="1766" spans="2:14">
      <c r="B1766" s="277"/>
      <c r="C1766" s="598">
        <v>20</v>
      </c>
      <c r="D1766" s="246" t="s">
        <v>658</v>
      </c>
      <c r="E1766" s="261"/>
      <c r="F1766" s="264">
        <v>0</v>
      </c>
      <c r="G1766" s="25"/>
      <c r="H1766" s="334"/>
      <c r="I1766" s="25"/>
      <c r="J1766" s="122"/>
      <c r="K1766" s="25"/>
      <c r="L1766" s="25"/>
      <c r="M1766" s="25"/>
      <c r="N1766" s="122"/>
    </row>
    <row r="1767" spans="2:14">
      <c r="B1767" s="277"/>
      <c r="C1767" s="598">
        <v>21</v>
      </c>
      <c r="D1767" s="246" t="s">
        <v>77</v>
      </c>
      <c r="E1767" s="261"/>
      <c r="F1767" s="264">
        <v>0</v>
      </c>
      <c r="G1767" s="25"/>
      <c r="H1767" s="334"/>
      <c r="I1767" s="25"/>
      <c r="J1767" s="122"/>
      <c r="K1767" s="25"/>
      <c r="L1767" s="25"/>
      <c r="M1767" s="25"/>
      <c r="N1767" s="122"/>
    </row>
    <row r="1768" spans="2:14">
      <c r="B1768" s="277"/>
      <c r="C1768" s="598">
        <v>22</v>
      </c>
      <c r="D1768" s="246" t="s">
        <v>81</v>
      </c>
      <c r="E1768" s="261"/>
      <c r="F1768" s="264">
        <v>0</v>
      </c>
      <c r="G1768" s="25"/>
      <c r="H1768" s="334"/>
      <c r="I1768" s="25"/>
      <c r="J1768" s="122"/>
      <c r="K1768" s="25"/>
      <c r="L1768" s="25"/>
      <c r="M1768" s="25"/>
      <c r="N1768" s="122"/>
    </row>
    <row r="1769" spans="2:14">
      <c r="B1769" s="277"/>
      <c r="C1769" s="598">
        <v>23</v>
      </c>
      <c r="D1769" s="246" t="s">
        <v>82</v>
      </c>
      <c r="E1769" s="261"/>
      <c r="F1769" s="264">
        <v>0</v>
      </c>
      <c r="G1769" s="25"/>
      <c r="H1769" s="334"/>
      <c r="I1769" s="25"/>
      <c r="J1769" s="122"/>
      <c r="K1769" s="25"/>
      <c r="L1769" s="25"/>
      <c r="M1769" s="25"/>
      <c r="N1769" s="122"/>
    </row>
    <row r="1770" spans="2:14">
      <c r="B1770" s="277"/>
      <c r="C1770" s="598">
        <v>24</v>
      </c>
      <c r="D1770" s="246" t="s">
        <v>565</v>
      </c>
      <c r="E1770" s="261"/>
      <c r="F1770" s="264">
        <v>0</v>
      </c>
      <c r="G1770" s="25"/>
      <c r="H1770" s="334"/>
      <c r="I1770" s="25"/>
      <c r="J1770" s="122"/>
      <c r="K1770" s="25"/>
      <c r="L1770" s="25"/>
      <c r="M1770" s="25"/>
      <c r="N1770" s="122"/>
    </row>
    <row r="1771" spans="2:14">
      <c r="B1771" s="277"/>
      <c r="C1771" s="598">
        <v>25</v>
      </c>
      <c r="D1771" s="246" t="s">
        <v>566</v>
      </c>
      <c r="E1771" s="261"/>
      <c r="F1771" s="264">
        <v>0</v>
      </c>
      <c r="G1771" s="25"/>
      <c r="H1771" s="334"/>
      <c r="I1771" s="25"/>
      <c r="J1771" s="122"/>
      <c r="K1771" s="25"/>
      <c r="L1771" s="25"/>
      <c r="M1771" s="25"/>
      <c r="N1771" s="122"/>
    </row>
    <row r="1772" spans="2:14">
      <c r="B1772" s="277"/>
      <c r="C1772" s="598">
        <v>26</v>
      </c>
      <c r="D1772" s="246" t="s">
        <v>567</v>
      </c>
      <c r="E1772" s="261"/>
      <c r="F1772" s="264">
        <v>0</v>
      </c>
      <c r="G1772" s="25"/>
      <c r="H1772" s="334"/>
      <c r="I1772" s="25"/>
      <c r="J1772" s="122"/>
      <c r="K1772" s="25"/>
      <c r="L1772" s="25"/>
      <c r="M1772" s="25"/>
      <c r="N1772" s="122"/>
    </row>
    <row r="1773" spans="2:14">
      <c r="B1773" s="277"/>
      <c r="C1773" s="598">
        <v>27</v>
      </c>
      <c r="D1773" s="246" t="s">
        <v>83</v>
      </c>
      <c r="E1773" s="261"/>
      <c r="F1773" s="264">
        <v>0</v>
      </c>
      <c r="G1773" s="25"/>
      <c r="H1773" s="334"/>
      <c r="I1773" s="25"/>
      <c r="J1773" s="122"/>
      <c r="K1773" s="25"/>
      <c r="L1773" s="25"/>
      <c r="M1773" s="25"/>
      <c r="N1773" s="122"/>
    </row>
    <row r="1774" spans="2:14">
      <c r="B1774" s="277"/>
      <c r="C1774" s="598">
        <v>28</v>
      </c>
      <c r="D1774" s="246" t="s">
        <v>84</v>
      </c>
      <c r="E1774" s="261"/>
      <c r="F1774" s="264">
        <v>0</v>
      </c>
      <c r="G1774" s="25"/>
      <c r="H1774" s="334"/>
      <c r="I1774" s="25"/>
      <c r="J1774" s="122"/>
      <c r="K1774" s="25"/>
      <c r="L1774" s="25"/>
      <c r="M1774" s="25"/>
      <c r="N1774" s="122"/>
    </row>
    <row r="1775" spans="2:14">
      <c r="B1775" s="277"/>
      <c r="C1775" s="598">
        <v>29</v>
      </c>
      <c r="D1775" s="246" t="s">
        <v>85</v>
      </c>
      <c r="E1775" s="261"/>
      <c r="F1775" s="264">
        <v>0</v>
      </c>
      <c r="G1775" s="25"/>
      <c r="H1775" s="334"/>
      <c r="I1775" s="25"/>
      <c r="J1775" s="122"/>
      <c r="K1775" s="25"/>
      <c r="L1775" s="25"/>
      <c r="M1775" s="25"/>
      <c r="N1775" s="122"/>
    </row>
    <row r="1776" spans="2:14">
      <c r="B1776" s="277"/>
      <c r="C1776" s="598">
        <v>30</v>
      </c>
      <c r="D1776" s="246" t="s">
        <v>641</v>
      </c>
      <c r="E1776" s="261"/>
      <c r="F1776" s="264">
        <v>0</v>
      </c>
      <c r="G1776" s="25"/>
      <c r="H1776" s="334"/>
      <c r="I1776" s="25"/>
      <c r="J1776" s="122"/>
      <c r="K1776" s="25"/>
      <c r="L1776" s="25"/>
      <c r="M1776" s="25"/>
      <c r="N1776" s="122"/>
    </row>
    <row r="1777" spans="2:14">
      <c r="B1777" s="277"/>
      <c r="C1777" s="598">
        <v>31</v>
      </c>
      <c r="D1777" s="246" t="s">
        <v>659</v>
      </c>
      <c r="E1777" s="261"/>
      <c r="F1777" s="264">
        <v>0</v>
      </c>
      <c r="G1777" s="25"/>
      <c r="H1777" s="334"/>
      <c r="I1777" s="25"/>
      <c r="J1777" s="122"/>
      <c r="K1777" s="25"/>
      <c r="L1777" s="25"/>
      <c r="M1777" s="25"/>
      <c r="N1777" s="122"/>
    </row>
    <row r="1778" spans="2:14">
      <c r="B1778" s="277"/>
      <c r="C1778" s="598">
        <v>32</v>
      </c>
      <c r="D1778" s="246" t="s">
        <v>86</v>
      </c>
      <c r="E1778" s="261"/>
      <c r="F1778" s="264">
        <v>0</v>
      </c>
      <c r="G1778" s="25"/>
      <c r="H1778" s="334"/>
      <c r="I1778" s="25"/>
      <c r="J1778" s="122"/>
      <c r="K1778" s="25"/>
      <c r="L1778" s="25"/>
      <c r="M1778" s="25"/>
      <c r="N1778" s="122"/>
    </row>
    <row r="1779" spans="2:14">
      <c r="B1779" s="277"/>
      <c r="C1779" s="598">
        <v>33</v>
      </c>
      <c r="D1779" s="246" t="s">
        <v>87</v>
      </c>
      <c r="E1779" s="261"/>
      <c r="F1779" s="264">
        <v>0</v>
      </c>
      <c r="G1779" s="25"/>
      <c r="H1779" s="334"/>
      <c r="I1779" s="25"/>
      <c r="J1779" s="122"/>
      <c r="K1779" s="25"/>
      <c r="L1779" s="25"/>
      <c r="M1779" s="25"/>
      <c r="N1779" s="122"/>
    </row>
    <row r="1780" spans="2:14">
      <c r="B1780" s="277"/>
      <c r="C1780" s="598">
        <v>34</v>
      </c>
      <c r="D1780" s="246" t="s">
        <v>660</v>
      </c>
      <c r="E1780" s="261"/>
      <c r="F1780" s="264">
        <v>0</v>
      </c>
      <c r="G1780" s="25"/>
      <c r="H1780" s="334"/>
      <c r="I1780" s="25"/>
      <c r="J1780" s="122"/>
      <c r="K1780" s="25"/>
      <c r="L1780" s="25"/>
      <c r="M1780" s="25"/>
      <c r="N1780" s="122"/>
    </row>
    <row r="1781" spans="2:14">
      <c r="B1781" s="277"/>
      <c r="C1781" s="598">
        <v>35</v>
      </c>
      <c r="D1781" s="246" t="s">
        <v>661</v>
      </c>
      <c r="E1781" s="261"/>
      <c r="F1781" s="264">
        <v>0</v>
      </c>
      <c r="G1781" s="25"/>
      <c r="H1781" s="334"/>
      <c r="I1781" s="25"/>
      <c r="J1781" s="122"/>
      <c r="K1781" s="25"/>
      <c r="L1781" s="25"/>
      <c r="M1781" s="25"/>
      <c r="N1781" s="122"/>
    </row>
    <row r="1782" spans="2:14">
      <c r="B1782" s="277"/>
      <c r="C1782" s="598">
        <v>36</v>
      </c>
      <c r="D1782" s="246" t="s">
        <v>88</v>
      </c>
      <c r="E1782" s="261"/>
      <c r="F1782" s="264">
        <v>0</v>
      </c>
      <c r="G1782" s="25"/>
      <c r="H1782" s="334"/>
      <c r="I1782" s="25"/>
      <c r="J1782" s="122"/>
      <c r="K1782" s="25"/>
      <c r="L1782" s="25"/>
      <c r="M1782" s="25"/>
      <c r="N1782" s="122"/>
    </row>
    <row r="1783" spans="2:14">
      <c r="B1783" s="277"/>
      <c r="C1783" s="598">
        <v>37</v>
      </c>
      <c r="D1783" s="246" t="s">
        <v>645</v>
      </c>
      <c r="E1783" s="261"/>
      <c r="F1783" s="264">
        <v>0</v>
      </c>
      <c r="G1783" s="25"/>
      <c r="H1783" s="334"/>
      <c r="I1783" s="25"/>
      <c r="J1783" s="122"/>
      <c r="K1783" s="25"/>
      <c r="L1783" s="25"/>
      <c r="M1783" s="25"/>
      <c r="N1783" s="122"/>
    </row>
    <row r="1784" spans="2:14">
      <c r="B1784" s="277"/>
      <c r="C1784" s="598">
        <v>38</v>
      </c>
      <c r="D1784" s="246" t="s">
        <v>646</v>
      </c>
      <c r="E1784" s="261"/>
      <c r="F1784" s="264">
        <v>0</v>
      </c>
      <c r="G1784" s="25"/>
      <c r="H1784" s="334"/>
      <c r="I1784" s="25"/>
      <c r="J1784" s="122"/>
      <c r="K1784" s="25"/>
      <c r="L1784" s="25"/>
      <c r="M1784" s="25"/>
      <c r="N1784" s="122"/>
    </row>
    <row r="1785" spans="2:14">
      <c r="B1785" s="277"/>
      <c r="C1785" s="598">
        <v>39</v>
      </c>
      <c r="D1785" s="246" t="s">
        <v>647</v>
      </c>
      <c r="E1785" s="261"/>
      <c r="F1785" s="264">
        <v>0</v>
      </c>
      <c r="G1785" s="25"/>
      <c r="H1785" s="334"/>
      <c r="I1785" s="25"/>
      <c r="J1785" s="122"/>
      <c r="K1785" s="25"/>
      <c r="L1785" s="25"/>
      <c r="M1785" s="25"/>
      <c r="N1785" s="122"/>
    </row>
    <row r="1786" spans="2:14">
      <c r="B1786" s="277"/>
      <c r="C1786" s="598">
        <v>40</v>
      </c>
      <c r="D1786" s="246" t="s">
        <v>648</v>
      </c>
      <c r="E1786" s="261"/>
      <c r="F1786" s="264">
        <v>0</v>
      </c>
      <c r="G1786" s="25"/>
      <c r="H1786" s="334"/>
      <c r="I1786" s="25"/>
      <c r="J1786" s="122"/>
      <c r="K1786" s="25"/>
      <c r="L1786" s="25"/>
      <c r="M1786" s="25"/>
      <c r="N1786" s="122"/>
    </row>
    <row r="1787" spans="2:14">
      <c r="B1787" s="277"/>
      <c r="C1787" s="598">
        <v>41</v>
      </c>
      <c r="D1787" s="246" t="s">
        <v>662</v>
      </c>
      <c r="E1787" s="261"/>
      <c r="F1787" s="264">
        <v>0</v>
      </c>
      <c r="G1787" s="25"/>
      <c r="H1787" s="334"/>
      <c r="I1787" s="25"/>
      <c r="J1787" s="122"/>
      <c r="K1787" s="25"/>
      <c r="L1787" s="25"/>
      <c r="M1787" s="25"/>
      <c r="N1787" s="122"/>
    </row>
    <row r="1788" spans="2:14" ht="12.75" thickBot="1">
      <c r="B1788" s="277"/>
      <c r="C1788" s="598">
        <v>42</v>
      </c>
      <c r="D1788" s="246" t="s">
        <v>663</v>
      </c>
      <c r="E1788" s="261"/>
      <c r="F1788" s="266">
        <v>0</v>
      </c>
      <c r="G1788" s="25"/>
      <c r="H1788" s="334"/>
      <c r="I1788" s="25"/>
      <c r="J1788" s="122"/>
      <c r="K1788" s="25"/>
      <c r="L1788" s="25"/>
      <c r="M1788" s="25"/>
      <c r="N1788" s="122"/>
    </row>
    <row r="1789" spans="2:14">
      <c r="B1789" s="282" t="s">
        <v>79</v>
      </c>
      <c r="C1789" s="597">
        <v>1</v>
      </c>
      <c r="D1789" s="244" t="s">
        <v>67</v>
      </c>
      <c r="E1789" s="261"/>
      <c r="F1789" s="634">
        <f t="array" ref="F1789:F1830">+$J$1560:$J$1601</f>
        <v>0</v>
      </c>
      <c r="G1789" s="25"/>
      <c r="H1789" s="334"/>
      <c r="I1789" s="25"/>
      <c r="J1789" s="122"/>
      <c r="K1789" s="25"/>
      <c r="L1789" s="25"/>
      <c r="M1789" s="25"/>
      <c r="N1789" s="122"/>
    </row>
    <row r="1790" spans="2:14">
      <c r="B1790" s="284"/>
      <c r="C1790" s="598">
        <v>2</v>
      </c>
      <c r="D1790" s="246" t="s">
        <v>563</v>
      </c>
      <c r="E1790" s="261"/>
      <c r="F1790" s="635">
        <v>0</v>
      </c>
      <c r="G1790" s="25"/>
      <c r="H1790" s="334"/>
      <c r="I1790" s="25"/>
      <c r="J1790" s="122"/>
      <c r="K1790" s="25"/>
      <c r="L1790" s="25"/>
      <c r="M1790" s="25"/>
      <c r="N1790" s="122"/>
    </row>
    <row r="1791" spans="2:14">
      <c r="B1791" s="284"/>
      <c r="C1791" s="598">
        <v>3</v>
      </c>
      <c r="D1791" s="246" t="s">
        <v>633</v>
      </c>
      <c r="E1791" s="261"/>
      <c r="F1791" s="635">
        <v>0</v>
      </c>
      <c r="G1791" s="25"/>
      <c r="H1791" s="334"/>
      <c r="I1791" s="25"/>
      <c r="J1791" s="122"/>
      <c r="K1791" s="25"/>
      <c r="L1791" s="25"/>
      <c r="M1791" s="25"/>
      <c r="N1791" s="122"/>
    </row>
    <row r="1792" spans="2:14">
      <c r="B1792" s="284"/>
      <c r="C1792" s="598">
        <v>4</v>
      </c>
      <c r="D1792" s="246" t="s">
        <v>652</v>
      </c>
      <c r="E1792" s="261"/>
      <c r="F1792" s="635">
        <v>0</v>
      </c>
      <c r="G1792" s="25"/>
      <c r="H1792" s="334"/>
      <c r="I1792" s="25"/>
      <c r="J1792" s="122"/>
      <c r="K1792" s="25"/>
      <c r="L1792" s="25"/>
      <c r="M1792" s="25"/>
      <c r="N1792" s="122"/>
    </row>
    <row r="1793" spans="2:14">
      <c r="B1793" s="284"/>
      <c r="C1793" s="598">
        <v>5</v>
      </c>
      <c r="D1793" s="246" t="s">
        <v>653</v>
      </c>
      <c r="E1793" s="261"/>
      <c r="F1793" s="635">
        <v>0</v>
      </c>
      <c r="G1793" s="25"/>
      <c r="H1793" s="334"/>
      <c r="I1793" s="25"/>
      <c r="J1793" s="122"/>
      <c r="K1793" s="25"/>
      <c r="L1793" s="25"/>
      <c r="M1793" s="25"/>
      <c r="N1793" s="122"/>
    </row>
    <row r="1794" spans="2:14">
      <c r="B1794" s="284"/>
      <c r="C1794" s="598">
        <v>6</v>
      </c>
      <c r="D1794" s="246" t="s">
        <v>68</v>
      </c>
      <c r="E1794" s="261"/>
      <c r="F1794" s="635">
        <v>0</v>
      </c>
      <c r="G1794" s="25"/>
      <c r="H1794" s="334"/>
      <c r="I1794" s="25"/>
      <c r="J1794" s="122"/>
      <c r="K1794" s="25"/>
      <c r="L1794" s="25"/>
      <c r="M1794" s="25"/>
      <c r="N1794" s="122"/>
    </row>
    <row r="1795" spans="2:14">
      <c r="B1795" s="284"/>
      <c r="C1795" s="598">
        <v>7</v>
      </c>
      <c r="D1795" s="246" t="s">
        <v>69</v>
      </c>
      <c r="E1795" s="261"/>
      <c r="F1795" s="635">
        <v>0</v>
      </c>
      <c r="G1795" s="25"/>
      <c r="H1795" s="334"/>
      <c r="I1795" s="25"/>
      <c r="J1795" s="122"/>
      <c r="K1795" s="25"/>
      <c r="L1795" s="25"/>
      <c r="M1795" s="25"/>
      <c r="N1795" s="122"/>
    </row>
    <row r="1796" spans="2:14">
      <c r="B1796" s="284"/>
      <c r="C1796" s="598">
        <v>8</v>
      </c>
      <c r="D1796" s="246" t="s">
        <v>70</v>
      </c>
      <c r="E1796" s="261"/>
      <c r="F1796" s="635">
        <v>0</v>
      </c>
      <c r="G1796" s="25"/>
      <c r="H1796" s="334"/>
      <c r="I1796" s="25"/>
      <c r="J1796" s="122"/>
      <c r="K1796" s="25"/>
      <c r="L1796" s="25"/>
      <c r="M1796" s="25"/>
      <c r="N1796" s="122"/>
    </row>
    <row r="1797" spans="2:14">
      <c r="B1797" s="284"/>
      <c r="C1797" s="598">
        <v>9</v>
      </c>
      <c r="D1797" s="246" t="s">
        <v>71</v>
      </c>
      <c r="E1797" s="261"/>
      <c r="F1797" s="635">
        <v>0</v>
      </c>
      <c r="G1797" s="25"/>
      <c r="H1797" s="334"/>
      <c r="I1797" s="25"/>
      <c r="J1797" s="122"/>
      <c r="K1797" s="25"/>
      <c r="L1797" s="25"/>
      <c r="M1797" s="25"/>
      <c r="N1797" s="122"/>
    </row>
    <row r="1798" spans="2:14">
      <c r="B1798" s="284"/>
      <c r="C1798" s="598">
        <v>10</v>
      </c>
      <c r="D1798" s="246" t="s">
        <v>564</v>
      </c>
      <c r="E1798" s="261"/>
      <c r="F1798" s="635">
        <v>0</v>
      </c>
      <c r="G1798" s="25"/>
      <c r="H1798" s="334"/>
      <c r="I1798" s="25"/>
      <c r="J1798" s="122"/>
      <c r="K1798" s="25"/>
      <c r="L1798" s="25"/>
      <c r="M1798" s="25"/>
      <c r="N1798" s="122"/>
    </row>
    <row r="1799" spans="2:14">
      <c r="B1799" s="284"/>
      <c r="C1799" s="598">
        <v>11</v>
      </c>
      <c r="D1799" s="246" t="s">
        <v>72</v>
      </c>
      <c r="E1799" s="261"/>
      <c r="F1799" s="635">
        <v>0</v>
      </c>
      <c r="G1799" s="25"/>
      <c r="H1799" s="334"/>
      <c r="I1799" s="25"/>
      <c r="J1799" s="122"/>
      <c r="K1799" s="25"/>
      <c r="L1799" s="25"/>
      <c r="M1799" s="25"/>
      <c r="N1799" s="122"/>
    </row>
    <row r="1800" spans="2:14">
      <c r="B1800" s="284"/>
      <c r="C1800" s="598">
        <v>12</v>
      </c>
      <c r="D1800" s="246" t="s">
        <v>73</v>
      </c>
      <c r="E1800" s="261"/>
      <c r="F1800" s="635">
        <v>0</v>
      </c>
      <c r="G1800" s="25"/>
      <c r="H1800" s="334"/>
      <c r="I1800" s="25"/>
      <c r="J1800" s="122"/>
      <c r="K1800" s="25"/>
      <c r="L1800" s="25"/>
      <c r="M1800" s="25"/>
      <c r="N1800" s="122"/>
    </row>
    <row r="1801" spans="2:14">
      <c r="B1801" s="284"/>
      <c r="C1801" s="598">
        <v>13</v>
      </c>
      <c r="D1801" s="246" t="s">
        <v>74</v>
      </c>
      <c r="E1801" s="261"/>
      <c r="F1801" s="635">
        <v>0</v>
      </c>
      <c r="G1801" s="25"/>
      <c r="H1801" s="334"/>
      <c r="I1801" s="25"/>
      <c r="J1801" s="122"/>
      <c r="K1801" s="25"/>
      <c r="L1801" s="25"/>
      <c r="M1801" s="25"/>
      <c r="N1801" s="122"/>
    </row>
    <row r="1802" spans="2:14">
      <c r="B1802" s="284"/>
      <c r="C1802" s="598">
        <v>14</v>
      </c>
      <c r="D1802" s="246" t="s">
        <v>75</v>
      </c>
      <c r="E1802" s="261"/>
      <c r="F1802" s="635">
        <v>0</v>
      </c>
      <c r="G1802" s="25"/>
      <c r="H1802" s="334"/>
      <c r="I1802" s="25"/>
      <c r="J1802" s="122"/>
      <c r="K1802" s="25"/>
      <c r="L1802" s="25"/>
      <c r="M1802" s="25"/>
      <c r="N1802" s="122"/>
    </row>
    <row r="1803" spans="2:14">
      <c r="B1803" s="284"/>
      <c r="C1803" s="598">
        <v>15</v>
      </c>
      <c r="D1803" s="246" t="s">
        <v>654</v>
      </c>
      <c r="E1803" s="261"/>
      <c r="F1803" s="635">
        <v>0</v>
      </c>
      <c r="G1803" s="25"/>
      <c r="H1803" s="334"/>
      <c r="I1803" s="25"/>
      <c r="J1803" s="122"/>
      <c r="K1803" s="25"/>
      <c r="L1803" s="25"/>
      <c r="M1803" s="25"/>
      <c r="N1803" s="122"/>
    </row>
    <row r="1804" spans="2:14">
      <c r="B1804" s="284"/>
      <c r="C1804" s="598">
        <v>16</v>
      </c>
      <c r="D1804" s="246" t="s">
        <v>655</v>
      </c>
      <c r="E1804" s="261"/>
      <c r="F1804" s="635">
        <v>0</v>
      </c>
      <c r="G1804" s="25"/>
      <c r="H1804" s="334"/>
      <c r="I1804" s="25"/>
      <c r="J1804" s="122"/>
      <c r="K1804" s="25"/>
      <c r="L1804" s="25"/>
      <c r="M1804" s="25"/>
      <c r="N1804" s="122"/>
    </row>
    <row r="1805" spans="2:14">
      <c r="B1805" s="284"/>
      <c r="C1805" s="598">
        <v>17</v>
      </c>
      <c r="D1805" s="246" t="s">
        <v>656</v>
      </c>
      <c r="E1805" s="261"/>
      <c r="F1805" s="635">
        <v>0</v>
      </c>
      <c r="G1805" s="25"/>
      <c r="H1805" s="334"/>
      <c r="I1805" s="25"/>
      <c r="J1805" s="122"/>
      <c r="K1805" s="25"/>
      <c r="L1805" s="25"/>
      <c r="M1805" s="25"/>
      <c r="N1805" s="122"/>
    </row>
    <row r="1806" spans="2:14">
      <c r="B1806" s="284"/>
      <c r="C1806" s="598">
        <v>18</v>
      </c>
      <c r="D1806" s="246" t="s">
        <v>657</v>
      </c>
      <c r="E1806" s="261"/>
      <c r="F1806" s="635">
        <v>0</v>
      </c>
      <c r="G1806" s="25"/>
      <c r="H1806" s="334"/>
      <c r="I1806" s="25"/>
      <c r="J1806" s="122"/>
      <c r="K1806" s="25"/>
      <c r="L1806" s="25"/>
      <c r="M1806" s="25"/>
      <c r="N1806" s="122"/>
    </row>
    <row r="1807" spans="2:14">
      <c r="B1807" s="284"/>
      <c r="C1807" s="598">
        <v>19</v>
      </c>
      <c r="D1807" s="246" t="s">
        <v>76</v>
      </c>
      <c r="E1807" s="261"/>
      <c r="F1807" s="635">
        <v>0</v>
      </c>
      <c r="G1807" s="25"/>
      <c r="H1807" s="334"/>
      <c r="I1807" s="25"/>
      <c r="J1807" s="122"/>
      <c r="K1807" s="25"/>
      <c r="L1807" s="25"/>
      <c r="M1807" s="25"/>
      <c r="N1807" s="122"/>
    </row>
    <row r="1808" spans="2:14">
      <c r="B1808" s="284"/>
      <c r="C1808" s="598">
        <v>20</v>
      </c>
      <c r="D1808" s="246" t="s">
        <v>658</v>
      </c>
      <c r="E1808" s="261"/>
      <c r="F1808" s="635">
        <v>0</v>
      </c>
      <c r="G1808" s="25"/>
      <c r="H1808" s="334"/>
      <c r="I1808" s="25"/>
      <c r="J1808" s="122"/>
      <c r="K1808" s="25"/>
      <c r="L1808" s="25"/>
      <c r="M1808" s="25"/>
      <c r="N1808" s="122"/>
    </row>
    <row r="1809" spans="2:14">
      <c r="B1809" s="284"/>
      <c r="C1809" s="598">
        <v>21</v>
      </c>
      <c r="D1809" s="246" t="s">
        <v>77</v>
      </c>
      <c r="E1809" s="261"/>
      <c r="F1809" s="635">
        <v>0</v>
      </c>
      <c r="G1809" s="25"/>
      <c r="H1809" s="334"/>
      <c r="I1809" s="25"/>
      <c r="J1809" s="122"/>
      <c r="K1809" s="25"/>
      <c r="L1809" s="25"/>
      <c r="M1809" s="25"/>
      <c r="N1809" s="122"/>
    </row>
    <row r="1810" spans="2:14">
      <c r="B1810" s="284"/>
      <c r="C1810" s="598">
        <v>22</v>
      </c>
      <c r="D1810" s="246" t="s">
        <v>81</v>
      </c>
      <c r="E1810" s="261"/>
      <c r="F1810" s="635">
        <v>0</v>
      </c>
      <c r="G1810" s="25"/>
      <c r="H1810" s="334"/>
      <c r="I1810" s="25"/>
      <c r="J1810" s="122"/>
      <c r="K1810" s="25"/>
      <c r="L1810" s="25"/>
      <c r="M1810" s="25"/>
      <c r="N1810" s="122"/>
    </row>
    <row r="1811" spans="2:14">
      <c r="B1811" s="284"/>
      <c r="C1811" s="598">
        <v>23</v>
      </c>
      <c r="D1811" s="246" t="s">
        <v>82</v>
      </c>
      <c r="E1811" s="261"/>
      <c r="F1811" s="635">
        <v>0</v>
      </c>
      <c r="G1811" s="25"/>
      <c r="H1811" s="334"/>
      <c r="I1811" s="25"/>
      <c r="J1811" s="122"/>
      <c r="K1811" s="25"/>
      <c r="L1811" s="25"/>
      <c r="M1811" s="25"/>
      <c r="N1811" s="122"/>
    </row>
    <row r="1812" spans="2:14">
      <c r="B1812" s="284"/>
      <c r="C1812" s="598">
        <v>24</v>
      </c>
      <c r="D1812" s="246" t="s">
        <v>565</v>
      </c>
      <c r="E1812" s="261"/>
      <c r="F1812" s="635">
        <v>0</v>
      </c>
      <c r="G1812" s="25"/>
      <c r="H1812" s="334"/>
      <c r="I1812" s="25"/>
      <c r="J1812" s="122"/>
      <c r="K1812" s="25"/>
      <c r="L1812" s="25"/>
      <c r="M1812" s="25"/>
      <c r="N1812" s="122"/>
    </row>
    <row r="1813" spans="2:14">
      <c r="B1813" s="284"/>
      <c r="C1813" s="598">
        <v>25</v>
      </c>
      <c r="D1813" s="246" t="s">
        <v>566</v>
      </c>
      <c r="E1813" s="261"/>
      <c r="F1813" s="635">
        <v>0</v>
      </c>
      <c r="G1813" s="25"/>
      <c r="H1813" s="334"/>
      <c r="I1813" s="25"/>
      <c r="J1813" s="122"/>
      <c r="K1813" s="25"/>
      <c r="L1813" s="25"/>
      <c r="M1813" s="25"/>
      <c r="N1813" s="122"/>
    </row>
    <row r="1814" spans="2:14">
      <c r="B1814" s="284"/>
      <c r="C1814" s="598">
        <v>26</v>
      </c>
      <c r="D1814" s="246" t="s">
        <v>567</v>
      </c>
      <c r="E1814" s="261"/>
      <c r="F1814" s="635">
        <v>0</v>
      </c>
      <c r="G1814" s="25"/>
      <c r="H1814" s="334"/>
      <c r="I1814" s="25"/>
      <c r="J1814" s="122"/>
      <c r="K1814" s="25"/>
      <c r="L1814" s="25"/>
      <c r="M1814" s="25"/>
      <c r="N1814" s="122"/>
    </row>
    <row r="1815" spans="2:14">
      <c r="B1815" s="284"/>
      <c r="C1815" s="598">
        <v>27</v>
      </c>
      <c r="D1815" s="246" t="s">
        <v>83</v>
      </c>
      <c r="E1815" s="261"/>
      <c r="F1815" s="635">
        <v>0</v>
      </c>
      <c r="G1815" s="25"/>
      <c r="H1815" s="334"/>
      <c r="I1815" s="25"/>
      <c r="J1815" s="122"/>
      <c r="K1815" s="25"/>
      <c r="L1815" s="25"/>
      <c r="M1815" s="25"/>
      <c r="N1815" s="122"/>
    </row>
    <row r="1816" spans="2:14">
      <c r="B1816" s="284"/>
      <c r="C1816" s="598">
        <v>28</v>
      </c>
      <c r="D1816" s="246" t="s">
        <v>84</v>
      </c>
      <c r="E1816" s="261"/>
      <c r="F1816" s="635">
        <v>0</v>
      </c>
      <c r="G1816" s="25"/>
      <c r="H1816" s="334"/>
      <c r="I1816" s="25"/>
      <c r="J1816" s="122"/>
      <c r="K1816" s="25"/>
      <c r="L1816" s="25"/>
      <c r="M1816" s="25"/>
      <c r="N1816" s="122"/>
    </row>
    <row r="1817" spans="2:14">
      <c r="B1817" s="284"/>
      <c r="C1817" s="598">
        <v>29</v>
      </c>
      <c r="D1817" s="246" t="s">
        <v>85</v>
      </c>
      <c r="E1817" s="261"/>
      <c r="F1817" s="635">
        <v>0</v>
      </c>
      <c r="G1817" s="25"/>
      <c r="H1817" s="334"/>
      <c r="I1817" s="25"/>
      <c r="J1817" s="122"/>
      <c r="K1817" s="25"/>
      <c r="L1817" s="25"/>
      <c r="M1817" s="25"/>
      <c r="N1817" s="122"/>
    </row>
    <row r="1818" spans="2:14">
      <c r="B1818" s="284"/>
      <c r="C1818" s="598">
        <v>30</v>
      </c>
      <c r="D1818" s="246" t="s">
        <v>641</v>
      </c>
      <c r="E1818" s="261"/>
      <c r="F1818" s="635">
        <v>0</v>
      </c>
      <c r="G1818" s="25"/>
      <c r="H1818" s="334"/>
      <c r="I1818" s="25"/>
      <c r="J1818" s="122"/>
      <c r="K1818" s="25"/>
      <c r="L1818" s="25"/>
      <c r="M1818" s="25"/>
      <c r="N1818" s="122"/>
    </row>
    <row r="1819" spans="2:14">
      <c r="B1819" s="284"/>
      <c r="C1819" s="598">
        <v>31</v>
      </c>
      <c r="D1819" s="246" t="s">
        <v>659</v>
      </c>
      <c r="E1819" s="261"/>
      <c r="F1819" s="635">
        <v>0</v>
      </c>
      <c r="G1819" s="25"/>
      <c r="H1819" s="334"/>
      <c r="I1819" s="25"/>
      <c r="J1819" s="122"/>
      <c r="K1819" s="25"/>
      <c r="L1819" s="25"/>
      <c r="M1819" s="25"/>
      <c r="N1819" s="122"/>
    </row>
    <row r="1820" spans="2:14">
      <c r="B1820" s="284"/>
      <c r="C1820" s="598">
        <v>32</v>
      </c>
      <c r="D1820" s="246" t="s">
        <v>86</v>
      </c>
      <c r="E1820" s="261"/>
      <c r="F1820" s="635">
        <v>0</v>
      </c>
      <c r="G1820" s="25"/>
      <c r="H1820" s="334"/>
      <c r="I1820" s="25"/>
      <c r="J1820" s="122"/>
      <c r="K1820" s="25"/>
      <c r="L1820" s="25"/>
      <c r="M1820" s="25"/>
      <c r="N1820" s="122"/>
    </row>
    <row r="1821" spans="2:14">
      <c r="B1821" s="284"/>
      <c r="C1821" s="598">
        <v>33</v>
      </c>
      <c r="D1821" s="246" t="s">
        <v>87</v>
      </c>
      <c r="E1821" s="261"/>
      <c r="F1821" s="635">
        <v>0</v>
      </c>
      <c r="G1821" s="25"/>
      <c r="H1821" s="334"/>
      <c r="I1821" s="25"/>
      <c r="J1821" s="122"/>
      <c r="K1821" s="25"/>
      <c r="L1821" s="25"/>
      <c r="M1821" s="25"/>
      <c r="N1821" s="122"/>
    </row>
    <row r="1822" spans="2:14">
      <c r="B1822" s="284"/>
      <c r="C1822" s="598">
        <v>34</v>
      </c>
      <c r="D1822" s="246" t="s">
        <v>660</v>
      </c>
      <c r="E1822" s="261"/>
      <c r="F1822" s="635">
        <v>0</v>
      </c>
      <c r="G1822" s="25"/>
      <c r="H1822" s="334"/>
      <c r="I1822" s="25"/>
      <c r="J1822" s="122"/>
      <c r="K1822" s="25"/>
      <c r="L1822" s="25"/>
      <c r="M1822" s="25"/>
      <c r="N1822" s="122"/>
    </row>
    <row r="1823" spans="2:14">
      <c r="B1823" s="284"/>
      <c r="C1823" s="598">
        <v>35</v>
      </c>
      <c r="D1823" s="246" t="s">
        <v>661</v>
      </c>
      <c r="E1823" s="261"/>
      <c r="F1823" s="635">
        <v>0</v>
      </c>
      <c r="G1823" s="25"/>
      <c r="H1823" s="334"/>
      <c r="I1823" s="25"/>
      <c r="J1823" s="122"/>
      <c r="K1823" s="25"/>
      <c r="L1823" s="25"/>
      <c r="M1823" s="25"/>
      <c r="N1823" s="122"/>
    </row>
    <row r="1824" spans="2:14">
      <c r="B1824" s="284"/>
      <c r="C1824" s="598">
        <v>36</v>
      </c>
      <c r="D1824" s="246" t="s">
        <v>88</v>
      </c>
      <c r="E1824" s="261"/>
      <c r="F1824" s="635">
        <v>0</v>
      </c>
      <c r="G1824" s="25"/>
      <c r="H1824" s="334"/>
      <c r="I1824" s="25"/>
      <c r="J1824" s="122"/>
      <c r="K1824" s="25"/>
      <c r="L1824" s="25"/>
      <c r="M1824" s="25"/>
      <c r="N1824" s="122"/>
    </row>
    <row r="1825" spans="2:95">
      <c r="B1825" s="284"/>
      <c r="C1825" s="598">
        <v>37</v>
      </c>
      <c r="D1825" s="246" t="s">
        <v>645</v>
      </c>
      <c r="E1825" s="261"/>
      <c r="F1825" s="635">
        <v>0</v>
      </c>
      <c r="G1825" s="25"/>
      <c r="H1825" s="334"/>
      <c r="I1825" s="25"/>
      <c r="J1825" s="122"/>
      <c r="K1825" s="25"/>
      <c r="L1825" s="25"/>
      <c r="M1825" s="25"/>
      <c r="N1825" s="122"/>
    </row>
    <row r="1826" spans="2:95">
      <c r="B1826" s="284"/>
      <c r="C1826" s="598">
        <v>38</v>
      </c>
      <c r="D1826" s="246" t="s">
        <v>646</v>
      </c>
      <c r="E1826" s="261"/>
      <c r="F1826" s="635">
        <v>0</v>
      </c>
      <c r="G1826" s="25"/>
      <c r="H1826" s="334"/>
      <c r="I1826" s="25"/>
      <c r="J1826" s="122"/>
      <c r="K1826" s="25"/>
      <c r="L1826" s="25"/>
      <c r="M1826" s="25"/>
      <c r="N1826" s="122"/>
    </row>
    <row r="1827" spans="2:95">
      <c r="B1827" s="284"/>
      <c r="C1827" s="598">
        <v>39</v>
      </c>
      <c r="D1827" s="246" t="s">
        <v>647</v>
      </c>
      <c r="E1827" s="261"/>
      <c r="F1827" s="635">
        <v>0</v>
      </c>
      <c r="G1827" s="25"/>
      <c r="H1827" s="334"/>
      <c r="I1827" s="25"/>
      <c r="J1827" s="122"/>
      <c r="K1827" s="25"/>
      <c r="L1827" s="25"/>
      <c r="M1827" s="25"/>
      <c r="N1827" s="122"/>
    </row>
    <row r="1828" spans="2:95">
      <c r="B1828" s="284"/>
      <c r="C1828" s="598">
        <v>40</v>
      </c>
      <c r="D1828" s="246" t="s">
        <v>648</v>
      </c>
      <c r="E1828" s="261"/>
      <c r="F1828" s="635">
        <v>0</v>
      </c>
      <c r="G1828" s="25"/>
      <c r="H1828" s="334"/>
      <c r="I1828" s="25"/>
      <c r="J1828" s="122"/>
      <c r="K1828" s="25"/>
      <c r="L1828" s="25"/>
      <c r="M1828" s="25"/>
      <c r="N1828" s="122"/>
    </row>
    <row r="1829" spans="2:95">
      <c r="B1829" s="284"/>
      <c r="C1829" s="598">
        <v>41</v>
      </c>
      <c r="D1829" s="246" t="s">
        <v>662</v>
      </c>
      <c r="E1829" s="261"/>
      <c r="F1829" s="635">
        <v>0</v>
      </c>
      <c r="G1829" s="25"/>
      <c r="H1829" s="334"/>
      <c r="I1829" s="25"/>
      <c r="J1829" s="122"/>
      <c r="K1829" s="25"/>
      <c r="L1829" s="25"/>
      <c r="M1829" s="25"/>
      <c r="N1829" s="122"/>
    </row>
    <row r="1830" spans="2:95" ht="12.75" thickBot="1">
      <c r="B1830" s="286"/>
      <c r="C1830" s="598">
        <v>42</v>
      </c>
      <c r="D1830" s="246" t="s">
        <v>663</v>
      </c>
      <c r="E1830" s="261"/>
      <c r="F1830" s="636">
        <v>0</v>
      </c>
      <c r="G1830" s="25"/>
      <c r="H1830" s="334"/>
      <c r="I1830" s="25"/>
      <c r="J1830" s="122"/>
      <c r="K1830" s="25"/>
      <c r="L1830" s="25"/>
      <c r="M1830" s="25"/>
      <c r="N1830" s="122"/>
    </row>
    <row r="1831" spans="2:95">
      <c r="B1831" s="172" t="s">
        <v>376</v>
      </c>
      <c r="C1831" s="599"/>
      <c r="D1831" s="289"/>
      <c r="F1831" s="37">
        <f>SUM(F1747:F1788)</f>
        <v>0</v>
      </c>
      <c r="G1831" s="25"/>
      <c r="H1831" s="334"/>
      <c r="I1831" s="25"/>
      <c r="J1831" s="122"/>
      <c r="K1831" s="25"/>
      <c r="L1831" s="25"/>
      <c r="M1831" s="25"/>
      <c r="N1831" s="122"/>
    </row>
    <row r="1832" spans="2:95">
      <c r="B1832" s="173" t="s">
        <v>377</v>
      </c>
      <c r="C1832" s="600"/>
      <c r="D1832" s="291"/>
      <c r="F1832" s="37">
        <f>SUM(F1789:F1830)</f>
        <v>0</v>
      </c>
      <c r="G1832" s="25"/>
      <c r="H1832" s="334"/>
      <c r="I1832" s="25"/>
      <c r="J1832" s="122"/>
      <c r="K1832" s="25"/>
      <c r="L1832" s="25"/>
      <c r="M1832" s="25"/>
      <c r="N1832" s="122"/>
    </row>
    <row r="1833" spans="2:95">
      <c r="B1833" s="254" t="s">
        <v>90</v>
      </c>
      <c r="C1833" s="601"/>
      <c r="D1833" s="293"/>
      <c r="F1833" s="41">
        <f>SUM(F1747:F1830)</f>
        <v>0</v>
      </c>
      <c r="G1833" s="25"/>
      <c r="H1833" s="334"/>
      <c r="I1833" s="25"/>
      <c r="J1833" s="122"/>
      <c r="K1833" s="25"/>
      <c r="L1833" s="25"/>
      <c r="M1833" s="25"/>
      <c r="N1833" s="122"/>
    </row>
    <row r="1834" spans="2:95">
      <c r="B1834" s="25"/>
      <c r="C1834" s="604"/>
      <c r="D1834" s="25"/>
      <c r="E1834" s="25"/>
      <c r="F1834" s="25"/>
      <c r="G1834" s="25"/>
      <c r="H1834" s="334"/>
      <c r="I1834" s="25"/>
      <c r="J1834" s="122"/>
      <c r="K1834" s="25"/>
      <c r="L1834" s="25"/>
      <c r="M1834" s="25"/>
      <c r="N1834" s="122"/>
    </row>
    <row r="1835" spans="2:95">
      <c r="C1835" s="604"/>
      <c r="D1835" s="25"/>
      <c r="E1835" s="122"/>
      <c r="F1835" s="122"/>
    </row>
    <row r="1836" spans="2:95" ht="17.25">
      <c r="B1836" s="32" t="s">
        <v>439</v>
      </c>
      <c r="C1836" s="600"/>
      <c r="AR1836" s="359"/>
    </row>
    <row r="1837" spans="2:95">
      <c r="B1837" s="467"/>
      <c r="C1837" s="468"/>
      <c r="D1837" s="585"/>
      <c r="E1837" s="614" t="s">
        <v>102</v>
      </c>
      <c r="F1837" s="616"/>
      <c r="G1837" s="616"/>
      <c r="H1837" s="616"/>
      <c r="I1837" s="616"/>
      <c r="J1837" s="616"/>
      <c r="K1837" s="616"/>
      <c r="L1837" s="616"/>
      <c r="M1837" s="616"/>
      <c r="N1837" s="616"/>
      <c r="O1837" s="616"/>
      <c r="P1837" s="616"/>
      <c r="Q1837" s="616"/>
      <c r="R1837" s="616"/>
      <c r="S1837" s="616"/>
      <c r="T1837" s="616"/>
      <c r="U1837" s="616"/>
      <c r="V1837" s="616"/>
      <c r="W1837" s="616"/>
      <c r="X1837" s="616"/>
      <c r="Y1837" s="616"/>
      <c r="Z1837" s="616"/>
      <c r="AA1837" s="616"/>
      <c r="AB1837" s="616"/>
      <c r="AC1837" s="616"/>
      <c r="AD1837" s="616"/>
      <c r="AE1837" s="616"/>
      <c r="AF1837" s="616"/>
      <c r="AG1837" s="616"/>
      <c r="AH1837" s="616"/>
      <c r="AI1837" s="616"/>
      <c r="AJ1837" s="616"/>
      <c r="AK1837" s="616"/>
      <c r="AL1837" s="616"/>
      <c r="AM1837" s="616"/>
      <c r="AN1837" s="616"/>
      <c r="AO1837" s="616"/>
      <c r="AP1837" s="616"/>
      <c r="AQ1837" s="616"/>
      <c r="AR1837" s="616"/>
      <c r="AS1837" s="616"/>
      <c r="AT1837" s="617"/>
      <c r="AU1837" s="618" t="s">
        <v>79</v>
      </c>
      <c r="AV1837" s="615"/>
      <c r="AW1837" s="615"/>
      <c r="AX1837" s="615"/>
      <c r="AY1837" s="615"/>
      <c r="AZ1837" s="615"/>
      <c r="BA1837" s="615"/>
      <c r="BB1837" s="615"/>
      <c r="BC1837" s="615"/>
      <c r="BD1837" s="615"/>
      <c r="BE1837" s="615"/>
      <c r="BF1837" s="615"/>
      <c r="BG1837" s="615"/>
      <c r="BH1837" s="615"/>
      <c r="BI1837" s="615"/>
      <c r="BJ1837" s="615"/>
      <c r="BK1837" s="615"/>
      <c r="BL1837" s="615"/>
      <c r="BM1837" s="615"/>
      <c r="BN1837" s="615"/>
      <c r="BO1837" s="615"/>
      <c r="BP1837" s="615"/>
      <c r="BQ1837" s="615"/>
      <c r="BR1837" s="615"/>
      <c r="BS1837" s="615"/>
      <c r="BT1837" s="615"/>
      <c r="BU1837" s="615"/>
      <c r="BV1837" s="615"/>
      <c r="BW1837" s="615"/>
      <c r="BX1837" s="615"/>
      <c r="BY1837" s="615"/>
      <c r="BZ1837" s="615"/>
      <c r="CA1837" s="615"/>
      <c r="CB1837" s="615"/>
      <c r="CC1837" s="615"/>
      <c r="CD1837" s="615"/>
      <c r="CE1837" s="615"/>
      <c r="CF1837" s="615"/>
      <c r="CG1837" s="615"/>
      <c r="CH1837" s="615"/>
      <c r="CI1837" s="615"/>
      <c r="CJ1837" s="619"/>
      <c r="CK1837" s="621"/>
      <c r="CL1837" s="360"/>
      <c r="CM1837" s="360"/>
      <c r="CN1837" s="360"/>
      <c r="CO1837" s="360"/>
    </row>
    <row r="1838" spans="2:95">
      <c r="B1838" s="476"/>
      <c r="C1838" s="466"/>
      <c r="D1838" s="497"/>
      <c r="E1838" s="586">
        <v>1</v>
      </c>
      <c r="F1838" s="587">
        <v>2</v>
      </c>
      <c r="G1838" s="587">
        <v>3</v>
      </c>
      <c r="H1838" s="587">
        <v>4</v>
      </c>
      <c r="I1838" s="587">
        <v>5</v>
      </c>
      <c r="J1838" s="587">
        <v>6</v>
      </c>
      <c r="K1838" s="587">
        <v>7</v>
      </c>
      <c r="L1838" s="587">
        <v>8</v>
      </c>
      <c r="M1838" s="587">
        <v>9</v>
      </c>
      <c r="N1838" s="587">
        <v>10</v>
      </c>
      <c r="O1838" s="587">
        <v>11</v>
      </c>
      <c r="P1838" s="587">
        <v>12</v>
      </c>
      <c r="Q1838" s="587">
        <v>13</v>
      </c>
      <c r="R1838" s="587">
        <v>14</v>
      </c>
      <c r="S1838" s="587">
        <v>15</v>
      </c>
      <c r="T1838" s="587">
        <v>16</v>
      </c>
      <c r="U1838" s="587">
        <v>17</v>
      </c>
      <c r="V1838" s="587">
        <v>18</v>
      </c>
      <c r="W1838" s="587">
        <v>19</v>
      </c>
      <c r="X1838" s="587">
        <v>20</v>
      </c>
      <c r="Y1838" s="587">
        <v>21</v>
      </c>
      <c r="Z1838" s="587">
        <v>22</v>
      </c>
      <c r="AA1838" s="587">
        <v>23</v>
      </c>
      <c r="AB1838" s="587">
        <v>24</v>
      </c>
      <c r="AC1838" s="587">
        <v>25</v>
      </c>
      <c r="AD1838" s="587">
        <v>26</v>
      </c>
      <c r="AE1838" s="587">
        <v>27</v>
      </c>
      <c r="AF1838" s="587">
        <v>28</v>
      </c>
      <c r="AG1838" s="587">
        <v>29</v>
      </c>
      <c r="AH1838" s="587">
        <v>30</v>
      </c>
      <c r="AI1838" s="587">
        <v>31</v>
      </c>
      <c r="AJ1838" s="587">
        <v>32</v>
      </c>
      <c r="AK1838" s="587">
        <v>33</v>
      </c>
      <c r="AL1838" s="587">
        <v>34</v>
      </c>
      <c r="AM1838" s="587">
        <v>35</v>
      </c>
      <c r="AN1838" s="587">
        <v>36</v>
      </c>
      <c r="AO1838" s="587">
        <v>37</v>
      </c>
      <c r="AP1838" s="587">
        <v>38</v>
      </c>
      <c r="AQ1838" s="587">
        <v>39</v>
      </c>
      <c r="AR1838" s="587">
        <v>40</v>
      </c>
      <c r="AS1838" s="587">
        <v>41</v>
      </c>
      <c r="AT1838" s="587">
        <v>42</v>
      </c>
      <c r="AU1838" s="586">
        <v>1</v>
      </c>
      <c r="AV1838" s="587">
        <v>2</v>
      </c>
      <c r="AW1838" s="587">
        <v>3</v>
      </c>
      <c r="AX1838" s="587">
        <v>4</v>
      </c>
      <c r="AY1838" s="587">
        <v>5</v>
      </c>
      <c r="AZ1838" s="587">
        <v>6</v>
      </c>
      <c r="BA1838" s="587">
        <v>7</v>
      </c>
      <c r="BB1838" s="587">
        <v>8</v>
      </c>
      <c r="BC1838" s="587">
        <v>9</v>
      </c>
      <c r="BD1838" s="587">
        <v>10</v>
      </c>
      <c r="BE1838" s="587">
        <v>11</v>
      </c>
      <c r="BF1838" s="587">
        <v>12</v>
      </c>
      <c r="BG1838" s="587">
        <v>13</v>
      </c>
      <c r="BH1838" s="587">
        <v>14</v>
      </c>
      <c r="BI1838" s="587">
        <v>15</v>
      </c>
      <c r="BJ1838" s="587">
        <v>16</v>
      </c>
      <c r="BK1838" s="587">
        <v>17</v>
      </c>
      <c r="BL1838" s="587">
        <v>18</v>
      </c>
      <c r="BM1838" s="587">
        <v>19</v>
      </c>
      <c r="BN1838" s="587">
        <v>20</v>
      </c>
      <c r="BO1838" s="587">
        <v>21</v>
      </c>
      <c r="BP1838" s="587">
        <v>22</v>
      </c>
      <c r="BQ1838" s="587">
        <v>23</v>
      </c>
      <c r="BR1838" s="587">
        <v>24</v>
      </c>
      <c r="BS1838" s="587">
        <v>25</v>
      </c>
      <c r="BT1838" s="587">
        <v>26</v>
      </c>
      <c r="BU1838" s="587">
        <v>27</v>
      </c>
      <c r="BV1838" s="587">
        <v>28</v>
      </c>
      <c r="BW1838" s="587">
        <v>29</v>
      </c>
      <c r="BX1838" s="587">
        <v>30</v>
      </c>
      <c r="BY1838" s="587">
        <v>31</v>
      </c>
      <c r="BZ1838" s="587">
        <v>32</v>
      </c>
      <c r="CA1838" s="587">
        <v>33</v>
      </c>
      <c r="CB1838" s="587">
        <v>34</v>
      </c>
      <c r="CC1838" s="587">
        <v>35</v>
      </c>
      <c r="CD1838" s="587">
        <v>36</v>
      </c>
      <c r="CE1838" s="587">
        <v>37</v>
      </c>
      <c r="CF1838" s="587">
        <v>38</v>
      </c>
      <c r="CG1838" s="587">
        <v>39</v>
      </c>
      <c r="CH1838" s="587">
        <v>40</v>
      </c>
      <c r="CI1838" s="587">
        <v>41</v>
      </c>
      <c r="CJ1838" s="588">
        <v>42</v>
      </c>
      <c r="CK1838" s="181"/>
      <c r="CL1838" s="361"/>
      <c r="CM1838" s="361"/>
      <c r="CN1838" s="361"/>
      <c r="CO1838" s="361"/>
      <c r="CP1838" s="181"/>
      <c r="CQ1838" s="181"/>
    </row>
    <row r="1839" spans="2:95" ht="22.5">
      <c r="B1839" s="475"/>
      <c r="C1839" s="498"/>
      <c r="D1839" s="469"/>
      <c r="E1839" s="470" t="s">
        <v>67</v>
      </c>
      <c r="F1839" s="471" t="s">
        <v>563</v>
      </c>
      <c r="G1839" s="471" t="s">
        <v>633</v>
      </c>
      <c r="H1839" s="471" t="s">
        <v>652</v>
      </c>
      <c r="I1839" s="471" t="s">
        <v>653</v>
      </c>
      <c r="J1839" s="471" t="s">
        <v>68</v>
      </c>
      <c r="K1839" s="471" t="s">
        <v>69</v>
      </c>
      <c r="L1839" s="471" t="s">
        <v>70</v>
      </c>
      <c r="M1839" s="471" t="s">
        <v>71</v>
      </c>
      <c r="N1839" s="471" t="s">
        <v>564</v>
      </c>
      <c r="O1839" s="471" t="s">
        <v>72</v>
      </c>
      <c r="P1839" s="471" t="s">
        <v>73</v>
      </c>
      <c r="Q1839" s="471" t="s">
        <v>74</v>
      </c>
      <c r="R1839" s="471" t="s">
        <v>75</v>
      </c>
      <c r="S1839" s="471" t="s">
        <v>654</v>
      </c>
      <c r="T1839" s="471" t="s">
        <v>655</v>
      </c>
      <c r="U1839" s="471" t="s">
        <v>656</v>
      </c>
      <c r="V1839" s="471" t="s">
        <v>657</v>
      </c>
      <c r="W1839" s="471" t="s">
        <v>76</v>
      </c>
      <c r="X1839" s="471" t="s">
        <v>658</v>
      </c>
      <c r="Y1839" s="471" t="s">
        <v>77</v>
      </c>
      <c r="Z1839" s="471" t="s">
        <v>81</v>
      </c>
      <c r="AA1839" s="471" t="s">
        <v>82</v>
      </c>
      <c r="AB1839" s="471" t="s">
        <v>565</v>
      </c>
      <c r="AC1839" s="471" t="s">
        <v>566</v>
      </c>
      <c r="AD1839" s="471" t="s">
        <v>567</v>
      </c>
      <c r="AE1839" s="471" t="s">
        <v>83</v>
      </c>
      <c r="AF1839" s="471" t="s">
        <v>84</v>
      </c>
      <c r="AG1839" s="471" t="s">
        <v>85</v>
      </c>
      <c r="AH1839" s="471" t="s">
        <v>641</v>
      </c>
      <c r="AI1839" s="471" t="s">
        <v>659</v>
      </c>
      <c r="AJ1839" s="471" t="s">
        <v>86</v>
      </c>
      <c r="AK1839" s="471" t="s">
        <v>87</v>
      </c>
      <c r="AL1839" s="471" t="s">
        <v>660</v>
      </c>
      <c r="AM1839" s="471" t="s">
        <v>661</v>
      </c>
      <c r="AN1839" s="471" t="s">
        <v>88</v>
      </c>
      <c r="AO1839" s="471" t="s">
        <v>645</v>
      </c>
      <c r="AP1839" s="471" t="s">
        <v>646</v>
      </c>
      <c r="AQ1839" s="471" t="s">
        <v>647</v>
      </c>
      <c r="AR1839" s="471" t="s">
        <v>648</v>
      </c>
      <c r="AS1839" s="471" t="s">
        <v>662</v>
      </c>
      <c r="AT1839" s="471" t="s">
        <v>663</v>
      </c>
      <c r="AU1839" s="470" t="s">
        <v>67</v>
      </c>
      <c r="AV1839" s="471" t="s">
        <v>563</v>
      </c>
      <c r="AW1839" s="471" t="s">
        <v>633</v>
      </c>
      <c r="AX1839" s="471" t="s">
        <v>652</v>
      </c>
      <c r="AY1839" s="471" t="s">
        <v>653</v>
      </c>
      <c r="AZ1839" s="471" t="s">
        <v>68</v>
      </c>
      <c r="BA1839" s="471" t="s">
        <v>69</v>
      </c>
      <c r="BB1839" s="471" t="s">
        <v>70</v>
      </c>
      <c r="BC1839" s="471" t="s">
        <v>71</v>
      </c>
      <c r="BD1839" s="471" t="s">
        <v>564</v>
      </c>
      <c r="BE1839" s="471" t="s">
        <v>72</v>
      </c>
      <c r="BF1839" s="471" t="s">
        <v>73</v>
      </c>
      <c r="BG1839" s="471" t="s">
        <v>74</v>
      </c>
      <c r="BH1839" s="471" t="s">
        <v>75</v>
      </c>
      <c r="BI1839" s="471" t="s">
        <v>654</v>
      </c>
      <c r="BJ1839" s="471" t="s">
        <v>655</v>
      </c>
      <c r="BK1839" s="471" t="s">
        <v>656</v>
      </c>
      <c r="BL1839" s="471" t="s">
        <v>657</v>
      </c>
      <c r="BM1839" s="471" t="s">
        <v>76</v>
      </c>
      <c r="BN1839" s="471" t="s">
        <v>658</v>
      </c>
      <c r="BO1839" s="471" t="s">
        <v>77</v>
      </c>
      <c r="BP1839" s="471" t="s">
        <v>81</v>
      </c>
      <c r="BQ1839" s="471" t="s">
        <v>82</v>
      </c>
      <c r="BR1839" s="471" t="s">
        <v>565</v>
      </c>
      <c r="BS1839" s="471" t="s">
        <v>566</v>
      </c>
      <c r="BT1839" s="471" t="s">
        <v>567</v>
      </c>
      <c r="BU1839" s="471" t="s">
        <v>83</v>
      </c>
      <c r="BV1839" s="471" t="s">
        <v>84</v>
      </c>
      <c r="BW1839" s="471" t="s">
        <v>85</v>
      </c>
      <c r="BX1839" s="471" t="s">
        <v>641</v>
      </c>
      <c r="BY1839" s="471" t="s">
        <v>659</v>
      </c>
      <c r="BZ1839" s="471" t="s">
        <v>86</v>
      </c>
      <c r="CA1839" s="471" t="s">
        <v>87</v>
      </c>
      <c r="CB1839" s="471" t="s">
        <v>660</v>
      </c>
      <c r="CC1839" s="471" t="s">
        <v>661</v>
      </c>
      <c r="CD1839" s="471" t="s">
        <v>88</v>
      </c>
      <c r="CE1839" s="471" t="s">
        <v>645</v>
      </c>
      <c r="CF1839" s="471" t="s">
        <v>646</v>
      </c>
      <c r="CG1839" s="471" t="s">
        <v>647</v>
      </c>
      <c r="CH1839" s="471" t="s">
        <v>648</v>
      </c>
      <c r="CI1839" s="471" t="s">
        <v>662</v>
      </c>
      <c r="CJ1839" s="496" t="s">
        <v>663</v>
      </c>
      <c r="CK1839" s="181"/>
      <c r="CL1839" s="361"/>
      <c r="CM1839" s="361"/>
      <c r="CN1839" s="361"/>
      <c r="CO1839" s="361"/>
      <c r="CP1839" s="181"/>
      <c r="CQ1839" s="181"/>
    </row>
    <row r="1840" spans="2:95">
      <c r="B1840" s="274" t="s">
        <v>102</v>
      </c>
      <c r="C1840" s="597">
        <v>1</v>
      </c>
      <c r="D1840" s="244" t="s">
        <v>67</v>
      </c>
      <c r="E1840" s="478">
        <f t="array" ref="E1840:CJ1923">+$E$876:$CJ$959</f>
        <v>1.0530519504978513</v>
      </c>
      <c r="F1840" s="479">
        <v>1.1941612882118242E-3</v>
      </c>
      <c r="G1840" s="479">
        <v>9.7557183369669583E-4</v>
      </c>
      <c r="H1840" s="479">
        <v>9.7803824683604512E-5</v>
      </c>
      <c r="I1840" s="479">
        <v>6.4944745887746305E-2</v>
      </c>
      <c r="J1840" s="479">
        <v>8.196784288509484E-3</v>
      </c>
      <c r="K1840" s="479">
        <v>2.7886410920532911E-4</v>
      </c>
      <c r="L1840" s="479">
        <v>7.0720810042699991E-4</v>
      </c>
      <c r="M1840" s="479">
        <v>6.0648162535351879E-6</v>
      </c>
      <c r="N1840" s="479">
        <v>2.7908631563934427E-2</v>
      </c>
      <c r="O1840" s="479">
        <v>4.3651749947108844E-4</v>
      </c>
      <c r="P1840" s="479">
        <v>3.8974365982219482E-5</v>
      </c>
      <c r="Q1840" s="479">
        <v>3.3948110672241252E-4</v>
      </c>
      <c r="R1840" s="479">
        <v>6.4382763103616167E-5</v>
      </c>
      <c r="S1840" s="479">
        <v>9.239871748417749E-5</v>
      </c>
      <c r="T1840" s="479">
        <v>1.0633618347734849E-4</v>
      </c>
      <c r="U1840" s="479">
        <v>3.6093516515350329E-4</v>
      </c>
      <c r="V1840" s="479">
        <v>1.7525076869700062E-4</v>
      </c>
      <c r="W1840" s="479">
        <v>4.3011126761678182E-4</v>
      </c>
      <c r="X1840" s="479">
        <v>2.185968304107384E-4</v>
      </c>
      <c r="Y1840" s="479">
        <v>3.6806241493385854E-4</v>
      </c>
      <c r="Z1840" s="479">
        <v>1.1580659370063443E-3</v>
      </c>
      <c r="AA1840" s="479">
        <v>6.9263545278775427E-4</v>
      </c>
      <c r="AB1840" s="479">
        <v>3.3159568972985777E-5</v>
      </c>
      <c r="AC1840" s="479">
        <v>2.1131194094928666E-4</v>
      </c>
      <c r="AD1840" s="479">
        <v>5.1783871041499442E-5</v>
      </c>
      <c r="AE1840" s="479">
        <v>1.3040248732110738E-4</v>
      </c>
      <c r="AF1840" s="479">
        <v>4.1065085420079329E-5</v>
      </c>
      <c r="AG1840" s="479">
        <v>2.3278264379510024E-5</v>
      </c>
      <c r="AH1840" s="479">
        <v>3.0308199534520439E-5</v>
      </c>
      <c r="AI1840" s="479">
        <v>4.2521020290370412E-5</v>
      </c>
      <c r="AJ1840" s="479">
        <v>5.9266628166961052E-5</v>
      </c>
      <c r="AK1840" s="479">
        <v>4.6041295450379436E-4</v>
      </c>
      <c r="AL1840" s="479">
        <v>1.1351949030438183E-3</v>
      </c>
      <c r="AM1840" s="479">
        <v>6.0427861708869869E-4</v>
      </c>
      <c r="AN1840" s="479">
        <v>1.3188900703131108E-4</v>
      </c>
      <c r="AO1840" s="479">
        <v>1.0652928157788873E-2</v>
      </c>
      <c r="AP1840" s="479">
        <v>1.5560730035680868E-2</v>
      </c>
      <c r="AQ1840" s="479">
        <v>1.002543378564548E-3</v>
      </c>
      <c r="AR1840" s="479">
        <v>1.8945022697291584E-3</v>
      </c>
      <c r="AS1840" s="479">
        <v>4.4816967447310763E-4</v>
      </c>
      <c r="AT1840" s="480">
        <v>1.1008586131258301E-4</v>
      </c>
      <c r="AU1840" s="478">
        <v>5.6538566431550317E-4</v>
      </c>
      <c r="AV1840" s="479">
        <v>7.809148687492099E-5</v>
      </c>
      <c r="AW1840" s="479">
        <v>1.6678058530205143E-4</v>
      </c>
      <c r="AX1840" s="479">
        <v>2.2996363136305343E-5</v>
      </c>
      <c r="AY1840" s="479">
        <v>1.184786489725202E-3</v>
      </c>
      <c r="AZ1840" s="479">
        <v>1.0335814547046527E-4</v>
      </c>
      <c r="BA1840" s="479">
        <v>4.5535241556159173E-5</v>
      </c>
      <c r="BB1840" s="479">
        <v>6.1930991773767913E-5</v>
      </c>
      <c r="BC1840" s="479">
        <v>1.5729264138015598E-6</v>
      </c>
      <c r="BD1840" s="479">
        <v>3.3485246145214268E-4</v>
      </c>
      <c r="BE1840" s="479">
        <v>2.444976432600664E-5</v>
      </c>
      <c r="BF1840" s="479">
        <v>9.8623500746178908E-6</v>
      </c>
      <c r="BG1840" s="479">
        <v>1.8765376449230452E-5</v>
      </c>
      <c r="BH1840" s="479">
        <v>1.5201808376522082E-5</v>
      </c>
      <c r="BI1840" s="479">
        <v>3.0887909705727568E-5</v>
      </c>
      <c r="BJ1840" s="479">
        <v>4.7656088202630942E-5</v>
      </c>
      <c r="BK1840" s="479">
        <v>6.6404484191426329E-5</v>
      </c>
      <c r="BL1840" s="479">
        <v>4.2126838975521993E-5</v>
      </c>
      <c r="BM1840" s="479">
        <v>6.0577876949867222E-5</v>
      </c>
      <c r="BN1840" s="479">
        <v>6.6288698914000296E-5</v>
      </c>
      <c r="BO1840" s="479">
        <v>9.2106195650172159E-5</v>
      </c>
      <c r="BP1840" s="479">
        <v>8.3919394821721114E-5</v>
      </c>
      <c r="BQ1840" s="479">
        <v>3.0561636389124701E-5</v>
      </c>
      <c r="BR1840" s="479">
        <v>7.4855412897851368E-6</v>
      </c>
      <c r="BS1840" s="479">
        <v>4.4982549580321841E-5</v>
      </c>
      <c r="BT1840" s="479">
        <v>2.3325979937562845E-5</v>
      </c>
      <c r="BU1840" s="479">
        <v>1.1573379157703812E-5</v>
      </c>
      <c r="BV1840" s="479">
        <v>1.0064942188066025E-5</v>
      </c>
      <c r="BW1840" s="479">
        <v>3.968884496095004E-6</v>
      </c>
      <c r="BX1840" s="479">
        <v>1.0393687420634115E-5</v>
      </c>
      <c r="BY1840" s="479">
        <v>1.4264531178334752E-5</v>
      </c>
      <c r="BZ1840" s="479">
        <v>1.1656287078368342E-5</v>
      </c>
      <c r="CA1840" s="479">
        <v>1.4699010827455102E-5</v>
      </c>
      <c r="CB1840" s="479">
        <v>4.1995850457375388E-5</v>
      </c>
      <c r="CC1840" s="479">
        <v>3.1238624972675941E-5</v>
      </c>
      <c r="CD1840" s="479">
        <v>2.7410556108551132E-5</v>
      </c>
      <c r="CE1840" s="479">
        <v>3.0131962601152846E-4</v>
      </c>
      <c r="CF1840" s="479">
        <v>5.4696705746783213E-4</v>
      </c>
      <c r="CG1840" s="479">
        <v>3.1068291123087945E-5</v>
      </c>
      <c r="CH1840" s="479">
        <v>3.468371774904075E-5</v>
      </c>
      <c r="CI1840" s="479">
        <v>9.2233930145595145E-5</v>
      </c>
      <c r="CJ1840" s="480">
        <v>1.9590597383846638E-5</v>
      </c>
      <c r="CK1840" s="307"/>
      <c r="CL1840" s="307"/>
      <c r="CM1840" s="307"/>
      <c r="CN1840" s="307"/>
      <c r="CO1840" s="307"/>
    </row>
    <row r="1841" spans="2:93">
      <c r="B1841" s="277"/>
      <c r="C1841" s="598">
        <v>2</v>
      </c>
      <c r="D1841" s="246" t="s">
        <v>563</v>
      </c>
      <c r="E1841" s="481">
        <v>8.2266422103914621E-5</v>
      </c>
      <c r="F1841" s="482">
        <v>1.0850695175970115</v>
      </c>
      <c r="G1841" s="482">
        <v>1.0402506904588466E-4</v>
      </c>
      <c r="H1841" s="482">
        <v>2.7762758101325933E-5</v>
      </c>
      <c r="I1841" s="482">
        <v>4.085180249587907E-4</v>
      </c>
      <c r="J1841" s="482">
        <v>5.114884668732954E-5</v>
      </c>
      <c r="K1841" s="482">
        <v>3.7721554295037894E-2</v>
      </c>
      <c r="L1841" s="482">
        <v>9.587476431137455E-5</v>
      </c>
      <c r="M1841" s="482">
        <v>1.6235883113703667E-6</v>
      </c>
      <c r="N1841" s="482">
        <v>4.6561847404896034E-5</v>
      </c>
      <c r="O1841" s="482">
        <v>9.5324089123142118E-5</v>
      </c>
      <c r="P1841" s="482">
        <v>2.0856321163492371E-5</v>
      </c>
      <c r="Q1841" s="482">
        <v>5.3397459025165816E-5</v>
      </c>
      <c r="R1841" s="482">
        <v>3.1145098452068906E-5</v>
      </c>
      <c r="S1841" s="482">
        <v>2.6126373882536612E-5</v>
      </c>
      <c r="T1841" s="482">
        <v>1.5628248324894288E-5</v>
      </c>
      <c r="U1841" s="482">
        <v>3.6752496453540824E-5</v>
      </c>
      <c r="V1841" s="482">
        <v>3.1680346979804435E-5</v>
      </c>
      <c r="W1841" s="482">
        <v>3.8094818286777616E-5</v>
      </c>
      <c r="X1841" s="482">
        <v>2.6908876597757463E-5</v>
      </c>
      <c r="Y1841" s="482">
        <v>1.7747294328328326E-5</v>
      </c>
      <c r="Z1841" s="482">
        <v>5.9603506543609585E-4</v>
      </c>
      <c r="AA1841" s="482">
        <v>3.4680434683311494E-4</v>
      </c>
      <c r="AB1841" s="482">
        <v>2.067905017670021E-5</v>
      </c>
      <c r="AC1841" s="482">
        <v>2.342870547121841E-5</v>
      </c>
      <c r="AD1841" s="482">
        <v>1.9442978719254842E-5</v>
      </c>
      <c r="AE1841" s="482">
        <v>2.7726282082126197E-5</v>
      </c>
      <c r="AF1841" s="482">
        <v>3.3932082406112316E-5</v>
      </c>
      <c r="AG1841" s="482">
        <v>1.0691512731206459E-5</v>
      </c>
      <c r="AH1841" s="482">
        <v>2.8871500793807453E-5</v>
      </c>
      <c r="AI1841" s="482">
        <v>9.6506090897944784E-5</v>
      </c>
      <c r="AJ1841" s="482">
        <v>2.5699629935603628E-5</v>
      </c>
      <c r="AK1841" s="482">
        <v>3.5579329877718206E-5</v>
      </c>
      <c r="AL1841" s="482">
        <v>7.9209326608134493E-5</v>
      </c>
      <c r="AM1841" s="482">
        <v>7.9339330646889948E-5</v>
      </c>
      <c r="AN1841" s="482">
        <v>2.0509672591315752E-5</v>
      </c>
      <c r="AO1841" s="482">
        <v>9.9302500269484524E-4</v>
      </c>
      <c r="AP1841" s="482">
        <v>1.2459435577028431E-3</v>
      </c>
      <c r="AQ1841" s="482">
        <v>4.1839016771746627E-5</v>
      </c>
      <c r="AR1841" s="482">
        <v>7.3726434488026197E-5</v>
      </c>
      <c r="AS1841" s="482">
        <v>1.3069397270395779E-3</v>
      </c>
      <c r="AT1841" s="483">
        <v>2.3752376138086497E-5</v>
      </c>
      <c r="AU1841" s="481">
        <v>1.6916687844453405E-5</v>
      </c>
      <c r="AV1841" s="482">
        <v>1.1124074699025332E-4</v>
      </c>
      <c r="AW1841" s="482">
        <v>6.037420669538615E-6</v>
      </c>
      <c r="AX1841" s="482">
        <v>4.6933639117068438E-6</v>
      </c>
      <c r="AY1841" s="482">
        <v>1.4911332683708952E-5</v>
      </c>
      <c r="AZ1841" s="482">
        <v>8.4531353435645945E-6</v>
      </c>
      <c r="BA1841" s="482">
        <v>1.6564533752290659E-4</v>
      </c>
      <c r="BB1841" s="482">
        <v>1.3378636991644234E-5</v>
      </c>
      <c r="BC1841" s="482">
        <v>5.6671206211457342E-7</v>
      </c>
      <c r="BD1841" s="482">
        <v>1.1056809396613793E-5</v>
      </c>
      <c r="BE1841" s="482">
        <v>1.5672883810164782E-5</v>
      </c>
      <c r="BF1841" s="482">
        <v>4.1523140560444008E-6</v>
      </c>
      <c r="BG1841" s="482">
        <v>5.9084054153400133E-6</v>
      </c>
      <c r="BH1841" s="482">
        <v>5.512315717812152E-6</v>
      </c>
      <c r="BI1841" s="482">
        <v>4.5040572346163252E-6</v>
      </c>
      <c r="BJ1841" s="482">
        <v>4.2066891199401277E-6</v>
      </c>
      <c r="BK1841" s="482">
        <v>7.9654500187038598E-6</v>
      </c>
      <c r="BL1841" s="482">
        <v>9.2841129620962111E-6</v>
      </c>
      <c r="BM1841" s="482">
        <v>8.7971515534829394E-6</v>
      </c>
      <c r="BN1841" s="482">
        <v>9.4189151462325337E-6</v>
      </c>
      <c r="BO1841" s="482">
        <v>5.9840969201814267E-6</v>
      </c>
      <c r="BP1841" s="482">
        <v>4.6360704458569471E-5</v>
      </c>
      <c r="BQ1841" s="482">
        <v>2.9588846080210689E-5</v>
      </c>
      <c r="BR1841" s="482">
        <v>4.4836485648726033E-6</v>
      </c>
      <c r="BS1841" s="482">
        <v>6.441668744350408E-6</v>
      </c>
      <c r="BT1841" s="482">
        <v>4.7765105158229688E-6</v>
      </c>
      <c r="BU1841" s="482">
        <v>6.5249226824633938E-6</v>
      </c>
      <c r="BV1841" s="482">
        <v>5.9529439421740218E-6</v>
      </c>
      <c r="BW1841" s="482">
        <v>2.4333135893706956E-6</v>
      </c>
      <c r="BX1841" s="482">
        <v>5.6253695804482682E-6</v>
      </c>
      <c r="BY1841" s="482">
        <v>1.182726239803423E-5</v>
      </c>
      <c r="BZ1841" s="482">
        <v>4.0330783032832607E-6</v>
      </c>
      <c r="CA1841" s="482">
        <v>6.2959588124273794E-6</v>
      </c>
      <c r="CB1841" s="482">
        <v>7.0405098079425591E-6</v>
      </c>
      <c r="CC1841" s="482">
        <v>1.4743613014899748E-5</v>
      </c>
      <c r="CD1841" s="482">
        <v>5.07758885555243E-6</v>
      </c>
      <c r="CE1841" s="482">
        <v>9.6497585832117173E-6</v>
      </c>
      <c r="CF1841" s="482">
        <v>1.1917180803644755E-5</v>
      </c>
      <c r="CG1841" s="482">
        <v>7.1446240028417718E-6</v>
      </c>
      <c r="CH1841" s="482">
        <v>5.5844362373455135E-6</v>
      </c>
      <c r="CI1841" s="482">
        <v>2.01565707379815E-4</v>
      </c>
      <c r="CJ1841" s="483">
        <v>4.2542543733691188E-6</v>
      </c>
      <c r="CK1841" s="307"/>
      <c r="CL1841" s="307"/>
      <c r="CM1841" s="307"/>
      <c r="CN1841" s="307"/>
      <c r="CO1841" s="307"/>
    </row>
    <row r="1842" spans="2:93">
      <c r="B1842" s="277"/>
      <c r="C1842" s="598">
        <v>3</v>
      </c>
      <c r="D1842" s="246" t="s">
        <v>633</v>
      </c>
      <c r="E1842" s="481">
        <v>2.5126351846374405E-4</v>
      </c>
      <c r="F1842" s="482">
        <v>6.602279763667577E-5</v>
      </c>
      <c r="G1842" s="482">
        <v>1.0151416826755675</v>
      </c>
      <c r="H1842" s="482">
        <v>1.753139744029182E-5</v>
      </c>
      <c r="I1842" s="482">
        <v>2.4948569457058579E-2</v>
      </c>
      <c r="J1842" s="482">
        <v>8.2710561686100191E-5</v>
      </c>
      <c r="K1842" s="482">
        <v>3.3324578248892645E-5</v>
      </c>
      <c r="L1842" s="482">
        <v>5.992328401659044E-5</v>
      </c>
      <c r="M1842" s="482">
        <v>7.0369038836175443E-7</v>
      </c>
      <c r="N1842" s="482">
        <v>4.5966407732570573E-5</v>
      </c>
      <c r="O1842" s="482">
        <v>3.3612408019599338E-5</v>
      </c>
      <c r="P1842" s="482">
        <v>6.9098579700440315E-5</v>
      </c>
      <c r="Q1842" s="482">
        <v>4.8154491753330595E-5</v>
      </c>
      <c r="R1842" s="482">
        <v>7.8236409414779918E-6</v>
      </c>
      <c r="S1842" s="482">
        <v>5.4738323894349638E-6</v>
      </c>
      <c r="T1842" s="482">
        <v>9.2574637704515579E-6</v>
      </c>
      <c r="U1842" s="482">
        <v>7.4390128975063952E-6</v>
      </c>
      <c r="V1842" s="482">
        <v>9.1063326267158156E-6</v>
      </c>
      <c r="W1842" s="482">
        <v>8.4289196896807041E-6</v>
      </c>
      <c r="X1842" s="482">
        <v>1.1009526879902877E-5</v>
      </c>
      <c r="Y1842" s="482">
        <v>7.5095792414019405E-6</v>
      </c>
      <c r="Z1842" s="482">
        <v>5.6251075304233665E-3</v>
      </c>
      <c r="AA1842" s="482">
        <v>9.5479211144927638E-6</v>
      </c>
      <c r="AB1842" s="482">
        <v>1.461685948849949E-5</v>
      </c>
      <c r="AC1842" s="482">
        <v>4.2999431968664161E-6</v>
      </c>
      <c r="AD1842" s="482">
        <v>3.6708271356343471E-6</v>
      </c>
      <c r="AE1842" s="482">
        <v>4.6035744754474004E-6</v>
      </c>
      <c r="AF1842" s="482">
        <v>6.3100190675009035E-6</v>
      </c>
      <c r="AG1842" s="482">
        <v>7.9310909310891227E-7</v>
      </c>
      <c r="AH1842" s="482">
        <v>2.7842563872714572E-6</v>
      </c>
      <c r="AI1842" s="482">
        <v>1.5294280136155548E-5</v>
      </c>
      <c r="AJ1842" s="482">
        <v>1.2826690829990422E-5</v>
      </c>
      <c r="AK1842" s="482">
        <v>1.5947052903509547E-5</v>
      </c>
      <c r="AL1842" s="482">
        <v>2.9281721185564209E-4</v>
      </c>
      <c r="AM1842" s="482">
        <v>2.0484416599630053E-5</v>
      </c>
      <c r="AN1842" s="482">
        <v>1.2484123082068505E-5</v>
      </c>
      <c r="AO1842" s="482">
        <v>3.1734247367666444E-3</v>
      </c>
      <c r="AP1842" s="482">
        <v>5.4714144557791609E-3</v>
      </c>
      <c r="AQ1842" s="482">
        <v>1.4579525081258927E-5</v>
      </c>
      <c r="AR1842" s="482">
        <v>1.8038118198047154E-4</v>
      </c>
      <c r="AS1842" s="482">
        <v>3.2270592054379295E-4</v>
      </c>
      <c r="AT1842" s="483">
        <v>1.6236791043136663E-5</v>
      </c>
      <c r="AU1842" s="481">
        <v>7.2434850640531461E-5</v>
      </c>
      <c r="AV1842" s="482">
        <v>1.6731053863003839E-5</v>
      </c>
      <c r="AW1842" s="482">
        <v>8.1105384266463149E-4</v>
      </c>
      <c r="AX1842" s="482">
        <v>1.5653016876365967E-6</v>
      </c>
      <c r="AY1842" s="482">
        <v>6.5513016008458933E-4</v>
      </c>
      <c r="AZ1842" s="482">
        <v>6.5396166441031617E-6</v>
      </c>
      <c r="BA1842" s="482">
        <v>6.4026072674897448E-6</v>
      </c>
      <c r="BB1842" s="482">
        <v>1.0251929355676213E-5</v>
      </c>
      <c r="BC1842" s="482">
        <v>6.9531101322634115E-7</v>
      </c>
      <c r="BD1842" s="482">
        <v>8.4822492559652901E-6</v>
      </c>
      <c r="BE1842" s="482">
        <v>4.4416657317952789E-6</v>
      </c>
      <c r="BF1842" s="482">
        <v>6.6427192535803262E-6</v>
      </c>
      <c r="BG1842" s="482">
        <v>7.8512621442779119E-6</v>
      </c>
      <c r="BH1842" s="482">
        <v>3.1947117577212209E-6</v>
      </c>
      <c r="BI1842" s="482">
        <v>2.4948859015642366E-6</v>
      </c>
      <c r="BJ1842" s="482">
        <v>2.4062089603290264E-6</v>
      </c>
      <c r="BK1842" s="482">
        <v>3.0800847540278262E-6</v>
      </c>
      <c r="BL1842" s="482">
        <v>3.0189261722140377E-6</v>
      </c>
      <c r="BM1842" s="482">
        <v>3.0435368245008497E-6</v>
      </c>
      <c r="BN1842" s="482">
        <v>3.3761897807623667E-6</v>
      </c>
      <c r="BO1842" s="482">
        <v>3.1050005696948912E-6</v>
      </c>
      <c r="BP1842" s="482">
        <v>7.6161489089664837E-5</v>
      </c>
      <c r="BQ1842" s="482">
        <v>2.2232067721860179E-6</v>
      </c>
      <c r="BR1842" s="482">
        <v>2.4898950792416171E-6</v>
      </c>
      <c r="BS1842" s="482">
        <v>1.785992469360493E-6</v>
      </c>
      <c r="BT1842" s="482">
        <v>1.2771319677771418E-6</v>
      </c>
      <c r="BU1842" s="482">
        <v>1.4919815126215658E-6</v>
      </c>
      <c r="BV1842" s="482">
        <v>2.5985949702528581E-6</v>
      </c>
      <c r="BW1842" s="482">
        <v>4.4657157109332306E-7</v>
      </c>
      <c r="BX1842" s="482">
        <v>1.3000407616767391E-6</v>
      </c>
      <c r="BY1842" s="482">
        <v>3.619797357142734E-6</v>
      </c>
      <c r="BZ1842" s="482">
        <v>2.1796631374373609E-6</v>
      </c>
      <c r="CA1842" s="482">
        <v>3.4722867467596689E-6</v>
      </c>
      <c r="CB1842" s="482">
        <v>2.031888340350077E-5</v>
      </c>
      <c r="CC1842" s="482">
        <v>6.6314958015079388E-6</v>
      </c>
      <c r="CD1842" s="482">
        <v>2.1632980981203259E-6</v>
      </c>
      <c r="CE1842" s="482">
        <v>2.1067927206768998E-4</v>
      </c>
      <c r="CF1842" s="482">
        <v>3.7976286844935465E-4</v>
      </c>
      <c r="CG1842" s="482">
        <v>4.0820565004098382E-6</v>
      </c>
      <c r="CH1842" s="482">
        <v>1.0708096478845776E-5</v>
      </c>
      <c r="CI1842" s="482">
        <v>2.0212633918184183E-5</v>
      </c>
      <c r="CJ1842" s="483">
        <v>2.8548400730100519E-6</v>
      </c>
      <c r="CK1842" s="307"/>
      <c r="CL1842" s="307"/>
      <c r="CM1842" s="307"/>
      <c r="CN1842" s="307"/>
      <c r="CO1842" s="307"/>
    </row>
    <row r="1843" spans="2:93">
      <c r="B1843" s="277"/>
      <c r="C1843" s="598">
        <v>4</v>
      </c>
      <c r="D1843" s="246" t="s">
        <v>652</v>
      </c>
      <c r="E1843" s="481">
        <v>1.2166905158730454E-4</v>
      </c>
      <c r="F1843" s="482">
        <v>1.3282403096882866E-4</v>
      </c>
      <c r="G1843" s="482">
        <v>3.9019092003890769E-4</v>
      </c>
      <c r="H1843" s="482">
        <v>1.0007274520008538</v>
      </c>
      <c r="I1843" s="482">
        <v>1.0450444416524876E-4</v>
      </c>
      <c r="J1843" s="482">
        <v>1.3101421237078512E-4</v>
      </c>
      <c r="K1843" s="482">
        <v>2.5413917096924089E-4</v>
      </c>
      <c r="L1843" s="482">
        <v>4.211697943356708E-4</v>
      </c>
      <c r="M1843" s="482">
        <v>6.2838165098326607E-3</v>
      </c>
      <c r="N1843" s="482">
        <v>1.552611449017338E-4</v>
      </c>
      <c r="O1843" s="482">
        <v>8.3990633101665817E-4</v>
      </c>
      <c r="P1843" s="482">
        <v>2.9960500360917832E-4</v>
      </c>
      <c r="Q1843" s="482">
        <v>6.4782175760386672E-4</v>
      </c>
      <c r="R1843" s="482">
        <v>1.3845699873246423E-4</v>
      </c>
      <c r="S1843" s="482">
        <v>1.2717432773465341E-4</v>
      </c>
      <c r="T1843" s="482">
        <v>7.3128029606338237E-5</v>
      </c>
      <c r="U1843" s="482">
        <v>8.0541452745493792E-5</v>
      </c>
      <c r="V1843" s="482">
        <v>1.7420516780575226E-4</v>
      </c>
      <c r="W1843" s="482">
        <v>9.048492358970787E-5</v>
      </c>
      <c r="X1843" s="482">
        <v>5.3810168430228465E-5</v>
      </c>
      <c r="Y1843" s="482">
        <v>7.7522482676661587E-5</v>
      </c>
      <c r="Z1843" s="482">
        <v>9.1170541495743599E-5</v>
      </c>
      <c r="AA1843" s="482">
        <v>1.6252522175481932E-4</v>
      </c>
      <c r="AB1843" s="482">
        <v>4.3665205128840517E-3</v>
      </c>
      <c r="AC1843" s="482">
        <v>1.6841223315196873E-4</v>
      </c>
      <c r="AD1843" s="482">
        <v>1.3822475711313604E-4</v>
      </c>
      <c r="AE1843" s="482">
        <v>1.3948267919066412E-4</v>
      </c>
      <c r="AF1843" s="482">
        <v>3.3080611487806294E-5</v>
      </c>
      <c r="AG1843" s="482">
        <v>9.2415668998913489E-6</v>
      </c>
      <c r="AH1843" s="482">
        <v>2.1176342569768873E-4</v>
      </c>
      <c r="AI1843" s="482">
        <v>5.524020865692932E-5</v>
      </c>
      <c r="AJ1843" s="482">
        <v>9.1540574667435445E-5</v>
      </c>
      <c r="AK1843" s="482">
        <v>1.0577352888139985E-4</v>
      </c>
      <c r="AL1843" s="482">
        <v>8.0115606946475502E-5</v>
      </c>
      <c r="AM1843" s="482">
        <v>3.7445224343414314E-5</v>
      </c>
      <c r="AN1843" s="482">
        <v>4.5830532547849847E-5</v>
      </c>
      <c r="AO1843" s="482">
        <v>2.0875295482487266E-4</v>
      </c>
      <c r="AP1843" s="482">
        <v>1.2975429198832798E-4</v>
      </c>
      <c r="AQ1843" s="482">
        <v>1.3681374331694034E-4</v>
      </c>
      <c r="AR1843" s="482">
        <v>1.2987618136554226E-4</v>
      </c>
      <c r="AS1843" s="482">
        <v>4.9055210244258178E-5</v>
      </c>
      <c r="AT1843" s="483">
        <v>2.0051454747390838E-4</v>
      </c>
      <c r="AU1843" s="481">
        <v>1.3402447984111356E-5</v>
      </c>
      <c r="AV1843" s="482">
        <v>1.1548142120255694E-5</v>
      </c>
      <c r="AW1843" s="482">
        <v>2.2215684441609281E-5</v>
      </c>
      <c r="AX1843" s="482">
        <v>3.9074773952226335E-5</v>
      </c>
      <c r="AY1843" s="482">
        <v>1.0110257428630147E-5</v>
      </c>
      <c r="AZ1843" s="482">
        <v>1.269687249174571E-5</v>
      </c>
      <c r="BA1843" s="482">
        <v>2.1839490809768396E-5</v>
      </c>
      <c r="BB1843" s="482">
        <v>4.1219739354426321E-5</v>
      </c>
      <c r="BC1843" s="482">
        <v>1.5040560490668733E-5</v>
      </c>
      <c r="BD1843" s="482">
        <v>2.2111548880859182E-5</v>
      </c>
      <c r="BE1843" s="482">
        <v>3.219733369733619E-4</v>
      </c>
      <c r="BF1843" s="482">
        <v>7.1306328808254292E-6</v>
      </c>
      <c r="BG1843" s="482">
        <v>1.6383218473073968E-5</v>
      </c>
      <c r="BH1843" s="482">
        <v>1.149211006290672E-5</v>
      </c>
      <c r="BI1843" s="482">
        <v>1.1703183177374495E-5</v>
      </c>
      <c r="BJ1843" s="482">
        <v>9.4914820924142926E-6</v>
      </c>
      <c r="BK1843" s="482">
        <v>2.1735487416756663E-5</v>
      </c>
      <c r="BL1843" s="482">
        <v>3.2529581868104344E-5</v>
      </c>
      <c r="BM1843" s="482">
        <v>1.7375088304352842E-5</v>
      </c>
      <c r="BN1843" s="482">
        <v>1.8977949879891152E-5</v>
      </c>
      <c r="BO1843" s="482">
        <v>1.5535985994254254E-5</v>
      </c>
      <c r="BP1843" s="482">
        <v>1.5933327977645017E-5</v>
      </c>
      <c r="BQ1843" s="482">
        <v>6.2061785729799462E-5</v>
      </c>
      <c r="BR1843" s="482">
        <v>2.2630298385941791E-5</v>
      </c>
      <c r="BS1843" s="482">
        <v>1.5951417289062737E-5</v>
      </c>
      <c r="BT1843" s="482">
        <v>1.0020766354811333E-5</v>
      </c>
      <c r="BU1843" s="482">
        <v>6.5892342081418204E-6</v>
      </c>
      <c r="BV1843" s="482">
        <v>3.377527720067927E-6</v>
      </c>
      <c r="BW1843" s="482">
        <v>4.0642159490180919E-6</v>
      </c>
      <c r="BX1843" s="482">
        <v>1.6105434156679333E-5</v>
      </c>
      <c r="BY1843" s="482">
        <v>4.8616131094968121E-6</v>
      </c>
      <c r="BZ1843" s="482">
        <v>6.9234256973984689E-6</v>
      </c>
      <c r="CA1843" s="482">
        <v>6.2271309357450173E-6</v>
      </c>
      <c r="CB1843" s="482">
        <v>9.4797701400109868E-6</v>
      </c>
      <c r="CC1843" s="482">
        <v>5.2010167101982206E-6</v>
      </c>
      <c r="CD1843" s="482">
        <v>5.366389901857175E-6</v>
      </c>
      <c r="CE1843" s="482">
        <v>9.60243768644685E-6</v>
      </c>
      <c r="CF1843" s="482">
        <v>7.9079855730295746E-6</v>
      </c>
      <c r="CG1843" s="482">
        <v>8.592034284756056E-6</v>
      </c>
      <c r="CH1843" s="482">
        <v>7.8462279360939538E-6</v>
      </c>
      <c r="CI1843" s="482">
        <v>1.7900640853446324E-5</v>
      </c>
      <c r="CJ1843" s="483">
        <v>1.4991567588576861E-5</v>
      </c>
      <c r="CK1843" s="307"/>
      <c r="CL1843" s="307"/>
      <c r="CM1843" s="307"/>
      <c r="CN1843" s="307"/>
      <c r="CO1843" s="307"/>
    </row>
    <row r="1844" spans="2:93">
      <c r="B1844" s="277"/>
      <c r="C1844" s="598">
        <v>5</v>
      </c>
      <c r="D1844" s="246" t="s">
        <v>653</v>
      </c>
      <c r="E1844" s="481">
        <v>7.5841057150682701E-3</v>
      </c>
      <c r="F1844" s="482">
        <v>2.0020082172130661E-3</v>
      </c>
      <c r="G1844" s="482">
        <v>1.2026251921047467E-2</v>
      </c>
      <c r="H1844" s="482">
        <v>1.4751940083687504E-5</v>
      </c>
      <c r="I1844" s="482">
        <v>1.0358588223526062</v>
      </c>
      <c r="J1844" s="482">
        <v>1.2277625040698059E-3</v>
      </c>
      <c r="K1844" s="482">
        <v>5.2436063209437996E-4</v>
      </c>
      <c r="L1844" s="482">
        <v>1.5991406955467257E-3</v>
      </c>
      <c r="M1844" s="482">
        <v>2.5350160975068875E-6</v>
      </c>
      <c r="N1844" s="482">
        <v>3.5612496738256574E-4</v>
      </c>
      <c r="O1844" s="482">
        <v>1.0464628848593679E-4</v>
      </c>
      <c r="P1844" s="482">
        <v>1.534817134964999E-5</v>
      </c>
      <c r="Q1844" s="482">
        <v>2.8931186626999338E-5</v>
      </c>
      <c r="R1844" s="482">
        <v>1.0983115399431442E-5</v>
      </c>
      <c r="S1844" s="482">
        <v>1.0739965793386247E-5</v>
      </c>
      <c r="T1844" s="482">
        <v>1.0500489128560484E-5</v>
      </c>
      <c r="U1844" s="482">
        <v>2.851196762303316E-5</v>
      </c>
      <c r="V1844" s="482">
        <v>3.1072380809560456E-5</v>
      </c>
      <c r="W1844" s="482">
        <v>2.4950856264234616E-5</v>
      </c>
      <c r="X1844" s="482">
        <v>1.3777755844849248E-5</v>
      </c>
      <c r="Y1844" s="482">
        <v>2.0548812222442549E-5</v>
      </c>
      <c r="Z1844" s="482">
        <v>4.1582040066014939E-4</v>
      </c>
      <c r="AA1844" s="482">
        <v>2.2355302664675439E-5</v>
      </c>
      <c r="AB1844" s="482">
        <v>5.2457962206830136E-6</v>
      </c>
      <c r="AC1844" s="482">
        <v>1.4657860963321443E-5</v>
      </c>
      <c r="AD1844" s="482">
        <v>7.6764432829419362E-6</v>
      </c>
      <c r="AE1844" s="482">
        <v>1.5361397829988625E-5</v>
      </c>
      <c r="AF1844" s="482">
        <v>5.422663136380698E-6</v>
      </c>
      <c r="AG1844" s="482">
        <v>1.467730524787025E-6</v>
      </c>
      <c r="AH1844" s="482">
        <v>5.2671697528017308E-6</v>
      </c>
      <c r="AI1844" s="482">
        <v>1.1018631446995518E-5</v>
      </c>
      <c r="AJ1844" s="482">
        <v>6.3701958600758917E-5</v>
      </c>
      <c r="AK1844" s="482">
        <v>7.8105740912622607E-5</v>
      </c>
      <c r="AL1844" s="482">
        <v>1.6437577966062599E-3</v>
      </c>
      <c r="AM1844" s="482">
        <v>1.794860934190899E-4</v>
      </c>
      <c r="AN1844" s="482">
        <v>1.1113459960562793E-5</v>
      </c>
      <c r="AO1844" s="482">
        <v>1.7639607906231178E-2</v>
      </c>
      <c r="AP1844" s="482">
        <v>3.8491142208910208E-2</v>
      </c>
      <c r="AQ1844" s="482">
        <v>8.2200151869483697E-5</v>
      </c>
      <c r="AR1844" s="482">
        <v>9.1659680575143247E-4</v>
      </c>
      <c r="AS1844" s="482">
        <v>7.9573688378694316E-5</v>
      </c>
      <c r="AT1844" s="483">
        <v>1.7529635925224671E-4</v>
      </c>
      <c r="AU1844" s="481">
        <v>5.6682737647536802E-4</v>
      </c>
      <c r="AV1844" s="482">
        <v>2.5929045958199336E-4</v>
      </c>
      <c r="AW1844" s="482">
        <v>9.0908529185699106E-4</v>
      </c>
      <c r="AX1844" s="482">
        <v>4.8969443549253922E-6</v>
      </c>
      <c r="AY1844" s="482">
        <v>2.4874682882190537E-3</v>
      </c>
      <c r="AZ1844" s="482">
        <v>6.1251669081857491E-5</v>
      </c>
      <c r="BA1844" s="482">
        <v>5.1812684819883782E-5</v>
      </c>
      <c r="BB1844" s="482">
        <v>1.3570425530425332E-4</v>
      </c>
      <c r="BC1844" s="482">
        <v>8.0528401670990994E-7</v>
      </c>
      <c r="BD1844" s="482">
        <v>6.7344139307289131E-5</v>
      </c>
      <c r="BE1844" s="482">
        <v>1.7731464687104707E-5</v>
      </c>
      <c r="BF1844" s="482">
        <v>4.2516457443398703E-6</v>
      </c>
      <c r="BG1844" s="482">
        <v>6.3584647455758466E-6</v>
      </c>
      <c r="BH1844" s="482">
        <v>4.7373764582088907E-6</v>
      </c>
      <c r="BI1844" s="482">
        <v>5.0206798951061574E-6</v>
      </c>
      <c r="BJ1844" s="482">
        <v>5.5919740819770604E-6</v>
      </c>
      <c r="BK1844" s="482">
        <v>1.0614911135556004E-5</v>
      </c>
      <c r="BL1844" s="482">
        <v>9.9576955548231629E-6</v>
      </c>
      <c r="BM1844" s="482">
        <v>9.8665515701871934E-6</v>
      </c>
      <c r="BN1844" s="482">
        <v>1.0280332504972486E-5</v>
      </c>
      <c r="BO1844" s="482">
        <v>1.055431409780531E-5</v>
      </c>
      <c r="BP1844" s="482">
        <v>5.0621185098187613E-5</v>
      </c>
      <c r="BQ1844" s="482">
        <v>7.812921960755452E-6</v>
      </c>
      <c r="BR1844" s="482">
        <v>2.4268174140936726E-6</v>
      </c>
      <c r="BS1844" s="482">
        <v>7.2736499284527416E-6</v>
      </c>
      <c r="BT1844" s="482">
        <v>4.7558105292285149E-6</v>
      </c>
      <c r="BU1844" s="482">
        <v>4.2806369054030561E-6</v>
      </c>
      <c r="BV1844" s="482">
        <v>2.7290569256009197E-6</v>
      </c>
      <c r="BW1844" s="482">
        <v>1.0188024030488315E-6</v>
      </c>
      <c r="BX1844" s="482">
        <v>6.1013599939272569E-6</v>
      </c>
      <c r="BY1844" s="482">
        <v>4.6353548600527683E-6</v>
      </c>
      <c r="BZ1844" s="482">
        <v>7.2116298030039958E-6</v>
      </c>
      <c r="CA1844" s="482">
        <v>1.0035776038301543E-5</v>
      </c>
      <c r="CB1844" s="482">
        <v>1.4538300047647494E-4</v>
      </c>
      <c r="CC1844" s="482">
        <v>2.4521735043399961E-5</v>
      </c>
      <c r="CD1844" s="482">
        <v>4.308605732703752E-6</v>
      </c>
      <c r="CE1844" s="482">
        <v>1.5093956596041013E-3</v>
      </c>
      <c r="CF1844" s="482">
        <v>3.26722339159262E-3</v>
      </c>
      <c r="CG1844" s="482">
        <v>1.0795908787319015E-5</v>
      </c>
      <c r="CH1844" s="482">
        <v>6.6133863581492244E-5</v>
      </c>
      <c r="CI1844" s="482">
        <v>3.4829429227654912E-5</v>
      </c>
      <c r="CJ1844" s="483">
        <v>2.5576501613130987E-5</v>
      </c>
      <c r="CK1844" s="307"/>
      <c r="CL1844" s="307"/>
      <c r="CM1844" s="307"/>
      <c r="CN1844" s="307"/>
      <c r="CO1844" s="307"/>
    </row>
    <row r="1845" spans="2:93">
      <c r="B1845" s="277"/>
      <c r="C1845" s="598">
        <v>6</v>
      </c>
      <c r="D1845" s="246" t="s">
        <v>68</v>
      </c>
      <c r="E1845" s="481">
        <v>3.3363179201879628E-4</v>
      </c>
      <c r="F1845" s="482">
        <v>1.5237773970094167E-4</v>
      </c>
      <c r="G1845" s="482">
        <v>1.4221126889364154E-3</v>
      </c>
      <c r="H1845" s="482">
        <v>7.8624335035741533E-4</v>
      </c>
      <c r="I1845" s="482">
        <v>2.2454107565812986E-4</v>
      </c>
      <c r="J1845" s="482">
        <v>1.0151889313621225</v>
      </c>
      <c r="K1845" s="482">
        <v>4.5663120932848053E-4</v>
      </c>
      <c r="L1845" s="482">
        <v>1.4788137408369424E-4</v>
      </c>
      <c r="M1845" s="482">
        <v>1.4348427022612793E-5</v>
      </c>
      <c r="N1845" s="482">
        <v>4.5207550928783908E-4</v>
      </c>
      <c r="O1845" s="482">
        <v>6.0484511552677046E-4</v>
      </c>
      <c r="P1845" s="482">
        <v>1.7701959550797677E-4</v>
      </c>
      <c r="Q1845" s="482">
        <v>2.1710556040785829E-4</v>
      </c>
      <c r="R1845" s="482">
        <v>2.174779792272178E-4</v>
      </c>
      <c r="S1845" s="482">
        <v>2.2379021855426472E-4</v>
      </c>
      <c r="T1845" s="482">
        <v>1.8297917884981408E-4</v>
      </c>
      <c r="U1845" s="482">
        <v>2.2719995689893637E-4</v>
      </c>
      <c r="V1845" s="482">
        <v>3.9031859514655737E-4</v>
      </c>
      <c r="W1845" s="482">
        <v>2.9513197375190969E-4</v>
      </c>
      <c r="X1845" s="482">
        <v>2.9770075369002345E-4</v>
      </c>
      <c r="Y1845" s="482">
        <v>2.7724383309115031E-4</v>
      </c>
      <c r="Z1845" s="482">
        <v>3.7028210151683708E-4</v>
      </c>
      <c r="AA1845" s="482">
        <v>3.5126469979549749E-4</v>
      </c>
      <c r="AB1845" s="482">
        <v>6.5764352558677757E-5</v>
      </c>
      <c r="AC1845" s="482">
        <v>1.2307959834197553E-4</v>
      </c>
      <c r="AD1845" s="482">
        <v>1.8528218747481109E-4</v>
      </c>
      <c r="AE1845" s="482">
        <v>4.7568929964460861E-4</v>
      </c>
      <c r="AF1845" s="482">
        <v>2.2471298091846569E-4</v>
      </c>
      <c r="AG1845" s="482">
        <v>2.4059879318326521E-5</v>
      </c>
      <c r="AH1845" s="482">
        <v>2.3936011037335251E-4</v>
      </c>
      <c r="AI1845" s="482">
        <v>1.181931235982873E-4</v>
      </c>
      <c r="AJ1845" s="482">
        <v>6.0005780815177334E-4</v>
      </c>
      <c r="AK1845" s="482">
        <v>8.7320361963185672E-5</v>
      </c>
      <c r="AL1845" s="482">
        <v>4.4343146827225836E-4</v>
      </c>
      <c r="AM1845" s="482">
        <v>2.4695144102029058E-3</v>
      </c>
      <c r="AN1845" s="482">
        <v>2.6500135241178948E-4</v>
      </c>
      <c r="AO1845" s="482">
        <v>1.1634711691870944E-3</v>
      </c>
      <c r="AP1845" s="482">
        <v>1.438578997366196E-4</v>
      </c>
      <c r="AQ1845" s="482">
        <v>4.523406093611346E-4</v>
      </c>
      <c r="AR1845" s="482">
        <v>6.7124471730982535E-4</v>
      </c>
      <c r="AS1845" s="482">
        <v>1.1656752653570334E-3</v>
      </c>
      <c r="AT1845" s="483">
        <v>2.6086866253421373E-4</v>
      </c>
      <c r="AU1845" s="481">
        <v>1.8037550011594873E-5</v>
      </c>
      <c r="AV1845" s="482">
        <v>2.8709968138180442E-5</v>
      </c>
      <c r="AW1845" s="482">
        <v>1.1349988285643156E-4</v>
      </c>
      <c r="AX1845" s="482">
        <v>1.9848820008019105E-5</v>
      </c>
      <c r="AY1845" s="482">
        <v>1.7260116263691336E-5</v>
      </c>
      <c r="AZ1845" s="482">
        <v>1.695085504170154E-3</v>
      </c>
      <c r="BA1845" s="482">
        <v>5.14666230391648E-5</v>
      </c>
      <c r="BB1845" s="482">
        <v>1.4484977025908522E-5</v>
      </c>
      <c r="BC1845" s="482">
        <v>1.2930895943844923E-6</v>
      </c>
      <c r="BD1845" s="482">
        <v>4.173136222234413E-5</v>
      </c>
      <c r="BE1845" s="482">
        <v>2.4162582219422671E-5</v>
      </c>
      <c r="BF1845" s="482">
        <v>7.5770428022698678E-6</v>
      </c>
      <c r="BG1845" s="482">
        <v>1.3537038976468208E-5</v>
      </c>
      <c r="BH1845" s="482">
        <v>1.2461167743102238E-5</v>
      </c>
      <c r="BI1845" s="482">
        <v>1.3679438768130267E-5</v>
      </c>
      <c r="BJ1845" s="482">
        <v>1.598747208545573E-5</v>
      </c>
      <c r="BK1845" s="482">
        <v>2.402867096591102E-5</v>
      </c>
      <c r="BL1845" s="482">
        <v>3.5552963205060865E-5</v>
      </c>
      <c r="BM1845" s="482">
        <v>2.92812074912726E-5</v>
      </c>
      <c r="BN1845" s="482">
        <v>3.1676296701728412E-5</v>
      </c>
      <c r="BO1845" s="482">
        <v>3.0207752300455351E-5</v>
      </c>
      <c r="BP1845" s="482">
        <v>3.6220501811735708E-5</v>
      </c>
      <c r="BQ1845" s="482">
        <v>2.1928253293683351E-5</v>
      </c>
      <c r="BR1845" s="482">
        <v>5.7149958083985209E-6</v>
      </c>
      <c r="BS1845" s="482">
        <v>1.1719902384736225E-5</v>
      </c>
      <c r="BT1845" s="482">
        <v>1.0918073819633721E-5</v>
      </c>
      <c r="BU1845" s="482">
        <v>1.7297016186430482E-5</v>
      </c>
      <c r="BV1845" s="482">
        <v>1.0250008565569984E-5</v>
      </c>
      <c r="BW1845" s="482">
        <v>2.7084991083082867E-6</v>
      </c>
      <c r="BX1845" s="482">
        <v>1.3159721131701195E-5</v>
      </c>
      <c r="BY1845" s="482">
        <v>1.1091995080932229E-5</v>
      </c>
      <c r="BZ1845" s="482">
        <v>1.6468528010990845E-5</v>
      </c>
      <c r="CA1845" s="482">
        <v>6.0760974046553033E-6</v>
      </c>
      <c r="CB1845" s="482">
        <v>1.6355523461893875E-5</v>
      </c>
      <c r="CC1845" s="482">
        <v>7.3700009612981854E-5</v>
      </c>
      <c r="CD1845" s="482">
        <v>1.5032783833858313E-5</v>
      </c>
      <c r="CE1845" s="482">
        <v>3.7619297684016143E-5</v>
      </c>
      <c r="CF1845" s="482">
        <v>1.2266103331946856E-5</v>
      </c>
      <c r="CG1845" s="482">
        <v>3.1880291508677467E-5</v>
      </c>
      <c r="CH1845" s="482">
        <v>2.2129522242593054E-5</v>
      </c>
      <c r="CI1845" s="482">
        <v>1.3714965124761244E-4</v>
      </c>
      <c r="CJ1845" s="483">
        <v>1.1165831657234811E-5</v>
      </c>
      <c r="CK1845" s="307"/>
      <c r="CL1845" s="307"/>
      <c r="CM1845" s="307"/>
      <c r="CN1845" s="307"/>
      <c r="CO1845" s="307"/>
    </row>
    <row r="1846" spans="2:93">
      <c r="B1846" s="277"/>
      <c r="C1846" s="598">
        <v>7</v>
      </c>
      <c r="D1846" s="246" t="s">
        <v>69</v>
      </c>
      <c r="E1846" s="481">
        <v>1.4508323115197622E-3</v>
      </c>
      <c r="F1846" s="482">
        <v>7.1162578101705367E-4</v>
      </c>
      <c r="G1846" s="482">
        <v>7.6486822341574341E-4</v>
      </c>
      <c r="H1846" s="482">
        <v>7.3919981682398828E-4</v>
      </c>
      <c r="I1846" s="482">
        <v>1.7622708729496213E-3</v>
      </c>
      <c r="J1846" s="482">
        <v>1.3221055470048588E-3</v>
      </c>
      <c r="K1846" s="482">
        <v>1.0347376943578133</v>
      </c>
      <c r="L1846" s="482">
        <v>1.4290927570448507E-3</v>
      </c>
      <c r="M1846" s="482">
        <v>4.2227867045720303E-5</v>
      </c>
      <c r="N1846" s="482">
        <v>1.1343742873596429E-3</v>
      </c>
      <c r="O1846" s="482">
        <v>2.5647614368666241E-3</v>
      </c>
      <c r="P1846" s="482">
        <v>5.2662233171472104E-4</v>
      </c>
      <c r="Q1846" s="482">
        <v>1.4182925200139237E-3</v>
      </c>
      <c r="R1846" s="482">
        <v>8.3771625695382807E-4</v>
      </c>
      <c r="S1846" s="482">
        <v>7.0228511209893883E-4</v>
      </c>
      <c r="T1846" s="482">
        <v>4.1504320654208864E-4</v>
      </c>
      <c r="U1846" s="482">
        <v>9.8294980410885079E-4</v>
      </c>
      <c r="V1846" s="482">
        <v>8.387346439511365E-4</v>
      </c>
      <c r="W1846" s="482">
        <v>1.0185805645842765E-3</v>
      </c>
      <c r="X1846" s="482">
        <v>7.1934910661402489E-4</v>
      </c>
      <c r="Y1846" s="482">
        <v>4.6836998123805777E-4</v>
      </c>
      <c r="Z1846" s="482">
        <v>1.3337574121503659E-2</v>
      </c>
      <c r="AA1846" s="482">
        <v>9.1426800988955205E-3</v>
      </c>
      <c r="AB1846" s="482">
        <v>5.4881793269135498E-4</v>
      </c>
      <c r="AC1846" s="482">
        <v>6.2347069788042434E-4</v>
      </c>
      <c r="AD1846" s="482">
        <v>5.2381462110670399E-4</v>
      </c>
      <c r="AE1846" s="482">
        <v>7.4858401631981079E-4</v>
      </c>
      <c r="AF1846" s="482">
        <v>9.1858015261617166E-4</v>
      </c>
      <c r="AG1846" s="482">
        <v>2.846370128485553E-4</v>
      </c>
      <c r="AH1846" s="482">
        <v>7.8239807435868036E-4</v>
      </c>
      <c r="AI1846" s="482">
        <v>2.6166277747996197E-3</v>
      </c>
      <c r="AJ1846" s="482">
        <v>6.210758491607014E-4</v>
      </c>
      <c r="AK1846" s="482">
        <v>9.5640067828591728E-4</v>
      </c>
      <c r="AL1846" s="482">
        <v>9.6280383017296935E-4</v>
      </c>
      <c r="AM1846" s="482">
        <v>2.1511209650403192E-3</v>
      </c>
      <c r="AN1846" s="482">
        <v>5.4691141423377561E-4</v>
      </c>
      <c r="AO1846" s="482">
        <v>1.1164632102067028E-3</v>
      </c>
      <c r="AP1846" s="482">
        <v>1.1480277486667072E-3</v>
      </c>
      <c r="AQ1846" s="482">
        <v>1.1285213832384101E-3</v>
      </c>
      <c r="AR1846" s="482">
        <v>7.3393115515790817E-4</v>
      </c>
      <c r="AS1846" s="482">
        <v>3.5343331407423587E-2</v>
      </c>
      <c r="AT1846" s="483">
        <v>6.041878408268842E-4</v>
      </c>
      <c r="AU1846" s="481">
        <v>4.2345355400980912E-4</v>
      </c>
      <c r="AV1846" s="482">
        <v>1.9245750146570489E-4</v>
      </c>
      <c r="AW1846" s="482">
        <v>1.4100821295220153E-4</v>
      </c>
      <c r="AX1846" s="482">
        <v>1.1846956559638909E-4</v>
      </c>
      <c r="AY1846" s="482">
        <v>3.4603684689409595E-4</v>
      </c>
      <c r="AZ1846" s="482">
        <v>2.1180804881064844E-4</v>
      </c>
      <c r="BA1846" s="482">
        <v>3.6411055056422303E-3</v>
      </c>
      <c r="BB1846" s="482">
        <v>3.232340187558822E-4</v>
      </c>
      <c r="BC1846" s="482">
        <v>1.4344930623493484E-5</v>
      </c>
      <c r="BD1846" s="482">
        <v>2.6476616146457478E-4</v>
      </c>
      <c r="BE1846" s="482">
        <v>4.0232433298002926E-4</v>
      </c>
      <c r="BF1846" s="482">
        <v>1.0523002564960109E-4</v>
      </c>
      <c r="BG1846" s="482">
        <v>1.5015860263943099E-4</v>
      </c>
      <c r="BH1846" s="482">
        <v>1.414944495597634E-4</v>
      </c>
      <c r="BI1846" s="482">
        <v>1.1557651232417797E-4</v>
      </c>
      <c r="BJ1846" s="482">
        <v>1.0767922730102664E-4</v>
      </c>
      <c r="BK1846" s="482">
        <v>2.0428196925655561E-4</v>
      </c>
      <c r="BL1846" s="482">
        <v>2.3815312442506404E-4</v>
      </c>
      <c r="BM1846" s="482">
        <v>2.254411430784186E-4</v>
      </c>
      <c r="BN1846" s="482">
        <v>2.4244986494388723E-4</v>
      </c>
      <c r="BO1846" s="482">
        <v>1.5280231577621884E-4</v>
      </c>
      <c r="BP1846" s="482">
        <v>1.1833945201585477E-3</v>
      </c>
      <c r="BQ1846" s="482">
        <v>7.7111451309595704E-4</v>
      </c>
      <c r="BR1846" s="482">
        <v>1.1582761627819692E-4</v>
      </c>
      <c r="BS1846" s="482">
        <v>1.6576868132776691E-4</v>
      </c>
      <c r="BT1846" s="482">
        <v>1.2297730712575373E-4</v>
      </c>
      <c r="BU1846" s="482">
        <v>1.6852090571443747E-4</v>
      </c>
      <c r="BV1846" s="482">
        <v>1.5363817040237623E-4</v>
      </c>
      <c r="BW1846" s="482">
        <v>6.3190080634839934E-5</v>
      </c>
      <c r="BX1846" s="482">
        <v>1.454101807365948E-4</v>
      </c>
      <c r="BY1846" s="482">
        <v>3.0413573096123043E-4</v>
      </c>
      <c r="BZ1846" s="482">
        <v>1.0387906559948514E-4</v>
      </c>
      <c r="CA1846" s="482">
        <v>1.6198479418533723E-4</v>
      </c>
      <c r="CB1846" s="482">
        <v>1.7422768374115291E-4</v>
      </c>
      <c r="CC1846" s="482">
        <v>3.8223734401794391E-4</v>
      </c>
      <c r="CD1846" s="482">
        <v>1.3046563229353789E-4</v>
      </c>
      <c r="CE1846" s="482">
        <v>1.9251453575866247E-4</v>
      </c>
      <c r="CF1846" s="482">
        <v>2.281091783755554E-4</v>
      </c>
      <c r="CG1846" s="482">
        <v>1.8498493499638486E-4</v>
      </c>
      <c r="CH1846" s="482">
        <v>1.4127641584552232E-4</v>
      </c>
      <c r="CI1846" s="482">
        <v>5.1848229824870695E-3</v>
      </c>
      <c r="CJ1846" s="483">
        <v>1.0858707307423466E-4</v>
      </c>
      <c r="CK1846" s="307"/>
      <c r="CL1846" s="307"/>
      <c r="CM1846" s="307"/>
      <c r="CN1846" s="307"/>
      <c r="CO1846" s="307"/>
    </row>
    <row r="1847" spans="2:93">
      <c r="B1847" s="277"/>
      <c r="C1847" s="598">
        <v>8</v>
      </c>
      <c r="D1847" s="246" t="s">
        <v>70</v>
      </c>
      <c r="E1847" s="481">
        <v>1.3299403841381804E-2</v>
      </c>
      <c r="F1847" s="482">
        <v>8.6402806181161147E-4</v>
      </c>
      <c r="G1847" s="482">
        <v>3.8067951715073729E-3</v>
      </c>
      <c r="H1847" s="482">
        <v>4.7981818414235588E-3</v>
      </c>
      <c r="I1847" s="482">
        <v>6.163299989470095E-3</v>
      </c>
      <c r="J1847" s="482">
        <v>2.1720086836104647E-2</v>
      </c>
      <c r="K1847" s="482">
        <v>1.3937631258211951E-2</v>
      </c>
      <c r="L1847" s="482">
        <v>1.1295200275014814</v>
      </c>
      <c r="M1847" s="482">
        <v>5.3632346773868373E-4</v>
      </c>
      <c r="N1847" s="482">
        <v>8.5988788341064853E-2</v>
      </c>
      <c r="O1847" s="482">
        <v>1.2988025775186004E-2</v>
      </c>
      <c r="P1847" s="482">
        <v>1.968547124395135E-3</v>
      </c>
      <c r="Q1847" s="482">
        <v>1.1082453355636852E-2</v>
      </c>
      <c r="R1847" s="482">
        <v>3.5359422458347222E-3</v>
      </c>
      <c r="S1847" s="482">
        <v>2.3940102981274912E-3</v>
      </c>
      <c r="T1847" s="482">
        <v>2.3217617828786229E-3</v>
      </c>
      <c r="U1847" s="482">
        <v>1.0318079261041276E-2</v>
      </c>
      <c r="V1847" s="482">
        <v>1.4586849996365975E-2</v>
      </c>
      <c r="W1847" s="482">
        <v>8.2264828997785956E-3</v>
      </c>
      <c r="X1847" s="482">
        <v>3.6784254528289431E-3</v>
      </c>
      <c r="Y1847" s="482">
        <v>6.6884717794134588E-3</v>
      </c>
      <c r="Z1847" s="482">
        <v>1.2330416903270856E-2</v>
      </c>
      <c r="AA1847" s="482">
        <v>2.6089155508177684E-3</v>
      </c>
      <c r="AB1847" s="482">
        <v>7.1353159364383168E-4</v>
      </c>
      <c r="AC1847" s="482">
        <v>4.8403168093664453E-3</v>
      </c>
      <c r="AD1847" s="482">
        <v>3.3859359054178185E-3</v>
      </c>
      <c r="AE1847" s="482">
        <v>5.4599046811612529E-4</v>
      </c>
      <c r="AF1847" s="482">
        <v>4.9790390059485635E-4</v>
      </c>
      <c r="AG1847" s="482">
        <v>1.2676767106804433E-4</v>
      </c>
      <c r="AH1847" s="482">
        <v>4.9634816487890022E-4</v>
      </c>
      <c r="AI1847" s="482">
        <v>1.0565565090394249E-3</v>
      </c>
      <c r="AJ1847" s="482">
        <v>8.5641348956701246E-4</v>
      </c>
      <c r="AK1847" s="482">
        <v>1.760787899510995E-3</v>
      </c>
      <c r="AL1847" s="482">
        <v>3.6816262867165189E-2</v>
      </c>
      <c r="AM1847" s="482">
        <v>1.0576011547150791E-3</v>
      </c>
      <c r="AN1847" s="482">
        <v>2.414682667282269E-3</v>
      </c>
      <c r="AO1847" s="482">
        <v>1.7383322570339692E-3</v>
      </c>
      <c r="AP1847" s="482">
        <v>1.6329038028033973E-3</v>
      </c>
      <c r="AQ1847" s="482">
        <v>1.2875972021466754E-3</v>
      </c>
      <c r="AR1847" s="482">
        <v>3.5537246613374248E-3</v>
      </c>
      <c r="AS1847" s="482">
        <v>8.8473694256748607E-3</v>
      </c>
      <c r="AT1847" s="483">
        <v>4.7869539132448184E-3</v>
      </c>
      <c r="AU1847" s="481">
        <v>3.0637698957029606E-3</v>
      </c>
      <c r="AV1847" s="482">
        <v>7.0432023810604262E-4</v>
      </c>
      <c r="AW1847" s="482">
        <v>1.2530509316689364E-3</v>
      </c>
      <c r="AX1847" s="482">
        <v>1.0052404131551816E-3</v>
      </c>
      <c r="AY1847" s="482">
        <v>1.8406890724455424E-3</v>
      </c>
      <c r="AZ1847" s="482">
        <v>5.5144235565392575E-3</v>
      </c>
      <c r="BA1847" s="482">
        <v>3.5684134767113552E-3</v>
      </c>
      <c r="BB1847" s="482">
        <v>1.8412303723985626E-2</v>
      </c>
      <c r="BC1847" s="482">
        <v>1.3218227080543353E-4</v>
      </c>
      <c r="BD1847" s="482">
        <v>2.0168008510536885E-2</v>
      </c>
      <c r="BE1847" s="482">
        <v>2.5803920126092096E-3</v>
      </c>
      <c r="BF1847" s="482">
        <v>6.0285253453937237E-4</v>
      </c>
      <c r="BG1847" s="482">
        <v>1.3082501428214649E-3</v>
      </c>
      <c r="BH1847" s="482">
        <v>9.1094821233019636E-4</v>
      </c>
      <c r="BI1847" s="482">
        <v>9.7057468914223913E-4</v>
      </c>
      <c r="BJ1847" s="482">
        <v>1.1391481445380963E-3</v>
      </c>
      <c r="BK1847" s="482">
        <v>2.6129081349295846E-3</v>
      </c>
      <c r="BL1847" s="482">
        <v>2.376103959969315E-3</v>
      </c>
      <c r="BM1847" s="482">
        <v>2.4817800789386228E-3</v>
      </c>
      <c r="BN1847" s="482">
        <v>2.5994389112900282E-3</v>
      </c>
      <c r="BO1847" s="482">
        <v>2.6098126400592491E-3</v>
      </c>
      <c r="BP1847" s="482">
        <v>3.2818560310196869E-3</v>
      </c>
      <c r="BQ1847" s="482">
        <v>1.0649217070589001E-3</v>
      </c>
      <c r="BR1847" s="482">
        <v>2.9213498444221676E-4</v>
      </c>
      <c r="BS1847" s="482">
        <v>1.6572155982105725E-3</v>
      </c>
      <c r="BT1847" s="482">
        <v>1.0773929527225199E-3</v>
      </c>
      <c r="BU1847" s="482">
        <v>3.0468830112562623E-4</v>
      </c>
      <c r="BV1847" s="482">
        <v>2.9864513944041218E-4</v>
      </c>
      <c r="BW1847" s="482">
        <v>1.236594660794723E-4</v>
      </c>
      <c r="BX1847" s="482">
        <v>3.0583247533202913E-4</v>
      </c>
      <c r="BY1847" s="482">
        <v>5.1201672619581909E-4</v>
      </c>
      <c r="BZ1847" s="482">
        <v>3.5620639287312219E-4</v>
      </c>
      <c r="CA1847" s="482">
        <v>5.9721999731017863E-4</v>
      </c>
      <c r="CB1847" s="482">
        <v>4.9840438934652641E-3</v>
      </c>
      <c r="CC1847" s="482">
        <v>6.2501218968189192E-4</v>
      </c>
      <c r="CD1847" s="482">
        <v>7.6670033487902614E-4</v>
      </c>
      <c r="CE1847" s="482">
        <v>6.8112436845820705E-4</v>
      </c>
      <c r="CF1847" s="482">
        <v>7.4984924971204967E-4</v>
      </c>
      <c r="CG1847" s="482">
        <v>5.4245491631348065E-4</v>
      </c>
      <c r="CH1847" s="482">
        <v>1.0330189252933306E-3</v>
      </c>
      <c r="CI1847" s="482">
        <v>3.6450204497168706E-3</v>
      </c>
      <c r="CJ1847" s="483">
        <v>1.0871359111244412E-3</v>
      </c>
      <c r="CK1847" s="307"/>
      <c r="CL1847" s="307"/>
      <c r="CM1847" s="307"/>
      <c r="CN1847" s="307"/>
      <c r="CO1847" s="307"/>
    </row>
    <row r="1848" spans="2:93">
      <c r="B1848" s="277"/>
      <c r="C1848" s="598">
        <v>9</v>
      </c>
      <c r="D1848" s="246" t="s">
        <v>71</v>
      </c>
      <c r="E1848" s="481">
        <v>1.1725940986343549E-2</v>
      </c>
      <c r="F1848" s="482">
        <v>1.7841764825098388E-2</v>
      </c>
      <c r="G1848" s="482">
        <v>6.0587477729237151E-2</v>
      </c>
      <c r="H1848" s="482">
        <v>0.10093600067620162</v>
      </c>
      <c r="I1848" s="482">
        <v>7.6731373297802561E-3</v>
      </c>
      <c r="J1848" s="482">
        <v>7.2357718299457053E-3</v>
      </c>
      <c r="K1848" s="482">
        <v>8.1278632603136187E-3</v>
      </c>
      <c r="L1848" s="482">
        <v>3.5664255863899465E-2</v>
      </c>
      <c r="M1848" s="482">
        <v>1.0339636681501323</v>
      </c>
      <c r="N1848" s="482">
        <v>7.2800794992920149E-3</v>
      </c>
      <c r="O1848" s="482">
        <v>2.2576286908214789E-2</v>
      </c>
      <c r="P1848" s="482">
        <v>9.3860138735289665E-3</v>
      </c>
      <c r="Q1848" s="482">
        <v>4.7189658595571437E-3</v>
      </c>
      <c r="R1848" s="482">
        <v>6.6248056451176434E-3</v>
      </c>
      <c r="S1848" s="482">
        <v>5.0613414938511462E-3</v>
      </c>
      <c r="T1848" s="482">
        <v>3.4451874651235106E-3</v>
      </c>
      <c r="U1848" s="482">
        <v>3.8449305012904626E-3</v>
      </c>
      <c r="V1848" s="482">
        <v>4.7172282141846088E-3</v>
      </c>
      <c r="W1848" s="482">
        <v>3.7372294927482015E-3</v>
      </c>
      <c r="X1848" s="482">
        <v>2.0141749328302671E-3</v>
      </c>
      <c r="Y1848" s="482">
        <v>3.180433419383582E-3</v>
      </c>
      <c r="Z1848" s="482">
        <v>-8.5454734697101003E-3</v>
      </c>
      <c r="AA1848" s="482">
        <v>1.0349507532036112E-2</v>
      </c>
      <c r="AB1848" s="482">
        <v>4.1572875136746068E-2</v>
      </c>
      <c r="AC1848" s="482">
        <v>9.4827542754858905E-3</v>
      </c>
      <c r="AD1848" s="482">
        <v>8.174546182601404E-3</v>
      </c>
      <c r="AE1848" s="482">
        <v>7.5313305431988992E-3</v>
      </c>
      <c r="AF1848" s="482">
        <v>2.4277291129023546E-3</v>
      </c>
      <c r="AG1848" s="482">
        <v>5.9791374533081372E-4</v>
      </c>
      <c r="AH1848" s="482">
        <v>2.863772580794275E-2</v>
      </c>
      <c r="AI1848" s="482">
        <v>3.0536813155873249E-3</v>
      </c>
      <c r="AJ1848" s="482">
        <v>8.2155124618739084E-3</v>
      </c>
      <c r="AK1848" s="482">
        <v>5.4799343822551794E-3</v>
      </c>
      <c r="AL1848" s="482">
        <v>5.1982035085574472E-3</v>
      </c>
      <c r="AM1848" s="482">
        <v>3.7574204694268043E-3</v>
      </c>
      <c r="AN1848" s="482">
        <v>3.4961978174199645E-3</v>
      </c>
      <c r="AO1848" s="482">
        <v>9.0980940547845321E-3</v>
      </c>
      <c r="AP1848" s="482">
        <v>5.5883530624521215E-3</v>
      </c>
      <c r="AQ1848" s="482">
        <v>8.1542673174414462E-3</v>
      </c>
      <c r="AR1848" s="482">
        <v>7.1807541219700696E-3</v>
      </c>
      <c r="AS1848" s="482">
        <v>2.3559456278656548E-3</v>
      </c>
      <c r="AT1848" s="483">
        <v>2.3650726351050613E-2</v>
      </c>
      <c r="AU1848" s="481">
        <v>1.4151542649922801E-3</v>
      </c>
      <c r="AV1848" s="482">
        <v>1.2717235832064905E-3</v>
      </c>
      <c r="AW1848" s="482">
        <v>3.1831157137315069E-3</v>
      </c>
      <c r="AX1848" s="482">
        <v>4.0255019395356532E-3</v>
      </c>
      <c r="AY1848" s="482">
        <v>9.4475072482201768E-4</v>
      </c>
      <c r="AZ1848" s="482">
        <v>1.2100265865589805E-3</v>
      </c>
      <c r="BA1848" s="482">
        <v>1.0868743313229667E-3</v>
      </c>
      <c r="BB1848" s="482">
        <v>4.2490124490765311E-3</v>
      </c>
      <c r="BC1848" s="482">
        <v>1.8737867709004627E-3</v>
      </c>
      <c r="BD1848" s="482">
        <v>1.766720977812046E-3</v>
      </c>
      <c r="BE1848" s="482">
        <v>1.6908645224550981E-3</v>
      </c>
      <c r="BF1848" s="482">
        <v>8.1877926613202912E-4</v>
      </c>
      <c r="BG1848" s="482">
        <v>6.2873025230673093E-4</v>
      </c>
      <c r="BH1848" s="482">
        <v>7.2234933606441485E-4</v>
      </c>
      <c r="BI1848" s="482">
        <v>5.9585436339561985E-4</v>
      </c>
      <c r="BJ1848" s="482">
        <v>5.4565688792720306E-4</v>
      </c>
      <c r="BK1848" s="482">
        <v>7.6785080991430049E-4</v>
      </c>
      <c r="BL1848" s="482">
        <v>7.797600684223406E-4</v>
      </c>
      <c r="BM1848" s="482">
        <v>6.9512265049693524E-4</v>
      </c>
      <c r="BN1848" s="482">
        <v>6.9321639692365581E-4</v>
      </c>
      <c r="BO1848" s="482">
        <v>8.0281183966530827E-4</v>
      </c>
      <c r="BP1848" s="482">
        <v>9.7441065523319994E-4</v>
      </c>
      <c r="BQ1848" s="482">
        <v>8.8366229922527456E-4</v>
      </c>
      <c r="BR1848" s="482">
        <v>2.2389436561122732E-3</v>
      </c>
      <c r="BS1848" s="482">
        <v>1.0770667038281817E-3</v>
      </c>
      <c r="BT1848" s="482">
        <v>1.0051848672844471E-3</v>
      </c>
      <c r="BU1848" s="482">
        <v>6.7518755577798131E-4</v>
      </c>
      <c r="BV1848" s="482">
        <v>2.8830145717683803E-4</v>
      </c>
      <c r="BW1848" s="482">
        <v>1.4433901083143566E-4</v>
      </c>
      <c r="BX1848" s="482">
        <v>2.2030056447454511E-3</v>
      </c>
      <c r="BY1848" s="482">
        <v>3.9221326322922458E-4</v>
      </c>
      <c r="BZ1848" s="482">
        <v>6.4656378336232776E-4</v>
      </c>
      <c r="CA1848" s="482">
        <v>4.9331155016427793E-4</v>
      </c>
      <c r="CB1848" s="482">
        <v>8.7084136992924134E-4</v>
      </c>
      <c r="CC1848" s="482">
        <v>4.9501995978052022E-4</v>
      </c>
      <c r="CD1848" s="482">
        <v>4.0306092457304823E-4</v>
      </c>
      <c r="CE1848" s="482">
        <v>8.8981715778287335E-4</v>
      </c>
      <c r="CF1848" s="482">
        <v>7.1257220806759762E-4</v>
      </c>
      <c r="CG1848" s="482">
        <v>7.9645455589908213E-4</v>
      </c>
      <c r="CH1848" s="482">
        <v>7.3516808117156049E-4</v>
      </c>
      <c r="CI1848" s="482">
        <v>9.9056524728954594E-4</v>
      </c>
      <c r="CJ1848" s="483">
        <v>1.5374438982338771E-3</v>
      </c>
      <c r="CK1848" s="307"/>
      <c r="CL1848" s="307"/>
      <c r="CM1848" s="307"/>
      <c r="CN1848" s="307"/>
      <c r="CO1848" s="307"/>
    </row>
    <row r="1849" spans="2:93">
      <c r="B1849" s="277"/>
      <c r="C1849" s="598">
        <v>10</v>
      </c>
      <c r="D1849" s="246" t="s">
        <v>564</v>
      </c>
      <c r="E1849" s="481">
        <v>2.1821312484578523E-3</v>
      </c>
      <c r="F1849" s="482">
        <v>3.6069049899112552E-3</v>
      </c>
      <c r="G1849" s="482">
        <v>5.0371298744415587E-3</v>
      </c>
      <c r="H1849" s="482">
        <v>2.8197707901461647E-3</v>
      </c>
      <c r="I1849" s="482">
        <v>6.5009004383723484E-3</v>
      </c>
      <c r="J1849" s="482">
        <v>4.1067091570330203E-3</v>
      </c>
      <c r="K1849" s="482">
        <v>6.7019520752534274E-3</v>
      </c>
      <c r="L1849" s="482">
        <v>4.5666729449518936E-3</v>
      </c>
      <c r="M1849" s="482">
        <v>1.6470013113232483E-4</v>
      </c>
      <c r="N1849" s="482">
        <v>1.0435827193538718</v>
      </c>
      <c r="O1849" s="482">
        <v>4.6554076463892003E-3</v>
      </c>
      <c r="P1849" s="482">
        <v>6.7182568549606152E-4</v>
      </c>
      <c r="Q1849" s="482">
        <v>5.9108780367937526E-3</v>
      </c>
      <c r="R1849" s="482">
        <v>1.7769828439564614E-3</v>
      </c>
      <c r="S1849" s="482">
        <v>2.8939494009918884E-3</v>
      </c>
      <c r="T1849" s="482">
        <v>3.441461737069143E-3</v>
      </c>
      <c r="U1849" s="482">
        <v>1.2427042098542881E-2</v>
      </c>
      <c r="V1849" s="482">
        <v>5.4947474579661549E-3</v>
      </c>
      <c r="W1849" s="482">
        <v>1.5007989765268834E-2</v>
      </c>
      <c r="X1849" s="482">
        <v>7.4672954039779124E-3</v>
      </c>
      <c r="Y1849" s="482">
        <v>1.2893060152743743E-2</v>
      </c>
      <c r="Z1849" s="482">
        <v>1.3848289924912589E-2</v>
      </c>
      <c r="AA1849" s="482">
        <v>3.5849355531772736E-3</v>
      </c>
      <c r="AB1849" s="482">
        <v>5.8595778601769875E-4</v>
      </c>
      <c r="AC1849" s="482">
        <v>6.9171113748812069E-3</v>
      </c>
      <c r="AD1849" s="482">
        <v>1.6583810721610202E-3</v>
      </c>
      <c r="AE1849" s="482">
        <v>1.8599713683743677E-3</v>
      </c>
      <c r="AF1849" s="482">
        <v>1.2064659672908762E-3</v>
      </c>
      <c r="AG1849" s="482">
        <v>2.7904279364808477E-4</v>
      </c>
      <c r="AH1849" s="482">
        <v>7.9597079483232453E-4</v>
      </c>
      <c r="AI1849" s="482">
        <v>8.98538149212627E-4</v>
      </c>
      <c r="AJ1849" s="482">
        <v>1.0313020438820525E-3</v>
      </c>
      <c r="AK1849" s="482">
        <v>1.1126196922731113E-3</v>
      </c>
      <c r="AL1849" s="482">
        <v>1.0611968357976576E-3</v>
      </c>
      <c r="AM1849" s="482">
        <v>1.6045408525239065E-3</v>
      </c>
      <c r="AN1849" s="482">
        <v>4.3443471037039969E-3</v>
      </c>
      <c r="AO1849" s="482">
        <v>1.3332796537998159E-3</v>
      </c>
      <c r="AP1849" s="482">
        <v>1.0087339548220159E-3</v>
      </c>
      <c r="AQ1849" s="482">
        <v>1.8670434447393479E-3</v>
      </c>
      <c r="AR1849" s="482">
        <v>8.965008274511774E-4</v>
      </c>
      <c r="AS1849" s="482">
        <v>1.3846152781180846E-2</v>
      </c>
      <c r="AT1849" s="483">
        <v>2.6958555531697054E-3</v>
      </c>
      <c r="AU1849" s="481">
        <v>6.3851802235101039E-4</v>
      </c>
      <c r="AV1849" s="482">
        <v>9.0993313958242258E-4</v>
      </c>
      <c r="AW1849" s="482">
        <v>1.0193038394473882E-3</v>
      </c>
      <c r="AX1849" s="482">
        <v>7.305920202196613E-4</v>
      </c>
      <c r="AY1849" s="482">
        <v>9.9567202965731238E-4</v>
      </c>
      <c r="AZ1849" s="482">
        <v>7.6189444575502831E-4</v>
      </c>
      <c r="BA1849" s="482">
        <v>1.1403480378391966E-3</v>
      </c>
      <c r="BB1849" s="482">
        <v>1.0435244972340756E-3</v>
      </c>
      <c r="BC1849" s="482">
        <v>4.2857874940340014E-5</v>
      </c>
      <c r="BD1849" s="482">
        <v>6.8109909260556699E-3</v>
      </c>
      <c r="BE1849" s="482">
        <v>5.8838927711379896E-4</v>
      </c>
      <c r="BF1849" s="482">
        <v>2.6141661899081037E-4</v>
      </c>
      <c r="BG1849" s="482">
        <v>4.7538237903603346E-4</v>
      </c>
      <c r="BH1849" s="482">
        <v>4.3005501986359849E-4</v>
      </c>
      <c r="BI1849" s="482">
        <v>9.7432937672695379E-4</v>
      </c>
      <c r="BJ1849" s="482">
        <v>1.5602758700317819E-3</v>
      </c>
      <c r="BK1849" s="482">
        <v>2.0883766404399011E-3</v>
      </c>
      <c r="BL1849" s="482">
        <v>1.2514266879401603E-3</v>
      </c>
      <c r="BM1849" s="482">
        <v>1.8880476634923081E-3</v>
      </c>
      <c r="BN1849" s="482">
        <v>2.0705908028704006E-3</v>
      </c>
      <c r="BO1849" s="482">
        <v>3.0004247432603125E-3</v>
      </c>
      <c r="BP1849" s="482">
        <v>2.1837942743627241E-3</v>
      </c>
      <c r="BQ1849" s="482">
        <v>7.5352413727173401E-4</v>
      </c>
      <c r="BR1849" s="482">
        <v>2.1121105545979517E-4</v>
      </c>
      <c r="BS1849" s="482">
        <v>1.4011308471031389E-3</v>
      </c>
      <c r="BT1849" s="482">
        <v>7.5338899949468896E-4</v>
      </c>
      <c r="BU1849" s="482">
        <v>3.2881657560286204E-4</v>
      </c>
      <c r="BV1849" s="482">
        <v>3.001245371293799E-4</v>
      </c>
      <c r="BW1849" s="482">
        <v>1.128390184602923E-4</v>
      </c>
      <c r="BX1849" s="482">
        <v>2.9603069112491812E-4</v>
      </c>
      <c r="BY1849" s="482">
        <v>4.1489305140679717E-4</v>
      </c>
      <c r="BZ1849" s="482">
        <v>3.3131542776373106E-4</v>
      </c>
      <c r="CA1849" s="482">
        <v>3.0184540370106972E-4</v>
      </c>
      <c r="CB1849" s="482">
        <v>3.6810083442525876E-4</v>
      </c>
      <c r="CC1849" s="482">
        <v>5.9798499592641889E-4</v>
      </c>
      <c r="CD1849" s="482">
        <v>8.8647245245145469E-4</v>
      </c>
      <c r="CE1849" s="482">
        <v>4.2347451156873932E-4</v>
      </c>
      <c r="CF1849" s="482">
        <v>4.0448668065551287E-4</v>
      </c>
      <c r="CG1849" s="482">
        <v>4.4100132080614971E-4</v>
      </c>
      <c r="CH1849" s="482">
        <v>2.6920324624647371E-4</v>
      </c>
      <c r="CI1849" s="482">
        <v>2.715165933289904E-3</v>
      </c>
      <c r="CJ1849" s="483">
        <v>5.0534436919705771E-4</v>
      </c>
      <c r="CK1849" s="307"/>
      <c r="CL1849" s="307"/>
      <c r="CM1849" s="307"/>
      <c r="CN1849" s="307"/>
      <c r="CO1849" s="307"/>
    </row>
    <row r="1850" spans="2:93">
      <c r="B1850" s="277"/>
      <c r="C1850" s="598">
        <v>11</v>
      </c>
      <c r="D1850" s="246" t="s">
        <v>72</v>
      </c>
      <c r="E1850" s="481">
        <v>8.6378320306149028E-4</v>
      </c>
      <c r="F1850" s="482">
        <v>1.4055568800596058E-4</v>
      </c>
      <c r="G1850" s="482">
        <v>1.9004615763309652E-4</v>
      </c>
      <c r="H1850" s="482">
        <v>2.6456329830134022E-4</v>
      </c>
      <c r="I1850" s="482">
        <v>4.8385835995057736E-4</v>
      </c>
      <c r="J1850" s="482">
        <v>2.6384864184548666E-4</v>
      </c>
      <c r="K1850" s="482">
        <v>1.4017886176362895E-3</v>
      </c>
      <c r="L1850" s="482">
        <v>1.1843212292446056E-3</v>
      </c>
      <c r="M1850" s="482">
        <v>4.9831250681595088E-5</v>
      </c>
      <c r="N1850" s="482">
        <v>7.5067728354714165E-4</v>
      </c>
      <c r="O1850" s="482">
        <v>1.016959303988316</v>
      </c>
      <c r="P1850" s="482">
        <v>2.7171532834339078E-3</v>
      </c>
      <c r="Q1850" s="482">
        <v>1.8674836489587052E-3</v>
      </c>
      <c r="R1850" s="482">
        <v>1.308345168144427E-3</v>
      </c>
      <c r="S1850" s="482">
        <v>2.9277953277624547E-3</v>
      </c>
      <c r="T1850" s="482">
        <v>1.55074347481519E-3</v>
      </c>
      <c r="U1850" s="482">
        <v>1.9668435787083306E-3</v>
      </c>
      <c r="V1850" s="482">
        <v>5.6220478688293425E-3</v>
      </c>
      <c r="W1850" s="482">
        <v>2.135977320465068E-3</v>
      </c>
      <c r="X1850" s="482">
        <v>1.1622321651448646E-3</v>
      </c>
      <c r="Y1850" s="482">
        <v>1.9510387030030618E-3</v>
      </c>
      <c r="Z1850" s="482">
        <v>1.5050133303471387E-3</v>
      </c>
      <c r="AA1850" s="482">
        <v>1.6160710164654243E-2</v>
      </c>
      <c r="AB1850" s="482">
        <v>3.7858589861518381E-4</v>
      </c>
      <c r="AC1850" s="482">
        <v>1.2697978533645908E-3</v>
      </c>
      <c r="AD1850" s="482">
        <v>1.6211331747265773E-4</v>
      </c>
      <c r="AE1850" s="482">
        <v>1.5596753213203534E-4</v>
      </c>
      <c r="AF1850" s="482">
        <v>1.1850854992274343E-4</v>
      </c>
      <c r="AG1850" s="482">
        <v>3.4711984929518182E-4</v>
      </c>
      <c r="AH1850" s="482">
        <v>1.3370567027978667E-4</v>
      </c>
      <c r="AI1850" s="482">
        <v>1.6560710361397668E-4</v>
      </c>
      <c r="AJ1850" s="482">
        <v>2.8147540240969508E-4</v>
      </c>
      <c r="AK1850" s="482">
        <v>4.4554792996852842E-4</v>
      </c>
      <c r="AL1850" s="482">
        <v>3.1888788622980765E-4</v>
      </c>
      <c r="AM1850" s="482">
        <v>1.4222199192665173E-4</v>
      </c>
      <c r="AN1850" s="482">
        <v>4.3673932766876447E-4</v>
      </c>
      <c r="AO1850" s="482">
        <v>5.0490408738123195E-4</v>
      </c>
      <c r="AP1850" s="482">
        <v>4.6342920465101013E-4</v>
      </c>
      <c r="AQ1850" s="482">
        <v>3.0743207308205967E-4</v>
      </c>
      <c r="AR1850" s="482">
        <v>2.1446010864614978E-4</v>
      </c>
      <c r="AS1850" s="482">
        <v>1.9242852179909996E-3</v>
      </c>
      <c r="AT1850" s="483">
        <v>1.9345789234592634E-3</v>
      </c>
      <c r="AU1850" s="481">
        <v>1.9118958102207914E-4</v>
      </c>
      <c r="AV1850" s="482">
        <v>1.1152159472031503E-4</v>
      </c>
      <c r="AW1850" s="482">
        <v>1.1723926432762283E-4</v>
      </c>
      <c r="AX1850" s="482">
        <v>1.1272819740616156E-4</v>
      </c>
      <c r="AY1850" s="482">
        <v>2.8604332924082144E-4</v>
      </c>
      <c r="AZ1850" s="482">
        <v>1.5912797528360069E-4</v>
      </c>
      <c r="BA1850" s="482">
        <v>5.0955975767084678E-4</v>
      </c>
      <c r="BB1850" s="482">
        <v>5.1781461500011964E-4</v>
      </c>
      <c r="BC1850" s="482">
        <v>1.7574002725625486E-5</v>
      </c>
      <c r="BD1850" s="482">
        <v>5.1425640007848883E-4</v>
      </c>
      <c r="BE1850" s="482">
        <v>3.3779627900958711E-3</v>
      </c>
      <c r="BF1850" s="482">
        <v>3.1048375082292907E-4</v>
      </c>
      <c r="BG1850" s="482">
        <v>3.7590575607675513E-4</v>
      </c>
      <c r="BH1850" s="482">
        <v>2.9786677274552142E-4</v>
      </c>
      <c r="BI1850" s="482">
        <v>4.1389650616168149E-4</v>
      </c>
      <c r="BJ1850" s="482">
        <v>2.9341122170752201E-4</v>
      </c>
      <c r="BK1850" s="482">
        <v>2.0050741680015471E-3</v>
      </c>
      <c r="BL1850" s="482">
        <v>1.8688373884883454E-3</v>
      </c>
      <c r="BM1850" s="482">
        <v>7.8742608270853439E-4</v>
      </c>
      <c r="BN1850" s="482">
        <v>7.44994521317309E-4</v>
      </c>
      <c r="BO1850" s="482">
        <v>9.6364664928505375E-4</v>
      </c>
      <c r="BP1850" s="482">
        <v>4.0567702047772299E-4</v>
      </c>
      <c r="BQ1850" s="482">
        <v>1.7278952650460536E-3</v>
      </c>
      <c r="BR1850" s="482">
        <v>1.2346328443412109E-4</v>
      </c>
      <c r="BS1850" s="482">
        <v>3.0862612906878929E-4</v>
      </c>
      <c r="BT1850" s="482">
        <v>7.3471688105948945E-5</v>
      </c>
      <c r="BU1850" s="482">
        <v>6.6995270893585278E-5</v>
      </c>
      <c r="BV1850" s="482">
        <v>5.9568442348653512E-5</v>
      </c>
      <c r="BW1850" s="482">
        <v>9.5830032048533961E-5</v>
      </c>
      <c r="BX1850" s="482">
        <v>8.174950045123829E-5</v>
      </c>
      <c r="BY1850" s="482">
        <v>8.7974511783704739E-5</v>
      </c>
      <c r="BZ1850" s="482">
        <v>1.1231936238983073E-4</v>
      </c>
      <c r="CA1850" s="482">
        <v>1.6196197185614346E-4</v>
      </c>
      <c r="CB1850" s="482">
        <v>1.4397360630944819E-4</v>
      </c>
      <c r="CC1850" s="482">
        <v>8.6148706098705197E-5</v>
      </c>
      <c r="CD1850" s="482">
        <v>1.9826376316894293E-4</v>
      </c>
      <c r="CE1850" s="482">
        <v>1.444448462177402E-4</v>
      </c>
      <c r="CF1850" s="482">
        <v>1.3625886980902889E-4</v>
      </c>
      <c r="CG1850" s="482">
        <v>1.2196358413445834E-4</v>
      </c>
      <c r="CH1850" s="482">
        <v>7.6273894258653462E-5</v>
      </c>
      <c r="CI1850" s="482">
        <v>4.953500182388607E-4</v>
      </c>
      <c r="CJ1850" s="483">
        <v>3.3045418141863163E-4</v>
      </c>
      <c r="CK1850" s="307"/>
      <c r="CL1850" s="307"/>
      <c r="CM1850" s="307"/>
      <c r="CN1850" s="307"/>
      <c r="CO1850" s="307"/>
    </row>
    <row r="1851" spans="2:93">
      <c r="B1851" s="277"/>
      <c r="C1851" s="598">
        <v>12</v>
      </c>
      <c r="D1851" s="246" t="s">
        <v>73</v>
      </c>
      <c r="E1851" s="481">
        <v>9.0520995056811031E-5</v>
      </c>
      <c r="F1851" s="482">
        <v>1.1041536811853086E-4</v>
      </c>
      <c r="G1851" s="482">
        <v>2.0134999604479983E-4</v>
      </c>
      <c r="H1851" s="482">
        <v>4.2681356327058741E-4</v>
      </c>
      <c r="I1851" s="482">
        <v>1.750128032804446E-4</v>
      </c>
      <c r="J1851" s="482">
        <v>3.1257557009791548E-4</v>
      </c>
      <c r="K1851" s="482">
        <v>5.6334083266327533E-3</v>
      </c>
      <c r="L1851" s="482">
        <v>1.8286275875551992E-4</v>
      </c>
      <c r="M1851" s="482">
        <v>1.6064376018053236E-5</v>
      </c>
      <c r="N1851" s="482">
        <v>3.9508148590575843E-4</v>
      </c>
      <c r="O1851" s="482">
        <v>1.0137280195575771E-3</v>
      </c>
      <c r="P1851" s="482">
        <v>1.0469942676405299</v>
      </c>
      <c r="Q1851" s="482">
        <v>4.5467125000990186E-4</v>
      </c>
      <c r="R1851" s="482">
        <v>3.5161407086169938E-2</v>
      </c>
      <c r="S1851" s="482">
        <v>1.4573920858788877E-2</v>
      </c>
      <c r="T1851" s="482">
        <v>1.5864938235437945E-2</v>
      </c>
      <c r="U1851" s="482">
        <v>5.9169079933301984E-3</v>
      </c>
      <c r="V1851" s="482">
        <v>4.9243151281073169E-4</v>
      </c>
      <c r="W1851" s="482">
        <v>5.3246560303489799E-3</v>
      </c>
      <c r="X1851" s="482">
        <v>8.3618975218389599E-4</v>
      </c>
      <c r="Y1851" s="482">
        <v>8.1201453130868191E-3</v>
      </c>
      <c r="Z1851" s="482">
        <v>2.8414406210209877E-2</v>
      </c>
      <c r="AA1851" s="482">
        <v>1.7870484574253865E-3</v>
      </c>
      <c r="AB1851" s="482">
        <v>1.4972057905834578E-4</v>
      </c>
      <c r="AC1851" s="482">
        <v>2.0128829917188406E-4</v>
      </c>
      <c r="AD1851" s="482">
        <v>3.9423895607483783E-5</v>
      </c>
      <c r="AE1851" s="482">
        <v>7.5012089234495992E-5</v>
      </c>
      <c r="AF1851" s="482">
        <v>6.9892123647568219E-5</v>
      </c>
      <c r="AG1851" s="482">
        <v>4.4501178219734773E-5</v>
      </c>
      <c r="AH1851" s="482">
        <v>1.0126453547024219E-4</v>
      </c>
      <c r="AI1851" s="482">
        <v>1.3398974669559264E-4</v>
      </c>
      <c r="AJ1851" s="482">
        <v>1.5021702126281447E-4</v>
      </c>
      <c r="AK1851" s="482">
        <v>1.1702826534720042E-4</v>
      </c>
      <c r="AL1851" s="482">
        <v>7.869647815119177E-5</v>
      </c>
      <c r="AM1851" s="482">
        <v>1.204632390866471E-4</v>
      </c>
      <c r="AN1851" s="482">
        <v>4.4664125205408958E-4</v>
      </c>
      <c r="AO1851" s="482">
        <v>8.9470985509542295E-5</v>
      </c>
      <c r="AP1851" s="482">
        <v>9.8426697462626129E-5</v>
      </c>
      <c r="AQ1851" s="482">
        <v>9.2467318744285978E-5</v>
      </c>
      <c r="AR1851" s="482">
        <v>1.3541253677185923E-4</v>
      </c>
      <c r="AS1851" s="482">
        <v>1.8582493633553918E-3</v>
      </c>
      <c r="AT1851" s="483">
        <v>1.7177352616292042E-3</v>
      </c>
      <c r="AU1851" s="481">
        <v>1.7829635361461476E-5</v>
      </c>
      <c r="AV1851" s="482">
        <v>1.1136710535667268E-5</v>
      </c>
      <c r="AW1851" s="482">
        <v>6.0857656619252741E-5</v>
      </c>
      <c r="AX1851" s="482">
        <v>4.8094997786266002E-5</v>
      </c>
      <c r="AY1851" s="482">
        <v>3.000629702856647E-5</v>
      </c>
      <c r="AZ1851" s="482">
        <v>2.0228669516582975E-5</v>
      </c>
      <c r="BA1851" s="482">
        <v>6.6038542641051065E-5</v>
      </c>
      <c r="BB1851" s="482">
        <v>2.9101725807140573E-5</v>
      </c>
      <c r="BC1851" s="482">
        <v>4.9373301246968631E-6</v>
      </c>
      <c r="BD1851" s="482">
        <v>4.1480925084184388E-5</v>
      </c>
      <c r="BE1851" s="482">
        <v>5.0556437998912396E-5</v>
      </c>
      <c r="BF1851" s="482">
        <v>5.0041071448580461E-5</v>
      </c>
      <c r="BG1851" s="482">
        <v>4.0983553600880324E-5</v>
      </c>
      <c r="BH1851" s="482">
        <v>3.4201489069790326E-4</v>
      </c>
      <c r="BI1851" s="482">
        <v>8.2480823893798171E-4</v>
      </c>
      <c r="BJ1851" s="482">
        <v>6.8598472904437939E-4</v>
      </c>
      <c r="BK1851" s="482">
        <v>2.0253564422653507E-4</v>
      </c>
      <c r="BL1851" s="482">
        <v>6.988263396314826E-5</v>
      </c>
      <c r="BM1851" s="482">
        <v>2.3289856045266406E-4</v>
      </c>
      <c r="BN1851" s="482">
        <v>9.753987333273667E-5</v>
      </c>
      <c r="BO1851" s="482">
        <v>6.5649379239757645E-4</v>
      </c>
      <c r="BP1851" s="482">
        <v>5.7380899179580013E-5</v>
      </c>
      <c r="BQ1851" s="482">
        <v>1.7726678898866521E-4</v>
      </c>
      <c r="BR1851" s="482">
        <v>2.5823828744851075E-5</v>
      </c>
      <c r="BS1851" s="482">
        <v>4.3938745925837582E-5</v>
      </c>
      <c r="BT1851" s="482">
        <v>1.2171111769680771E-5</v>
      </c>
      <c r="BU1851" s="482">
        <v>1.6559864890216088E-5</v>
      </c>
      <c r="BV1851" s="482">
        <v>1.7428821915914092E-5</v>
      </c>
      <c r="BW1851" s="482">
        <v>1.2492854528118608E-5</v>
      </c>
      <c r="BX1851" s="482">
        <v>2.7540460016981834E-5</v>
      </c>
      <c r="BY1851" s="482">
        <v>2.4822731160331143E-5</v>
      </c>
      <c r="BZ1851" s="482">
        <v>3.1258627722698004E-5</v>
      </c>
      <c r="CA1851" s="482">
        <v>1.6512293827718318E-5</v>
      </c>
      <c r="CB1851" s="482">
        <v>1.6859822930527161E-5</v>
      </c>
      <c r="CC1851" s="482">
        <v>2.5912212040315057E-5</v>
      </c>
      <c r="CD1851" s="482">
        <v>6.2420165756543611E-5</v>
      </c>
      <c r="CE1851" s="482">
        <v>1.6223677410532684E-5</v>
      </c>
      <c r="CF1851" s="482">
        <v>1.8977001814166894E-5</v>
      </c>
      <c r="CG1851" s="482">
        <v>1.6973470334736708E-5</v>
      </c>
      <c r="CH1851" s="482">
        <v>1.6513039324681152E-5</v>
      </c>
      <c r="CI1851" s="482">
        <v>1.0908857193577677E-4</v>
      </c>
      <c r="CJ1851" s="483">
        <v>6.8488791050138275E-5</v>
      </c>
      <c r="CK1851" s="307"/>
      <c r="CL1851" s="307"/>
      <c r="CM1851" s="307"/>
      <c r="CN1851" s="307"/>
      <c r="CO1851" s="307"/>
    </row>
    <row r="1852" spans="2:93">
      <c r="B1852" s="277"/>
      <c r="C1852" s="598">
        <v>13</v>
      </c>
      <c r="D1852" s="246" t="s">
        <v>74</v>
      </c>
      <c r="E1852" s="481">
        <v>1.6801179761076831E-4</v>
      </c>
      <c r="F1852" s="482">
        <v>1.4629988063934843E-4</v>
      </c>
      <c r="G1852" s="482">
        <v>3.2087624706574329E-4</v>
      </c>
      <c r="H1852" s="482">
        <v>4.5200864483219963E-4</v>
      </c>
      <c r="I1852" s="482">
        <v>6.5689404327142875E-4</v>
      </c>
      <c r="J1852" s="482">
        <v>4.5340355962287615E-4</v>
      </c>
      <c r="K1852" s="482">
        <v>1.7579499786360491E-3</v>
      </c>
      <c r="L1852" s="482">
        <v>1.7688120260246059E-3</v>
      </c>
      <c r="M1852" s="482">
        <v>4.2625105828406754E-5</v>
      </c>
      <c r="N1852" s="482">
        <v>1.0038424732664226E-3</v>
      </c>
      <c r="O1852" s="482">
        <v>1.938176736468305E-3</v>
      </c>
      <c r="P1852" s="482">
        <v>1.3054384667320596E-3</v>
      </c>
      <c r="Q1852" s="482">
        <v>1.0894220112561013</v>
      </c>
      <c r="R1852" s="482">
        <v>1.8547340194647832E-2</v>
      </c>
      <c r="S1852" s="482">
        <v>4.0842193290332382E-3</v>
      </c>
      <c r="T1852" s="482">
        <v>4.1795013308161353E-3</v>
      </c>
      <c r="U1852" s="482">
        <v>4.2710080568123402E-3</v>
      </c>
      <c r="V1852" s="482">
        <v>5.589982992878129E-3</v>
      </c>
      <c r="W1852" s="482">
        <v>1.8935785718116965E-2</v>
      </c>
      <c r="X1852" s="482">
        <v>3.6742440391576404E-3</v>
      </c>
      <c r="Y1852" s="482">
        <v>5.3816720208762873E-3</v>
      </c>
      <c r="Z1852" s="482">
        <v>3.398707827887635E-2</v>
      </c>
      <c r="AA1852" s="482">
        <v>2.1854188163540956E-3</v>
      </c>
      <c r="AB1852" s="482">
        <v>2.6441005427766436E-4</v>
      </c>
      <c r="AC1852" s="482">
        <v>2.3096061018005692E-4</v>
      </c>
      <c r="AD1852" s="482">
        <v>6.6420609042063165E-5</v>
      </c>
      <c r="AE1852" s="482">
        <v>1.1478491697009596E-4</v>
      </c>
      <c r="AF1852" s="482">
        <v>1.188410677972975E-4</v>
      </c>
      <c r="AG1852" s="482">
        <v>5.7291934502605972E-5</v>
      </c>
      <c r="AH1852" s="482">
        <v>1.2806997881012678E-4</v>
      </c>
      <c r="AI1852" s="482">
        <v>2.1830271817729863E-4</v>
      </c>
      <c r="AJ1852" s="482">
        <v>2.4779839130714839E-4</v>
      </c>
      <c r="AK1852" s="482">
        <v>1.7511165627377495E-4</v>
      </c>
      <c r="AL1852" s="482">
        <v>4.3187270114415302E-4</v>
      </c>
      <c r="AM1852" s="482">
        <v>1.9554602722998202E-4</v>
      </c>
      <c r="AN1852" s="482">
        <v>7.1450278586255266E-4</v>
      </c>
      <c r="AO1852" s="482">
        <v>2.547613425158089E-4</v>
      </c>
      <c r="AP1852" s="482">
        <v>2.3433001494495666E-4</v>
      </c>
      <c r="AQ1852" s="482">
        <v>1.3913512000947518E-4</v>
      </c>
      <c r="AR1852" s="482">
        <v>2.3377008456262226E-4</v>
      </c>
      <c r="AS1852" s="482">
        <v>2.5010574284215002E-3</v>
      </c>
      <c r="AT1852" s="483">
        <v>1.7800078000006004E-3</v>
      </c>
      <c r="AU1852" s="481">
        <v>1.0616041729529656E-4</v>
      </c>
      <c r="AV1852" s="482">
        <v>5.3896702163024292E-5</v>
      </c>
      <c r="AW1852" s="482">
        <v>2.0713881529802909E-4</v>
      </c>
      <c r="AX1852" s="482">
        <v>2.4371012023506882E-4</v>
      </c>
      <c r="AY1852" s="482">
        <v>2.5777750077860982E-4</v>
      </c>
      <c r="AZ1852" s="482">
        <v>1.0839640730886713E-4</v>
      </c>
      <c r="BA1852" s="482">
        <v>3.6828836771125796E-4</v>
      </c>
      <c r="BB1852" s="482">
        <v>3.0877267898990149E-4</v>
      </c>
      <c r="BC1852" s="482">
        <v>1.8445232406095949E-5</v>
      </c>
      <c r="BD1852" s="482">
        <v>3.5117838359158331E-4</v>
      </c>
      <c r="BE1852" s="482">
        <v>4.0520331021902986E-4</v>
      </c>
      <c r="BF1852" s="482">
        <v>3.9894810325947529E-4</v>
      </c>
      <c r="BG1852" s="482">
        <v>8.5755544941722335E-3</v>
      </c>
      <c r="BH1852" s="482">
        <v>3.8728307880182469E-3</v>
      </c>
      <c r="BI1852" s="482">
        <v>3.0965885723138139E-3</v>
      </c>
      <c r="BJ1852" s="482">
        <v>1.7325367905004711E-3</v>
      </c>
      <c r="BK1852" s="482">
        <v>2.5659070879088786E-3</v>
      </c>
      <c r="BL1852" s="482">
        <v>3.5851639343851263E-3</v>
      </c>
      <c r="BM1852" s="482">
        <v>4.1778224281542988E-3</v>
      </c>
      <c r="BN1852" s="482">
        <v>3.4091486132029922E-3</v>
      </c>
      <c r="BO1852" s="482">
        <v>2.5563343971046599E-3</v>
      </c>
      <c r="BP1852" s="482">
        <v>6.7380700064531823E-4</v>
      </c>
      <c r="BQ1852" s="482">
        <v>1.1113974739919456E-3</v>
      </c>
      <c r="BR1852" s="482">
        <v>1.5227222561625369E-4</v>
      </c>
      <c r="BS1852" s="482">
        <v>2.0756503783158774E-4</v>
      </c>
      <c r="BT1852" s="482">
        <v>6.0920618087815453E-5</v>
      </c>
      <c r="BU1852" s="482">
        <v>8.1275456571167616E-5</v>
      </c>
      <c r="BV1852" s="482">
        <v>7.6206493596906087E-5</v>
      </c>
      <c r="BW1852" s="482">
        <v>7.1731269356851448E-5</v>
      </c>
      <c r="BX1852" s="482">
        <v>1.1946963478828424E-4</v>
      </c>
      <c r="BY1852" s="482">
        <v>1.1405119073351006E-4</v>
      </c>
      <c r="BZ1852" s="482">
        <v>1.6928820994753819E-4</v>
      </c>
      <c r="CA1852" s="482">
        <v>8.1052364159594578E-5</v>
      </c>
      <c r="CB1852" s="482">
        <v>1.9235692317425018E-4</v>
      </c>
      <c r="CC1852" s="482">
        <v>1.1438021732694137E-4</v>
      </c>
      <c r="CD1852" s="482">
        <v>2.8836667344994666E-4</v>
      </c>
      <c r="CE1852" s="482">
        <v>1.2942845187807099E-4</v>
      </c>
      <c r="CF1852" s="482">
        <v>1.31736222541853E-4</v>
      </c>
      <c r="CG1852" s="482">
        <v>7.8332234241377442E-5</v>
      </c>
      <c r="CH1852" s="482">
        <v>1.0849085404630938E-4</v>
      </c>
      <c r="CI1852" s="482">
        <v>4.9178303894004496E-4</v>
      </c>
      <c r="CJ1852" s="483">
        <v>4.8913909460015495E-4</v>
      </c>
      <c r="CK1852" s="307"/>
      <c r="CL1852" s="307"/>
      <c r="CM1852" s="307"/>
      <c r="CN1852" s="307"/>
      <c r="CO1852" s="307"/>
    </row>
    <row r="1853" spans="2:93">
      <c r="B1853" s="277"/>
      <c r="C1853" s="598">
        <v>14</v>
      </c>
      <c r="D1853" s="246" t="s">
        <v>75</v>
      </c>
      <c r="E1853" s="481">
        <v>3.9714569958596143E-4</v>
      </c>
      <c r="F1853" s="482">
        <v>1.6916261703936884E-4</v>
      </c>
      <c r="G1853" s="482">
        <v>5.4832641697709101E-4</v>
      </c>
      <c r="H1853" s="482">
        <v>5.6085517713712792E-3</v>
      </c>
      <c r="I1853" s="482">
        <v>3.1997564998096444E-3</v>
      </c>
      <c r="J1853" s="482">
        <v>8.4396058096397196E-4</v>
      </c>
      <c r="K1853" s="482">
        <v>5.8039095410399155E-3</v>
      </c>
      <c r="L1853" s="482">
        <v>2.1897111715966974E-3</v>
      </c>
      <c r="M1853" s="482">
        <v>1.6709264726398238E-4</v>
      </c>
      <c r="N1853" s="482">
        <v>2.4502109716308955E-3</v>
      </c>
      <c r="O1853" s="482">
        <v>2.8323921705663366E-3</v>
      </c>
      <c r="P1853" s="482">
        <v>1.8107063149705022E-3</v>
      </c>
      <c r="Q1853" s="482">
        <v>8.5068148637846566E-4</v>
      </c>
      <c r="R1853" s="482">
        <v>1.01185944284169</v>
      </c>
      <c r="S1853" s="482">
        <v>1.1402607630513102E-2</v>
      </c>
      <c r="T1853" s="482">
        <v>6.8693464685834387E-3</v>
      </c>
      <c r="U1853" s="482">
        <v>1.3647355971196868E-2</v>
      </c>
      <c r="V1853" s="482">
        <v>3.4810252748306387E-3</v>
      </c>
      <c r="W1853" s="482">
        <v>7.7032961743027642E-3</v>
      </c>
      <c r="X1853" s="482">
        <v>3.8328488327376768E-3</v>
      </c>
      <c r="Y1853" s="482">
        <v>2.3899346998880349E-3</v>
      </c>
      <c r="Z1853" s="482">
        <v>2.9246322659859996E-3</v>
      </c>
      <c r="AA1853" s="482">
        <v>6.2570581464990119E-3</v>
      </c>
      <c r="AB1853" s="482">
        <v>3.4479675038724488E-4</v>
      </c>
      <c r="AC1853" s="482">
        <v>4.3078028236775572E-4</v>
      </c>
      <c r="AD1853" s="482">
        <v>8.6125672609546557E-5</v>
      </c>
      <c r="AE1853" s="482">
        <v>4.7086642090107762E-4</v>
      </c>
      <c r="AF1853" s="482">
        <v>1.199003065593483E-4</v>
      </c>
      <c r="AG1853" s="482">
        <v>2.0084672601495567E-4</v>
      </c>
      <c r="AH1853" s="482">
        <v>4.0949414563927738E-4</v>
      </c>
      <c r="AI1853" s="482">
        <v>2.3298002783271037E-4</v>
      </c>
      <c r="AJ1853" s="482">
        <v>1.0080808863155545E-3</v>
      </c>
      <c r="AK1853" s="482">
        <v>1.3872792286892944E-4</v>
      </c>
      <c r="AL1853" s="482">
        <v>2.8340524835252222E-4</v>
      </c>
      <c r="AM1853" s="482">
        <v>4.2903380452743019E-4</v>
      </c>
      <c r="AN1853" s="482">
        <v>6.6777960769111159E-4</v>
      </c>
      <c r="AO1853" s="482">
        <v>3.4968910540559119E-4</v>
      </c>
      <c r="AP1853" s="482">
        <v>7.9628749651709709E-4</v>
      </c>
      <c r="AQ1853" s="482">
        <v>1.2395197172253351E-4</v>
      </c>
      <c r="AR1853" s="482">
        <v>7.3926991977168869E-4</v>
      </c>
      <c r="AS1853" s="482">
        <v>7.7871872485203394E-4</v>
      </c>
      <c r="AT1853" s="483">
        <v>1.0827373886051889E-3</v>
      </c>
      <c r="AU1853" s="481">
        <v>1.2395787571553978E-4</v>
      </c>
      <c r="AV1853" s="482">
        <v>5.6877174384785764E-5</v>
      </c>
      <c r="AW1853" s="482">
        <v>1.210700391880524E-4</v>
      </c>
      <c r="AX1853" s="482">
        <v>3.9969771760237267E-4</v>
      </c>
      <c r="AY1853" s="482">
        <v>2.942489115926552E-4</v>
      </c>
      <c r="AZ1853" s="482">
        <v>1.2880911299333322E-4</v>
      </c>
      <c r="BA1853" s="482">
        <v>3.3910459289828278E-4</v>
      </c>
      <c r="BB1853" s="482">
        <v>2.7319768904879202E-4</v>
      </c>
      <c r="BC1853" s="482">
        <v>2.3063709409588449E-5</v>
      </c>
      <c r="BD1853" s="482">
        <v>2.753918283388052E-4</v>
      </c>
      <c r="BE1853" s="482">
        <v>2.7741516111620473E-4</v>
      </c>
      <c r="BF1853" s="482">
        <v>1.1704206272908623E-4</v>
      </c>
      <c r="BG1853" s="482">
        <v>1.1071563802921223E-4</v>
      </c>
      <c r="BH1853" s="482">
        <v>1.1838408339184287E-3</v>
      </c>
      <c r="BI1853" s="482">
        <v>6.9228665186194145E-4</v>
      </c>
      <c r="BJ1853" s="482">
        <v>6.5081895582899522E-4</v>
      </c>
      <c r="BK1853" s="482">
        <v>7.8681195216890763E-4</v>
      </c>
      <c r="BL1853" s="482">
        <v>5.1411218722531853E-4</v>
      </c>
      <c r="BM1853" s="482">
        <v>6.0363071340212206E-4</v>
      </c>
      <c r="BN1853" s="482">
        <v>5.9659700622569762E-4</v>
      </c>
      <c r="BO1853" s="482">
        <v>4.507033791441366E-4</v>
      </c>
      <c r="BP1853" s="482">
        <v>3.0870816089386961E-4</v>
      </c>
      <c r="BQ1853" s="482">
        <v>2.7931325691057779E-3</v>
      </c>
      <c r="BR1853" s="482">
        <v>1.745437787572211E-4</v>
      </c>
      <c r="BS1853" s="482">
        <v>2.767626222585187E-4</v>
      </c>
      <c r="BT1853" s="482">
        <v>6.1236946383850092E-5</v>
      </c>
      <c r="BU1853" s="482">
        <v>1.0285452915968631E-4</v>
      </c>
      <c r="BV1853" s="482">
        <v>5.4658213593181266E-5</v>
      </c>
      <c r="BW1853" s="482">
        <v>1.434562775865475E-4</v>
      </c>
      <c r="BX1853" s="482">
        <v>1.0394953679001031E-4</v>
      </c>
      <c r="BY1853" s="482">
        <v>7.9617958901418291E-5</v>
      </c>
      <c r="BZ1853" s="482">
        <v>1.730654487153306E-4</v>
      </c>
      <c r="CA1853" s="482">
        <v>7.4554464800691118E-5</v>
      </c>
      <c r="CB1853" s="482">
        <v>9.4230075575566771E-5</v>
      </c>
      <c r="CC1853" s="482">
        <v>9.2350866141674532E-5</v>
      </c>
      <c r="CD1853" s="482">
        <v>1.0785934152639988E-4</v>
      </c>
      <c r="CE1853" s="482">
        <v>1.0300007734960194E-4</v>
      </c>
      <c r="CF1853" s="482">
        <v>1.5172211742372037E-4</v>
      </c>
      <c r="CG1853" s="482">
        <v>7.2072101655464425E-5</v>
      </c>
      <c r="CH1853" s="482">
        <v>1.2011078748131693E-4</v>
      </c>
      <c r="CI1853" s="482">
        <v>2.737664327194416E-4</v>
      </c>
      <c r="CJ1853" s="483">
        <v>1.6368668118891413E-4</v>
      </c>
      <c r="CK1853" s="307"/>
      <c r="CL1853" s="307"/>
      <c r="CM1853" s="307"/>
      <c r="CN1853" s="307"/>
      <c r="CO1853" s="307"/>
    </row>
    <row r="1854" spans="2:93">
      <c r="B1854" s="277"/>
      <c r="C1854" s="598">
        <v>15</v>
      </c>
      <c r="D1854" s="246" t="s">
        <v>654</v>
      </c>
      <c r="E1854" s="481">
        <v>8.089311343808465E-5</v>
      </c>
      <c r="F1854" s="482">
        <v>9.2317039989756505E-5</v>
      </c>
      <c r="G1854" s="482">
        <v>8.6843191415681505E-5</v>
      </c>
      <c r="H1854" s="482">
        <v>9.6501769707791458E-4</v>
      </c>
      <c r="I1854" s="482">
        <v>9.021300019560655E-5</v>
      </c>
      <c r="J1854" s="482">
        <v>1.0593802070588751E-4</v>
      </c>
      <c r="K1854" s="482">
        <v>2.8860459829826345E-4</v>
      </c>
      <c r="L1854" s="482">
        <v>1.2183153474682414E-4</v>
      </c>
      <c r="M1854" s="482">
        <v>3.0815132248768267E-5</v>
      </c>
      <c r="N1854" s="482">
        <v>1.7968238878377402E-4</v>
      </c>
      <c r="O1854" s="482">
        <v>7.4133830985289814E-4</v>
      </c>
      <c r="P1854" s="482">
        <v>3.6810197423885936E-4</v>
      </c>
      <c r="Q1854" s="482">
        <v>7.1529064453388196E-5</v>
      </c>
      <c r="R1854" s="482">
        <v>2.6689223135909168E-4</v>
      </c>
      <c r="S1854" s="482">
        <v>1.0231077118888312</v>
      </c>
      <c r="T1854" s="482">
        <v>7.3924124327106287E-3</v>
      </c>
      <c r="U1854" s="482">
        <v>5.632430501700589E-3</v>
      </c>
      <c r="V1854" s="482">
        <v>6.1208077566053405E-4</v>
      </c>
      <c r="W1854" s="482">
        <v>2.6401547690316158E-3</v>
      </c>
      <c r="X1854" s="482">
        <v>9.7013064058879028E-4</v>
      </c>
      <c r="Y1854" s="482">
        <v>1.8726816815913276E-3</v>
      </c>
      <c r="Z1854" s="482">
        <v>1.345013254157746E-4</v>
      </c>
      <c r="AA1854" s="482">
        <v>1.2742205765853994E-3</v>
      </c>
      <c r="AB1854" s="482">
        <v>2.2619058778818005E-4</v>
      </c>
      <c r="AC1854" s="482">
        <v>9.7425215184093804E-4</v>
      </c>
      <c r="AD1854" s="482">
        <v>8.8946439303657293E-5</v>
      </c>
      <c r="AE1854" s="482">
        <v>1.4931099499231856E-4</v>
      </c>
      <c r="AF1854" s="482">
        <v>1.79104302060646E-4</v>
      </c>
      <c r="AG1854" s="482">
        <v>4.6891222620054853E-5</v>
      </c>
      <c r="AH1854" s="482">
        <v>1.1405997418735036E-4</v>
      </c>
      <c r="AI1854" s="482">
        <v>2.2129408308280488E-4</v>
      </c>
      <c r="AJ1854" s="482">
        <v>2.471429804950596E-4</v>
      </c>
      <c r="AK1854" s="482">
        <v>1.2606505012024979E-4</v>
      </c>
      <c r="AL1854" s="482">
        <v>1.3335548038628656E-4</v>
      </c>
      <c r="AM1854" s="482">
        <v>1.2534873596025008E-4</v>
      </c>
      <c r="AN1854" s="482">
        <v>2.6924236510033443E-3</v>
      </c>
      <c r="AO1854" s="482">
        <v>9.7887803264278599E-5</v>
      </c>
      <c r="AP1854" s="482">
        <v>8.2698473912956431E-5</v>
      </c>
      <c r="AQ1854" s="482">
        <v>9.497718900029787E-5</v>
      </c>
      <c r="AR1854" s="482">
        <v>9.7343881958888604E-5</v>
      </c>
      <c r="AS1854" s="482">
        <v>1.1782003576417025E-4</v>
      </c>
      <c r="AT1854" s="483">
        <v>1.985189186127831E-4</v>
      </c>
      <c r="AU1854" s="481">
        <v>2.7350871182315714E-5</v>
      </c>
      <c r="AV1854" s="482">
        <v>1.9778542800433892E-5</v>
      </c>
      <c r="AW1854" s="482">
        <v>4.3247989054504375E-5</v>
      </c>
      <c r="AX1854" s="482">
        <v>1.3044310428956559E-4</v>
      </c>
      <c r="AY1854" s="482">
        <v>2.983015993406693E-5</v>
      </c>
      <c r="AZ1854" s="482">
        <v>2.7356441378321313E-5</v>
      </c>
      <c r="BA1854" s="482">
        <v>7.6199814273462642E-5</v>
      </c>
      <c r="BB1854" s="482">
        <v>3.8515670006262331E-5</v>
      </c>
      <c r="BC1854" s="482">
        <v>6.0409830136250209E-6</v>
      </c>
      <c r="BD1854" s="482">
        <v>5.1864020467107959E-5</v>
      </c>
      <c r="BE1854" s="482">
        <v>1.016047941967221E-4</v>
      </c>
      <c r="BF1854" s="482">
        <v>3.0882047350343529E-5</v>
      </c>
      <c r="BG1854" s="482">
        <v>2.3102214949106681E-5</v>
      </c>
      <c r="BH1854" s="482">
        <v>5.9613455253920662E-5</v>
      </c>
      <c r="BI1854" s="482">
        <v>4.022963217246346E-3</v>
      </c>
      <c r="BJ1854" s="482">
        <v>1.34862712159695E-3</v>
      </c>
      <c r="BK1854" s="482">
        <v>5.4179302405165514E-4</v>
      </c>
      <c r="BL1854" s="482">
        <v>1.3753562753360404E-4</v>
      </c>
      <c r="BM1854" s="482">
        <v>4.6417608639934645E-4</v>
      </c>
      <c r="BN1854" s="482">
        <v>1.5968863670364115E-4</v>
      </c>
      <c r="BO1854" s="482">
        <v>4.8720059349505206E-4</v>
      </c>
      <c r="BP1854" s="482">
        <v>5.2777875804047346E-5</v>
      </c>
      <c r="BQ1854" s="482">
        <v>2.2565015738593641E-4</v>
      </c>
      <c r="BR1854" s="482">
        <v>4.8707211675636478E-5</v>
      </c>
      <c r="BS1854" s="482">
        <v>2.3309514045583636E-4</v>
      </c>
      <c r="BT1854" s="482">
        <v>3.0384746578627271E-5</v>
      </c>
      <c r="BU1854" s="482">
        <v>3.6440077909449376E-5</v>
      </c>
      <c r="BV1854" s="482">
        <v>4.3427392896975482E-5</v>
      </c>
      <c r="BW1854" s="482">
        <v>2.3663080475247424E-5</v>
      </c>
      <c r="BX1854" s="482">
        <v>4.4094540155437334E-5</v>
      </c>
      <c r="BY1854" s="482">
        <v>6.0559777145461029E-5</v>
      </c>
      <c r="BZ1854" s="482">
        <v>5.7856827430785899E-5</v>
      </c>
      <c r="CA1854" s="482">
        <v>3.0007513373418973E-5</v>
      </c>
      <c r="CB1854" s="482">
        <v>3.4415084794439206E-5</v>
      </c>
      <c r="CC1854" s="482">
        <v>3.7517548230195941E-5</v>
      </c>
      <c r="CD1854" s="482">
        <v>2.9276796296016819E-4</v>
      </c>
      <c r="CE1854" s="482">
        <v>3.0137552912293542E-5</v>
      </c>
      <c r="CF1854" s="482">
        <v>2.8611242892658427E-5</v>
      </c>
      <c r="CG1854" s="482">
        <v>3.0436774665049042E-5</v>
      </c>
      <c r="CH1854" s="482">
        <v>2.7415396941527639E-5</v>
      </c>
      <c r="CI1854" s="482">
        <v>6.6156052452971675E-5</v>
      </c>
      <c r="CJ1854" s="483">
        <v>4.2551492231206844E-5</v>
      </c>
      <c r="CK1854" s="307"/>
      <c r="CL1854" s="307"/>
      <c r="CM1854" s="307"/>
      <c r="CN1854" s="307"/>
      <c r="CO1854" s="307"/>
    </row>
    <row r="1855" spans="2:93">
      <c r="B1855" s="277"/>
      <c r="C1855" s="598">
        <v>16</v>
      </c>
      <c r="D1855" s="246" t="s">
        <v>655</v>
      </c>
      <c r="E1855" s="481">
        <v>1.0179255405874893E-4</v>
      </c>
      <c r="F1855" s="482">
        <v>1.2849757918346504E-4</v>
      </c>
      <c r="G1855" s="482">
        <v>8.0677736089975038E-5</v>
      </c>
      <c r="H1855" s="482">
        <v>8.6323702840903726E-4</v>
      </c>
      <c r="I1855" s="482">
        <v>1.1128785137562139E-4</v>
      </c>
      <c r="J1855" s="482">
        <v>1.3343829020599353E-4</v>
      </c>
      <c r="K1855" s="482">
        <v>1.6555633623159346E-4</v>
      </c>
      <c r="L1855" s="482">
        <v>1.4096672363561385E-4</v>
      </c>
      <c r="M1855" s="482">
        <v>2.8317149146746016E-5</v>
      </c>
      <c r="N1855" s="482">
        <v>5.5502213471572302E-4</v>
      </c>
      <c r="O1855" s="482">
        <v>3.9495757732965135E-4</v>
      </c>
      <c r="P1855" s="482">
        <v>3.3208156982614668E-4</v>
      </c>
      <c r="Q1855" s="482">
        <v>9.8961026897907001E-5</v>
      </c>
      <c r="R1855" s="482">
        <v>2.3801517097220542E-4</v>
      </c>
      <c r="S1855" s="482">
        <v>9.5480549036930308E-4</v>
      </c>
      <c r="T1855" s="482">
        <v>1.0278166814588479</v>
      </c>
      <c r="U1855" s="482">
        <v>6.1049164795674491E-4</v>
      </c>
      <c r="V1855" s="482">
        <v>8.852275903511274E-4</v>
      </c>
      <c r="W1855" s="482">
        <v>3.7910946213225253E-4</v>
      </c>
      <c r="X1855" s="482">
        <v>3.3489663927680239E-4</v>
      </c>
      <c r="Y1855" s="482">
        <v>3.1138064528809752E-4</v>
      </c>
      <c r="Z1855" s="482">
        <v>1.3521203483555328E-4</v>
      </c>
      <c r="AA1855" s="482">
        <v>3.0307954697902944E-4</v>
      </c>
      <c r="AB1855" s="482">
        <v>2.842823095834702E-4</v>
      </c>
      <c r="AC1855" s="482">
        <v>3.5396691912068038E-4</v>
      </c>
      <c r="AD1855" s="482">
        <v>1.1673874458397959E-4</v>
      </c>
      <c r="AE1855" s="482">
        <v>1.9897236301884345E-4</v>
      </c>
      <c r="AF1855" s="482">
        <v>2.4384464329900885E-4</v>
      </c>
      <c r="AG1855" s="482">
        <v>3.7444762482193157E-5</v>
      </c>
      <c r="AH1855" s="482">
        <v>1.3876614978982878E-4</v>
      </c>
      <c r="AI1855" s="482">
        <v>2.9851324875589244E-4</v>
      </c>
      <c r="AJ1855" s="482">
        <v>2.4476885194106709E-4</v>
      </c>
      <c r="AK1855" s="482">
        <v>1.601320219166087E-4</v>
      </c>
      <c r="AL1855" s="482">
        <v>1.5686194381908593E-4</v>
      </c>
      <c r="AM1855" s="482">
        <v>1.7054328035332139E-4</v>
      </c>
      <c r="AN1855" s="482">
        <v>3.9815937784747502E-3</v>
      </c>
      <c r="AO1855" s="482">
        <v>1.1459684303559092E-4</v>
      </c>
      <c r="AP1855" s="482">
        <v>9.3895500866458749E-5</v>
      </c>
      <c r="AQ1855" s="482">
        <v>1.1524847375073485E-4</v>
      </c>
      <c r="AR1855" s="482">
        <v>1.1231752751862468E-4</v>
      </c>
      <c r="AS1855" s="482">
        <v>6.4194557649926415E-5</v>
      </c>
      <c r="AT1855" s="483">
        <v>2.4596043172057816E-4</v>
      </c>
      <c r="AU1855" s="481">
        <v>1.7211314353842427E-5</v>
      </c>
      <c r="AV1855" s="482">
        <v>1.4693496005216771E-5</v>
      </c>
      <c r="AW1855" s="482">
        <v>1.5488054753813911E-5</v>
      </c>
      <c r="AX1855" s="482">
        <v>6.4167615036126179E-5</v>
      </c>
      <c r="AY1855" s="482">
        <v>1.9842150045372195E-5</v>
      </c>
      <c r="AZ1855" s="482">
        <v>1.8261649451843019E-5</v>
      </c>
      <c r="BA1855" s="482">
        <v>2.241216435349904E-5</v>
      </c>
      <c r="BB1855" s="482">
        <v>2.5507225015442868E-5</v>
      </c>
      <c r="BC1855" s="482">
        <v>3.5988625003388698E-6</v>
      </c>
      <c r="BD1855" s="482">
        <v>7.299166615178447E-5</v>
      </c>
      <c r="BE1855" s="482">
        <v>3.8365894125578897E-5</v>
      </c>
      <c r="BF1855" s="482">
        <v>1.6873767992843459E-5</v>
      </c>
      <c r="BG1855" s="482">
        <v>1.5663484348673662E-5</v>
      </c>
      <c r="BH1855" s="482">
        <v>2.6901484311642421E-5</v>
      </c>
      <c r="BI1855" s="482">
        <v>9.3250271729527879E-5</v>
      </c>
      <c r="BJ1855" s="482">
        <v>2.111852255507491E-3</v>
      </c>
      <c r="BK1855" s="482">
        <v>7.4889536838166918E-5</v>
      </c>
      <c r="BL1855" s="482">
        <v>9.1079150261087264E-5</v>
      </c>
      <c r="BM1855" s="482">
        <v>8.0415723188280658E-5</v>
      </c>
      <c r="BN1855" s="482">
        <v>7.9820748198363337E-5</v>
      </c>
      <c r="BO1855" s="482">
        <v>6.0594992290151553E-5</v>
      </c>
      <c r="BP1855" s="482">
        <v>2.7433924689084888E-5</v>
      </c>
      <c r="BQ1855" s="482">
        <v>3.62266944638376E-5</v>
      </c>
      <c r="BR1855" s="482">
        <v>2.8601717496622651E-5</v>
      </c>
      <c r="BS1855" s="482">
        <v>4.6877520744577185E-5</v>
      </c>
      <c r="BT1855" s="482">
        <v>1.9451537632278148E-5</v>
      </c>
      <c r="BU1855" s="482">
        <v>2.3830119107945841E-5</v>
      </c>
      <c r="BV1855" s="482">
        <v>2.9895029566618052E-5</v>
      </c>
      <c r="BW1855" s="482">
        <v>1.1127878120561505E-5</v>
      </c>
      <c r="BX1855" s="482">
        <v>2.2589878358018203E-5</v>
      </c>
      <c r="BY1855" s="482">
        <v>4.1535366845537855E-5</v>
      </c>
      <c r="BZ1855" s="482">
        <v>2.4551393477005409E-5</v>
      </c>
      <c r="CA1855" s="482">
        <v>1.8088080611176344E-5</v>
      </c>
      <c r="CB1855" s="482">
        <v>1.9660411288178772E-5</v>
      </c>
      <c r="CC1855" s="482">
        <v>2.5236943609316362E-5</v>
      </c>
      <c r="CD1855" s="482">
        <v>2.140814237621182E-4</v>
      </c>
      <c r="CE1855" s="482">
        <v>1.8012633624053768E-5</v>
      </c>
      <c r="CF1855" s="482">
        <v>1.7599744595978098E-5</v>
      </c>
      <c r="CG1855" s="482">
        <v>1.8001364559108032E-5</v>
      </c>
      <c r="CH1855" s="482">
        <v>1.6528144245348354E-5</v>
      </c>
      <c r="CI1855" s="482">
        <v>2.7426943754066688E-5</v>
      </c>
      <c r="CJ1855" s="483">
        <v>2.5000599421850854E-5</v>
      </c>
      <c r="CK1855" s="307"/>
      <c r="CL1855" s="307"/>
      <c r="CM1855" s="307"/>
      <c r="CN1855" s="307"/>
      <c r="CO1855" s="307"/>
    </row>
    <row r="1856" spans="2:93">
      <c r="B1856" s="277"/>
      <c r="C1856" s="598">
        <v>17</v>
      </c>
      <c r="D1856" s="246" t="s">
        <v>656</v>
      </c>
      <c r="E1856" s="481">
        <v>1.4790416201424531E-4</v>
      </c>
      <c r="F1856" s="482">
        <v>9.2773394275733116E-5</v>
      </c>
      <c r="G1856" s="482">
        <v>7.5876446592977934E-5</v>
      </c>
      <c r="H1856" s="482">
        <v>3.1834167852338958E-4</v>
      </c>
      <c r="I1856" s="482">
        <v>9.0931306453870053E-5</v>
      </c>
      <c r="J1856" s="482">
        <v>1.0791361886935646E-4</v>
      </c>
      <c r="K1856" s="482">
        <v>9.9004105617612396E-5</v>
      </c>
      <c r="L1856" s="482">
        <v>1.0368182703791946E-4</v>
      </c>
      <c r="M1856" s="482">
        <v>1.7071245952711864E-5</v>
      </c>
      <c r="N1856" s="482">
        <v>1.0809564040660622E-4</v>
      </c>
      <c r="O1856" s="482">
        <v>1.4847406144542674E-4</v>
      </c>
      <c r="P1856" s="482">
        <v>7.8527440528239107E-5</v>
      </c>
      <c r="Q1856" s="482">
        <v>6.7588365498483737E-5</v>
      </c>
      <c r="R1856" s="482">
        <v>1.0226349894045114E-4</v>
      </c>
      <c r="S1856" s="482">
        <v>3.3067369725144649E-4</v>
      </c>
      <c r="T1856" s="482">
        <v>1.4911941760796406E-3</v>
      </c>
      <c r="U1856" s="482">
        <v>1.0313007565095089</v>
      </c>
      <c r="V1856" s="482">
        <v>3.9632170479000418E-4</v>
      </c>
      <c r="W1856" s="482">
        <v>1.1344717950780203E-4</v>
      </c>
      <c r="X1856" s="482">
        <v>2.4882669398773935E-4</v>
      </c>
      <c r="Y1856" s="482">
        <v>2.0155079253763236E-4</v>
      </c>
      <c r="Z1856" s="482">
        <v>1.3918747234723571E-4</v>
      </c>
      <c r="AA1856" s="482">
        <v>2.2886828490601086E-4</v>
      </c>
      <c r="AB1856" s="482">
        <v>1.7880831857855332E-4</v>
      </c>
      <c r="AC1856" s="482">
        <v>2.2423263312213102E-4</v>
      </c>
      <c r="AD1856" s="482">
        <v>9.3498183251972345E-5</v>
      </c>
      <c r="AE1856" s="482">
        <v>2.4902659329752381E-4</v>
      </c>
      <c r="AF1856" s="482">
        <v>1.8456864310921394E-4</v>
      </c>
      <c r="AG1856" s="482">
        <v>2.6971362680331581E-5</v>
      </c>
      <c r="AH1856" s="482">
        <v>1.0198157456105224E-4</v>
      </c>
      <c r="AI1856" s="482">
        <v>2.1901838582952392E-4</v>
      </c>
      <c r="AJ1856" s="482">
        <v>1.8550088459556402E-3</v>
      </c>
      <c r="AK1856" s="482">
        <v>1.3024044117364636E-4</v>
      </c>
      <c r="AL1856" s="482">
        <v>1.9969635794197778E-3</v>
      </c>
      <c r="AM1856" s="482">
        <v>1.364981116366771E-4</v>
      </c>
      <c r="AN1856" s="482">
        <v>2.3721303145169763E-3</v>
      </c>
      <c r="AO1856" s="482">
        <v>1.0682023575997178E-4</v>
      </c>
      <c r="AP1856" s="482">
        <v>8.0996903080717271E-5</v>
      </c>
      <c r="AQ1856" s="482">
        <v>5.2607991393688401E-4</v>
      </c>
      <c r="AR1856" s="482">
        <v>1.1408578646510641E-4</v>
      </c>
      <c r="AS1856" s="482">
        <v>5.5242673561390083E-3</v>
      </c>
      <c r="AT1856" s="483">
        <v>5.5189561399292535E-4</v>
      </c>
      <c r="AU1856" s="481">
        <v>3.5186786085571573E-5</v>
      </c>
      <c r="AV1856" s="482">
        <v>1.9373412977667392E-5</v>
      </c>
      <c r="AW1856" s="482">
        <v>2.1796881738504756E-5</v>
      </c>
      <c r="AX1856" s="482">
        <v>4.7714345358034987E-5</v>
      </c>
      <c r="AY1856" s="482">
        <v>2.8893278170338031E-5</v>
      </c>
      <c r="AZ1856" s="482">
        <v>2.6985957685152843E-5</v>
      </c>
      <c r="BA1856" s="482">
        <v>2.9139097584833165E-5</v>
      </c>
      <c r="BB1856" s="482">
        <v>3.1153981573891474E-5</v>
      </c>
      <c r="BC1856" s="482">
        <v>3.9572046553411947E-6</v>
      </c>
      <c r="BD1856" s="482">
        <v>3.2554036599503763E-5</v>
      </c>
      <c r="BE1856" s="482">
        <v>3.0336813957244974E-5</v>
      </c>
      <c r="BF1856" s="482">
        <v>1.9143151523922573E-5</v>
      </c>
      <c r="BG1856" s="482">
        <v>1.9097601104644725E-5</v>
      </c>
      <c r="BH1856" s="482">
        <v>2.5220709292994861E-5</v>
      </c>
      <c r="BI1856" s="482">
        <v>1.2756335196025803E-4</v>
      </c>
      <c r="BJ1856" s="482">
        <v>2.3276998820285838E-4</v>
      </c>
      <c r="BK1856" s="482">
        <v>2.5933804398841852E-3</v>
      </c>
      <c r="BL1856" s="482">
        <v>4.0097401375478568E-5</v>
      </c>
      <c r="BM1856" s="482">
        <v>6.6388081624895538E-5</v>
      </c>
      <c r="BN1856" s="482">
        <v>7.5421043182045337E-5</v>
      </c>
      <c r="BO1856" s="482">
        <v>5.7150325249211705E-5</v>
      </c>
      <c r="BP1856" s="482">
        <v>3.5018530598157997E-5</v>
      </c>
      <c r="BQ1856" s="482">
        <v>4.7747068605716596E-5</v>
      </c>
      <c r="BR1856" s="482">
        <v>3.3925843665158382E-5</v>
      </c>
      <c r="BS1856" s="482">
        <v>5.4688273638066689E-5</v>
      </c>
      <c r="BT1856" s="482">
        <v>2.6454374388017371E-5</v>
      </c>
      <c r="BU1856" s="482">
        <v>7.1143984244442844E-5</v>
      </c>
      <c r="BV1856" s="482">
        <v>3.9124226571329644E-5</v>
      </c>
      <c r="BW1856" s="482">
        <v>1.4181963167820179E-5</v>
      </c>
      <c r="BX1856" s="482">
        <v>2.9213133217320723E-5</v>
      </c>
      <c r="BY1856" s="482">
        <v>5.7559330545797584E-5</v>
      </c>
      <c r="BZ1856" s="482">
        <v>3.7633705048667259E-4</v>
      </c>
      <c r="CA1856" s="482">
        <v>2.5511318500698915E-5</v>
      </c>
      <c r="CB1856" s="482">
        <v>3.2277400876558891E-4</v>
      </c>
      <c r="CC1856" s="482">
        <v>3.537030394946989E-5</v>
      </c>
      <c r="CD1856" s="482">
        <v>2.4461148878318579E-4</v>
      </c>
      <c r="CE1856" s="482">
        <v>2.8529734917115178E-5</v>
      </c>
      <c r="CF1856" s="482">
        <v>2.8053001100964101E-5</v>
      </c>
      <c r="CG1856" s="482">
        <v>1.4531194550981892E-4</v>
      </c>
      <c r="CH1856" s="482">
        <v>3.2439846312469587E-5</v>
      </c>
      <c r="CI1856" s="482">
        <v>8.3191862503218146E-4</v>
      </c>
      <c r="CJ1856" s="483">
        <v>1.0951493441339777E-4</v>
      </c>
      <c r="CK1856" s="307"/>
      <c r="CL1856" s="307"/>
      <c r="CM1856" s="307"/>
      <c r="CN1856" s="307"/>
      <c r="CO1856" s="307"/>
    </row>
    <row r="1857" spans="2:93">
      <c r="B1857" s="277"/>
      <c r="C1857" s="598">
        <v>18</v>
      </c>
      <c r="D1857" s="246" t="s">
        <v>657</v>
      </c>
      <c r="E1857" s="481">
        <v>1.5399312945568193E-4</v>
      </c>
      <c r="F1857" s="482">
        <v>1.6406179153692288E-4</v>
      </c>
      <c r="G1857" s="482">
        <v>2.6155192344164206E-4</v>
      </c>
      <c r="H1857" s="482">
        <v>6.0454896094970728E-4</v>
      </c>
      <c r="I1857" s="482">
        <v>1.9215348265145147E-4</v>
      </c>
      <c r="J1857" s="482">
        <v>2.2371835447467428E-4</v>
      </c>
      <c r="K1857" s="482">
        <v>2.1719909673629988E-4</v>
      </c>
      <c r="L1857" s="482">
        <v>2.3384471261131287E-4</v>
      </c>
      <c r="M1857" s="482">
        <v>4.6154591504819171E-5</v>
      </c>
      <c r="N1857" s="482">
        <v>2.3049379828015128E-4</v>
      </c>
      <c r="O1857" s="482">
        <v>2.8751324963546387E-4</v>
      </c>
      <c r="P1857" s="482">
        <v>1.750148406638416E-4</v>
      </c>
      <c r="Q1857" s="482">
        <v>2.2465890431848734E-4</v>
      </c>
      <c r="R1857" s="482">
        <v>3.0348797906688222E-4</v>
      </c>
      <c r="S1857" s="482">
        <v>6.5556541650425956E-4</v>
      </c>
      <c r="T1857" s="482">
        <v>2.6398976025592139E-3</v>
      </c>
      <c r="U1857" s="482">
        <v>5.1197479495438965E-2</v>
      </c>
      <c r="V1857" s="482">
        <v>1.0481460406643164</v>
      </c>
      <c r="W1857" s="482">
        <v>1.932594896855017E-2</v>
      </c>
      <c r="X1857" s="482">
        <v>6.6154566851804431E-2</v>
      </c>
      <c r="Y1857" s="482">
        <v>3.4002685743304431E-3</v>
      </c>
      <c r="Z1857" s="482">
        <v>6.4231889004210058E-4</v>
      </c>
      <c r="AA1857" s="482">
        <v>5.7047813161439204E-4</v>
      </c>
      <c r="AB1857" s="482">
        <v>3.5018192906232493E-4</v>
      </c>
      <c r="AC1857" s="482">
        <v>4.0022574653881247E-4</v>
      </c>
      <c r="AD1857" s="482">
        <v>1.5286654920329415E-4</v>
      </c>
      <c r="AE1857" s="482">
        <v>2.9025400724698214E-4</v>
      </c>
      <c r="AF1857" s="482">
        <v>3.5261118905588674E-4</v>
      </c>
      <c r="AG1857" s="482">
        <v>5.4323185183610174E-5</v>
      </c>
      <c r="AH1857" s="482">
        <v>2.074455967170176E-4</v>
      </c>
      <c r="AI1857" s="482">
        <v>4.6725331070781749E-4</v>
      </c>
      <c r="AJ1857" s="482">
        <v>7.7652991865993825E-4</v>
      </c>
      <c r="AK1857" s="482">
        <v>3.1858240256561884E-4</v>
      </c>
      <c r="AL1857" s="482">
        <v>4.1781064436394069E-4</v>
      </c>
      <c r="AM1857" s="482">
        <v>2.581649619065734E-4</v>
      </c>
      <c r="AN1857" s="482">
        <v>4.1447195597476612E-3</v>
      </c>
      <c r="AO1857" s="482">
        <v>1.8123413489126792E-4</v>
      </c>
      <c r="AP1857" s="482">
        <v>1.6859122956154924E-4</v>
      </c>
      <c r="AQ1857" s="482">
        <v>2.3695134140298382E-4</v>
      </c>
      <c r="AR1857" s="482">
        <v>1.6522884351390907E-4</v>
      </c>
      <c r="AS1857" s="482">
        <v>4.1753250822222192E-3</v>
      </c>
      <c r="AT1857" s="483">
        <v>4.3899891407589068E-4</v>
      </c>
      <c r="AU1857" s="481">
        <v>9.739113315927781E-5</v>
      </c>
      <c r="AV1857" s="482">
        <v>7.1388677490687765E-5</v>
      </c>
      <c r="AW1857" s="482">
        <v>1.878747507671425E-4</v>
      </c>
      <c r="AX1857" s="482">
        <v>2.1502570332650921E-4</v>
      </c>
      <c r="AY1857" s="482">
        <v>1.1215108452676897E-4</v>
      </c>
      <c r="AZ1857" s="482">
        <v>1.0851426069198106E-4</v>
      </c>
      <c r="BA1857" s="482">
        <v>1.2063712352748553E-4</v>
      </c>
      <c r="BB1857" s="482">
        <v>1.3201690850691184E-4</v>
      </c>
      <c r="BC1857" s="482">
        <v>1.8549052195551024E-5</v>
      </c>
      <c r="BD1857" s="482">
        <v>1.346355076858808E-4</v>
      </c>
      <c r="BE1857" s="482">
        <v>1.3372863815410552E-4</v>
      </c>
      <c r="BF1857" s="482">
        <v>9.4918123224502706E-5</v>
      </c>
      <c r="BG1857" s="482">
        <v>9.983452915333849E-5</v>
      </c>
      <c r="BH1857" s="482">
        <v>2.451549463041135E-4</v>
      </c>
      <c r="BI1857" s="482">
        <v>9.2828844283974598E-4</v>
      </c>
      <c r="BJ1857" s="482">
        <v>1.2725024905460933E-3</v>
      </c>
      <c r="BK1857" s="482">
        <v>1.6807375396170353E-2</v>
      </c>
      <c r="BL1857" s="482">
        <v>1.3020106912538501E-2</v>
      </c>
      <c r="BM1857" s="482">
        <v>1.6489771441211266E-2</v>
      </c>
      <c r="BN1857" s="482">
        <v>3.4240873111050153E-2</v>
      </c>
      <c r="BO1857" s="482">
        <v>2.0671880243889234E-3</v>
      </c>
      <c r="BP1857" s="482">
        <v>9.9879304683119213E-4</v>
      </c>
      <c r="BQ1857" s="482">
        <v>3.25410017757867E-4</v>
      </c>
      <c r="BR1857" s="482">
        <v>1.5910099326285059E-4</v>
      </c>
      <c r="BS1857" s="482">
        <v>2.3544581579445318E-4</v>
      </c>
      <c r="BT1857" s="482">
        <v>1.0613326694798021E-4</v>
      </c>
      <c r="BU1857" s="482">
        <v>1.6209205631622438E-4</v>
      </c>
      <c r="BV1857" s="482">
        <v>1.7783960363810505E-4</v>
      </c>
      <c r="BW1857" s="482">
        <v>6.7264767753070413E-5</v>
      </c>
      <c r="BX1857" s="482">
        <v>1.5768219130534364E-4</v>
      </c>
      <c r="BY1857" s="482">
        <v>2.7102722949033366E-4</v>
      </c>
      <c r="BZ1857" s="482">
        <v>4.2442599381493798E-4</v>
      </c>
      <c r="CA1857" s="482">
        <v>1.4559968229363058E-4</v>
      </c>
      <c r="CB1857" s="482">
        <v>2.3837691636254072E-4</v>
      </c>
      <c r="CC1857" s="482">
        <v>1.7021481685438212E-4</v>
      </c>
      <c r="CD1857" s="482">
        <v>1.0719397360474251E-3</v>
      </c>
      <c r="CE1857" s="482">
        <v>1.0642991848354228E-4</v>
      </c>
      <c r="CF1857" s="482">
        <v>1.0777687573898301E-4</v>
      </c>
      <c r="CG1857" s="482">
        <v>1.7393551315231381E-4</v>
      </c>
      <c r="CH1857" s="482">
        <v>1.0218159594999007E-4</v>
      </c>
      <c r="CI1857" s="482">
        <v>1.2268664529806214E-3</v>
      </c>
      <c r="CJ1857" s="483">
        <v>2.1755506061929992E-4</v>
      </c>
      <c r="CK1857" s="307"/>
      <c r="CL1857" s="307"/>
      <c r="CM1857" s="307"/>
      <c r="CN1857" s="307"/>
      <c r="CO1857" s="307"/>
    </row>
    <row r="1858" spans="2:93">
      <c r="B1858" s="277"/>
      <c r="C1858" s="598">
        <v>19</v>
      </c>
      <c r="D1858" s="246" t="s">
        <v>76</v>
      </c>
      <c r="E1858" s="481">
        <v>8.929642780559815E-5</v>
      </c>
      <c r="F1858" s="482">
        <v>8.4829766857769109E-5</v>
      </c>
      <c r="G1858" s="482">
        <v>5.7269028981971049E-4</v>
      </c>
      <c r="H1858" s="482">
        <v>3.746476332947737E-4</v>
      </c>
      <c r="I1858" s="482">
        <v>1.0363361011926379E-4</v>
      </c>
      <c r="J1858" s="482">
        <v>1.0587500918718802E-4</v>
      </c>
      <c r="K1858" s="482">
        <v>1.6427011884778681E-4</v>
      </c>
      <c r="L1858" s="482">
        <v>1.1929152940293155E-4</v>
      </c>
      <c r="M1858" s="482">
        <v>2.4136088293947868E-5</v>
      </c>
      <c r="N1858" s="482">
        <v>1.2295326984783275E-4</v>
      </c>
      <c r="O1858" s="482">
        <v>1.6521660741930703E-4</v>
      </c>
      <c r="P1858" s="482">
        <v>9.5080734989024616E-5</v>
      </c>
      <c r="Q1858" s="482">
        <v>9.2933573018412572E-5</v>
      </c>
      <c r="R1858" s="482">
        <v>2.4050397660481707E-4</v>
      </c>
      <c r="S1858" s="482">
        <v>7.2833657360039082E-4</v>
      </c>
      <c r="T1858" s="482">
        <v>4.0730186943003822E-3</v>
      </c>
      <c r="U1858" s="482">
        <v>3.8050501688839332E-3</v>
      </c>
      <c r="V1858" s="482">
        <v>6.1359582943081347E-3</v>
      </c>
      <c r="W1858" s="482">
        <v>1.0187289304007823</v>
      </c>
      <c r="X1858" s="482">
        <v>3.7705560238379932E-3</v>
      </c>
      <c r="Y1858" s="482">
        <v>5.6892377446637653E-3</v>
      </c>
      <c r="Z1858" s="482">
        <v>3.8058499882368999E-4</v>
      </c>
      <c r="AA1858" s="482">
        <v>1.6213944466085658E-3</v>
      </c>
      <c r="AB1858" s="482">
        <v>2.0255471399843668E-4</v>
      </c>
      <c r="AC1858" s="482">
        <v>2.6124714310464482E-4</v>
      </c>
      <c r="AD1858" s="482">
        <v>7.3838543659899766E-5</v>
      </c>
      <c r="AE1858" s="482">
        <v>1.8788807437932387E-4</v>
      </c>
      <c r="AF1858" s="482">
        <v>1.5933371116399214E-4</v>
      </c>
      <c r="AG1858" s="482">
        <v>5.1792777241180231E-5</v>
      </c>
      <c r="AH1858" s="482">
        <v>1.5943791449702139E-4</v>
      </c>
      <c r="AI1858" s="482">
        <v>2.2051784721308039E-4</v>
      </c>
      <c r="AJ1858" s="482">
        <v>4.8773277089886232E-4</v>
      </c>
      <c r="AK1858" s="482">
        <v>3.0711627362430645E-4</v>
      </c>
      <c r="AL1858" s="482">
        <v>1.4403359806865326E-4</v>
      </c>
      <c r="AM1858" s="482">
        <v>1.1252449310400685E-4</v>
      </c>
      <c r="AN1858" s="482">
        <v>2.1355087425629737E-3</v>
      </c>
      <c r="AO1858" s="482">
        <v>1.253635952629576E-4</v>
      </c>
      <c r="AP1858" s="482">
        <v>9.5195564082907038E-5</v>
      </c>
      <c r="AQ1858" s="482">
        <v>4.47747947339115E-4</v>
      </c>
      <c r="AR1858" s="482">
        <v>1.0458055412054721E-4</v>
      </c>
      <c r="AS1858" s="482">
        <v>1.6097928986471413E-4</v>
      </c>
      <c r="AT1858" s="483">
        <v>6.1131645415872927E-4</v>
      </c>
      <c r="AU1858" s="481">
        <v>4.0875995993154749E-5</v>
      </c>
      <c r="AV1858" s="482">
        <v>2.8350581981864235E-5</v>
      </c>
      <c r="AW1858" s="482">
        <v>2.0089222395381048E-4</v>
      </c>
      <c r="AX1858" s="482">
        <v>1.0265239597942944E-4</v>
      </c>
      <c r="AY1858" s="482">
        <v>4.5770647746390112E-5</v>
      </c>
      <c r="AZ1858" s="482">
        <v>3.9348152399931742E-5</v>
      </c>
      <c r="BA1858" s="482">
        <v>5.2959952413533367E-5</v>
      </c>
      <c r="BB1858" s="482">
        <v>5.2394863066269155E-5</v>
      </c>
      <c r="BC1858" s="482">
        <v>7.7806602004987334E-6</v>
      </c>
      <c r="BD1858" s="482">
        <v>5.4142784530522975E-5</v>
      </c>
      <c r="BE1858" s="482">
        <v>5.6653206160459683E-5</v>
      </c>
      <c r="BF1858" s="482">
        <v>3.5749122417371256E-5</v>
      </c>
      <c r="BG1858" s="482">
        <v>3.4214624660648384E-5</v>
      </c>
      <c r="BH1858" s="482">
        <v>8.3997566053156973E-5</v>
      </c>
      <c r="BI1858" s="482">
        <v>1.3957561991774119E-3</v>
      </c>
      <c r="BJ1858" s="482">
        <v>1.0617801317194192E-3</v>
      </c>
      <c r="BK1858" s="482">
        <v>1.0081279607336837E-3</v>
      </c>
      <c r="BL1858" s="482">
        <v>9.7078796274737116E-4</v>
      </c>
      <c r="BM1858" s="482">
        <v>4.196452515118786E-3</v>
      </c>
      <c r="BN1858" s="482">
        <v>1.3112726245395182E-3</v>
      </c>
      <c r="BO1858" s="482">
        <v>2.40561551626356E-3</v>
      </c>
      <c r="BP1858" s="482">
        <v>1.0157426488795598E-4</v>
      </c>
      <c r="BQ1858" s="482">
        <v>3.2394667377322675E-4</v>
      </c>
      <c r="BR1858" s="482">
        <v>6.8503059798501347E-5</v>
      </c>
      <c r="BS1858" s="482">
        <v>1.1079728325522996E-4</v>
      </c>
      <c r="BT1858" s="482">
        <v>4.1047780182289488E-5</v>
      </c>
      <c r="BU1858" s="482">
        <v>6.0369522955607188E-5</v>
      </c>
      <c r="BV1858" s="482">
        <v>6.1452472171988825E-5</v>
      </c>
      <c r="BW1858" s="482">
        <v>3.3991397101349348E-5</v>
      </c>
      <c r="BX1858" s="482">
        <v>9.7158052563881748E-5</v>
      </c>
      <c r="BY1858" s="482">
        <v>9.1484924808759785E-5</v>
      </c>
      <c r="BZ1858" s="482">
        <v>1.0832491267805378E-4</v>
      </c>
      <c r="CA1858" s="482">
        <v>5.8890890573508582E-5</v>
      </c>
      <c r="CB1858" s="482">
        <v>4.97146292884062E-5</v>
      </c>
      <c r="CC1858" s="482">
        <v>5.3392928944486932E-5</v>
      </c>
      <c r="CD1858" s="482">
        <v>3.9962522253208957E-4</v>
      </c>
      <c r="CE1858" s="482">
        <v>4.695827103048513E-5</v>
      </c>
      <c r="CF1858" s="482">
        <v>4.2881644221114719E-5</v>
      </c>
      <c r="CG1858" s="482">
        <v>6.3601492507213916E-5</v>
      </c>
      <c r="CH1858" s="482">
        <v>3.8719747482361631E-5</v>
      </c>
      <c r="CI1858" s="482">
        <v>9.7466915069729278E-5</v>
      </c>
      <c r="CJ1858" s="483">
        <v>1.1793708423198577E-4</v>
      </c>
      <c r="CK1858" s="307"/>
      <c r="CL1858" s="307"/>
      <c r="CM1858" s="307"/>
      <c r="CN1858" s="307"/>
      <c r="CO1858" s="307"/>
    </row>
    <row r="1859" spans="2:93">
      <c r="B1859" s="277"/>
      <c r="C1859" s="598">
        <v>20</v>
      </c>
      <c r="D1859" s="246" t="s">
        <v>658</v>
      </c>
      <c r="E1859" s="481">
        <v>1.4526167439787986E-5</v>
      </c>
      <c r="F1859" s="482">
        <v>3.1248020017064208E-5</v>
      </c>
      <c r="G1859" s="482">
        <v>2.9094684649547396E-5</v>
      </c>
      <c r="H1859" s="482">
        <v>5.1203557819073584E-5</v>
      </c>
      <c r="I1859" s="482">
        <v>1.8739831726023694E-5</v>
      </c>
      <c r="J1859" s="482">
        <v>1.859743915540922E-5</v>
      </c>
      <c r="K1859" s="482">
        <v>1.948312481358269E-5</v>
      </c>
      <c r="L1859" s="482">
        <v>2.3688846539284263E-5</v>
      </c>
      <c r="M1859" s="482">
        <v>3.7733143894875229E-6</v>
      </c>
      <c r="N1859" s="482">
        <v>2.578720853728393E-5</v>
      </c>
      <c r="O1859" s="482">
        <v>2.8143976760018236E-5</v>
      </c>
      <c r="P1859" s="482">
        <v>1.5755092863420638E-5</v>
      </c>
      <c r="Q1859" s="482">
        <v>1.3794380821031807E-5</v>
      </c>
      <c r="R1859" s="482">
        <v>2.7923327303542034E-5</v>
      </c>
      <c r="S1859" s="482">
        <v>5.0307175734044468E-5</v>
      </c>
      <c r="T1859" s="482">
        <v>1.1205350961331656E-4</v>
      </c>
      <c r="U1859" s="482">
        <v>4.0838721997819039E-5</v>
      </c>
      <c r="V1859" s="482">
        <v>3.0900112672260172E-5</v>
      </c>
      <c r="W1859" s="482">
        <v>3.0365526310768715E-5</v>
      </c>
      <c r="X1859" s="482">
        <v>1.0031025846353034</v>
      </c>
      <c r="Y1859" s="482">
        <v>1.5677966679795274E-3</v>
      </c>
      <c r="Z1859" s="482">
        <v>2.6460391653857536E-5</v>
      </c>
      <c r="AA1859" s="482">
        <v>2.8881692918927739E-4</v>
      </c>
      <c r="AB1859" s="482">
        <v>3.7109208447309923E-5</v>
      </c>
      <c r="AC1859" s="482">
        <v>3.9473790607745104E-5</v>
      </c>
      <c r="AD1859" s="482">
        <v>1.4084410495823344E-5</v>
      </c>
      <c r="AE1859" s="482">
        <v>6.4760566838612937E-5</v>
      </c>
      <c r="AF1859" s="482">
        <v>4.8584560058907604E-5</v>
      </c>
      <c r="AG1859" s="482">
        <v>1.29615321949186E-5</v>
      </c>
      <c r="AH1859" s="482">
        <v>4.3761168752054651E-5</v>
      </c>
      <c r="AI1859" s="482">
        <v>5.7856131184268008E-5</v>
      </c>
      <c r="AJ1859" s="482">
        <v>2.4818324222380153E-4</v>
      </c>
      <c r="AK1859" s="482">
        <v>3.1307665915995438E-5</v>
      </c>
      <c r="AL1859" s="482">
        <v>2.3983340985106606E-5</v>
      </c>
      <c r="AM1859" s="482">
        <v>2.9456005067993016E-5</v>
      </c>
      <c r="AN1859" s="482">
        <v>3.5523775971283469E-4</v>
      </c>
      <c r="AO1859" s="482">
        <v>1.9292599461458389E-5</v>
      </c>
      <c r="AP1859" s="482">
        <v>5.6242301131020321E-5</v>
      </c>
      <c r="AQ1859" s="482">
        <v>2.7960747087214175E-5</v>
      </c>
      <c r="AR1859" s="482">
        <v>1.6212532057386562E-5</v>
      </c>
      <c r="AS1859" s="482">
        <v>1.4590527519433064E-5</v>
      </c>
      <c r="AT1859" s="483">
        <v>7.8620454394200045E-5</v>
      </c>
      <c r="AU1859" s="481">
        <v>4.8188227947510614E-6</v>
      </c>
      <c r="AV1859" s="482">
        <v>4.2819614740151361E-6</v>
      </c>
      <c r="AW1859" s="482">
        <v>1.7981531890914433E-5</v>
      </c>
      <c r="AX1859" s="482">
        <v>8.3467724064209122E-6</v>
      </c>
      <c r="AY1859" s="482">
        <v>5.8052505183313868E-6</v>
      </c>
      <c r="AZ1859" s="482">
        <v>5.5879099788754211E-6</v>
      </c>
      <c r="BA1859" s="482">
        <v>6.3192818714422857E-6</v>
      </c>
      <c r="BB1859" s="482">
        <v>7.2340467005658359E-6</v>
      </c>
      <c r="BC1859" s="482">
        <v>9.5486940745565591E-7</v>
      </c>
      <c r="BD1859" s="482">
        <v>6.9162202050212473E-6</v>
      </c>
      <c r="BE1859" s="482">
        <v>6.1582874047952331E-6</v>
      </c>
      <c r="BF1859" s="482">
        <v>4.4065138101151609E-6</v>
      </c>
      <c r="BG1859" s="482">
        <v>4.1510591863505725E-6</v>
      </c>
      <c r="BH1859" s="482">
        <v>6.3629427613709421E-6</v>
      </c>
      <c r="BI1859" s="482">
        <v>2.1444672541064716E-5</v>
      </c>
      <c r="BJ1859" s="482">
        <v>1.145274318813869E-5</v>
      </c>
      <c r="BK1859" s="482">
        <v>8.3824154588511008E-6</v>
      </c>
      <c r="BL1859" s="482">
        <v>8.3033001733769079E-6</v>
      </c>
      <c r="BM1859" s="482">
        <v>7.8529500442823971E-6</v>
      </c>
      <c r="BN1859" s="482">
        <v>2.0328713402247069E-4</v>
      </c>
      <c r="BO1859" s="482">
        <v>2.3996133426310891E-4</v>
      </c>
      <c r="BP1859" s="482">
        <v>7.6199558806647107E-6</v>
      </c>
      <c r="BQ1859" s="482">
        <v>4.3428820156498249E-5</v>
      </c>
      <c r="BR1859" s="482">
        <v>7.5662753621422821E-6</v>
      </c>
      <c r="BS1859" s="482">
        <v>1.0811265374723957E-5</v>
      </c>
      <c r="BT1859" s="482">
        <v>4.6865387866679742E-6</v>
      </c>
      <c r="BU1859" s="482">
        <v>1.4293209284225304E-5</v>
      </c>
      <c r="BV1859" s="482">
        <v>1.0269776317523E-5</v>
      </c>
      <c r="BW1859" s="482">
        <v>5.6129888153503134E-6</v>
      </c>
      <c r="BX1859" s="482">
        <v>1.2725720085160407E-5</v>
      </c>
      <c r="BY1859" s="482">
        <v>1.5448874003776882E-5</v>
      </c>
      <c r="BZ1859" s="482">
        <v>4.9876587824847617E-5</v>
      </c>
      <c r="CA1859" s="482">
        <v>6.7882859032528064E-6</v>
      </c>
      <c r="CB1859" s="482">
        <v>5.4553302212690993E-6</v>
      </c>
      <c r="CC1859" s="482">
        <v>7.8357917961265678E-6</v>
      </c>
      <c r="CD1859" s="482">
        <v>3.2405229200588039E-5</v>
      </c>
      <c r="CE1859" s="482">
        <v>5.7268096582395469E-6</v>
      </c>
      <c r="CF1859" s="482">
        <v>1.142528212427595E-5</v>
      </c>
      <c r="CG1859" s="482">
        <v>8.278482907963757E-6</v>
      </c>
      <c r="CH1859" s="482">
        <v>4.484771271759561E-6</v>
      </c>
      <c r="CI1859" s="482">
        <v>8.076417318941294E-6</v>
      </c>
      <c r="CJ1859" s="483">
        <v>1.5797211693300288E-5</v>
      </c>
      <c r="CK1859" s="307"/>
      <c r="CL1859" s="307"/>
      <c r="CM1859" s="307"/>
      <c r="CN1859" s="307"/>
      <c r="CO1859" s="307"/>
    </row>
    <row r="1860" spans="2:93">
      <c r="B1860" s="277"/>
      <c r="C1860" s="598">
        <v>21</v>
      </c>
      <c r="D1860" s="246" t="s">
        <v>77</v>
      </c>
      <c r="E1860" s="481">
        <v>6.909491312242635E-4</v>
      </c>
      <c r="F1860" s="482">
        <v>8.1557091009446686E-4</v>
      </c>
      <c r="G1860" s="482">
        <v>1.7107054085771748E-3</v>
      </c>
      <c r="H1860" s="482">
        <v>2.9514916378781753E-3</v>
      </c>
      <c r="I1860" s="482">
        <v>8.4580183061653169E-4</v>
      </c>
      <c r="J1860" s="482">
        <v>8.5544990739884073E-4</v>
      </c>
      <c r="K1860" s="482">
        <v>8.4658011483784127E-4</v>
      </c>
      <c r="L1860" s="482">
        <v>9.1447551572960192E-4</v>
      </c>
      <c r="M1860" s="482">
        <v>1.9009710394067415E-4</v>
      </c>
      <c r="N1860" s="482">
        <v>9.1531815397470249E-4</v>
      </c>
      <c r="O1860" s="482">
        <v>1.3138327909949746E-3</v>
      </c>
      <c r="P1860" s="482">
        <v>7.4686324737422783E-4</v>
      </c>
      <c r="Q1860" s="482">
        <v>5.7297944913612417E-4</v>
      </c>
      <c r="R1860" s="482">
        <v>8.8070456149560376E-4</v>
      </c>
      <c r="S1860" s="482">
        <v>8.4715310527816228E-4</v>
      </c>
      <c r="T1860" s="482">
        <v>9.1229862998316467E-4</v>
      </c>
      <c r="U1860" s="482">
        <v>9.7453906257799895E-4</v>
      </c>
      <c r="V1860" s="482">
        <v>1.1801103026590381E-3</v>
      </c>
      <c r="W1860" s="482">
        <v>9.6654357567327819E-4</v>
      </c>
      <c r="X1860" s="482">
        <v>7.565803339306484E-4</v>
      </c>
      <c r="Y1860" s="482">
        <v>1.2134456280983517</v>
      </c>
      <c r="Z1860" s="482">
        <v>7.6097432214326159E-4</v>
      </c>
      <c r="AA1860" s="482">
        <v>1.7373511590256531E-3</v>
      </c>
      <c r="AB1860" s="482">
        <v>1.7475401317902295E-3</v>
      </c>
      <c r="AC1860" s="482">
        <v>1.8935562610636609E-3</v>
      </c>
      <c r="AD1860" s="482">
        <v>7.2691033089690123E-4</v>
      </c>
      <c r="AE1860" s="482">
        <v>1.1810441674583775E-3</v>
      </c>
      <c r="AF1860" s="482">
        <v>1.4815524139697948E-3</v>
      </c>
      <c r="AG1860" s="482">
        <v>2.2160390447939881E-4</v>
      </c>
      <c r="AH1860" s="482">
        <v>4.8107676257741318E-3</v>
      </c>
      <c r="AI1860" s="482">
        <v>1.7805339680742917E-3</v>
      </c>
      <c r="AJ1860" s="482">
        <v>3.8973542994686439E-3</v>
      </c>
      <c r="AK1860" s="482">
        <v>9.6239603597112172E-4</v>
      </c>
      <c r="AL1860" s="482">
        <v>9.4233202796143529E-4</v>
      </c>
      <c r="AM1860" s="482">
        <v>1.0314193684784769E-3</v>
      </c>
      <c r="AN1860" s="482">
        <v>2.2288800203789278E-2</v>
      </c>
      <c r="AO1860" s="482">
        <v>8.6949622361205193E-4</v>
      </c>
      <c r="AP1860" s="482">
        <v>6.7052545402467012E-4</v>
      </c>
      <c r="AQ1860" s="482">
        <v>7.0592666043314399E-4</v>
      </c>
      <c r="AR1860" s="482">
        <v>7.8898459351915988E-4</v>
      </c>
      <c r="AS1860" s="482">
        <v>4.9995099958508721E-4</v>
      </c>
      <c r="AT1860" s="483">
        <v>2.1888964422796067E-3</v>
      </c>
      <c r="AU1860" s="481">
        <v>1.7618250434623853E-4</v>
      </c>
      <c r="AV1860" s="482">
        <v>1.2695492158850809E-4</v>
      </c>
      <c r="AW1860" s="482">
        <v>3.1608878937212539E-3</v>
      </c>
      <c r="AX1860" s="482">
        <v>3.6853104425961232E-4</v>
      </c>
      <c r="AY1860" s="482">
        <v>2.6496106824607977E-4</v>
      </c>
      <c r="AZ1860" s="482">
        <v>1.7016412005125048E-4</v>
      </c>
      <c r="BA1860" s="482">
        <v>1.9438280658948682E-4</v>
      </c>
      <c r="BB1860" s="482">
        <v>2.2870475858427847E-4</v>
      </c>
      <c r="BC1860" s="482">
        <v>4.0098171162298522E-5</v>
      </c>
      <c r="BD1860" s="482">
        <v>2.2059319868406884E-4</v>
      </c>
      <c r="BE1860" s="482">
        <v>2.2619538664996684E-4</v>
      </c>
      <c r="BF1860" s="482">
        <v>1.4160352785116354E-4</v>
      </c>
      <c r="BG1860" s="482">
        <v>1.3791719237762559E-4</v>
      </c>
      <c r="BH1860" s="482">
        <v>1.7093533412810758E-4</v>
      </c>
      <c r="BI1860" s="482">
        <v>1.9615672830330499E-4</v>
      </c>
      <c r="BJ1860" s="482">
        <v>2.26004547004099E-4</v>
      </c>
      <c r="BK1860" s="482">
        <v>2.0887009838054413E-4</v>
      </c>
      <c r="BL1860" s="482">
        <v>2.305897214336722E-4</v>
      </c>
      <c r="BM1860" s="482">
        <v>2.2263626185490775E-4</v>
      </c>
      <c r="BN1860" s="482">
        <v>2.4183122454325359E-4</v>
      </c>
      <c r="BO1860" s="482">
        <v>2.3999438034617439E-2</v>
      </c>
      <c r="BP1860" s="482">
        <v>2.52106713675828E-4</v>
      </c>
      <c r="BQ1860" s="482">
        <v>3.0141829937480079E-4</v>
      </c>
      <c r="BR1860" s="482">
        <v>2.754603440718912E-4</v>
      </c>
      <c r="BS1860" s="482">
        <v>3.8183675956393381E-4</v>
      </c>
      <c r="BT1860" s="482">
        <v>1.9245912119131479E-4</v>
      </c>
      <c r="BU1860" s="482">
        <v>2.2525594477236768E-4</v>
      </c>
      <c r="BV1860" s="482">
        <v>2.8385021060588791E-4</v>
      </c>
      <c r="BW1860" s="482">
        <v>1.0075184433016804E-4</v>
      </c>
      <c r="BX1860" s="482">
        <v>8.1415915273475926E-4</v>
      </c>
      <c r="BY1860" s="482">
        <v>3.8108320617122261E-4</v>
      </c>
      <c r="BZ1860" s="482">
        <v>6.5141360910841799E-4</v>
      </c>
      <c r="CA1860" s="482">
        <v>1.7377806882316665E-4</v>
      </c>
      <c r="CB1860" s="482">
        <v>1.7922467560394585E-4</v>
      </c>
      <c r="CC1860" s="482">
        <v>2.3923416039089648E-4</v>
      </c>
      <c r="CD1860" s="482">
        <v>1.9210867544884695E-3</v>
      </c>
      <c r="CE1860" s="482">
        <v>2.1984642021663457E-4</v>
      </c>
      <c r="CF1860" s="482">
        <v>2.1271551221854835E-4</v>
      </c>
      <c r="CG1860" s="482">
        <v>1.664468475890375E-4</v>
      </c>
      <c r="CH1860" s="482">
        <v>1.5786920940289871E-4</v>
      </c>
      <c r="CI1860" s="482">
        <v>2.1857751622153562E-4</v>
      </c>
      <c r="CJ1860" s="483">
        <v>3.5472262236406791E-4</v>
      </c>
      <c r="CK1860" s="307"/>
      <c r="CL1860" s="307"/>
      <c r="CM1860" s="307"/>
      <c r="CN1860" s="307"/>
      <c r="CO1860" s="307"/>
    </row>
    <row r="1861" spans="2:93">
      <c r="B1861" s="277"/>
      <c r="C1861" s="598">
        <v>22</v>
      </c>
      <c r="D1861" s="246" t="s">
        <v>81</v>
      </c>
      <c r="E1861" s="481">
        <v>1.0779794175814186E-3</v>
      </c>
      <c r="F1861" s="482">
        <v>2.363444762531094E-3</v>
      </c>
      <c r="G1861" s="482">
        <v>2.0383797682303338E-3</v>
      </c>
      <c r="H1861" s="482">
        <v>2.9511632768861843E-3</v>
      </c>
      <c r="I1861" s="482">
        <v>8.684274815442067E-4</v>
      </c>
      <c r="J1861" s="482">
        <v>8.5772443236923884E-3</v>
      </c>
      <c r="K1861" s="482">
        <v>3.170546323654517E-3</v>
      </c>
      <c r="L1861" s="482">
        <v>1.0419083745007696E-3</v>
      </c>
      <c r="M1861" s="482">
        <v>9.0371594916392143E-5</v>
      </c>
      <c r="N1861" s="482">
        <v>5.7861933220397762E-3</v>
      </c>
      <c r="O1861" s="482">
        <v>5.3590453546356904E-3</v>
      </c>
      <c r="P1861" s="482">
        <v>1.2138442682867135E-2</v>
      </c>
      <c r="Q1861" s="482">
        <v>8.3176560284592936E-3</v>
      </c>
      <c r="R1861" s="482">
        <v>1.1564928141763449E-3</v>
      </c>
      <c r="S1861" s="482">
        <v>7.5003280410211798E-4</v>
      </c>
      <c r="T1861" s="482">
        <v>1.4440268640371157E-3</v>
      </c>
      <c r="U1861" s="482">
        <v>8.9413917165804971E-4</v>
      </c>
      <c r="V1861" s="482">
        <v>1.1968688811441696E-3</v>
      </c>
      <c r="W1861" s="482">
        <v>1.1500964804216026E-3</v>
      </c>
      <c r="X1861" s="482">
        <v>1.6996353850491865E-3</v>
      </c>
      <c r="Y1861" s="482">
        <v>1.0293185432975927E-3</v>
      </c>
      <c r="Z1861" s="482">
        <v>1.0088291418544768</v>
      </c>
      <c r="AA1861" s="482">
        <v>1.4628332235809098E-3</v>
      </c>
      <c r="AB1861" s="482">
        <v>2.5149253387565648E-3</v>
      </c>
      <c r="AC1861" s="482">
        <v>5.8977640055905725E-4</v>
      </c>
      <c r="AD1861" s="482">
        <v>5.5679859485516377E-4</v>
      </c>
      <c r="AE1861" s="482">
        <v>6.0889677706329017E-4</v>
      </c>
      <c r="AF1861" s="482">
        <v>8.4037942914167926E-4</v>
      </c>
      <c r="AG1861" s="482">
        <v>1.0232814677256612E-4</v>
      </c>
      <c r="AH1861" s="482">
        <v>3.8901631619641638E-4</v>
      </c>
      <c r="AI1861" s="482">
        <v>2.2445604834993656E-3</v>
      </c>
      <c r="AJ1861" s="482">
        <v>1.2611125774146604E-3</v>
      </c>
      <c r="AK1861" s="482">
        <v>2.1904375610998913E-3</v>
      </c>
      <c r="AL1861" s="482">
        <v>8.0817735170402288E-4</v>
      </c>
      <c r="AM1861" s="482">
        <v>2.4098247763328163E-3</v>
      </c>
      <c r="AN1861" s="482">
        <v>2.0403710055143906E-3</v>
      </c>
      <c r="AO1861" s="482">
        <v>1.3414531298059653E-3</v>
      </c>
      <c r="AP1861" s="482">
        <v>1.2228646356185382E-3</v>
      </c>
      <c r="AQ1861" s="482">
        <v>1.9384123242066978E-3</v>
      </c>
      <c r="AR1861" s="482">
        <v>2.5534926179161957E-3</v>
      </c>
      <c r="AS1861" s="482">
        <v>5.6537857553589123E-2</v>
      </c>
      <c r="AT1861" s="483">
        <v>1.4628903162487946E-3</v>
      </c>
      <c r="AU1861" s="481">
        <v>9.6107496349888321E-5</v>
      </c>
      <c r="AV1861" s="482">
        <v>9.2832123953421889E-5</v>
      </c>
      <c r="AW1861" s="482">
        <v>1.5411354745921793E-4</v>
      </c>
      <c r="AX1861" s="482">
        <v>1.1740164638718521E-4</v>
      </c>
      <c r="AY1861" s="482">
        <v>1.8217143711185573E-4</v>
      </c>
      <c r="AZ1861" s="482">
        <v>2.4091707223860824E-4</v>
      </c>
      <c r="BA1861" s="482">
        <v>3.7642765410699283E-4</v>
      </c>
      <c r="BB1861" s="482">
        <v>1.8681515950633946E-4</v>
      </c>
      <c r="BC1861" s="482">
        <v>8.1678205873788882E-5</v>
      </c>
      <c r="BD1861" s="482">
        <v>5.3389647704627668E-4</v>
      </c>
      <c r="BE1861" s="482">
        <v>4.1229221751462982E-4</v>
      </c>
      <c r="BF1861" s="482">
        <v>8.1975522406804637E-4</v>
      </c>
      <c r="BG1861" s="482">
        <v>9.8352623485052767E-4</v>
      </c>
      <c r="BH1861" s="482">
        <v>3.5575704489194547E-4</v>
      </c>
      <c r="BI1861" s="482">
        <v>2.6533850148446761E-4</v>
      </c>
      <c r="BJ1861" s="482">
        <v>2.3934472803858683E-4</v>
      </c>
      <c r="BK1861" s="482">
        <v>2.632181349884093E-4</v>
      </c>
      <c r="BL1861" s="482">
        <v>2.6853190311633759E-4</v>
      </c>
      <c r="BM1861" s="482">
        <v>2.8410628644656211E-4</v>
      </c>
      <c r="BN1861" s="482">
        <v>2.9435222502277722E-4</v>
      </c>
      <c r="BO1861" s="482">
        <v>2.9931651828360916E-4</v>
      </c>
      <c r="BP1861" s="482">
        <v>5.5004789438552551E-4</v>
      </c>
      <c r="BQ1861" s="482">
        <v>1.9081695252127405E-4</v>
      </c>
      <c r="BR1861" s="482">
        <v>2.711288120821495E-4</v>
      </c>
      <c r="BS1861" s="482">
        <v>1.3186890475478923E-4</v>
      </c>
      <c r="BT1861" s="482">
        <v>9.2454456002183868E-5</v>
      </c>
      <c r="BU1861" s="482">
        <v>1.0453578625706424E-4</v>
      </c>
      <c r="BV1861" s="482">
        <v>1.9571209143137561E-4</v>
      </c>
      <c r="BW1861" s="482">
        <v>3.4536165684073492E-5</v>
      </c>
      <c r="BX1861" s="482">
        <v>7.4606820826466987E-5</v>
      </c>
      <c r="BY1861" s="482">
        <v>2.7033820965082135E-4</v>
      </c>
      <c r="BZ1861" s="482">
        <v>1.3727079014672346E-4</v>
      </c>
      <c r="CA1861" s="482">
        <v>2.0140085569454822E-4</v>
      </c>
      <c r="CB1861" s="482">
        <v>1.0235474679652827E-4</v>
      </c>
      <c r="CC1861" s="482">
        <v>4.0751582091792273E-4</v>
      </c>
      <c r="CD1861" s="482">
        <v>1.7009006547859978E-4</v>
      </c>
      <c r="CE1861" s="482">
        <v>1.0492603613324878E-4</v>
      </c>
      <c r="CF1861" s="482">
        <v>1.1332331898980309E-4</v>
      </c>
      <c r="CG1861" s="482">
        <v>2.0595012244680526E-4</v>
      </c>
      <c r="CH1861" s="482">
        <v>1.3816360239638325E-4</v>
      </c>
      <c r="CI1861" s="482">
        <v>1.7127304056026068E-3</v>
      </c>
      <c r="CJ1861" s="483">
        <v>1.1058975962804091E-4</v>
      </c>
      <c r="CK1861" s="307"/>
      <c r="CL1861" s="307"/>
      <c r="CM1861" s="307"/>
      <c r="CN1861" s="307"/>
      <c r="CO1861" s="307"/>
    </row>
    <row r="1862" spans="2:93">
      <c r="B1862" s="277"/>
      <c r="C1862" s="598">
        <v>23</v>
      </c>
      <c r="D1862" s="246" t="s">
        <v>82</v>
      </c>
      <c r="E1862" s="481">
        <v>2.8315891052602547E-3</v>
      </c>
      <c r="F1862" s="482">
        <v>1.7158478651479164E-3</v>
      </c>
      <c r="G1862" s="482">
        <v>1.3563372209148634E-3</v>
      </c>
      <c r="H1862" s="482">
        <v>8.3988651085545145E-3</v>
      </c>
      <c r="I1862" s="482">
        <v>1.3263310082347202E-3</v>
      </c>
      <c r="J1862" s="482">
        <v>3.1778188560600894E-3</v>
      </c>
      <c r="K1862" s="482">
        <v>4.5887581205630362E-3</v>
      </c>
      <c r="L1862" s="482">
        <v>6.0840366089218514E-3</v>
      </c>
      <c r="M1862" s="482">
        <v>4.0908772354369217E-4</v>
      </c>
      <c r="N1862" s="482">
        <v>3.8514804354908118E-3</v>
      </c>
      <c r="O1862" s="482">
        <v>6.7610071145675788E-3</v>
      </c>
      <c r="P1862" s="482">
        <v>5.4690300859107895E-3</v>
      </c>
      <c r="Q1862" s="482">
        <v>3.4583283705352419E-3</v>
      </c>
      <c r="R1862" s="482">
        <v>5.8332707238071529E-3</v>
      </c>
      <c r="S1862" s="482">
        <v>3.0310763522149735E-3</v>
      </c>
      <c r="T1862" s="482">
        <v>2.0737906488350515E-3</v>
      </c>
      <c r="U1862" s="482">
        <v>1.4778538995346847E-3</v>
      </c>
      <c r="V1862" s="482">
        <v>3.7091670428462471E-3</v>
      </c>
      <c r="W1862" s="482">
        <v>2.882387336475702E-3</v>
      </c>
      <c r="X1862" s="482">
        <v>1.8872152817303691E-3</v>
      </c>
      <c r="Y1862" s="482">
        <v>1.0741768368071794E-3</v>
      </c>
      <c r="Z1862" s="482">
        <v>1.9366013073801433E-3</v>
      </c>
      <c r="AA1862" s="482">
        <v>1.0013055731129832</v>
      </c>
      <c r="AB1862" s="482">
        <v>1.8414315044650752E-2</v>
      </c>
      <c r="AC1862" s="482">
        <v>2.165802554543397E-2</v>
      </c>
      <c r="AD1862" s="482">
        <v>2.3121426087640666E-3</v>
      </c>
      <c r="AE1862" s="482">
        <v>3.4416820622226222E-3</v>
      </c>
      <c r="AF1862" s="482">
        <v>2.8665348105872987E-3</v>
      </c>
      <c r="AG1862" s="482">
        <v>1.8933275752759202E-2</v>
      </c>
      <c r="AH1862" s="482">
        <v>3.9301114001603996E-3</v>
      </c>
      <c r="AI1862" s="482">
        <v>3.9289640838944661E-3</v>
      </c>
      <c r="AJ1862" s="482">
        <v>9.4048941394339076E-3</v>
      </c>
      <c r="AK1862" s="482">
        <v>4.9581863661949596E-3</v>
      </c>
      <c r="AL1862" s="482">
        <v>2.9570335023129178E-3</v>
      </c>
      <c r="AM1862" s="482">
        <v>1.7233182538611586E-3</v>
      </c>
      <c r="AN1862" s="482">
        <v>1.7450703557062265E-3</v>
      </c>
      <c r="AO1862" s="482">
        <v>3.1697224312995484E-3</v>
      </c>
      <c r="AP1862" s="482">
        <v>2.1008264433570443E-3</v>
      </c>
      <c r="AQ1862" s="482">
        <v>4.0808412826640328E-3</v>
      </c>
      <c r="AR1862" s="482">
        <v>3.0571527697140673E-3</v>
      </c>
      <c r="AS1862" s="482">
        <v>7.5972031525049701E-4</v>
      </c>
      <c r="AT1862" s="483">
        <v>3.4770207173955717E-3</v>
      </c>
      <c r="AU1862" s="481">
        <v>3.475466090650466E-5</v>
      </c>
      <c r="AV1862" s="482">
        <v>1.5922941202454398E-5</v>
      </c>
      <c r="AW1862" s="482">
        <v>2.7492139388848446E-5</v>
      </c>
      <c r="AX1862" s="482">
        <v>2.98084564723788E-5</v>
      </c>
      <c r="AY1862" s="482">
        <v>3.6142341336964092E-5</v>
      </c>
      <c r="AZ1862" s="482">
        <v>5.4071800344645224E-5</v>
      </c>
      <c r="BA1862" s="482">
        <v>6.6045435217138961E-5</v>
      </c>
      <c r="BB1862" s="482">
        <v>1.2586957379363825E-4</v>
      </c>
      <c r="BC1862" s="482">
        <v>5.4666373430917217E-6</v>
      </c>
      <c r="BD1862" s="482">
        <v>1.5254657951116083E-4</v>
      </c>
      <c r="BE1862" s="482">
        <v>6.4027129218995451E-5</v>
      </c>
      <c r="BF1862" s="482">
        <v>2.8952555265012955E-5</v>
      </c>
      <c r="BG1862" s="482">
        <v>5.4088503697017385E-5</v>
      </c>
      <c r="BH1862" s="482">
        <v>4.4517112992160585E-5</v>
      </c>
      <c r="BI1862" s="482">
        <v>5.877783778475447E-5</v>
      </c>
      <c r="BJ1862" s="482">
        <v>5.1111520517414455E-5</v>
      </c>
      <c r="BK1862" s="482">
        <v>1.2190033827746016E-4</v>
      </c>
      <c r="BL1862" s="482">
        <v>1.0611609968120741E-4</v>
      </c>
      <c r="BM1862" s="482">
        <v>1.2137225377791843E-4</v>
      </c>
      <c r="BN1862" s="482">
        <v>1.7024444985409094E-4</v>
      </c>
      <c r="BO1862" s="482">
        <v>8.8966233646788089E-5</v>
      </c>
      <c r="BP1862" s="482">
        <v>5.418289350923755E-5</v>
      </c>
      <c r="BQ1862" s="482">
        <v>5.5091036793750973E-5</v>
      </c>
      <c r="BR1862" s="482">
        <v>3.5398403519168291E-5</v>
      </c>
      <c r="BS1862" s="482">
        <v>3.8165524340987538E-5</v>
      </c>
      <c r="BT1862" s="482">
        <v>2.3668715277825594E-5</v>
      </c>
      <c r="BU1862" s="482">
        <v>1.618864433740415E-5</v>
      </c>
      <c r="BV1862" s="482">
        <v>1.1703346457550999E-5</v>
      </c>
      <c r="BW1862" s="482">
        <v>7.8363459346887596E-6</v>
      </c>
      <c r="BX1862" s="482">
        <v>1.9540928052743391E-5</v>
      </c>
      <c r="BY1862" s="482">
        <v>1.8721791198464217E-5</v>
      </c>
      <c r="BZ1862" s="482">
        <v>1.4824987069352219E-5</v>
      </c>
      <c r="CA1862" s="482">
        <v>1.5386176591371176E-5</v>
      </c>
      <c r="CB1862" s="482">
        <v>4.1228784384974195E-5</v>
      </c>
      <c r="CC1862" s="482">
        <v>1.765533053182871E-5</v>
      </c>
      <c r="CD1862" s="482">
        <v>2.4396096018810139E-5</v>
      </c>
      <c r="CE1862" s="482">
        <v>2.7037876626549277E-5</v>
      </c>
      <c r="CF1862" s="482">
        <v>2.7175473687183858E-5</v>
      </c>
      <c r="CG1862" s="482">
        <v>1.889143873874952E-5</v>
      </c>
      <c r="CH1862" s="482">
        <v>2.125793834183385E-5</v>
      </c>
      <c r="CI1862" s="482">
        <v>8.2786641108592744E-5</v>
      </c>
      <c r="CJ1862" s="483">
        <v>2.626939434406297E-5</v>
      </c>
      <c r="CK1862" s="307"/>
      <c r="CL1862" s="307"/>
      <c r="CM1862" s="307"/>
      <c r="CN1862" s="307"/>
      <c r="CO1862" s="307"/>
    </row>
    <row r="1863" spans="2:93">
      <c r="B1863" s="277"/>
      <c r="C1863" s="598">
        <v>24</v>
      </c>
      <c r="D1863" s="246" t="s">
        <v>565</v>
      </c>
      <c r="E1863" s="481">
        <v>1.2936670770029201E-2</v>
      </c>
      <c r="F1863" s="482">
        <v>6.1819782000878485E-3</v>
      </c>
      <c r="G1863" s="482">
        <v>5.8606532806485707E-3</v>
      </c>
      <c r="H1863" s="482">
        <v>2.7688286114279086E-2</v>
      </c>
      <c r="I1863" s="482">
        <v>1.4701027829992337E-2</v>
      </c>
      <c r="J1863" s="482">
        <v>2.2559386395861056E-2</v>
      </c>
      <c r="K1863" s="482">
        <v>4.1551996987023408E-2</v>
      </c>
      <c r="L1863" s="482">
        <v>3.7982967900182567E-2</v>
      </c>
      <c r="M1863" s="482">
        <v>5.7482294441664134E-3</v>
      </c>
      <c r="N1863" s="482">
        <v>2.7194295714940264E-2</v>
      </c>
      <c r="O1863" s="482">
        <v>5.0044463557539574E-2</v>
      </c>
      <c r="P1863" s="482">
        <v>6.3820975660854998E-2</v>
      </c>
      <c r="Q1863" s="482">
        <v>2.5223033379558196E-2</v>
      </c>
      <c r="R1863" s="482">
        <v>2.3155910838873729E-2</v>
      </c>
      <c r="S1863" s="482">
        <v>2.4406116693371071E-2</v>
      </c>
      <c r="T1863" s="482">
        <v>1.2680121662508648E-2</v>
      </c>
      <c r="U1863" s="482">
        <v>1.2709395266085739E-2</v>
      </c>
      <c r="V1863" s="482">
        <v>3.4917684893853954E-2</v>
      </c>
      <c r="W1863" s="482">
        <v>1.4272240784402309E-2</v>
      </c>
      <c r="X1863" s="482">
        <v>9.2653080610271936E-3</v>
      </c>
      <c r="Y1863" s="482">
        <v>1.309602642634649E-2</v>
      </c>
      <c r="Z1863" s="482">
        <v>1.1866881962892336E-2</v>
      </c>
      <c r="AA1863" s="482">
        <v>7.2305616261881828E-3</v>
      </c>
      <c r="AB1863" s="482">
        <v>1.1182793301338341</v>
      </c>
      <c r="AC1863" s="482">
        <v>2.9203919427867608E-2</v>
      </c>
      <c r="AD1863" s="482">
        <v>2.3893098713112345E-2</v>
      </c>
      <c r="AE1863" s="482">
        <v>2.52761355985609E-2</v>
      </c>
      <c r="AF1863" s="482">
        <v>4.7499466116048697E-3</v>
      </c>
      <c r="AG1863" s="482">
        <v>1.1192540644309257E-3</v>
      </c>
      <c r="AH1863" s="482">
        <v>1.0181010921931428E-2</v>
      </c>
      <c r="AI1863" s="482">
        <v>9.5752851543981186E-3</v>
      </c>
      <c r="AJ1863" s="482">
        <v>1.0922360206872692E-2</v>
      </c>
      <c r="AK1863" s="482">
        <v>1.9197197791946025E-2</v>
      </c>
      <c r="AL1863" s="482">
        <v>1.2140480586801434E-2</v>
      </c>
      <c r="AM1863" s="482">
        <v>3.6573648001677322E-3</v>
      </c>
      <c r="AN1863" s="482">
        <v>5.9907604256092253E-3</v>
      </c>
      <c r="AO1863" s="482">
        <v>4.1379045460849403E-2</v>
      </c>
      <c r="AP1863" s="482">
        <v>2.5633616902636779E-2</v>
      </c>
      <c r="AQ1863" s="482">
        <v>2.3404639193626283E-2</v>
      </c>
      <c r="AR1863" s="482">
        <v>2.3103281136073326E-2</v>
      </c>
      <c r="AS1863" s="482">
        <v>5.3392723377455554E-3</v>
      </c>
      <c r="AT1863" s="483">
        <v>1.4112644416326864E-2</v>
      </c>
      <c r="AU1863" s="481">
        <v>4.7891100467625E-4</v>
      </c>
      <c r="AV1863" s="482">
        <v>2.8066134598006803E-4</v>
      </c>
      <c r="AW1863" s="482">
        <v>3.7678957361527213E-4</v>
      </c>
      <c r="AX1863" s="482">
        <v>7.1745298317103258E-4</v>
      </c>
      <c r="AY1863" s="482">
        <v>5.092795596505496E-4</v>
      </c>
      <c r="AZ1863" s="482">
        <v>7.5675167811306782E-4</v>
      </c>
      <c r="BA1863" s="482">
        <v>1.1853149683958594E-3</v>
      </c>
      <c r="BB1863" s="482">
        <v>1.2798094087399876E-3</v>
      </c>
      <c r="BC1863" s="482">
        <v>1.2936427928987687E-4</v>
      </c>
      <c r="BD1863" s="482">
        <v>1.4011377258142791E-3</v>
      </c>
      <c r="BE1863" s="482">
        <v>1.0903913444170383E-3</v>
      </c>
      <c r="BF1863" s="482">
        <v>9.4140479961166243E-4</v>
      </c>
      <c r="BG1863" s="482">
        <v>8.455392129379241E-4</v>
      </c>
      <c r="BH1863" s="482">
        <v>7.6587936392889626E-4</v>
      </c>
      <c r="BI1863" s="482">
        <v>7.6789583870352025E-4</v>
      </c>
      <c r="BJ1863" s="482">
        <v>6.5313010487810037E-4</v>
      </c>
      <c r="BK1863" s="482">
        <v>1.2688532221854689E-3</v>
      </c>
      <c r="BL1863" s="482">
        <v>1.3558495033823374E-3</v>
      </c>
      <c r="BM1863" s="482">
        <v>1.2580325346392689E-3</v>
      </c>
      <c r="BN1863" s="482">
        <v>1.723713143919971E-3</v>
      </c>
      <c r="BO1863" s="482">
        <v>1.0977212738016242E-3</v>
      </c>
      <c r="BP1863" s="482">
        <v>6.8627573989215576E-4</v>
      </c>
      <c r="BQ1863" s="482">
        <v>5.5939930823829429E-4</v>
      </c>
      <c r="BR1863" s="482">
        <v>1.5365338786304658E-3</v>
      </c>
      <c r="BS1863" s="482">
        <v>8.411682137582317E-4</v>
      </c>
      <c r="BT1863" s="482">
        <v>6.8647160994827258E-4</v>
      </c>
      <c r="BU1863" s="482">
        <v>3.462131787813781E-4</v>
      </c>
      <c r="BV1863" s="482">
        <v>1.5900689923973091E-4</v>
      </c>
      <c r="BW1863" s="482">
        <v>1.2630095787542764E-4</v>
      </c>
      <c r="BX1863" s="482">
        <v>3.0601324128602762E-4</v>
      </c>
      <c r="BY1863" s="482">
        <v>2.6306174865833095E-4</v>
      </c>
      <c r="BZ1863" s="482">
        <v>2.6111851183954044E-4</v>
      </c>
      <c r="CA1863" s="482">
        <v>3.2926855434793888E-4</v>
      </c>
      <c r="CB1863" s="482">
        <v>4.6585061970032704E-4</v>
      </c>
      <c r="CC1863" s="482">
        <v>2.1716732266156534E-4</v>
      </c>
      <c r="CD1863" s="482">
        <v>3.1097952653702618E-4</v>
      </c>
      <c r="CE1863" s="482">
        <v>6.8441855359251732E-4</v>
      </c>
      <c r="CF1863" s="482">
        <v>5.2319742859747878E-4</v>
      </c>
      <c r="CG1863" s="482">
        <v>5.0757001996307117E-4</v>
      </c>
      <c r="CH1863" s="482">
        <v>4.6963247878474914E-4</v>
      </c>
      <c r="CI1863" s="482">
        <v>1.0140322515187967E-3</v>
      </c>
      <c r="CJ1863" s="483">
        <v>3.8048678626431405E-4</v>
      </c>
      <c r="CK1863" s="307"/>
      <c r="CL1863" s="307"/>
      <c r="CM1863" s="307"/>
      <c r="CN1863" s="307"/>
      <c r="CO1863" s="307"/>
    </row>
    <row r="1864" spans="2:93">
      <c r="B1864" s="277"/>
      <c r="C1864" s="598">
        <v>25</v>
      </c>
      <c r="D1864" s="246" t="s">
        <v>566</v>
      </c>
      <c r="E1864" s="481">
        <v>1.7734111067241032E-3</v>
      </c>
      <c r="F1864" s="482">
        <v>6.0397679086843172E-4</v>
      </c>
      <c r="G1864" s="482">
        <v>6.9609294974446161E-4</v>
      </c>
      <c r="H1864" s="482">
        <v>7.1046125813128084E-3</v>
      </c>
      <c r="I1864" s="482">
        <v>2.8417362977990039E-3</v>
      </c>
      <c r="J1864" s="482">
        <v>1.5300506445075162E-3</v>
      </c>
      <c r="K1864" s="482">
        <v>2.3555133083385123E-3</v>
      </c>
      <c r="L1864" s="482">
        <v>3.8264536644637939E-3</v>
      </c>
      <c r="M1864" s="482">
        <v>3.6477801731855778E-4</v>
      </c>
      <c r="N1864" s="482">
        <v>1.8655417575446996E-3</v>
      </c>
      <c r="O1864" s="482">
        <v>2.0517513253241961E-3</v>
      </c>
      <c r="P1864" s="482">
        <v>9.6038093478340502E-4</v>
      </c>
      <c r="Q1864" s="482">
        <v>1.0641145744774594E-3</v>
      </c>
      <c r="R1864" s="482">
        <v>1.2415460844950759E-3</v>
      </c>
      <c r="S1864" s="482">
        <v>1.2527895319917144E-3</v>
      </c>
      <c r="T1864" s="482">
        <v>1.1273446157298143E-3</v>
      </c>
      <c r="U1864" s="482">
        <v>1.3004457154265623E-3</v>
      </c>
      <c r="V1864" s="482">
        <v>5.4759198412016128E-3</v>
      </c>
      <c r="W1864" s="482">
        <v>1.2572287621070899E-3</v>
      </c>
      <c r="X1864" s="482">
        <v>1.0148728684761419E-3</v>
      </c>
      <c r="Y1864" s="482">
        <v>6.986648024231352E-4</v>
      </c>
      <c r="Z1864" s="482">
        <v>1.0554988837786882E-3</v>
      </c>
      <c r="AA1864" s="482">
        <v>1.3059218320590679E-3</v>
      </c>
      <c r="AB1864" s="482">
        <v>1.0293540031419723E-3</v>
      </c>
      <c r="AC1864" s="482">
        <v>1.080143084508294</v>
      </c>
      <c r="AD1864" s="482">
        <v>6.6492475609946627E-3</v>
      </c>
      <c r="AE1864" s="482">
        <v>3.7647725462588307E-3</v>
      </c>
      <c r="AF1864" s="482">
        <v>1.9042104330122662E-3</v>
      </c>
      <c r="AG1864" s="482">
        <v>2.4008556898632614E-4</v>
      </c>
      <c r="AH1864" s="482">
        <v>2.0855852570571915E-3</v>
      </c>
      <c r="AI1864" s="482">
        <v>4.0523108177728433E-3</v>
      </c>
      <c r="AJ1864" s="482">
        <v>4.4033154307630837E-3</v>
      </c>
      <c r="AK1864" s="482">
        <v>9.9452853567936327E-3</v>
      </c>
      <c r="AL1864" s="482">
        <v>6.078198601584363E-3</v>
      </c>
      <c r="AM1864" s="482">
        <v>2.0526123121943499E-3</v>
      </c>
      <c r="AN1864" s="482">
        <v>1.5125774732353172E-3</v>
      </c>
      <c r="AO1864" s="482">
        <v>1.310107481807949E-2</v>
      </c>
      <c r="AP1864" s="482">
        <v>1.1140163969676905E-2</v>
      </c>
      <c r="AQ1864" s="482">
        <v>4.6332878670152771E-3</v>
      </c>
      <c r="AR1864" s="482">
        <v>9.010696286697456E-3</v>
      </c>
      <c r="AS1864" s="482">
        <v>5.4191538885663918E-4</v>
      </c>
      <c r="AT1864" s="483">
        <v>5.147194531718865E-3</v>
      </c>
      <c r="AU1864" s="481">
        <v>2.4370595868023894E-5</v>
      </c>
      <c r="AV1864" s="482">
        <v>1.0050723500269173E-5</v>
      </c>
      <c r="AW1864" s="482">
        <v>1.9647831810879528E-5</v>
      </c>
      <c r="AX1864" s="482">
        <v>2.0977499289409472E-5</v>
      </c>
      <c r="AY1864" s="482">
        <v>2.9570622425206458E-5</v>
      </c>
      <c r="AZ1864" s="482">
        <v>3.3634679330832015E-5</v>
      </c>
      <c r="BA1864" s="482">
        <v>3.7148315907726828E-5</v>
      </c>
      <c r="BB1864" s="482">
        <v>8.1987905365981078E-5</v>
      </c>
      <c r="BC1864" s="482">
        <v>3.6122730421707665E-6</v>
      </c>
      <c r="BD1864" s="482">
        <v>9.2619951744074721E-5</v>
      </c>
      <c r="BE1864" s="482">
        <v>3.0197156639277811E-5</v>
      </c>
      <c r="BF1864" s="482">
        <v>1.3733654211109467E-5</v>
      </c>
      <c r="BG1864" s="482">
        <v>2.3113496785247647E-5</v>
      </c>
      <c r="BH1864" s="482">
        <v>1.9419434925769588E-5</v>
      </c>
      <c r="BI1864" s="482">
        <v>2.9427558470300713E-5</v>
      </c>
      <c r="BJ1864" s="482">
        <v>2.9479595795507473E-5</v>
      </c>
      <c r="BK1864" s="482">
        <v>1.1973720970601923E-4</v>
      </c>
      <c r="BL1864" s="482">
        <v>9.7449847570466199E-5</v>
      </c>
      <c r="BM1864" s="482">
        <v>1.1702091386129945E-4</v>
      </c>
      <c r="BN1864" s="482">
        <v>2.0474345312327592E-4</v>
      </c>
      <c r="BO1864" s="482">
        <v>5.423641656044256E-5</v>
      </c>
      <c r="BP1864" s="482">
        <v>3.4286309626065472E-5</v>
      </c>
      <c r="BQ1864" s="482">
        <v>2.4796609072553397E-5</v>
      </c>
      <c r="BR1864" s="482">
        <v>1.1332486450215078E-5</v>
      </c>
      <c r="BS1864" s="482">
        <v>1.4415528779989687E-4</v>
      </c>
      <c r="BT1864" s="482">
        <v>2.4638201175805266E-5</v>
      </c>
      <c r="BU1864" s="482">
        <v>1.1270280133637769E-5</v>
      </c>
      <c r="BV1864" s="482">
        <v>9.1323557359263339E-6</v>
      </c>
      <c r="BW1864" s="482">
        <v>3.9817921390164182E-6</v>
      </c>
      <c r="BX1864" s="482">
        <v>1.388340388348987E-5</v>
      </c>
      <c r="BY1864" s="482">
        <v>1.4908996152140898E-5</v>
      </c>
      <c r="BZ1864" s="482">
        <v>1.5334629996358906E-5</v>
      </c>
      <c r="CA1864" s="482">
        <v>2.0585908148217319E-5</v>
      </c>
      <c r="CB1864" s="482">
        <v>3.3408301319023934E-5</v>
      </c>
      <c r="CC1864" s="482">
        <v>1.3999047612827915E-5</v>
      </c>
      <c r="CD1864" s="482">
        <v>1.8108849298805393E-5</v>
      </c>
      <c r="CE1864" s="482">
        <v>3.574986001237494E-5</v>
      </c>
      <c r="CF1864" s="482">
        <v>3.7414138784967478E-5</v>
      </c>
      <c r="CG1864" s="482">
        <v>1.654771769206907E-5</v>
      </c>
      <c r="CH1864" s="482">
        <v>2.4659702799999023E-5</v>
      </c>
      <c r="CI1864" s="482">
        <v>5.2012708776744188E-5</v>
      </c>
      <c r="CJ1864" s="483">
        <v>1.9828752522078828E-5</v>
      </c>
      <c r="CK1864" s="307"/>
      <c r="CL1864" s="307"/>
      <c r="CM1864" s="307"/>
      <c r="CN1864" s="307"/>
      <c r="CO1864" s="307"/>
    </row>
    <row r="1865" spans="2:93">
      <c r="B1865" s="277"/>
      <c r="C1865" s="598">
        <v>26</v>
      </c>
      <c r="D1865" s="246" t="s">
        <v>567</v>
      </c>
      <c r="E1865" s="481">
        <v>6.2199363771071414E-4</v>
      </c>
      <c r="F1865" s="482">
        <v>2.7139408588002217E-4</v>
      </c>
      <c r="G1865" s="482">
        <v>3.2856633114604654E-4</v>
      </c>
      <c r="H1865" s="482">
        <v>1.8654114815284018E-3</v>
      </c>
      <c r="I1865" s="482">
        <v>1.0905947572037993E-3</v>
      </c>
      <c r="J1865" s="482">
        <v>5.7214830212933433E-4</v>
      </c>
      <c r="K1865" s="482">
        <v>8.9232307839293981E-4</v>
      </c>
      <c r="L1865" s="482">
        <v>2.1472254327233676E-3</v>
      </c>
      <c r="M1865" s="482">
        <v>1.1970461774973361E-4</v>
      </c>
      <c r="N1865" s="482">
        <v>6.9462777864502667E-4</v>
      </c>
      <c r="O1865" s="482">
        <v>2.5435574968689194E-3</v>
      </c>
      <c r="P1865" s="482">
        <v>8.8631528679276015E-4</v>
      </c>
      <c r="Q1865" s="482">
        <v>1.061681723126959E-3</v>
      </c>
      <c r="R1865" s="482">
        <v>5.2814838031144855E-4</v>
      </c>
      <c r="S1865" s="482">
        <v>7.2658871883130526E-4</v>
      </c>
      <c r="T1865" s="482">
        <v>3.63388236189724E-4</v>
      </c>
      <c r="U1865" s="482">
        <v>5.2778442370655498E-4</v>
      </c>
      <c r="V1865" s="482">
        <v>1.2579193725631458E-3</v>
      </c>
      <c r="W1865" s="482">
        <v>7.5182507325794303E-4</v>
      </c>
      <c r="X1865" s="482">
        <v>5.2213251715620005E-4</v>
      </c>
      <c r="Y1865" s="482">
        <v>3.7887374631340696E-4</v>
      </c>
      <c r="Z1865" s="482">
        <v>4.8729452174833934E-4</v>
      </c>
      <c r="AA1865" s="482">
        <v>1.9722389296363044E-3</v>
      </c>
      <c r="AB1865" s="482">
        <v>1.0721547301340647E-2</v>
      </c>
      <c r="AC1865" s="482">
        <v>1.8126315428165646E-3</v>
      </c>
      <c r="AD1865" s="482">
        <v>1.0003436252225009</v>
      </c>
      <c r="AE1865" s="482">
        <v>1.5172024501538966E-3</v>
      </c>
      <c r="AF1865" s="482">
        <v>2.3755420561831866E-3</v>
      </c>
      <c r="AG1865" s="482">
        <v>2.1250573342615779E-4</v>
      </c>
      <c r="AH1865" s="482">
        <v>3.2800005147621014E-3</v>
      </c>
      <c r="AI1865" s="482">
        <v>4.4451357024765754E-3</v>
      </c>
      <c r="AJ1865" s="482">
        <v>2.3733960827827204E-2</v>
      </c>
      <c r="AK1865" s="482">
        <v>4.1190550211306996E-3</v>
      </c>
      <c r="AL1865" s="482">
        <v>3.0920234461558125E-3</v>
      </c>
      <c r="AM1865" s="482">
        <v>3.5063863496813971E-4</v>
      </c>
      <c r="AN1865" s="482">
        <v>6.0000146906280614E-4</v>
      </c>
      <c r="AO1865" s="482">
        <v>3.221387551057818E-2</v>
      </c>
      <c r="AP1865" s="482">
        <v>1.1050668235071304E-2</v>
      </c>
      <c r="AQ1865" s="482">
        <v>7.4062069981411871E-3</v>
      </c>
      <c r="AR1865" s="482">
        <v>7.9615227804963468E-3</v>
      </c>
      <c r="AS1865" s="482">
        <v>3.3224890196664357E-4</v>
      </c>
      <c r="AT1865" s="483">
        <v>8.8018782306732817E-3</v>
      </c>
      <c r="AU1865" s="481">
        <v>2.5385119186141671E-5</v>
      </c>
      <c r="AV1865" s="482">
        <v>1.1627023989958131E-5</v>
      </c>
      <c r="AW1865" s="482">
        <v>1.8450753020247192E-5</v>
      </c>
      <c r="AX1865" s="482">
        <v>3.526410447661038E-5</v>
      </c>
      <c r="AY1865" s="482">
        <v>2.8138543574460871E-5</v>
      </c>
      <c r="AZ1865" s="482">
        <v>3.2455321416178795E-5</v>
      </c>
      <c r="BA1865" s="482">
        <v>4.299101937957412E-5</v>
      </c>
      <c r="BB1865" s="482">
        <v>7.5390813212394662E-5</v>
      </c>
      <c r="BC1865" s="482">
        <v>5.2665892774610168E-6</v>
      </c>
      <c r="BD1865" s="482">
        <v>6.6170053961780314E-5</v>
      </c>
      <c r="BE1865" s="482">
        <v>5.4763270902524531E-5</v>
      </c>
      <c r="BF1865" s="482">
        <v>2.821290316050488E-5</v>
      </c>
      <c r="BG1865" s="482">
        <v>3.1665214227929608E-5</v>
      </c>
      <c r="BH1865" s="482">
        <v>2.6871810823207587E-5</v>
      </c>
      <c r="BI1865" s="482">
        <v>3.0666022665429044E-5</v>
      </c>
      <c r="BJ1865" s="482">
        <v>2.5647250677222368E-5</v>
      </c>
      <c r="BK1865" s="482">
        <v>5.5570844437800614E-5</v>
      </c>
      <c r="BL1865" s="482">
        <v>5.6153851779779497E-5</v>
      </c>
      <c r="BM1865" s="482">
        <v>5.2898377790158756E-5</v>
      </c>
      <c r="BN1865" s="482">
        <v>6.9948860733012834E-5</v>
      </c>
      <c r="BO1865" s="482">
        <v>4.5370976130255796E-5</v>
      </c>
      <c r="BP1865" s="482">
        <v>3.280357444935371E-5</v>
      </c>
      <c r="BQ1865" s="482">
        <v>3.582168626987448E-5</v>
      </c>
      <c r="BR1865" s="482">
        <v>1.428333175614865E-4</v>
      </c>
      <c r="BS1865" s="482">
        <v>3.8963073523413025E-5</v>
      </c>
      <c r="BT1865" s="482">
        <v>1.9745829874004664E-5</v>
      </c>
      <c r="BU1865" s="482">
        <v>2.3037279074616565E-5</v>
      </c>
      <c r="BV1865" s="482">
        <v>2.754853305779387E-5</v>
      </c>
      <c r="BW1865" s="482">
        <v>6.9610324448975698E-6</v>
      </c>
      <c r="BX1865" s="482">
        <v>4.5191904374585929E-5</v>
      </c>
      <c r="BY1865" s="482">
        <v>3.6399252168650444E-5</v>
      </c>
      <c r="BZ1865" s="482">
        <v>1.7023989116684294E-4</v>
      </c>
      <c r="CA1865" s="482">
        <v>3.7762952083763955E-5</v>
      </c>
      <c r="CB1865" s="482">
        <v>4.4989538699527198E-5</v>
      </c>
      <c r="CC1865" s="482">
        <v>1.4234903982403064E-5</v>
      </c>
      <c r="CD1865" s="482">
        <v>1.7742181029096106E-5</v>
      </c>
      <c r="CE1865" s="482">
        <v>2.8400075746994155E-4</v>
      </c>
      <c r="CF1865" s="482">
        <v>1.0675898289382001E-4</v>
      </c>
      <c r="CG1865" s="482">
        <v>7.7277841252633607E-5</v>
      </c>
      <c r="CH1865" s="482">
        <v>8.7107471514639986E-5</v>
      </c>
      <c r="CI1865" s="482">
        <v>4.2076388347815733E-5</v>
      </c>
      <c r="CJ1865" s="483">
        <v>8.2269705398341973E-5</v>
      </c>
      <c r="CK1865" s="307"/>
      <c r="CL1865" s="307"/>
      <c r="CM1865" s="307"/>
      <c r="CN1865" s="307"/>
      <c r="CO1865" s="307"/>
    </row>
    <row r="1866" spans="2:93">
      <c r="B1866" s="277"/>
      <c r="C1866" s="598">
        <v>27</v>
      </c>
      <c r="D1866" s="246" t="s">
        <v>83</v>
      </c>
      <c r="E1866" s="481">
        <v>1.4085184581859464E-2</v>
      </c>
      <c r="F1866" s="482">
        <v>6.2304429331553951E-3</v>
      </c>
      <c r="G1866" s="482">
        <v>1.5784183504993887E-2</v>
      </c>
      <c r="H1866" s="482">
        <v>1.6602687320495482E-2</v>
      </c>
      <c r="I1866" s="482">
        <v>2.7280651539656999E-2</v>
      </c>
      <c r="J1866" s="482">
        <v>3.4863200689497581E-2</v>
      </c>
      <c r="K1866" s="482">
        <v>2.9459930919159757E-2</v>
      </c>
      <c r="L1866" s="482">
        <v>1.7935781594599E-2</v>
      </c>
      <c r="M1866" s="482">
        <v>2.0934283343502671E-3</v>
      </c>
      <c r="N1866" s="482">
        <v>2.8121454291854437E-2</v>
      </c>
      <c r="O1866" s="482">
        <v>1.5433634932372665E-2</v>
      </c>
      <c r="P1866" s="482">
        <v>2.3794158567779687E-2</v>
      </c>
      <c r="Q1866" s="482">
        <v>1.7615985450573766E-2</v>
      </c>
      <c r="R1866" s="482">
        <v>2.3926742856381265E-2</v>
      </c>
      <c r="S1866" s="482">
        <v>2.141722081535738E-2</v>
      </c>
      <c r="T1866" s="482">
        <v>1.6216135813413777E-2</v>
      </c>
      <c r="U1866" s="482">
        <v>2.3421179954838934E-2</v>
      </c>
      <c r="V1866" s="482">
        <v>1.8088737173238664E-2</v>
      </c>
      <c r="W1866" s="482">
        <v>2.3227324385855539E-2</v>
      </c>
      <c r="X1866" s="482">
        <v>1.4443134255816796E-2</v>
      </c>
      <c r="Y1866" s="482">
        <v>1.4999602075516792E-2</v>
      </c>
      <c r="Z1866" s="482">
        <v>2.5203329949159286E-2</v>
      </c>
      <c r="AA1866" s="482">
        <v>1.9471620350258401E-2</v>
      </c>
      <c r="AB1866" s="482">
        <v>6.3223013714687982E-3</v>
      </c>
      <c r="AC1866" s="482">
        <v>6.3429549191813704E-3</v>
      </c>
      <c r="AD1866" s="482">
        <v>3.5655966498750638E-3</v>
      </c>
      <c r="AE1866" s="482">
        <v>1.0048666035271332</v>
      </c>
      <c r="AF1866" s="482">
        <v>3.1459069755497902E-3</v>
      </c>
      <c r="AG1866" s="482">
        <v>8.5592400482622719E-4</v>
      </c>
      <c r="AH1866" s="482">
        <v>3.7531248648484169E-3</v>
      </c>
      <c r="AI1866" s="482">
        <v>5.3286762677544654E-3</v>
      </c>
      <c r="AJ1866" s="482">
        <v>5.1336864381201549E-3</v>
      </c>
      <c r="AK1866" s="482">
        <v>5.1927339974835209E-3</v>
      </c>
      <c r="AL1866" s="482">
        <v>1.4812710966587397E-2</v>
      </c>
      <c r="AM1866" s="482">
        <v>9.3111801082987455E-3</v>
      </c>
      <c r="AN1866" s="482">
        <v>9.3693298465126456E-3</v>
      </c>
      <c r="AO1866" s="482">
        <v>2.0379628886710875E-2</v>
      </c>
      <c r="AP1866" s="482">
        <v>3.2416232187003471E-2</v>
      </c>
      <c r="AQ1866" s="482">
        <v>5.7942929517817415E-3</v>
      </c>
      <c r="AR1866" s="482">
        <v>8.4569385293273326E-3</v>
      </c>
      <c r="AS1866" s="482">
        <v>6.7570906137075976E-2</v>
      </c>
      <c r="AT1866" s="483">
        <v>6.9045178019432824E-3</v>
      </c>
      <c r="AU1866" s="481">
        <v>5.7436710659250088E-4</v>
      </c>
      <c r="AV1866" s="482">
        <v>2.7687330608944076E-4</v>
      </c>
      <c r="AW1866" s="482">
        <v>5.8347770033759954E-4</v>
      </c>
      <c r="AX1866" s="482">
        <v>3.6617761305266834E-4</v>
      </c>
      <c r="AY1866" s="482">
        <v>7.7373204545639045E-4</v>
      </c>
      <c r="AZ1866" s="482">
        <v>8.6834943491310339E-4</v>
      </c>
      <c r="BA1866" s="482">
        <v>1.0031587282915012E-3</v>
      </c>
      <c r="BB1866" s="482">
        <v>7.8750468694709238E-4</v>
      </c>
      <c r="BC1866" s="482">
        <v>6.7226969800665497E-5</v>
      </c>
      <c r="BD1866" s="482">
        <v>1.172786595488356E-3</v>
      </c>
      <c r="BE1866" s="482">
        <v>5.2698444182780783E-4</v>
      </c>
      <c r="BF1866" s="482">
        <v>4.6837448013594091E-4</v>
      </c>
      <c r="BG1866" s="482">
        <v>6.209161026465538E-4</v>
      </c>
      <c r="BH1866" s="482">
        <v>6.7881828263572058E-4</v>
      </c>
      <c r="BI1866" s="482">
        <v>7.4870822574499925E-4</v>
      </c>
      <c r="BJ1866" s="482">
        <v>6.6915080385016501E-4</v>
      </c>
      <c r="BK1866" s="482">
        <v>1.050457439158623E-3</v>
      </c>
      <c r="BL1866" s="482">
        <v>8.6691038373906226E-4</v>
      </c>
      <c r="BM1866" s="482">
        <v>1.0643341618977872E-3</v>
      </c>
      <c r="BN1866" s="482">
        <v>1.2392858160788852E-3</v>
      </c>
      <c r="BO1866" s="482">
        <v>1.1203435969907706E-3</v>
      </c>
      <c r="BP1866" s="482">
        <v>8.1328890421540829E-4</v>
      </c>
      <c r="BQ1866" s="482">
        <v>7.0017530794912175E-4</v>
      </c>
      <c r="BR1866" s="482">
        <v>2.0452965281490753E-4</v>
      </c>
      <c r="BS1866" s="482">
        <v>3.4668908347644983E-4</v>
      </c>
      <c r="BT1866" s="482">
        <v>2.0132846762063768E-4</v>
      </c>
      <c r="BU1866" s="482">
        <v>2.1486880455922494E-4</v>
      </c>
      <c r="BV1866" s="482">
        <v>1.4194794142705281E-4</v>
      </c>
      <c r="BW1866" s="482">
        <v>6.9273899958748853E-5</v>
      </c>
      <c r="BX1866" s="482">
        <v>1.7530841363780502E-4</v>
      </c>
      <c r="BY1866" s="482">
        <v>2.3267037814828605E-4</v>
      </c>
      <c r="BZ1866" s="482">
        <v>1.9855651880796972E-4</v>
      </c>
      <c r="CA1866" s="482">
        <v>1.9116389147677865E-4</v>
      </c>
      <c r="CB1866" s="482">
        <v>4.7524369253589368E-4</v>
      </c>
      <c r="CC1866" s="482">
        <v>3.6618070915484321E-4</v>
      </c>
      <c r="CD1866" s="482">
        <v>3.2154968614168104E-4</v>
      </c>
      <c r="CE1866" s="482">
        <v>5.8305697121156742E-4</v>
      </c>
      <c r="CF1866" s="482">
        <v>8.9263209437869071E-4</v>
      </c>
      <c r="CG1866" s="482">
        <v>2.4131531494206532E-4</v>
      </c>
      <c r="CH1866" s="482">
        <v>2.8405417100351961E-4</v>
      </c>
      <c r="CI1866" s="482">
        <v>1.938233465229289E-3</v>
      </c>
      <c r="CJ1866" s="483">
        <v>2.4735179388193522E-4</v>
      </c>
      <c r="CK1866" s="307"/>
      <c r="CL1866" s="307"/>
      <c r="CM1866" s="307"/>
      <c r="CN1866" s="307"/>
      <c r="CO1866" s="307"/>
    </row>
    <row r="1867" spans="2:93">
      <c r="B1867" s="277"/>
      <c r="C1867" s="598">
        <v>28</v>
      </c>
      <c r="D1867" s="246" t="s">
        <v>84</v>
      </c>
      <c r="E1867" s="481">
        <v>6.1176955639432777E-3</v>
      </c>
      <c r="F1867" s="482">
        <v>6.0114176706560062E-3</v>
      </c>
      <c r="G1867" s="482">
        <v>1.1335153559869922E-2</v>
      </c>
      <c r="H1867" s="482">
        <v>5.496413678203322E-2</v>
      </c>
      <c r="I1867" s="482">
        <v>7.173988948845399E-3</v>
      </c>
      <c r="J1867" s="482">
        <v>2.0959611309058022E-2</v>
      </c>
      <c r="K1867" s="482">
        <v>1.2015339769409841E-2</v>
      </c>
      <c r="L1867" s="482">
        <v>9.423426768741517E-3</v>
      </c>
      <c r="M1867" s="482">
        <v>3.3648936749707784E-3</v>
      </c>
      <c r="N1867" s="482">
        <v>6.1679222189575606E-3</v>
      </c>
      <c r="O1867" s="482">
        <v>1.2084014774451576E-2</v>
      </c>
      <c r="P1867" s="482">
        <v>9.1425471128202592E-3</v>
      </c>
      <c r="Q1867" s="482">
        <v>8.8185725097985543E-3</v>
      </c>
      <c r="R1867" s="482">
        <v>1.4078594644428377E-2</v>
      </c>
      <c r="S1867" s="482">
        <v>9.5837015618462675E-3</v>
      </c>
      <c r="T1867" s="482">
        <v>7.7140830108133078E-3</v>
      </c>
      <c r="U1867" s="482">
        <v>8.8105024474161714E-3</v>
      </c>
      <c r="V1867" s="482">
        <v>8.0058058019032482E-3</v>
      </c>
      <c r="W1867" s="482">
        <v>6.6200225468269038E-3</v>
      </c>
      <c r="X1867" s="482">
        <v>5.4834680550732776E-3</v>
      </c>
      <c r="Y1867" s="482">
        <v>5.7932939760796959E-3</v>
      </c>
      <c r="Z1867" s="482">
        <v>1.617416682803444E-2</v>
      </c>
      <c r="AA1867" s="482">
        <v>1.5604819191656799E-2</v>
      </c>
      <c r="AB1867" s="482">
        <v>2.4759685168731026E-2</v>
      </c>
      <c r="AC1867" s="482">
        <v>4.7089724428586426E-3</v>
      </c>
      <c r="AD1867" s="482">
        <v>6.1010075434452344E-3</v>
      </c>
      <c r="AE1867" s="482">
        <v>1.3851663327766779E-2</v>
      </c>
      <c r="AF1867" s="482">
        <v>1.0425640241501248</v>
      </c>
      <c r="AG1867" s="482">
        <v>6.6654281470037047E-2</v>
      </c>
      <c r="AH1867" s="482">
        <v>1.618208176909814E-2</v>
      </c>
      <c r="AI1867" s="482">
        <v>7.9406848498659709E-3</v>
      </c>
      <c r="AJ1867" s="482">
        <v>3.8882353991560495E-2</v>
      </c>
      <c r="AK1867" s="482">
        <v>3.3414706104328549E-3</v>
      </c>
      <c r="AL1867" s="482">
        <v>7.6034336893015357E-3</v>
      </c>
      <c r="AM1867" s="482">
        <v>3.7274302005066505E-2</v>
      </c>
      <c r="AN1867" s="482">
        <v>9.9535890509845643E-3</v>
      </c>
      <c r="AO1867" s="482">
        <v>1.8416242811169804E-2</v>
      </c>
      <c r="AP1867" s="482">
        <v>6.6349318317953524E-3</v>
      </c>
      <c r="AQ1867" s="482">
        <v>8.6619051327720461E-3</v>
      </c>
      <c r="AR1867" s="482">
        <v>4.8925176812451166E-3</v>
      </c>
      <c r="AS1867" s="482">
        <v>3.0797707060191957E-3</v>
      </c>
      <c r="AT1867" s="483">
        <v>1.7397985843225855E-2</v>
      </c>
      <c r="AU1867" s="481">
        <v>7.8455631645558334E-5</v>
      </c>
      <c r="AV1867" s="482">
        <v>4.0567166928466709E-5</v>
      </c>
      <c r="AW1867" s="482">
        <v>9.1490998630510079E-5</v>
      </c>
      <c r="AX1867" s="482">
        <v>8.3145502489198245E-5</v>
      </c>
      <c r="AY1867" s="482">
        <v>9.7549826875198924E-5</v>
      </c>
      <c r="AZ1867" s="482">
        <v>1.3402062087298954E-4</v>
      </c>
      <c r="BA1867" s="482">
        <v>1.4723598603798914E-4</v>
      </c>
      <c r="BB1867" s="482">
        <v>2.2286068554195092E-4</v>
      </c>
      <c r="BC1867" s="482">
        <v>1.934543306422323E-5</v>
      </c>
      <c r="BD1867" s="482">
        <v>2.6419513199945287E-4</v>
      </c>
      <c r="BE1867" s="482">
        <v>1.437701980457152E-4</v>
      </c>
      <c r="BF1867" s="482">
        <v>7.0781478201723363E-5</v>
      </c>
      <c r="BG1867" s="482">
        <v>1.3798097685896034E-4</v>
      </c>
      <c r="BH1867" s="482">
        <v>1.0866868592195052E-4</v>
      </c>
      <c r="BI1867" s="482">
        <v>1.4701714214250731E-4</v>
      </c>
      <c r="BJ1867" s="482">
        <v>1.2611522303656092E-4</v>
      </c>
      <c r="BK1867" s="482">
        <v>2.7716928904649211E-4</v>
      </c>
      <c r="BL1867" s="482">
        <v>2.2772294686407781E-4</v>
      </c>
      <c r="BM1867" s="482">
        <v>2.6780448782075353E-4</v>
      </c>
      <c r="BN1867" s="482">
        <v>3.7087592803485811E-4</v>
      </c>
      <c r="BO1867" s="482">
        <v>2.5976363841549661E-4</v>
      </c>
      <c r="BP1867" s="482">
        <v>1.2625634828356271E-4</v>
      </c>
      <c r="BQ1867" s="482">
        <v>1.3418974419587189E-4</v>
      </c>
      <c r="BR1867" s="482">
        <v>7.7104876558223425E-5</v>
      </c>
      <c r="BS1867" s="482">
        <v>7.4952179452729244E-5</v>
      </c>
      <c r="BT1867" s="482">
        <v>4.9220251421867591E-5</v>
      </c>
      <c r="BU1867" s="482">
        <v>4.6458740457048339E-5</v>
      </c>
      <c r="BV1867" s="482">
        <v>4.729029500538592E-5</v>
      </c>
      <c r="BW1867" s="482">
        <v>3.7116059569634844E-5</v>
      </c>
      <c r="BX1867" s="482">
        <v>6.672832031457028E-5</v>
      </c>
      <c r="BY1867" s="482">
        <v>5.1547365222772028E-5</v>
      </c>
      <c r="BZ1867" s="482">
        <v>4.8997515531505857E-5</v>
      </c>
      <c r="CA1867" s="482">
        <v>3.687511157696656E-5</v>
      </c>
      <c r="CB1867" s="482">
        <v>8.4009031281935296E-5</v>
      </c>
      <c r="CC1867" s="482">
        <v>6.3735279568291422E-5</v>
      </c>
      <c r="CD1867" s="482">
        <v>6.6706385364116941E-5</v>
      </c>
      <c r="CE1867" s="482">
        <v>7.3609298446838131E-5</v>
      </c>
      <c r="CF1867" s="482">
        <v>8.2497094543832825E-5</v>
      </c>
      <c r="CG1867" s="482">
        <v>4.6315671136115872E-5</v>
      </c>
      <c r="CH1867" s="482">
        <v>5.0360254898335179E-5</v>
      </c>
      <c r="CI1867" s="482">
        <v>2.1521397234985047E-4</v>
      </c>
      <c r="CJ1867" s="483">
        <v>6.8981282384926839E-5</v>
      </c>
      <c r="CK1867" s="307"/>
      <c r="CL1867" s="307"/>
      <c r="CM1867" s="307"/>
      <c r="CN1867" s="307"/>
      <c r="CO1867" s="307"/>
    </row>
    <row r="1868" spans="2:93">
      <c r="B1868" s="277"/>
      <c r="C1868" s="598">
        <v>29</v>
      </c>
      <c r="D1868" s="246" t="s">
        <v>85</v>
      </c>
      <c r="E1868" s="481">
        <v>2.65544207374234E-3</v>
      </c>
      <c r="F1868" s="482">
        <v>1.2797425099442617E-3</v>
      </c>
      <c r="G1868" s="482">
        <v>1.857705203074536E-3</v>
      </c>
      <c r="H1868" s="482">
        <v>6.0788851932727598E-3</v>
      </c>
      <c r="I1868" s="482">
        <v>2.4998669727433641E-3</v>
      </c>
      <c r="J1868" s="482">
        <v>3.8475477354420386E-3</v>
      </c>
      <c r="K1868" s="482">
        <v>3.1333354037132821E-3</v>
      </c>
      <c r="L1868" s="482">
        <v>2.8662168449270411E-3</v>
      </c>
      <c r="M1868" s="482">
        <v>4.3162227157875053E-4</v>
      </c>
      <c r="N1868" s="482">
        <v>3.1658721745004672E-3</v>
      </c>
      <c r="O1868" s="482">
        <v>3.1395118341564564E-3</v>
      </c>
      <c r="P1868" s="482">
        <v>3.0530330811843046E-3</v>
      </c>
      <c r="Q1868" s="482">
        <v>1.8535115672372257E-3</v>
      </c>
      <c r="R1868" s="482">
        <v>3.713329975391083E-3</v>
      </c>
      <c r="S1868" s="482">
        <v>2.691568864956387E-3</v>
      </c>
      <c r="T1868" s="482">
        <v>2.5363551410608324E-3</v>
      </c>
      <c r="U1868" s="482">
        <v>2.2456383233434786E-3</v>
      </c>
      <c r="V1868" s="482">
        <v>2.2596292373676763E-3</v>
      </c>
      <c r="W1868" s="482">
        <v>2.9336318664981986E-3</v>
      </c>
      <c r="X1868" s="482">
        <v>1.5273840453011753E-3</v>
      </c>
      <c r="Y1868" s="482">
        <v>1.3352623692759065E-3</v>
      </c>
      <c r="Z1868" s="482">
        <v>2.4060044277445097E-3</v>
      </c>
      <c r="AA1868" s="482">
        <v>3.95240253545382E-3</v>
      </c>
      <c r="AB1868" s="482">
        <v>5.5920271006030132E-3</v>
      </c>
      <c r="AC1868" s="482">
        <v>1.8753052555278817E-3</v>
      </c>
      <c r="AD1868" s="482">
        <v>1.4980354944015963E-3</v>
      </c>
      <c r="AE1868" s="482">
        <v>1.2901484233264968E-2</v>
      </c>
      <c r="AF1868" s="482">
        <v>1.1122955428870563E-2</v>
      </c>
      <c r="AG1868" s="482">
        <v>1.0039230771419334</v>
      </c>
      <c r="AH1868" s="482">
        <v>1.2855260895843769E-2</v>
      </c>
      <c r="AI1868" s="482">
        <v>7.9875379645980068E-3</v>
      </c>
      <c r="AJ1868" s="482">
        <v>1.9600538782996689E-3</v>
      </c>
      <c r="AK1868" s="482">
        <v>4.2617148820379069E-3</v>
      </c>
      <c r="AL1868" s="482">
        <v>1.2234416332950309E-2</v>
      </c>
      <c r="AM1868" s="482">
        <v>9.1695663560596372E-3</v>
      </c>
      <c r="AN1868" s="482">
        <v>3.7702162221004108E-3</v>
      </c>
      <c r="AO1868" s="482">
        <v>9.1056849433054886E-3</v>
      </c>
      <c r="AP1868" s="482">
        <v>7.3771946372060302E-3</v>
      </c>
      <c r="AQ1868" s="482">
        <v>4.901531544020705E-3</v>
      </c>
      <c r="AR1868" s="482">
        <v>1.6552143754491162E-2</v>
      </c>
      <c r="AS1868" s="482">
        <v>1.7042972089239181E-3</v>
      </c>
      <c r="AT1868" s="483">
        <v>2.483307515665014E-2</v>
      </c>
      <c r="AU1868" s="481">
        <v>7.0953798887998733E-5</v>
      </c>
      <c r="AV1868" s="482">
        <v>3.7533858890434253E-5</v>
      </c>
      <c r="AW1868" s="482">
        <v>6.2901094402497009E-5</v>
      </c>
      <c r="AX1868" s="482">
        <v>9.8668263024661172E-5</v>
      </c>
      <c r="AY1868" s="482">
        <v>8.2317435575399023E-5</v>
      </c>
      <c r="AZ1868" s="482">
        <v>9.375082524381888E-5</v>
      </c>
      <c r="BA1868" s="482">
        <v>1.0367826347890289E-4</v>
      </c>
      <c r="BB1868" s="482">
        <v>1.1752910451558791E-4</v>
      </c>
      <c r="BC1868" s="482">
        <v>1.4374617425979879E-5</v>
      </c>
      <c r="BD1868" s="482">
        <v>1.4606226396603954E-4</v>
      </c>
      <c r="BE1868" s="482">
        <v>8.6284084862130834E-5</v>
      </c>
      <c r="BF1868" s="482">
        <v>6.089340668773314E-5</v>
      </c>
      <c r="BG1868" s="482">
        <v>7.0332031974210121E-5</v>
      </c>
      <c r="BH1868" s="482">
        <v>8.3873072418698278E-5</v>
      </c>
      <c r="BI1868" s="482">
        <v>9.4978939572314399E-5</v>
      </c>
      <c r="BJ1868" s="482">
        <v>8.8589225942892476E-5</v>
      </c>
      <c r="BK1868" s="482">
        <v>1.2853844500644869E-4</v>
      </c>
      <c r="BL1868" s="482">
        <v>1.1094925139100268E-4</v>
      </c>
      <c r="BM1868" s="482">
        <v>1.3206882398997751E-4</v>
      </c>
      <c r="BN1868" s="482">
        <v>1.5801452321137716E-4</v>
      </c>
      <c r="BO1868" s="482">
        <v>1.2019651785740774E-4</v>
      </c>
      <c r="BP1868" s="482">
        <v>1.0114288766100987E-4</v>
      </c>
      <c r="BQ1868" s="482">
        <v>9.9099286690471853E-5</v>
      </c>
      <c r="BR1868" s="482">
        <v>7.9207365697552687E-5</v>
      </c>
      <c r="BS1868" s="482">
        <v>6.8004895057098528E-5</v>
      </c>
      <c r="BT1868" s="482">
        <v>4.6084622789034117E-5</v>
      </c>
      <c r="BU1868" s="482">
        <v>1.709611964127666E-4</v>
      </c>
      <c r="BV1868" s="482">
        <v>1.172461902092558E-4</v>
      </c>
      <c r="BW1868" s="482">
        <v>1.0615035803963806E-4</v>
      </c>
      <c r="BX1868" s="482">
        <v>1.4332579452462735E-4</v>
      </c>
      <c r="BY1868" s="482">
        <v>1.6243181060977328E-4</v>
      </c>
      <c r="BZ1868" s="482">
        <v>4.313713561860929E-5</v>
      </c>
      <c r="CA1868" s="482">
        <v>6.3818782152278767E-5</v>
      </c>
      <c r="CB1868" s="482">
        <v>1.2879507647204697E-4</v>
      </c>
      <c r="CC1868" s="482">
        <v>1.3039147232304818E-4</v>
      </c>
      <c r="CD1868" s="482">
        <v>8.4933592778776756E-5</v>
      </c>
      <c r="CE1868" s="482">
        <v>1.1846747446649738E-4</v>
      </c>
      <c r="CF1868" s="482">
        <v>1.1932344354479582E-4</v>
      </c>
      <c r="CG1868" s="482">
        <v>7.4071661585719886E-5</v>
      </c>
      <c r="CH1868" s="482">
        <v>1.5578895684577375E-4</v>
      </c>
      <c r="CI1868" s="482">
        <v>1.4785380598810393E-4</v>
      </c>
      <c r="CJ1868" s="483">
        <v>2.0283683146672606E-4</v>
      </c>
      <c r="CK1868" s="307"/>
      <c r="CL1868" s="307"/>
      <c r="CM1868" s="307"/>
      <c r="CN1868" s="307"/>
      <c r="CO1868" s="307"/>
    </row>
    <row r="1869" spans="2:93">
      <c r="B1869" s="277"/>
      <c r="C1869" s="598">
        <v>30</v>
      </c>
      <c r="D1869" s="246" t="s">
        <v>641</v>
      </c>
      <c r="E1869" s="481">
        <v>2.2300440192861273E-2</v>
      </c>
      <c r="F1869" s="482">
        <v>2.2487734750291307E-2</v>
      </c>
      <c r="G1869" s="482">
        <v>1.858057421907432E-2</v>
      </c>
      <c r="H1869" s="482">
        <v>3.1464192309926364E-2</v>
      </c>
      <c r="I1869" s="482">
        <v>2.4041088684147022E-2</v>
      </c>
      <c r="J1869" s="482">
        <v>1.8093148951785924E-2</v>
      </c>
      <c r="K1869" s="482">
        <v>2.9856745553410512E-2</v>
      </c>
      <c r="L1869" s="482">
        <v>2.1023190181373906E-2</v>
      </c>
      <c r="M1869" s="482">
        <v>1.1960078124656942E-2</v>
      </c>
      <c r="N1869" s="482">
        <v>1.7751951007563126E-2</v>
      </c>
      <c r="O1869" s="482">
        <v>3.0509185313036653E-2</v>
      </c>
      <c r="P1869" s="482">
        <v>3.9380077128944438E-2</v>
      </c>
      <c r="Q1869" s="482">
        <v>2.0405068640361276E-2</v>
      </c>
      <c r="R1869" s="482">
        <v>2.2071279863645658E-2</v>
      </c>
      <c r="S1869" s="482">
        <v>1.7438852726390026E-2</v>
      </c>
      <c r="T1869" s="482">
        <v>1.370365375588134E-2</v>
      </c>
      <c r="U1869" s="482">
        <v>1.6967230903374906E-2</v>
      </c>
      <c r="V1869" s="482">
        <v>1.9108124352729669E-2</v>
      </c>
      <c r="W1869" s="482">
        <v>1.9681456278013553E-2</v>
      </c>
      <c r="X1869" s="482">
        <v>1.1552923245931141E-2</v>
      </c>
      <c r="Y1869" s="482">
        <v>1.6801291075522758E-2</v>
      </c>
      <c r="Z1869" s="482">
        <v>1.8785332586692564E-2</v>
      </c>
      <c r="AA1869" s="482">
        <v>2.4064991868462032E-2</v>
      </c>
      <c r="AB1869" s="482">
        <v>3.5019607789026852E-2</v>
      </c>
      <c r="AC1869" s="482">
        <v>9.1106744822213176E-3</v>
      </c>
      <c r="AD1869" s="482">
        <v>1.6378850178325004E-2</v>
      </c>
      <c r="AE1869" s="482">
        <v>1.0135940886434486E-2</v>
      </c>
      <c r="AF1869" s="482">
        <v>1.8445360822133629E-2</v>
      </c>
      <c r="AG1869" s="482">
        <v>1.97682600256363E-3</v>
      </c>
      <c r="AH1869" s="482">
        <v>1.052938239040808</v>
      </c>
      <c r="AI1869" s="482">
        <v>1.4783322534967763E-2</v>
      </c>
      <c r="AJ1869" s="482">
        <v>1.7490132835826872E-2</v>
      </c>
      <c r="AK1869" s="482">
        <v>1.0690104282191871E-2</v>
      </c>
      <c r="AL1869" s="482">
        <v>1.0210512276727618E-2</v>
      </c>
      <c r="AM1869" s="482">
        <v>1.3610303852620739E-2</v>
      </c>
      <c r="AN1869" s="482">
        <v>8.0337095774880123E-3</v>
      </c>
      <c r="AO1869" s="482">
        <v>4.5404129363726689E-2</v>
      </c>
      <c r="AP1869" s="482">
        <v>1.9899579030571039E-2</v>
      </c>
      <c r="AQ1869" s="482">
        <v>1.041028956141826E-2</v>
      </c>
      <c r="AR1869" s="482">
        <v>1.3892627701348114E-2</v>
      </c>
      <c r="AS1869" s="482">
        <v>4.2720802437932068E-2</v>
      </c>
      <c r="AT1869" s="483">
        <v>5.7747629199425332E-2</v>
      </c>
      <c r="AU1869" s="481">
        <v>4.018968877133804E-4</v>
      </c>
      <c r="AV1869" s="482">
        <v>2.093546555884702E-4</v>
      </c>
      <c r="AW1869" s="482">
        <v>4.1009710269920575E-4</v>
      </c>
      <c r="AX1869" s="482">
        <v>3.8564720463366605E-4</v>
      </c>
      <c r="AY1869" s="482">
        <v>4.372841560859724E-4</v>
      </c>
      <c r="AZ1869" s="482">
        <v>3.7982562086832819E-4</v>
      </c>
      <c r="BA1869" s="482">
        <v>5.9176157794291336E-4</v>
      </c>
      <c r="BB1869" s="482">
        <v>7.2786208925906945E-4</v>
      </c>
      <c r="BC1869" s="482">
        <v>3.1767966157491634E-4</v>
      </c>
      <c r="BD1869" s="482">
        <v>7.7712965401201706E-4</v>
      </c>
      <c r="BE1869" s="482">
        <v>6.1767684561186552E-4</v>
      </c>
      <c r="BF1869" s="482">
        <v>4.9233317657735535E-4</v>
      </c>
      <c r="BG1869" s="482">
        <v>6.6217925144966517E-4</v>
      </c>
      <c r="BH1869" s="482">
        <v>4.9411695114836998E-4</v>
      </c>
      <c r="BI1869" s="482">
        <v>5.2640676471899797E-4</v>
      </c>
      <c r="BJ1869" s="482">
        <v>4.6141550453914024E-4</v>
      </c>
      <c r="BK1869" s="482">
        <v>8.1119206191079894E-4</v>
      </c>
      <c r="BL1869" s="482">
        <v>7.1025462966457992E-4</v>
      </c>
      <c r="BM1869" s="482">
        <v>8.1867181061840994E-4</v>
      </c>
      <c r="BN1869" s="482">
        <v>1.0502580122149926E-3</v>
      </c>
      <c r="BO1869" s="482">
        <v>9.1730131921043004E-4</v>
      </c>
      <c r="BP1869" s="482">
        <v>9.0957346170495986E-4</v>
      </c>
      <c r="BQ1869" s="482">
        <v>4.7304794912565457E-4</v>
      </c>
      <c r="BR1869" s="482">
        <v>4.6301900308067055E-4</v>
      </c>
      <c r="BS1869" s="482">
        <v>2.7680099685007705E-4</v>
      </c>
      <c r="BT1869" s="482">
        <v>3.4030275761974375E-4</v>
      </c>
      <c r="BU1869" s="482">
        <v>2.0578492227725544E-4</v>
      </c>
      <c r="BV1869" s="482">
        <v>2.4179282749104382E-4</v>
      </c>
      <c r="BW1869" s="482">
        <v>6.4655007498906386E-5</v>
      </c>
      <c r="BX1869" s="482">
        <v>1.4358836965503688E-3</v>
      </c>
      <c r="BY1869" s="482">
        <v>2.0223310713254449E-4</v>
      </c>
      <c r="BZ1869" s="482">
        <v>2.4344858023261719E-4</v>
      </c>
      <c r="CA1869" s="482">
        <v>1.9081150424034936E-4</v>
      </c>
      <c r="CB1869" s="482">
        <v>2.6765450771930869E-4</v>
      </c>
      <c r="CC1869" s="482">
        <v>2.5400738787752323E-4</v>
      </c>
      <c r="CD1869" s="482">
        <v>2.3057602668562894E-4</v>
      </c>
      <c r="CE1869" s="482">
        <v>3.6433616146052582E-4</v>
      </c>
      <c r="CF1869" s="482">
        <v>3.5263046900468431E-4</v>
      </c>
      <c r="CG1869" s="482">
        <v>1.8809995239351058E-4</v>
      </c>
      <c r="CH1869" s="482">
        <v>1.9697079914791709E-4</v>
      </c>
      <c r="CI1869" s="482">
        <v>8.5717670921384528E-4</v>
      </c>
      <c r="CJ1869" s="483">
        <v>4.2294088816183093E-4</v>
      </c>
      <c r="CK1869" s="307"/>
      <c r="CL1869" s="307"/>
      <c r="CM1869" s="307"/>
      <c r="CN1869" s="307"/>
      <c r="CO1869" s="307"/>
    </row>
    <row r="1870" spans="2:93">
      <c r="B1870" s="277"/>
      <c r="C1870" s="598">
        <v>31</v>
      </c>
      <c r="D1870" s="246" t="s">
        <v>659</v>
      </c>
      <c r="E1870" s="481">
        <v>2.9557149195249331E-3</v>
      </c>
      <c r="F1870" s="482">
        <v>2.4464431150772871E-3</v>
      </c>
      <c r="G1870" s="482">
        <v>6.6550964682686184E-3</v>
      </c>
      <c r="H1870" s="482">
        <v>8.0997991163630663E-3</v>
      </c>
      <c r="I1870" s="482">
        <v>4.5917117439157659E-3</v>
      </c>
      <c r="J1870" s="482">
        <v>6.7851622738476745E-3</v>
      </c>
      <c r="K1870" s="482">
        <v>5.3276329963051223E-3</v>
      </c>
      <c r="L1870" s="482">
        <v>7.0123193851472044E-3</v>
      </c>
      <c r="M1870" s="482">
        <v>6.1218100606626343E-4</v>
      </c>
      <c r="N1870" s="482">
        <v>5.5940901153846518E-3</v>
      </c>
      <c r="O1870" s="482">
        <v>5.0794735049598545E-3</v>
      </c>
      <c r="P1870" s="482">
        <v>3.8012283243455797E-3</v>
      </c>
      <c r="Q1870" s="482">
        <v>3.3474390222149675E-3</v>
      </c>
      <c r="R1870" s="482">
        <v>5.4074912235410368E-3</v>
      </c>
      <c r="S1870" s="482">
        <v>5.0706895448224985E-3</v>
      </c>
      <c r="T1870" s="482">
        <v>5.9434384016737287E-3</v>
      </c>
      <c r="U1870" s="482">
        <v>5.0141318180128335E-3</v>
      </c>
      <c r="V1870" s="482">
        <v>5.0695705162237554E-3</v>
      </c>
      <c r="W1870" s="482">
        <v>6.8287524340498703E-3</v>
      </c>
      <c r="X1870" s="482">
        <v>9.1602816351001506E-3</v>
      </c>
      <c r="Y1870" s="482">
        <v>2.7212979713096808E-3</v>
      </c>
      <c r="Z1870" s="482">
        <v>4.7158970710350955E-3</v>
      </c>
      <c r="AA1870" s="482">
        <v>7.7960059266622608E-3</v>
      </c>
      <c r="AB1870" s="482">
        <v>6.4179844506841287E-3</v>
      </c>
      <c r="AC1870" s="482">
        <v>1.3931382942357502E-2</v>
      </c>
      <c r="AD1870" s="482">
        <v>4.5279440222194423E-3</v>
      </c>
      <c r="AE1870" s="482">
        <v>1.7342189125842948E-2</v>
      </c>
      <c r="AF1870" s="482">
        <v>2.4040189833621953E-2</v>
      </c>
      <c r="AG1870" s="482">
        <v>2.1992451538990006E-3</v>
      </c>
      <c r="AH1870" s="482">
        <v>7.6107964743412238E-3</v>
      </c>
      <c r="AI1870" s="482">
        <v>1.1128706608753078</v>
      </c>
      <c r="AJ1870" s="482">
        <v>1.6113658736218488E-2</v>
      </c>
      <c r="AK1870" s="482">
        <v>1.2496547567018727E-2</v>
      </c>
      <c r="AL1870" s="482">
        <v>8.5791495013589313E-3</v>
      </c>
      <c r="AM1870" s="482">
        <v>2.6905014677567025E-2</v>
      </c>
      <c r="AN1870" s="482">
        <v>1.4430145230667468E-2</v>
      </c>
      <c r="AO1870" s="482">
        <v>1.2412133720360929E-2</v>
      </c>
      <c r="AP1870" s="482">
        <v>1.4202534831180148E-2</v>
      </c>
      <c r="AQ1870" s="482">
        <v>2.9477124328354882E-2</v>
      </c>
      <c r="AR1870" s="482">
        <v>8.6371867317812986E-3</v>
      </c>
      <c r="AS1870" s="482">
        <v>2.088551060028896E-3</v>
      </c>
      <c r="AT1870" s="483">
        <v>3.7993077321096476E-2</v>
      </c>
      <c r="AU1870" s="481">
        <v>9.1490939677479837E-5</v>
      </c>
      <c r="AV1870" s="482">
        <v>5.1001852415138734E-5</v>
      </c>
      <c r="AW1870" s="482">
        <v>1.094284338428389E-4</v>
      </c>
      <c r="AX1870" s="482">
        <v>1.2208574863076832E-4</v>
      </c>
      <c r="AY1870" s="482">
        <v>1.0967123144253084E-4</v>
      </c>
      <c r="AZ1870" s="482">
        <v>1.357495128757447E-4</v>
      </c>
      <c r="BA1870" s="482">
        <v>1.3909147713632501E-4</v>
      </c>
      <c r="BB1870" s="482">
        <v>2.3310600784591553E-4</v>
      </c>
      <c r="BC1870" s="482">
        <v>1.4995766356871825E-5</v>
      </c>
      <c r="BD1870" s="482">
        <v>2.5239882352629927E-4</v>
      </c>
      <c r="BE1870" s="482">
        <v>1.1582672717134114E-4</v>
      </c>
      <c r="BF1870" s="482">
        <v>6.8751399481704301E-5</v>
      </c>
      <c r="BG1870" s="482">
        <v>9.846689255707041E-5</v>
      </c>
      <c r="BH1870" s="482">
        <v>1.027031106015533E-4</v>
      </c>
      <c r="BI1870" s="482">
        <v>1.373066945319232E-4</v>
      </c>
      <c r="BJ1870" s="482">
        <v>1.3599186673752522E-4</v>
      </c>
      <c r="BK1870" s="482">
        <v>2.2548344897576212E-4</v>
      </c>
      <c r="BL1870" s="482">
        <v>1.928022866196713E-4</v>
      </c>
      <c r="BM1870" s="482">
        <v>2.3580343486486672E-4</v>
      </c>
      <c r="BN1870" s="482">
        <v>3.0575573417279428E-4</v>
      </c>
      <c r="BO1870" s="482">
        <v>1.9823383080268958E-4</v>
      </c>
      <c r="BP1870" s="482">
        <v>1.3329829088529389E-4</v>
      </c>
      <c r="BQ1870" s="482">
        <v>1.4591445659479745E-4</v>
      </c>
      <c r="BR1870" s="482">
        <v>7.7612810416398555E-5</v>
      </c>
      <c r="BS1870" s="482">
        <v>1.706191490526793E-4</v>
      </c>
      <c r="BT1870" s="482">
        <v>8.0510023240928902E-5</v>
      </c>
      <c r="BU1870" s="482">
        <v>1.5835681031566939E-4</v>
      </c>
      <c r="BV1870" s="482">
        <v>1.7766262545618891E-4</v>
      </c>
      <c r="BW1870" s="482">
        <v>4.2339879746202098E-5</v>
      </c>
      <c r="BX1870" s="482">
        <v>9.4375179443038828E-5</v>
      </c>
      <c r="BY1870" s="482">
        <v>5.9159805681580037E-4</v>
      </c>
      <c r="BZ1870" s="482">
        <v>1.1986797984579037E-4</v>
      </c>
      <c r="CA1870" s="482">
        <v>1.0625586660272612E-4</v>
      </c>
      <c r="CB1870" s="482">
        <v>1.2047957066600632E-4</v>
      </c>
      <c r="CC1870" s="482">
        <v>2.3082829171279279E-4</v>
      </c>
      <c r="CD1870" s="482">
        <v>1.874485933176493E-4</v>
      </c>
      <c r="CE1870" s="482">
        <v>1.2725430737093449E-4</v>
      </c>
      <c r="CF1870" s="482">
        <v>1.4203428252425136E-4</v>
      </c>
      <c r="CG1870" s="482">
        <v>1.2153894378193829E-4</v>
      </c>
      <c r="CH1870" s="482">
        <v>8.9261172290041756E-5</v>
      </c>
      <c r="CI1870" s="482">
        <v>1.9311752753543835E-4</v>
      </c>
      <c r="CJ1870" s="483">
        <v>2.6343473897192017E-4</v>
      </c>
      <c r="CK1870" s="307"/>
      <c r="CL1870" s="307"/>
      <c r="CM1870" s="307"/>
      <c r="CN1870" s="307"/>
      <c r="CO1870" s="307"/>
    </row>
    <row r="1871" spans="2:93">
      <c r="B1871" s="277"/>
      <c r="C1871" s="598">
        <v>32</v>
      </c>
      <c r="D1871" s="246" t="s">
        <v>86</v>
      </c>
      <c r="E1871" s="481">
        <v>2.8581606107387502E-3</v>
      </c>
      <c r="F1871" s="482">
        <v>2.6749560424350915E-3</v>
      </c>
      <c r="G1871" s="482">
        <v>3.2509384054623092E-3</v>
      </c>
      <c r="H1871" s="482">
        <v>1.63337896662392E-3</v>
      </c>
      <c r="I1871" s="482">
        <v>9.1774820521045065E-4</v>
      </c>
      <c r="J1871" s="482">
        <v>9.3095918496029619E-4</v>
      </c>
      <c r="K1871" s="482">
        <v>1.0951413938160045E-3</v>
      </c>
      <c r="L1871" s="482">
        <v>5.490575238405285E-4</v>
      </c>
      <c r="M1871" s="482">
        <v>1.2374585911422114E-4</v>
      </c>
      <c r="N1871" s="482">
        <v>9.4007826532161722E-4</v>
      </c>
      <c r="O1871" s="482">
        <v>2.6816485933806311E-3</v>
      </c>
      <c r="P1871" s="482">
        <v>1.6310067068499975E-3</v>
      </c>
      <c r="Q1871" s="482">
        <v>2.3583660691413747E-3</v>
      </c>
      <c r="R1871" s="482">
        <v>9.3185862601282614E-4</v>
      </c>
      <c r="S1871" s="482">
        <v>2.3254561653498081E-3</v>
      </c>
      <c r="T1871" s="482">
        <v>2.2595583135228089E-3</v>
      </c>
      <c r="U1871" s="482">
        <v>1.8608834941447299E-3</v>
      </c>
      <c r="V1871" s="482">
        <v>6.0469351471134007E-4</v>
      </c>
      <c r="W1871" s="482">
        <v>2.1583091803648894E-3</v>
      </c>
      <c r="X1871" s="482">
        <v>8.680832697116564E-4</v>
      </c>
      <c r="Y1871" s="482">
        <v>4.254462449231929E-4</v>
      </c>
      <c r="Z1871" s="482">
        <v>5.7610981844888754E-4</v>
      </c>
      <c r="AA1871" s="482">
        <v>3.5058912241627362E-3</v>
      </c>
      <c r="AB1871" s="482">
        <v>1.165993352928526E-3</v>
      </c>
      <c r="AC1871" s="482">
        <v>1.9441583079221364E-3</v>
      </c>
      <c r="AD1871" s="482">
        <v>2.8687955665814398E-4</v>
      </c>
      <c r="AE1871" s="482">
        <v>1.6078081953478929E-3</v>
      </c>
      <c r="AF1871" s="482">
        <v>1.1587163468437011E-3</v>
      </c>
      <c r="AG1871" s="482">
        <v>3.3484657618010897E-4</v>
      </c>
      <c r="AH1871" s="482">
        <v>1.7308818966927939E-3</v>
      </c>
      <c r="AI1871" s="482">
        <v>1.8603938238826807E-3</v>
      </c>
      <c r="AJ1871" s="482">
        <v>1.0003950730771827</v>
      </c>
      <c r="AK1871" s="482">
        <v>2.9510941163516497E-3</v>
      </c>
      <c r="AL1871" s="482">
        <v>9.7127768641458478E-4</v>
      </c>
      <c r="AM1871" s="482">
        <v>8.7206734628772833E-4</v>
      </c>
      <c r="AN1871" s="482">
        <v>1.6023543511300769E-3</v>
      </c>
      <c r="AO1871" s="482">
        <v>6.0357060491419382E-4</v>
      </c>
      <c r="AP1871" s="482">
        <v>6.8649515660620876E-4</v>
      </c>
      <c r="AQ1871" s="482">
        <v>3.4762224655211468E-4</v>
      </c>
      <c r="AR1871" s="482">
        <v>7.0728396354281613E-4</v>
      </c>
      <c r="AS1871" s="482">
        <v>3.9777100153351675E-4</v>
      </c>
      <c r="AT1871" s="483">
        <v>0.23142636914987569</v>
      </c>
      <c r="AU1871" s="481">
        <v>3.1403546771873279E-5</v>
      </c>
      <c r="AV1871" s="482">
        <v>2.1601819216211728E-5</v>
      </c>
      <c r="AW1871" s="482">
        <v>3.4804301498429678E-5</v>
      </c>
      <c r="AX1871" s="482">
        <v>2.1377535820943213E-5</v>
      </c>
      <c r="AY1871" s="482">
        <v>2.5017078986243396E-5</v>
      </c>
      <c r="AZ1871" s="482">
        <v>1.6929807135636254E-5</v>
      </c>
      <c r="BA1871" s="482">
        <v>2.264177774136305E-5</v>
      </c>
      <c r="BB1871" s="482">
        <v>2.4261283828027433E-5</v>
      </c>
      <c r="BC1871" s="482">
        <v>3.0341149265065605E-6</v>
      </c>
      <c r="BD1871" s="482">
        <v>3.1083093830040329E-5</v>
      </c>
      <c r="BE1871" s="482">
        <v>3.3291036178884856E-5</v>
      </c>
      <c r="BF1871" s="482">
        <v>1.6217779488143836E-5</v>
      </c>
      <c r="BG1871" s="482">
        <v>3.4532733298067431E-5</v>
      </c>
      <c r="BH1871" s="482">
        <v>2.4435904634850962E-5</v>
      </c>
      <c r="BI1871" s="482">
        <v>4.6365341146523642E-5</v>
      </c>
      <c r="BJ1871" s="482">
        <v>3.8165703737412756E-5</v>
      </c>
      <c r="BK1871" s="482">
        <v>4.6123838106191908E-5</v>
      </c>
      <c r="BL1871" s="482">
        <v>3.6590157372349019E-5</v>
      </c>
      <c r="BM1871" s="482">
        <v>4.8119160833284873E-5</v>
      </c>
      <c r="BN1871" s="482">
        <v>4.6840665793064641E-5</v>
      </c>
      <c r="BO1871" s="482">
        <v>4.0758454611114472E-5</v>
      </c>
      <c r="BP1871" s="482">
        <v>2.1232699514377245E-5</v>
      </c>
      <c r="BQ1871" s="482">
        <v>4.0579840034233172E-5</v>
      </c>
      <c r="BR1871" s="482">
        <v>1.4197208797312392E-5</v>
      </c>
      <c r="BS1871" s="482">
        <v>2.6803907323193578E-5</v>
      </c>
      <c r="BT1871" s="482">
        <v>8.5094910743721804E-6</v>
      </c>
      <c r="BU1871" s="482">
        <v>1.6140897951810925E-5</v>
      </c>
      <c r="BV1871" s="482">
        <v>1.2132292482087703E-5</v>
      </c>
      <c r="BW1871" s="482">
        <v>1.0484462730391989E-5</v>
      </c>
      <c r="BX1871" s="482">
        <v>2.1820387127685656E-5</v>
      </c>
      <c r="BY1871" s="482">
        <v>1.924383561613865E-5</v>
      </c>
      <c r="BZ1871" s="482">
        <v>9.0912519857949772E-6</v>
      </c>
      <c r="CA1871" s="482">
        <v>1.940295838877215E-5</v>
      </c>
      <c r="CB1871" s="482">
        <v>1.5090429299214883E-5</v>
      </c>
      <c r="CC1871" s="482">
        <v>1.3828579716894076E-5</v>
      </c>
      <c r="CD1871" s="482">
        <v>2.3341804910851569E-5</v>
      </c>
      <c r="CE1871" s="482">
        <v>1.4588386627818761E-5</v>
      </c>
      <c r="CF1871" s="482">
        <v>1.8326506917357883E-5</v>
      </c>
      <c r="CG1871" s="482">
        <v>8.5871175776561202E-6</v>
      </c>
      <c r="CH1871" s="482">
        <v>1.112860522530853E-5</v>
      </c>
      <c r="CI1871" s="482">
        <v>2.9824685035034033E-5</v>
      </c>
      <c r="CJ1871" s="483">
        <v>1.16137512697814E-5</v>
      </c>
      <c r="CK1871" s="307"/>
      <c r="CL1871" s="307"/>
      <c r="CM1871" s="307"/>
      <c r="CN1871" s="307"/>
      <c r="CO1871" s="307"/>
    </row>
    <row r="1872" spans="2:93">
      <c r="B1872" s="277"/>
      <c r="C1872" s="598">
        <v>33</v>
      </c>
      <c r="D1872" s="246" t="s">
        <v>87</v>
      </c>
      <c r="E1872" s="481">
        <v>5.7654398880403539E-4</v>
      </c>
      <c r="F1872" s="482">
        <v>7.6805624613003512E-4</v>
      </c>
      <c r="G1872" s="482">
        <v>7.5038321467710083E-4</v>
      </c>
      <c r="H1872" s="482">
        <v>1.0916854774636019E-3</v>
      </c>
      <c r="I1872" s="482">
        <v>1.6857628931505144E-3</v>
      </c>
      <c r="J1872" s="482">
        <v>3.3528719295333538E-3</v>
      </c>
      <c r="K1872" s="482">
        <v>2.3766357845321031E-3</v>
      </c>
      <c r="L1872" s="482">
        <v>1.5517505985873025E-2</v>
      </c>
      <c r="M1872" s="482">
        <v>4.5091658402865735E-4</v>
      </c>
      <c r="N1872" s="482">
        <v>6.6520657017237342E-3</v>
      </c>
      <c r="O1872" s="482">
        <v>5.8330007785866236E-3</v>
      </c>
      <c r="P1872" s="482">
        <v>2.4784838156343817E-3</v>
      </c>
      <c r="Q1872" s="482">
        <v>4.3462861803275831E-3</v>
      </c>
      <c r="R1872" s="482">
        <v>2.9736039702361432E-3</v>
      </c>
      <c r="S1872" s="482">
        <v>4.569239344307547E-3</v>
      </c>
      <c r="T1872" s="482">
        <v>6.0299287013154757E-3</v>
      </c>
      <c r="U1872" s="482">
        <v>1.7457286450973039E-2</v>
      </c>
      <c r="V1872" s="482">
        <v>1.3243668576831614E-2</v>
      </c>
      <c r="W1872" s="482">
        <v>1.3391033175010189E-2</v>
      </c>
      <c r="X1872" s="482">
        <v>1.2012542406785029E-2</v>
      </c>
      <c r="Y1872" s="482">
        <v>1.0419581882685302E-2</v>
      </c>
      <c r="Z1872" s="482">
        <v>3.9277633411145601E-3</v>
      </c>
      <c r="AA1872" s="482">
        <v>1.0148836458561173E-3</v>
      </c>
      <c r="AB1872" s="482">
        <v>2.1898700784445608E-3</v>
      </c>
      <c r="AC1872" s="482">
        <v>5.8452599872848665E-4</v>
      </c>
      <c r="AD1872" s="482">
        <v>3.4784219365116358E-4</v>
      </c>
      <c r="AE1872" s="482">
        <v>9.6600568773477357E-4</v>
      </c>
      <c r="AF1872" s="482">
        <v>6.978596736538122E-4</v>
      </c>
      <c r="AG1872" s="482">
        <v>8.0350975521996924E-5</v>
      </c>
      <c r="AH1872" s="482">
        <v>1.4581266805757896E-3</v>
      </c>
      <c r="AI1872" s="482">
        <v>8.2096154704726886E-3</v>
      </c>
      <c r="AJ1872" s="482">
        <v>4.1659814579595253E-4</v>
      </c>
      <c r="AK1872" s="482">
        <v>1.0007723069546284</v>
      </c>
      <c r="AL1872" s="482">
        <v>1.4576593674144364E-3</v>
      </c>
      <c r="AM1872" s="482">
        <v>3.4696455536343239E-4</v>
      </c>
      <c r="AN1872" s="482">
        <v>1.1295372419124258E-3</v>
      </c>
      <c r="AO1872" s="482">
        <v>7.0612213647659001E-4</v>
      </c>
      <c r="AP1872" s="482">
        <v>6.6665511030581965E-4</v>
      </c>
      <c r="AQ1872" s="482">
        <v>8.2372687069203279E-4</v>
      </c>
      <c r="AR1872" s="482">
        <v>9.3968528080478849E-4</v>
      </c>
      <c r="AS1872" s="482">
        <v>7.7923212312521785E-4</v>
      </c>
      <c r="AT1872" s="483">
        <v>5.5795846601586147E-3</v>
      </c>
      <c r="AU1872" s="481">
        <v>7.7798287206211155E-5</v>
      </c>
      <c r="AV1872" s="482">
        <v>3.9623823202971606E-5</v>
      </c>
      <c r="AW1872" s="482">
        <v>8.3583685016479117E-5</v>
      </c>
      <c r="AX1872" s="482">
        <v>6.1049443860488272E-5</v>
      </c>
      <c r="AY1872" s="482">
        <v>7.3608061964494385E-5</v>
      </c>
      <c r="AZ1872" s="482">
        <v>1.5586313338817394E-4</v>
      </c>
      <c r="BA1872" s="482">
        <v>1.1354639359336252E-4</v>
      </c>
      <c r="BB1872" s="482">
        <v>4.9171518119800895E-4</v>
      </c>
      <c r="BC1872" s="482">
        <v>1.0483493646453439E-5</v>
      </c>
      <c r="BD1872" s="482">
        <v>4.3105084948707822E-4</v>
      </c>
      <c r="BE1872" s="482">
        <v>1.2639487408546744E-4</v>
      </c>
      <c r="BF1872" s="482">
        <v>5.8339763071614703E-5</v>
      </c>
      <c r="BG1872" s="482">
        <v>1.1513146384831571E-4</v>
      </c>
      <c r="BH1872" s="482">
        <v>8.0280759322940676E-5</v>
      </c>
      <c r="BI1872" s="482">
        <v>1.6646219524175791E-4</v>
      </c>
      <c r="BJ1872" s="482">
        <v>1.8796030066372982E-4</v>
      </c>
      <c r="BK1872" s="482">
        <v>5.055727495207195E-4</v>
      </c>
      <c r="BL1872" s="482">
        <v>4.2542988002765286E-4</v>
      </c>
      <c r="BM1872" s="482">
        <v>4.8014013037917441E-4</v>
      </c>
      <c r="BN1872" s="482">
        <v>7.0293941038308242E-4</v>
      </c>
      <c r="BO1872" s="482">
        <v>4.8526862467203455E-4</v>
      </c>
      <c r="BP1872" s="482">
        <v>1.3730365962802795E-4</v>
      </c>
      <c r="BQ1872" s="482">
        <v>7.7748561397239014E-5</v>
      </c>
      <c r="BR1872" s="482">
        <v>3.8539020668832427E-5</v>
      </c>
      <c r="BS1872" s="482">
        <v>6.2395703303141922E-5</v>
      </c>
      <c r="BT1872" s="482">
        <v>3.4832860424828298E-5</v>
      </c>
      <c r="BU1872" s="482">
        <v>2.8744661994730441E-5</v>
      </c>
      <c r="BV1872" s="482">
        <v>2.4032866466675566E-5</v>
      </c>
      <c r="BW1872" s="482">
        <v>9.9705371249516306E-6</v>
      </c>
      <c r="BX1872" s="482">
        <v>3.435129895117484E-5</v>
      </c>
      <c r="BY1872" s="482">
        <v>6.489673988828219E-5</v>
      </c>
      <c r="BZ1872" s="482">
        <v>3.9373974687291005E-5</v>
      </c>
      <c r="CA1872" s="482">
        <v>3.0901498638950464E-5</v>
      </c>
      <c r="CB1872" s="482">
        <v>1.1972079059172265E-4</v>
      </c>
      <c r="CC1872" s="482">
        <v>3.3523315739574708E-5</v>
      </c>
      <c r="CD1872" s="482">
        <v>8.228372903360204E-5</v>
      </c>
      <c r="CE1872" s="482">
        <v>3.3496183058556892E-5</v>
      </c>
      <c r="CF1872" s="482">
        <v>3.8465485059116576E-5</v>
      </c>
      <c r="CG1872" s="482">
        <v>2.9170702551351805E-5</v>
      </c>
      <c r="CH1872" s="482">
        <v>3.1967872805442009E-5</v>
      </c>
      <c r="CI1872" s="482">
        <v>1.5896847193878883E-4</v>
      </c>
      <c r="CJ1872" s="483">
        <v>9.4246778216576093E-5</v>
      </c>
      <c r="CK1872" s="307"/>
      <c r="CL1872" s="307"/>
      <c r="CM1872" s="307"/>
      <c r="CN1872" s="307"/>
      <c r="CO1872" s="307"/>
    </row>
    <row r="1873" spans="2:93">
      <c r="B1873" s="277"/>
      <c r="C1873" s="598">
        <v>34</v>
      </c>
      <c r="D1873" s="246" t="s">
        <v>660</v>
      </c>
      <c r="E1873" s="481">
        <v>1.2181802389119133E-4</v>
      </c>
      <c r="F1873" s="482">
        <v>1.6285785554262462E-5</v>
      </c>
      <c r="G1873" s="482">
        <v>1.8283326986715144E-5</v>
      </c>
      <c r="H1873" s="482">
        <v>1.7723313356997566E-5</v>
      </c>
      <c r="I1873" s="482">
        <v>1.7236578806050312E-5</v>
      </c>
      <c r="J1873" s="482">
        <v>1.0895404624716838E-5</v>
      </c>
      <c r="K1873" s="482">
        <v>1.3128812688767562E-5</v>
      </c>
      <c r="L1873" s="482">
        <v>1.1222738720910901E-5</v>
      </c>
      <c r="M1873" s="482">
        <v>3.6825145979874064E-6</v>
      </c>
      <c r="N1873" s="482">
        <v>1.2306495616427859E-5</v>
      </c>
      <c r="O1873" s="482">
        <v>1.9094239021360596E-5</v>
      </c>
      <c r="P1873" s="482">
        <v>1.6948078159668442E-5</v>
      </c>
      <c r="Q1873" s="482">
        <v>1.4819350418198031E-5</v>
      </c>
      <c r="R1873" s="482">
        <v>1.0555238846935228E-5</v>
      </c>
      <c r="S1873" s="482">
        <v>1.4309944483962624E-5</v>
      </c>
      <c r="T1873" s="482">
        <v>1.3209646514275668E-5</v>
      </c>
      <c r="U1873" s="482">
        <v>1.2596217111717608E-5</v>
      </c>
      <c r="V1873" s="482">
        <v>8.7419944312144655E-6</v>
      </c>
      <c r="W1873" s="482">
        <v>1.4587447552791798E-5</v>
      </c>
      <c r="X1873" s="482">
        <v>8.1037625900700423E-6</v>
      </c>
      <c r="Y1873" s="482">
        <v>6.6596522707751044E-6</v>
      </c>
      <c r="Z1873" s="482">
        <v>8.4753325619594222E-6</v>
      </c>
      <c r="AA1873" s="482">
        <v>2.1104307255914196E-5</v>
      </c>
      <c r="AB1873" s="482">
        <v>1.5158312600436669E-5</v>
      </c>
      <c r="AC1873" s="482">
        <v>7.4714310568534895E-5</v>
      </c>
      <c r="AD1873" s="482">
        <v>6.6035624615857604E-6</v>
      </c>
      <c r="AE1873" s="482">
        <v>1.6215840900723209E-5</v>
      </c>
      <c r="AF1873" s="482">
        <v>4.3033471809468867E-5</v>
      </c>
      <c r="AG1873" s="482">
        <v>4.0524766410940376E-6</v>
      </c>
      <c r="AH1873" s="482">
        <v>2.7062697393023295E-4</v>
      </c>
      <c r="AI1873" s="482">
        <v>2.042792130453217E-4</v>
      </c>
      <c r="AJ1873" s="482">
        <v>1.6735187960982653E-5</v>
      </c>
      <c r="AK1873" s="482">
        <v>2.1636778027009616E-5</v>
      </c>
      <c r="AL1873" s="482">
        <v>1.0234083131699856</v>
      </c>
      <c r="AM1873" s="482">
        <v>1.2690128979423E-5</v>
      </c>
      <c r="AN1873" s="482">
        <v>1.4501447398856458E-5</v>
      </c>
      <c r="AO1873" s="482">
        <v>1.8457834020133032E-5</v>
      </c>
      <c r="AP1873" s="482">
        <v>3.0549115694943658E-5</v>
      </c>
      <c r="AQ1873" s="482">
        <v>1.9290057354094445E-5</v>
      </c>
      <c r="AR1873" s="482">
        <v>1.5705741771053645E-5</v>
      </c>
      <c r="AS1873" s="482">
        <v>1.293787745039442E-5</v>
      </c>
      <c r="AT1873" s="483">
        <v>8.6898953469869951E-4</v>
      </c>
      <c r="AU1873" s="481">
        <v>3.0037802732337175E-7</v>
      </c>
      <c r="AV1873" s="482">
        <v>1.5267474482791897E-7</v>
      </c>
      <c r="AW1873" s="482">
        <v>2.7493484130897716E-7</v>
      </c>
      <c r="AX1873" s="482">
        <v>2.0588905400807493E-7</v>
      </c>
      <c r="AY1873" s="482">
        <v>3.5001097201093131E-7</v>
      </c>
      <c r="AZ1873" s="482">
        <v>2.1131083959627388E-7</v>
      </c>
      <c r="BA1873" s="482">
        <v>2.7765267015527083E-7</v>
      </c>
      <c r="BB1873" s="482">
        <v>3.6777424268115076E-7</v>
      </c>
      <c r="BC1873" s="482">
        <v>9.4487854199007484E-8</v>
      </c>
      <c r="BD1873" s="482">
        <v>4.423084544003137E-7</v>
      </c>
      <c r="BE1873" s="482">
        <v>3.1306181936840841E-7</v>
      </c>
      <c r="BF1873" s="482">
        <v>2.0172098014923745E-7</v>
      </c>
      <c r="BG1873" s="482">
        <v>3.2218114015408551E-7</v>
      </c>
      <c r="BH1873" s="482">
        <v>2.4189837248345325E-7</v>
      </c>
      <c r="BI1873" s="482">
        <v>3.4094968092707205E-7</v>
      </c>
      <c r="BJ1873" s="482">
        <v>2.9554739580495219E-7</v>
      </c>
      <c r="BK1873" s="482">
        <v>4.4724395684104535E-7</v>
      </c>
      <c r="BL1873" s="482">
        <v>3.7395258619836008E-7</v>
      </c>
      <c r="BM1873" s="482">
        <v>4.5677955564106637E-7</v>
      </c>
      <c r="BN1873" s="482">
        <v>5.3483821821500342E-7</v>
      </c>
      <c r="BO1873" s="482">
        <v>4.4681237165313688E-7</v>
      </c>
      <c r="BP1873" s="482">
        <v>3.5258446889898477E-7</v>
      </c>
      <c r="BQ1873" s="482">
        <v>3.0667986290641426E-7</v>
      </c>
      <c r="BR1873" s="482">
        <v>1.8684651219928179E-7</v>
      </c>
      <c r="BS1873" s="482">
        <v>2.1776089753211715E-7</v>
      </c>
      <c r="BT1873" s="482">
        <v>1.3855407293306201E-7</v>
      </c>
      <c r="BU1873" s="482">
        <v>1.4311946871456234E-7</v>
      </c>
      <c r="BV1873" s="482">
        <v>1.4030944254981425E-7</v>
      </c>
      <c r="BW1873" s="482">
        <v>6.434045288487972E-8</v>
      </c>
      <c r="BX1873" s="482">
        <v>4.6114808306866155E-7</v>
      </c>
      <c r="BY1873" s="482">
        <v>2.3104432476544914E-7</v>
      </c>
      <c r="BZ1873" s="482">
        <v>1.2048257972541978E-7</v>
      </c>
      <c r="CA1873" s="482">
        <v>1.4323755238142536E-7</v>
      </c>
      <c r="CB1873" s="482">
        <v>1.4070580523701144E-6</v>
      </c>
      <c r="CC1873" s="482">
        <v>1.6315243080994151E-7</v>
      </c>
      <c r="CD1873" s="482">
        <v>1.8525772775152214E-7</v>
      </c>
      <c r="CE1873" s="482">
        <v>2.0516041171873244E-7</v>
      </c>
      <c r="CF1873" s="482">
        <v>2.448823232252581E-7</v>
      </c>
      <c r="CG1873" s="482">
        <v>1.0772572718106216E-7</v>
      </c>
      <c r="CH1873" s="482">
        <v>1.1534812811962651E-7</v>
      </c>
      <c r="CI1873" s="482">
        <v>3.9176204423029662E-7</v>
      </c>
      <c r="CJ1873" s="483">
        <v>2.0692747292537622E-7</v>
      </c>
      <c r="CK1873" s="307"/>
      <c r="CL1873" s="307"/>
      <c r="CM1873" s="307"/>
      <c r="CN1873" s="307"/>
      <c r="CO1873" s="307"/>
    </row>
    <row r="1874" spans="2:93">
      <c r="B1874" s="277"/>
      <c r="C1874" s="598">
        <v>35</v>
      </c>
      <c r="D1874" s="246" t="s">
        <v>661</v>
      </c>
      <c r="E1874" s="481">
        <v>3.2872440370249571E-4</v>
      </c>
      <c r="F1874" s="482">
        <v>2.7265160166462947E-4</v>
      </c>
      <c r="G1874" s="482">
        <v>5.5969183880556373E-3</v>
      </c>
      <c r="H1874" s="482">
        <v>2.9623779129764041E-3</v>
      </c>
      <c r="I1874" s="482">
        <v>1.1786086768546158E-3</v>
      </c>
      <c r="J1874" s="482">
        <v>1.5528908568972933E-3</v>
      </c>
      <c r="K1874" s="482">
        <v>1.121891993003718E-3</v>
      </c>
      <c r="L1874" s="482">
        <v>1.9036676956647397E-3</v>
      </c>
      <c r="M1874" s="482">
        <v>1.8080368664468623E-4</v>
      </c>
      <c r="N1874" s="482">
        <v>1.153776327367857E-3</v>
      </c>
      <c r="O1874" s="482">
        <v>1.6521523694695776E-3</v>
      </c>
      <c r="P1874" s="482">
        <v>9.7233110948506717E-4</v>
      </c>
      <c r="Q1874" s="482">
        <v>5.6990876739472052E-4</v>
      </c>
      <c r="R1874" s="482">
        <v>1.1455358474453611E-3</v>
      </c>
      <c r="S1874" s="482">
        <v>3.1566917813831345E-3</v>
      </c>
      <c r="T1874" s="482">
        <v>2.0182511538820638E-3</v>
      </c>
      <c r="U1874" s="482">
        <v>3.0131832657886103E-3</v>
      </c>
      <c r="V1874" s="482">
        <v>1.2329819997073379E-3</v>
      </c>
      <c r="W1874" s="482">
        <v>9.2141386686776696E-4</v>
      </c>
      <c r="X1874" s="482">
        <v>5.1580273243171564E-4</v>
      </c>
      <c r="Y1874" s="482">
        <v>4.4599154059096454E-4</v>
      </c>
      <c r="Z1874" s="482">
        <v>9.0490577707030015E-4</v>
      </c>
      <c r="AA1874" s="482">
        <v>1.1544390780593517E-3</v>
      </c>
      <c r="AB1874" s="482">
        <v>1.8776012048656895E-3</v>
      </c>
      <c r="AC1874" s="482">
        <v>8.6626137147756254E-3</v>
      </c>
      <c r="AD1874" s="482">
        <v>1.3390270218369851E-3</v>
      </c>
      <c r="AE1874" s="482">
        <v>7.7098613014379242E-4</v>
      </c>
      <c r="AF1874" s="482">
        <v>3.0954576097273661E-3</v>
      </c>
      <c r="AG1874" s="482">
        <v>2.8004702752545767E-4</v>
      </c>
      <c r="AH1874" s="482">
        <v>1.4100586575204826E-3</v>
      </c>
      <c r="AI1874" s="482">
        <v>1.505933605581385E-3</v>
      </c>
      <c r="AJ1874" s="482">
        <v>3.5548716494630898E-4</v>
      </c>
      <c r="AK1874" s="482">
        <v>1.1666036997416075E-3</v>
      </c>
      <c r="AL1874" s="482">
        <v>1.4232346224341871E-3</v>
      </c>
      <c r="AM1874" s="482">
        <v>1.0002705576617357</v>
      </c>
      <c r="AN1874" s="482">
        <v>1.8617357540011523E-3</v>
      </c>
      <c r="AO1874" s="482">
        <v>1.7327618967524581E-3</v>
      </c>
      <c r="AP1874" s="482">
        <v>1.4661969738387151E-3</v>
      </c>
      <c r="AQ1874" s="482">
        <v>5.8635752424313122E-3</v>
      </c>
      <c r="AR1874" s="482">
        <v>1.299515874872266E-3</v>
      </c>
      <c r="AS1874" s="482">
        <v>2.4416921883105855E-4</v>
      </c>
      <c r="AT1874" s="483">
        <v>2.3393065489743427E-3</v>
      </c>
      <c r="AU1874" s="481">
        <v>1.1035149820079228E-5</v>
      </c>
      <c r="AV1874" s="482">
        <v>5.0063298515339279E-6</v>
      </c>
      <c r="AW1874" s="482">
        <v>1.9985634964409322E-5</v>
      </c>
      <c r="AX1874" s="482">
        <v>1.1416672755469584E-5</v>
      </c>
      <c r="AY1874" s="482">
        <v>1.5975123191249315E-5</v>
      </c>
      <c r="AZ1874" s="482">
        <v>1.8171592379348129E-5</v>
      </c>
      <c r="BA1874" s="482">
        <v>1.8104302487663303E-5</v>
      </c>
      <c r="BB1874" s="482">
        <v>4.0401281854078754E-5</v>
      </c>
      <c r="BC1874" s="482">
        <v>1.8119454698263942E-6</v>
      </c>
      <c r="BD1874" s="482">
        <v>4.7163218365076125E-5</v>
      </c>
      <c r="BE1874" s="482">
        <v>1.8067303407428594E-5</v>
      </c>
      <c r="BF1874" s="482">
        <v>8.0636118437717775E-6</v>
      </c>
      <c r="BG1874" s="482">
        <v>1.2148005720579863E-5</v>
      </c>
      <c r="BH1874" s="482">
        <v>1.1155353918128669E-5</v>
      </c>
      <c r="BI1874" s="482">
        <v>2.6807672168515285E-5</v>
      </c>
      <c r="BJ1874" s="482">
        <v>2.2198022733386964E-5</v>
      </c>
      <c r="BK1874" s="482">
        <v>4.5467329363831663E-5</v>
      </c>
      <c r="BL1874" s="482">
        <v>3.1443915516979166E-5</v>
      </c>
      <c r="BM1874" s="482">
        <v>3.792720753167011E-5</v>
      </c>
      <c r="BN1874" s="482">
        <v>5.4492009951220877E-5</v>
      </c>
      <c r="BO1874" s="482">
        <v>2.8936539313804829E-5</v>
      </c>
      <c r="BP1874" s="482">
        <v>1.7066157792969591E-5</v>
      </c>
      <c r="BQ1874" s="482">
        <v>1.5615212930493586E-5</v>
      </c>
      <c r="BR1874" s="482">
        <v>8.618531858828476E-6</v>
      </c>
      <c r="BS1874" s="482">
        <v>2.1243144429510431E-5</v>
      </c>
      <c r="BT1874" s="482">
        <v>8.0543930410960865E-6</v>
      </c>
      <c r="BU1874" s="482">
        <v>4.7312597611822433E-6</v>
      </c>
      <c r="BV1874" s="482">
        <v>6.4880302661816478E-6</v>
      </c>
      <c r="BW1874" s="482">
        <v>2.4058730028442299E-6</v>
      </c>
      <c r="BX1874" s="482">
        <v>7.4515378730660484E-6</v>
      </c>
      <c r="BY1874" s="482">
        <v>7.5411939941586534E-6</v>
      </c>
      <c r="BZ1874" s="482">
        <v>5.7986794673299255E-6</v>
      </c>
      <c r="CA1874" s="482">
        <v>5.8840661639415698E-6</v>
      </c>
      <c r="CB1874" s="482">
        <v>1.4478568691668632E-5</v>
      </c>
      <c r="CC1874" s="482">
        <v>5.6543211714284818E-6</v>
      </c>
      <c r="CD1874" s="482">
        <v>1.129737240458084E-5</v>
      </c>
      <c r="CE1874" s="482">
        <v>1.0614791673231926E-5</v>
      </c>
      <c r="CF1874" s="482">
        <v>1.2933410349503934E-5</v>
      </c>
      <c r="CG1874" s="482">
        <v>1.7135813075243084E-5</v>
      </c>
      <c r="CH1874" s="482">
        <v>7.3292036445589851E-6</v>
      </c>
      <c r="CI1874" s="482">
        <v>2.5845002478633107E-5</v>
      </c>
      <c r="CJ1874" s="483">
        <v>9.2705477131084873E-6</v>
      </c>
      <c r="CK1874" s="307"/>
      <c r="CL1874" s="307"/>
      <c r="CM1874" s="307"/>
      <c r="CN1874" s="307"/>
      <c r="CO1874" s="307"/>
    </row>
    <row r="1875" spans="2:93">
      <c r="B1875" s="277"/>
      <c r="C1875" s="598">
        <v>36</v>
      </c>
      <c r="D1875" s="246" t="s">
        <v>88</v>
      </c>
      <c r="E1875" s="481">
        <v>2.4957632008552218E-2</v>
      </c>
      <c r="F1875" s="482">
        <v>3.2777163846349031E-2</v>
      </c>
      <c r="G1875" s="482">
        <v>1.833629066884095E-2</v>
      </c>
      <c r="H1875" s="482">
        <v>0.12641329607506524</v>
      </c>
      <c r="I1875" s="482">
        <v>2.5531016957534663E-2</v>
      </c>
      <c r="J1875" s="482">
        <v>3.1700186945026791E-2</v>
      </c>
      <c r="K1875" s="482">
        <v>2.9040919530221497E-2</v>
      </c>
      <c r="L1875" s="482">
        <v>3.2615031556750503E-2</v>
      </c>
      <c r="M1875" s="482">
        <v>4.4731552265364306E-3</v>
      </c>
      <c r="N1875" s="482">
        <v>3.4148194120192009E-2</v>
      </c>
      <c r="O1875" s="482">
        <v>5.2111727672890552E-2</v>
      </c>
      <c r="P1875" s="482">
        <v>2.3291492773719103E-2</v>
      </c>
      <c r="Q1875" s="482">
        <v>1.9407238820639459E-2</v>
      </c>
      <c r="R1875" s="482">
        <v>3.2848754232819799E-2</v>
      </c>
      <c r="S1875" s="482">
        <v>3.1410260595109443E-2</v>
      </c>
      <c r="T1875" s="482">
        <v>2.91525579907294E-2</v>
      </c>
      <c r="U1875" s="482">
        <v>3.6672562181856133E-2</v>
      </c>
      <c r="V1875" s="482">
        <v>4.6948231682816359E-2</v>
      </c>
      <c r="W1875" s="482">
        <v>3.5369460691021926E-2</v>
      </c>
      <c r="X1875" s="482">
        <v>2.8396951045876521E-2</v>
      </c>
      <c r="Y1875" s="482">
        <v>2.2729327181401828E-2</v>
      </c>
      <c r="Z1875" s="482">
        <v>2.6356630892815914E-2</v>
      </c>
      <c r="AA1875" s="482">
        <v>7.234392448523036E-2</v>
      </c>
      <c r="AB1875" s="482">
        <v>7.2139921673644081E-2</v>
      </c>
      <c r="AC1875" s="482">
        <v>8.4860819892168274E-2</v>
      </c>
      <c r="AD1875" s="482">
        <v>2.9979686657360408E-2</v>
      </c>
      <c r="AE1875" s="482">
        <v>5.0502123868637241E-2</v>
      </c>
      <c r="AF1875" s="482">
        <v>6.1850064357726407E-2</v>
      </c>
      <c r="AG1875" s="482">
        <v>9.4372112051837459E-3</v>
      </c>
      <c r="AH1875" s="482">
        <v>3.3226623907798569E-2</v>
      </c>
      <c r="AI1875" s="482">
        <v>7.5979725220547481E-2</v>
      </c>
      <c r="AJ1875" s="482">
        <v>6.184895455856948E-2</v>
      </c>
      <c r="AK1875" s="482">
        <v>4.1132062956186807E-2</v>
      </c>
      <c r="AL1875" s="482">
        <v>3.9232814055925873E-2</v>
      </c>
      <c r="AM1875" s="482">
        <v>4.3493237081649809E-2</v>
      </c>
      <c r="AN1875" s="482">
        <v>1.0683503565286732</v>
      </c>
      <c r="AO1875" s="482">
        <v>2.8048589947389197E-2</v>
      </c>
      <c r="AP1875" s="482">
        <v>2.2176838570184189E-2</v>
      </c>
      <c r="AQ1875" s="482">
        <v>2.8600672670016928E-2</v>
      </c>
      <c r="AR1875" s="482">
        <v>2.5904177575881537E-2</v>
      </c>
      <c r="AS1875" s="482">
        <v>8.1184140618541685E-3</v>
      </c>
      <c r="AT1875" s="483">
        <v>6.2243941860467937E-2</v>
      </c>
      <c r="AU1875" s="481">
        <v>2.625075818023566E-4</v>
      </c>
      <c r="AV1875" s="482">
        <v>1.3926795702037364E-4</v>
      </c>
      <c r="AW1875" s="482">
        <v>2.8669639955548486E-4</v>
      </c>
      <c r="AX1875" s="482">
        <v>2.6033961192269188E-4</v>
      </c>
      <c r="AY1875" s="482">
        <v>3.2758147585926401E-4</v>
      </c>
      <c r="AZ1875" s="482">
        <v>3.8227771007262015E-4</v>
      </c>
      <c r="BA1875" s="482">
        <v>4.4881961922058869E-4</v>
      </c>
      <c r="BB1875" s="482">
        <v>7.5862959318200604E-4</v>
      </c>
      <c r="BC1875" s="482">
        <v>4.4351081539163763E-5</v>
      </c>
      <c r="BD1875" s="482">
        <v>9.8114382129440691E-4</v>
      </c>
      <c r="BE1875" s="482">
        <v>4.8608102191253344E-4</v>
      </c>
      <c r="BF1875" s="482">
        <v>2.0251334256630706E-4</v>
      </c>
      <c r="BG1875" s="482">
        <v>3.5603764984071815E-4</v>
      </c>
      <c r="BH1875" s="482">
        <v>3.0519668513138114E-4</v>
      </c>
      <c r="BI1875" s="482">
        <v>4.9887471522020224E-4</v>
      </c>
      <c r="BJ1875" s="482">
        <v>4.6259189407705229E-4</v>
      </c>
      <c r="BK1875" s="482">
        <v>1.2906775031066304E-3</v>
      </c>
      <c r="BL1875" s="482">
        <v>1.02458621432984E-3</v>
      </c>
      <c r="BM1875" s="482">
        <v>1.2555369153391767E-3</v>
      </c>
      <c r="BN1875" s="482">
        <v>1.9184587929212335E-3</v>
      </c>
      <c r="BO1875" s="482">
        <v>1.0189073757220707E-3</v>
      </c>
      <c r="BP1875" s="482">
        <v>4.3039839670143691E-4</v>
      </c>
      <c r="BQ1875" s="482">
        <v>4.4794006392957178E-4</v>
      </c>
      <c r="BR1875" s="482">
        <v>2.3277017111749816E-4</v>
      </c>
      <c r="BS1875" s="482">
        <v>3.2158380050891465E-4</v>
      </c>
      <c r="BT1875" s="482">
        <v>1.7396171705929672E-4</v>
      </c>
      <c r="BU1875" s="482">
        <v>1.4711523055953416E-4</v>
      </c>
      <c r="BV1875" s="482">
        <v>1.4007815595917298E-4</v>
      </c>
      <c r="BW1875" s="482">
        <v>6.5845714971676648E-5</v>
      </c>
      <c r="BX1875" s="482">
        <v>1.819495533870386E-4</v>
      </c>
      <c r="BY1875" s="482">
        <v>2.2769539603476003E-4</v>
      </c>
      <c r="BZ1875" s="482">
        <v>1.736458168185874E-4</v>
      </c>
      <c r="CA1875" s="482">
        <v>1.3737195758953169E-4</v>
      </c>
      <c r="CB1875" s="482">
        <v>2.9047454411458502E-4</v>
      </c>
      <c r="CC1875" s="482">
        <v>1.8045111890863943E-4</v>
      </c>
      <c r="CD1875" s="482">
        <v>2.9250398793191412E-4</v>
      </c>
      <c r="CE1875" s="482">
        <v>2.3133959420508257E-4</v>
      </c>
      <c r="CF1875" s="482">
        <v>2.721922008647358E-4</v>
      </c>
      <c r="CG1875" s="482">
        <v>1.5503430605535252E-4</v>
      </c>
      <c r="CH1875" s="482">
        <v>1.4974818021236345E-4</v>
      </c>
      <c r="CI1875" s="482">
        <v>6.7101134025139054E-4</v>
      </c>
      <c r="CJ1875" s="483">
        <v>2.1617888803371154E-4</v>
      </c>
      <c r="CK1875" s="307"/>
      <c r="CL1875" s="307"/>
      <c r="CM1875" s="307"/>
      <c r="CN1875" s="307"/>
      <c r="CO1875" s="307"/>
    </row>
    <row r="1876" spans="2:93">
      <c r="B1876" s="277"/>
      <c r="C1876" s="598">
        <v>37</v>
      </c>
      <c r="D1876" s="246" t="s">
        <v>645</v>
      </c>
      <c r="E1876" s="481">
        <v>0</v>
      </c>
      <c r="F1876" s="482">
        <v>0</v>
      </c>
      <c r="G1876" s="482">
        <v>0</v>
      </c>
      <c r="H1876" s="482">
        <v>0</v>
      </c>
      <c r="I1876" s="482">
        <v>0</v>
      </c>
      <c r="J1876" s="482">
        <v>0</v>
      </c>
      <c r="K1876" s="482">
        <v>0</v>
      </c>
      <c r="L1876" s="482">
        <v>0</v>
      </c>
      <c r="M1876" s="482">
        <v>0</v>
      </c>
      <c r="N1876" s="482">
        <v>0</v>
      </c>
      <c r="O1876" s="482">
        <v>0</v>
      </c>
      <c r="P1876" s="482">
        <v>0</v>
      </c>
      <c r="Q1876" s="482">
        <v>0</v>
      </c>
      <c r="R1876" s="482">
        <v>0</v>
      </c>
      <c r="S1876" s="482">
        <v>0</v>
      </c>
      <c r="T1876" s="482">
        <v>0</v>
      </c>
      <c r="U1876" s="482">
        <v>0</v>
      </c>
      <c r="V1876" s="482">
        <v>0</v>
      </c>
      <c r="W1876" s="482">
        <v>0</v>
      </c>
      <c r="X1876" s="482">
        <v>0</v>
      </c>
      <c r="Y1876" s="482">
        <v>0</v>
      </c>
      <c r="Z1876" s="482">
        <v>0</v>
      </c>
      <c r="AA1876" s="482">
        <v>0</v>
      </c>
      <c r="AB1876" s="482">
        <v>0</v>
      </c>
      <c r="AC1876" s="482">
        <v>0</v>
      </c>
      <c r="AD1876" s="482">
        <v>0</v>
      </c>
      <c r="AE1876" s="482">
        <v>0</v>
      </c>
      <c r="AF1876" s="482">
        <v>0</v>
      </c>
      <c r="AG1876" s="482">
        <v>0</v>
      </c>
      <c r="AH1876" s="482">
        <v>0</v>
      </c>
      <c r="AI1876" s="482">
        <v>0</v>
      </c>
      <c r="AJ1876" s="482">
        <v>0</v>
      </c>
      <c r="AK1876" s="482">
        <v>0</v>
      </c>
      <c r="AL1876" s="482">
        <v>0</v>
      </c>
      <c r="AM1876" s="482">
        <v>0</v>
      </c>
      <c r="AN1876" s="482">
        <v>0</v>
      </c>
      <c r="AO1876" s="482">
        <v>1</v>
      </c>
      <c r="AP1876" s="482">
        <v>0</v>
      </c>
      <c r="AQ1876" s="482">
        <v>0</v>
      </c>
      <c r="AR1876" s="482">
        <v>0</v>
      </c>
      <c r="AS1876" s="482">
        <v>0</v>
      </c>
      <c r="AT1876" s="483">
        <v>0</v>
      </c>
      <c r="AU1876" s="481">
        <v>0</v>
      </c>
      <c r="AV1876" s="482">
        <v>0</v>
      </c>
      <c r="AW1876" s="482">
        <v>0</v>
      </c>
      <c r="AX1876" s="482">
        <v>0</v>
      </c>
      <c r="AY1876" s="482">
        <v>0</v>
      </c>
      <c r="AZ1876" s="482">
        <v>0</v>
      </c>
      <c r="BA1876" s="482">
        <v>0</v>
      </c>
      <c r="BB1876" s="482">
        <v>0</v>
      </c>
      <c r="BC1876" s="482">
        <v>0</v>
      </c>
      <c r="BD1876" s="482">
        <v>0</v>
      </c>
      <c r="BE1876" s="482">
        <v>0</v>
      </c>
      <c r="BF1876" s="482">
        <v>0</v>
      </c>
      <c r="BG1876" s="482">
        <v>0</v>
      </c>
      <c r="BH1876" s="482">
        <v>0</v>
      </c>
      <c r="BI1876" s="482">
        <v>0</v>
      </c>
      <c r="BJ1876" s="482">
        <v>0</v>
      </c>
      <c r="BK1876" s="482">
        <v>0</v>
      </c>
      <c r="BL1876" s="482">
        <v>0</v>
      </c>
      <c r="BM1876" s="482">
        <v>0</v>
      </c>
      <c r="BN1876" s="482">
        <v>0</v>
      </c>
      <c r="BO1876" s="482">
        <v>0</v>
      </c>
      <c r="BP1876" s="482">
        <v>0</v>
      </c>
      <c r="BQ1876" s="482">
        <v>0</v>
      </c>
      <c r="BR1876" s="482">
        <v>0</v>
      </c>
      <c r="BS1876" s="482">
        <v>0</v>
      </c>
      <c r="BT1876" s="482">
        <v>0</v>
      </c>
      <c r="BU1876" s="482">
        <v>0</v>
      </c>
      <c r="BV1876" s="482">
        <v>0</v>
      </c>
      <c r="BW1876" s="482">
        <v>0</v>
      </c>
      <c r="BX1876" s="482">
        <v>0</v>
      </c>
      <c r="BY1876" s="482">
        <v>0</v>
      </c>
      <c r="BZ1876" s="482">
        <v>0</v>
      </c>
      <c r="CA1876" s="482">
        <v>0</v>
      </c>
      <c r="CB1876" s="482">
        <v>0</v>
      </c>
      <c r="CC1876" s="482">
        <v>0</v>
      </c>
      <c r="CD1876" s="482">
        <v>0</v>
      </c>
      <c r="CE1876" s="482">
        <v>0</v>
      </c>
      <c r="CF1876" s="482">
        <v>0</v>
      </c>
      <c r="CG1876" s="482">
        <v>0</v>
      </c>
      <c r="CH1876" s="482">
        <v>0</v>
      </c>
      <c r="CI1876" s="482">
        <v>0</v>
      </c>
      <c r="CJ1876" s="483">
        <v>0</v>
      </c>
      <c r="CK1876" s="307"/>
      <c r="CL1876" s="307"/>
      <c r="CM1876" s="307"/>
      <c r="CN1876" s="307"/>
      <c r="CO1876" s="307"/>
    </row>
    <row r="1877" spans="2:93">
      <c r="B1877" s="277"/>
      <c r="C1877" s="598">
        <v>38</v>
      </c>
      <c r="D1877" s="246" t="s">
        <v>646</v>
      </c>
      <c r="E1877" s="481">
        <v>2.1538834982446567E-5</v>
      </c>
      <c r="F1877" s="482">
        <v>8.0223124942447096E-6</v>
      </c>
      <c r="G1877" s="482">
        <v>3.1228733111794117E-5</v>
      </c>
      <c r="H1877" s="482">
        <v>2.2504227808312181E-6</v>
      </c>
      <c r="I1877" s="482">
        <v>2.3217083742110923E-3</v>
      </c>
      <c r="J1877" s="482">
        <v>4.0200271227764518E-6</v>
      </c>
      <c r="K1877" s="482">
        <v>2.6705176294314976E-6</v>
      </c>
      <c r="L1877" s="482">
        <v>4.366430375190806E-6</v>
      </c>
      <c r="M1877" s="482">
        <v>1.9089719107641627E-7</v>
      </c>
      <c r="N1877" s="482">
        <v>2.0895244779802698E-6</v>
      </c>
      <c r="O1877" s="482">
        <v>3.8012168348647563E-6</v>
      </c>
      <c r="P1877" s="482">
        <v>2.2430234416557591E-6</v>
      </c>
      <c r="Q1877" s="482">
        <v>3.1870913164455904E-6</v>
      </c>
      <c r="R1877" s="482">
        <v>1.292913394849745E-6</v>
      </c>
      <c r="S1877" s="482">
        <v>3.1005438254177209E-6</v>
      </c>
      <c r="T1877" s="482">
        <v>3.0077119862109596E-6</v>
      </c>
      <c r="U1877" s="482">
        <v>2.5341823982475582E-6</v>
      </c>
      <c r="V1877" s="482">
        <v>9.0656543115503254E-7</v>
      </c>
      <c r="W1877" s="482">
        <v>2.9208701471293823E-6</v>
      </c>
      <c r="X1877" s="482">
        <v>1.1996436786628733E-6</v>
      </c>
      <c r="Y1877" s="482">
        <v>6.3864999858697658E-7</v>
      </c>
      <c r="Z1877" s="482">
        <v>1.7299758060923754E-6</v>
      </c>
      <c r="AA1877" s="482">
        <v>4.6847662991469901E-6</v>
      </c>
      <c r="AB1877" s="482">
        <v>1.6130866365703533E-6</v>
      </c>
      <c r="AC1877" s="482">
        <v>3.0668500390207336E-6</v>
      </c>
      <c r="AD1877" s="482">
        <v>4.3234694710481299E-7</v>
      </c>
      <c r="AE1877" s="482">
        <v>2.2080166828710629E-6</v>
      </c>
      <c r="AF1877" s="482">
        <v>1.8094039691214877E-6</v>
      </c>
      <c r="AG1877" s="482">
        <v>4.6094055128574332E-7</v>
      </c>
      <c r="AH1877" s="482">
        <v>4.2156438143942344E-6</v>
      </c>
      <c r="AI1877" s="482">
        <v>3.9055449503254334E-6</v>
      </c>
      <c r="AJ1877" s="482">
        <v>7.7067585647786144E-7</v>
      </c>
      <c r="AK1877" s="482">
        <v>4.1047400086880958E-6</v>
      </c>
      <c r="AL1877" s="482">
        <v>7.5393355473616893E-3</v>
      </c>
      <c r="AM1877" s="482">
        <v>1.6097006997359726E-6</v>
      </c>
      <c r="AN1877" s="482">
        <v>2.1789129917685416E-6</v>
      </c>
      <c r="AO1877" s="482">
        <v>9.9085305600432622E-3</v>
      </c>
      <c r="AP1877" s="482">
        <v>1.0050407283965681</v>
      </c>
      <c r="AQ1877" s="482">
        <v>7.7030523573353137E-7</v>
      </c>
      <c r="AR1877" s="482">
        <v>3.0725887722784265E-6</v>
      </c>
      <c r="AS1877" s="482">
        <v>7.8174884311026009E-7</v>
      </c>
      <c r="AT1877" s="483">
        <v>3.0247246598873829E-4</v>
      </c>
      <c r="AU1877" s="481">
        <v>1.3132736990760205E-6</v>
      </c>
      <c r="AV1877" s="482">
        <v>6.0977073930503405E-7</v>
      </c>
      <c r="AW1877" s="482">
        <v>2.0838634354583766E-6</v>
      </c>
      <c r="AX1877" s="482">
        <v>3.9821908374045588E-8</v>
      </c>
      <c r="AY1877" s="482">
        <v>5.6185621501096679E-6</v>
      </c>
      <c r="AZ1877" s="482">
        <v>1.6045249371162097E-7</v>
      </c>
      <c r="BA1877" s="482">
        <v>1.4708595114273999E-7</v>
      </c>
      <c r="BB1877" s="482">
        <v>3.3779129522184835E-7</v>
      </c>
      <c r="BC1877" s="482">
        <v>6.379555581841113E-9</v>
      </c>
      <c r="BD1877" s="482">
        <v>1.9388613775943525E-7</v>
      </c>
      <c r="BE1877" s="482">
        <v>8.4592702538537989E-8</v>
      </c>
      <c r="BF1877" s="482">
        <v>3.1747084300878312E-8</v>
      </c>
      <c r="BG1877" s="482">
        <v>6.0754585234461996E-8</v>
      </c>
      <c r="BH1877" s="482">
        <v>4.3630154245726697E-8</v>
      </c>
      <c r="BI1877" s="482">
        <v>7.3024498305676124E-8</v>
      </c>
      <c r="BJ1877" s="482">
        <v>6.3490425188775746E-8</v>
      </c>
      <c r="BK1877" s="482">
        <v>8.6023947756638686E-8</v>
      </c>
      <c r="BL1877" s="482">
        <v>7.1827530592700229E-8</v>
      </c>
      <c r="BM1877" s="482">
        <v>8.6966985011998856E-8</v>
      </c>
      <c r="BN1877" s="482">
        <v>8.683294932247813E-8</v>
      </c>
      <c r="BO1877" s="482">
        <v>7.9028056339307266E-8</v>
      </c>
      <c r="BP1877" s="482">
        <v>1.4317081469109939E-7</v>
      </c>
      <c r="BQ1877" s="482">
        <v>7.1643383299308662E-8</v>
      </c>
      <c r="BR1877" s="482">
        <v>2.496743328902218E-8</v>
      </c>
      <c r="BS1877" s="482">
        <v>5.2181949476782535E-8</v>
      </c>
      <c r="BT1877" s="482">
        <v>2.2556251712963167E-8</v>
      </c>
      <c r="BU1877" s="482">
        <v>3.1286380981231357E-8</v>
      </c>
      <c r="BV1877" s="482">
        <v>2.2666931011848709E-8</v>
      </c>
      <c r="BW1877" s="482">
        <v>1.6163525907572889E-8</v>
      </c>
      <c r="BX1877" s="482">
        <v>4.5004071708818885E-8</v>
      </c>
      <c r="BY1877" s="482">
        <v>3.6711847513368259E-8</v>
      </c>
      <c r="BZ1877" s="482">
        <v>2.8671022481540133E-8</v>
      </c>
      <c r="CA1877" s="482">
        <v>4.8363306394312047E-8</v>
      </c>
      <c r="CB1877" s="482">
        <v>3.8874156966512929E-7</v>
      </c>
      <c r="CC1877" s="482">
        <v>7.383346376779084E-8</v>
      </c>
      <c r="CD1877" s="482">
        <v>4.0862293048649254E-8</v>
      </c>
      <c r="CE1877" s="482">
        <v>3.4441930467424074E-6</v>
      </c>
      <c r="CF1877" s="482">
        <v>7.3671071995774915E-6</v>
      </c>
      <c r="CG1877" s="482">
        <v>3.5973899903445367E-8</v>
      </c>
      <c r="CH1877" s="482">
        <v>1.6327404453403078E-7</v>
      </c>
      <c r="CI1877" s="482">
        <v>1.1904790696234957E-7</v>
      </c>
      <c r="CJ1877" s="483">
        <v>7.5171267796105284E-8</v>
      </c>
      <c r="CK1877" s="307"/>
      <c r="CL1877" s="307"/>
      <c r="CM1877" s="307"/>
      <c r="CN1877" s="307"/>
      <c r="CO1877" s="307"/>
    </row>
    <row r="1878" spans="2:93">
      <c r="B1878" s="277"/>
      <c r="C1878" s="598">
        <v>39</v>
      </c>
      <c r="D1878" s="246" t="s">
        <v>647</v>
      </c>
      <c r="E1878" s="481">
        <v>1.517978774842823E-5</v>
      </c>
      <c r="F1878" s="482">
        <v>1.3689303489313908E-5</v>
      </c>
      <c r="G1878" s="482">
        <v>2.6315500261821308E-5</v>
      </c>
      <c r="H1878" s="482">
        <v>3.3236673386417948E-5</v>
      </c>
      <c r="I1878" s="482">
        <v>1.723694905021242E-5</v>
      </c>
      <c r="J1878" s="482">
        <v>2.3811094142793594E-5</v>
      </c>
      <c r="K1878" s="482">
        <v>1.9648323890785532E-5</v>
      </c>
      <c r="L1878" s="482">
        <v>2.4536551059982578E-5</v>
      </c>
      <c r="M1878" s="482">
        <v>2.3676871073414497E-6</v>
      </c>
      <c r="N1878" s="482">
        <v>2.075027238228743E-5</v>
      </c>
      <c r="O1878" s="482">
        <v>2.2824391585840004E-5</v>
      </c>
      <c r="P1878" s="482">
        <v>1.5799020420829638E-5</v>
      </c>
      <c r="Q1878" s="482">
        <v>1.5535669514070987E-5</v>
      </c>
      <c r="R1878" s="482">
        <v>1.9674451355425272E-5</v>
      </c>
      <c r="S1878" s="482">
        <v>2.1160887880083147E-5</v>
      </c>
      <c r="T1878" s="482">
        <v>2.3414680968637066E-5</v>
      </c>
      <c r="U1878" s="482">
        <v>2.1668643366898147E-5</v>
      </c>
      <c r="V1878" s="482">
        <v>1.9729409990960188E-5</v>
      </c>
      <c r="W1878" s="482">
        <v>2.6933987707677584E-5</v>
      </c>
      <c r="X1878" s="482">
        <v>3.0620657065193313E-5</v>
      </c>
      <c r="Y1878" s="482">
        <v>1.1214310593489531E-5</v>
      </c>
      <c r="Z1878" s="482">
        <v>1.6887310912860632E-5</v>
      </c>
      <c r="AA1878" s="482">
        <v>3.2737512597986256E-5</v>
      </c>
      <c r="AB1878" s="482">
        <v>2.4673538352622002E-5</v>
      </c>
      <c r="AC1878" s="482">
        <v>4.7877018539611323E-5</v>
      </c>
      <c r="AD1878" s="482">
        <v>1.505557704223138E-5</v>
      </c>
      <c r="AE1878" s="482">
        <v>7.3409573037286379E-5</v>
      </c>
      <c r="AF1878" s="482">
        <v>7.3796917245546765E-5</v>
      </c>
      <c r="AG1878" s="482">
        <v>7.5351830644437706E-6</v>
      </c>
      <c r="AH1878" s="482">
        <v>2.6793996818264155E-5</v>
      </c>
      <c r="AI1878" s="482">
        <v>3.1305926307583988E-3</v>
      </c>
      <c r="AJ1878" s="482">
        <v>4.9982748021504367E-5</v>
      </c>
      <c r="AK1878" s="482">
        <v>1.202986617499018E-4</v>
      </c>
      <c r="AL1878" s="482">
        <v>3.3918381322010327E-5</v>
      </c>
      <c r="AM1878" s="482">
        <v>8.0818082816583707E-5</v>
      </c>
      <c r="AN1878" s="482">
        <v>1.0155839793744102E-4</v>
      </c>
      <c r="AO1878" s="482">
        <v>1.857594541860868E-3</v>
      </c>
      <c r="AP1878" s="482">
        <v>1.6795448524846269E-4</v>
      </c>
      <c r="AQ1878" s="482">
        <v>1.0018981573480297</v>
      </c>
      <c r="AR1878" s="482">
        <v>4.8921367570897007E-4</v>
      </c>
      <c r="AS1878" s="482">
        <v>8.9287938552006852E-6</v>
      </c>
      <c r="AT1878" s="483">
        <v>5.0967947154312385E-4</v>
      </c>
      <c r="AU1878" s="481">
        <v>7.556657311642307E-7</v>
      </c>
      <c r="AV1878" s="482">
        <v>4.5590526500893873E-7</v>
      </c>
      <c r="AW1878" s="482">
        <v>8.3283143340561315E-7</v>
      </c>
      <c r="AX1878" s="482">
        <v>1.1720059463492267E-6</v>
      </c>
      <c r="AY1878" s="482">
        <v>8.8014448058092637E-7</v>
      </c>
      <c r="AZ1878" s="482">
        <v>1.0028998103984135E-6</v>
      </c>
      <c r="BA1878" s="482">
        <v>1.0456693392563546E-6</v>
      </c>
      <c r="BB1878" s="482">
        <v>1.5284094510398962E-6</v>
      </c>
      <c r="BC1878" s="482">
        <v>1.2725038188409478E-7</v>
      </c>
      <c r="BD1878" s="482">
        <v>1.4861422516928731E-6</v>
      </c>
      <c r="BE1878" s="482">
        <v>9.7142025724239926E-7</v>
      </c>
      <c r="BF1878" s="482">
        <v>6.2967583067316162E-7</v>
      </c>
      <c r="BG1878" s="482">
        <v>7.589948510033296E-7</v>
      </c>
      <c r="BH1878" s="482">
        <v>8.5825250807794534E-7</v>
      </c>
      <c r="BI1878" s="482">
        <v>1.081712021102293E-6</v>
      </c>
      <c r="BJ1878" s="482">
        <v>1.1016851829277427E-6</v>
      </c>
      <c r="BK1878" s="482">
        <v>1.4467580735154739E-6</v>
      </c>
      <c r="BL1878" s="482">
        <v>1.3838285813537032E-6</v>
      </c>
      <c r="BM1878" s="482">
        <v>1.5674286579545713E-6</v>
      </c>
      <c r="BN1878" s="482">
        <v>2.0100830702914986E-6</v>
      </c>
      <c r="BO1878" s="482">
        <v>1.2784370280089271E-6</v>
      </c>
      <c r="BP1878" s="482">
        <v>1.6066150647637226E-6</v>
      </c>
      <c r="BQ1878" s="482">
        <v>1.2135966390086911E-6</v>
      </c>
      <c r="BR1878" s="482">
        <v>9.1501220914532677E-7</v>
      </c>
      <c r="BS1878" s="482">
        <v>1.9495558811840394E-6</v>
      </c>
      <c r="BT1878" s="482">
        <v>7.2617833979323854E-7</v>
      </c>
      <c r="BU1878" s="482">
        <v>1.5748783590675751E-6</v>
      </c>
      <c r="BV1878" s="482">
        <v>2.0323038472337511E-6</v>
      </c>
      <c r="BW1878" s="482">
        <v>4.5630382875097845E-7</v>
      </c>
      <c r="BX1878" s="482">
        <v>9.0545248825214199E-7</v>
      </c>
      <c r="BY1878" s="482">
        <v>2.0078367443496663E-5</v>
      </c>
      <c r="BZ1878" s="482">
        <v>1.1975797142757165E-6</v>
      </c>
      <c r="CA1878" s="482">
        <v>1.177613488603948E-6</v>
      </c>
      <c r="CB1878" s="482">
        <v>1.0258365419671698E-6</v>
      </c>
      <c r="CC1878" s="482">
        <v>2.2424712912196702E-6</v>
      </c>
      <c r="CD1878" s="482">
        <v>3.0314530732701337E-6</v>
      </c>
      <c r="CE1878" s="482">
        <v>5.1945207328418273E-6</v>
      </c>
      <c r="CF1878" s="482">
        <v>1.5886379419426295E-6</v>
      </c>
      <c r="CG1878" s="482">
        <v>3.086214858790247E-5</v>
      </c>
      <c r="CH1878" s="482">
        <v>2.3274546809053741E-6</v>
      </c>
      <c r="CI1878" s="482">
        <v>1.3624562146535768E-6</v>
      </c>
      <c r="CJ1878" s="483">
        <v>2.8055115986325977E-6</v>
      </c>
      <c r="CK1878" s="307"/>
      <c r="CL1878" s="307"/>
      <c r="CM1878" s="307"/>
      <c r="CN1878" s="307"/>
      <c r="CO1878" s="307"/>
    </row>
    <row r="1879" spans="2:93">
      <c r="B1879" s="277"/>
      <c r="C1879" s="598">
        <v>40</v>
      </c>
      <c r="D1879" s="246" t="s">
        <v>648</v>
      </c>
      <c r="E1879" s="481">
        <v>2.2437617153941785E-4</v>
      </c>
      <c r="F1879" s="482">
        <v>4.1202727185190202E-4</v>
      </c>
      <c r="G1879" s="482">
        <v>1.0462694540027528E-3</v>
      </c>
      <c r="H1879" s="482">
        <v>3.1730039517249592E-4</v>
      </c>
      <c r="I1879" s="482">
        <v>2.7582339803849948E-4</v>
      </c>
      <c r="J1879" s="482">
        <v>2.3285530616234297E-4</v>
      </c>
      <c r="K1879" s="482">
        <v>2.0054688566991012E-4</v>
      </c>
      <c r="L1879" s="482">
        <v>1.8385371779291678E-4</v>
      </c>
      <c r="M1879" s="482">
        <v>2.4400610490250414E-5</v>
      </c>
      <c r="N1879" s="482">
        <v>1.86826549278028E-4</v>
      </c>
      <c r="O1879" s="482">
        <v>1.7021017528591652E-4</v>
      </c>
      <c r="P1879" s="482">
        <v>1.6681589624055972E-4</v>
      </c>
      <c r="Q1879" s="482">
        <v>1.9569120049692484E-4</v>
      </c>
      <c r="R1879" s="482">
        <v>1.6737747271557628E-4</v>
      </c>
      <c r="S1879" s="482">
        <v>1.9353377907955431E-4</v>
      </c>
      <c r="T1879" s="482">
        <v>1.9654281733340545E-4</v>
      </c>
      <c r="U1879" s="482">
        <v>2.6376087391976152E-4</v>
      </c>
      <c r="V1879" s="482">
        <v>2.639155379621247E-4</v>
      </c>
      <c r="W1879" s="482">
        <v>2.2724142846270159E-4</v>
      </c>
      <c r="X1879" s="482">
        <v>1.5121523679823676E-4</v>
      </c>
      <c r="Y1879" s="482">
        <v>1.6918897215930097E-4</v>
      </c>
      <c r="Z1879" s="482">
        <v>1.5824107932038079E-4</v>
      </c>
      <c r="AA1879" s="482">
        <v>3.6534532475774358E-4</v>
      </c>
      <c r="AB1879" s="482">
        <v>1.8922592965798566E-4</v>
      </c>
      <c r="AC1879" s="482">
        <v>3.8090198977628681E-4</v>
      </c>
      <c r="AD1879" s="482">
        <v>7.2052046353349497E-5</v>
      </c>
      <c r="AE1879" s="482">
        <v>6.5160938699495717E-4</v>
      </c>
      <c r="AF1879" s="482">
        <v>3.0903232664863261E-4</v>
      </c>
      <c r="AG1879" s="482">
        <v>3.879205372019228E-4</v>
      </c>
      <c r="AH1879" s="482">
        <v>6.6753340264865703E-4</v>
      </c>
      <c r="AI1879" s="482">
        <v>1.6573284894493196E-3</v>
      </c>
      <c r="AJ1879" s="482">
        <v>5.4948646133409318E-4</v>
      </c>
      <c r="AK1879" s="482">
        <v>8.5463419974559664E-4</v>
      </c>
      <c r="AL1879" s="482">
        <v>9.6801325753428698E-3</v>
      </c>
      <c r="AM1879" s="482">
        <v>1.7079269647290863E-3</v>
      </c>
      <c r="AN1879" s="482">
        <v>8.3220602442541237E-4</v>
      </c>
      <c r="AO1879" s="482">
        <v>9.3811884342698253E-3</v>
      </c>
      <c r="AP1879" s="482">
        <v>3.170233420557379E-3</v>
      </c>
      <c r="AQ1879" s="482">
        <v>2.3298681626257841E-3</v>
      </c>
      <c r="AR1879" s="482">
        <v>1.0096603482653885</v>
      </c>
      <c r="AS1879" s="482">
        <v>9.0155350279139509E-5</v>
      </c>
      <c r="AT1879" s="483">
        <v>2.2702354075701567E-3</v>
      </c>
      <c r="AU1879" s="481">
        <v>2.1364099477887204E-6</v>
      </c>
      <c r="AV1879" s="482">
        <v>1.1245236215254332E-6</v>
      </c>
      <c r="AW1879" s="482">
        <v>3.1720316332918784E-6</v>
      </c>
      <c r="AX1879" s="482">
        <v>1.6648927261402236E-6</v>
      </c>
      <c r="AY1879" s="482">
        <v>3.2582216315400248E-6</v>
      </c>
      <c r="AZ1879" s="482">
        <v>2.6576053462483351E-6</v>
      </c>
      <c r="BA1879" s="482">
        <v>3.0667882898627609E-6</v>
      </c>
      <c r="BB1879" s="482">
        <v>4.6981016137484076E-6</v>
      </c>
      <c r="BC1879" s="482">
        <v>4.0326043954142217E-7</v>
      </c>
      <c r="BD1879" s="482">
        <v>5.8976090748060346E-6</v>
      </c>
      <c r="BE1879" s="482">
        <v>2.572515032401504E-6</v>
      </c>
      <c r="BF1879" s="482">
        <v>1.4679607730660722E-6</v>
      </c>
      <c r="BG1879" s="482">
        <v>3.0449843484438224E-6</v>
      </c>
      <c r="BH1879" s="482">
        <v>2.359744395694569E-6</v>
      </c>
      <c r="BI1879" s="482">
        <v>3.5806022431531163E-6</v>
      </c>
      <c r="BJ1879" s="482">
        <v>3.2698838663798142E-6</v>
      </c>
      <c r="BK1879" s="482">
        <v>7.8449344662284146E-6</v>
      </c>
      <c r="BL1879" s="482">
        <v>6.2239242656619961E-6</v>
      </c>
      <c r="BM1879" s="482">
        <v>7.8608842434481458E-6</v>
      </c>
      <c r="BN1879" s="482">
        <v>1.1456838435653257E-5</v>
      </c>
      <c r="BO1879" s="482">
        <v>7.1510515770905733E-6</v>
      </c>
      <c r="BP1879" s="482">
        <v>3.1398386854889371E-6</v>
      </c>
      <c r="BQ1879" s="482">
        <v>2.7773448052424038E-6</v>
      </c>
      <c r="BR1879" s="482">
        <v>1.2910978545892788E-6</v>
      </c>
      <c r="BS1879" s="482">
        <v>1.9252185906080664E-6</v>
      </c>
      <c r="BT1879" s="482">
        <v>1.0836537757898377E-6</v>
      </c>
      <c r="BU1879" s="482">
        <v>1.1734556351931241E-6</v>
      </c>
      <c r="BV1879" s="482">
        <v>1.0781338638544104E-6</v>
      </c>
      <c r="BW1879" s="482">
        <v>5.0662442120467494E-7</v>
      </c>
      <c r="BX1879" s="482">
        <v>2.1497933974559975E-6</v>
      </c>
      <c r="BY1879" s="482">
        <v>2.2315906238749689E-6</v>
      </c>
      <c r="BZ1879" s="482">
        <v>1.2006791122112786E-6</v>
      </c>
      <c r="CA1879" s="482">
        <v>1.1004610492162796E-6</v>
      </c>
      <c r="CB1879" s="482">
        <v>7.2423858408851619E-6</v>
      </c>
      <c r="CC1879" s="482">
        <v>1.6048965887238722E-6</v>
      </c>
      <c r="CD1879" s="482">
        <v>2.088155957607326E-6</v>
      </c>
      <c r="CE1879" s="482">
        <v>6.4085807022510076E-6</v>
      </c>
      <c r="CF1879" s="482">
        <v>4.2313696327987493E-6</v>
      </c>
      <c r="CG1879" s="482">
        <v>1.3374344335759318E-6</v>
      </c>
      <c r="CH1879" s="482">
        <v>5.7733266244089038E-6</v>
      </c>
      <c r="CI1879" s="482">
        <v>4.8781162353012274E-6</v>
      </c>
      <c r="CJ1879" s="483">
        <v>2.5332008198138884E-6</v>
      </c>
      <c r="CK1879" s="307"/>
      <c r="CL1879" s="307"/>
      <c r="CM1879" s="307"/>
      <c r="CN1879" s="307"/>
      <c r="CO1879" s="307"/>
    </row>
    <row r="1880" spans="2:93">
      <c r="B1880" s="277"/>
      <c r="C1880" s="598">
        <v>41</v>
      </c>
      <c r="D1880" s="246" t="s">
        <v>662</v>
      </c>
      <c r="E1880" s="481">
        <v>9.1196811408400253E-4</v>
      </c>
      <c r="F1880" s="482">
        <v>1.7010103873187229E-3</v>
      </c>
      <c r="G1880" s="482">
        <v>2.0509307822091146E-3</v>
      </c>
      <c r="H1880" s="482">
        <v>2.2628390495024538E-3</v>
      </c>
      <c r="I1880" s="482">
        <v>1.2138036470475423E-3</v>
      </c>
      <c r="J1880" s="482">
        <v>2.0074613096074273E-3</v>
      </c>
      <c r="K1880" s="482">
        <v>1.7412503177553179E-3</v>
      </c>
      <c r="L1880" s="482">
        <v>1.1919451805073552E-3</v>
      </c>
      <c r="M1880" s="482">
        <v>9.592788188024875E-5</v>
      </c>
      <c r="N1880" s="482">
        <v>7.1314357702355151E-4</v>
      </c>
      <c r="O1880" s="482">
        <v>2.0658206714270566E-3</v>
      </c>
      <c r="P1880" s="482">
        <v>7.9591253949001437E-4</v>
      </c>
      <c r="Q1880" s="482">
        <v>9.8512988363524847E-4</v>
      </c>
      <c r="R1880" s="482">
        <v>1.007486378096124E-3</v>
      </c>
      <c r="S1880" s="482">
        <v>1.5308044437406148E-3</v>
      </c>
      <c r="T1880" s="482">
        <v>1.4081519130873543E-3</v>
      </c>
      <c r="U1880" s="482">
        <v>1.2115197882671971E-3</v>
      </c>
      <c r="V1880" s="482">
        <v>1.8340980212496673E-3</v>
      </c>
      <c r="W1880" s="482">
        <v>2.4150292331618674E-3</v>
      </c>
      <c r="X1880" s="482">
        <v>1.8188586296221131E-3</v>
      </c>
      <c r="Y1880" s="482">
        <v>6.7391709600186716E-4</v>
      </c>
      <c r="Z1880" s="482">
        <v>1.8633099541750364E-3</v>
      </c>
      <c r="AA1880" s="482">
        <v>1.942303491712907E-3</v>
      </c>
      <c r="AB1880" s="482">
        <v>5.2229076581445353E-4</v>
      </c>
      <c r="AC1880" s="482">
        <v>1.2288206749033357E-3</v>
      </c>
      <c r="AD1880" s="482">
        <v>2.9792513113083099E-3</v>
      </c>
      <c r="AE1880" s="482">
        <v>3.114545770095328E-3</v>
      </c>
      <c r="AF1880" s="482">
        <v>5.1437464340653716E-3</v>
      </c>
      <c r="AG1880" s="482">
        <v>4.6189687370256022E-4</v>
      </c>
      <c r="AH1880" s="482">
        <v>2.5354018615324899E-3</v>
      </c>
      <c r="AI1880" s="482">
        <v>3.4104080614455637E-3</v>
      </c>
      <c r="AJ1880" s="482">
        <v>4.9016311165738869E-3</v>
      </c>
      <c r="AK1880" s="482">
        <v>4.7816981273716783E-3</v>
      </c>
      <c r="AL1880" s="482">
        <v>3.0253141815641447E-3</v>
      </c>
      <c r="AM1880" s="482">
        <v>5.0425679153339358E-3</v>
      </c>
      <c r="AN1880" s="482">
        <v>2.3138485650870183E-3</v>
      </c>
      <c r="AO1880" s="482">
        <v>3.6289669889425107E-3</v>
      </c>
      <c r="AP1880" s="482">
        <v>1.6523927133016737E-3</v>
      </c>
      <c r="AQ1880" s="482">
        <v>3.3438805312090846E-3</v>
      </c>
      <c r="AR1880" s="482">
        <v>3.2877708290237864E-3</v>
      </c>
      <c r="AS1880" s="482">
        <v>1.0004931757137698</v>
      </c>
      <c r="AT1880" s="483">
        <v>1.8505539059043177E-3</v>
      </c>
      <c r="AU1880" s="481">
        <v>9.5058042926877683E-6</v>
      </c>
      <c r="AV1880" s="482">
        <v>4.5229870041473528E-6</v>
      </c>
      <c r="AW1880" s="482">
        <v>1.1191742065955862E-5</v>
      </c>
      <c r="AX1880" s="482">
        <v>6.8376554973046587E-6</v>
      </c>
      <c r="AY1880" s="482">
        <v>1.3055687441484391E-5</v>
      </c>
      <c r="AZ1880" s="482">
        <v>1.4877848075179429E-5</v>
      </c>
      <c r="BA1880" s="482">
        <v>1.7756600794918119E-5</v>
      </c>
      <c r="BB1880" s="482">
        <v>2.7086095059557385E-5</v>
      </c>
      <c r="BC1880" s="482">
        <v>1.6641549234745389E-6</v>
      </c>
      <c r="BD1880" s="482">
        <v>3.2562213453736217E-5</v>
      </c>
      <c r="BE1880" s="482">
        <v>1.6495106664498879E-5</v>
      </c>
      <c r="BF1880" s="482">
        <v>7.0651969345413801E-6</v>
      </c>
      <c r="BG1880" s="482">
        <v>1.5462355412072747E-5</v>
      </c>
      <c r="BH1880" s="482">
        <v>1.1471722794975789E-5</v>
      </c>
      <c r="BI1880" s="482">
        <v>2.1136025585012606E-5</v>
      </c>
      <c r="BJ1880" s="482">
        <v>1.8566726480577401E-5</v>
      </c>
      <c r="BK1880" s="482">
        <v>4.9773925335415204E-5</v>
      </c>
      <c r="BL1880" s="482">
        <v>3.9820285279656718E-5</v>
      </c>
      <c r="BM1880" s="482">
        <v>5.2431794107558485E-5</v>
      </c>
      <c r="BN1880" s="482">
        <v>7.5261910007563224E-5</v>
      </c>
      <c r="BO1880" s="482">
        <v>3.6423985502809865E-5</v>
      </c>
      <c r="BP1880" s="482">
        <v>1.6251044896899374E-5</v>
      </c>
      <c r="BQ1880" s="482">
        <v>1.5507271597335736E-5</v>
      </c>
      <c r="BR1880" s="482">
        <v>5.4256355101846816E-6</v>
      </c>
      <c r="BS1880" s="482">
        <v>8.0419025730536493E-6</v>
      </c>
      <c r="BT1880" s="482">
        <v>4.5208297278679427E-6</v>
      </c>
      <c r="BU1880" s="482">
        <v>3.9703327328979232E-6</v>
      </c>
      <c r="BV1880" s="482">
        <v>3.9027424363485533E-6</v>
      </c>
      <c r="BW1880" s="482">
        <v>1.7695918426239762E-6</v>
      </c>
      <c r="BX1880" s="482">
        <v>6.9362319061672611E-6</v>
      </c>
      <c r="BY1880" s="482">
        <v>6.6374989079240383E-6</v>
      </c>
      <c r="BZ1880" s="482">
        <v>5.4742950599154624E-6</v>
      </c>
      <c r="CA1880" s="482">
        <v>4.1028057992308261E-6</v>
      </c>
      <c r="CB1880" s="482">
        <v>9.9297148094949161E-6</v>
      </c>
      <c r="CC1880" s="482">
        <v>6.0437728577930335E-6</v>
      </c>
      <c r="CD1880" s="482">
        <v>9.2442295167228099E-6</v>
      </c>
      <c r="CE1880" s="482">
        <v>8.5998009951983274E-6</v>
      </c>
      <c r="CF1880" s="482">
        <v>1.1136602171334972E-5</v>
      </c>
      <c r="CG1880" s="482">
        <v>4.7269708876760261E-6</v>
      </c>
      <c r="CH1880" s="482">
        <v>4.6652829488201486E-6</v>
      </c>
      <c r="CI1880" s="482">
        <v>2.9224131748516441E-5</v>
      </c>
      <c r="CJ1880" s="483">
        <v>7.2278941397369922E-6</v>
      </c>
      <c r="CK1880" s="307"/>
      <c r="CL1880" s="307"/>
      <c r="CM1880" s="307"/>
      <c r="CN1880" s="307"/>
      <c r="CO1880" s="307"/>
    </row>
    <row r="1881" spans="2:93">
      <c r="B1881" s="277"/>
      <c r="C1881" s="598">
        <v>42</v>
      </c>
      <c r="D1881" s="246" t="s">
        <v>663</v>
      </c>
      <c r="E1881" s="484">
        <v>1.2370059480167395E-2</v>
      </c>
      <c r="F1881" s="485">
        <v>1.1577153931598909E-2</v>
      </c>
      <c r="G1881" s="485">
        <v>1.4069993579379398E-2</v>
      </c>
      <c r="H1881" s="485">
        <v>7.0692300827593629E-3</v>
      </c>
      <c r="I1881" s="485">
        <v>3.9719950808977927E-3</v>
      </c>
      <c r="J1881" s="485">
        <v>4.0291719255729549E-3</v>
      </c>
      <c r="K1881" s="485">
        <v>4.7397490994027488E-3</v>
      </c>
      <c r="L1881" s="485">
        <v>2.3763095056387562E-3</v>
      </c>
      <c r="M1881" s="485">
        <v>5.3556949596043804E-4</v>
      </c>
      <c r="N1881" s="485">
        <v>4.0686391150829282E-3</v>
      </c>
      <c r="O1881" s="485">
        <v>1.1606119152433359E-2</v>
      </c>
      <c r="P1881" s="485">
        <v>7.0589629919613249E-3</v>
      </c>
      <c r="Q1881" s="485">
        <v>1.020695913367408E-2</v>
      </c>
      <c r="R1881" s="485">
        <v>4.0330646876790789E-3</v>
      </c>
      <c r="S1881" s="485">
        <v>1.0064525756816703E-2</v>
      </c>
      <c r="T1881" s="485">
        <v>9.7793212292430955E-3</v>
      </c>
      <c r="U1881" s="485">
        <v>8.0538649303834083E-3</v>
      </c>
      <c r="V1881" s="485">
        <v>2.6171009131349585E-3</v>
      </c>
      <c r="W1881" s="485">
        <v>9.3411170937676129E-3</v>
      </c>
      <c r="X1881" s="485">
        <v>3.7570462764497572E-3</v>
      </c>
      <c r="Y1881" s="485">
        <v>1.8413224699620656E-3</v>
      </c>
      <c r="Z1881" s="485">
        <v>2.4933912721857802E-3</v>
      </c>
      <c r="AA1881" s="485">
        <v>1.5173424058447352E-2</v>
      </c>
      <c r="AB1881" s="485">
        <v>5.0463948999274937E-3</v>
      </c>
      <c r="AC1881" s="485">
        <v>8.4142765866619292E-3</v>
      </c>
      <c r="AD1881" s="485">
        <v>1.2416087347127964E-3</v>
      </c>
      <c r="AE1881" s="485">
        <v>6.9585603182787531E-3</v>
      </c>
      <c r="AF1881" s="485">
        <v>5.0149001694464249E-3</v>
      </c>
      <c r="AG1881" s="485">
        <v>1.4492089942446402E-3</v>
      </c>
      <c r="AH1881" s="485">
        <v>7.4912207294399302E-3</v>
      </c>
      <c r="AI1881" s="485">
        <v>8.051745647707529E-3</v>
      </c>
      <c r="AJ1881" s="485">
        <v>1.709868033797863E-3</v>
      </c>
      <c r="AK1881" s="485">
        <v>1.2772273753155679E-2</v>
      </c>
      <c r="AL1881" s="485">
        <v>4.2036695585145325E-3</v>
      </c>
      <c r="AM1881" s="485">
        <v>3.7742892767326603E-3</v>
      </c>
      <c r="AN1881" s="485">
        <v>6.9349561943129858E-3</v>
      </c>
      <c r="AO1881" s="485">
        <v>2.612240982965404E-3</v>
      </c>
      <c r="AP1881" s="485">
        <v>2.9711367122474985E-3</v>
      </c>
      <c r="AQ1881" s="485">
        <v>1.5045018290163975E-3</v>
      </c>
      <c r="AR1881" s="485">
        <v>3.061110234855482E-3</v>
      </c>
      <c r="AS1881" s="485">
        <v>1.7215445940889818E-3</v>
      </c>
      <c r="AT1881" s="486">
        <v>1.0016084963550038</v>
      </c>
      <c r="AU1881" s="484">
        <v>1.3591389511028381E-4</v>
      </c>
      <c r="AV1881" s="485">
        <v>9.3492222788450888E-5</v>
      </c>
      <c r="AW1881" s="485">
        <v>1.5063229060104311E-4</v>
      </c>
      <c r="AX1881" s="485">
        <v>9.25215289339973E-5</v>
      </c>
      <c r="AY1881" s="485">
        <v>1.0827339580468491E-4</v>
      </c>
      <c r="AZ1881" s="485">
        <v>7.3271851997657074E-5</v>
      </c>
      <c r="BA1881" s="485">
        <v>9.7993141583809965E-5</v>
      </c>
      <c r="BB1881" s="485">
        <v>1.0500233013159892E-4</v>
      </c>
      <c r="BC1881" s="485">
        <v>1.3131586087056499E-5</v>
      </c>
      <c r="BD1881" s="485">
        <v>1.345269814651323E-4</v>
      </c>
      <c r="BE1881" s="485">
        <v>1.4408290987635194E-4</v>
      </c>
      <c r="BF1881" s="485">
        <v>7.0190211197657281E-5</v>
      </c>
      <c r="BG1881" s="485">
        <v>1.4945694909686687E-4</v>
      </c>
      <c r="BH1881" s="485">
        <v>1.0575808533960439E-4</v>
      </c>
      <c r="BI1881" s="485">
        <v>2.0066822894620554E-4</v>
      </c>
      <c r="BJ1881" s="485">
        <v>1.6518036934677922E-4</v>
      </c>
      <c r="BK1881" s="485">
        <v>1.9962300882725195E-4</v>
      </c>
      <c r="BL1881" s="485">
        <v>1.5836143755674156E-4</v>
      </c>
      <c r="BM1881" s="485">
        <v>2.0825872395240379E-4</v>
      </c>
      <c r="BN1881" s="485">
        <v>2.027254240975242E-4</v>
      </c>
      <c r="BO1881" s="485">
        <v>1.7640174102352918E-4</v>
      </c>
      <c r="BP1881" s="485">
        <v>9.1894680421573886E-5</v>
      </c>
      <c r="BQ1881" s="485">
        <v>1.7562870086205431E-4</v>
      </c>
      <c r="BR1881" s="485">
        <v>6.1445223412311118E-5</v>
      </c>
      <c r="BS1881" s="485">
        <v>1.1600675156008779E-4</v>
      </c>
      <c r="BT1881" s="485">
        <v>3.6828899796757767E-5</v>
      </c>
      <c r="BU1881" s="485">
        <v>6.9857469512745826E-5</v>
      </c>
      <c r="BV1881" s="485">
        <v>5.2508308689980193E-5</v>
      </c>
      <c r="BW1881" s="485">
        <v>4.5376535910984102E-5</v>
      </c>
      <c r="BX1881" s="485">
        <v>9.4438180148310257E-5</v>
      </c>
      <c r="BY1881" s="485">
        <v>8.3286918972923164E-5</v>
      </c>
      <c r="BZ1881" s="485">
        <v>3.9346748881409568E-5</v>
      </c>
      <c r="CA1881" s="485">
        <v>8.3975599012361816E-5</v>
      </c>
      <c r="CB1881" s="485">
        <v>6.5311063105127716E-5</v>
      </c>
      <c r="CC1881" s="485">
        <v>5.9849804444685164E-5</v>
      </c>
      <c r="CD1881" s="485">
        <v>1.0102284456543072E-4</v>
      </c>
      <c r="CE1881" s="485">
        <v>6.3138232899778623E-5</v>
      </c>
      <c r="CF1881" s="485">
        <v>7.9316739507098919E-5</v>
      </c>
      <c r="CG1881" s="485">
        <v>3.7164865683087564E-5</v>
      </c>
      <c r="CH1881" s="485">
        <v>4.8164371187239462E-5</v>
      </c>
      <c r="CI1881" s="485">
        <v>1.2908061446038579E-4</v>
      </c>
      <c r="CJ1881" s="486">
        <v>5.0264073143857695E-5</v>
      </c>
      <c r="CK1881" s="307"/>
      <c r="CL1881" s="307"/>
      <c r="CM1881" s="307"/>
      <c r="CN1881" s="307"/>
      <c r="CO1881" s="307"/>
    </row>
    <row r="1882" spans="2:93">
      <c r="B1882" s="282" t="s">
        <v>79</v>
      </c>
      <c r="C1882" s="597">
        <v>1</v>
      </c>
      <c r="D1882" s="244" t="s">
        <v>67</v>
      </c>
      <c r="E1882" s="478">
        <v>3.9008933968827826E-2</v>
      </c>
      <c r="F1882" s="479">
        <v>2.6326682467894573E-3</v>
      </c>
      <c r="G1882" s="479">
        <v>1.3724583742539676E-2</v>
      </c>
      <c r="H1882" s="479">
        <v>4.9446813257722478E-4</v>
      </c>
      <c r="I1882" s="479">
        <v>6.8293157062084817E-2</v>
      </c>
      <c r="J1882" s="479">
        <v>8.8216874420544104E-3</v>
      </c>
      <c r="K1882" s="479">
        <v>1.7037174111037149E-3</v>
      </c>
      <c r="L1882" s="479">
        <v>2.870765816545863E-3</v>
      </c>
      <c r="M1882" s="479">
        <v>7.4857805100476756E-5</v>
      </c>
      <c r="N1882" s="479">
        <v>2.093156626132029E-2</v>
      </c>
      <c r="O1882" s="479">
        <v>9.9443246078198132E-4</v>
      </c>
      <c r="P1882" s="479">
        <v>2.821793901564574E-4</v>
      </c>
      <c r="Q1882" s="479">
        <v>9.6733112444381949E-4</v>
      </c>
      <c r="R1882" s="479">
        <v>4.1578254560258992E-4</v>
      </c>
      <c r="S1882" s="479">
        <v>5.5230579327430226E-4</v>
      </c>
      <c r="T1882" s="479">
        <v>6.5514271253130452E-4</v>
      </c>
      <c r="U1882" s="479">
        <v>1.7918839114831843E-3</v>
      </c>
      <c r="V1882" s="479">
        <v>9.6498026439970856E-4</v>
      </c>
      <c r="W1882" s="479">
        <v>1.9423727194893901E-3</v>
      </c>
      <c r="X1882" s="479">
        <v>1.0987278304184843E-3</v>
      </c>
      <c r="Y1882" s="479">
        <v>2.0561726011953823E-3</v>
      </c>
      <c r="Z1882" s="479">
        <v>2.6577405215770567E-3</v>
      </c>
      <c r="AA1882" s="479">
        <v>9.2806385669383753E-4</v>
      </c>
      <c r="AB1882" s="479">
        <v>1.7748672643501764E-4</v>
      </c>
      <c r="AC1882" s="479">
        <v>7.8792494796621764E-4</v>
      </c>
      <c r="AD1882" s="479">
        <v>2.4674155284304649E-4</v>
      </c>
      <c r="AE1882" s="479">
        <v>3.4586563429363215E-4</v>
      </c>
      <c r="AF1882" s="479">
        <v>2.6161894356394283E-4</v>
      </c>
      <c r="AG1882" s="479">
        <v>5.5254056585913076E-5</v>
      </c>
      <c r="AH1882" s="479">
        <v>1.7081676285311408E-4</v>
      </c>
      <c r="AI1882" s="479">
        <v>3.2545302650654643E-4</v>
      </c>
      <c r="AJ1882" s="479">
        <v>2.9542584971178621E-4</v>
      </c>
      <c r="AK1882" s="479">
        <v>5.7386657688642776E-4</v>
      </c>
      <c r="AL1882" s="479">
        <v>2.3353453642822237E-3</v>
      </c>
      <c r="AM1882" s="479">
        <v>8.4515195227355053E-4</v>
      </c>
      <c r="AN1882" s="479">
        <v>6.7229234543660728E-4</v>
      </c>
      <c r="AO1882" s="479">
        <v>2.0421168221600765E-2</v>
      </c>
      <c r="AP1882" s="479">
        <v>4.0235678463308507E-2</v>
      </c>
      <c r="AQ1882" s="479">
        <v>8.1520373852233109E-4</v>
      </c>
      <c r="AR1882" s="479">
        <v>2.0015223786219436E-3</v>
      </c>
      <c r="AS1882" s="479">
        <v>2.5974739110732146E-3</v>
      </c>
      <c r="AT1882" s="480">
        <v>6.4749820852875507E-4</v>
      </c>
      <c r="AU1882" s="487">
        <v>1.1413791400906705</v>
      </c>
      <c r="AV1882" s="488">
        <v>7.0568097058412082E-3</v>
      </c>
      <c r="AW1882" s="488">
        <v>1.5408875435761778E-2</v>
      </c>
      <c r="AX1882" s="488">
        <v>4.766219148444201E-4</v>
      </c>
      <c r="AY1882" s="488">
        <v>0.18942697957190949</v>
      </c>
      <c r="AZ1882" s="488">
        <v>1.2057688482491764E-2</v>
      </c>
      <c r="BA1882" s="488">
        <v>1.7847266783007644E-3</v>
      </c>
      <c r="BB1882" s="488">
        <v>3.3505904021197365E-3</v>
      </c>
      <c r="BC1882" s="488">
        <v>4.6150841897320864E-5</v>
      </c>
      <c r="BD1882" s="488">
        <v>2.6733090670823252E-2</v>
      </c>
      <c r="BE1882" s="488">
        <v>9.6580595723300177E-4</v>
      </c>
      <c r="BF1882" s="488">
        <v>2.9446146153988735E-4</v>
      </c>
      <c r="BG1882" s="488">
        <v>5.5969336855506168E-4</v>
      </c>
      <c r="BH1882" s="488">
        <v>3.83760320520611E-4</v>
      </c>
      <c r="BI1882" s="488">
        <v>6.2849930574090159E-4</v>
      </c>
      <c r="BJ1882" s="488">
        <v>8.8452680014910741E-4</v>
      </c>
      <c r="BK1882" s="488">
        <v>1.4473901105705816E-3</v>
      </c>
      <c r="BL1882" s="488">
        <v>1.0596905803554808E-3</v>
      </c>
      <c r="BM1882" s="488">
        <v>1.3797057396004423E-3</v>
      </c>
      <c r="BN1882" s="488">
        <v>1.5240886723887073E-3</v>
      </c>
      <c r="BO1882" s="488">
        <v>1.7740679451537483E-3</v>
      </c>
      <c r="BP1882" s="488">
        <v>3.8652777141673024E-3</v>
      </c>
      <c r="BQ1882" s="488">
        <v>1.6260221068280178E-3</v>
      </c>
      <c r="BR1882" s="488">
        <v>2.3953718912731581E-4</v>
      </c>
      <c r="BS1882" s="488">
        <v>1.1907145920412767E-3</v>
      </c>
      <c r="BT1882" s="488">
        <v>4.4737571132912404E-4</v>
      </c>
      <c r="BU1882" s="488">
        <v>4.1266381369269424E-4</v>
      </c>
      <c r="BV1882" s="488">
        <v>2.8953034454712962E-4</v>
      </c>
      <c r="BW1882" s="488">
        <v>1.4441540613410002E-4</v>
      </c>
      <c r="BX1882" s="488">
        <v>3.3950315480248843E-4</v>
      </c>
      <c r="BY1882" s="488">
        <v>4.6154072051030168E-4</v>
      </c>
      <c r="BZ1882" s="488">
        <v>3.6826558683647779E-4</v>
      </c>
      <c r="CA1882" s="488">
        <v>1.2540466911203424E-3</v>
      </c>
      <c r="CB1882" s="488">
        <v>3.9394218383274051E-3</v>
      </c>
      <c r="CC1882" s="488">
        <v>2.3979372958782092E-3</v>
      </c>
      <c r="CD1882" s="488">
        <v>5.4783956218441019E-4</v>
      </c>
      <c r="CE1882" s="488">
        <v>3.7032011630876119E-2</v>
      </c>
      <c r="CF1882" s="488">
        <v>6.2912368945562069E-2</v>
      </c>
      <c r="CG1882" s="488">
        <v>4.6172261793925983E-3</v>
      </c>
      <c r="CH1882" s="488">
        <v>4.3044266544681152E-3</v>
      </c>
      <c r="CI1882" s="488">
        <v>2.5639159508460537E-3</v>
      </c>
      <c r="CJ1882" s="489">
        <v>7.1377331928811083E-4</v>
      </c>
      <c r="CK1882" s="307"/>
      <c r="CL1882" s="307"/>
      <c r="CM1882" s="307"/>
      <c r="CN1882" s="307"/>
      <c r="CO1882" s="307"/>
    </row>
    <row r="1883" spans="2:93">
      <c r="B1883" s="284"/>
      <c r="C1883" s="598">
        <v>2</v>
      </c>
      <c r="D1883" s="246" t="s">
        <v>563</v>
      </c>
      <c r="E1883" s="481">
        <v>7.999993906459195E-4</v>
      </c>
      <c r="F1883" s="482">
        <v>4.196177792508609E-2</v>
      </c>
      <c r="G1883" s="482">
        <v>3.4447457350299211E-4</v>
      </c>
      <c r="H1883" s="482">
        <v>2.1589309185468322E-4</v>
      </c>
      <c r="I1883" s="482">
        <v>1.1554677800875166E-3</v>
      </c>
      <c r="J1883" s="482">
        <v>6.2449619729064518E-4</v>
      </c>
      <c r="K1883" s="482">
        <v>2.4904246067323228E-2</v>
      </c>
      <c r="L1883" s="482">
        <v>7.7535302100734322E-4</v>
      </c>
      <c r="M1883" s="482">
        <v>4.8998243966052757E-5</v>
      </c>
      <c r="N1883" s="482">
        <v>5.6612514736206884E-4</v>
      </c>
      <c r="O1883" s="482">
        <v>7.0666015193800082E-4</v>
      </c>
      <c r="P1883" s="482">
        <v>2.3620474048043909E-4</v>
      </c>
      <c r="Q1883" s="482">
        <v>3.6616972104469477E-4</v>
      </c>
      <c r="R1883" s="482">
        <v>2.9074959339315729E-4</v>
      </c>
      <c r="S1883" s="482">
        <v>3.1884940000858367E-4</v>
      </c>
      <c r="T1883" s="482">
        <v>2.2408360148656173E-4</v>
      </c>
      <c r="U1883" s="482">
        <v>4.1581118907166775E-4</v>
      </c>
      <c r="V1883" s="482">
        <v>3.8658204282700253E-4</v>
      </c>
      <c r="W1883" s="482">
        <v>4.9610537618851442E-4</v>
      </c>
      <c r="X1883" s="482">
        <v>3.5028613037003432E-4</v>
      </c>
      <c r="Y1883" s="482">
        <v>2.9367261406816917E-4</v>
      </c>
      <c r="Z1883" s="482">
        <v>3.2623686824172901E-3</v>
      </c>
      <c r="AA1883" s="482">
        <v>1.2014096907823708E-3</v>
      </c>
      <c r="AB1883" s="482">
        <v>1.5546708261687551E-4</v>
      </c>
      <c r="AC1883" s="482">
        <v>1.7274659043164961E-4</v>
      </c>
      <c r="AD1883" s="482">
        <v>1.4113511155508624E-4</v>
      </c>
      <c r="AE1883" s="482">
        <v>2.8999554233478112E-4</v>
      </c>
      <c r="AF1883" s="482">
        <v>3.09363573416457E-4</v>
      </c>
      <c r="AG1883" s="482">
        <v>5.5934950830920845E-5</v>
      </c>
      <c r="AH1883" s="482">
        <v>2.1490332300674392E-4</v>
      </c>
      <c r="AI1883" s="482">
        <v>7.7908630909231708E-4</v>
      </c>
      <c r="AJ1883" s="482">
        <v>2.120253595244916E-4</v>
      </c>
      <c r="AK1883" s="482">
        <v>2.9802345769876069E-4</v>
      </c>
      <c r="AL1883" s="482">
        <v>3.729501640649683E-4</v>
      </c>
      <c r="AM1883" s="482">
        <v>5.1457656472737238E-4</v>
      </c>
      <c r="AN1883" s="482">
        <v>2.117348777805828E-4</v>
      </c>
      <c r="AO1883" s="482">
        <v>8.6004399669784904E-4</v>
      </c>
      <c r="AP1883" s="482">
        <v>1.1236529890364354E-3</v>
      </c>
      <c r="AQ1883" s="482">
        <v>2.7062559307894585E-4</v>
      </c>
      <c r="AR1883" s="482">
        <v>2.2304139142914425E-4</v>
      </c>
      <c r="AS1883" s="482">
        <v>1.3336677907025802E-2</v>
      </c>
      <c r="AT1883" s="483">
        <v>2.350524404426418E-4</v>
      </c>
      <c r="AU1883" s="490">
        <v>1.1882700185494766E-3</v>
      </c>
      <c r="AV1883" s="491">
        <v>1.1066476423432527</v>
      </c>
      <c r="AW1883" s="491">
        <v>4.892603815093E-4</v>
      </c>
      <c r="AX1883" s="491">
        <v>3.3258437730190231E-4</v>
      </c>
      <c r="AY1883" s="491">
        <v>1.3585710174155885E-3</v>
      </c>
      <c r="AZ1883" s="491">
        <v>4.9281796630737808E-4</v>
      </c>
      <c r="BA1883" s="491">
        <v>3.3606076690472358E-2</v>
      </c>
      <c r="BB1883" s="491">
        <v>8.6571339171571027E-4</v>
      </c>
      <c r="BC1883" s="491">
        <v>3.0875426278766285E-5</v>
      </c>
      <c r="BD1883" s="491">
        <v>5.8041801121459726E-4</v>
      </c>
      <c r="BE1883" s="491">
        <v>8.8945451639509631E-4</v>
      </c>
      <c r="BF1883" s="491">
        <v>2.1255674429158307E-4</v>
      </c>
      <c r="BG1883" s="491">
        <v>2.8861907507561917E-4</v>
      </c>
      <c r="BH1883" s="491">
        <v>2.9012546495986587E-4</v>
      </c>
      <c r="BI1883" s="491">
        <v>2.311801603615885E-4</v>
      </c>
      <c r="BJ1883" s="491">
        <v>2.1715058808250909E-4</v>
      </c>
      <c r="BK1883" s="491">
        <v>3.999963917887094E-4</v>
      </c>
      <c r="BL1883" s="491">
        <v>4.9644011247238352E-4</v>
      </c>
      <c r="BM1883" s="491">
        <v>4.6552412540638399E-4</v>
      </c>
      <c r="BN1883" s="491">
        <v>4.6100153849640377E-4</v>
      </c>
      <c r="BO1883" s="491">
        <v>2.8757849305971321E-4</v>
      </c>
      <c r="BP1883" s="491">
        <v>3.1176681453803342E-3</v>
      </c>
      <c r="BQ1883" s="491">
        <v>1.467290583534451E-3</v>
      </c>
      <c r="BR1883" s="491">
        <v>2.2830638420409576E-4</v>
      </c>
      <c r="BS1883" s="491">
        <v>3.3029243199656904E-4</v>
      </c>
      <c r="BT1883" s="491">
        <v>2.4966483000296623E-4</v>
      </c>
      <c r="BU1883" s="491">
        <v>3.6992309691003742E-4</v>
      </c>
      <c r="BV1883" s="491">
        <v>3.3038715374401624E-4</v>
      </c>
      <c r="BW1883" s="491">
        <v>1.2536548332384278E-4</v>
      </c>
      <c r="BX1883" s="491">
        <v>3.1338279162325503E-4</v>
      </c>
      <c r="BY1883" s="491">
        <v>7.1434429022543136E-4</v>
      </c>
      <c r="BZ1883" s="491">
        <v>2.2319025525828682E-4</v>
      </c>
      <c r="CA1883" s="491">
        <v>3.5550158522918373E-4</v>
      </c>
      <c r="CB1883" s="491">
        <v>4.5560318241490925E-4</v>
      </c>
      <c r="CC1883" s="491">
        <v>7.6080557608637872E-4</v>
      </c>
      <c r="CD1883" s="491">
        <v>2.8207018707229541E-4</v>
      </c>
      <c r="CE1883" s="491">
        <v>2.1331010674146304E-3</v>
      </c>
      <c r="CF1883" s="491">
        <v>2.5155826819745161E-3</v>
      </c>
      <c r="CG1883" s="491">
        <v>3.6741943270768567E-4</v>
      </c>
      <c r="CH1883" s="491">
        <v>3.6941306611050994E-4</v>
      </c>
      <c r="CI1883" s="491">
        <v>1.2648167718112301E-2</v>
      </c>
      <c r="CJ1883" s="492">
        <v>2.422486030463806E-4</v>
      </c>
      <c r="CK1883" s="307"/>
      <c r="CL1883" s="307"/>
      <c r="CM1883" s="307"/>
      <c r="CN1883" s="307"/>
      <c r="CO1883" s="307"/>
    </row>
    <row r="1884" spans="2:93">
      <c r="B1884" s="284"/>
      <c r="C1884" s="598">
        <v>3</v>
      </c>
      <c r="D1884" s="246" t="s">
        <v>633</v>
      </c>
      <c r="E1884" s="481">
        <v>3.0203716413947754E-3</v>
      </c>
      <c r="F1884" s="482">
        <v>2.6988722624485571E-4</v>
      </c>
      <c r="G1884" s="482">
        <v>1.5526994049607017E-2</v>
      </c>
      <c r="H1884" s="482">
        <v>4.5038809245431684E-5</v>
      </c>
      <c r="I1884" s="482">
        <v>2.6423272775210848E-2</v>
      </c>
      <c r="J1884" s="482">
        <v>3.0991932434959815E-4</v>
      </c>
      <c r="K1884" s="482">
        <v>1.6045989165780377E-4</v>
      </c>
      <c r="L1884" s="482">
        <v>2.9703123682383079E-4</v>
      </c>
      <c r="M1884" s="482">
        <v>6.3954677832523385E-6</v>
      </c>
      <c r="N1884" s="482">
        <v>2.3756868174149441E-4</v>
      </c>
      <c r="O1884" s="482">
        <v>8.039882241363494E-5</v>
      </c>
      <c r="P1884" s="482">
        <v>1.1416150757037124E-4</v>
      </c>
      <c r="Q1884" s="482">
        <v>9.0148145799321772E-5</v>
      </c>
      <c r="R1884" s="482">
        <v>5.4124726829718589E-5</v>
      </c>
      <c r="S1884" s="482">
        <v>4.8012947816722365E-5</v>
      </c>
      <c r="T1884" s="482">
        <v>4.8380735150054961E-5</v>
      </c>
      <c r="U1884" s="482">
        <v>7.9023621249091076E-5</v>
      </c>
      <c r="V1884" s="482">
        <v>7.5907597716632459E-5</v>
      </c>
      <c r="W1884" s="482">
        <v>6.5435004400289797E-5</v>
      </c>
      <c r="X1884" s="482">
        <v>6.1453337495356825E-5</v>
      </c>
      <c r="Y1884" s="482">
        <v>6.0048237618004352E-5</v>
      </c>
      <c r="Z1884" s="482">
        <v>5.2962353448200326E-3</v>
      </c>
      <c r="AA1884" s="482">
        <v>4.2547788578195918E-5</v>
      </c>
      <c r="AB1884" s="482">
        <v>3.3512492961913762E-5</v>
      </c>
      <c r="AC1884" s="482">
        <v>2.7641680114301115E-5</v>
      </c>
      <c r="AD1884" s="482">
        <v>1.861107811075102E-5</v>
      </c>
      <c r="AE1884" s="482">
        <v>3.6695776579467629E-5</v>
      </c>
      <c r="AF1884" s="482">
        <v>6.9396984871641798E-5</v>
      </c>
      <c r="AG1884" s="482">
        <v>6.4505387767487546E-6</v>
      </c>
      <c r="AH1884" s="482">
        <v>1.656594296597569E-5</v>
      </c>
      <c r="AI1884" s="482">
        <v>1.1307817083850064E-4</v>
      </c>
      <c r="AJ1884" s="482">
        <v>5.8283477520951238E-5</v>
      </c>
      <c r="AK1884" s="482">
        <v>9.0800495132624501E-5</v>
      </c>
      <c r="AL1884" s="482">
        <v>4.7787098997823663E-4</v>
      </c>
      <c r="AM1884" s="482">
        <v>1.299717994382958E-4</v>
      </c>
      <c r="AN1884" s="482">
        <v>4.2939123098298539E-5</v>
      </c>
      <c r="AO1884" s="482">
        <v>4.8291855057938041E-3</v>
      </c>
      <c r="AP1884" s="482">
        <v>9.2534788354599919E-3</v>
      </c>
      <c r="AQ1884" s="482">
        <v>7.8802149965340583E-5</v>
      </c>
      <c r="AR1884" s="482">
        <v>2.8716624419964298E-4</v>
      </c>
      <c r="AS1884" s="482">
        <v>5.6996985692934782E-4</v>
      </c>
      <c r="AT1884" s="483">
        <v>7.2001285683327476E-5</v>
      </c>
      <c r="AU1884" s="490">
        <v>2.6458963694255058E-3</v>
      </c>
      <c r="AV1884" s="491">
        <v>4.5734575953346613E-4</v>
      </c>
      <c r="AW1884" s="491">
        <v>1.0356449111870338</v>
      </c>
      <c r="AX1884" s="491">
        <v>3.6192054706427019E-5</v>
      </c>
      <c r="AY1884" s="491">
        <v>2.6914767528180096E-2</v>
      </c>
      <c r="AZ1884" s="491">
        <v>1.6885286954847358E-4</v>
      </c>
      <c r="BA1884" s="491">
        <v>1.400959469590914E-4</v>
      </c>
      <c r="BB1884" s="491">
        <v>2.6561692029345438E-4</v>
      </c>
      <c r="BC1884" s="491">
        <v>1.0391344659374355E-5</v>
      </c>
      <c r="BD1884" s="491">
        <v>1.7210042480014573E-4</v>
      </c>
      <c r="BE1884" s="491">
        <v>7.9264289182656451E-5</v>
      </c>
      <c r="BF1884" s="491">
        <v>9.3512514409831811E-5</v>
      </c>
      <c r="BG1884" s="491">
        <v>1.0525223236121229E-4</v>
      </c>
      <c r="BH1884" s="491">
        <v>5.1323722191902373E-5</v>
      </c>
      <c r="BI1884" s="491">
        <v>4.1625243994100527E-5</v>
      </c>
      <c r="BJ1884" s="491">
        <v>4.3350387081238891E-5</v>
      </c>
      <c r="BK1884" s="491">
        <v>6.1959785676994134E-5</v>
      </c>
      <c r="BL1884" s="491">
        <v>5.8695546480690113E-5</v>
      </c>
      <c r="BM1884" s="491">
        <v>5.601113364946672E-5</v>
      </c>
      <c r="BN1884" s="491">
        <v>6.8010101307343436E-5</v>
      </c>
      <c r="BO1884" s="491">
        <v>5.4267915089883793E-5</v>
      </c>
      <c r="BP1884" s="491">
        <v>3.2509419421161332E-3</v>
      </c>
      <c r="BQ1884" s="491">
        <v>4.4703481583259608E-5</v>
      </c>
      <c r="BR1884" s="491">
        <v>4.3030718532389627E-5</v>
      </c>
      <c r="BS1884" s="491">
        <v>3.981061726393376E-5</v>
      </c>
      <c r="BT1884" s="491">
        <v>2.9444369579795642E-5</v>
      </c>
      <c r="BU1884" s="491">
        <v>3.6989182002610053E-5</v>
      </c>
      <c r="BV1884" s="491">
        <v>6.6193939352368007E-5</v>
      </c>
      <c r="BW1884" s="491">
        <v>1.0534214252699007E-5</v>
      </c>
      <c r="BX1884" s="491">
        <v>3.3739552555911233E-5</v>
      </c>
      <c r="BY1884" s="491">
        <v>9.1839404462049898E-5</v>
      </c>
      <c r="BZ1884" s="491">
        <v>5.6869843664896713E-5</v>
      </c>
      <c r="CA1884" s="491">
        <v>9.6385763947961673E-5</v>
      </c>
      <c r="CB1884" s="491">
        <v>7.3639206288440221E-4</v>
      </c>
      <c r="CC1884" s="491">
        <v>1.7297790882271841E-4</v>
      </c>
      <c r="CD1884" s="491">
        <v>5.0956386582505561E-5</v>
      </c>
      <c r="CE1884" s="491">
        <v>7.889972284135259E-3</v>
      </c>
      <c r="CF1884" s="491">
        <v>1.366044566845713E-2</v>
      </c>
      <c r="CG1884" s="491">
        <v>1.2203671471670556E-4</v>
      </c>
      <c r="CH1884" s="491">
        <v>3.7911523805779452E-4</v>
      </c>
      <c r="CI1884" s="491">
        <v>4.5305076098621565E-4</v>
      </c>
      <c r="CJ1884" s="492">
        <v>7.413130020454037E-5</v>
      </c>
      <c r="CK1884" s="307"/>
      <c r="CL1884" s="307"/>
      <c r="CM1884" s="307"/>
      <c r="CN1884" s="307"/>
      <c r="CO1884" s="307"/>
    </row>
    <row r="1885" spans="2:93">
      <c r="B1885" s="284"/>
      <c r="C1885" s="598">
        <v>4</v>
      </c>
      <c r="D1885" s="246" t="s">
        <v>652</v>
      </c>
      <c r="E1885" s="481">
        <v>2.3801695575651864E-3</v>
      </c>
      <c r="F1885" s="482">
        <v>2.4718748658292514E-3</v>
      </c>
      <c r="G1885" s="482">
        <v>7.2582537603158321E-3</v>
      </c>
      <c r="H1885" s="482">
        <v>1.3412730218582261E-2</v>
      </c>
      <c r="I1885" s="482">
        <v>2.1484902387944537E-3</v>
      </c>
      <c r="J1885" s="482">
        <v>2.7399173641830571E-3</v>
      </c>
      <c r="K1885" s="482">
        <v>5.0570852942683642E-3</v>
      </c>
      <c r="L1885" s="482">
        <v>8.1689045292290298E-3</v>
      </c>
      <c r="M1885" s="482">
        <v>0.10374584105861358</v>
      </c>
      <c r="N1885" s="482">
        <v>3.3131083355896207E-3</v>
      </c>
      <c r="O1885" s="482">
        <v>1.9529821893438822E-2</v>
      </c>
      <c r="P1885" s="482">
        <v>7.4124716522532838E-3</v>
      </c>
      <c r="Q1885" s="482">
        <v>1.0839261518332276E-2</v>
      </c>
      <c r="R1885" s="482">
        <v>4.3358212984069494E-3</v>
      </c>
      <c r="S1885" s="482">
        <v>3.6860362441758286E-3</v>
      </c>
      <c r="T1885" s="482">
        <v>2.2351575551344911E-3</v>
      </c>
      <c r="U1885" s="482">
        <v>2.1007711754257846E-3</v>
      </c>
      <c r="V1885" s="482">
        <v>3.3469091866604652E-3</v>
      </c>
      <c r="W1885" s="482">
        <v>2.5387745211224708E-3</v>
      </c>
      <c r="X1885" s="482">
        <v>1.3435642135718406E-3</v>
      </c>
      <c r="Y1885" s="482">
        <v>2.3350822208840984E-3</v>
      </c>
      <c r="Z1885" s="482">
        <v>3.5481846093818096E-3</v>
      </c>
      <c r="AA1885" s="482">
        <v>4.1692833280978841E-3</v>
      </c>
      <c r="AB1885" s="482">
        <v>7.2772110713386878E-2</v>
      </c>
      <c r="AC1885" s="482">
        <v>3.0482977544295273E-3</v>
      </c>
      <c r="AD1885" s="482">
        <v>2.4604569099399018E-3</v>
      </c>
      <c r="AE1885" s="482">
        <v>2.4939245784362405E-3</v>
      </c>
      <c r="AF1885" s="482">
        <v>6.615625880627519E-4</v>
      </c>
      <c r="AG1885" s="482">
        <v>1.9666544213706847E-4</v>
      </c>
      <c r="AH1885" s="482">
        <v>3.8813964666542969E-3</v>
      </c>
      <c r="AI1885" s="482">
        <v>1.0812179323399429E-3</v>
      </c>
      <c r="AJ1885" s="482">
        <v>1.7127839934978088E-3</v>
      </c>
      <c r="AK1885" s="482">
        <v>1.9090051405678665E-3</v>
      </c>
      <c r="AL1885" s="482">
        <v>1.6592470697059276E-3</v>
      </c>
      <c r="AM1885" s="482">
        <v>7.6122883658372306E-4</v>
      </c>
      <c r="AN1885" s="482">
        <v>1.0013801134464569E-3</v>
      </c>
      <c r="AO1885" s="482">
        <v>3.7675117658338975E-3</v>
      </c>
      <c r="AP1885" s="482">
        <v>2.4687508115483715E-3</v>
      </c>
      <c r="AQ1885" s="482">
        <v>2.4500234706832619E-3</v>
      </c>
      <c r="AR1885" s="482">
        <v>2.3425339450415857E-3</v>
      </c>
      <c r="AS1885" s="482">
        <v>1.6483870717809207E-3</v>
      </c>
      <c r="AT1885" s="483">
        <v>3.7810488738371606E-3</v>
      </c>
      <c r="AU1885" s="490">
        <v>1.0458662734534937E-3</v>
      </c>
      <c r="AV1885" s="491">
        <v>8.9856096938161086E-4</v>
      </c>
      <c r="AW1885" s="491">
        <v>2.0187611643000892E-3</v>
      </c>
      <c r="AX1885" s="491">
        <v>1.0028933183269264</v>
      </c>
      <c r="AY1885" s="491">
        <v>8.1267546843923153E-4</v>
      </c>
      <c r="AZ1885" s="491">
        <v>1.0577868787128449E-3</v>
      </c>
      <c r="BA1885" s="491">
        <v>1.5030761120938365E-3</v>
      </c>
      <c r="BB1885" s="491">
        <v>2.9210946771639507E-3</v>
      </c>
      <c r="BC1885" s="491">
        <v>1.758860068081344E-2</v>
      </c>
      <c r="BD1885" s="491">
        <v>1.3142875888287801E-3</v>
      </c>
      <c r="BE1885" s="491">
        <v>3.2964399079632861E-3</v>
      </c>
      <c r="BF1885" s="491">
        <v>5.6985024619347017E-3</v>
      </c>
      <c r="BG1885" s="491">
        <v>5.4587041783098755E-3</v>
      </c>
      <c r="BH1885" s="491">
        <v>2.3235397996918591E-3</v>
      </c>
      <c r="BI1885" s="491">
        <v>1.5720057830120038E-3</v>
      </c>
      <c r="BJ1885" s="491">
        <v>1.2913982864915347E-3</v>
      </c>
      <c r="BK1885" s="491">
        <v>1.128277485148024E-3</v>
      </c>
      <c r="BL1885" s="491">
        <v>1.3689579869231297E-3</v>
      </c>
      <c r="BM1885" s="491">
        <v>1.2727066733435538E-3</v>
      </c>
      <c r="BN1885" s="491">
        <v>9.8446318148845608E-4</v>
      </c>
      <c r="BO1885" s="491">
        <v>1.5090851430869226E-3</v>
      </c>
      <c r="BP1885" s="491">
        <v>9.3991224637903501E-4</v>
      </c>
      <c r="BQ1885" s="491">
        <v>1.3593302833357489E-3</v>
      </c>
      <c r="BR1885" s="491">
        <v>1.0688123513894643E-2</v>
      </c>
      <c r="BS1885" s="491">
        <v>1.2023046387123605E-3</v>
      </c>
      <c r="BT1885" s="491">
        <v>1.0572803036999255E-3</v>
      </c>
      <c r="BU1885" s="491">
        <v>6.5574484444557877E-4</v>
      </c>
      <c r="BV1885" s="491">
        <v>2.7248538474018106E-4</v>
      </c>
      <c r="BW1885" s="491">
        <v>1.9506545314363448E-4</v>
      </c>
      <c r="BX1885" s="491">
        <v>1.473154616064702E-3</v>
      </c>
      <c r="BY1885" s="491">
        <v>3.9692615281589972E-4</v>
      </c>
      <c r="BZ1885" s="491">
        <v>5.7130569967443442E-4</v>
      </c>
      <c r="CA1885" s="491">
        <v>5.2528477706285698E-4</v>
      </c>
      <c r="CB1885" s="491">
        <v>6.9622188681004067E-4</v>
      </c>
      <c r="CC1885" s="491">
        <v>4.2222706215313188E-4</v>
      </c>
      <c r="CD1885" s="491">
        <v>4.2514252386543241E-4</v>
      </c>
      <c r="CE1885" s="491">
        <v>1.0769454636891682E-3</v>
      </c>
      <c r="CF1885" s="491">
        <v>8.0245376330380239E-4</v>
      </c>
      <c r="CG1885" s="491">
        <v>8.1295094529675645E-4</v>
      </c>
      <c r="CH1885" s="491">
        <v>7.6833253287661462E-4</v>
      </c>
      <c r="CI1885" s="491">
        <v>1.0703326726159649E-3</v>
      </c>
      <c r="CJ1885" s="492">
        <v>1.1985265005907137E-3</v>
      </c>
      <c r="CK1885" s="307"/>
      <c r="CL1885" s="307"/>
      <c r="CM1885" s="307"/>
      <c r="CN1885" s="307"/>
      <c r="CO1885" s="307"/>
    </row>
    <row r="1886" spans="2:93">
      <c r="B1886" s="284"/>
      <c r="C1886" s="598">
        <v>5</v>
      </c>
      <c r="D1886" s="246" t="s">
        <v>653</v>
      </c>
      <c r="E1886" s="481">
        <v>0.1263077236900387</v>
      </c>
      <c r="F1886" s="482">
        <v>9.2696132052343463E-3</v>
      </c>
      <c r="G1886" s="482">
        <v>7.9061759708644597E-2</v>
      </c>
      <c r="H1886" s="482">
        <v>3.1066992558603101E-4</v>
      </c>
      <c r="I1886" s="482">
        <v>0.16785186505535069</v>
      </c>
      <c r="J1886" s="482">
        <v>7.9225492007597275E-3</v>
      </c>
      <c r="K1886" s="482">
        <v>3.5588427452746063E-3</v>
      </c>
      <c r="L1886" s="482">
        <v>9.1734347869511478E-3</v>
      </c>
      <c r="M1886" s="482">
        <v>6.0315296563967239E-5</v>
      </c>
      <c r="N1886" s="482">
        <v>7.4485555040612311E-3</v>
      </c>
      <c r="O1886" s="482">
        <v>9.8007230838806619E-4</v>
      </c>
      <c r="P1886" s="482">
        <v>2.8369534280763589E-4</v>
      </c>
      <c r="Q1886" s="482">
        <v>5.8282887515034734E-4</v>
      </c>
      <c r="R1886" s="482">
        <v>3.0903050334853317E-4</v>
      </c>
      <c r="S1886" s="482">
        <v>3.206371691313982E-4</v>
      </c>
      <c r="T1886" s="482">
        <v>3.3712947698682962E-4</v>
      </c>
      <c r="U1886" s="482">
        <v>8.7065315537037324E-4</v>
      </c>
      <c r="V1886" s="482">
        <v>7.0843683706723227E-4</v>
      </c>
      <c r="W1886" s="482">
        <v>7.8138934712620903E-4</v>
      </c>
      <c r="X1886" s="482">
        <v>5.020800196513782E-4</v>
      </c>
      <c r="Y1886" s="482">
        <v>7.7168729831863646E-4</v>
      </c>
      <c r="Z1886" s="482">
        <v>3.3532874277788839E-3</v>
      </c>
      <c r="AA1886" s="482">
        <v>4.9877745112892138E-4</v>
      </c>
      <c r="AB1886" s="482">
        <v>1.2985663507752136E-4</v>
      </c>
      <c r="AC1886" s="482">
        <v>3.03985029933534E-4</v>
      </c>
      <c r="AD1886" s="482">
        <v>1.5286820861839837E-4</v>
      </c>
      <c r="AE1886" s="482">
        <v>2.5953321273502252E-4</v>
      </c>
      <c r="AF1886" s="482">
        <v>1.6780707322351564E-4</v>
      </c>
      <c r="AG1886" s="482">
        <v>3.086905223274289E-5</v>
      </c>
      <c r="AH1886" s="482">
        <v>1.1309519631953912E-4</v>
      </c>
      <c r="AI1886" s="482">
        <v>3.0303833441962312E-4</v>
      </c>
      <c r="AJ1886" s="482">
        <v>4.0319762946928675E-4</v>
      </c>
      <c r="AK1886" s="482">
        <v>1.3755736480469698E-3</v>
      </c>
      <c r="AL1886" s="482">
        <v>8.3904082108962677E-3</v>
      </c>
      <c r="AM1886" s="482">
        <v>1.0516463886498838E-3</v>
      </c>
      <c r="AN1886" s="482">
        <v>2.8414097359535955E-4</v>
      </c>
      <c r="AO1886" s="482">
        <v>8.7450496405970343E-2</v>
      </c>
      <c r="AP1886" s="482">
        <v>0.1935338599130936</v>
      </c>
      <c r="AQ1886" s="482">
        <v>1.2940735465147926E-3</v>
      </c>
      <c r="AR1886" s="482">
        <v>4.7102673855557546E-3</v>
      </c>
      <c r="AS1886" s="482">
        <v>2.291579561955906E-3</v>
      </c>
      <c r="AT1886" s="483">
        <v>1.5442283135776167E-3</v>
      </c>
      <c r="AU1886" s="490">
        <v>0.11642290252012083</v>
      </c>
      <c r="AV1886" s="491">
        <v>1.9494414151678151E-2</v>
      </c>
      <c r="AW1886" s="491">
        <v>9.2208948635190843E-2</v>
      </c>
      <c r="AX1886" s="491">
        <v>2.8881252229992521E-4</v>
      </c>
      <c r="AY1886" s="491">
        <v>1.1946941644736144</v>
      </c>
      <c r="AZ1886" s="491">
        <v>4.624532789833811E-3</v>
      </c>
      <c r="BA1886" s="491">
        <v>3.4575130944718081E-3</v>
      </c>
      <c r="BB1886" s="491">
        <v>8.5214587178910357E-3</v>
      </c>
      <c r="BC1886" s="491">
        <v>4.8528262191688899E-5</v>
      </c>
      <c r="BD1886" s="491">
        <v>4.670354344198528E-3</v>
      </c>
      <c r="BE1886" s="491">
        <v>1.0956217858402173E-3</v>
      </c>
      <c r="BF1886" s="491">
        <v>2.6061220156067409E-4</v>
      </c>
      <c r="BG1886" s="491">
        <v>3.6150746020528095E-4</v>
      </c>
      <c r="BH1886" s="491">
        <v>2.8046421926607032E-4</v>
      </c>
      <c r="BI1886" s="491">
        <v>3.245072195842087E-4</v>
      </c>
      <c r="BJ1886" s="491">
        <v>3.719884078298695E-4</v>
      </c>
      <c r="BK1886" s="491">
        <v>6.491210672101732E-4</v>
      </c>
      <c r="BL1886" s="491">
        <v>6.1542781128434015E-4</v>
      </c>
      <c r="BM1886" s="491">
        <v>6.0193042853616194E-4</v>
      </c>
      <c r="BN1886" s="491">
        <v>6.4636278837375098E-4</v>
      </c>
      <c r="BO1886" s="491">
        <v>6.5481968704053E-4</v>
      </c>
      <c r="BP1886" s="491">
        <v>3.6249347544460276E-3</v>
      </c>
      <c r="BQ1886" s="491">
        <v>5.4172104172263479E-4</v>
      </c>
      <c r="BR1886" s="491">
        <v>1.6102474917020502E-4</v>
      </c>
      <c r="BS1886" s="491">
        <v>4.3173550871890471E-4</v>
      </c>
      <c r="BT1886" s="491">
        <v>2.6291323988837065E-4</v>
      </c>
      <c r="BU1886" s="491">
        <v>3.1443980891843903E-4</v>
      </c>
      <c r="BV1886" s="491">
        <v>1.8043538929984608E-4</v>
      </c>
      <c r="BW1886" s="491">
        <v>6.8230983562556001E-5</v>
      </c>
      <c r="BX1886" s="491">
        <v>4.2410504747435125E-4</v>
      </c>
      <c r="BY1886" s="491">
        <v>3.2797825162651626E-4</v>
      </c>
      <c r="BZ1886" s="491">
        <v>5.1108621505849207E-4</v>
      </c>
      <c r="CA1886" s="491">
        <v>1.6462044211080146E-3</v>
      </c>
      <c r="CB1886" s="491">
        <v>1.0400688602566554E-2</v>
      </c>
      <c r="CC1886" s="491">
        <v>1.8704798563667355E-3</v>
      </c>
      <c r="CD1886" s="491">
        <v>2.675708787085996E-4</v>
      </c>
      <c r="CE1886" s="491">
        <v>0.1114002612612504</v>
      </c>
      <c r="CF1886" s="491">
        <v>0.23898020383226162</v>
      </c>
      <c r="CG1886" s="491">
        <v>1.6972400894227668E-3</v>
      </c>
      <c r="CH1886" s="491">
        <v>4.9757010129314943E-3</v>
      </c>
      <c r="CI1886" s="491">
        <v>2.1436568866125792E-3</v>
      </c>
      <c r="CJ1886" s="492">
        <v>1.7383455206070983E-3</v>
      </c>
      <c r="CK1886" s="307"/>
      <c r="CL1886" s="307"/>
      <c r="CM1886" s="307"/>
      <c r="CN1886" s="307"/>
      <c r="CO1886" s="307"/>
    </row>
    <row r="1887" spans="2:93">
      <c r="B1887" s="284"/>
      <c r="C1887" s="598">
        <v>6</v>
      </c>
      <c r="D1887" s="246" t="s">
        <v>68</v>
      </c>
      <c r="E1887" s="481">
        <v>1.412429341420779E-3</v>
      </c>
      <c r="F1887" s="482">
        <v>2.0938635809813807E-3</v>
      </c>
      <c r="G1887" s="482">
        <v>1.0489914110817204E-2</v>
      </c>
      <c r="H1887" s="482">
        <v>2.4625666645192341E-3</v>
      </c>
      <c r="I1887" s="482">
        <v>1.7973755492385825E-3</v>
      </c>
      <c r="J1887" s="482">
        <v>0.21516524051860575</v>
      </c>
      <c r="K1887" s="482">
        <v>4.1575089879545592E-3</v>
      </c>
      <c r="L1887" s="482">
        <v>1.1856148288637836E-3</v>
      </c>
      <c r="M1887" s="482">
        <v>3.5609674980067595E-4</v>
      </c>
      <c r="N1887" s="482">
        <v>5.953065664135085E-3</v>
      </c>
      <c r="O1887" s="482">
        <v>3.6360047454231464E-3</v>
      </c>
      <c r="P1887" s="482">
        <v>1.0785520635805052E-3</v>
      </c>
      <c r="Q1887" s="482">
        <v>2.3299980446849127E-3</v>
      </c>
      <c r="R1887" s="482">
        <v>1.4305602992238365E-3</v>
      </c>
      <c r="S1887" s="482">
        <v>1.282027244343586E-3</v>
      </c>
      <c r="T1887" s="482">
        <v>1.3489287007848031E-3</v>
      </c>
      <c r="U1887" s="482">
        <v>1.7273228752926848E-3</v>
      </c>
      <c r="V1887" s="482">
        <v>3.0121066316989745E-3</v>
      </c>
      <c r="W1887" s="482">
        <v>2.0606165496357778E-3</v>
      </c>
      <c r="X1887" s="482">
        <v>1.8291621994747896E-3</v>
      </c>
      <c r="Y1887" s="482">
        <v>2.6497991417821607E-3</v>
      </c>
      <c r="Z1887" s="482">
        <v>3.1155183988743761E-3</v>
      </c>
      <c r="AA1887" s="482">
        <v>1.848333090106735E-3</v>
      </c>
      <c r="AB1887" s="482">
        <v>5.9583159148893347E-4</v>
      </c>
      <c r="AC1887" s="482">
        <v>7.2542315706125376E-4</v>
      </c>
      <c r="AD1887" s="482">
        <v>6.5533023116327936E-4</v>
      </c>
      <c r="AE1887" s="482">
        <v>1.6150815724327138E-3</v>
      </c>
      <c r="AF1887" s="482">
        <v>9.144740133549315E-4</v>
      </c>
      <c r="AG1887" s="482">
        <v>1.2201513773569986E-4</v>
      </c>
      <c r="AH1887" s="482">
        <v>1.2119451616761903E-3</v>
      </c>
      <c r="AI1887" s="482">
        <v>8.0174192585646042E-4</v>
      </c>
      <c r="AJ1887" s="482">
        <v>1.8620963297607102E-3</v>
      </c>
      <c r="AK1887" s="482">
        <v>4.8957794577533353E-4</v>
      </c>
      <c r="AL1887" s="482">
        <v>1.5703860280693706E-3</v>
      </c>
      <c r="AM1887" s="482">
        <v>6.6266484432076257E-3</v>
      </c>
      <c r="AN1887" s="482">
        <v>1.3693942338978066E-3</v>
      </c>
      <c r="AO1887" s="482">
        <v>3.8239356550427866E-3</v>
      </c>
      <c r="AP1887" s="482">
        <v>1.0924321736692259E-3</v>
      </c>
      <c r="AQ1887" s="482">
        <v>2.5662212223017998E-3</v>
      </c>
      <c r="AR1887" s="482">
        <v>2.1753664876080895E-3</v>
      </c>
      <c r="AS1887" s="482">
        <v>1.5433805411884148E-2</v>
      </c>
      <c r="AT1887" s="483">
        <v>1.178123732674001E-3</v>
      </c>
      <c r="AU1887" s="490">
        <v>2.2291644012557687E-3</v>
      </c>
      <c r="AV1887" s="491">
        <v>2.1463696884790346E-3</v>
      </c>
      <c r="AW1887" s="491">
        <v>9.7846293633233015E-3</v>
      </c>
      <c r="AX1887" s="491">
        <v>2.717019041857162E-3</v>
      </c>
      <c r="AY1887" s="491">
        <v>1.7368136794132692E-3</v>
      </c>
      <c r="AZ1887" s="491">
        <v>1.1187640560077114</v>
      </c>
      <c r="BA1887" s="491">
        <v>4.2011055807825663E-3</v>
      </c>
      <c r="BB1887" s="491">
        <v>1.2670310323743511E-3</v>
      </c>
      <c r="BC1887" s="491">
        <v>1.4174846366240564E-4</v>
      </c>
      <c r="BD1887" s="491">
        <v>2.9792105372554124E-3</v>
      </c>
      <c r="BE1887" s="491">
        <v>2.3656695568326797E-3</v>
      </c>
      <c r="BF1887" s="491">
        <v>8.4815649810175264E-4</v>
      </c>
      <c r="BG1887" s="491">
        <v>1.1384091591525357E-3</v>
      </c>
      <c r="BH1887" s="491">
        <v>1.2925091036380732E-3</v>
      </c>
      <c r="BI1887" s="491">
        <v>1.3398487331302425E-3</v>
      </c>
      <c r="BJ1887" s="491">
        <v>1.436538470691617E-3</v>
      </c>
      <c r="BK1887" s="491">
        <v>1.7203386171962284E-3</v>
      </c>
      <c r="BL1887" s="491">
        <v>3.3846741581846774E-3</v>
      </c>
      <c r="BM1887" s="491">
        <v>2.4201113056598151E-3</v>
      </c>
      <c r="BN1887" s="491">
        <v>2.0672813675537824E-3</v>
      </c>
      <c r="BO1887" s="491">
        <v>2.1930787975940067E-3</v>
      </c>
      <c r="BP1887" s="491">
        <v>3.1576650584487767E-3</v>
      </c>
      <c r="BQ1887" s="491">
        <v>2.2162432324306027E-3</v>
      </c>
      <c r="BR1887" s="491">
        <v>6.2929608563591405E-4</v>
      </c>
      <c r="BS1887" s="491">
        <v>1.2406900760541337E-3</v>
      </c>
      <c r="BT1887" s="491">
        <v>1.3901838858133447E-3</v>
      </c>
      <c r="BU1887" s="491">
        <v>2.2850061510750908E-3</v>
      </c>
      <c r="BV1887" s="491">
        <v>1.3156647473009893E-3</v>
      </c>
      <c r="BW1887" s="491">
        <v>3.044783158087631E-4</v>
      </c>
      <c r="BX1887" s="491">
        <v>1.4396372806308691E-3</v>
      </c>
      <c r="BY1887" s="491">
        <v>1.2425875585419053E-3</v>
      </c>
      <c r="BZ1887" s="491">
        <v>2.2107730561947794E-3</v>
      </c>
      <c r="CA1887" s="491">
        <v>6.7153387429517693E-4</v>
      </c>
      <c r="CB1887" s="491">
        <v>2.0810741866633484E-3</v>
      </c>
      <c r="CC1887" s="491">
        <v>1.0939082905185318E-2</v>
      </c>
      <c r="CD1887" s="491">
        <v>1.7067771565850631E-3</v>
      </c>
      <c r="CE1887" s="491">
        <v>5.0000079590375576E-3</v>
      </c>
      <c r="CF1887" s="491">
        <v>1.2898547356500266E-3</v>
      </c>
      <c r="CG1887" s="491">
        <v>3.5487291287820176E-3</v>
      </c>
      <c r="CH1887" s="491">
        <v>2.9666457562267834E-3</v>
      </c>
      <c r="CI1887" s="491">
        <v>1.0379375713476548E-2</v>
      </c>
      <c r="CJ1887" s="492">
        <v>1.2702513304032837E-3</v>
      </c>
      <c r="CK1887" s="307"/>
      <c r="CL1887" s="307"/>
      <c r="CM1887" s="307"/>
      <c r="CN1887" s="307"/>
      <c r="CO1887" s="307"/>
    </row>
    <row r="1888" spans="2:93">
      <c r="B1888" s="284"/>
      <c r="C1888" s="598">
        <v>7</v>
      </c>
      <c r="D1888" s="246" t="s">
        <v>69</v>
      </c>
      <c r="E1888" s="481">
        <v>2.7572298833216786E-2</v>
      </c>
      <c r="F1888" s="482">
        <v>8.0893602143419802E-3</v>
      </c>
      <c r="G1888" s="482">
        <v>9.971313118619823E-3</v>
      </c>
      <c r="H1888" s="482">
        <v>7.8758516864705901E-3</v>
      </c>
      <c r="I1888" s="482">
        <v>3.4408628112718734E-2</v>
      </c>
      <c r="J1888" s="482">
        <v>2.2943329693566522E-2</v>
      </c>
      <c r="K1888" s="482">
        <v>0.25534970718342204</v>
      </c>
      <c r="L1888" s="482">
        <v>2.702670359111306E-2</v>
      </c>
      <c r="M1888" s="482">
        <v>1.5004862628179717E-3</v>
      </c>
      <c r="N1888" s="482">
        <v>2.0246558539851554E-2</v>
      </c>
      <c r="O1888" s="482">
        <v>2.6039675421593481E-2</v>
      </c>
      <c r="P1888" s="482">
        <v>8.8298022966700022E-3</v>
      </c>
      <c r="Q1888" s="482">
        <v>1.3285392045542511E-2</v>
      </c>
      <c r="R1888" s="482">
        <v>1.0807089707542206E-2</v>
      </c>
      <c r="S1888" s="482">
        <v>1.2058007400306428E-2</v>
      </c>
      <c r="T1888" s="482">
        <v>8.4821290376371847E-3</v>
      </c>
      <c r="U1888" s="482">
        <v>1.5507483175145968E-2</v>
      </c>
      <c r="V1888" s="482">
        <v>1.4465073382005724E-2</v>
      </c>
      <c r="W1888" s="482">
        <v>1.8774491208083485E-2</v>
      </c>
      <c r="X1888" s="482">
        <v>1.3259539972734991E-2</v>
      </c>
      <c r="Y1888" s="482">
        <v>1.1062022349451649E-2</v>
      </c>
      <c r="Z1888" s="482">
        <v>0.11824301636541108</v>
      </c>
      <c r="AA1888" s="482">
        <v>4.1121767322530395E-2</v>
      </c>
      <c r="AB1888" s="482">
        <v>5.4641208494361562E-3</v>
      </c>
      <c r="AC1888" s="482">
        <v>6.3053600923284976E-3</v>
      </c>
      <c r="AD1888" s="482">
        <v>5.1708996954426059E-3</v>
      </c>
      <c r="AE1888" s="482">
        <v>1.0959093422960361E-2</v>
      </c>
      <c r="AF1888" s="482">
        <v>1.1538188775412178E-2</v>
      </c>
      <c r="AG1888" s="482">
        <v>2.0102971792677069E-3</v>
      </c>
      <c r="AH1888" s="482">
        <v>7.9716893648463776E-3</v>
      </c>
      <c r="AI1888" s="482">
        <v>2.9015067882514886E-2</v>
      </c>
      <c r="AJ1888" s="482">
        <v>7.8451771374711994E-3</v>
      </c>
      <c r="AK1888" s="482">
        <v>1.1044604898880457E-2</v>
      </c>
      <c r="AL1888" s="482">
        <v>1.2567976543354934E-2</v>
      </c>
      <c r="AM1888" s="482">
        <v>1.8754475403747584E-2</v>
      </c>
      <c r="AN1888" s="482">
        <v>7.9244755698280826E-3</v>
      </c>
      <c r="AO1888" s="482">
        <v>1.306339196415769E-2</v>
      </c>
      <c r="AP1888" s="482">
        <v>1.6601852881000485E-2</v>
      </c>
      <c r="AQ1888" s="482">
        <v>9.8446665149814414E-3</v>
      </c>
      <c r="AR1888" s="482">
        <v>7.251809770471419E-3</v>
      </c>
      <c r="AS1888" s="482">
        <v>0.50740209810693415</v>
      </c>
      <c r="AT1888" s="483">
        <v>8.7468885835841614E-3</v>
      </c>
      <c r="AU1888" s="490">
        <v>3.8735000187392614E-2</v>
      </c>
      <c r="AV1888" s="491">
        <v>1.608933241167021E-2</v>
      </c>
      <c r="AW1888" s="491">
        <v>1.1521488144409666E-2</v>
      </c>
      <c r="AX1888" s="491">
        <v>9.1991407245433591E-3</v>
      </c>
      <c r="AY1888" s="491">
        <v>3.1055650583268223E-2</v>
      </c>
      <c r="AZ1888" s="491">
        <v>1.8289183107261495E-2</v>
      </c>
      <c r="BA1888" s="491">
        <v>1.3418964793980388</v>
      </c>
      <c r="BB1888" s="491">
        <v>2.7516837129096326E-2</v>
      </c>
      <c r="BC1888" s="491">
        <v>1.1200092642985955E-3</v>
      </c>
      <c r="BD1888" s="491">
        <v>2.130696590820684E-2</v>
      </c>
      <c r="BE1888" s="491">
        <v>3.48879236269342E-2</v>
      </c>
      <c r="BF1888" s="491">
        <v>8.109044338974223E-3</v>
      </c>
      <c r="BG1888" s="491">
        <v>1.1070453123043514E-2</v>
      </c>
      <c r="BH1888" s="491">
        <v>1.1279900502015005E-2</v>
      </c>
      <c r="BI1888" s="491">
        <v>8.981272431834152E-3</v>
      </c>
      <c r="BJ1888" s="491">
        <v>8.412953739175168E-3</v>
      </c>
      <c r="BK1888" s="491">
        <v>1.5518345800258916E-2</v>
      </c>
      <c r="BL1888" s="491">
        <v>1.9373097630596792E-2</v>
      </c>
      <c r="BM1888" s="491">
        <v>1.8158211842613538E-2</v>
      </c>
      <c r="BN1888" s="491">
        <v>1.7943686061579547E-2</v>
      </c>
      <c r="BO1888" s="491">
        <v>1.1062988401306454E-2</v>
      </c>
      <c r="BP1888" s="491">
        <v>0.11572854753513807</v>
      </c>
      <c r="BQ1888" s="491">
        <v>5.6977300232167634E-2</v>
      </c>
      <c r="BR1888" s="491">
        <v>8.8361760507044695E-3</v>
      </c>
      <c r="BS1888" s="491">
        <v>1.2786362223877096E-2</v>
      </c>
      <c r="BT1888" s="491">
        <v>9.7112346871720944E-3</v>
      </c>
      <c r="BU1888" s="491">
        <v>1.4561288076190108E-2</v>
      </c>
      <c r="BV1888" s="491">
        <v>1.2919495797662302E-2</v>
      </c>
      <c r="BW1888" s="491">
        <v>4.887889094271812E-3</v>
      </c>
      <c r="BX1888" s="491">
        <v>1.2326511803260118E-2</v>
      </c>
      <c r="BY1888" s="491">
        <v>2.8092620143128307E-2</v>
      </c>
      <c r="BZ1888" s="491">
        <v>8.5303972900001024E-3</v>
      </c>
      <c r="CA1888" s="491">
        <v>1.3854111433740783E-2</v>
      </c>
      <c r="CB1888" s="491">
        <v>1.4107521447030043E-2</v>
      </c>
      <c r="CC1888" s="491">
        <v>2.973709229351084E-2</v>
      </c>
      <c r="CD1888" s="491">
        <v>1.1002457778746054E-2</v>
      </c>
      <c r="CE1888" s="491">
        <v>1.5744714654298164E-2</v>
      </c>
      <c r="CF1888" s="491">
        <v>1.8790352920166179E-2</v>
      </c>
      <c r="CG1888" s="491">
        <v>1.4296475701859835E-2</v>
      </c>
      <c r="CH1888" s="491">
        <v>1.1410967628475701E-2</v>
      </c>
      <c r="CI1888" s="491">
        <v>0.50116290648681394</v>
      </c>
      <c r="CJ1888" s="492">
        <v>9.315617882613085E-3</v>
      </c>
      <c r="CK1888" s="307"/>
      <c r="CL1888" s="307"/>
      <c r="CM1888" s="307"/>
      <c r="CN1888" s="307"/>
      <c r="CO1888" s="307"/>
    </row>
    <row r="1889" spans="2:93">
      <c r="B1889" s="284"/>
      <c r="C1889" s="598">
        <v>8</v>
      </c>
      <c r="D1889" s="246" t="s">
        <v>70</v>
      </c>
      <c r="E1889" s="481">
        <v>6.1862066121863422E-2</v>
      </c>
      <c r="F1889" s="482">
        <v>6.4611796104210879E-3</v>
      </c>
      <c r="G1889" s="482">
        <v>2.1191248793626511E-2</v>
      </c>
      <c r="H1889" s="482">
        <v>2.1786286251298463E-2</v>
      </c>
      <c r="I1889" s="482">
        <v>3.2068337191408655E-2</v>
      </c>
      <c r="J1889" s="482">
        <v>0.13616399657111627</v>
      </c>
      <c r="K1889" s="482">
        <v>6.0263738291248724E-2</v>
      </c>
      <c r="L1889" s="482">
        <v>0.38307256114520155</v>
      </c>
      <c r="M1889" s="482">
        <v>3.7970040010438712E-3</v>
      </c>
      <c r="N1889" s="482">
        <v>0.24545787546561393</v>
      </c>
      <c r="O1889" s="482">
        <v>4.3930844207267054E-2</v>
      </c>
      <c r="P1889" s="482">
        <v>1.1677946214698531E-2</v>
      </c>
      <c r="Q1889" s="482">
        <v>3.7725569905087276E-2</v>
      </c>
      <c r="R1889" s="482">
        <v>1.7862135694187403E-2</v>
      </c>
      <c r="S1889" s="482">
        <v>1.4925449101579856E-2</v>
      </c>
      <c r="T1889" s="482">
        <v>1.5634295350980904E-2</v>
      </c>
      <c r="U1889" s="482">
        <v>5.1216451428644658E-2</v>
      </c>
      <c r="V1889" s="482">
        <v>4.6928253278067281E-2</v>
      </c>
      <c r="W1889" s="482">
        <v>4.1192469292868725E-2</v>
      </c>
      <c r="X1889" s="482">
        <v>2.2788239808920453E-2</v>
      </c>
      <c r="Y1889" s="482">
        <v>4.4212901544309298E-2</v>
      </c>
      <c r="Z1889" s="482">
        <v>5.9162751916821132E-2</v>
      </c>
      <c r="AA1889" s="482">
        <v>1.6129018945362866E-2</v>
      </c>
      <c r="AB1889" s="482">
        <v>5.3033231281037893E-3</v>
      </c>
      <c r="AC1889" s="482">
        <v>1.7788716157663965E-2</v>
      </c>
      <c r="AD1889" s="482">
        <v>1.1330895712961021E-2</v>
      </c>
      <c r="AE1889" s="482">
        <v>4.5992831762797894E-3</v>
      </c>
      <c r="AF1889" s="482">
        <v>4.635990135391386E-3</v>
      </c>
      <c r="AG1889" s="482">
        <v>9.2451548252179552E-4</v>
      </c>
      <c r="AH1889" s="482">
        <v>3.5461184185013217E-3</v>
      </c>
      <c r="AI1889" s="482">
        <v>7.7815624773607183E-3</v>
      </c>
      <c r="AJ1889" s="482">
        <v>5.6219530498530807E-3</v>
      </c>
      <c r="AK1889" s="482">
        <v>7.7075855630282762E-3</v>
      </c>
      <c r="AL1889" s="482">
        <v>0.11604340126447642</v>
      </c>
      <c r="AM1889" s="482">
        <v>8.0927280605036719E-3</v>
      </c>
      <c r="AN1889" s="482">
        <v>1.4826740167964142E-2</v>
      </c>
      <c r="AO1889" s="482">
        <v>1.1281640503305351E-2</v>
      </c>
      <c r="AP1889" s="482">
        <v>1.3180986199843838E-2</v>
      </c>
      <c r="AQ1889" s="482">
        <v>7.5899705115388674E-3</v>
      </c>
      <c r="AR1889" s="482">
        <v>1.4697002900713184E-2</v>
      </c>
      <c r="AS1889" s="482">
        <v>6.5052658462856988E-2</v>
      </c>
      <c r="AT1889" s="483">
        <v>1.8638323139827676E-2</v>
      </c>
      <c r="AU1889" s="490">
        <v>9.1057867209716578E-2</v>
      </c>
      <c r="AV1889" s="491">
        <v>1.0465203583354668E-2</v>
      </c>
      <c r="AW1889" s="491">
        <v>2.4330076787914635E-2</v>
      </c>
      <c r="AX1889" s="491">
        <v>1.9866725419700762E-2</v>
      </c>
      <c r="AY1889" s="491">
        <v>3.7174954513205079E-2</v>
      </c>
      <c r="AZ1889" s="491">
        <v>0.14378432490121937</v>
      </c>
      <c r="BA1889" s="491">
        <v>6.4606720371181467E-2</v>
      </c>
      <c r="BB1889" s="491">
        <v>1.377451182971565</v>
      </c>
      <c r="BC1889" s="491">
        <v>2.6846439548971011E-3</v>
      </c>
      <c r="BD1889" s="491">
        <v>0.27815045228698981</v>
      </c>
      <c r="BE1889" s="491">
        <v>4.7313047065378797E-2</v>
      </c>
      <c r="BF1889" s="491">
        <v>1.1678371009707497E-2</v>
      </c>
      <c r="BG1889" s="491">
        <v>2.0356995787529621E-2</v>
      </c>
      <c r="BH1889" s="491">
        <v>1.7635662333989069E-2</v>
      </c>
      <c r="BI1889" s="491">
        <v>1.5600544430887334E-2</v>
      </c>
      <c r="BJ1889" s="491">
        <v>1.7798143177855944E-2</v>
      </c>
      <c r="BK1889" s="491">
        <v>4.028882646781809E-2</v>
      </c>
      <c r="BL1889" s="491">
        <v>3.6399452735088524E-2</v>
      </c>
      <c r="BM1889" s="491">
        <v>3.5824103510500187E-2</v>
      </c>
      <c r="BN1889" s="491">
        <v>3.4879849935101272E-2</v>
      </c>
      <c r="BO1889" s="491">
        <v>4.0642203126427939E-2</v>
      </c>
      <c r="BP1889" s="491">
        <v>6.1760849684956827E-2</v>
      </c>
      <c r="BQ1889" s="491">
        <v>1.8748644820217694E-2</v>
      </c>
      <c r="BR1889" s="491">
        <v>5.6056339734792317E-3</v>
      </c>
      <c r="BS1889" s="491">
        <v>2.9460331089402013E-2</v>
      </c>
      <c r="BT1889" s="491">
        <v>2.3361992612845543E-2</v>
      </c>
      <c r="BU1889" s="491">
        <v>4.9335734812307915E-3</v>
      </c>
      <c r="BV1889" s="491">
        <v>5.0115733037583293E-3</v>
      </c>
      <c r="BW1889" s="491">
        <v>2.1061873596838563E-3</v>
      </c>
      <c r="BX1889" s="491">
        <v>5.2572041347513114E-3</v>
      </c>
      <c r="BY1889" s="491">
        <v>9.1970284403226302E-3</v>
      </c>
      <c r="BZ1889" s="491">
        <v>6.3454172055083394E-3</v>
      </c>
      <c r="CA1889" s="491">
        <v>1.1295459960977331E-2</v>
      </c>
      <c r="CB1889" s="491">
        <v>0.1483080783535119</v>
      </c>
      <c r="CC1889" s="491">
        <v>1.1385649085374866E-2</v>
      </c>
      <c r="CD1889" s="491">
        <v>1.3041829997672328E-2</v>
      </c>
      <c r="CE1889" s="491">
        <v>1.3959525884612113E-2</v>
      </c>
      <c r="CF1889" s="491">
        <v>1.5441254765681074E-2</v>
      </c>
      <c r="CG1889" s="491">
        <v>1.0395627125847403E-2</v>
      </c>
      <c r="CH1889" s="491">
        <v>2.3563117500346044E-2</v>
      </c>
      <c r="CI1889" s="491">
        <v>6.3900512817627472E-2</v>
      </c>
      <c r="CJ1889" s="492">
        <v>2.0922274617259724E-2</v>
      </c>
      <c r="CK1889" s="307"/>
      <c r="CL1889" s="307"/>
      <c r="CM1889" s="307"/>
      <c r="CN1889" s="307"/>
      <c r="CO1889" s="307"/>
    </row>
    <row r="1890" spans="2:93">
      <c r="B1890" s="284"/>
      <c r="C1890" s="598">
        <v>9</v>
      </c>
      <c r="D1890" s="246" t="s">
        <v>71</v>
      </c>
      <c r="E1890" s="481">
        <v>1.7092007862857025E-2</v>
      </c>
      <c r="F1890" s="482">
        <v>1.4347399858280058E-2</v>
      </c>
      <c r="G1890" s="482">
        <v>4.5003739561980345E-2</v>
      </c>
      <c r="H1890" s="482">
        <v>6.9406568985566713E-2</v>
      </c>
      <c r="I1890" s="482">
        <v>1.7230861419572502E-2</v>
      </c>
      <c r="J1890" s="482">
        <v>2.3152088327530299E-2</v>
      </c>
      <c r="K1890" s="482">
        <v>2.2549901996517491E-2</v>
      </c>
      <c r="L1890" s="482">
        <v>5.8583680368521317E-2</v>
      </c>
      <c r="M1890" s="482">
        <v>3.3464233549392396E-2</v>
      </c>
      <c r="N1890" s="482">
        <v>3.022863182118191E-2</v>
      </c>
      <c r="O1890" s="482">
        <v>2.8650074339793011E-2</v>
      </c>
      <c r="P1890" s="482">
        <v>5.0847314031635372E-2</v>
      </c>
      <c r="Q1890" s="482">
        <v>1.412756709178389E-2</v>
      </c>
      <c r="R1890" s="482">
        <v>3.3700460770800494E-2</v>
      </c>
      <c r="S1890" s="482">
        <v>2.9003656751346484E-2</v>
      </c>
      <c r="T1890" s="482">
        <v>1.9497065602115563E-2</v>
      </c>
      <c r="U1890" s="482">
        <v>1.9343215100506028E-2</v>
      </c>
      <c r="V1890" s="482">
        <v>1.4765327598724129E-2</v>
      </c>
      <c r="W1890" s="482">
        <v>1.9205218305006055E-2</v>
      </c>
      <c r="X1890" s="482">
        <v>1.0911474840448146E-2</v>
      </c>
      <c r="Y1890" s="482">
        <v>2.2642508502157821E-2</v>
      </c>
      <c r="Z1890" s="482">
        <v>1.2143913860146318E-2</v>
      </c>
      <c r="AA1890" s="482">
        <v>2.3671087957638511E-2</v>
      </c>
      <c r="AB1890" s="482">
        <v>4.8100171012763898E-2</v>
      </c>
      <c r="AC1890" s="482">
        <v>1.0400146999335344E-2</v>
      </c>
      <c r="AD1890" s="482">
        <v>7.9842883580951481E-3</v>
      </c>
      <c r="AE1890" s="482">
        <v>7.6555635186448283E-3</v>
      </c>
      <c r="AF1890" s="482">
        <v>4.4414590320560783E-3</v>
      </c>
      <c r="AG1890" s="482">
        <v>1.0657386327520557E-3</v>
      </c>
      <c r="AH1890" s="482">
        <v>2.1302619614951848E-2</v>
      </c>
      <c r="AI1890" s="482">
        <v>6.0144113135447994E-3</v>
      </c>
      <c r="AJ1890" s="482">
        <v>8.2604885611842933E-3</v>
      </c>
      <c r="AK1890" s="482">
        <v>6.4884840639262177E-3</v>
      </c>
      <c r="AL1890" s="482">
        <v>1.4867485843840624E-2</v>
      </c>
      <c r="AM1890" s="482">
        <v>5.7317804621172565E-3</v>
      </c>
      <c r="AN1890" s="482">
        <v>7.4312811649539781E-3</v>
      </c>
      <c r="AO1890" s="482">
        <v>1.2732561029884806E-2</v>
      </c>
      <c r="AP1890" s="482">
        <v>1.2577457690289513E-2</v>
      </c>
      <c r="AQ1890" s="482">
        <v>8.0741549229405817E-3</v>
      </c>
      <c r="AR1890" s="482">
        <v>7.974588667071212E-3</v>
      </c>
      <c r="AS1890" s="482">
        <v>2.2635773839419178E-2</v>
      </c>
      <c r="AT1890" s="483">
        <v>2.0935453137151887E-2</v>
      </c>
      <c r="AU1890" s="490">
        <v>3.8376589381262233E-2</v>
      </c>
      <c r="AV1890" s="491">
        <v>3.6469190663503431E-2</v>
      </c>
      <c r="AW1890" s="491">
        <v>9.0851615038327324E-2</v>
      </c>
      <c r="AX1890" s="491">
        <v>0.11823219734850325</v>
      </c>
      <c r="AY1890" s="491">
        <v>2.4267783646800347E-2</v>
      </c>
      <c r="AZ1890" s="491">
        <v>3.0494211933515245E-2</v>
      </c>
      <c r="BA1890" s="491">
        <v>2.8838625304275143E-2</v>
      </c>
      <c r="BB1890" s="491">
        <v>0.10943265552193966</v>
      </c>
      <c r="BC1890" s="491">
        <v>1.0583469285138531</v>
      </c>
      <c r="BD1890" s="491">
        <v>3.3940540604992027E-2</v>
      </c>
      <c r="BE1890" s="491">
        <v>4.8082387835271481E-2</v>
      </c>
      <c r="BF1890" s="491">
        <v>8.7636859705837233E-2</v>
      </c>
      <c r="BG1890" s="491">
        <v>1.7391281941263197E-2</v>
      </c>
      <c r="BH1890" s="491">
        <v>3.6844278951679035E-2</v>
      </c>
      <c r="BI1890" s="491">
        <v>2.5257867002271509E-2</v>
      </c>
      <c r="BJ1890" s="491">
        <v>2.2203340274285763E-2</v>
      </c>
      <c r="BK1890" s="491">
        <v>1.913403993062358E-2</v>
      </c>
      <c r="BL1890" s="491">
        <v>1.9209866288236982E-2</v>
      </c>
      <c r="BM1890" s="491">
        <v>1.9206276696767725E-2</v>
      </c>
      <c r="BN1890" s="491">
        <v>1.4876958310373702E-2</v>
      </c>
      <c r="BO1890" s="491">
        <v>2.5769238924115638E-2</v>
      </c>
      <c r="BP1890" s="491">
        <v>2.4977575827566767E-2</v>
      </c>
      <c r="BQ1890" s="491">
        <v>3.3138051639673656E-2</v>
      </c>
      <c r="BR1890" s="491">
        <v>8.2575279818538044E-2</v>
      </c>
      <c r="BS1890" s="491">
        <v>3.0762902906905962E-2</v>
      </c>
      <c r="BT1890" s="491">
        <v>2.8832762248026073E-2</v>
      </c>
      <c r="BU1890" s="491">
        <v>1.9647606607090428E-2</v>
      </c>
      <c r="BV1890" s="491">
        <v>8.1430212562175336E-3</v>
      </c>
      <c r="BW1890" s="491">
        <v>4.5008185766713428E-3</v>
      </c>
      <c r="BX1890" s="491">
        <v>6.3718548218482857E-2</v>
      </c>
      <c r="BY1890" s="491">
        <v>1.103870795205306E-2</v>
      </c>
      <c r="BZ1890" s="491">
        <v>1.8838217654487274E-2</v>
      </c>
      <c r="CA1890" s="491">
        <v>1.4019378221887688E-2</v>
      </c>
      <c r="CB1890" s="491">
        <v>2.1203921387503096E-2</v>
      </c>
      <c r="CC1890" s="491">
        <v>1.4083463777353611E-2</v>
      </c>
      <c r="CD1890" s="491">
        <v>1.1132653113801974E-2</v>
      </c>
      <c r="CE1890" s="491">
        <v>2.5055868107551778E-2</v>
      </c>
      <c r="CF1890" s="491">
        <v>1.9632385014260376E-2</v>
      </c>
      <c r="CG1890" s="491">
        <v>2.2995764699510753E-2</v>
      </c>
      <c r="CH1890" s="491">
        <v>2.0894342714046384E-2</v>
      </c>
      <c r="CI1890" s="491">
        <v>2.4731023689638983E-2</v>
      </c>
      <c r="CJ1890" s="492">
        <v>4.4651404052916177E-2</v>
      </c>
      <c r="CK1890" s="307"/>
      <c r="CL1890" s="307"/>
      <c r="CM1890" s="307"/>
      <c r="CN1890" s="307"/>
      <c r="CO1890" s="307"/>
    </row>
    <row r="1891" spans="2:93">
      <c r="B1891" s="284"/>
      <c r="C1891" s="598">
        <v>10</v>
      </c>
      <c r="D1891" s="246" t="s">
        <v>564</v>
      </c>
      <c r="E1891" s="481">
        <v>1.3735973983537335E-2</v>
      </c>
      <c r="F1891" s="482">
        <v>1.5449745670227208E-2</v>
      </c>
      <c r="G1891" s="482">
        <v>2.5397032082684252E-2</v>
      </c>
      <c r="H1891" s="482">
        <v>1.5087192403265599E-2</v>
      </c>
      <c r="I1891" s="482">
        <v>3.1677275231665213E-2</v>
      </c>
      <c r="J1891" s="482">
        <v>2.4050086008037673E-2</v>
      </c>
      <c r="K1891" s="482">
        <v>3.4177052430830017E-2</v>
      </c>
      <c r="L1891" s="482">
        <v>2.6952822162669261E-2</v>
      </c>
      <c r="M1891" s="482">
        <v>2.0981332157365387E-3</v>
      </c>
      <c r="N1891" s="482">
        <v>0.16709371859791181</v>
      </c>
      <c r="O1891" s="482">
        <v>2.1379012413104959E-2</v>
      </c>
      <c r="P1891" s="482">
        <v>6.1098130798218613E-3</v>
      </c>
      <c r="Q1891" s="482">
        <v>2.6246190970782048E-2</v>
      </c>
      <c r="R1891" s="482">
        <v>1.1073898437894008E-2</v>
      </c>
      <c r="S1891" s="482">
        <v>1.7066759445272053E-2</v>
      </c>
      <c r="T1891" s="482">
        <v>2.1380004601581695E-2</v>
      </c>
      <c r="U1891" s="482">
        <v>6.0171590599547596E-2</v>
      </c>
      <c r="V1891" s="482">
        <v>2.7612788191242962E-2</v>
      </c>
      <c r="W1891" s="482">
        <v>6.7508862746642737E-2</v>
      </c>
      <c r="X1891" s="482">
        <v>3.6506764764388258E-2</v>
      </c>
      <c r="Y1891" s="482">
        <v>7.4463197359166775E-2</v>
      </c>
      <c r="Z1891" s="482">
        <v>5.8795730680303103E-2</v>
      </c>
      <c r="AA1891" s="482">
        <v>1.7702464539529561E-2</v>
      </c>
      <c r="AB1891" s="482">
        <v>4.779911288152785E-3</v>
      </c>
      <c r="AC1891" s="482">
        <v>2.7544113149675031E-2</v>
      </c>
      <c r="AD1891" s="482">
        <v>7.8742896662292883E-3</v>
      </c>
      <c r="AE1891" s="482">
        <v>8.8162128358755688E-3</v>
      </c>
      <c r="AF1891" s="482">
        <v>7.3399479452118761E-3</v>
      </c>
      <c r="AG1891" s="482">
        <v>1.4292036544321677E-3</v>
      </c>
      <c r="AH1891" s="482">
        <v>4.9437558415420316E-3</v>
      </c>
      <c r="AI1891" s="482">
        <v>7.6416851508544856E-3</v>
      </c>
      <c r="AJ1891" s="482">
        <v>6.8415659543979122E-3</v>
      </c>
      <c r="AK1891" s="482">
        <v>6.1983752884882176E-3</v>
      </c>
      <c r="AL1891" s="482">
        <v>8.41351524748459E-3</v>
      </c>
      <c r="AM1891" s="482">
        <v>9.6209830789902948E-3</v>
      </c>
      <c r="AN1891" s="482">
        <v>2.3529522227590242E-2</v>
      </c>
      <c r="AO1891" s="482">
        <v>9.0828060502385188E-3</v>
      </c>
      <c r="AP1891" s="482">
        <v>1.0292199726294422E-2</v>
      </c>
      <c r="AQ1891" s="482">
        <v>9.2341483726377915E-3</v>
      </c>
      <c r="AR1891" s="482">
        <v>5.0666293147402291E-3</v>
      </c>
      <c r="AS1891" s="482">
        <v>7.1218877799062524E-2</v>
      </c>
      <c r="AT1891" s="483">
        <v>1.2784273698693021E-2</v>
      </c>
      <c r="AU1891" s="490">
        <v>1.8158222343887708E-2</v>
      </c>
      <c r="AV1891" s="491">
        <v>2.896607668875038E-2</v>
      </c>
      <c r="AW1891" s="491">
        <v>3.0001809196557441E-2</v>
      </c>
      <c r="AX1891" s="491">
        <v>1.464176807089872E-2</v>
      </c>
      <c r="AY1891" s="491">
        <v>3.1363802383975375E-2</v>
      </c>
      <c r="AZ1891" s="491">
        <v>2.0475592618754233E-2</v>
      </c>
      <c r="BA1891" s="491">
        <v>3.5412157403846442E-2</v>
      </c>
      <c r="BB1891" s="491">
        <v>3.1120244166439773E-2</v>
      </c>
      <c r="BC1891" s="491">
        <v>1.0273110304147024E-3</v>
      </c>
      <c r="BD1891" s="491">
        <v>1.2224545093732915</v>
      </c>
      <c r="BE1891" s="491">
        <v>1.6161433507329466E-2</v>
      </c>
      <c r="BF1891" s="491">
        <v>6.0933711272406548E-3</v>
      </c>
      <c r="BG1891" s="491">
        <v>1.3209987854921069E-2</v>
      </c>
      <c r="BH1891" s="491">
        <v>1.0561039790165075E-2</v>
      </c>
      <c r="BI1891" s="491">
        <v>2.1375069355401625E-2</v>
      </c>
      <c r="BJ1891" s="491">
        <v>3.2564885492794668E-2</v>
      </c>
      <c r="BK1891" s="491">
        <v>5.3955771370661765E-2</v>
      </c>
      <c r="BL1891" s="491">
        <v>3.4594109245057764E-2</v>
      </c>
      <c r="BM1891" s="491">
        <v>5.1504420761398571E-2</v>
      </c>
      <c r="BN1891" s="491">
        <v>5.7235480857967952E-2</v>
      </c>
      <c r="BO1891" s="491">
        <v>6.9447954496078421E-2</v>
      </c>
      <c r="BP1891" s="491">
        <v>6.8858765093253574E-2</v>
      </c>
      <c r="BQ1891" s="491">
        <v>2.1225304084048106E-2</v>
      </c>
      <c r="BR1891" s="491">
        <v>5.0083467461968078E-3</v>
      </c>
      <c r="BS1891" s="491">
        <v>4.4371587467925917E-2</v>
      </c>
      <c r="BT1891" s="491">
        <v>1.5205290709340553E-2</v>
      </c>
      <c r="BU1891" s="491">
        <v>9.3061243717175307E-3</v>
      </c>
      <c r="BV1891" s="491">
        <v>8.274173413320372E-3</v>
      </c>
      <c r="BW1891" s="491">
        <v>3.0760237976197001E-3</v>
      </c>
      <c r="BX1891" s="491">
        <v>7.0368832554353871E-3</v>
      </c>
      <c r="BY1891" s="491">
        <v>1.1335486991837928E-2</v>
      </c>
      <c r="BZ1891" s="491">
        <v>7.731883691898477E-3</v>
      </c>
      <c r="CA1891" s="491">
        <v>8.7214568244300249E-3</v>
      </c>
      <c r="CB1891" s="491">
        <v>9.2774248948968661E-3</v>
      </c>
      <c r="CC1891" s="491">
        <v>1.4040863357875178E-2</v>
      </c>
      <c r="CD1891" s="491">
        <v>1.8517180091442577E-2</v>
      </c>
      <c r="CE1891" s="491">
        <v>1.1101400559846795E-2</v>
      </c>
      <c r="CF1891" s="491">
        <v>1.1411520185059223E-2</v>
      </c>
      <c r="CG1891" s="491">
        <v>1.1829095901158269E-2</v>
      </c>
      <c r="CH1891" s="491">
        <v>7.1406249076993219E-3</v>
      </c>
      <c r="CI1891" s="491">
        <v>7.8567770747711208E-2</v>
      </c>
      <c r="CJ1891" s="492">
        <v>1.4231284102352471E-2</v>
      </c>
      <c r="CK1891" s="307"/>
      <c r="CL1891" s="307"/>
      <c r="CM1891" s="307"/>
      <c r="CN1891" s="307"/>
      <c r="CO1891" s="307"/>
    </row>
    <row r="1892" spans="2:93">
      <c r="B1892" s="284"/>
      <c r="C1892" s="598">
        <v>11</v>
      </c>
      <c r="D1892" s="246" t="s">
        <v>72</v>
      </c>
      <c r="E1892" s="481">
        <v>3.5278596237394966E-3</v>
      </c>
      <c r="F1892" s="482">
        <v>1.1771757196403993E-3</v>
      </c>
      <c r="G1892" s="482">
        <v>2.0855900068079279E-3</v>
      </c>
      <c r="H1892" s="482">
        <v>1.9313951750734876E-3</v>
      </c>
      <c r="I1892" s="482">
        <v>4.5180722371173055E-3</v>
      </c>
      <c r="J1892" s="482">
        <v>2.8813376431609055E-3</v>
      </c>
      <c r="K1892" s="482">
        <v>1.170204422120669E-2</v>
      </c>
      <c r="L1892" s="482">
        <v>8.0472612370639345E-3</v>
      </c>
      <c r="M1892" s="482">
        <v>4.8187091748980778E-4</v>
      </c>
      <c r="N1892" s="482">
        <v>7.2483476772871123E-3</v>
      </c>
      <c r="O1892" s="482">
        <v>6.0639108582763765E-2</v>
      </c>
      <c r="P1892" s="482">
        <v>1.1324245175120937E-2</v>
      </c>
      <c r="Q1892" s="482">
        <v>1.1073829990570775E-2</v>
      </c>
      <c r="R1892" s="482">
        <v>8.1583360363397354E-3</v>
      </c>
      <c r="S1892" s="482">
        <v>1.2071226714337776E-2</v>
      </c>
      <c r="T1892" s="482">
        <v>8.3490818662668251E-3</v>
      </c>
      <c r="U1892" s="482">
        <v>2.224367603654822E-2</v>
      </c>
      <c r="V1892" s="482">
        <v>3.5657786829631027E-2</v>
      </c>
      <c r="W1892" s="482">
        <v>1.3877808993304415E-2</v>
      </c>
      <c r="X1892" s="482">
        <v>1.5404382900124716E-2</v>
      </c>
      <c r="Y1892" s="482">
        <v>1.8329429612689394E-2</v>
      </c>
      <c r="Z1892" s="482">
        <v>1.1641541280519559E-2</v>
      </c>
      <c r="AA1892" s="482">
        <v>3.2716940603805256E-2</v>
      </c>
      <c r="AB1892" s="482">
        <v>1.600608854457208E-3</v>
      </c>
      <c r="AC1892" s="482">
        <v>3.9452459996894024E-3</v>
      </c>
      <c r="AD1892" s="482">
        <v>7.8351189107832655E-4</v>
      </c>
      <c r="AE1892" s="482">
        <v>1.0323468241242246E-3</v>
      </c>
      <c r="AF1892" s="482">
        <v>9.8106285832146706E-4</v>
      </c>
      <c r="AG1892" s="482">
        <v>7.8569275553088931E-4</v>
      </c>
      <c r="AH1892" s="482">
        <v>9.0711082670886665E-4</v>
      </c>
      <c r="AI1892" s="482">
        <v>1.4027306466188186E-3</v>
      </c>
      <c r="AJ1892" s="482">
        <v>1.6741763011213747E-3</v>
      </c>
      <c r="AK1892" s="482">
        <v>2.3375838893811367E-3</v>
      </c>
      <c r="AL1892" s="482">
        <v>2.4927469628004948E-3</v>
      </c>
      <c r="AM1892" s="482">
        <v>1.1823101439901113E-3</v>
      </c>
      <c r="AN1892" s="482">
        <v>5.1196140543453873E-3</v>
      </c>
      <c r="AO1892" s="482">
        <v>2.8050491766454656E-3</v>
      </c>
      <c r="AP1892" s="482">
        <v>2.8451635566939882E-3</v>
      </c>
      <c r="AQ1892" s="482">
        <v>1.6014147539143398E-3</v>
      </c>
      <c r="AR1892" s="482">
        <v>1.1049718405843176E-3</v>
      </c>
      <c r="AS1892" s="482">
        <v>1.1348986861534054E-2</v>
      </c>
      <c r="AT1892" s="483">
        <v>7.2792732152935297E-3</v>
      </c>
      <c r="AU1892" s="490">
        <v>5.4486345880426241E-3</v>
      </c>
      <c r="AV1892" s="491">
        <v>1.959841728471242E-3</v>
      </c>
      <c r="AW1892" s="491">
        <v>2.2183777747940983E-3</v>
      </c>
      <c r="AX1892" s="491">
        <v>2.9363856669065878E-3</v>
      </c>
      <c r="AY1892" s="491">
        <v>4.8960683288351492E-3</v>
      </c>
      <c r="AZ1892" s="491">
        <v>2.8814493803678231E-3</v>
      </c>
      <c r="BA1892" s="491">
        <v>8.8936936416382992E-3</v>
      </c>
      <c r="BB1892" s="491">
        <v>9.3701904339119069E-3</v>
      </c>
      <c r="BC1892" s="491">
        <v>5.3784747077393106E-4</v>
      </c>
      <c r="BD1892" s="491">
        <v>8.027782652422346E-3</v>
      </c>
      <c r="BE1892" s="491">
        <v>1.0872960957886626</v>
      </c>
      <c r="BF1892" s="491">
        <v>1.1373581954621735E-2</v>
      </c>
      <c r="BG1892" s="491">
        <v>9.6198624610892083E-3</v>
      </c>
      <c r="BH1892" s="491">
        <v>8.9699661352178606E-3</v>
      </c>
      <c r="BI1892" s="491">
        <v>1.2980674472469185E-2</v>
      </c>
      <c r="BJ1892" s="491">
        <v>9.1195592237122269E-3</v>
      </c>
      <c r="BK1892" s="491">
        <v>3.2598264861344206E-2</v>
      </c>
      <c r="BL1892" s="491">
        <v>6.777363097183399E-2</v>
      </c>
      <c r="BM1892" s="491">
        <v>1.9377013769290293E-2</v>
      </c>
      <c r="BN1892" s="491">
        <v>1.9703603075412943E-2</v>
      </c>
      <c r="BO1892" s="491">
        <v>1.64009273010579E-2</v>
      </c>
      <c r="BP1892" s="491">
        <v>7.1370331970844764E-3</v>
      </c>
      <c r="BQ1892" s="491">
        <v>5.4926455227199668E-2</v>
      </c>
      <c r="BR1892" s="491">
        <v>3.4831403134021294E-3</v>
      </c>
      <c r="BS1892" s="491">
        <v>9.7483533911963891E-3</v>
      </c>
      <c r="BT1892" s="491">
        <v>1.9075459538221203E-3</v>
      </c>
      <c r="BU1892" s="491">
        <v>1.615528567483365E-3</v>
      </c>
      <c r="BV1892" s="491">
        <v>1.3375487907561806E-3</v>
      </c>
      <c r="BW1892" s="491">
        <v>2.8983531945610025E-3</v>
      </c>
      <c r="BX1892" s="491">
        <v>1.9493651147170655E-3</v>
      </c>
      <c r="BY1892" s="491">
        <v>1.9441541032955431E-3</v>
      </c>
      <c r="BZ1892" s="491">
        <v>2.7157432264978193E-3</v>
      </c>
      <c r="CA1892" s="491">
        <v>3.4638027911110731E-3</v>
      </c>
      <c r="CB1892" s="491">
        <v>3.0512242711195447E-3</v>
      </c>
      <c r="CC1892" s="491">
        <v>1.8326209579622502E-3</v>
      </c>
      <c r="CD1892" s="491">
        <v>3.685891941845021E-3</v>
      </c>
      <c r="CE1892" s="491">
        <v>3.9041241219752391E-3</v>
      </c>
      <c r="CF1892" s="491">
        <v>3.6331576657752619E-3</v>
      </c>
      <c r="CG1892" s="491">
        <v>2.7312824441425489E-3</v>
      </c>
      <c r="CH1892" s="491">
        <v>2.024365532283592E-3</v>
      </c>
      <c r="CI1892" s="491">
        <v>1.2246535630093916E-2</v>
      </c>
      <c r="CJ1892" s="492">
        <v>9.1743481473997683E-3</v>
      </c>
      <c r="CK1892" s="307"/>
      <c r="CL1892" s="307"/>
      <c r="CM1892" s="307"/>
      <c r="CN1892" s="307"/>
      <c r="CO1892" s="307"/>
    </row>
    <row r="1893" spans="2:93">
      <c r="B1893" s="284"/>
      <c r="C1893" s="598">
        <v>12</v>
      </c>
      <c r="D1893" s="246" t="s">
        <v>73</v>
      </c>
      <c r="E1893" s="481">
        <v>5.8303782908631415E-3</v>
      </c>
      <c r="F1893" s="482">
        <v>3.1263025657715755E-3</v>
      </c>
      <c r="G1893" s="482">
        <v>1.9353127883399674E-2</v>
      </c>
      <c r="H1893" s="482">
        <v>2.5254061914776957E-2</v>
      </c>
      <c r="I1893" s="482">
        <v>1.4857741015277665E-2</v>
      </c>
      <c r="J1893" s="482">
        <v>9.0101406472350206E-3</v>
      </c>
      <c r="K1893" s="482">
        <v>8.2914754029693921E-2</v>
      </c>
      <c r="L1893" s="482">
        <v>1.3183083680961858E-2</v>
      </c>
      <c r="M1893" s="482">
        <v>3.5648729909960692E-3</v>
      </c>
      <c r="N1893" s="482">
        <v>1.9964618879602842E-2</v>
      </c>
      <c r="O1893" s="482">
        <v>3.1192146840271374E-2</v>
      </c>
      <c r="P1893" s="482">
        <v>0.78311142903717335</v>
      </c>
      <c r="Q1893" s="482">
        <v>1.3526136741900096E-2</v>
      </c>
      <c r="R1893" s="482">
        <v>0.58848804837270141</v>
      </c>
      <c r="S1893" s="482">
        <v>0.49994415620949539</v>
      </c>
      <c r="T1893" s="482">
        <v>0.28672254470087127</v>
      </c>
      <c r="U1893" s="482">
        <v>0.13265287316862767</v>
      </c>
      <c r="V1893" s="482">
        <v>2.8187944399805209E-2</v>
      </c>
      <c r="W1893" s="482">
        <v>0.16193624535018136</v>
      </c>
      <c r="X1893" s="482">
        <v>4.8635503239618155E-2</v>
      </c>
      <c r="Y1893" s="482">
        <v>0.22908165861889801</v>
      </c>
      <c r="Z1893" s="482">
        <v>0.12435049201969736</v>
      </c>
      <c r="AA1893" s="482">
        <v>9.7282006153654788E-2</v>
      </c>
      <c r="AB1893" s="482">
        <v>7.7517630993657353E-3</v>
      </c>
      <c r="AC1893" s="482">
        <v>8.6979680583708953E-3</v>
      </c>
      <c r="AD1893" s="482">
        <v>2.1876128389252624E-3</v>
      </c>
      <c r="AE1893" s="482">
        <v>4.65892214328688E-3</v>
      </c>
      <c r="AF1893" s="482">
        <v>4.3192358350057644E-3</v>
      </c>
      <c r="AG1893" s="482">
        <v>2.5414595416772658E-3</v>
      </c>
      <c r="AH1893" s="482">
        <v>7.3534977000928948E-3</v>
      </c>
      <c r="AI1893" s="482">
        <v>6.2056687430237538E-3</v>
      </c>
      <c r="AJ1893" s="482">
        <v>9.4518331803475856E-3</v>
      </c>
      <c r="AK1893" s="482">
        <v>3.8111444253107708E-3</v>
      </c>
      <c r="AL1893" s="482">
        <v>5.2790625210722324E-3</v>
      </c>
      <c r="AM1893" s="482">
        <v>4.745212312806512E-3</v>
      </c>
      <c r="AN1893" s="482">
        <v>2.9077500626035698E-2</v>
      </c>
      <c r="AO1893" s="482">
        <v>5.0596335147418108E-3</v>
      </c>
      <c r="AP1893" s="482">
        <v>7.081144661742862E-3</v>
      </c>
      <c r="AQ1893" s="482">
        <v>3.3882348275133803E-3</v>
      </c>
      <c r="AR1893" s="482">
        <v>4.8325022546736075E-3</v>
      </c>
      <c r="AS1893" s="482">
        <v>3.1715450176593676E-2</v>
      </c>
      <c r="AT1893" s="483">
        <v>2.9135699951550957E-2</v>
      </c>
      <c r="AU1893" s="490">
        <v>7.2157128309258516E-3</v>
      </c>
      <c r="AV1893" s="491">
        <v>3.7682322603362602E-3</v>
      </c>
      <c r="AW1893" s="491">
        <v>1.7819780269573673E-2</v>
      </c>
      <c r="AX1893" s="491">
        <v>2.6898335251458211E-2</v>
      </c>
      <c r="AY1893" s="491">
        <v>1.3943055531133189E-2</v>
      </c>
      <c r="AZ1893" s="491">
        <v>6.8082493531754686E-3</v>
      </c>
      <c r="BA1893" s="491">
        <v>4.0557474699000118E-2</v>
      </c>
      <c r="BB1893" s="491">
        <v>1.2150009060867353E-2</v>
      </c>
      <c r="BC1893" s="491">
        <v>1.3929771475413555E-3</v>
      </c>
      <c r="BD1893" s="491">
        <v>1.7673779552603925E-2</v>
      </c>
      <c r="BE1893" s="491">
        <v>3.192095505647622E-2</v>
      </c>
      <c r="BF1893" s="491">
        <v>2.1912355534028571</v>
      </c>
      <c r="BG1893" s="491">
        <v>9.992088895574994E-3</v>
      </c>
      <c r="BH1893" s="491">
        <v>0.58749667772181735</v>
      </c>
      <c r="BI1893" s="491">
        <v>0.3505876641783125</v>
      </c>
      <c r="BJ1893" s="491">
        <v>0.29058283301602583</v>
      </c>
      <c r="BK1893" s="491">
        <v>9.264968353294338E-2</v>
      </c>
      <c r="BL1893" s="491">
        <v>4.2746336114827754E-2</v>
      </c>
      <c r="BM1893" s="491">
        <v>0.14479361245871294</v>
      </c>
      <c r="BN1893" s="491">
        <v>5.1794911480462884E-2</v>
      </c>
      <c r="BO1893" s="491">
        <v>0.25410278058856067</v>
      </c>
      <c r="BP1893" s="491">
        <v>1.9261840476045552E-2</v>
      </c>
      <c r="BQ1893" s="491">
        <v>0.11005986869978104</v>
      </c>
      <c r="BR1893" s="491">
        <v>9.1219197933984711E-3</v>
      </c>
      <c r="BS1893" s="491">
        <v>1.6590804761297623E-2</v>
      </c>
      <c r="BT1893" s="491">
        <v>4.0547576550611693E-3</v>
      </c>
      <c r="BU1893" s="491">
        <v>6.2843949448163888E-3</v>
      </c>
      <c r="BV1893" s="491">
        <v>4.6601842028555357E-3</v>
      </c>
      <c r="BW1893" s="491">
        <v>6.449577639778623E-3</v>
      </c>
      <c r="BX1893" s="491">
        <v>1.1187791956468504E-2</v>
      </c>
      <c r="BY1893" s="491">
        <v>6.7573082372160134E-3</v>
      </c>
      <c r="BZ1893" s="491">
        <v>1.1811635414757816E-2</v>
      </c>
      <c r="CA1893" s="491">
        <v>4.8042092881987004E-3</v>
      </c>
      <c r="CB1893" s="491">
        <v>5.4514309695440416E-3</v>
      </c>
      <c r="CC1893" s="491">
        <v>6.2172179549053463E-3</v>
      </c>
      <c r="CD1893" s="491">
        <v>1.8713184155325312E-2</v>
      </c>
      <c r="CE1893" s="491">
        <v>5.9886605776870465E-3</v>
      </c>
      <c r="CF1893" s="491">
        <v>7.6905826507407864E-3</v>
      </c>
      <c r="CG1893" s="491">
        <v>4.6152156194279306E-3</v>
      </c>
      <c r="CH1893" s="491">
        <v>6.4102594530038868E-3</v>
      </c>
      <c r="CI1893" s="491">
        <v>2.3266648937518043E-2</v>
      </c>
      <c r="CJ1893" s="492">
        <v>3.1480403525893728E-2</v>
      </c>
      <c r="CK1893" s="307"/>
      <c r="CL1893" s="307"/>
      <c r="CM1893" s="307"/>
      <c r="CN1893" s="307"/>
      <c r="CO1893" s="307"/>
    </row>
    <row r="1894" spans="2:93">
      <c r="B1894" s="284"/>
      <c r="C1894" s="598">
        <v>13</v>
      </c>
      <c r="D1894" s="246" t="s">
        <v>74</v>
      </c>
      <c r="E1894" s="481">
        <v>1.6476281941225723E-3</v>
      </c>
      <c r="F1894" s="482">
        <v>9.2413327283464165E-4</v>
      </c>
      <c r="G1894" s="482">
        <v>3.7025208686099734E-3</v>
      </c>
      <c r="H1894" s="482">
        <v>4.0646958524675654E-3</v>
      </c>
      <c r="I1894" s="482">
        <v>4.9025987425151286E-3</v>
      </c>
      <c r="J1894" s="482">
        <v>3.0754933333499153E-3</v>
      </c>
      <c r="K1894" s="482">
        <v>1.1422895930351614E-2</v>
      </c>
      <c r="L1894" s="482">
        <v>8.7725451644949E-3</v>
      </c>
      <c r="M1894" s="482">
        <v>5.6295916371390292E-4</v>
      </c>
      <c r="N1894" s="482">
        <v>6.7564183601689851E-3</v>
      </c>
      <c r="O1894" s="482">
        <v>8.9254277679018616E-3</v>
      </c>
      <c r="P1894" s="482">
        <v>9.707868481932445E-3</v>
      </c>
      <c r="Q1894" s="482">
        <v>0.30715465982024298</v>
      </c>
      <c r="R1894" s="482">
        <v>9.6010604529678079E-2</v>
      </c>
      <c r="S1894" s="482">
        <v>2.9076166727638141E-2</v>
      </c>
      <c r="T1894" s="482">
        <v>2.8805726228124145E-2</v>
      </c>
      <c r="U1894" s="482">
        <v>3.3859564850870612E-2</v>
      </c>
      <c r="V1894" s="482">
        <v>3.1450488432454148E-2</v>
      </c>
      <c r="W1894" s="482">
        <v>9.7282893157693159E-2</v>
      </c>
      <c r="X1894" s="482">
        <v>2.9089083401305626E-2</v>
      </c>
      <c r="Y1894" s="482">
        <v>3.9774580834826011E-2</v>
      </c>
      <c r="Z1894" s="482">
        <v>0.1118723131968667</v>
      </c>
      <c r="AA1894" s="482">
        <v>1.5529814741728579E-2</v>
      </c>
      <c r="AB1894" s="482">
        <v>1.9465306738360316E-3</v>
      </c>
      <c r="AC1894" s="482">
        <v>1.9710400944953667E-3</v>
      </c>
      <c r="AD1894" s="482">
        <v>5.950862247304313E-4</v>
      </c>
      <c r="AE1894" s="482">
        <v>1.0976089852534157E-3</v>
      </c>
      <c r="AF1894" s="482">
        <v>1.1889257325599801E-3</v>
      </c>
      <c r="AG1894" s="482">
        <v>4.5454654713249405E-4</v>
      </c>
      <c r="AH1894" s="482">
        <v>1.3100864871152477E-3</v>
      </c>
      <c r="AI1894" s="482">
        <v>1.8391226372942249E-3</v>
      </c>
      <c r="AJ1894" s="482">
        <v>2.401414339087E-3</v>
      </c>
      <c r="AK1894" s="482">
        <v>1.2447404194626183E-3</v>
      </c>
      <c r="AL1894" s="482">
        <v>3.232278990949126E-3</v>
      </c>
      <c r="AM1894" s="482">
        <v>1.5049306761732422E-3</v>
      </c>
      <c r="AN1894" s="482">
        <v>7.1336303290679892E-3</v>
      </c>
      <c r="AO1894" s="482">
        <v>1.8758300083530817E-3</v>
      </c>
      <c r="AP1894" s="482">
        <v>2.0516596028112063E-3</v>
      </c>
      <c r="AQ1894" s="482">
        <v>1.0806653861204225E-3</v>
      </c>
      <c r="AR1894" s="482">
        <v>1.5099991295712027E-3</v>
      </c>
      <c r="AS1894" s="482">
        <v>1.3454686528502912E-2</v>
      </c>
      <c r="AT1894" s="483">
        <v>9.0181424320166046E-3</v>
      </c>
      <c r="AU1894" s="490">
        <v>1.8279695372088736E-3</v>
      </c>
      <c r="AV1894" s="491">
        <v>8.4713936416143593E-4</v>
      </c>
      <c r="AW1894" s="491">
        <v>3.2528160873108985E-3</v>
      </c>
      <c r="AX1894" s="491">
        <v>3.8874505256018183E-3</v>
      </c>
      <c r="AY1894" s="491">
        <v>4.0057810130308307E-3</v>
      </c>
      <c r="AZ1894" s="491">
        <v>1.8849226255417283E-3</v>
      </c>
      <c r="BA1894" s="491">
        <v>5.7913497769435801E-3</v>
      </c>
      <c r="BB1894" s="491">
        <v>7.6624338529880367E-3</v>
      </c>
      <c r="BC1894" s="491">
        <v>2.6857693222699983E-4</v>
      </c>
      <c r="BD1894" s="491">
        <v>5.7811801546996866E-3</v>
      </c>
      <c r="BE1894" s="491">
        <v>1.1468419597943293E-2</v>
      </c>
      <c r="BF1894" s="491">
        <v>1.4234662668479085E-2</v>
      </c>
      <c r="BG1894" s="491">
        <v>1.3501136505553535</v>
      </c>
      <c r="BH1894" s="491">
        <v>6.6875934578787877E-2</v>
      </c>
      <c r="BI1894" s="491">
        <v>4.7624928941815713E-2</v>
      </c>
      <c r="BJ1894" s="491">
        <v>2.7765673241007024E-2</v>
      </c>
      <c r="BK1894" s="491">
        <v>4.7849783059507683E-2</v>
      </c>
      <c r="BL1894" s="491">
        <v>6.7887861938639896E-2</v>
      </c>
      <c r="BM1894" s="491">
        <v>7.2058553326566466E-2</v>
      </c>
      <c r="BN1894" s="491">
        <v>5.3285255960008E-2</v>
      </c>
      <c r="BO1894" s="491">
        <v>4.1479015674802444E-2</v>
      </c>
      <c r="BP1894" s="491">
        <v>1.1713873714722906E-2</v>
      </c>
      <c r="BQ1894" s="491">
        <v>1.7287818399855714E-2</v>
      </c>
      <c r="BR1894" s="491">
        <v>2.2924062878879434E-3</v>
      </c>
      <c r="BS1894" s="491">
        <v>3.2888298239212989E-3</v>
      </c>
      <c r="BT1894" s="491">
        <v>9.7241621697690902E-4</v>
      </c>
      <c r="BU1894" s="491">
        <v>1.2846947665984619E-3</v>
      </c>
      <c r="BV1894" s="491">
        <v>1.1649485206413456E-3</v>
      </c>
      <c r="BW1894" s="491">
        <v>1.1240704191863126E-3</v>
      </c>
      <c r="BX1894" s="491">
        <v>1.9050424341002473E-3</v>
      </c>
      <c r="BY1894" s="491">
        <v>1.7649360818388989E-3</v>
      </c>
      <c r="BZ1894" s="491">
        <v>2.7216744014238689E-3</v>
      </c>
      <c r="CA1894" s="491">
        <v>1.2691443129744817E-3</v>
      </c>
      <c r="CB1894" s="491">
        <v>3.2278928704031346E-3</v>
      </c>
      <c r="CC1894" s="491">
        <v>1.7064903938745612E-3</v>
      </c>
      <c r="CD1894" s="491">
        <v>4.5761433465018146E-3</v>
      </c>
      <c r="CE1894" s="491">
        <v>1.9935999816268158E-3</v>
      </c>
      <c r="CF1894" s="491">
        <v>2.0403791951124793E-3</v>
      </c>
      <c r="CG1894" s="491">
        <v>1.2115483799826307E-3</v>
      </c>
      <c r="CH1894" s="491">
        <v>1.7017672747487833E-3</v>
      </c>
      <c r="CI1894" s="491">
        <v>7.5338540180485674E-3</v>
      </c>
      <c r="CJ1894" s="492">
        <v>9.0182004735248466E-3</v>
      </c>
      <c r="CK1894" s="307"/>
      <c r="CL1894" s="307"/>
      <c r="CM1894" s="307"/>
      <c r="CN1894" s="307"/>
      <c r="CO1894" s="307"/>
    </row>
    <row r="1895" spans="2:93">
      <c r="B1895" s="284"/>
      <c r="C1895" s="598">
        <v>14</v>
      </c>
      <c r="D1895" s="246" t="s">
        <v>75</v>
      </c>
      <c r="E1895" s="481">
        <v>4.9805193280466195E-3</v>
      </c>
      <c r="F1895" s="482">
        <v>1.5714108246541675E-3</v>
      </c>
      <c r="G1895" s="482">
        <v>5.7754299631607633E-3</v>
      </c>
      <c r="H1895" s="482">
        <v>2.3857439236796847E-2</v>
      </c>
      <c r="I1895" s="482">
        <v>1.6693657313288757E-2</v>
      </c>
      <c r="J1895" s="482">
        <v>7.0163180540565116E-3</v>
      </c>
      <c r="K1895" s="482">
        <v>2.8259040465892487E-2</v>
      </c>
      <c r="L1895" s="482">
        <v>1.3927359908325023E-2</v>
      </c>
      <c r="M1895" s="482">
        <v>3.2592233395730358E-3</v>
      </c>
      <c r="N1895" s="482">
        <v>1.455806754291819E-2</v>
      </c>
      <c r="O1895" s="482">
        <v>1.4204624344315934E-2</v>
      </c>
      <c r="P1895" s="482">
        <v>9.9331858414686211E-3</v>
      </c>
      <c r="Q1895" s="482">
        <v>5.9374005054118563E-3</v>
      </c>
      <c r="R1895" s="482">
        <v>5.3387105577642049E-2</v>
      </c>
      <c r="S1895" s="482">
        <v>5.0811955445459502E-2</v>
      </c>
      <c r="T1895" s="482">
        <v>3.4772070479892447E-2</v>
      </c>
      <c r="U1895" s="482">
        <v>6.269449698688867E-2</v>
      </c>
      <c r="V1895" s="482">
        <v>1.8704980982268523E-2</v>
      </c>
      <c r="W1895" s="482">
        <v>3.7979643438534862E-2</v>
      </c>
      <c r="X1895" s="482">
        <v>2.1820460673646343E-2</v>
      </c>
      <c r="Y1895" s="482">
        <v>2.003268922283918E-2</v>
      </c>
      <c r="Z1895" s="482">
        <v>1.8976389502247414E-2</v>
      </c>
      <c r="AA1895" s="482">
        <v>6.7375634400754711E-2</v>
      </c>
      <c r="AB1895" s="482">
        <v>4.6625017798965487E-3</v>
      </c>
      <c r="AC1895" s="482">
        <v>3.8945696863983002E-3</v>
      </c>
      <c r="AD1895" s="482">
        <v>1.0319498979655039E-3</v>
      </c>
      <c r="AE1895" s="482">
        <v>2.8818876651568555E-3</v>
      </c>
      <c r="AF1895" s="482">
        <v>1.6531155657946758E-3</v>
      </c>
      <c r="AG1895" s="482">
        <v>1.7315160246596318E-3</v>
      </c>
      <c r="AH1895" s="482">
        <v>2.7530572174288008E-3</v>
      </c>
      <c r="AI1895" s="482">
        <v>2.6462200794229087E-3</v>
      </c>
      <c r="AJ1895" s="482">
        <v>5.6157830581756996E-3</v>
      </c>
      <c r="AK1895" s="482">
        <v>1.6513896720471183E-3</v>
      </c>
      <c r="AL1895" s="482">
        <v>3.5531671558463704E-3</v>
      </c>
      <c r="AM1895" s="482">
        <v>2.9406404983761962E-3</v>
      </c>
      <c r="AN1895" s="482">
        <v>6.4452042868120589E-3</v>
      </c>
      <c r="AO1895" s="482">
        <v>3.8570762083103317E-3</v>
      </c>
      <c r="AP1895" s="482">
        <v>7.1048913344920429E-3</v>
      </c>
      <c r="AQ1895" s="482">
        <v>1.5882745098261956E-3</v>
      </c>
      <c r="AR1895" s="482">
        <v>3.8312561778683554E-3</v>
      </c>
      <c r="AS1895" s="482">
        <v>1.4049939154481571E-2</v>
      </c>
      <c r="AT1895" s="483">
        <v>6.5965891398185638E-3</v>
      </c>
      <c r="AU1895" s="490">
        <v>6.3152312219703893E-3</v>
      </c>
      <c r="AV1895" s="491">
        <v>2.6012357796460781E-3</v>
      </c>
      <c r="AW1895" s="491">
        <v>6.0889004535344474E-3</v>
      </c>
      <c r="AX1895" s="491">
        <v>2.5304700702395877E-2</v>
      </c>
      <c r="AY1895" s="491">
        <v>1.8920781531269814E-2</v>
      </c>
      <c r="AZ1895" s="491">
        <v>6.4902567740303665E-3</v>
      </c>
      <c r="BA1895" s="491">
        <v>1.9267396699220809E-2</v>
      </c>
      <c r="BB1895" s="491">
        <v>1.4725951745865084E-2</v>
      </c>
      <c r="BC1895" s="491">
        <v>1.2925121516891556E-3</v>
      </c>
      <c r="BD1895" s="491">
        <v>1.3822748499534973E-2</v>
      </c>
      <c r="BE1895" s="491">
        <v>1.5698437836626482E-2</v>
      </c>
      <c r="BF1895" s="491">
        <v>4.939823423755498E-3</v>
      </c>
      <c r="BG1895" s="491">
        <v>5.0017855188231033E-3</v>
      </c>
      <c r="BH1895" s="491">
        <v>1.0718075211494253</v>
      </c>
      <c r="BI1895" s="491">
        <v>4.2929534355570696E-2</v>
      </c>
      <c r="BJ1895" s="491">
        <v>4.1748634589713521E-2</v>
      </c>
      <c r="BK1895" s="491">
        <v>4.7455421958869745E-2</v>
      </c>
      <c r="BL1895" s="491">
        <v>3.0279663039235294E-2</v>
      </c>
      <c r="BM1895" s="491">
        <v>3.4909249890692648E-2</v>
      </c>
      <c r="BN1895" s="491">
        <v>3.2294722680910805E-2</v>
      </c>
      <c r="BO1895" s="491">
        <v>2.2844596644036659E-2</v>
      </c>
      <c r="BP1895" s="491">
        <v>1.4695737627374719E-2</v>
      </c>
      <c r="BQ1895" s="491">
        <v>8.5601257558355431E-2</v>
      </c>
      <c r="BR1895" s="491">
        <v>6.2410776007602699E-3</v>
      </c>
      <c r="BS1895" s="491">
        <v>9.8653804024127455E-3</v>
      </c>
      <c r="BT1895" s="491">
        <v>2.3926149264427241E-3</v>
      </c>
      <c r="BU1895" s="491">
        <v>5.442925094921309E-3</v>
      </c>
      <c r="BV1895" s="491">
        <v>2.2114684357347324E-3</v>
      </c>
      <c r="BW1895" s="491">
        <v>4.7024836725357063E-3</v>
      </c>
      <c r="BX1895" s="491">
        <v>4.6672710577301893E-3</v>
      </c>
      <c r="BY1895" s="491">
        <v>3.3800119511723987E-3</v>
      </c>
      <c r="BZ1895" s="491">
        <v>8.7720171325964408E-3</v>
      </c>
      <c r="CA1895" s="491">
        <v>2.8105654047357533E-3</v>
      </c>
      <c r="CB1895" s="491">
        <v>4.1531054329815463E-3</v>
      </c>
      <c r="CC1895" s="491">
        <v>4.8041992514591811E-3</v>
      </c>
      <c r="CD1895" s="491">
        <v>5.0920572198511257E-3</v>
      </c>
      <c r="CE1895" s="491">
        <v>5.0619081162241114E-3</v>
      </c>
      <c r="CF1895" s="491">
        <v>8.5272663639448364E-3</v>
      </c>
      <c r="CG1895" s="491">
        <v>2.795488777420346E-3</v>
      </c>
      <c r="CH1895" s="491">
        <v>6.6926169823441515E-3</v>
      </c>
      <c r="CI1895" s="491">
        <v>1.3002744968495293E-2</v>
      </c>
      <c r="CJ1895" s="492">
        <v>7.8817396941428947E-3</v>
      </c>
      <c r="CK1895" s="307"/>
      <c r="CL1895" s="307"/>
      <c r="CM1895" s="307"/>
      <c r="CN1895" s="307"/>
      <c r="CO1895" s="307"/>
    </row>
    <row r="1896" spans="2:93">
      <c r="B1896" s="284"/>
      <c r="C1896" s="598">
        <v>15</v>
      </c>
      <c r="D1896" s="246" t="s">
        <v>654</v>
      </c>
      <c r="E1896" s="481">
        <v>7.4908164856739333E-4</v>
      </c>
      <c r="F1896" s="482">
        <v>6.5517598555033874E-4</v>
      </c>
      <c r="G1896" s="482">
        <v>1.4302087434603728E-3</v>
      </c>
      <c r="H1896" s="482">
        <v>5.2862075579279211E-3</v>
      </c>
      <c r="I1896" s="482">
        <v>1.0391364702230484E-3</v>
      </c>
      <c r="J1896" s="482">
        <v>1.1107831155552888E-3</v>
      </c>
      <c r="K1896" s="482">
        <v>2.2011091739894671E-3</v>
      </c>
      <c r="L1896" s="482">
        <v>1.3512967595447798E-3</v>
      </c>
      <c r="M1896" s="482">
        <v>5.7910478014755766E-4</v>
      </c>
      <c r="N1896" s="482">
        <v>1.6201267524554135E-3</v>
      </c>
      <c r="O1896" s="482">
        <v>4.0480382069987258E-3</v>
      </c>
      <c r="P1896" s="482">
        <v>2.2973737648415505E-3</v>
      </c>
      <c r="Q1896" s="482">
        <v>7.9234386210705516E-4</v>
      </c>
      <c r="R1896" s="482">
        <v>1.8908941116816296E-3</v>
      </c>
      <c r="S1896" s="482">
        <v>0.10354995087817773</v>
      </c>
      <c r="T1896" s="482">
        <v>3.8131999537258182E-2</v>
      </c>
      <c r="U1896" s="482">
        <v>2.7885250679337992E-2</v>
      </c>
      <c r="V1896" s="482">
        <v>3.9275807547679677E-3</v>
      </c>
      <c r="W1896" s="482">
        <v>1.4510689036426813E-2</v>
      </c>
      <c r="X1896" s="482">
        <v>5.7292600413863621E-3</v>
      </c>
      <c r="Y1896" s="482">
        <v>1.378218240549065E-2</v>
      </c>
      <c r="Z1896" s="482">
        <v>1.3715551044102714E-3</v>
      </c>
      <c r="AA1896" s="482">
        <v>6.5858635493389467E-3</v>
      </c>
      <c r="AB1896" s="482">
        <v>1.7394006587355959E-3</v>
      </c>
      <c r="AC1896" s="482">
        <v>4.9023410193364944E-3</v>
      </c>
      <c r="AD1896" s="482">
        <v>6.1751002421472098E-4</v>
      </c>
      <c r="AE1896" s="482">
        <v>1.1424267020705128E-3</v>
      </c>
      <c r="AF1896" s="482">
        <v>1.4321287062133582E-3</v>
      </c>
      <c r="AG1896" s="482">
        <v>3.036776237246388E-4</v>
      </c>
      <c r="AH1896" s="482">
        <v>9.3612196198462633E-4</v>
      </c>
      <c r="AI1896" s="482">
        <v>1.7483681747629076E-3</v>
      </c>
      <c r="AJ1896" s="482">
        <v>1.7497100853328567E-3</v>
      </c>
      <c r="AK1896" s="482">
        <v>8.9297343613053948E-4</v>
      </c>
      <c r="AL1896" s="482">
        <v>1.1365125169322393E-3</v>
      </c>
      <c r="AM1896" s="482">
        <v>9.6671051387093004E-4</v>
      </c>
      <c r="AN1896" s="482">
        <v>1.3786157607601332E-2</v>
      </c>
      <c r="AO1896" s="482">
        <v>8.7262606897179522E-4</v>
      </c>
      <c r="AP1896" s="482">
        <v>8.6652380066863438E-4</v>
      </c>
      <c r="AQ1896" s="482">
        <v>8.0441374108231663E-4</v>
      </c>
      <c r="AR1896" s="482">
        <v>7.2407260680237948E-4</v>
      </c>
      <c r="AS1896" s="482">
        <v>2.1490674905620113E-3</v>
      </c>
      <c r="AT1896" s="483">
        <v>1.4922063899530894E-3</v>
      </c>
      <c r="AU1896" s="490">
        <v>8.8417581851997658E-4</v>
      </c>
      <c r="AV1896" s="491">
        <v>6.4445981234251975E-4</v>
      </c>
      <c r="AW1896" s="491">
        <v>1.2985829609417526E-3</v>
      </c>
      <c r="AX1896" s="491">
        <v>4.3737601545777299E-3</v>
      </c>
      <c r="AY1896" s="491">
        <v>9.5779782276032724E-4</v>
      </c>
      <c r="AZ1896" s="491">
        <v>8.7746141591424158E-4</v>
      </c>
      <c r="BA1896" s="491">
        <v>2.5084964218093932E-3</v>
      </c>
      <c r="BB1896" s="491">
        <v>1.2131425372864614E-3</v>
      </c>
      <c r="BC1896" s="491">
        <v>1.9779332894106146E-4</v>
      </c>
      <c r="BD1896" s="491">
        <v>1.6322219413243404E-3</v>
      </c>
      <c r="BE1896" s="491">
        <v>3.3308126839878553E-3</v>
      </c>
      <c r="BF1896" s="491">
        <v>1.0131755459405385E-3</v>
      </c>
      <c r="BG1896" s="491">
        <v>7.3470828178037793E-4</v>
      </c>
      <c r="BH1896" s="491">
        <v>1.9682635165422591E-3</v>
      </c>
      <c r="BI1896" s="491">
        <v>1.1368825983542734</v>
      </c>
      <c r="BJ1896" s="491">
        <v>4.5338537566178359E-2</v>
      </c>
      <c r="BK1896" s="491">
        <v>1.7623171664317414E-2</v>
      </c>
      <c r="BL1896" s="491">
        <v>4.3122348436219534E-3</v>
      </c>
      <c r="BM1896" s="491">
        <v>1.5170110072027079E-2</v>
      </c>
      <c r="BN1896" s="491">
        <v>4.7308200333663168E-3</v>
      </c>
      <c r="BO1896" s="491">
        <v>1.5332091390876466E-2</v>
      </c>
      <c r="BP1896" s="491">
        <v>1.7063196916201045E-3</v>
      </c>
      <c r="BQ1896" s="491">
        <v>7.5527143677432476E-3</v>
      </c>
      <c r="BR1896" s="491">
        <v>1.6085143057692844E-3</v>
      </c>
      <c r="BS1896" s="491">
        <v>7.8623261864469319E-3</v>
      </c>
      <c r="BT1896" s="491">
        <v>9.9815958704042992E-4</v>
      </c>
      <c r="BU1896" s="491">
        <v>1.195994943564398E-3</v>
      </c>
      <c r="BV1896" s="491">
        <v>1.4364782545866562E-3</v>
      </c>
      <c r="BW1896" s="491">
        <v>7.8668890329434342E-4</v>
      </c>
      <c r="BX1896" s="491">
        <v>1.434816303659149E-3</v>
      </c>
      <c r="BY1896" s="491">
        <v>1.9996695169254199E-3</v>
      </c>
      <c r="BZ1896" s="491">
        <v>1.8513703126031729E-3</v>
      </c>
      <c r="CA1896" s="491">
        <v>9.8659466258856987E-4</v>
      </c>
      <c r="CB1896" s="491">
        <v>1.0775280694184401E-3</v>
      </c>
      <c r="CC1896" s="491">
        <v>1.2334232272337843E-3</v>
      </c>
      <c r="CD1896" s="491">
        <v>9.7492433426250753E-3</v>
      </c>
      <c r="CE1896" s="491">
        <v>9.825954100693994E-4</v>
      </c>
      <c r="CF1896" s="491">
        <v>9.2800153901450341E-4</v>
      </c>
      <c r="CG1896" s="491">
        <v>9.8124173430761633E-4</v>
      </c>
      <c r="CH1896" s="491">
        <v>9.00394114836102E-4</v>
      </c>
      <c r="CI1896" s="491">
        <v>1.9954182124477735E-3</v>
      </c>
      <c r="CJ1896" s="492">
        <v>1.3775201358321618E-3</v>
      </c>
      <c r="CK1896" s="307"/>
      <c r="CL1896" s="307"/>
      <c r="CM1896" s="307"/>
      <c r="CN1896" s="307"/>
      <c r="CO1896" s="307"/>
    </row>
    <row r="1897" spans="2:93">
      <c r="B1897" s="284"/>
      <c r="C1897" s="598">
        <v>16</v>
      </c>
      <c r="D1897" s="246" t="s">
        <v>655</v>
      </c>
      <c r="E1897" s="481">
        <v>8.8603835648650071E-4</v>
      </c>
      <c r="F1897" s="482">
        <v>8.5615036890074781E-4</v>
      </c>
      <c r="G1897" s="482">
        <v>9.0350992479556374E-4</v>
      </c>
      <c r="H1897" s="482">
        <v>4.9141451604721017E-3</v>
      </c>
      <c r="I1897" s="482">
        <v>1.2363827828199999E-3</v>
      </c>
      <c r="J1897" s="482">
        <v>1.3591697326299625E-3</v>
      </c>
      <c r="K1897" s="482">
        <v>1.5560970651540432E-3</v>
      </c>
      <c r="L1897" s="482">
        <v>1.589369484015516E-3</v>
      </c>
      <c r="M1897" s="482">
        <v>5.4661052031404651E-4</v>
      </c>
      <c r="N1897" s="482">
        <v>3.6236161420639414E-3</v>
      </c>
      <c r="O1897" s="482">
        <v>2.507378537812886E-3</v>
      </c>
      <c r="P1897" s="482">
        <v>2.1458152055274732E-3</v>
      </c>
      <c r="Q1897" s="482">
        <v>1.0052822686782334E-3</v>
      </c>
      <c r="R1897" s="482">
        <v>1.7864012774921583E-3</v>
      </c>
      <c r="S1897" s="482">
        <v>5.4135769070926109E-3</v>
      </c>
      <c r="T1897" s="482">
        <v>0.12492914620211799</v>
      </c>
      <c r="U1897" s="482">
        <v>4.252687573728875E-3</v>
      </c>
      <c r="V1897" s="482">
        <v>5.1100291211044627E-3</v>
      </c>
      <c r="W1897" s="482">
        <v>3.1974397183462721E-3</v>
      </c>
      <c r="X1897" s="482">
        <v>2.8521903487746391E-3</v>
      </c>
      <c r="Y1897" s="482">
        <v>3.0916584557365507E-3</v>
      </c>
      <c r="Z1897" s="482">
        <v>1.4381857808662894E-3</v>
      </c>
      <c r="AA1897" s="482">
        <v>2.2907695513166544E-3</v>
      </c>
      <c r="AB1897" s="482">
        <v>2.0198225934068624E-3</v>
      </c>
      <c r="AC1897" s="482">
        <v>2.2370816238004793E-3</v>
      </c>
      <c r="AD1897" s="482">
        <v>7.6695889821701778E-4</v>
      </c>
      <c r="AE1897" s="482">
        <v>1.4424529045037777E-3</v>
      </c>
      <c r="AF1897" s="482">
        <v>1.8482080500428577E-3</v>
      </c>
      <c r="AG1897" s="482">
        <v>2.7711832410914948E-4</v>
      </c>
      <c r="AH1897" s="482">
        <v>9.5794341118776521E-4</v>
      </c>
      <c r="AI1897" s="482">
        <v>2.2135254316833705E-3</v>
      </c>
      <c r="AJ1897" s="482">
        <v>1.6493750226367254E-3</v>
      </c>
      <c r="AK1897" s="482">
        <v>1.0701913355519572E-3</v>
      </c>
      <c r="AL1897" s="482">
        <v>1.23122164982953E-3</v>
      </c>
      <c r="AM1897" s="482">
        <v>1.2156140940801619E-3</v>
      </c>
      <c r="AN1897" s="482">
        <v>1.8610207863527354E-2</v>
      </c>
      <c r="AO1897" s="482">
        <v>1.0096652496368748E-3</v>
      </c>
      <c r="AP1897" s="482">
        <v>1.0044583484080322E-3</v>
      </c>
      <c r="AQ1897" s="482">
        <v>9.4262207781736611E-4</v>
      </c>
      <c r="AR1897" s="482">
        <v>8.2607903306013922E-4</v>
      </c>
      <c r="AS1897" s="482">
        <v>1.4577091392748223E-3</v>
      </c>
      <c r="AT1897" s="483">
        <v>1.7271902282884283E-3</v>
      </c>
      <c r="AU1897" s="490">
        <v>9.7384138879461079E-4</v>
      </c>
      <c r="AV1897" s="491">
        <v>8.4355193875485196E-4</v>
      </c>
      <c r="AW1897" s="491">
        <v>8.2354155608533371E-4</v>
      </c>
      <c r="AX1897" s="491">
        <v>3.8388010574804676E-3</v>
      </c>
      <c r="AY1897" s="491">
        <v>1.1102696608644817E-3</v>
      </c>
      <c r="AZ1897" s="491">
        <v>1.0107819844773253E-3</v>
      </c>
      <c r="BA1897" s="491">
        <v>1.2268349449133038E-3</v>
      </c>
      <c r="BB1897" s="491">
        <v>1.3614153303705943E-3</v>
      </c>
      <c r="BC1897" s="491">
        <v>2.0781740897966917E-4</v>
      </c>
      <c r="BD1897" s="491">
        <v>4.0982228631427217E-3</v>
      </c>
      <c r="BE1897" s="491">
        <v>2.1788041396423809E-3</v>
      </c>
      <c r="BF1897" s="491">
        <v>9.7343614150277287E-4</v>
      </c>
      <c r="BG1897" s="491">
        <v>8.5566304186511825E-4</v>
      </c>
      <c r="BH1897" s="491">
        <v>1.5436467599865527E-3</v>
      </c>
      <c r="BI1897" s="491">
        <v>5.3342533639408772E-3</v>
      </c>
      <c r="BJ1897" s="491">
        <v>1.1292283273769066</v>
      </c>
      <c r="BK1897" s="491">
        <v>3.5242453516906394E-3</v>
      </c>
      <c r="BL1897" s="491">
        <v>4.8107962860947954E-3</v>
      </c>
      <c r="BM1897" s="491">
        <v>3.9228290663312487E-3</v>
      </c>
      <c r="BN1897" s="491">
        <v>3.1291210331646992E-3</v>
      </c>
      <c r="BO1897" s="491">
        <v>3.0747701024006723E-3</v>
      </c>
      <c r="BP1897" s="491">
        <v>1.4889592955083092E-3</v>
      </c>
      <c r="BQ1897" s="491">
        <v>2.0416545276069858E-3</v>
      </c>
      <c r="BR1897" s="491">
        <v>1.6842025094646015E-3</v>
      </c>
      <c r="BS1897" s="491">
        <v>2.7442477997125388E-3</v>
      </c>
      <c r="BT1897" s="491">
        <v>1.1293273850142582E-3</v>
      </c>
      <c r="BU1897" s="491">
        <v>1.4088492229958451E-3</v>
      </c>
      <c r="BV1897" s="491">
        <v>1.7826205939284368E-3</v>
      </c>
      <c r="BW1897" s="491">
        <v>6.5860626638223805E-4</v>
      </c>
      <c r="BX1897" s="491">
        <v>1.3203018770891349E-3</v>
      </c>
      <c r="BY1897" s="491">
        <v>2.4686507607377469E-3</v>
      </c>
      <c r="BZ1897" s="491">
        <v>1.4244639989239218E-3</v>
      </c>
      <c r="CA1897" s="491">
        <v>1.0609764838400879E-3</v>
      </c>
      <c r="CB1897" s="491">
        <v>1.1133875395942102E-3</v>
      </c>
      <c r="CC1897" s="491">
        <v>1.4817288408182398E-3</v>
      </c>
      <c r="CD1897" s="491">
        <v>1.2962808483007262E-2</v>
      </c>
      <c r="CE1897" s="491">
        <v>1.0347484569876802E-3</v>
      </c>
      <c r="CF1897" s="491">
        <v>1.0011020797921057E-3</v>
      </c>
      <c r="CG1897" s="491">
        <v>1.045424050498062E-3</v>
      </c>
      <c r="CH1897" s="491">
        <v>9.6601708912785983E-4</v>
      </c>
      <c r="CI1897" s="491">
        <v>1.389453207342288E-3</v>
      </c>
      <c r="CJ1897" s="492">
        <v>1.4529883686856934E-3</v>
      </c>
      <c r="CK1897" s="307"/>
      <c r="CL1897" s="307"/>
      <c r="CM1897" s="307"/>
      <c r="CN1897" s="307"/>
      <c r="CO1897" s="307"/>
    </row>
    <row r="1898" spans="2:93">
      <c r="B1898" s="284"/>
      <c r="C1898" s="598">
        <v>17</v>
      </c>
      <c r="D1898" s="246" t="s">
        <v>656</v>
      </c>
      <c r="E1898" s="481">
        <v>7.8439041804501705E-4</v>
      </c>
      <c r="F1898" s="482">
        <v>4.7239351911380396E-4</v>
      </c>
      <c r="G1898" s="482">
        <v>5.4684584211451052E-4</v>
      </c>
      <c r="H1898" s="482">
        <v>1.6679430080972855E-3</v>
      </c>
      <c r="I1898" s="482">
        <v>7.466233781642823E-4</v>
      </c>
      <c r="J1898" s="482">
        <v>8.4764119152626598E-4</v>
      </c>
      <c r="K1898" s="482">
        <v>7.9923744236649159E-4</v>
      </c>
      <c r="L1898" s="482">
        <v>8.62183922641727E-4</v>
      </c>
      <c r="M1898" s="482">
        <v>1.9652289377431479E-4</v>
      </c>
      <c r="N1898" s="482">
        <v>8.6703268297976042E-4</v>
      </c>
      <c r="O1898" s="482">
        <v>8.8479281250641579E-4</v>
      </c>
      <c r="P1898" s="482">
        <v>6.4380299095194199E-4</v>
      </c>
      <c r="Q1898" s="482">
        <v>5.3039958348786932E-4</v>
      </c>
      <c r="R1898" s="482">
        <v>7.5066601458504204E-4</v>
      </c>
      <c r="S1898" s="482">
        <v>1.8161688015186539E-3</v>
      </c>
      <c r="T1898" s="482">
        <v>6.3559478688544162E-3</v>
      </c>
      <c r="U1898" s="482">
        <v>0.11440076775906943</v>
      </c>
      <c r="V1898" s="482">
        <v>1.8886626443653427E-3</v>
      </c>
      <c r="W1898" s="482">
        <v>1.0402309270470605E-3</v>
      </c>
      <c r="X1898" s="482">
        <v>1.3424957158589916E-3</v>
      </c>
      <c r="Y1898" s="482">
        <v>1.4414468035386747E-3</v>
      </c>
      <c r="Z1898" s="482">
        <v>9.1405621874224633E-4</v>
      </c>
      <c r="AA1898" s="482">
        <v>1.2785820620630924E-3</v>
      </c>
      <c r="AB1898" s="482">
        <v>9.6492632683693399E-4</v>
      </c>
      <c r="AC1898" s="482">
        <v>1.110291119082537E-3</v>
      </c>
      <c r="AD1898" s="482">
        <v>4.5453479800300003E-4</v>
      </c>
      <c r="AE1898" s="482">
        <v>1.163871368561324E-3</v>
      </c>
      <c r="AF1898" s="482">
        <v>1.0236804117457773E-3</v>
      </c>
      <c r="AG1898" s="482">
        <v>1.4954833058158267E-4</v>
      </c>
      <c r="AH1898" s="482">
        <v>5.3058659925882235E-4</v>
      </c>
      <c r="AI1898" s="482">
        <v>1.218041304050082E-3</v>
      </c>
      <c r="AJ1898" s="482">
        <v>7.0025106886729789E-3</v>
      </c>
      <c r="AK1898" s="482">
        <v>6.4583564023585661E-4</v>
      </c>
      <c r="AL1898" s="482">
        <v>7.5401343771061367E-3</v>
      </c>
      <c r="AM1898" s="482">
        <v>7.2797217440111704E-4</v>
      </c>
      <c r="AN1898" s="482">
        <v>9.0652431183321103E-3</v>
      </c>
      <c r="AO1898" s="482">
        <v>6.7509328262716688E-4</v>
      </c>
      <c r="AP1898" s="482">
        <v>6.6313998903088376E-4</v>
      </c>
      <c r="AQ1898" s="482">
        <v>2.1169803034518865E-3</v>
      </c>
      <c r="AR1898" s="482">
        <v>5.8169721319596072E-4</v>
      </c>
      <c r="AS1898" s="482">
        <v>2.07495718975024E-2</v>
      </c>
      <c r="AT1898" s="483">
        <v>2.3020967163769369E-3</v>
      </c>
      <c r="AU1898" s="490">
        <v>8.6985798373731668E-4</v>
      </c>
      <c r="AV1898" s="491">
        <v>4.791713157749056E-4</v>
      </c>
      <c r="AW1898" s="491">
        <v>5.2439468870236973E-4</v>
      </c>
      <c r="AX1898" s="491">
        <v>1.1853050086766534E-3</v>
      </c>
      <c r="AY1898" s="491">
        <v>7.0587216258611207E-4</v>
      </c>
      <c r="AZ1898" s="491">
        <v>6.5682542460499492E-4</v>
      </c>
      <c r="BA1898" s="491">
        <v>7.0664340905212785E-4</v>
      </c>
      <c r="BB1898" s="491">
        <v>7.4230222579964398E-4</v>
      </c>
      <c r="BC1898" s="491">
        <v>9.6918872124759965E-5</v>
      </c>
      <c r="BD1898" s="491">
        <v>7.6319488706747853E-4</v>
      </c>
      <c r="BE1898" s="491">
        <v>7.3527335968952019E-4</v>
      </c>
      <c r="BF1898" s="491">
        <v>4.6887650662630185E-4</v>
      </c>
      <c r="BG1898" s="491">
        <v>4.583216392656243E-4</v>
      </c>
      <c r="BH1898" s="491">
        <v>6.1529717770595217E-4</v>
      </c>
      <c r="BI1898" s="491">
        <v>3.1644793561004495E-3</v>
      </c>
      <c r="BJ1898" s="491">
        <v>5.7751605371223411E-3</v>
      </c>
      <c r="BK1898" s="491">
        <v>1.0653049195613278</v>
      </c>
      <c r="BL1898" s="491">
        <v>8.8265106226962319E-4</v>
      </c>
      <c r="BM1898" s="491">
        <v>1.5146190740983477E-3</v>
      </c>
      <c r="BN1898" s="491">
        <v>1.6133110157479907E-3</v>
      </c>
      <c r="BO1898" s="491">
        <v>1.3234549489513409E-3</v>
      </c>
      <c r="BP1898" s="491">
        <v>8.5152156806262206E-4</v>
      </c>
      <c r="BQ1898" s="491">
        <v>1.1744558778668212E-3</v>
      </c>
      <c r="BR1898" s="491">
        <v>8.4104362511996304E-4</v>
      </c>
      <c r="BS1898" s="491">
        <v>1.3579885320283795E-3</v>
      </c>
      <c r="BT1898" s="491">
        <v>6.5650430284190414E-4</v>
      </c>
      <c r="BU1898" s="491">
        <v>1.7851866999831969E-3</v>
      </c>
      <c r="BV1898" s="491">
        <v>9.7699916914897292E-4</v>
      </c>
      <c r="BW1898" s="491">
        <v>3.5311374678717914E-4</v>
      </c>
      <c r="BX1898" s="491">
        <v>7.2334194526262909E-4</v>
      </c>
      <c r="BY1898" s="491">
        <v>1.4360469595468635E-3</v>
      </c>
      <c r="BZ1898" s="491">
        <v>9.4862425942533763E-3</v>
      </c>
      <c r="CA1898" s="491">
        <v>6.3386961322095168E-4</v>
      </c>
      <c r="CB1898" s="491">
        <v>8.1293704022377383E-3</v>
      </c>
      <c r="CC1898" s="491">
        <v>8.7952774774436616E-4</v>
      </c>
      <c r="CD1898" s="491">
        <v>6.1415445589147709E-3</v>
      </c>
      <c r="CE1898" s="491">
        <v>7.0408006365971221E-4</v>
      </c>
      <c r="CF1898" s="491">
        <v>6.8865707017581402E-4</v>
      </c>
      <c r="CG1898" s="491">
        <v>3.6571909136839842E-3</v>
      </c>
      <c r="CH1898" s="491">
        <v>8.08552296128093E-4</v>
      </c>
      <c r="CI1898" s="491">
        <v>2.0951290747782014E-2</v>
      </c>
      <c r="CJ1898" s="492">
        <v>2.749644824053034E-3</v>
      </c>
      <c r="CK1898" s="307"/>
      <c r="CL1898" s="307"/>
      <c r="CM1898" s="307"/>
      <c r="CN1898" s="307"/>
      <c r="CO1898" s="307"/>
    </row>
    <row r="1899" spans="2:93">
      <c r="B1899" s="284"/>
      <c r="C1899" s="598">
        <v>18</v>
      </c>
      <c r="D1899" s="246" t="s">
        <v>657</v>
      </c>
      <c r="E1899" s="481">
        <v>1.1138183580436073E-3</v>
      </c>
      <c r="F1899" s="482">
        <v>1.0260344792810728E-3</v>
      </c>
      <c r="G1899" s="482">
        <v>1.895195399287028E-3</v>
      </c>
      <c r="H1899" s="482">
        <v>3.860277690312251E-3</v>
      </c>
      <c r="I1899" s="482">
        <v>1.5705852071029912E-3</v>
      </c>
      <c r="J1899" s="482">
        <v>1.7569959872888938E-3</v>
      </c>
      <c r="K1899" s="482">
        <v>1.7678607568980191E-3</v>
      </c>
      <c r="L1899" s="482">
        <v>2.0182437860177811E-3</v>
      </c>
      <c r="M1899" s="482">
        <v>4.6351787249516947E-4</v>
      </c>
      <c r="N1899" s="482">
        <v>1.8756570439051909E-3</v>
      </c>
      <c r="O1899" s="482">
        <v>2.009784924698632E-3</v>
      </c>
      <c r="P1899" s="482">
        <v>1.3865400795414157E-3</v>
      </c>
      <c r="Q1899" s="482">
        <v>1.7358680298771043E-3</v>
      </c>
      <c r="R1899" s="482">
        <v>2.2200600205528873E-3</v>
      </c>
      <c r="S1899" s="482">
        <v>4.7803975256423123E-3</v>
      </c>
      <c r="T1899" s="482">
        <v>1.5288860099793354E-2</v>
      </c>
      <c r="U1899" s="482">
        <v>8.8499040717830352E-2</v>
      </c>
      <c r="V1899" s="482">
        <v>0.11504735160004606</v>
      </c>
      <c r="W1899" s="482">
        <v>4.2278678485598457E-2</v>
      </c>
      <c r="X1899" s="482">
        <v>0.19572017958939444</v>
      </c>
      <c r="Y1899" s="482">
        <v>1.5229888941503959E-2</v>
      </c>
      <c r="Z1899" s="482">
        <v>2.5448942414607449E-3</v>
      </c>
      <c r="AA1899" s="482">
        <v>3.8498604744167993E-3</v>
      </c>
      <c r="AB1899" s="482">
        <v>2.2675823479514656E-3</v>
      </c>
      <c r="AC1899" s="482">
        <v>2.4913653050517453E-3</v>
      </c>
      <c r="AD1899" s="482">
        <v>9.5913376572132449E-4</v>
      </c>
      <c r="AE1899" s="482">
        <v>1.9124895451357489E-3</v>
      </c>
      <c r="AF1899" s="482">
        <v>2.4147099475699853E-3</v>
      </c>
      <c r="AG1899" s="482">
        <v>3.6739099534145448E-4</v>
      </c>
      <c r="AH1899" s="482">
        <v>1.3362246250399588E-3</v>
      </c>
      <c r="AI1899" s="482">
        <v>3.1809955040120693E-3</v>
      </c>
      <c r="AJ1899" s="482">
        <v>4.7258759995009586E-3</v>
      </c>
      <c r="AK1899" s="482">
        <v>2.0462188424359294E-3</v>
      </c>
      <c r="AL1899" s="482">
        <v>2.4523331200611244E-3</v>
      </c>
      <c r="AM1899" s="482">
        <v>1.6969852939062804E-3</v>
      </c>
      <c r="AN1899" s="482">
        <v>2.0871790639549574E-2</v>
      </c>
      <c r="AO1899" s="482">
        <v>1.3311363344455035E-3</v>
      </c>
      <c r="AP1899" s="482">
        <v>1.349750027595795E-3</v>
      </c>
      <c r="AQ1899" s="482">
        <v>1.521102590662849E-3</v>
      </c>
      <c r="AR1899" s="482">
        <v>1.1195103438396263E-3</v>
      </c>
      <c r="AS1899" s="482">
        <v>2.8026331825582035E-2</v>
      </c>
      <c r="AT1899" s="483">
        <v>2.7992172380889606E-3</v>
      </c>
      <c r="AU1899" s="490">
        <v>1.2420821828741568E-3</v>
      </c>
      <c r="AV1899" s="491">
        <v>9.4398783699875804E-4</v>
      </c>
      <c r="AW1899" s="491">
        <v>1.7260936071408551E-3</v>
      </c>
      <c r="AX1899" s="491">
        <v>2.8847860757195642E-3</v>
      </c>
      <c r="AY1899" s="491">
        <v>1.4250139500300858E-3</v>
      </c>
      <c r="AZ1899" s="491">
        <v>1.3604044952895409E-3</v>
      </c>
      <c r="BA1899" s="491">
        <v>1.5042740843340004E-3</v>
      </c>
      <c r="BB1899" s="491">
        <v>1.7759095061998698E-3</v>
      </c>
      <c r="BC1899" s="491">
        <v>2.2894675292119932E-4</v>
      </c>
      <c r="BD1899" s="491">
        <v>1.6899021649654819E-3</v>
      </c>
      <c r="BE1899" s="491">
        <v>1.7144691503921232E-3</v>
      </c>
      <c r="BF1899" s="491">
        <v>1.0916419122130683E-3</v>
      </c>
      <c r="BG1899" s="491">
        <v>1.2554498264961903E-3</v>
      </c>
      <c r="BH1899" s="491">
        <v>4.3556121749853734E-3</v>
      </c>
      <c r="BI1899" s="491">
        <v>1.2050318622384778E-2</v>
      </c>
      <c r="BJ1899" s="491">
        <v>1.241196500753549E-2</v>
      </c>
      <c r="BK1899" s="491">
        <v>0.1214000039443207</v>
      </c>
      <c r="BL1899" s="491">
        <v>1.2226881656941408</v>
      </c>
      <c r="BM1899" s="491">
        <v>0.11417509717991148</v>
      </c>
      <c r="BN1899" s="491">
        <v>0.25360653802656202</v>
      </c>
      <c r="BO1899" s="491">
        <v>1.5259521803416234E-2</v>
      </c>
      <c r="BP1899" s="491">
        <v>6.6100713159506427E-3</v>
      </c>
      <c r="BQ1899" s="491">
        <v>3.6732035765825247E-3</v>
      </c>
      <c r="BR1899" s="491">
        <v>2.0745609892910354E-3</v>
      </c>
      <c r="BS1899" s="491">
        <v>3.1406352369628527E-3</v>
      </c>
      <c r="BT1899" s="491">
        <v>1.4350154513063258E-3</v>
      </c>
      <c r="BU1899" s="491">
        <v>2.0055371376734707E-3</v>
      </c>
      <c r="BV1899" s="491">
        <v>2.3749525539133497E-3</v>
      </c>
      <c r="BW1899" s="491">
        <v>8.7375676838660516E-4</v>
      </c>
      <c r="BX1899" s="491">
        <v>1.8569008863703277E-3</v>
      </c>
      <c r="BY1899" s="491">
        <v>4.0575806014506392E-3</v>
      </c>
      <c r="BZ1899" s="491">
        <v>5.348126846855426E-3</v>
      </c>
      <c r="CA1899" s="491">
        <v>2.3787934465661089E-3</v>
      </c>
      <c r="CB1899" s="491">
        <v>2.2994614884013793E-3</v>
      </c>
      <c r="CC1899" s="491">
        <v>2.1211845701847726E-3</v>
      </c>
      <c r="CD1899" s="491">
        <v>1.47632553208295E-2</v>
      </c>
      <c r="CE1899" s="491">
        <v>1.3928972259268841E-3</v>
      </c>
      <c r="CF1899" s="491">
        <v>1.360848658917698E-3</v>
      </c>
      <c r="CG1899" s="491">
        <v>1.8144591758290304E-3</v>
      </c>
      <c r="CH1899" s="491">
        <v>1.3453461412089704E-3</v>
      </c>
      <c r="CI1899" s="491">
        <v>2.8832783870382427E-2</v>
      </c>
      <c r="CJ1899" s="492">
        <v>2.7349677080748206E-3</v>
      </c>
      <c r="CK1899" s="307"/>
      <c r="CL1899" s="307"/>
      <c r="CM1899" s="307"/>
      <c r="CN1899" s="307"/>
      <c r="CO1899" s="307"/>
    </row>
    <row r="1900" spans="2:93">
      <c r="B1900" s="284"/>
      <c r="C1900" s="598">
        <v>19</v>
      </c>
      <c r="D1900" s="246" t="s">
        <v>76</v>
      </c>
      <c r="E1900" s="481">
        <v>8.0892555159538986E-4</v>
      </c>
      <c r="F1900" s="482">
        <v>7.0772071877257434E-4</v>
      </c>
      <c r="G1900" s="482">
        <v>4.4253858425646001E-3</v>
      </c>
      <c r="H1900" s="482">
        <v>2.9407356194654389E-3</v>
      </c>
      <c r="I1900" s="482">
        <v>1.1818780880215585E-3</v>
      </c>
      <c r="J1900" s="482">
        <v>1.1612205912700604E-3</v>
      </c>
      <c r="K1900" s="482">
        <v>1.3644963876024113E-3</v>
      </c>
      <c r="L1900" s="482">
        <v>1.3559616943301686E-3</v>
      </c>
      <c r="M1900" s="482">
        <v>3.6138083636902554E-4</v>
      </c>
      <c r="N1900" s="482">
        <v>1.3352209575969399E-3</v>
      </c>
      <c r="O1900" s="482">
        <v>1.4864318838296738E-3</v>
      </c>
      <c r="P1900" s="482">
        <v>1.0449334738948013E-3</v>
      </c>
      <c r="Q1900" s="482">
        <v>8.811749356636069E-4</v>
      </c>
      <c r="R1900" s="482">
        <v>2.7503417119171514E-3</v>
      </c>
      <c r="S1900" s="482">
        <v>1.0255659999841496E-2</v>
      </c>
      <c r="T1900" s="482">
        <v>3.7976824549853704E-2</v>
      </c>
      <c r="U1900" s="482">
        <v>3.2576826967432589E-2</v>
      </c>
      <c r="V1900" s="482">
        <v>1.3107859544980737E-2</v>
      </c>
      <c r="W1900" s="482">
        <v>0.17012061623836383</v>
      </c>
      <c r="X1900" s="482">
        <v>3.1343753065239635E-2</v>
      </c>
      <c r="Y1900" s="482">
        <v>4.6749549654092511E-2</v>
      </c>
      <c r="Z1900" s="482">
        <v>1.6163287659449264E-3</v>
      </c>
      <c r="AA1900" s="482">
        <v>7.0580082296913477E-3</v>
      </c>
      <c r="AB1900" s="482">
        <v>1.7019670979178364E-3</v>
      </c>
      <c r="AC1900" s="482">
        <v>1.9082389074660353E-3</v>
      </c>
      <c r="AD1900" s="482">
        <v>6.3754814091195695E-4</v>
      </c>
      <c r="AE1900" s="482">
        <v>1.2819108348532259E-3</v>
      </c>
      <c r="AF1900" s="482">
        <v>1.5137015792237552E-3</v>
      </c>
      <c r="AG1900" s="482">
        <v>3.2424229049270522E-4</v>
      </c>
      <c r="AH1900" s="482">
        <v>1.3993530379064216E-3</v>
      </c>
      <c r="AI1900" s="482">
        <v>1.8842493955197497E-3</v>
      </c>
      <c r="AJ1900" s="482">
        <v>3.0962137446632065E-3</v>
      </c>
      <c r="AK1900" s="482">
        <v>1.2407507682720752E-3</v>
      </c>
      <c r="AL1900" s="482">
        <v>1.2934306546267403E-3</v>
      </c>
      <c r="AM1900" s="482">
        <v>1.0369017773376329E-3</v>
      </c>
      <c r="AN1900" s="482">
        <v>1.5264084589812852E-2</v>
      </c>
      <c r="AO1900" s="482">
        <v>9.6099587639541617E-4</v>
      </c>
      <c r="AP1900" s="482">
        <v>9.3236778264638122E-4</v>
      </c>
      <c r="AQ1900" s="482">
        <v>1.3998693814829617E-3</v>
      </c>
      <c r="AR1900" s="482">
        <v>7.5378810625276063E-4</v>
      </c>
      <c r="AS1900" s="482">
        <v>2.1145045053634188E-3</v>
      </c>
      <c r="AT1900" s="483">
        <v>2.7678977237015098E-3</v>
      </c>
      <c r="AU1900" s="490">
        <v>9.1104685283877193E-4</v>
      </c>
      <c r="AV1900" s="491">
        <v>6.3799081707165118E-4</v>
      </c>
      <c r="AW1900" s="491">
        <v>3.7701506428344227E-3</v>
      </c>
      <c r="AX1900" s="491">
        <v>2.2668411778149953E-3</v>
      </c>
      <c r="AY1900" s="491">
        <v>9.9337248158987298E-4</v>
      </c>
      <c r="AZ1900" s="491">
        <v>8.7688365014225358E-4</v>
      </c>
      <c r="BA1900" s="491">
        <v>1.1613139196087789E-3</v>
      </c>
      <c r="BB1900" s="491">
        <v>1.1594131015665637E-3</v>
      </c>
      <c r="BC1900" s="491">
        <v>1.700592259637309E-4</v>
      </c>
      <c r="BD1900" s="491">
        <v>1.1842468452863807E-3</v>
      </c>
      <c r="BE1900" s="491">
        <v>1.2523470685381467E-3</v>
      </c>
      <c r="BF1900" s="491">
        <v>7.9960399838163363E-4</v>
      </c>
      <c r="BG1900" s="491">
        <v>7.4637995767152881E-4</v>
      </c>
      <c r="BH1900" s="491">
        <v>1.7085195822581689E-3</v>
      </c>
      <c r="BI1900" s="491">
        <v>2.571569564719646E-2</v>
      </c>
      <c r="BJ1900" s="491">
        <v>2.3528660267911044E-2</v>
      </c>
      <c r="BK1900" s="491">
        <v>1.9940337373866607E-2</v>
      </c>
      <c r="BL1900" s="491">
        <v>2.0611107278503411E-2</v>
      </c>
      <c r="BM1900" s="491">
        <v>1.0916250239089951</v>
      </c>
      <c r="BN1900" s="491">
        <v>2.4244646666142084E-2</v>
      </c>
      <c r="BO1900" s="491">
        <v>4.3857458749245154E-2</v>
      </c>
      <c r="BP1900" s="491">
        <v>2.136857483976881E-3</v>
      </c>
      <c r="BQ1900" s="491">
        <v>7.8685681019408735E-3</v>
      </c>
      <c r="BR1900" s="491">
        <v>1.5686324472520827E-3</v>
      </c>
      <c r="BS1900" s="491">
        <v>2.5238850531494076E-3</v>
      </c>
      <c r="BT1900" s="491">
        <v>9.2529915656767113E-4</v>
      </c>
      <c r="BU1900" s="491">
        <v>1.3687922575219154E-3</v>
      </c>
      <c r="BV1900" s="491">
        <v>1.3948834639249353E-3</v>
      </c>
      <c r="BW1900" s="491">
        <v>7.9602659614439386E-4</v>
      </c>
      <c r="BX1900" s="491">
        <v>2.0083600871422971E-3</v>
      </c>
      <c r="BY1900" s="491">
        <v>2.1298837809587807E-3</v>
      </c>
      <c r="BZ1900" s="491">
        <v>3.3941883701005316E-3</v>
      </c>
      <c r="CA1900" s="491">
        <v>1.3415534619797887E-3</v>
      </c>
      <c r="CB1900" s="491">
        <v>1.1618247859185493E-3</v>
      </c>
      <c r="CC1900" s="491">
        <v>1.2085730920218022E-3</v>
      </c>
      <c r="CD1900" s="491">
        <v>9.1215390345780085E-3</v>
      </c>
      <c r="CE1900" s="491">
        <v>1.0458325991486686E-3</v>
      </c>
      <c r="CF1900" s="491">
        <v>9.4790274954469045E-4</v>
      </c>
      <c r="CG1900" s="491">
        <v>1.502162466102465E-3</v>
      </c>
      <c r="CH1900" s="491">
        <v>8.7474197376406738E-4</v>
      </c>
      <c r="CI1900" s="491">
        <v>1.9711560582224507E-3</v>
      </c>
      <c r="CJ1900" s="492">
        <v>2.8040030685330146E-3</v>
      </c>
      <c r="CK1900" s="307"/>
      <c r="CL1900" s="307"/>
      <c r="CM1900" s="307"/>
      <c r="CN1900" s="307"/>
      <c r="CO1900" s="307"/>
    </row>
    <row r="1901" spans="2:93">
      <c r="B1901" s="284"/>
      <c r="C1901" s="598">
        <v>20</v>
      </c>
      <c r="D1901" s="246" t="s">
        <v>658</v>
      </c>
      <c r="E1901" s="481">
        <v>1.1848018296655498E-4</v>
      </c>
      <c r="F1901" s="482">
        <v>1.7087236058445902E-4</v>
      </c>
      <c r="G1901" s="482">
        <v>4.542942010779214E-4</v>
      </c>
      <c r="H1901" s="482">
        <v>3.054924985814889E-4</v>
      </c>
      <c r="I1901" s="482">
        <v>1.8495810058892238E-4</v>
      </c>
      <c r="J1901" s="482">
        <v>1.8557398283172789E-4</v>
      </c>
      <c r="K1901" s="482">
        <v>1.8906994364684368E-4</v>
      </c>
      <c r="L1901" s="482">
        <v>2.2165576719373686E-4</v>
      </c>
      <c r="M1901" s="482">
        <v>4.7486064178751823E-5</v>
      </c>
      <c r="N1901" s="482">
        <v>2.2462855419238634E-4</v>
      </c>
      <c r="O1901" s="482">
        <v>1.9631595385948773E-4</v>
      </c>
      <c r="P1901" s="482">
        <v>1.5763161627068705E-4</v>
      </c>
      <c r="Q1901" s="482">
        <v>1.2943113874522535E-4</v>
      </c>
      <c r="R1901" s="482">
        <v>2.1640569007763471E-4</v>
      </c>
      <c r="S1901" s="482">
        <v>3.6455426439999697E-4</v>
      </c>
      <c r="T1901" s="482">
        <v>6.3447431895104342E-4</v>
      </c>
      <c r="U1901" s="482">
        <v>3.1890479094985521E-4</v>
      </c>
      <c r="V1901" s="482">
        <v>2.3428975529813195E-4</v>
      </c>
      <c r="W1901" s="482">
        <v>2.6225652791105714E-4</v>
      </c>
      <c r="X1901" s="482">
        <v>1.3678725337760888E-2</v>
      </c>
      <c r="Y1901" s="482">
        <v>9.4892838344882383E-3</v>
      </c>
      <c r="Z1901" s="482">
        <v>2.1838831555166756E-4</v>
      </c>
      <c r="AA1901" s="482">
        <v>1.4823588859671595E-3</v>
      </c>
      <c r="AB1901" s="482">
        <v>2.2364027633647998E-4</v>
      </c>
      <c r="AC1901" s="482">
        <v>2.2202272843949324E-4</v>
      </c>
      <c r="AD1901" s="482">
        <v>8.2962994852510129E-5</v>
      </c>
      <c r="AE1901" s="482">
        <v>3.5160741417336947E-4</v>
      </c>
      <c r="AF1901" s="482">
        <v>2.8758745098453055E-4</v>
      </c>
      <c r="AG1901" s="482">
        <v>7.1027264243325838E-5</v>
      </c>
      <c r="AH1901" s="482">
        <v>2.9043623737316646E-4</v>
      </c>
      <c r="AI1901" s="482">
        <v>3.057841136379205E-4</v>
      </c>
      <c r="AJ1901" s="482">
        <v>1.2772004135425908E-3</v>
      </c>
      <c r="AK1901" s="482">
        <v>1.7536592326630894E-4</v>
      </c>
      <c r="AL1901" s="482">
        <v>1.6493205754248546E-4</v>
      </c>
      <c r="AM1901" s="482">
        <v>1.7935663022994119E-4</v>
      </c>
      <c r="AN1901" s="482">
        <v>1.4240564486701715E-3</v>
      </c>
      <c r="AO1901" s="482">
        <v>1.5195052511871135E-4</v>
      </c>
      <c r="AP1901" s="482">
        <v>3.5197609189155724E-4</v>
      </c>
      <c r="AQ1901" s="482">
        <v>1.6886996308230318E-4</v>
      </c>
      <c r="AR1901" s="482">
        <v>1.0708911617132211E-4</v>
      </c>
      <c r="AS1901" s="482">
        <v>2.3121592893800513E-4</v>
      </c>
      <c r="AT1901" s="483">
        <v>4.369552326466643E-4</v>
      </c>
      <c r="AU1901" s="490">
        <v>1.4199563046113576E-4</v>
      </c>
      <c r="AV1901" s="491">
        <v>1.2684822775559486E-4</v>
      </c>
      <c r="AW1901" s="491">
        <v>4.2852812334686036E-4</v>
      </c>
      <c r="AX1901" s="491">
        <v>2.5650517594450476E-4</v>
      </c>
      <c r="AY1901" s="491">
        <v>1.6813592718733659E-4</v>
      </c>
      <c r="AZ1901" s="491">
        <v>1.6320368058010933E-4</v>
      </c>
      <c r="BA1901" s="491">
        <v>1.831903484030571E-4</v>
      </c>
      <c r="BB1901" s="491">
        <v>2.0801321778612564E-4</v>
      </c>
      <c r="BC1901" s="491">
        <v>2.7800795619782274E-5</v>
      </c>
      <c r="BD1901" s="491">
        <v>1.9458882361530612E-4</v>
      </c>
      <c r="BE1901" s="491">
        <v>1.8087282761740554E-4</v>
      </c>
      <c r="BF1901" s="491">
        <v>1.2922755287110948E-4</v>
      </c>
      <c r="BG1901" s="491">
        <v>1.1939993330085771E-4</v>
      </c>
      <c r="BH1901" s="491">
        <v>1.8586059596957248E-4</v>
      </c>
      <c r="BI1901" s="491">
        <v>6.1438823206190138E-4</v>
      </c>
      <c r="BJ1901" s="491">
        <v>3.7094606537293068E-4</v>
      </c>
      <c r="BK1901" s="491">
        <v>2.3044098014445027E-4</v>
      </c>
      <c r="BL1901" s="491">
        <v>2.3506497775308829E-4</v>
      </c>
      <c r="BM1901" s="491">
        <v>2.171585712640791E-4</v>
      </c>
      <c r="BN1901" s="491">
        <v>1.0139122827226268</v>
      </c>
      <c r="BO1901" s="491">
        <v>6.1800565362956144E-3</v>
      </c>
      <c r="BP1901" s="491">
        <v>2.2108083700367908E-4</v>
      </c>
      <c r="BQ1901" s="491">
        <v>1.2541457091486917E-3</v>
      </c>
      <c r="BR1901" s="491">
        <v>2.2905591706197842E-4</v>
      </c>
      <c r="BS1901" s="491">
        <v>3.2942452895358827E-4</v>
      </c>
      <c r="BT1901" s="491">
        <v>1.4175791795263801E-4</v>
      </c>
      <c r="BU1901" s="491">
        <v>4.2088691476139921E-4</v>
      </c>
      <c r="BV1901" s="491">
        <v>3.0987924369680882E-4</v>
      </c>
      <c r="BW1901" s="491">
        <v>1.6617231778848823E-4</v>
      </c>
      <c r="BX1901" s="491">
        <v>3.5528478417126073E-4</v>
      </c>
      <c r="BY1901" s="491">
        <v>4.7843505020994599E-4</v>
      </c>
      <c r="BZ1901" s="491">
        <v>1.4266056789054497E-3</v>
      </c>
      <c r="CA1901" s="491">
        <v>2.0235195753550277E-4</v>
      </c>
      <c r="CB1901" s="491">
        <v>1.6216004217810382E-4</v>
      </c>
      <c r="CC1901" s="491">
        <v>2.3617694685665891E-4</v>
      </c>
      <c r="CD1901" s="491">
        <v>1.0514486949525597E-3</v>
      </c>
      <c r="CE1901" s="491">
        <v>1.6864528106999064E-4</v>
      </c>
      <c r="CF1901" s="491">
        <v>3.3078935421037013E-4</v>
      </c>
      <c r="CG1901" s="491">
        <v>2.4476358017794887E-4</v>
      </c>
      <c r="CH1901" s="491">
        <v>1.3474257912494245E-4</v>
      </c>
      <c r="CI1901" s="491">
        <v>2.2860532479923105E-4</v>
      </c>
      <c r="CJ1901" s="492">
        <v>4.5941248811539736E-4</v>
      </c>
      <c r="CK1901" s="307"/>
      <c r="CL1901" s="307"/>
      <c r="CM1901" s="307"/>
      <c r="CN1901" s="307"/>
      <c r="CO1901" s="307"/>
    </row>
    <row r="1902" spans="2:93">
      <c r="B1902" s="284"/>
      <c r="C1902" s="598">
        <v>21</v>
      </c>
      <c r="D1902" s="246" t="s">
        <v>77</v>
      </c>
      <c r="E1902" s="481">
        <v>4.1413502569792636E-3</v>
      </c>
      <c r="F1902" s="482">
        <v>3.4550636989126066E-3</v>
      </c>
      <c r="G1902" s="482">
        <v>9.2330606463834605E-2</v>
      </c>
      <c r="H1902" s="482">
        <v>1.2469556121334543E-2</v>
      </c>
      <c r="I1902" s="482">
        <v>9.3114486422991097E-3</v>
      </c>
      <c r="J1902" s="482">
        <v>5.7212332873825787E-3</v>
      </c>
      <c r="K1902" s="482">
        <v>5.8746192328756296E-3</v>
      </c>
      <c r="L1902" s="482">
        <v>6.6281756435251438E-3</v>
      </c>
      <c r="M1902" s="482">
        <v>1.973469621633792E-3</v>
      </c>
      <c r="N1902" s="482">
        <v>6.1227772518555419E-3</v>
      </c>
      <c r="O1902" s="482">
        <v>6.6235039967974061E-3</v>
      </c>
      <c r="P1902" s="482">
        <v>5.3007015280746505E-3</v>
      </c>
      <c r="Q1902" s="482">
        <v>4.0430131918250877E-3</v>
      </c>
      <c r="R1902" s="482">
        <v>5.5709763517160461E-3</v>
      </c>
      <c r="S1902" s="482">
        <v>5.6523848944533706E-3</v>
      </c>
      <c r="T1902" s="482">
        <v>5.652079479257081E-3</v>
      </c>
      <c r="U1902" s="482">
        <v>6.5075899117945568E-3</v>
      </c>
      <c r="V1902" s="482">
        <v>6.6951359367034636E-3</v>
      </c>
      <c r="W1902" s="482">
        <v>6.6857497229976248E-3</v>
      </c>
      <c r="X1902" s="482">
        <v>5.2508509806617025E-3</v>
      </c>
      <c r="Y1902" s="482">
        <v>0.57923892691927792</v>
      </c>
      <c r="Z1902" s="482">
        <v>6.1586822969359476E-3</v>
      </c>
      <c r="AA1902" s="482">
        <v>8.2686287573679133E-3</v>
      </c>
      <c r="AB1902" s="482">
        <v>7.9103925846888776E-3</v>
      </c>
      <c r="AC1902" s="482">
        <v>7.4560409473520672E-3</v>
      </c>
      <c r="AD1902" s="482">
        <v>3.1940638969947654E-3</v>
      </c>
      <c r="AE1902" s="482">
        <v>5.4475080228692466E-3</v>
      </c>
      <c r="AF1902" s="482">
        <v>7.2387158620005896E-3</v>
      </c>
      <c r="AG1902" s="482">
        <v>1.0414197333784873E-3</v>
      </c>
      <c r="AH1902" s="482">
        <v>2.165080728616774E-2</v>
      </c>
      <c r="AI1902" s="482">
        <v>8.4414194411521169E-3</v>
      </c>
      <c r="AJ1902" s="482">
        <v>1.6850268873511418E-2</v>
      </c>
      <c r="AK1902" s="482">
        <v>4.3493107403021238E-3</v>
      </c>
      <c r="AL1902" s="482">
        <v>4.7818682333477976E-3</v>
      </c>
      <c r="AM1902" s="482">
        <v>4.7989848512168228E-3</v>
      </c>
      <c r="AN1902" s="482">
        <v>6.2523358493766668E-2</v>
      </c>
      <c r="AO1902" s="482">
        <v>5.6267397919197255E-3</v>
      </c>
      <c r="AP1902" s="482">
        <v>5.5854027340351753E-3</v>
      </c>
      <c r="AQ1902" s="482">
        <v>3.6775227320442611E-3</v>
      </c>
      <c r="AR1902" s="482">
        <v>3.6295784431545392E-3</v>
      </c>
      <c r="AS1902" s="482">
        <v>6.2161122206094927E-3</v>
      </c>
      <c r="AT1902" s="483">
        <v>1.0073309418833084E-2</v>
      </c>
      <c r="AU1902" s="490">
        <v>5.0448202116315276E-3</v>
      </c>
      <c r="AV1902" s="491">
        <v>3.6304780462439543E-3</v>
      </c>
      <c r="AW1902" s="491">
        <v>8.0718651784153508E-2</v>
      </c>
      <c r="AX1902" s="491">
        <v>1.0061431229998448E-2</v>
      </c>
      <c r="AY1902" s="491">
        <v>7.359846677921009E-3</v>
      </c>
      <c r="AZ1902" s="491">
        <v>4.7110759740321756E-3</v>
      </c>
      <c r="BA1902" s="491">
        <v>5.6328948734407653E-3</v>
      </c>
      <c r="BB1902" s="491">
        <v>6.1135410410498555E-3</v>
      </c>
      <c r="BC1902" s="491">
        <v>1.3288944201412425E-3</v>
      </c>
      <c r="BD1902" s="491">
        <v>5.7553096208900773E-3</v>
      </c>
      <c r="BE1902" s="491">
        <v>6.4095356911928279E-3</v>
      </c>
      <c r="BF1902" s="491">
        <v>4.2597026117820475E-3</v>
      </c>
      <c r="BG1902" s="491">
        <v>4.0213475347247521E-3</v>
      </c>
      <c r="BH1902" s="491">
        <v>4.8994708391071938E-3</v>
      </c>
      <c r="BI1902" s="491">
        <v>5.3614100540886091E-3</v>
      </c>
      <c r="BJ1902" s="491">
        <v>6.1344229730723185E-3</v>
      </c>
      <c r="BK1902" s="491">
        <v>5.2682928649103395E-3</v>
      </c>
      <c r="BL1902" s="491">
        <v>5.9706066739092945E-3</v>
      </c>
      <c r="BM1902" s="491">
        <v>5.661407241792483E-3</v>
      </c>
      <c r="BN1902" s="491">
        <v>5.7857279160933054E-3</v>
      </c>
      <c r="BO1902" s="491">
        <v>1.6512897639799229</v>
      </c>
      <c r="BP1902" s="491">
        <v>7.7021221210678776E-3</v>
      </c>
      <c r="BQ1902" s="491">
        <v>8.2033906580375408E-3</v>
      </c>
      <c r="BR1902" s="491">
        <v>7.6614057501203483E-3</v>
      </c>
      <c r="BS1902" s="491">
        <v>1.00740440858286E-2</v>
      </c>
      <c r="BT1902" s="491">
        <v>5.5595982523952894E-3</v>
      </c>
      <c r="BU1902" s="491">
        <v>6.2013845110254189E-3</v>
      </c>
      <c r="BV1902" s="491">
        <v>7.7695510919087163E-3</v>
      </c>
      <c r="BW1902" s="491">
        <v>2.6775131636730359E-3</v>
      </c>
      <c r="BX1902" s="491">
        <v>3.6341344557408471E-2</v>
      </c>
      <c r="BY1902" s="491">
        <v>1.0155961173536674E-2</v>
      </c>
      <c r="BZ1902" s="491">
        <v>2.2905047628034914E-2</v>
      </c>
      <c r="CA1902" s="491">
        <v>4.7789428180678838E-3</v>
      </c>
      <c r="CB1902" s="491">
        <v>4.8077441964953938E-3</v>
      </c>
      <c r="CC1902" s="491">
        <v>6.6404028786499914E-3</v>
      </c>
      <c r="CD1902" s="491">
        <v>4.9659330056024367E-2</v>
      </c>
      <c r="CE1902" s="491">
        <v>6.6528077170102656E-3</v>
      </c>
      <c r="CF1902" s="491">
        <v>5.9559671529633186E-3</v>
      </c>
      <c r="CG1902" s="491">
        <v>4.5706193390977401E-3</v>
      </c>
      <c r="CH1902" s="491">
        <v>4.5193447835986745E-3</v>
      </c>
      <c r="CI1902" s="491">
        <v>6.5845364135787999E-3</v>
      </c>
      <c r="CJ1902" s="492">
        <v>1.1500577978812689E-2</v>
      </c>
      <c r="CK1902" s="307"/>
      <c r="CL1902" s="307"/>
      <c r="CM1902" s="307"/>
      <c r="CN1902" s="307"/>
      <c r="CO1902" s="307"/>
    </row>
    <row r="1903" spans="2:93">
      <c r="B1903" s="284"/>
      <c r="C1903" s="598">
        <v>22</v>
      </c>
      <c r="D1903" s="246" t="s">
        <v>81</v>
      </c>
      <c r="E1903" s="481">
        <v>3.9813373026581032E-3</v>
      </c>
      <c r="F1903" s="482">
        <v>1.9327197929223982E-3</v>
      </c>
      <c r="G1903" s="482">
        <v>6.632218079905659E-3</v>
      </c>
      <c r="H1903" s="482">
        <v>7.2853433410030883E-3</v>
      </c>
      <c r="I1903" s="482">
        <v>1.5253924213664729E-2</v>
      </c>
      <c r="J1903" s="482">
        <v>1.913831106790987E-2</v>
      </c>
      <c r="K1903" s="482">
        <v>1.6960375288957916E-2</v>
      </c>
      <c r="L1903" s="482">
        <v>1.0286030482375514E-2</v>
      </c>
      <c r="M1903" s="482">
        <v>1.4317304129550343E-3</v>
      </c>
      <c r="N1903" s="482">
        <v>8.5333562365150391E-3</v>
      </c>
      <c r="O1903" s="482">
        <v>9.1254643787603684E-3</v>
      </c>
      <c r="P1903" s="482">
        <v>1.5093097928513164E-2</v>
      </c>
      <c r="Q1903" s="482">
        <v>1.0965604728305734E-2</v>
      </c>
      <c r="R1903" s="482">
        <v>1.3388761625170515E-2</v>
      </c>
      <c r="S1903" s="482">
        <v>1.1982709393170929E-2</v>
      </c>
      <c r="T1903" s="482">
        <v>1.081882864934398E-2</v>
      </c>
      <c r="U1903" s="482">
        <v>1.7450738643917527E-2</v>
      </c>
      <c r="V1903" s="482">
        <v>1.7151013189170131E-2</v>
      </c>
      <c r="W1903" s="482">
        <v>1.3291835714347935E-2</v>
      </c>
      <c r="X1903" s="482">
        <v>1.3416463371183036E-2</v>
      </c>
      <c r="Y1903" s="482">
        <v>1.1787441229980881E-2</v>
      </c>
      <c r="Z1903" s="482">
        <v>3.5970179068271872E-2</v>
      </c>
      <c r="AA1903" s="482">
        <v>7.5549309157205632E-3</v>
      </c>
      <c r="AB1903" s="482">
        <v>5.7746106797659253E-3</v>
      </c>
      <c r="AC1903" s="482">
        <v>5.5815280077590622E-3</v>
      </c>
      <c r="AD1903" s="482">
        <v>3.9100075625537094E-3</v>
      </c>
      <c r="AE1903" s="482">
        <v>9.0072274917061199E-3</v>
      </c>
      <c r="AF1903" s="482">
        <v>2.0245615395641639E-2</v>
      </c>
      <c r="AG1903" s="482">
        <v>1.6944142284985447E-3</v>
      </c>
      <c r="AH1903" s="482">
        <v>3.8041747117681843E-3</v>
      </c>
      <c r="AI1903" s="482">
        <v>3.1228933046900061E-2</v>
      </c>
      <c r="AJ1903" s="482">
        <v>1.2709758536537316E-2</v>
      </c>
      <c r="AK1903" s="482">
        <v>1.5508131804828788E-2</v>
      </c>
      <c r="AL1903" s="482">
        <v>7.3895397258677102E-3</v>
      </c>
      <c r="AM1903" s="482">
        <v>2.979547667175261E-2</v>
      </c>
      <c r="AN1903" s="482">
        <v>8.4090852771793491E-3</v>
      </c>
      <c r="AO1903" s="482">
        <v>5.786073882994223E-3</v>
      </c>
      <c r="AP1903" s="482">
        <v>6.6722862667042606E-3</v>
      </c>
      <c r="AQ1903" s="482">
        <v>1.2455258955555911E-2</v>
      </c>
      <c r="AR1903" s="482">
        <v>6.3789738157745968E-3</v>
      </c>
      <c r="AS1903" s="482">
        <v>7.5990340210032495E-2</v>
      </c>
      <c r="AT1903" s="483">
        <v>7.604145642925178E-3</v>
      </c>
      <c r="AU1903" s="490">
        <v>5.4440255509211758E-3</v>
      </c>
      <c r="AV1903" s="491">
        <v>4.3097050100604902E-3</v>
      </c>
      <c r="AW1903" s="491">
        <v>1.0799691312535668E-2</v>
      </c>
      <c r="AX1903" s="491">
        <v>9.2935709931163367E-3</v>
      </c>
      <c r="AY1903" s="491">
        <v>1.2961181212003015E-2</v>
      </c>
      <c r="AZ1903" s="491">
        <v>1.9047515260158281E-2</v>
      </c>
      <c r="BA1903" s="491">
        <v>1.9002976984530955E-2</v>
      </c>
      <c r="BB1903" s="491">
        <v>1.0838891680864325E-2</v>
      </c>
      <c r="BC1903" s="491">
        <v>2.875403074431375E-3</v>
      </c>
      <c r="BD1903" s="491">
        <v>1.8281806625934708E-2</v>
      </c>
      <c r="BE1903" s="491">
        <v>1.6754013516007971E-2</v>
      </c>
      <c r="BF1903" s="491">
        <v>2.7488172908657686E-2</v>
      </c>
      <c r="BG1903" s="491">
        <v>3.027479838023004E-2</v>
      </c>
      <c r="BH1903" s="491">
        <v>1.4039085843809982E-2</v>
      </c>
      <c r="BI1903" s="491">
        <v>1.0643245040720962E-2</v>
      </c>
      <c r="BJ1903" s="491">
        <v>1.0888350903232254E-2</v>
      </c>
      <c r="BK1903" s="491">
        <v>1.472545228747698E-2</v>
      </c>
      <c r="BL1903" s="491">
        <v>1.3917690768313595E-2</v>
      </c>
      <c r="BM1903" s="491">
        <v>1.3103446462719971E-2</v>
      </c>
      <c r="BN1903" s="491">
        <v>1.6751513964542171E-2</v>
      </c>
      <c r="BO1903" s="491">
        <v>1.2053679339602332E-2</v>
      </c>
      <c r="BP1903" s="491">
        <v>1.0517233211220447</v>
      </c>
      <c r="BQ1903" s="491">
        <v>1.0088682867308459E-2</v>
      </c>
      <c r="BR1903" s="491">
        <v>1.2433216290622905E-2</v>
      </c>
      <c r="BS1903" s="491">
        <v>9.2638461499135044E-3</v>
      </c>
      <c r="BT1903" s="491">
        <v>7.3036946535637842E-3</v>
      </c>
      <c r="BU1903" s="491">
        <v>9.5075712316477247E-3</v>
      </c>
      <c r="BV1903" s="491">
        <v>2.010094676112413E-2</v>
      </c>
      <c r="BW1903" s="491">
        <v>2.8128053909469704E-3</v>
      </c>
      <c r="BX1903" s="491">
        <v>5.9199016436921785E-3</v>
      </c>
      <c r="BY1903" s="491">
        <v>2.7054622643364043E-2</v>
      </c>
      <c r="BZ1903" s="491">
        <v>1.2764353761179379E-2</v>
      </c>
      <c r="CA1903" s="491">
        <v>1.9053586168419279E-2</v>
      </c>
      <c r="CB1903" s="491">
        <v>8.0862880910719838E-3</v>
      </c>
      <c r="CC1903" s="491">
        <v>4.2238587196428909E-2</v>
      </c>
      <c r="CD1903" s="491">
        <v>1.4292706515269767E-2</v>
      </c>
      <c r="CE1903" s="491">
        <v>7.984547738629607E-3</v>
      </c>
      <c r="CF1903" s="491">
        <v>8.1498554692249047E-3</v>
      </c>
      <c r="CG1903" s="491">
        <v>1.8922749734199756E-2</v>
      </c>
      <c r="CH1903" s="491">
        <v>1.1874129019013167E-2</v>
      </c>
      <c r="CI1903" s="491">
        <v>0.13067874597645646</v>
      </c>
      <c r="CJ1903" s="492">
        <v>8.8457052189682677E-3</v>
      </c>
      <c r="CK1903" s="307"/>
      <c r="CL1903" s="307"/>
      <c r="CM1903" s="307"/>
      <c r="CN1903" s="307"/>
      <c r="CO1903" s="307"/>
    </row>
    <row r="1904" spans="2:93">
      <c r="B1904" s="284"/>
      <c r="C1904" s="598">
        <v>23</v>
      </c>
      <c r="D1904" s="246" t="s">
        <v>82</v>
      </c>
      <c r="E1904" s="481">
        <v>3.4929400853213697E-3</v>
      </c>
      <c r="F1904" s="482">
        <v>1.4378895617124553E-3</v>
      </c>
      <c r="G1904" s="482">
        <v>3.3232565009466857E-3</v>
      </c>
      <c r="H1904" s="482">
        <v>3.6867897406008296E-3</v>
      </c>
      <c r="I1904" s="482">
        <v>5.0475279287528164E-3</v>
      </c>
      <c r="J1904" s="482">
        <v>7.0435602617716694E-3</v>
      </c>
      <c r="K1904" s="482">
        <v>8.6628552406967079E-3</v>
      </c>
      <c r="L1904" s="482">
        <v>8.8676976690162494E-3</v>
      </c>
      <c r="M1904" s="482">
        <v>2.6707432146281049E-3</v>
      </c>
      <c r="N1904" s="482">
        <v>8.242083104025669E-3</v>
      </c>
      <c r="O1904" s="482">
        <v>5.4302276372967693E-3</v>
      </c>
      <c r="P1904" s="482">
        <v>1.1708426633481468E-2</v>
      </c>
      <c r="Q1904" s="482">
        <v>6.5036323522067964E-3</v>
      </c>
      <c r="R1904" s="482">
        <v>1.069827818972289E-2</v>
      </c>
      <c r="S1904" s="482">
        <v>9.8541107281243778E-3</v>
      </c>
      <c r="T1904" s="482">
        <v>7.8151689986516032E-3</v>
      </c>
      <c r="U1904" s="482">
        <v>9.6078200435448253E-3</v>
      </c>
      <c r="V1904" s="482">
        <v>6.8713810198633291E-3</v>
      </c>
      <c r="W1904" s="482">
        <v>9.4860524151081215E-3</v>
      </c>
      <c r="X1904" s="482">
        <v>7.196153447230836E-3</v>
      </c>
      <c r="Y1904" s="482">
        <v>9.9114526790925351E-3</v>
      </c>
      <c r="Z1904" s="482">
        <v>8.1059956031980969E-3</v>
      </c>
      <c r="AA1904" s="482">
        <v>5.3601559641425385E-3</v>
      </c>
      <c r="AB1904" s="482">
        <v>4.2472464211378621E-3</v>
      </c>
      <c r="AC1904" s="482">
        <v>2.4688126464363024E-3</v>
      </c>
      <c r="AD1904" s="482">
        <v>1.195885222450977E-3</v>
      </c>
      <c r="AE1904" s="482">
        <v>2.14161129213709E-3</v>
      </c>
      <c r="AF1904" s="482">
        <v>2.2192457340473588E-3</v>
      </c>
      <c r="AG1904" s="482">
        <v>4.8626052846308077E-4</v>
      </c>
      <c r="AH1904" s="482">
        <v>2.0781139171417778E-3</v>
      </c>
      <c r="AI1904" s="482">
        <v>3.0562759647492044E-3</v>
      </c>
      <c r="AJ1904" s="482">
        <v>1.8317142980636986E-3</v>
      </c>
      <c r="AK1904" s="482">
        <v>1.6705127994163065E-3</v>
      </c>
      <c r="AL1904" s="482">
        <v>3.6158193886107193E-3</v>
      </c>
      <c r="AM1904" s="482">
        <v>2.2561292944285462E-3</v>
      </c>
      <c r="AN1904" s="482">
        <v>3.1500205040527322E-3</v>
      </c>
      <c r="AO1904" s="482">
        <v>3.4840742634251604E-3</v>
      </c>
      <c r="AP1904" s="482">
        <v>4.1767775420556187E-3</v>
      </c>
      <c r="AQ1904" s="482">
        <v>1.77215665681978E-3</v>
      </c>
      <c r="AR1904" s="482">
        <v>2.0645650262385031E-3</v>
      </c>
      <c r="AS1904" s="482">
        <v>1.3356925482017279E-2</v>
      </c>
      <c r="AT1904" s="483">
        <v>3.8707273657871159E-3</v>
      </c>
      <c r="AU1904" s="490">
        <v>1.410993954118092E-2</v>
      </c>
      <c r="AV1904" s="491">
        <v>7.8416127679542987E-3</v>
      </c>
      <c r="AW1904" s="491">
        <v>7.1079044411807317E-3</v>
      </c>
      <c r="AX1904" s="491">
        <v>2.1564423714081734E-2</v>
      </c>
      <c r="AY1904" s="491">
        <v>8.9485496362946004E-3</v>
      </c>
      <c r="AZ1904" s="491">
        <v>1.3452257521107158E-2</v>
      </c>
      <c r="BA1904" s="491">
        <v>2.0692436794603034E-2</v>
      </c>
      <c r="BB1904" s="491">
        <v>1.8050639976647007E-2</v>
      </c>
      <c r="BC1904" s="491">
        <v>2.2539590171672184E-3</v>
      </c>
      <c r="BD1904" s="491">
        <v>1.7555475309848394E-2</v>
      </c>
      <c r="BE1904" s="491">
        <v>2.2373957668437309E-2</v>
      </c>
      <c r="BF1904" s="491">
        <v>2.5098368762329078E-2</v>
      </c>
      <c r="BG1904" s="491">
        <v>1.5787184624953054E-2</v>
      </c>
      <c r="BH1904" s="491">
        <v>2.0708898335949705E-2</v>
      </c>
      <c r="BI1904" s="491">
        <v>1.4212743373500569E-2</v>
      </c>
      <c r="BJ1904" s="491">
        <v>1.3297241635946444E-2</v>
      </c>
      <c r="BK1904" s="491">
        <v>1.275372939448563E-2</v>
      </c>
      <c r="BL1904" s="491">
        <v>1.975708725624431E-2</v>
      </c>
      <c r="BM1904" s="491">
        <v>1.4215566325623133E-2</v>
      </c>
      <c r="BN1904" s="491">
        <v>1.2753604015303985E-2</v>
      </c>
      <c r="BO1904" s="491">
        <v>1.2750371194748773E-2</v>
      </c>
      <c r="BP1904" s="491">
        <v>1.2144353261132329E-2</v>
      </c>
      <c r="BQ1904" s="491">
        <v>1.0098401884984656</v>
      </c>
      <c r="BR1904" s="491">
        <v>5.1547809904586087E-2</v>
      </c>
      <c r="BS1904" s="491">
        <v>7.964628618161991E-2</v>
      </c>
      <c r="BT1904" s="491">
        <v>1.3237575844986554E-2</v>
      </c>
      <c r="BU1904" s="491">
        <v>1.3398168717080015E-2</v>
      </c>
      <c r="BV1904" s="491">
        <v>1.0774122599025375E-2</v>
      </c>
      <c r="BW1904" s="491">
        <v>4.7765307912578193E-2</v>
      </c>
      <c r="BX1904" s="491">
        <v>1.8968764946859167E-2</v>
      </c>
      <c r="BY1904" s="491">
        <v>1.4112128234762388E-2</v>
      </c>
      <c r="BZ1904" s="491">
        <v>2.502788843157221E-2</v>
      </c>
      <c r="CA1904" s="491">
        <v>1.8065131262481028E-2</v>
      </c>
      <c r="CB1904" s="491">
        <v>1.1780780981497175E-2</v>
      </c>
      <c r="CC1904" s="491">
        <v>9.3996650987027246E-3</v>
      </c>
      <c r="CD1904" s="491">
        <v>7.9614180419763109E-3</v>
      </c>
      <c r="CE1904" s="491">
        <v>1.3802334734383269E-2</v>
      </c>
      <c r="CF1904" s="491">
        <v>1.1120295895340379E-2</v>
      </c>
      <c r="CG1904" s="491">
        <v>1.5601019778153596E-2</v>
      </c>
      <c r="CH1904" s="491">
        <v>1.332511162015383E-2</v>
      </c>
      <c r="CI1904" s="491">
        <v>1.4638756741491333E-2</v>
      </c>
      <c r="CJ1904" s="492">
        <v>1.2752193476145616E-2</v>
      </c>
      <c r="CK1904" s="307"/>
      <c r="CL1904" s="307"/>
      <c r="CM1904" s="307"/>
      <c r="CN1904" s="307"/>
      <c r="CO1904" s="307"/>
    </row>
    <row r="1905" spans="2:93">
      <c r="B1905" s="284"/>
      <c r="C1905" s="598">
        <v>24</v>
      </c>
      <c r="D1905" s="246" t="s">
        <v>565</v>
      </c>
      <c r="E1905" s="481">
        <v>1.1105023953427476E-2</v>
      </c>
      <c r="F1905" s="482">
        <v>4.290124118813958E-3</v>
      </c>
      <c r="G1905" s="482">
        <v>9.7266314077582901E-3</v>
      </c>
      <c r="H1905" s="482">
        <v>1.2568190749762599E-2</v>
      </c>
      <c r="I1905" s="482">
        <v>1.5048692347270068E-2</v>
      </c>
      <c r="J1905" s="482">
        <v>2.2201658119449737E-2</v>
      </c>
      <c r="K1905" s="482">
        <v>3.1301098564148942E-2</v>
      </c>
      <c r="L1905" s="482">
        <v>2.751679804383661E-2</v>
      </c>
      <c r="M1905" s="482">
        <v>6.9113537668081815E-3</v>
      </c>
      <c r="N1905" s="482">
        <v>2.4858384190117083E-2</v>
      </c>
      <c r="O1905" s="482">
        <v>2.2135168805005993E-2</v>
      </c>
      <c r="P1905" s="482">
        <v>4.4575807268776309E-2</v>
      </c>
      <c r="Q1905" s="482">
        <v>2.1648222433923902E-2</v>
      </c>
      <c r="R1905" s="482">
        <v>3.3719203913183837E-2</v>
      </c>
      <c r="S1905" s="482">
        <v>3.0667860444964213E-2</v>
      </c>
      <c r="T1905" s="482">
        <v>2.1744604833443239E-2</v>
      </c>
      <c r="U1905" s="482">
        <v>2.4793075616779355E-2</v>
      </c>
      <c r="V1905" s="482">
        <v>2.2401507939405908E-2</v>
      </c>
      <c r="W1905" s="482">
        <v>2.5246537013881833E-2</v>
      </c>
      <c r="X1905" s="482">
        <v>1.8754357563652232E-2</v>
      </c>
      <c r="Y1905" s="482">
        <v>3.018010522533832E-2</v>
      </c>
      <c r="Z1905" s="482">
        <v>2.4086245613913562E-2</v>
      </c>
      <c r="AA1905" s="482">
        <v>1.4724710531079944E-2</v>
      </c>
      <c r="AB1905" s="482">
        <v>2.9162760265935183E-2</v>
      </c>
      <c r="AC1905" s="482">
        <v>1.0040369779129234E-2</v>
      </c>
      <c r="AD1905" s="482">
        <v>6.7229124459079739E-3</v>
      </c>
      <c r="AE1905" s="482">
        <v>8.3457974175780332E-3</v>
      </c>
      <c r="AF1905" s="482">
        <v>4.3944711917351968E-3</v>
      </c>
      <c r="AG1905" s="482">
        <v>9.2179881058059531E-4</v>
      </c>
      <c r="AH1905" s="482">
        <v>5.0392483920951971E-3</v>
      </c>
      <c r="AI1905" s="482">
        <v>7.2880172934248382E-3</v>
      </c>
      <c r="AJ1905" s="482">
        <v>5.8525629713367978E-3</v>
      </c>
      <c r="AK1905" s="482">
        <v>6.8483154322824952E-3</v>
      </c>
      <c r="AL1905" s="482">
        <v>1.0006765675762416E-2</v>
      </c>
      <c r="AM1905" s="482">
        <v>4.9897799229068505E-3</v>
      </c>
      <c r="AN1905" s="482">
        <v>8.499875539282142E-3</v>
      </c>
      <c r="AO1905" s="482">
        <v>1.5719066907869138E-2</v>
      </c>
      <c r="AP1905" s="482">
        <v>1.5201959025889739E-2</v>
      </c>
      <c r="AQ1905" s="482">
        <v>7.6182599549781309E-3</v>
      </c>
      <c r="AR1905" s="482">
        <v>7.7946799802194478E-3</v>
      </c>
      <c r="AS1905" s="482">
        <v>3.9780717713023397E-2</v>
      </c>
      <c r="AT1905" s="483">
        <v>8.9195203019549977E-3</v>
      </c>
      <c r="AU1905" s="490">
        <v>2.4809829111336772E-2</v>
      </c>
      <c r="AV1905" s="491">
        <v>1.6592673767735593E-2</v>
      </c>
      <c r="AW1905" s="491">
        <v>1.7520785202714394E-2</v>
      </c>
      <c r="AX1905" s="491">
        <v>4.9552672222215745E-2</v>
      </c>
      <c r="AY1905" s="491">
        <v>2.8537685256784545E-2</v>
      </c>
      <c r="AZ1905" s="491">
        <v>4.2728149309142135E-2</v>
      </c>
      <c r="BA1905" s="491">
        <v>6.9322313315117789E-2</v>
      </c>
      <c r="BB1905" s="491">
        <v>4.7953410044886728E-2</v>
      </c>
      <c r="BC1905" s="491">
        <v>8.8046786959194157E-3</v>
      </c>
      <c r="BD1905" s="491">
        <v>4.6352889846151608E-2</v>
      </c>
      <c r="BE1905" s="491">
        <v>6.8628439579098297E-2</v>
      </c>
      <c r="BF1905" s="491">
        <v>7.6543684342999407E-2</v>
      </c>
      <c r="BG1905" s="491">
        <v>4.7294033342513864E-2</v>
      </c>
      <c r="BH1905" s="491">
        <v>4.9842586661884285E-2</v>
      </c>
      <c r="BI1905" s="491">
        <v>3.6076817011269059E-2</v>
      </c>
      <c r="BJ1905" s="491">
        <v>3.091388318171653E-2</v>
      </c>
      <c r="BK1905" s="491">
        <v>3.1261322252691584E-2</v>
      </c>
      <c r="BL1905" s="491">
        <v>5.4485547024947331E-2</v>
      </c>
      <c r="BM1905" s="491">
        <v>3.274828752238005E-2</v>
      </c>
      <c r="BN1905" s="491">
        <v>2.8951769015995093E-2</v>
      </c>
      <c r="BO1905" s="491">
        <v>4.169834049851763E-2</v>
      </c>
      <c r="BP1905" s="491">
        <v>3.2411185025985167E-2</v>
      </c>
      <c r="BQ1905" s="491">
        <v>2.3525729172652707E-2</v>
      </c>
      <c r="BR1905" s="491">
        <v>1.1232506859331544</v>
      </c>
      <c r="BS1905" s="491">
        <v>5.8127811335452619E-2</v>
      </c>
      <c r="BT1905" s="491">
        <v>5.2885574848833397E-2</v>
      </c>
      <c r="BU1905" s="491">
        <v>2.7867060932378136E-2</v>
      </c>
      <c r="BV1905" s="491">
        <v>1.0175344584173124E-2</v>
      </c>
      <c r="BW1905" s="491">
        <v>8.8872608575644198E-3</v>
      </c>
      <c r="BX1905" s="491">
        <v>1.9795086703869459E-2</v>
      </c>
      <c r="BY1905" s="491">
        <v>1.6429157377897182E-2</v>
      </c>
      <c r="BZ1905" s="491">
        <v>1.7733495065820643E-2</v>
      </c>
      <c r="CA1905" s="491">
        <v>2.4890350522072141E-2</v>
      </c>
      <c r="CB1905" s="491">
        <v>2.2754476357724405E-2</v>
      </c>
      <c r="CC1905" s="491">
        <v>1.2533374836432297E-2</v>
      </c>
      <c r="CD1905" s="491">
        <v>1.544732551334819E-2</v>
      </c>
      <c r="CE1905" s="491">
        <v>6.33703072722787E-2</v>
      </c>
      <c r="CF1905" s="491">
        <v>4.3128593967601186E-2</v>
      </c>
      <c r="CG1905" s="491">
        <v>3.7743320946810655E-2</v>
      </c>
      <c r="CH1905" s="491">
        <v>3.6999200635195753E-2</v>
      </c>
      <c r="CI1905" s="491">
        <v>4.1032679329282458E-2</v>
      </c>
      <c r="CJ1905" s="492">
        <v>2.2731492405765722E-2</v>
      </c>
      <c r="CK1905" s="307"/>
      <c r="CL1905" s="307"/>
      <c r="CM1905" s="307"/>
      <c r="CN1905" s="307"/>
      <c r="CO1905" s="307"/>
    </row>
    <row r="1906" spans="2:93">
      <c r="B1906" s="284"/>
      <c r="C1906" s="598">
        <v>25</v>
      </c>
      <c r="D1906" s="246" t="s">
        <v>566</v>
      </c>
      <c r="E1906" s="481">
        <v>1.301419553290831E-3</v>
      </c>
      <c r="F1906" s="482">
        <v>3.9982605692668303E-4</v>
      </c>
      <c r="G1906" s="482">
        <v>1.093731730452999E-3</v>
      </c>
      <c r="H1906" s="482">
        <v>1.1800792224916231E-3</v>
      </c>
      <c r="I1906" s="482">
        <v>1.8016918903804092E-3</v>
      </c>
      <c r="J1906" s="482">
        <v>2.1231256025916224E-3</v>
      </c>
      <c r="K1906" s="482">
        <v>2.2279320592518827E-3</v>
      </c>
      <c r="L1906" s="482">
        <v>3.2745855452840883E-3</v>
      </c>
      <c r="M1906" s="482">
        <v>8.633736490930089E-4</v>
      </c>
      <c r="N1906" s="482">
        <v>2.5390668395278188E-3</v>
      </c>
      <c r="O1906" s="482">
        <v>1.4184767722614036E-3</v>
      </c>
      <c r="P1906" s="482">
        <v>1.9402717742776896E-3</v>
      </c>
      <c r="Q1906" s="482">
        <v>1.5038020312880946E-3</v>
      </c>
      <c r="R1906" s="482">
        <v>1.8919543943614599E-3</v>
      </c>
      <c r="S1906" s="482">
        <v>1.8538133853462123E-3</v>
      </c>
      <c r="T1906" s="482">
        <v>1.7043412252069608E-3</v>
      </c>
      <c r="U1906" s="482">
        <v>2.7260610324018816E-3</v>
      </c>
      <c r="V1906" s="482">
        <v>2.147978842416509E-3</v>
      </c>
      <c r="W1906" s="482">
        <v>2.4414479602416451E-3</v>
      </c>
      <c r="X1906" s="482">
        <v>2.0108701645839989E-3</v>
      </c>
      <c r="Y1906" s="482">
        <v>2.5563409395582596E-3</v>
      </c>
      <c r="Z1906" s="482">
        <v>1.9793756719895515E-3</v>
      </c>
      <c r="AA1906" s="482">
        <v>1.1563098286063538E-3</v>
      </c>
      <c r="AB1906" s="482">
        <v>1.0253720827612537E-3</v>
      </c>
      <c r="AC1906" s="482">
        <v>3.9138755925911877E-3</v>
      </c>
      <c r="AD1906" s="482">
        <v>5.4296326864112111E-4</v>
      </c>
      <c r="AE1906" s="482">
        <v>5.8267947832664306E-4</v>
      </c>
      <c r="AF1906" s="482">
        <v>5.7447688342623579E-4</v>
      </c>
      <c r="AG1906" s="482">
        <v>9.9489649828488026E-5</v>
      </c>
      <c r="AH1906" s="482">
        <v>4.9876171758782902E-4</v>
      </c>
      <c r="AI1906" s="482">
        <v>9.7863945750602233E-4</v>
      </c>
      <c r="AJ1906" s="482">
        <v>6.2417311660378002E-4</v>
      </c>
      <c r="AK1906" s="482">
        <v>8.0291753888581759E-4</v>
      </c>
      <c r="AL1906" s="482">
        <v>1.2920279137795024E-3</v>
      </c>
      <c r="AM1906" s="482">
        <v>6.166665676077403E-4</v>
      </c>
      <c r="AN1906" s="482">
        <v>8.2507114953898507E-4</v>
      </c>
      <c r="AO1906" s="482">
        <v>1.5279958578032747E-3</v>
      </c>
      <c r="AP1906" s="482">
        <v>1.9235484573281124E-3</v>
      </c>
      <c r="AQ1906" s="482">
        <v>5.9713513302704592E-4</v>
      </c>
      <c r="AR1906" s="482">
        <v>7.7699920728954122E-4</v>
      </c>
      <c r="AS1906" s="482">
        <v>3.566608388073472E-3</v>
      </c>
      <c r="AT1906" s="483">
        <v>1.0976377811349077E-3</v>
      </c>
      <c r="AU1906" s="490">
        <v>3.5794045121178464E-3</v>
      </c>
      <c r="AV1906" s="491">
        <v>1.3649387201552386E-3</v>
      </c>
      <c r="AW1906" s="491">
        <v>1.9679121893719999E-3</v>
      </c>
      <c r="AX1906" s="491">
        <v>7.0912486129220001E-3</v>
      </c>
      <c r="AY1906" s="491">
        <v>4.9893408632904626E-3</v>
      </c>
      <c r="AZ1906" s="491">
        <v>3.6312298236865935E-3</v>
      </c>
      <c r="BA1906" s="491">
        <v>5.3425893316346035E-3</v>
      </c>
      <c r="BB1906" s="491">
        <v>6.3549452994434985E-3</v>
      </c>
      <c r="BC1906" s="491">
        <v>8.9012580380105097E-4</v>
      </c>
      <c r="BD1906" s="491">
        <v>4.2182524675472869E-3</v>
      </c>
      <c r="BE1906" s="491">
        <v>3.3646191115832306E-3</v>
      </c>
      <c r="BF1906" s="491">
        <v>3.5328796817045401E-3</v>
      </c>
      <c r="BG1906" s="491">
        <v>2.6866325299481539E-3</v>
      </c>
      <c r="BH1906" s="491">
        <v>2.8595567836853415E-3</v>
      </c>
      <c r="BI1906" s="491">
        <v>2.7883478483680378E-3</v>
      </c>
      <c r="BJ1906" s="491">
        <v>2.7747814231661875E-3</v>
      </c>
      <c r="BK1906" s="491">
        <v>3.3562826605870689E-3</v>
      </c>
      <c r="BL1906" s="491">
        <v>4.4822329129983957E-3</v>
      </c>
      <c r="BM1906" s="491">
        <v>3.2371140244493641E-3</v>
      </c>
      <c r="BN1906" s="491">
        <v>3.0927832617457926E-3</v>
      </c>
      <c r="BO1906" s="491">
        <v>3.099167325398426E-3</v>
      </c>
      <c r="BP1906" s="491">
        <v>3.2362335276589957E-3</v>
      </c>
      <c r="BQ1906" s="491">
        <v>2.7508503187183395E-3</v>
      </c>
      <c r="BR1906" s="491">
        <v>2.3585727605298073E-3</v>
      </c>
      <c r="BS1906" s="491">
        <v>1.1049214603690531</v>
      </c>
      <c r="BT1906" s="491">
        <v>1.2989692515739839E-2</v>
      </c>
      <c r="BU1906" s="491">
        <v>4.1969427837352039E-3</v>
      </c>
      <c r="BV1906" s="491">
        <v>2.8383217771751354E-3</v>
      </c>
      <c r="BW1906" s="491">
        <v>1.1540938116618618E-3</v>
      </c>
      <c r="BX1906" s="491">
        <v>4.0511392777237256E-3</v>
      </c>
      <c r="BY1906" s="491">
        <v>4.0507464945461888E-3</v>
      </c>
      <c r="BZ1906" s="491">
        <v>5.3342057565249484E-3</v>
      </c>
      <c r="CA1906" s="491">
        <v>1.1181639780078675E-2</v>
      </c>
      <c r="CB1906" s="491">
        <v>7.9032634974633455E-3</v>
      </c>
      <c r="CC1906" s="491">
        <v>4.1024810160179923E-3</v>
      </c>
      <c r="CD1906" s="491">
        <v>2.2014640803215287E-3</v>
      </c>
      <c r="CE1906" s="491">
        <v>1.6863608887388529E-2</v>
      </c>
      <c r="CF1906" s="491">
        <v>1.4320523587638847E-2</v>
      </c>
      <c r="CG1906" s="491">
        <v>7.207021831257614E-3</v>
      </c>
      <c r="CH1906" s="491">
        <v>1.3054986886419342E-2</v>
      </c>
      <c r="CI1906" s="491">
        <v>3.9124677621120915E-3</v>
      </c>
      <c r="CJ1906" s="492">
        <v>6.3567450302524009E-3</v>
      </c>
      <c r="CK1906" s="307"/>
      <c r="CL1906" s="307"/>
      <c r="CM1906" s="307"/>
      <c r="CN1906" s="307"/>
      <c r="CO1906" s="307"/>
    </row>
    <row r="1907" spans="2:93">
      <c r="B1907" s="284"/>
      <c r="C1907" s="598">
        <v>26</v>
      </c>
      <c r="D1907" s="246" t="s">
        <v>567</v>
      </c>
      <c r="E1907" s="481">
        <v>6.3963350935260504E-4</v>
      </c>
      <c r="F1907" s="482">
        <v>2.1476321725750531E-4</v>
      </c>
      <c r="G1907" s="482">
        <v>5.6927786062188049E-4</v>
      </c>
      <c r="H1907" s="482">
        <v>5.8991261791977475E-4</v>
      </c>
      <c r="I1907" s="482">
        <v>8.4138615849651426E-4</v>
      </c>
      <c r="J1907" s="482">
        <v>1.1646843940060247E-3</v>
      </c>
      <c r="K1907" s="482">
        <v>1.2611524804852247E-3</v>
      </c>
      <c r="L1907" s="482">
        <v>1.8312576815261341E-3</v>
      </c>
      <c r="M1907" s="482">
        <v>4.1849153862757749E-4</v>
      </c>
      <c r="N1907" s="482">
        <v>1.4247638901808087E-3</v>
      </c>
      <c r="O1907" s="482">
        <v>9.6899066069027753E-4</v>
      </c>
      <c r="P1907" s="482">
        <v>1.2537437584443896E-3</v>
      </c>
      <c r="Q1907" s="482">
        <v>8.8369499634566306E-4</v>
      </c>
      <c r="R1907" s="482">
        <v>1.0940835689754744E-3</v>
      </c>
      <c r="S1907" s="482">
        <v>1.067934355285582E-3</v>
      </c>
      <c r="T1907" s="482">
        <v>9.0745639151656391E-4</v>
      </c>
      <c r="U1907" s="482">
        <v>1.4129789375207152E-3</v>
      </c>
      <c r="V1907" s="482">
        <v>1.1415503535779897E-3</v>
      </c>
      <c r="W1907" s="482">
        <v>1.278789868611806E-3</v>
      </c>
      <c r="X1907" s="482">
        <v>1.0655167953161424E-3</v>
      </c>
      <c r="Y1907" s="482">
        <v>1.5043488202618664E-3</v>
      </c>
      <c r="Z1907" s="482">
        <v>1.083567192492676E-3</v>
      </c>
      <c r="AA1907" s="482">
        <v>6.8986044512124838E-4</v>
      </c>
      <c r="AB1907" s="482">
        <v>8.5241159084047309E-4</v>
      </c>
      <c r="AC1907" s="482">
        <v>4.2256723982847804E-4</v>
      </c>
      <c r="AD1907" s="482">
        <v>2.3835701162460869E-4</v>
      </c>
      <c r="AE1907" s="482">
        <v>3.479379272889071E-4</v>
      </c>
      <c r="AF1907" s="482">
        <v>3.7219263082573646E-4</v>
      </c>
      <c r="AG1907" s="482">
        <v>6.8532575924394899E-5</v>
      </c>
      <c r="AH1907" s="482">
        <v>3.3927787821711841E-4</v>
      </c>
      <c r="AI1907" s="482">
        <v>5.6157269173272393E-4</v>
      </c>
      <c r="AJ1907" s="482">
        <v>3.2724999867585078E-4</v>
      </c>
      <c r="AK1907" s="482">
        <v>3.0077770630704693E-4</v>
      </c>
      <c r="AL1907" s="482">
        <v>6.5367728697387866E-4</v>
      </c>
      <c r="AM1907" s="482">
        <v>3.5752520452387551E-4</v>
      </c>
      <c r="AN1907" s="482">
        <v>4.7334227407954576E-4</v>
      </c>
      <c r="AO1907" s="482">
        <v>6.6559601421005909E-4</v>
      </c>
      <c r="AP1907" s="482">
        <v>7.6269529284304623E-4</v>
      </c>
      <c r="AQ1907" s="482">
        <v>3.2584132671109177E-4</v>
      </c>
      <c r="AR1907" s="482">
        <v>3.0544641144388972E-4</v>
      </c>
      <c r="AS1907" s="482">
        <v>1.8786250362336696E-3</v>
      </c>
      <c r="AT1907" s="483">
        <v>5.7725249593471885E-4</v>
      </c>
      <c r="AU1907" s="490">
        <v>1.5745256966021664E-3</v>
      </c>
      <c r="AV1907" s="491">
        <v>7.0361038426172316E-4</v>
      </c>
      <c r="AW1907" s="491">
        <v>1.0148723875742431E-3</v>
      </c>
      <c r="AX1907" s="491">
        <v>3.1301719570107247E-3</v>
      </c>
      <c r="AY1907" s="491">
        <v>1.8605983912546411E-3</v>
      </c>
      <c r="AZ1907" s="491">
        <v>1.7253362140704095E-3</v>
      </c>
      <c r="BA1907" s="491">
        <v>2.6504642475989686E-3</v>
      </c>
      <c r="BB1907" s="491">
        <v>3.9437427167240986E-3</v>
      </c>
      <c r="BC1907" s="491">
        <v>3.4121399631580627E-4</v>
      </c>
      <c r="BD1907" s="491">
        <v>2.0147135271990314E-3</v>
      </c>
      <c r="BE1907" s="491">
        <v>3.9492341934138078E-3</v>
      </c>
      <c r="BF1907" s="491">
        <v>1.9383736878162189E-3</v>
      </c>
      <c r="BG1907" s="491">
        <v>1.5329371759391208E-3</v>
      </c>
      <c r="BH1907" s="491">
        <v>1.5331528767547273E-3</v>
      </c>
      <c r="BI1907" s="491">
        <v>1.6012662980018507E-3</v>
      </c>
      <c r="BJ1907" s="491">
        <v>1.2972476221615281E-3</v>
      </c>
      <c r="BK1907" s="491">
        <v>1.9236906965107612E-3</v>
      </c>
      <c r="BL1907" s="491">
        <v>2.4833717152354324E-3</v>
      </c>
      <c r="BM1907" s="491">
        <v>1.7000583521317553E-3</v>
      </c>
      <c r="BN1907" s="491">
        <v>1.6838861241039733E-3</v>
      </c>
      <c r="BO1907" s="491">
        <v>2.0929922900084739E-3</v>
      </c>
      <c r="BP1907" s="491">
        <v>1.848852030044239E-3</v>
      </c>
      <c r="BQ1907" s="491">
        <v>2.6569307073348982E-3</v>
      </c>
      <c r="BR1907" s="491">
        <v>1.6859281735121238E-2</v>
      </c>
      <c r="BS1907" s="491">
        <v>3.2687809365660983E-3</v>
      </c>
      <c r="BT1907" s="491">
        <v>1.0012581019313898</v>
      </c>
      <c r="BU1907" s="491">
        <v>2.2549536528777099E-3</v>
      </c>
      <c r="BV1907" s="491">
        <v>3.1119543875941188E-3</v>
      </c>
      <c r="BW1907" s="491">
        <v>5.8763378471576627E-4</v>
      </c>
      <c r="BX1907" s="491">
        <v>4.8096543937526572E-3</v>
      </c>
      <c r="BY1907" s="491">
        <v>3.8238383116516624E-3</v>
      </c>
      <c r="BZ1907" s="491">
        <v>2.2232785631445387E-2</v>
      </c>
      <c r="CA1907" s="491">
        <v>4.2125347210118912E-3</v>
      </c>
      <c r="CB1907" s="491">
        <v>4.0417189873762525E-3</v>
      </c>
      <c r="CC1907" s="491">
        <v>1.0663781826134374E-3</v>
      </c>
      <c r="CD1907" s="491">
        <v>1.208493524172827E-3</v>
      </c>
      <c r="CE1907" s="491">
        <v>3.6740348651843835E-2</v>
      </c>
      <c r="CF1907" s="491">
        <v>1.2731849351094887E-2</v>
      </c>
      <c r="CG1907" s="491">
        <v>9.3479990882846305E-3</v>
      </c>
      <c r="CH1907" s="491">
        <v>1.0662877698510187E-2</v>
      </c>
      <c r="CI1907" s="491">
        <v>2.1618374625245579E-3</v>
      </c>
      <c r="CJ1907" s="492">
        <v>9.8008583678733333E-3</v>
      </c>
      <c r="CK1907" s="307"/>
      <c r="CL1907" s="307"/>
      <c r="CM1907" s="307"/>
      <c r="CN1907" s="307"/>
      <c r="CO1907" s="307"/>
    </row>
    <row r="1908" spans="2:93">
      <c r="B1908" s="284"/>
      <c r="C1908" s="598">
        <v>27</v>
      </c>
      <c r="D1908" s="246" t="s">
        <v>83</v>
      </c>
      <c r="E1908" s="481">
        <v>6.2236298627137289E-2</v>
      </c>
      <c r="F1908" s="482">
        <v>2.4095746669424968E-2</v>
      </c>
      <c r="G1908" s="482">
        <v>6.622813293903923E-2</v>
      </c>
      <c r="H1908" s="482">
        <v>5.8984604085994936E-2</v>
      </c>
      <c r="I1908" s="482">
        <v>0.10954002057016031</v>
      </c>
      <c r="J1908" s="482">
        <v>0.13895911468594785</v>
      </c>
      <c r="K1908" s="482">
        <v>0.1274952428240051</v>
      </c>
      <c r="L1908" s="482">
        <v>8.50688603289593E-2</v>
      </c>
      <c r="M1908" s="482">
        <v>1.2804628473059536E-2</v>
      </c>
      <c r="N1908" s="482">
        <v>0.11696981314845481</v>
      </c>
      <c r="O1908" s="482">
        <v>6.1449004759395034E-2</v>
      </c>
      <c r="P1908" s="482">
        <v>0.10134559156823764</v>
      </c>
      <c r="Q1908" s="482">
        <v>7.7191059761308439E-2</v>
      </c>
      <c r="R1908" s="482">
        <v>0.10354362404046669</v>
      </c>
      <c r="S1908" s="482">
        <v>9.7597362865060544E-2</v>
      </c>
      <c r="T1908" s="482">
        <v>7.9503875562211945E-2</v>
      </c>
      <c r="U1908" s="482">
        <v>0.10899635147712355</v>
      </c>
      <c r="V1908" s="482">
        <v>7.6227806507710619E-2</v>
      </c>
      <c r="W1908" s="482">
        <v>0.10871163866231423</v>
      </c>
      <c r="X1908" s="482">
        <v>7.0576121493300364E-2</v>
      </c>
      <c r="Y1908" s="482">
        <v>0.10231032401217378</v>
      </c>
      <c r="Z1908" s="482">
        <v>0.11055533507271591</v>
      </c>
      <c r="AA1908" s="482">
        <v>7.6816423545675541E-2</v>
      </c>
      <c r="AB1908" s="482">
        <v>2.7342673655674662E-2</v>
      </c>
      <c r="AC1908" s="482">
        <v>2.6622763381605311E-2</v>
      </c>
      <c r="AD1908" s="482">
        <v>1.3784040716025573E-2</v>
      </c>
      <c r="AE1908" s="482">
        <v>2.0077475298492381E-2</v>
      </c>
      <c r="AF1908" s="482">
        <v>1.6981316952665457E-2</v>
      </c>
      <c r="AG1908" s="482">
        <v>3.7917555619196965E-3</v>
      </c>
      <c r="AH1908" s="482">
        <v>1.6157222055657328E-2</v>
      </c>
      <c r="AI1908" s="482">
        <v>2.7372673459638161E-2</v>
      </c>
      <c r="AJ1908" s="482">
        <v>2.223628456822847E-2</v>
      </c>
      <c r="AK1908" s="482">
        <v>2.0584269293582563E-2</v>
      </c>
      <c r="AL1908" s="482">
        <v>5.4594845943249912E-2</v>
      </c>
      <c r="AM1908" s="482">
        <v>3.5519511587433154E-2</v>
      </c>
      <c r="AN1908" s="482">
        <v>4.2382322104424303E-2</v>
      </c>
      <c r="AO1908" s="482">
        <v>7.2113023123288364E-2</v>
      </c>
      <c r="AP1908" s="482">
        <v>0.11574363123804453</v>
      </c>
      <c r="AQ1908" s="482">
        <v>2.259655988716874E-2</v>
      </c>
      <c r="AR1908" s="482">
        <v>2.9047760232198749E-2</v>
      </c>
      <c r="AS1908" s="482">
        <v>0.26924820472068756</v>
      </c>
      <c r="AT1908" s="483">
        <v>2.9807591906653046E-2</v>
      </c>
      <c r="AU1908" s="490">
        <v>9.6231162033136752E-2</v>
      </c>
      <c r="AV1908" s="491">
        <v>4.5254306911721248E-2</v>
      </c>
      <c r="AW1908" s="491">
        <v>9.0768923453712264E-2</v>
      </c>
      <c r="AX1908" s="491">
        <v>5.9693598854538933E-2</v>
      </c>
      <c r="AY1908" s="491">
        <v>0.12546745602937606</v>
      </c>
      <c r="AZ1908" s="491">
        <v>0.14269327443087032</v>
      </c>
      <c r="BA1908" s="491">
        <v>0.16279203632981537</v>
      </c>
      <c r="BB1908" s="491">
        <v>8.9551184056100727E-2</v>
      </c>
      <c r="BC1908" s="491">
        <v>1.1429146229347558E-2</v>
      </c>
      <c r="BD1908" s="491">
        <v>0.13438071943290492</v>
      </c>
      <c r="BE1908" s="491">
        <v>7.7332321193512174E-2</v>
      </c>
      <c r="BF1908" s="491">
        <v>8.5090704544691184E-2</v>
      </c>
      <c r="BG1908" s="491">
        <v>8.6786300354936077E-2</v>
      </c>
      <c r="BH1908" s="491">
        <v>0.11157208239578675</v>
      </c>
      <c r="BI1908" s="491">
        <v>0.10098228132318031</v>
      </c>
      <c r="BJ1908" s="491">
        <v>9.1167929092939068E-2</v>
      </c>
      <c r="BK1908" s="491">
        <v>0.10399645239639675</v>
      </c>
      <c r="BL1908" s="491">
        <v>9.4254155920802565E-2</v>
      </c>
      <c r="BM1908" s="491">
        <v>0.10547077981101162</v>
      </c>
      <c r="BN1908" s="491">
        <v>9.7186383771687132E-2</v>
      </c>
      <c r="BO1908" s="491">
        <v>0.11524221943887814</v>
      </c>
      <c r="BP1908" s="491">
        <v>0.12785691980163696</v>
      </c>
      <c r="BQ1908" s="491">
        <v>0.106337607120946</v>
      </c>
      <c r="BR1908" s="491">
        <v>3.2245730080898184E-2</v>
      </c>
      <c r="BS1908" s="491">
        <v>5.0241780602576912E-2</v>
      </c>
      <c r="BT1908" s="491">
        <v>3.0304529774238014E-2</v>
      </c>
      <c r="BU1908" s="491">
        <v>1.0370245687102944</v>
      </c>
      <c r="BV1908" s="491">
        <v>2.2013350291284442E-2</v>
      </c>
      <c r="BW1908" s="491">
        <v>1.0651335896591377E-2</v>
      </c>
      <c r="BX1908" s="491">
        <v>2.6215900052935011E-2</v>
      </c>
      <c r="BY1908" s="491">
        <v>3.6809979130756454E-2</v>
      </c>
      <c r="BZ1908" s="491">
        <v>2.9346457595123571E-2</v>
      </c>
      <c r="CA1908" s="491">
        <v>3.1303980600079752E-2</v>
      </c>
      <c r="CB1908" s="491">
        <v>7.4281017304281508E-2</v>
      </c>
      <c r="CC1908" s="491">
        <v>6.3480074955948901E-2</v>
      </c>
      <c r="CD1908" s="491">
        <v>4.3039508451756886E-2</v>
      </c>
      <c r="CE1908" s="491">
        <v>0.10312998915203629</v>
      </c>
      <c r="CF1908" s="491">
        <v>0.15830912981527595</v>
      </c>
      <c r="CG1908" s="491">
        <v>4.0154209529507462E-2</v>
      </c>
      <c r="CH1908" s="491">
        <v>4.9612236820578005E-2</v>
      </c>
      <c r="CI1908" s="491">
        <v>0.32848502441536021</v>
      </c>
      <c r="CJ1908" s="492">
        <v>3.654444403987079E-2</v>
      </c>
      <c r="CK1908" s="307"/>
      <c r="CL1908" s="307"/>
      <c r="CM1908" s="307"/>
      <c r="CN1908" s="307"/>
      <c r="CO1908" s="307"/>
    </row>
    <row r="1909" spans="2:93">
      <c r="B1909" s="284"/>
      <c r="C1909" s="598">
        <v>28</v>
      </c>
      <c r="D1909" s="246" t="s">
        <v>84</v>
      </c>
      <c r="E1909" s="481">
        <v>5.532164353725953E-3</v>
      </c>
      <c r="F1909" s="482">
        <v>2.6780293668385215E-3</v>
      </c>
      <c r="G1909" s="482">
        <v>6.3843584981627356E-3</v>
      </c>
      <c r="H1909" s="482">
        <v>1.068332404110825E-2</v>
      </c>
      <c r="I1909" s="482">
        <v>8.3078518005137696E-3</v>
      </c>
      <c r="J1909" s="482">
        <v>1.362702432965469E-2</v>
      </c>
      <c r="K1909" s="482">
        <v>1.1476731106459574E-2</v>
      </c>
      <c r="L1909" s="482">
        <v>1.0161245656142098E-2</v>
      </c>
      <c r="M1909" s="482">
        <v>6.4531140895742389E-3</v>
      </c>
      <c r="N1909" s="482">
        <v>9.4965545726533908E-3</v>
      </c>
      <c r="O1909" s="482">
        <v>7.6667967527832316E-3</v>
      </c>
      <c r="P1909" s="482">
        <v>1.0377678802801726E-2</v>
      </c>
      <c r="Q1909" s="482">
        <v>8.4282811365467818E-3</v>
      </c>
      <c r="R1909" s="482">
        <v>1.0906545208776279E-2</v>
      </c>
      <c r="S1909" s="482">
        <v>1.0210485479061034E-2</v>
      </c>
      <c r="T1909" s="482">
        <v>8.8256944023243477E-3</v>
      </c>
      <c r="U1909" s="482">
        <v>1.1320917672254391E-2</v>
      </c>
      <c r="V1909" s="482">
        <v>7.9405840920538234E-3</v>
      </c>
      <c r="W1909" s="482">
        <v>1.0532898628281591E-2</v>
      </c>
      <c r="X1909" s="482">
        <v>7.6695746588662638E-3</v>
      </c>
      <c r="Y1909" s="482">
        <v>1.1999680069847966E-2</v>
      </c>
      <c r="Z1909" s="482">
        <v>1.0783740695316566E-2</v>
      </c>
      <c r="AA1909" s="482">
        <v>8.1221543080498629E-3</v>
      </c>
      <c r="AB1909" s="482">
        <v>9.22086094594648E-3</v>
      </c>
      <c r="AC1909" s="482">
        <v>3.4140193315248444E-3</v>
      </c>
      <c r="AD1909" s="482">
        <v>2.1315138051876061E-3</v>
      </c>
      <c r="AE1909" s="482">
        <v>4.4020808630030406E-3</v>
      </c>
      <c r="AF1909" s="482">
        <v>7.315897151945366E-3</v>
      </c>
      <c r="AG1909" s="482">
        <v>6.6518303861573683E-3</v>
      </c>
      <c r="AH1909" s="482">
        <v>4.5991617456732333E-3</v>
      </c>
      <c r="AI1909" s="482">
        <v>5.1367312140180111E-3</v>
      </c>
      <c r="AJ1909" s="482">
        <v>6.2104210422853964E-3</v>
      </c>
      <c r="AK1909" s="482">
        <v>2.6743076122626316E-3</v>
      </c>
      <c r="AL1909" s="482">
        <v>5.5023233507164619E-3</v>
      </c>
      <c r="AM1909" s="482">
        <v>6.9117788199812161E-3</v>
      </c>
      <c r="AN1909" s="482">
        <v>5.2036546229050568E-3</v>
      </c>
      <c r="AO1909" s="482">
        <v>6.9512265419159084E-3</v>
      </c>
      <c r="AP1909" s="482">
        <v>7.5074119037015262E-3</v>
      </c>
      <c r="AQ1909" s="482">
        <v>3.3668324070924233E-3</v>
      </c>
      <c r="AR1909" s="482">
        <v>3.5347443393511568E-3</v>
      </c>
      <c r="AS1909" s="482">
        <v>1.8037076936972356E-2</v>
      </c>
      <c r="AT1909" s="483">
        <v>6.6962508117780926E-3</v>
      </c>
      <c r="AU1909" s="490">
        <v>1.5099810119916006E-2</v>
      </c>
      <c r="AV1909" s="491">
        <v>1.247380811201994E-2</v>
      </c>
      <c r="AW1909" s="491">
        <v>1.8224980808469543E-2</v>
      </c>
      <c r="AX1909" s="491">
        <v>5.3561667999991125E-2</v>
      </c>
      <c r="AY1909" s="491">
        <v>1.5668969941397149E-2</v>
      </c>
      <c r="AZ1909" s="491">
        <v>2.9739793225507384E-2</v>
      </c>
      <c r="BA1909" s="491">
        <v>2.3275508346987682E-2</v>
      </c>
      <c r="BB1909" s="491">
        <v>1.7464938236292884E-2</v>
      </c>
      <c r="BC1909" s="491">
        <v>5.1704800950828876E-3</v>
      </c>
      <c r="BD1909" s="491">
        <v>1.4465584045209588E-2</v>
      </c>
      <c r="BE1909" s="491">
        <v>2.0525989179510599E-2</v>
      </c>
      <c r="BF1909" s="491">
        <v>1.6017440162529567E-2</v>
      </c>
      <c r="BG1909" s="491">
        <v>1.7156875001114673E-2</v>
      </c>
      <c r="BH1909" s="491">
        <v>2.1941049746733915E-2</v>
      </c>
      <c r="BI1909" s="491">
        <v>1.7093121902719791E-2</v>
      </c>
      <c r="BJ1909" s="491">
        <v>1.6665148125500441E-2</v>
      </c>
      <c r="BK1909" s="491">
        <v>2.0770168831816996E-2</v>
      </c>
      <c r="BL1909" s="491">
        <v>1.7019367298243136E-2</v>
      </c>
      <c r="BM1909" s="491">
        <v>1.5578054745881907E-2</v>
      </c>
      <c r="BN1909" s="491">
        <v>1.5851951093149692E-2</v>
      </c>
      <c r="BO1909" s="491">
        <v>1.7850024824962368E-2</v>
      </c>
      <c r="BP1909" s="491">
        <v>2.4202471539513642E-2</v>
      </c>
      <c r="BQ1909" s="491">
        <v>2.5297479079868096E-2</v>
      </c>
      <c r="BR1909" s="491">
        <v>2.920620432415718E-2</v>
      </c>
      <c r="BS1909" s="491">
        <v>1.4615534269215927E-2</v>
      </c>
      <c r="BT1909" s="491">
        <v>1.5592207131696923E-2</v>
      </c>
      <c r="BU1909" s="491">
        <v>2.6924308870173212E-2</v>
      </c>
      <c r="BV1909" s="491">
        <v>1.0726474951751821</v>
      </c>
      <c r="BW1909" s="491">
        <v>8.2999674459146799E-2</v>
      </c>
      <c r="BX1909" s="491">
        <v>2.6345966054357784E-2</v>
      </c>
      <c r="BY1909" s="491">
        <v>1.5433045633867106E-2</v>
      </c>
      <c r="BZ1909" s="491">
        <v>4.8777795953438875E-2</v>
      </c>
      <c r="CA1909" s="491">
        <v>7.8141310571869689E-3</v>
      </c>
      <c r="CB1909" s="491">
        <v>1.4498480897160857E-2</v>
      </c>
      <c r="CC1909" s="491">
        <v>7.3260257459020872E-2</v>
      </c>
      <c r="CD1909" s="491">
        <v>1.9438644684877687E-2</v>
      </c>
      <c r="CE1909" s="491">
        <v>2.9310631991510586E-2</v>
      </c>
      <c r="CF1909" s="491">
        <v>1.6187396514978442E-2</v>
      </c>
      <c r="CG1909" s="491">
        <v>1.6896520745543691E-2</v>
      </c>
      <c r="CH1909" s="491">
        <v>1.2404209384028189E-2</v>
      </c>
      <c r="CI1909" s="491">
        <v>2.0488587257445252E-2</v>
      </c>
      <c r="CJ1909" s="492">
        <v>2.5299148859803507E-2</v>
      </c>
      <c r="CK1909" s="307"/>
      <c r="CL1909" s="307"/>
      <c r="CM1909" s="307"/>
      <c r="CN1909" s="307"/>
      <c r="CO1909" s="307"/>
    </row>
    <row r="1910" spans="2:93">
      <c r="B1910" s="284"/>
      <c r="C1910" s="598">
        <v>29</v>
      </c>
      <c r="D1910" s="246" t="s">
        <v>85</v>
      </c>
      <c r="E1910" s="481">
        <v>6.5280202856763574E-3</v>
      </c>
      <c r="F1910" s="482">
        <v>2.8090522951133611E-3</v>
      </c>
      <c r="G1910" s="482">
        <v>6.1003594330700664E-3</v>
      </c>
      <c r="H1910" s="482">
        <v>9.6516297846350359E-3</v>
      </c>
      <c r="I1910" s="482">
        <v>9.1876024894484241E-3</v>
      </c>
      <c r="J1910" s="482">
        <v>1.2221379913425222E-2</v>
      </c>
      <c r="K1910" s="482">
        <v>1.1203972400401932E-2</v>
      </c>
      <c r="L1910" s="482">
        <v>1.0518751310504658E-2</v>
      </c>
      <c r="M1910" s="482">
        <v>3.032635241337356E-3</v>
      </c>
      <c r="N1910" s="482">
        <v>1.1261783111588977E-2</v>
      </c>
      <c r="O1910" s="482">
        <v>7.8188742069913268E-3</v>
      </c>
      <c r="P1910" s="482">
        <v>1.0050966719526849E-2</v>
      </c>
      <c r="Q1910" s="482">
        <v>7.1830311438770026E-3</v>
      </c>
      <c r="R1910" s="482">
        <v>1.0539447055316399E-2</v>
      </c>
      <c r="S1910" s="482">
        <v>9.8055718333141372E-3</v>
      </c>
      <c r="T1910" s="482">
        <v>8.8638501039358091E-3</v>
      </c>
      <c r="U1910" s="482">
        <v>1.097825789731011E-2</v>
      </c>
      <c r="V1910" s="482">
        <v>8.3950783267368965E-3</v>
      </c>
      <c r="W1910" s="482">
        <v>1.1391224645747997E-2</v>
      </c>
      <c r="X1910" s="482">
        <v>7.969068737778669E-3</v>
      </c>
      <c r="Y1910" s="482">
        <v>1.0107885889099787E-2</v>
      </c>
      <c r="Z1910" s="482">
        <v>9.7373546668630857E-3</v>
      </c>
      <c r="AA1910" s="482">
        <v>8.7637197170339978E-3</v>
      </c>
      <c r="AB1910" s="482">
        <v>8.5372512201970768E-3</v>
      </c>
      <c r="AC1910" s="482">
        <v>4.5961605856814965E-3</v>
      </c>
      <c r="AD1910" s="482">
        <v>2.5836773496302041E-3</v>
      </c>
      <c r="AE1910" s="482">
        <v>1.2293663092655034E-2</v>
      </c>
      <c r="AF1910" s="482">
        <v>1.1766383926705773E-2</v>
      </c>
      <c r="AG1910" s="482">
        <v>3.5334205266906054E-3</v>
      </c>
      <c r="AH1910" s="482">
        <v>1.2008056491219108E-2</v>
      </c>
      <c r="AI1910" s="482">
        <v>1.0828130461500876E-2</v>
      </c>
      <c r="AJ1910" s="482">
        <v>4.2245114715730742E-3</v>
      </c>
      <c r="AK1910" s="482">
        <v>5.3638208731787481E-3</v>
      </c>
      <c r="AL1910" s="482">
        <v>1.3310585905179369E-2</v>
      </c>
      <c r="AM1910" s="482">
        <v>1.0285535831933418E-2</v>
      </c>
      <c r="AN1910" s="482">
        <v>6.7649646289350092E-3</v>
      </c>
      <c r="AO1910" s="482">
        <v>1.1978466365932985E-2</v>
      </c>
      <c r="AP1910" s="482">
        <v>1.2508326179092621E-2</v>
      </c>
      <c r="AQ1910" s="482">
        <v>6.1789639739581476E-3</v>
      </c>
      <c r="AR1910" s="482">
        <v>1.4565273452872465E-2</v>
      </c>
      <c r="AS1910" s="482">
        <v>1.7227095034673966E-2</v>
      </c>
      <c r="AT1910" s="483">
        <v>2.2467527842052387E-2</v>
      </c>
      <c r="AU1910" s="490">
        <v>1.1035070477583593E-2</v>
      </c>
      <c r="AV1910" s="491">
        <v>5.9295695529880781E-3</v>
      </c>
      <c r="AW1910" s="491">
        <v>8.7497690161830611E-3</v>
      </c>
      <c r="AX1910" s="491">
        <v>1.9974137303112292E-2</v>
      </c>
      <c r="AY1910" s="491">
        <v>1.2421635486445573E-2</v>
      </c>
      <c r="AZ1910" s="491">
        <v>1.4116805968031401E-2</v>
      </c>
      <c r="BA1910" s="491">
        <v>1.4749579210577289E-2</v>
      </c>
      <c r="BB1910" s="491">
        <v>1.2758927285141971E-2</v>
      </c>
      <c r="BC1910" s="491">
        <v>2.0265270264545232E-3</v>
      </c>
      <c r="BD1910" s="491">
        <v>1.4634952974704489E-2</v>
      </c>
      <c r="BE1910" s="491">
        <v>1.2004570901791427E-2</v>
      </c>
      <c r="BF1910" s="491">
        <v>9.989226055671702E-3</v>
      </c>
      <c r="BG1910" s="491">
        <v>8.5826462000928687E-3</v>
      </c>
      <c r="BH1910" s="491">
        <v>1.34171825043782E-2</v>
      </c>
      <c r="BI1910" s="491">
        <v>1.2586909817926324E-2</v>
      </c>
      <c r="BJ1910" s="491">
        <v>1.2080435771586262E-2</v>
      </c>
      <c r="BK1910" s="491">
        <v>1.1994421553841098E-2</v>
      </c>
      <c r="BL1910" s="491">
        <v>1.1459092878448525E-2</v>
      </c>
      <c r="BM1910" s="491">
        <v>1.2721994889610944E-2</v>
      </c>
      <c r="BN1910" s="491">
        <v>1.2751028586004923E-2</v>
      </c>
      <c r="BO1910" s="491">
        <v>1.15650574376031E-2</v>
      </c>
      <c r="BP1910" s="491">
        <v>1.4712312175048646E-2</v>
      </c>
      <c r="BQ1910" s="491">
        <v>1.5095603687989923E-2</v>
      </c>
      <c r="BR1910" s="491">
        <v>1.5434859234428694E-2</v>
      </c>
      <c r="BS1910" s="491">
        <v>1.1284802645219466E-2</v>
      </c>
      <c r="BT1910" s="491">
        <v>7.9242368005206631E-3</v>
      </c>
      <c r="BU1910" s="491">
        <v>4.1804410656418461E-2</v>
      </c>
      <c r="BV1910" s="491">
        <v>2.8045238834724959E-2</v>
      </c>
      <c r="BW1910" s="491">
        <v>1.0265995979349052</v>
      </c>
      <c r="BX1910" s="491">
        <v>3.0636089834666268E-2</v>
      </c>
      <c r="BY1910" s="491">
        <v>3.8321169475985323E-2</v>
      </c>
      <c r="BZ1910" s="491">
        <v>7.8860847277890736E-3</v>
      </c>
      <c r="CA1910" s="491">
        <v>1.353131821804076E-2</v>
      </c>
      <c r="CB1910" s="491">
        <v>2.7052822311640256E-2</v>
      </c>
      <c r="CC1910" s="491">
        <v>2.9934292092139093E-2</v>
      </c>
      <c r="CD1910" s="491">
        <v>1.6772418449485117E-2</v>
      </c>
      <c r="CE1910" s="491">
        <v>2.4850413176545402E-2</v>
      </c>
      <c r="CF1910" s="491">
        <v>2.3382648795295721E-2</v>
      </c>
      <c r="CG1910" s="491">
        <v>1.5947513197895849E-2</v>
      </c>
      <c r="CH1910" s="491">
        <v>3.7378675796613373E-2</v>
      </c>
      <c r="CI1910" s="491">
        <v>1.9545927420583583E-2</v>
      </c>
      <c r="CJ1910" s="492">
        <v>4.8393115482627175E-2</v>
      </c>
      <c r="CK1910" s="307"/>
      <c r="CL1910" s="307"/>
      <c r="CM1910" s="307"/>
      <c r="CN1910" s="307"/>
      <c r="CO1910" s="307"/>
    </row>
    <row r="1911" spans="2:93">
      <c r="B1911" s="284"/>
      <c r="C1911" s="598">
        <v>30</v>
      </c>
      <c r="D1911" s="246" t="s">
        <v>641</v>
      </c>
      <c r="E1911" s="481">
        <v>1.8394956396158301E-2</v>
      </c>
      <c r="F1911" s="482">
        <v>8.3622567892481618E-3</v>
      </c>
      <c r="G1911" s="482">
        <v>1.9815413949389401E-2</v>
      </c>
      <c r="H1911" s="482">
        <v>2.4571746409173159E-2</v>
      </c>
      <c r="I1911" s="482">
        <v>2.538536349800851E-2</v>
      </c>
      <c r="J1911" s="482">
        <v>2.7335691841358412E-2</v>
      </c>
      <c r="K1911" s="482">
        <v>3.3799628799704204E-2</v>
      </c>
      <c r="L1911" s="482">
        <v>3.0520062765499591E-2</v>
      </c>
      <c r="M1911" s="482">
        <v>1.5091512427524109E-2</v>
      </c>
      <c r="N1911" s="482">
        <v>2.7673408610232045E-2</v>
      </c>
      <c r="O1911" s="482">
        <v>2.5785328779562227E-2</v>
      </c>
      <c r="P1911" s="482">
        <v>3.7780707022396845E-2</v>
      </c>
      <c r="Q1911" s="482">
        <v>2.6262427822690417E-2</v>
      </c>
      <c r="R1911" s="482">
        <v>3.2995455408465497E-2</v>
      </c>
      <c r="S1911" s="482">
        <v>2.944027542217514E-2</v>
      </c>
      <c r="T1911" s="482">
        <v>2.5021271414203898E-2</v>
      </c>
      <c r="U1911" s="482">
        <v>3.1243042436860644E-2</v>
      </c>
      <c r="V1911" s="482">
        <v>2.5633582308212419E-2</v>
      </c>
      <c r="W1911" s="482">
        <v>3.1228894123359136E-2</v>
      </c>
      <c r="X1911" s="482">
        <v>2.4207244735735507E-2</v>
      </c>
      <c r="Y1911" s="482">
        <v>3.4682266524578169E-2</v>
      </c>
      <c r="Z1911" s="482">
        <v>3.0059303140540724E-2</v>
      </c>
      <c r="AA1911" s="482">
        <v>2.0569159033916332E-2</v>
      </c>
      <c r="AB1911" s="482">
        <v>2.6331895178319773E-2</v>
      </c>
      <c r="AC1911" s="482">
        <v>9.0272082791606409E-3</v>
      </c>
      <c r="AD1911" s="482">
        <v>1.2521104171719489E-2</v>
      </c>
      <c r="AE1911" s="482">
        <v>1.1235610379453718E-2</v>
      </c>
      <c r="AF1911" s="482">
        <v>1.7238212223716114E-2</v>
      </c>
      <c r="AG1911" s="482">
        <v>2.0621176268743996E-3</v>
      </c>
      <c r="AH1911" s="482">
        <v>3.7422429516817665E-2</v>
      </c>
      <c r="AI1911" s="482">
        <v>1.7111018087220889E-2</v>
      </c>
      <c r="AJ1911" s="482">
        <v>1.5104490271916765E-2</v>
      </c>
      <c r="AK1911" s="482">
        <v>1.4141716981150097E-2</v>
      </c>
      <c r="AL1911" s="482">
        <v>1.2929595302111706E-2</v>
      </c>
      <c r="AM1911" s="482">
        <v>1.4741733895046799E-2</v>
      </c>
      <c r="AN1911" s="482">
        <v>1.2930309389551456E-2</v>
      </c>
      <c r="AO1911" s="482">
        <v>2.6975500199179162E-2</v>
      </c>
      <c r="AP1911" s="482">
        <v>2.1465867595939339E-2</v>
      </c>
      <c r="AQ1911" s="482">
        <v>1.0125633770362392E-2</v>
      </c>
      <c r="AR1911" s="482">
        <v>8.4953102280482789E-3</v>
      </c>
      <c r="AS1911" s="482">
        <v>5.2875881840107948E-2</v>
      </c>
      <c r="AT1911" s="483">
        <v>3.0394254495432406E-2</v>
      </c>
      <c r="AU1911" s="490">
        <v>4.5693181124141967E-2</v>
      </c>
      <c r="AV1911" s="491">
        <v>3.0378950784137004E-2</v>
      </c>
      <c r="AW1911" s="491">
        <v>3.8077468318663037E-2</v>
      </c>
      <c r="AX1911" s="491">
        <v>5.0382405724997387E-2</v>
      </c>
      <c r="AY1911" s="491">
        <v>5.0462264963849923E-2</v>
      </c>
      <c r="AZ1911" s="491">
        <v>3.8071953677219356E-2</v>
      </c>
      <c r="BA1911" s="491">
        <v>6.2725620897362444E-2</v>
      </c>
      <c r="BB1911" s="491">
        <v>4.5430376997538414E-2</v>
      </c>
      <c r="BC1911" s="491">
        <v>2.436159086714286E-2</v>
      </c>
      <c r="BD1911" s="491">
        <v>4.2618120014327548E-2</v>
      </c>
      <c r="BE1911" s="491">
        <v>6.0611486330017297E-2</v>
      </c>
      <c r="BF1911" s="491">
        <v>5.2703811523113785E-2</v>
      </c>
      <c r="BG1911" s="491">
        <v>4.8761868661930018E-2</v>
      </c>
      <c r="BH1911" s="491">
        <v>4.8036429597001828E-2</v>
      </c>
      <c r="BI1911" s="491">
        <v>4.0780628619493407E-2</v>
      </c>
      <c r="BJ1911" s="491">
        <v>3.6975763513751231E-2</v>
      </c>
      <c r="BK1911" s="491">
        <v>4.0055430710002969E-2</v>
      </c>
      <c r="BL1911" s="491">
        <v>4.0761552310128443E-2</v>
      </c>
      <c r="BM1911" s="491">
        <v>4.1639947003078173E-2</v>
      </c>
      <c r="BN1911" s="491">
        <v>3.9387102301212319E-2</v>
      </c>
      <c r="BO1911" s="491">
        <v>4.6862827149828722E-2</v>
      </c>
      <c r="BP1911" s="491">
        <v>0.10547535874672447</v>
      </c>
      <c r="BQ1911" s="491">
        <v>4.7622216250073512E-2</v>
      </c>
      <c r="BR1911" s="491">
        <v>5.0316404158687739E-2</v>
      </c>
      <c r="BS1911" s="491">
        <v>2.817224965034584E-2</v>
      </c>
      <c r="BT1911" s="491">
        <v>5.0481382152363315E-2</v>
      </c>
      <c r="BU1911" s="491">
        <v>3.3711189584441345E-2</v>
      </c>
      <c r="BV1911" s="491">
        <v>3.8133615067189167E-2</v>
      </c>
      <c r="BW1911" s="491">
        <v>7.8529531020785186E-3</v>
      </c>
      <c r="BX1911" s="491">
        <v>1.1094654496565788</v>
      </c>
      <c r="BY1911" s="491">
        <v>3.2053705654956632E-2</v>
      </c>
      <c r="BZ1911" s="491">
        <v>3.5859747023508845E-2</v>
      </c>
      <c r="CA1911" s="491">
        <v>2.6326619212609217E-2</v>
      </c>
      <c r="CB1911" s="491">
        <v>2.4358480177111771E-2</v>
      </c>
      <c r="CC1911" s="491">
        <v>4.0978109221593166E-2</v>
      </c>
      <c r="CD1911" s="491">
        <v>2.2144295215967971E-2</v>
      </c>
      <c r="CE1911" s="491">
        <v>7.9690240715653698E-2</v>
      </c>
      <c r="CF1911" s="491">
        <v>4.4187285917588554E-2</v>
      </c>
      <c r="CG1911" s="491">
        <v>2.6030329281854468E-2</v>
      </c>
      <c r="CH1911" s="491">
        <v>2.8229113226596065E-2</v>
      </c>
      <c r="CI1911" s="491">
        <v>9.5261111908600982E-2</v>
      </c>
      <c r="CJ1911" s="492">
        <v>8.5438001273813652E-2</v>
      </c>
      <c r="CK1911" s="307"/>
      <c r="CL1911" s="307"/>
      <c r="CM1911" s="307"/>
      <c r="CN1911" s="307"/>
      <c r="CO1911" s="307"/>
    </row>
    <row r="1912" spans="2:93">
      <c r="B1912" s="284"/>
      <c r="C1912" s="598">
        <v>31</v>
      </c>
      <c r="D1912" s="246" t="s">
        <v>659</v>
      </c>
      <c r="E1912" s="481">
        <v>1.3271490992178619E-2</v>
      </c>
      <c r="F1912" s="482">
        <v>6.1687359195959244E-3</v>
      </c>
      <c r="G1912" s="482">
        <v>1.4532351295530236E-2</v>
      </c>
      <c r="H1912" s="482">
        <v>2.1938668633344781E-2</v>
      </c>
      <c r="I1912" s="482">
        <v>2.0703642452723027E-2</v>
      </c>
      <c r="J1912" s="482">
        <v>2.7186558942886869E-2</v>
      </c>
      <c r="K1912" s="482">
        <v>2.5734722374705116E-2</v>
      </c>
      <c r="L1912" s="482">
        <v>3.2130691422536647E-2</v>
      </c>
      <c r="M1912" s="482">
        <v>6.1675665831809941E-3</v>
      </c>
      <c r="N1912" s="482">
        <v>2.8596448951005445E-2</v>
      </c>
      <c r="O1912" s="482">
        <v>2.0771888542806677E-2</v>
      </c>
      <c r="P1912" s="482">
        <v>2.1821042487344244E-2</v>
      </c>
      <c r="Q1912" s="482">
        <v>1.7342748372077291E-2</v>
      </c>
      <c r="R1912" s="482">
        <v>2.2947635761117739E-2</v>
      </c>
      <c r="S1912" s="482">
        <v>2.4164986901996623E-2</v>
      </c>
      <c r="T1912" s="482">
        <v>2.5768953620487613E-2</v>
      </c>
      <c r="U1912" s="482">
        <v>3.0570706597957735E-2</v>
      </c>
      <c r="V1912" s="482">
        <v>2.7047181654533493E-2</v>
      </c>
      <c r="W1912" s="482">
        <v>3.5324668657502285E-2</v>
      </c>
      <c r="X1912" s="482">
        <v>3.9079052220055248E-2</v>
      </c>
      <c r="Y1912" s="482">
        <v>2.6162204474586906E-2</v>
      </c>
      <c r="Z1912" s="482">
        <v>2.3023599121347618E-2</v>
      </c>
      <c r="AA1912" s="482">
        <v>2.033533271854663E-2</v>
      </c>
      <c r="AB1912" s="482">
        <v>2.546268296762064E-2</v>
      </c>
      <c r="AC1912" s="482">
        <v>3.5822777226674811E-2</v>
      </c>
      <c r="AD1912" s="482">
        <v>7.6127623405871335E-3</v>
      </c>
      <c r="AE1912" s="482">
        <v>3.0529035777566868E-2</v>
      </c>
      <c r="AF1912" s="482">
        <v>5.0390696929468203E-2</v>
      </c>
      <c r="AG1912" s="482">
        <v>5.2293952868973041E-3</v>
      </c>
      <c r="AH1912" s="482">
        <v>1.2274905182523756E-2</v>
      </c>
      <c r="AI1912" s="482">
        <v>7.6413610056898965E-2</v>
      </c>
      <c r="AJ1912" s="482">
        <v>2.5325987480231852E-2</v>
      </c>
      <c r="AK1912" s="482">
        <v>1.6654044096747589E-2</v>
      </c>
      <c r="AL1912" s="482">
        <v>2.0293255739100732E-2</v>
      </c>
      <c r="AM1912" s="482">
        <v>3.4129827765298153E-2</v>
      </c>
      <c r="AN1912" s="482">
        <v>2.5398374048876012E-2</v>
      </c>
      <c r="AO1912" s="482">
        <v>2.3876979579198706E-2</v>
      </c>
      <c r="AP1912" s="482">
        <v>2.2442812959163137E-2</v>
      </c>
      <c r="AQ1912" s="482">
        <v>2.6754924037608076E-2</v>
      </c>
      <c r="AR1912" s="482">
        <v>1.1841473650232859E-2</v>
      </c>
      <c r="AS1912" s="482">
        <v>3.2827413078750811E-2</v>
      </c>
      <c r="AT1912" s="483">
        <v>3.1468051070161977E-2</v>
      </c>
      <c r="AU1912" s="490">
        <v>2.2025227298409684E-2</v>
      </c>
      <c r="AV1912" s="491">
        <v>1.3131454321462109E-2</v>
      </c>
      <c r="AW1912" s="491">
        <v>2.4023340271457892E-2</v>
      </c>
      <c r="AX1912" s="491">
        <v>4.0058962635676626E-2</v>
      </c>
      <c r="AY1912" s="491">
        <v>2.6713414451296897E-2</v>
      </c>
      <c r="AZ1912" s="491">
        <v>3.0347476516109393E-2</v>
      </c>
      <c r="BA1912" s="491">
        <v>3.1490757500165549E-2</v>
      </c>
      <c r="BB1912" s="491">
        <v>4.157668594162816E-2</v>
      </c>
      <c r="BC1912" s="491">
        <v>4.0657183636463139E-3</v>
      </c>
      <c r="BD1912" s="491">
        <v>3.3893275395788833E-2</v>
      </c>
      <c r="BE1912" s="491">
        <v>2.9033806186374123E-2</v>
      </c>
      <c r="BF1912" s="491">
        <v>2.0620386518169002E-2</v>
      </c>
      <c r="BG1912" s="491">
        <v>2.0481867256716559E-2</v>
      </c>
      <c r="BH1912" s="491">
        <v>2.7355278262671787E-2</v>
      </c>
      <c r="BI1912" s="491">
        <v>3.0802061431728086E-2</v>
      </c>
      <c r="BJ1912" s="491">
        <v>3.3699054833545121E-2</v>
      </c>
      <c r="BK1912" s="491">
        <v>3.3451314534686721E-2</v>
      </c>
      <c r="BL1912" s="491">
        <v>3.7358428795168007E-2</v>
      </c>
      <c r="BM1912" s="491">
        <v>3.9243021662359372E-2</v>
      </c>
      <c r="BN1912" s="491">
        <v>5.1480075599363719E-2</v>
      </c>
      <c r="BO1912" s="491">
        <v>2.903347459222554E-2</v>
      </c>
      <c r="BP1912" s="491">
        <v>3.1161845145940822E-2</v>
      </c>
      <c r="BQ1912" s="491">
        <v>3.6416128656000593E-2</v>
      </c>
      <c r="BR1912" s="491">
        <v>3.5269595199752445E-2</v>
      </c>
      <c r="BS1912" s="491">
        <v>8.0637898394906884E-2</v>
      </c>
      <c r="BT1912" s="491">
        <v>2.590963520699396E-2</v>
      </c>
      <c r="BU1912" s="491">
        <v>6.3351936599021316E-2</v>
      </c>
      <c r="BV1912" s="491">
        <v>9.0522678142502241E-2</v>
      </c>
      <c r="BW1912" s="491">
        <v>1.7463040510411254E-2</v>
      </c>
      <c r="BX1912" s="491">
        <v>3.2599448424528381E-2</v>
      </c>
      <c r="BY1912" s="491">
        <v>1.201076421197687</v>
      </c>
      <c r="BZ1912" s="491">
        <v>4.8374018212912304E-2</v>
      </c>
      <c r="CA1912" s="491">
        <v>4.0513832129960028E-2</v>
      </c>
      <c r="CB1912" s="491">
        <v>3.4517323130846045E-2</v>
      </c>
      <c r="CC1912" s="491">
        <v>9.4096385147894535E-2</v>
      </c>
      <c r="CD1912" s="491">
        <v>0.10508741989056887</v>
      </c>
      <c r="CE1912" s="491">
        <v>4.4173479198200964E-2</v>
      </c>
      <c r="CF1912" s="491">
        <v>4.2609565985936897E-2</v>
      </c>
      <c r="CG1912" s="491">
        <v>5.3691382961958342E-2</v>
      </c>
      <c r="CH1912" s="491">
        <v>3.1476555248764908E-2</v>
      </c>
      <c r="CI1912" s="491">
        <v>3.4981816578418645E-2</v>
      </c>
      <c r="CJ1912" s="492">
        <v>7.468036094359258E-2</v>
      </c>
      <c r="CK1912" s="307"/>
      <c r="CL1912" s="307"/>
      <c r="CM1912" s="307"/>
      <c r="CN1912" s="307"/>
      <c r="CO1912" s="307"/>
    </row>
    <row r="1913" spans="2:93">
      <c r="B1913" s="284"/>
      <c r="C1913" s="598">
        <v>32</v>
      </c>
      <c r="D1913" s="246" t="s">
        <v>86</v>
      </c>
      <c r="E1913" s="481">
        <v>5.6439484647620745E-4</v>
      </c>
      <c r="F1913" s="482">
        <v>2.8626269187653888E-4</v>
      </c>
      <c r="G1913" s="482">
        <v>5.6428385299321865E-4</v>
      </c>
      <c r="H1913" s="482">
        <v>5.4971978079142809E-4</v>
      </c>
      <c r="I1913" s="482">
        <v>9.6150229190718108E-4</v>
      </c>
      <c r="J1913" s="482">
        <v>8.4991521966047364E-4</v>
      </c>
      <c r="K1913" s="482">
        <v>9.317288355446833E-4</v>
      </c>
      <c r="L1913" s="482">
        <v>9.6776666455287345E-4</v>
      </c>
      <c r="M1913" s="482">
        <v>3.4127692675592922E-4</v>
      </c>
      <c r="N1913" s="482">
        <v>9.4003653753546069E-4</v>
      </c>
      <c r="O1913" s="482">
        <v>6.8159304340334318E-4</v>
      </c>
      <c r="P1913" s="482">
        <v>1.010401489075926E-3</v>
      </c>
      <c r="Q1913" s="482">
        <v>8.0242132575757542E-4</v>
      </c>
      <c r="R1913" s="482">
        <v>1.0062043633216255E-3</v>
      </c>
      <c r="S1913" s="482">
        <v>1.154693248423086E-3</v>
      </c>
      <c r="T1913" s="482">
        <v>1.0881902535811051E-3</v>
      </c>
      <c r="U1913" s="482">
        <v>1.2465756223003378E-3</v>
      </c>
      <c r="V1913" s="482">
        <v>8.3366454794822522E-4</v>
      </c>
      <c r="W1913" s="482">
        <v>1.2247685030472378E-3</v>
      </c>
      <c r="X1913" s="482">
        <v>8.3247268274801818E-4</v>
      </c>
      <c r="Y1913" s="482">
        <v>1.3008281351487307E-3</v>
      </c>
      <c r="Z1913" s="482">
        <v>9.1896447564320818E-4</v>
      </c>
      <c r="AA1913" s="482">
        <v>6.7474558534212994E-4</v>
      </c>
      <c r="AB1913" s="482">
        <v>4.991804330704172E-4</v>
      </c>
      <c r="AC1913" s="482">
        <v>3.4010006003615766E-4</v>
      </c>
      <c r="AD1913" s="482">
        <v>1.5006506033758381E-4</v>
      </c>
      <c r="AE1913" s="482">
        <v>2.850153725208094E-4</v>
      </c>
      <c r="AF1913" s="482">
        <v>3.6194025214078519E-4</v>
      </c>
      <c r="AG1913" s="482">
        <v>6.1867006040869691E-5</v>
      </c>
      <c r="AH1913" s="482">
        <v>2.6321407876827506E-4</v>
      </c>
      <c r="AI1913" s="482">
        <v>4.9110131649916832E-4</v>
      </c>
      <c r="AJ1913" s="482">
        <v>2.9252706540359254E-4</v>
      </c>
      <c r="AK1913" s="482">
        <v>2.2742135614280243E-4</v>
      </c>
      <c r="AL1913" s="482">
        <v>4.1909852332622883E-4</v>
      </c>
      <c r="AM1913" s="482">
        <v>3.164430695586128E-4</v>
      </c>
      <c r="AN1913" s="482">
        <v>4.9497718437338425E-4</v>
      </c>
      <c r="AO1913" s="482">
        <v>5.3324862982916392E-4</v>
      </c>
      <c r="AP1913" s="482">
        <v>7.5274005241650452E-4</v>
      </c>
      <c r="AQ1913" s="482">
        <v>2.4740738273355042E-4</v>
      </c>
      <c r="AR1913" s="482">
        <v>2.2641681505558908E-4</v>
      </c>
      <c r="AS1913" s="482">
        <v>1.431641463139177E-3</v>
      </c>
      <c r="AT1913" s="483">
        <v>4.7185406094103126E-4</v>
      </c>
      <c r="AU1913" s="490">
        <v>4.1481760755636499E-3</v>
      </c>
      <c r="AV1913" s="491">
        <v>3.1009227575858069E-3</v>
      </c>
      <c r="AW1913" s="491">
        <v>4.3689222285834012E-3</v>
      </c>
      <c r="AX1913" s="491">
        <v>2.7090362836221138E-3</v>
      </c>
      <c r="AY1913" s="491">
        <v>2.1157038033808948E-3</v>
      </c>
      <c r="AZ1913" s="491">
        <v>1.4272202500804603E-3</v>
      </c>
      <c r="BA1913" s="491">
        <v>1.7307448818101253E-3</v>
      </c>
      <c r="BB1913" s="491">
        <v>1.4806388797437666E-3</v>
      </c>
      <c r="BC1913" s="491">
        <v>3.0934632913932002E-4</v>
      </c>
      <c r="BD1913" s="491">
        <v>1.6575601527987255E-3</v>
      </c>
      <c r="BE1913" s="491">
        <v>3.0217387538966655E-3</v>
      </c>
      <c r="BF1913" s="491">
        <v>1.8453375063813987E-3</v>
      </c>
      <c r="BG1913" s="491">
        <v>1.9022866307406188E-3</v>
      </c>
      <c r="BH1913" s="491">
        <v>1.7294943422759891E-3</v>
      </c>
      <c r="BI1913" s="491">
        <v>3.5769277937868168E-3</v>
      </c>
      <c r="BJ1913" s="491">
        <v>3.0190511491037853E-3</v>
      </c>
      <c r="BK1913" s="491">
        <v>2.1485930017945158E-3</v>
      </c>
      <c r="BL1913" s="491">
        <v>1.5876297089028066E-3</v>
      </c>
      <c r="BM1913" s="491">
        <v>2.1850835952523574E-3</v>
      </c>
      <c r="BN1913" s="491">
        <v>1.7736293245676608E-3</v>
      </c>
      <c r="BO1913" s="491">
        <v>1.8249176498482259E-3</v>
      </c>
      <c r="BP1913" s="491">
        <v>1.6119746834540683E-3</v>
      </c>
      <c r="BQ1913" s="491">
        <v>4.4347361461222522E-3</v>
      </c>
      <c r="BR1913" s="491">
        <v>1.6333284662512419E-3</v>
      </c>
      <c r="BS1913" s="491">
        <v>3.4360340696650638E-3</v>
      </c>
      <c r="BT1913" s="491">
        <v>8.4131399977558426E-4</v>
      </c>
      <c r="BU1913" s="491">
        <v>2.2849049692609921E-3</v>
      </c>
      <c r="BV1913" s="491">
        <v>1.6457343404896764E-3</v>
      </c>
      <c r="BW1913" s="491">
        <v>1.5698263600377983E-3</v>
      </c>
      <c r="BX1913" s="491">
        <v>2.9028578289015637E-3</v>
      </c>
      <c r="BY1913" s="491">
        <v>2.5833906345398279E-3</v>
      </c>
      <c r="BZ1913" s="491">
        <v>1.000872232080783</v>
      </c>
      <c r="CA1913" s="491">
        <v>2.8516574377972148E-3</v>
      </c>
      <c r="CB1913" s="491">
        <v>1.5170865664791424E-3</v>
      </c>
      <c r="CC1913" s="491">
        <v>1.7039004166358536E-3</v>
      </c>
      <c r="CD1913" s="491">
        <v>2.7924033709856638E-3</v>
      </c>
      <c r="CE1913" s="491">
        <v>1.3676994653636114E-3</v>
      </c>
      <c r="CF1913" s="491">
        <v>1.600806383883582E-3</v>
      </c>
      <c r="CG1913" s="491">
        <v>8.764883176700292E-4</v>
      </c>
      <c r="CH1913" s="491">
        <v>1.3571041968047498E-3</v>
      </c>
      <c r="CI1913" s="491">
        <v>1.7767679581521553E-3</v>
      </c>
      <c r="CJ1913" s="492">
        <v>0.22773158997727785</v>
      </c>
      <c r="CK1913" s="307"/>
      <c r="CL1913" s="307"/>
      <c r="CM1913" s="307"/>
      <c r="CN1913" s="307"/>
      <c r="CO1913" s="307"/>
    </row>
    <row r="1914" spans="2:93">
      <c r="B1914" s="284"/>
      <c r="C1914" s="598">
        <v>33</v>
      </c>
      <c r="D1914" s="246" t="s">
        <v>87</v>
      </c>
      <c r="E1914" s="481">
        <v>9.7021965430733968E-3</v>
      </c>
      <c r="F1914" s="482">
        <v>5.311825099520065E-3</v>
      </c>
      <c r="G1914" s="482">
        <v>1.1526911102861094E-2</v>
      </c>
      <c r="H1914" s="482">
        <v>8.2881444400060324E-3</v>
      </c>
      <c r="I1914" s="482">
        <v>1.3216971454681379E-2</v>
      </c>
      <c r="J1914" s="482">
        <v>3.2227350766347536E-2</v>
      </c>
      <c r="K1914" s="482">
        <v>2.0455776037132622E-2</v>
      </c>
      <c r="L1914" s="482">
        <v>0.10185104073454344</v>
      </c>
      <c r="M1914" s="482">
        <v>3.8689813603972295E-3</v>
      </c>
      <c r="N1914" s="482">
        <v>5.5359883214447368E-2</v>
      </c>
      <c r="O1914" s="482">
        <v>3.1096911626793847E-2</v>
      </c>
      <c r="P1914" s="482">
        <v>1.7164675554217034E-2</v>
      </c>
      <c r="Q1914" s="482">
        <v>2.9704956031104127E-2</v>
      </c>
      <c r="R1914" s="482">
        <v>2.0060477876103364E-2</v>
      </c>
      <c r="S1914" s="482">
        <v>2.5969579027596178E-2</v>
      </c>
      <c r="T1914" s="482">
        <v>3.8499643359053905E-2</v>
      </c>
      <c r="U1914" s="482">
        <v>0.10246316823666146</v>
      </c>
      <c r="V1914" s="482">
        <v>7.1019202011691387E-2</v>
      </c>
      <c r="W1914" s="482">
        <v>7.695649631647529E-2</v>
      </c>
      <c r="X1914" s="482">
        <v>7.044953506647883E-2</v>
      </c>
      <c r="Y1914" s="482">
        <v>8.3272508965506781E-2</v>
      </c>
      <c r="Z1914" s="482">
        <v>2.9115008496701174E-2</v>
      </c>
      <c r="AA1914" s="482">
        <v>9.7870165292675716E-3</v>
      </c>
      <c r="AB1914" s="482">
        <v>8.9509867430990347E-3</v>
      </c>
      <c r="AC1914" s="482">
        <v>5.632038365047996E-3</v>
      </c>
      <c r="AD1914" s="482">
        <v>2.5057706889635959E-3</v>
      </c>
      <c r="AE1914" s="482">
        <v>4.8882705679969968E-3</v>
      </c>
      <c r="AF1914" s="482">
        <v>3.99311248452878E-3</v>
      </c>
      <c r="AG1914" s="482">
        <v>6.4691282235105794E-4</v>
      </c>
      <c r="AH1914" s="482">
        <v>4.3362195951189781E-3</v>
      </c>
      <c r="AI1914" s="482">
        <v>1.5038685289974091E-2</v>
      </c>
      <c r="AJ1914" s="482">
        <v>4.6649660882983387E-3</v>
      </c>
      <c r="AK1914" s="482">
        <v>5.2838889563998313E-3</v>
      </c>
      <c r="AL1914" s="482">
        <v>1.709751078395895E-2</v>
      </c>
      <c r="AM1914" s="482">
        <v>3.8810085993969054E-3</v>
      </c>
      <c r="AN1914" s="482">
        <v>1.3149950353884506E-2</v>
      </c>
      <c r="AO1914" s="482">
        <v>4.5531886113338096E-3</v>
      </c>
      <c r="AP1914" s="482">
        <v>5.6015535842174214E-3</v>
      </c>
      <c r="AQ1914" s="482">
        <v>3.5083826259789922E-3</v>
      </c>
      <c r="AR1914" s="482">
        <v>3.2656137742661071E-3</v>
      </c>
      <c r="AS1914" s="482">
        <v>2.1791568880654463E-2</v>
      </c>
      <c r="AT1914" s="483">
        <v>2.6633980195711792E-2</v>
      </c>
      <c r="AU1914" s="490">
        <v>1.2062181867798411E-2</v>
      </c>
      <c r="AV1914" s="491">
        <v>9.8364178929051579E-3</v>
      </c>
      <c r="AW1914" s="491">
        <v>1.1677912410864699E-2</v>
      </c>
      <c r="AX1914" s="491">
        <v>1.5390097307926549E-2</v>
      </c>
      <c r="AY1914" s="491">
        <v>1.4824347777472265E-2</v>
      </c>
      <c r="AZ1914" s="491">
        <v>3.2860966598339682E-2</v>
      </c>
      <c r="BA1914" s="491">
        <v>1.9969853211957697E-2</v>
      </c>
      <c r="BB1914" s="491">
        <v>0.11546233407821271</v>
      </c>
      <c r="BC1914" s="491">
        <v>3.0221874817621315E-3</v>
      </c>
      <c r="BD1914" s="491">
        <v>5.6414846503226992E-2</v>
      </c>
      <c r="BE1914" s="491">
        <v>3.0144214736837083E-2</v>
      </c>
      <c r="BF1914" s="491">
        <v>1.8830345095850517E-2</v>
      </c>
      <c r="BG1914" s="491">
        <v>2.6764048417461286E-2</v>
      </c>
      <c r="BH1914" s="491">
        <v>1.9330466847296043E-2</v>
      </c>
      <c r="BI1914" s="491">
        <v>4.1187651844314513E-2</v>
      </c>
      <c r="BJ1914" s="491">
        <v>5.2039262039975678E-2</v>
      </c>
      <c r="BK1914" s="491">
        <v>8.9326430823883265E-2</v>
      </c>
      <c r="BL1914" s="491">
        <v>9.777449438560494E-2</v>
      </c>
      <c r="BM1914" s="491">
        <v>8.1583569921386365E-2</v>
      </c>
      <c r="BN1914" s="491">
        <v>0.10387693710460837</v>
      </c>
      <c r="BO1914" s="491">
        <v>8.1694002853321387E-2</v>
      </c>
      <c r="BP1914" s="491">
        <v>2.7537228640913482E-2</v>
      </c>
      <c r="BQ1914" s="491">
        <v>1.133981657002967E-2</v>
      </c>
      <c r="BR1914" s="491">
        <v>1.16657677016742E-2</v>
      </c>
      <c r="BS1914" s="491">
        <v>9.0914921581677008E-3</v>
      </c>
      <c r="BT1914" s="491">
        <v>4.9705426095557467E-3</v>
      </c>
      <c r="BU1914" s="491">
        <v>7.398525478254688E-3</v>
      </c>
      <c r="BV1914" s="491">
        <v>5.3743970182379567E-3</v>
      </c>
      <c r="BW1914" s="491">
        <v>1.7552455390025469E-3</v>
      </c>
      <c r="BX1914" s="491">
        <v>7.8493205051154598E-3</v>
      </c>
      <c r="BY1914" s="491">
        <v>2.6707715650331292E-2</v>
      </c>
      <c r="BZ1914" s="491">
        <v>5.6812090762459562E-3</v>
      </c>
      <c r="CA1914" s="491">
        <v>1.0066993655003702</v>
      </c>
      <c r="CB1914" s="491">
        <v>1.8885129317999773E-2</v>
      </c>
      <c r="CC1914" s="491">
        <v>6.0107933750905848E-3</v>
      </c>
      <c r="CD1914" s="491">
        <v>1.3132386202809123E-2</v>
      </c>
      <c r="CE1914" s="491">
        <v>6.0500166557834164E-3</v>
      </c>
      <c r="CF1914" s="491">
        <v>6.829848274998363E-3</v>
      </c>
      <c r="CG1914" s="491">
        <v>4.9345288084416969E-3</v>
      </c>
      <c r="CH1914" s="491">
        <v>5.9520797574885631E-3</v>
      </c>
      <c r="CI1914" s="491">
        <v>2.0575560882081245E-2</v>
      </c>
      <c r="CJ1914" s="492">
        <v>3.1682882929061768E-2</v>
      </c>
      <c r="CK1914" s="307"/>
      <c r="CL1914" s="307"/>
      <c r="CM1914" s="307"/>
      <c r="CN1914" s="307"/>
      <c r="CO1914" s="307"/>
    </row>
    <row r="1915" spans="2:93">
      <c r="B1915" s="284"/>
      <c r="C1915" s="598">
        <v>34</v>
      </c>
      <c r="D1915" s="246" t="s">
        <v>660</v>
      </c>
      <c r="E1915" s="481">
        <v>5.4245351966705814E-5</v>
      </c>
      <c r="F1915" s="482">
        <v>1.9046598140613771E-5</v>
      </c>
      <c r="G1915" s="482">
        <v>4.6314827331620527E-5</v>
      </c>
      <c r="H1915" s="482">
        <v>5.1072722295508982E-5</v>
      </c>
      <c r="I1915" s="482">
        <v>8.4212238005294549E-5</v>
      </c>
      <c r="J1915" s="482">
        <v>6.918121697919595E-5</v>
      </c>
      <c r="K1915" s="482">
        <v>7.2948518951941133E-5</v>
      </c>
      <c r="L1915" s="482">
        <v>7.8968337452238482E-5</v>
      </c>
      <c r="M1915" s="482">
        <v>2.6551084584613555E-5</v>
      </c>
      <c r="N1915" s="482">
        <v>7.7693486706132282E-5</v>
      </c>
      <c r="O1915" s="482">
        <v>5.455280217629999E-5</v>
      </c>
      <c r="P1915" s="482">
        <v>7.5337800068861341E-5</v>
      </c>
      <c r="Q1915" s="482">
        <v>5.5283291111748733E-5</v>
      </c>
      <c r="R1915" s="482">
        <v>7.0231099148671463E-5</v>
      </c>
      <c r="S1915" s="482">
        <v>6.8908903185239013E-5</v>
      </c>
      <c r="T1915" s="482">
        <v>6.2831451351437096E-5</v>
      </c>
      <c r="U1915" s="482">
        <v>7.8148867253433724E-5</v>
      </c>
      <c r="V1915" s="482">
        <v>6.1450102877855855E-5</v>
      </c>
      <c r="W1915" s="482">
        <v>7.9361678612834195E-5</v>
      </c>
      <c r="X1915" s="482">
        <v>6.4935173900640999E-5</v>
      </c>
      <c r="Y1915" s="482">
        <v>8.0346482055982296E-5</v>
      </c>
      <c r="Z1915" s="482">
        <v>6.7050304573579102E-5</v>
      </c>
      <c r="AA1915" s="482">
        <v>4.8049014121078595E-5</v>
      </c>
      <c r="AB1915" s="482">
        <v>5.2840832072734744E-5</v>
      </c>
      <c r="AC1915" s="482">
        <v>3.6295080395999988E-5</v>
      </c>
      <c r="AD1915" s="482">
        <v>2.1150627246973436E-5</v>
      </c>
      <c r="AE1915" s="482">
        <v>3.3900584077517611E-5</v>
      </c>
      <c r="AF1915" s="482">
        <v>5.1593099831779147E-5</v>
      </c>
      <c r="AG1915" s="482">
        <v>6.9017443015228751E-6</v>
      </c>
      <c r="AH1915" s="482">
        <v>5.2336957221820005E-5</v>
      </c>
      <c r="AI1915" s="482">
        <v>6.6837795771560135E-5</v>
      </c>
      <c r="AJ1915" s="482">
        <v>3.5777382964188308E-5</v>
      </c>
      <c r="AK1915" s="482">
        <v>2.9151825918783336E-5</v>
      </c>
      <c r="AL1915" s="482">
        <v>1.74894157432354E-4</v>
      </c>
      <c r="AM1915" s="482">
        <v>4.0720125564429185E-5</v>
      </c>
      <c r="AN1915" s="482">
        <v>3.7641381814763685E-5</v>
      </c>
      <c r="AO1915" s="482">
        <v>6.1094054778191919E-5</v>
      </c>
      <c r="AP1915" s="482">
        <v>6.6511142941816275E-5</v>
      </c>
      <c r="AQ1915" s="482">
        <v>3.0247744639314687E-5</v>
      </c>
      <c r="AR1915" s="482">
        <v>2.1621570737411848E-5</v>
      </c>
      <c r="AS1915" s="482">
        <v>1.1091943570390308E-4</v>
      </c>
      <c r="AT1915" s="483">
        <v>5.9575299308473776E-5</v>
      </c>
      <c r="AU1915" s="490">
        <v>5.6194018362087819E-4</v>
      </c>
      <c r="AV1915" s="491">
        <v>9.28629356739561E-5</v>
      </c>
      <c r="AW1915" s="491">
        <v>1.3075189087359443E-4</v>
      </c>
      <c r="AX1915" s="491">
        <v>1.3008010763405759E-4</v>
      </c>
      <c r="AY1915" s="491">
        <v>1.8051511118145769E-4</v>
      </c>
      <c r="AZ1915" s="491">
        <v>9.5899241854851343E-5</v>
      </c>
      <c r="BA1915" s="491">
        <v>1.2610158168896272E-4</v>
      </c>
      <c r="BB1915" s="491">
        <v>1.2642290972309639E-4</v>
      </c>
      <c r="BC1915" s="491">
        <v>3.476795115380268E-5</v>
      </c>
      <c r="BD1915" s="491">
        <v>1.137259566397495E-4</v>
      </c>
      <c r="BE1915" s="491">
        <v>1.3626339605881887E-4</v>
      </c>
      <c r="BF1915" s="491">
        <v>1.0798327198088874E-4</v>
      </c>
      <c r="BG1915" s="491">
        <v>1.0010940321725051E-4</v>
      </c>
      <c r="BH1915" s="491">
        <v>1.0222629544843507E-4</v>
      </c>
      <c r="BI1915" s="491">
        <v>1.2230015076986146E-4</v>
      </c>
      <c r="BJ1915" s="491">
        <v>1.1103821649739455E-4</v>
      </c>
      <c r="BK1915" s="491">
        <v>1.0352448719589785E-4</v>
      </c>
      <c r="BL1915" s="491">
        <v>9.8650991982595634E-5</v>
      </c>
      <c r="BM1915" s="491">
        <v>1.0790914768653732E-4</v>
      </c>
      <c r="BN1915" s="491">
        <v>1.05434217298184E-4</v>
      </c>
      <c r="BO1915" s="491">
        <v>1.0445008803772584E-4</v>
      </c>
      <c r="BP1915" s="491">
        <v>1.7673173005072385E-4</v>
      </c>
      <c r="BQ1915" s="491">
        <v>1.473970908543022E-4</v>
      </c>
      <c r="BR1915" s="491">
        <v>1.5392153722684272E-4</v>
      </c>
      <c r="BS1915" s="491">
        <v>4.3285809104278989E-4</v>
      </c>
      <c r="BT1915" s="491">
        <v>9.0246624060012504E-5</v>
      </c>
      <c r="BU1915" s="491">
        <v>1.3281647727999388E-4</v>
      </c>
      <c r="BV1915" s="491">
        <v>2.4812910673446001E-4</v>
      </c>
      <c r="BW1915" s="491">
        <v>5.9818162008529288E-5</v>
      </c>
      <c r="BX1915" s="491">
        <v>1.264061496274547E-3</v>
      </c>
      <c r="BY1915" s="491">
        <v>6.6371097802792815E-4</v>
      </c>
      <c r="BZ1915" s="491">
        <v>1.1004719571625075E-4</v>
      </c>
      <c r="CA1915" s="491">
        <v>1.2105721246140798E-4</v>
      </c>
      <c r="CB1915" s="491">
        <v>1.0322252679205062</v>
      </c>
      <c r="CC1915" s="491">
        <v>1.4251658815940554E-4</v>
      </c>
      <c r="CD1915" s="491">
        <v>1.379190596807619E-4</v>
      </c>
      <c r="CE1915" s="491">
        <v>1.6152157214982708E-4</v>
      </c>
      <c r="CF1915" s="491">
        <v>2.0652183855644451E-4</v>
      </c>
      <c r="CG1915" s="491">
        <v>1.1046382533387302E-4</v>
      </c>
      <c r="CH1915" s="491">
        <v>1.0755087173790254E-4</v>
      </c>
      <c r="CI1915" s="491">
        <v>1.6521302679937678E-4</v>
      </c>
      <c r="CJ1915" s="492">
        <v>3.511263820130334E-3</v>
      </c>
      <c r="CK1915" s="307"/>
      <c r="CL1915" s="307"/>
      <c r="CM1915" s="307"/>
      <c r="CN1915" s="307"/>
      <c r="CO1915" s="307"/>
    </row>
    <row r="1916" spans="2:93">
      <c r="B1916" s="284"/>
      <c r="C1916" s="598">
        <v>35</v>
      </c>
      <c r="D1916" s="246" t="s">
        <v>661</v>
      </c>
      <c r="E1916" s="481">
        <v>5.7986540527235543E-4</v>
      </c>
      <c r="F1916" s="482">
        <v>1.9844571969950672E-4</v>
      </c>
      <c r="G1916" s="482">
        <v>8.3651503243320361E-4</v>
      </c>
      <c r="H1916" s="482">
        <v>7.2131396177955813E-4</v>
      </c>
      <c r="I1916" s="482">
        <v>9.4303739059994028E-4</v>
      </c>
      <c r="J1916" s="482">
        <v>1.1735002414415203E-3</v>
      </c>
      <c r="K1916" s="482">
        <v>1.0085787392418515E-3</v>
      </c>
      <c r="L1916" s="482">
        <v>1.5505706543697696E-3</v>
      </c>
      <c r="M1916" s="482">
        <v>5.1662033450700041E-4</v>
      </c>
      <c r="N1916" s="482">
        <v>1.2298646359309971E-3</v>
      </c>
      <c r="O1916" s="482">
        <v>7.6890708848458954E-4</v>
      </c>
      <c r="P1916" s="482">
        <v>1.1583613092149669E-3</v>
      </c>
      <c r="Q1916" s="482">
        <v>6.6874231830664043E-4</v>
      </c>
      <c r="R1916" s="482">
        <v>1.0885311361335081E-3</v>
      </c>
      <c r="S1916" s="482">
        <v>1.3313843983796885E-3</v>
      </c>
      <c r="T1916" s="482">
        <v>1.1918081105562364E-3</v>
      </c>
      <c r="U1916" s="482">
        <v>1.4364867027262483E-3</v>
      </c>
      <c r="V1916" s="482">
        <v>9.0666144023680525E-4</v>
      </c>
      <c r="W1916" s="482">
        <v>1.1672078627194577E-3</v>
      </c>
      <c r="X1916" s="482">
        <v>8.8946814757847258E-4</v>
      </c>
      <c r="Y1916" s="482">
        <v>1.2373795243959772E-3</v>
      </c>
      <c r="Z1916" s="482">
        <v>9.7379401202071965E-4</v>
      </c>
      <c r="AA1916" s="482">
        <v>7.1890753916008406E-4</v>
      </c>
      <c r="AB1916" s="482">
        <v>7.1236357124334693E-4</v>
      </c>
      <c r="AC1916" s="482">
        <v>7.6549225116578727E-4</v>
      </c>
      <c r="AD1916" s="482">
        <v>2.2590179131553182E-4</v>
      </c>
      <c r="AE1916" s="482">
        <v>3.2901213963766927E-4</v>
      </c>
      <c r="AF1916" s="482">
        <v>5.1449053577522609E-4</v>
      </c>
      <c r="AG1916" s="482">
        <v>8.4668757851135928E-5</v>
      </c>
      <c r="AH1916" s="482">
        <v>3.1015406555688673E-4</v>
      </c>
      <c r="AI1916" s="482">
        <v>5.8177550776214698E-4</v>
      </c>
      <c r="AJ1916" s="482">
        <v>3.2707016024615781E-4</v>
      </c>
      <c r="AK1916" s="482">
        <v>2.8583362703921145E-4</v>
      </c>
      <c r="AL1916" s="482">
        <v>6.2284513743878964E-4</v>
      </c>
      <c r="AM1916" s="482">
        <v>3.3659474626950898E-4</v>
      </c>
      <c r="AN1916" s="482">
        <v>5.8253740412110664E-4</v>
      </c>
      <c r="AO1916" s="482">
        <v>5.7835141801389309E-4</v>
      </c>
      <c r="AP1916" s="482">
        <v>7.4060863900701388E-4</v>
      </c>
      <c r="AQ1916" s="482">
        <v>5.1748763185023475E-4</v>
      </c>
      <c r="AR1916" s="482">
        <v>2.9127095184477986E-4</v>
      </c>
      <c r="AS1916" s="482">
        <v>1.4698546335421045E-3</v>
      </c>
      <c r="AT1916" s="483">
        <v>5.6678499392327504E-4</v>
      </c>
      <c r="AU1916" s="490">
        <v>1.0130849490294052E-3</v>
      </c>
      <c r="AV1916" s="491">
        <v>5.6694193277221771E-4</v>
      </c>
      <c r="AW1916" s="491">
        <v>7.6254950974671632E-3</v>
      </c>
      <c r="AX1916" s="491">
        <v>4.3888880890106188E-3</v>
      </c>
      <c r="AY1916" s="491">
        <v>2.1131773034721939E-3</v>
      </c>
      <c r="AZ1916" s="491">
        <v>2.4459839065203324E-3</v>
      </c>
      <c r="BA1916" s="491">
        <v>2.0316839654276656E-3</v>
      </c>
      <c r="BB1916" s="491">
        <v>3.5347499074605913E-3</v>
      </c>
      <c r="BC1916" s="491">
        <v>3.6214492104409777E-4</v>
      </c>
      <c r="BD1916" s="491">
        <v>2.0566780651776217E-3</v>
      </c>
      <c r="BE1916" s="491">
        <v>2.2908912605234207E-3</v>
      </c>
      <c r="BF1916" s="491">
        <v>2.2645499135641387E-3</v>
      </c>
      <c r="BG1916" s="491">
        <v>1.1722959623595745E-3</v>
      </c>
      <c r="BH1916" s="491">
        <v>2.1080747265542405E-3</v>
      </c>
      <c r="BI1916" s="491">
        <v>3.5381881581250489E-3</v>
      </c>
      <c r="BJ1916" s="491">
        <v>3.1849483631920662E-3</v>
      </c>
      <c r="BK1916" s="491">
        <v>2.7814802191153186E-3</v>
      </c>
      <c r="BL1916" s="491">
        <v>2.0991180136001189E-3</v>
      </c>
      <c r="BM1916" s="491">
        <v>1.8547510133752449E-3</v>
      </c>
      <c r="BN1916" s="491">
        <v>1.9769095728681936E-3</v>
      </c>
      <c r="BO1916" s="491">
        <v>1.6406643640719067E-3</v>
      </c>
      <c r="BP1916" s="491">
        <v>1.9944703321192079E-3</v>
      </c>
      <c r="BQ1916" s="491">
        <v>2.218280897724063E-3</v>
      </c>
      <c r="BR1916" s="491">
        <v>2.7538291245689829E-3</v>
      </c>
      <c r="BS1916" s="491">
        <v>1.1941041322884465E-2</v>
      </c>
      <c r="BT1916" s="491">
        <v>2.8833163776943388E-3</v>
      </c>
      <c r="BU1916" s="491">
        <v>1.2942520071264137E-3</v>
      </c>
      <c r="BV1916" s="491">
        <v>3.6234641606536742E-3</v>
      </c>
      <c r="BW1916" s="491">
        <v>8.6958168389224754E-4</v>
      </c>
      <c r="BX1916" s="491">
        <v>2.3405582906651525E-3</v>
      </c>
      <c r="BY1916" s="491">
        <v>2.6744486121060488E-3</v>
      </c>
      <c r="BZ1916" s="491">
        <v>8.2027969121742849E-4</v>
      </c>
      <c r="CA1916" s="491">
        <v>2.1855657485783417E-3</v>
      </c>
      <c r="CB1916" s="491">
        <v>2.1714654670284871E-3</v>
      </c>
      <c r="CC1916" s="491">
        <v>1.0009711868045841</v>
      </c>
      <c r="CD1916" s="491">
        <v>3.1314928231000127E-3</v>
      </c>
      <c r="CE1916" s="491">
        <v>2.7178551748078231E-3</v>
      </c>
      <c r="CF1916" s="491">
        <v>2.7154023622002767E-3</v>
      </c>
      <c r="CG1916" s="491">
        <v>1.3290182765021901E-2</v>
      </c>
      <c r="CH1916" s="491">
        <v>2.7497912812223199E-3</v>
      </c>
      <c r="CI1916" s="491">
        <v>1.623106994728287E-3</v>
      </c>
      <c r="CJ1916" s="492">
        <v>2.9722309491356453E-3</v>
      </c>
      <c r="CK1916" s="307"/>
      <c r="CL1916" s="307"/>
      <c r="CM1916" s="307"/>
      <c r="CN1916" s="307"/>
      <c r="CO1916" s="307"/>
    </row>
    <row r="1917" spans="2:93">
      <c r="B1917" s="284"/>
      <c r="C1917" s="598">
        <v>36</v>
      </c>
      <c r="D1917" s="246" t="s">
        <v>88</v>
      </c>
      <c r="E1917" s="481">
        <v>3.7556240660284769E-2</v>
      </c>
      <c r="F1917" s="482">
        <v>2.2932179483985692E-2</v>
      </c>
      <c r="G1917" s="482">
        <v>3.6816034105280303E-2</v>
      </c>
      <c r="H1917" s="482">
        <v>9.4504664069996913E-2</v>
      </c>
      <c r="I1917" s="482">
        <v>6.2682978337444184E-2</v>
      </c>
      <c r="J1917" s="482">
        <v>6.747549287070323E-2</v>
      </c>
      <c r="K1917" s="482">
        <v>6.5879751563744995E-2</v>
      </c>
      <c r="L1917" s="482">
        <v>8.457859250778102E-2</v>
      </c>
      <c r="M1917" s="482">
        <v>2.5642060986136913E-2</v>
      </c>
      <c r="N1917" s="482">
        <v>7.3796025141988408E-2</v>
      </c>
      <c r="O1917" s="482">
        <v>5.8039600171290118E-2</v>
      </c>
      <c r="P1917" s="482">
        <v>5.3094385370139503E-2</v>
      </c>
      <c r="Q1917" s="482">
        <v>4.3562955916093736E-2</v>
      </c>
      <c r="R1917" s="482">
        <v>5.7434963177510734E-2</v>
      </c>
      <c r="S1917" s="482">
        <v>6.5087260213868528E-2</v>
      </c>
      <c r="T1917" s="482">
        <v>6.1614948518242577E-2</v>
      </c>
      <c r="U1917" s="482">
        <v>7.7371381210802434E-2</v>
      </c>
      <c r="V1917" s="482">
        <v>7.1710976638755725E-2</v>
      </c>
      <c r="W1917" s="482">
        <v>8.2369437861892256E-2</v>
      </c>
      <c r="X1917" s="482">
        <v>6.5851024220687907E-2</v>
      </c>
      <c r="Y1917" s="482">
        <v>8.0412172629446957E-2</v>
      </c>
      <c r="Z1917" s="482">
        <v>6.2645963355895118E-2</v>
      </c>
      <c r="AA1917" s="482">
        <v>7.6672363225202322E-2</v>
      </c>
      <c r="AB1917" s="482">
        <v>6.0429077850782477E-2</v>
      </c>
      <c r="AC1917" s="482">
        <v>5.4961977604954956E-2</v>
      </c>
      <c r="AD1917" s="482">
        <v>2.1264382465974459E-2</v>
      </c>
      <c r="AE1917" s="482">
        <v>5.0690264937951937E-2</v>
      </c>
      <c r="AF1917" s="482">
        <v>7.1250949766607397E-2</v>
      </c>
      <c r="AG1917" s="482">
        <v>1.0042148979855732E-2</v>
      </c>
      <c r="AH1917" s="482">
        <v>2.8688721540303337E-2</v>
      </c>
      <c r="AI1917" s="482">
        <v>8.2380536824167822E-2</v>
      </c>
      <c r="AJ1917" s="482">
        <v>4.809109148416113E-2</v>
      </c>
      <c r="AK1917" s="482">
        <v>3.1686576525602098E-2</v>
      </c>
      <c r="AL1917" s="482">
        <v>4.7311427780580707E-2</v>
      </c>
      <c r="AM1917" s="482">
        <v>4.0818683955974745E-2</v>
      </c>
      <c r="AN1917" s="482">
        <v>6.038239551409183E-2</v>
      </c>
      <c r="AO1917" s="482">
        <v>4.4884174181259479E-2</v>
      </c>
      <c r="AP1917" s="482">
        <v>5.3255870163393754E-2</v>
      </c>
      <c r="AQ1917" s="482">
        <v>3.8227227459232994E-2</v>
      </c>
      <c r="AR1917" s="482">
        <v>2.9353481535502858E-2</v>
      </c>
      <c r="AS1917" s="482">
        <v>8.240173019488424E-2</v>
      </c>
      <c r="AT1917" s="483">
        <v>5.4951722012580508E-2</v>
      </c>
      <c r="AU1917" s="490">
        <v>8.2203401514484187E-2</v>
      </c>
      <c r="AV1917" s="491">
        <v>6.3452979311330024E-2</v>
      </c>
      <c r="AW1917" s="491">
        <v>5.8442203579651082E-2</v>
      </c>
      <c r="AX1917" s="491">
        <v>0.20148589503164294</v>
      </c>
      <c r="AY1917" s="491">
        <v>9.0898146686979459E-2</v>
      </c>
      <c r="AZ1917" s="491">
        <v>8.5170733222063255E-2</v>
      </c>
      <c r="BA1917" s="491">
        <v>9.0116158071215813E-2</v>
      </c>
      <c r="BB1917" s="491">
        <v>0.11274699061469637</v>
      </c>
      <c r="BC1917" s="491">
        <v>1.475984009259587E-2</v>
      </c>
      <c r="BD1917" s="491">
        <v>0.10592216163011464</v>
      </c>
      <c r="BE1917" s="491">
        <v>0.10960021099039091</v>
      </c>
      <c r="BF1917" s="491">
        <v>6.4487700210026991E-2</v>
      </c>
      <c r="BG1917" s="491">
        <v>6.1163047190950191E-2</v>
      </c>
      <c r="BH1917" s="491">
        <v>8.2972817773784027E-2</v>
      </c>
      <c r="BI1917" s="491">
        <v>9.7941799225688131E-2</v>
      </c>
      <c r="BJ1917" s="491">
        <v>9.2749163242996355E-2</v>
      </c>
      <c r="BK1917" s="491">
        <v>9.5472570346891689E-2</v>
      </c>
      <c r="BL1917" s="491">
        <v>0.11246269169687929</v>
      </c>
      <c r="BM1917" s="491">
        <v>0.10391242524963858</v>
      </c>
      <c r="BN1917" s="491">
        <v>0.10758000232092771</v>
      </c>
      <c r="BO1917" s="491">
        <v>9.9248539017587067E-2</v>
      </c>
      <c r="BP1917" s="491">
        <v>0.10460670592585875</v>
      </c>
      <c r="BQ1917" s="491">
        <v>0.16120542943332539</v>
      </c>
      <c r="BR1917" s="491">
        <v>0.14788803767282571</v>
      </c>
      <c r="BS1917" s="491">
        <v>0.22016524672640775</v>
      </c>
      <c r="BT1917" s="491">
        <v>9.7725393700808252E-2</v>
      </c>
      <c r="BU1917" s="491">
        <v>0.12406426456246988</v>
      </c>
      <c r="BV1917" s="491">
        <v>0.1590420546412844</v>
      </c>
      <c r="BW1917" s="491">
        <v>5.8027322010392346E-2</v>
      </c>
      <c r="BX1917" s="491">
        <v>0.10888099509061874</v>
      </c>
      <c r="BY1917" s="491">
        <v>0.21982223974487972</v>
      </c>
      <c r="BZ1917" s="491">
        <v>0.12004619342608643</v>
      </c>
      <c r="CA1917" s="491">
        <v>9.262629555726129E-2</v>
      </c>
      <c r="CB1917" s="491">
        <v>9.5955637523999063E-2</v>
      </c>
      <c r="CC1917" s="491">
        <v>0.12968160342544702</v>
      </c>
      <c r="CD1917" s="491">
        <v>1.1740225082160738</v>
      </c>
      <c r="CE1917" s="491">
        <v>8.9139411457631393E-2</v>
      </c>
      <c r="CF1917" s="491">
        <v>8.6112812864697311E-2</v>
      </c>
      <c r="CG1917" s="491">
        <v>9.0086353175566708E-2</v>
      </c>
      <c r="CH1917" s="491">
        <v>8.1366180011686801E-2</v>
      </c>
      <c r="CI1917" s="491">
        <v>8.9605541186582816E-2</v>
      </c>
      <c r="CJ1917" s="492">
        <v>0.12445296703387736</v>
      </c>
      <c r="CK1917" s="307"/>
      <c r="CL1917" s="307"/>
      <c r="CM1917" s="307"/>
      <c r="CN1917" s="307"/>
      <c r="CO1917" s="307"/>
    </row>
    <row r="1918" spans="2:93">
      <c r="B1918" s="284"/>
      <c r="C1918" s="598">
        <v>37</v>
      </c>
      <c r="D1918" s="246" t="s">
        <v>645</v>
      </c>
      <c r="E1918" s="481">
        <v>0</v>
      </c>
      <c r="F1918" s="482">
        <v>0</v>
      </c>
      <c r="G1918" s="482">
        <v>0</v>
      </c>
      <c r="H1918" s="482">
        <v>0</v>
      </c>
      <c r="I1918" s="482">
        <v>0</v>
      </c>
      <c r="J1918" s="482">
        <v>0</v>
      </c>
      <c r="K1918" s="482">
        <v>0</v>
      </c>
      <c r="L1918" s="482">
        <v>0</v>
      </c>
      <c r="M1918" s="482">
        <v>0</v>
      </c>
      <c r="N1918" s="482">
        <v>0</v>
      </c>
      <c r="O1918" s="482">
        <v>0</v>
      </c>
      <c r="P1918" s="482">
        <v>0</v>
      </c>
      <c r="Q1918" s="482">
        <v>0</v>
      </c>
      <c r="R1918" s="482">
        <v>0</v>
      </c>
      <c r="S1918" s="482">
        <v>0</v>
      </c>
      <c r="T1918" s="482">
        <v>0</v>
      </c>
      <c r="U1918" s="482">
        <v>0</v>
      </c>
      <c r="V1918" s="482">
        <v>0</v>
      </c>
      <c r="W1918" s="482">
        <v>0</v>
      </c>
      <c r="X1918" s="482">
        <v>0</v>
      </c>
      <c r="Y1918" s="482">
        <v>0</v>
      </c>
      <c r="Z1918" s="482">
        <v>0</v>
      </c>
      <c r="AA1918" s="482">
        <v>0</v>
      </c>
      <c r="AB1918" s="482">
        <v>0</v>
      </c>
      <c r="AC1918" s="482">
        <v>0</v>
      </c>
      <c r="AD1918" s="482">
        <v>0</v>
      </c>
      <c r="AE1918" s="482">
        <v>0</v>
      </c>
      <c r="AF1918" s="482">
        <v>0</v>
      </c>
      <c r="AG1918" s="482">
        <v>0</v>
      </c>
      <c r="AH1918" s="482">
        <v>0</v>
      </c>
      <c r="AI1918" s="482">
        <v>0</v>
      </c>
      <c r="AJ1918" s="482">
        <v>0</v>
      </c>
      <c r="AK1918" s="482">
        <v>0</v>
      </c>
      <c r="AL1918" s="482">
        <v>0</v>
      </c>
      <c r="AM1918" s="482">
        <v>0</v>
      </c>
      <c r="AN1918" s="482">
        <v>0</v>
      </c>
      <c r="AO1918" s="482">
        <v>0</v>
      </c>
      <c r="AP1918" s="482">
        <v>0</v>
      </c>
      <c r="AQ1918" s="482">
        <v>0</v>
      </c>
      <c r="AR1918" s="482">
        <v>0</v>
      </c>
      <c r="AS1918" s="482">
        <v>0</v>
      </c>
      <c r="AT1918" s="483">
        <v>0</v>
      </c>
      <c r="AU1918" s="490">
        <v>0</v>
      </c>
      <c r="AV1918" s="491">
        <v>0</v>
      </c>
      <c r="AW1918" s="491">
        <v>0</v>
      </c>
      <c r="AX1918" s="491">
        <v>0</v>
      </c>
      <c r="AY1918" s="491">
        <v>0</v>
      </c>
      <c r="AZ1918" s="491">
        <v>0</v>
      </c>
      <c r="BA1918" s="491">
        <v>0</v>
      </c>
      <c r="BB1918" s="491">
        <v>0</v>
      </c>
      <c r="BC1918" s="491">
        <v>0</v>
      </c>
      <c r="BD1918" s="491">
        <v>0</v>
      </c>
      <c r="BE1918" s="491">
        <v>0</v>
      </c>
      <c r="BF1918" s="491">
        <v>0</v>
      </c>
      <c r="BG1918" s="491">
        <v>0</v>
      </c>
      <c r="BH1918" s="491">
        <v>0</v>
      </c>
      <c r="BI1918" s="491">
        <v>0</v>
      </c>
      <c r="BJ1918" s="491">
        <v>0</v>
      </c>
      <c r="BK1918" s="491">
        <v>0</v>
      </c>
      <c r="BL1918" s="491">
        <v>0</v>
      </c>
      <c r="BM1918" s="491">
        <v>0</v>
      </c>
      <c r="BN1918" s="491">
        <v>0</v>
      </c>
      <c r="BO1918" s="491">
        <v>0</v>
      </c>
      <c r="BP1918" s="491">
        <v>0</v>
      </c>
      <c r="BQ1918" s="491">
        <v>0</v>
      </c>
      <c r="BR1918" s="491">
        <v>0</v>
      </c>
      <c r="BS1918" s="491">
        <v>0</v>
      </c>
      <c r="BT1918" s="491">
        <v>0</v>
      </c>
      <c r="BU1918" s="491">
        <v>0</v>
      </c>
      <c r="BV1918" s="491">
        <v>0</v>
      </c>
      <c r="BW1918" s="491">
        <v>0</v>
      </c>
      <c r="BX1918" s="491">
        <v>0</v>
      </c>
      <c r="BY1918" s="491">
        <v>0</v>
      </c>
      <c r="BZ1918" s="491">
        <v>0</v>
      </c>
      <c r="CA1918" s="491">
        <v>0</v>
      </c>
      <c r="CB1918" s="491">
        <v>0</v>
      </c>
      <c r="CC1918" s="491">
        <v>0</v>
      </c>
      <c r="CD1918" s="491">
        <v>0</v>
      </c>
      <c r="CE1918" s="491">
        <v>1</v>
      </c>
      <c r="CF1918" s="491">
        <v>0</v>
      </c>
      <c r="CG1918" s="491">
        <v>0</v>
      </c>
      <c r="CH1918" s="491">
        <v>0</v>
      </c>
      <c r="CI1918" s="491">
        <v>0</v>
      </c>
      <c r="CJ1918" s="492">
        <v>0</v>
      </c>
      <c r="CK1918" s="307"/>
      <c r="CL1918" s="307"/>
      <c r="CM1918" s="307"/>
      <c r="CN1918" s="307"/>
      <c r="CO1918" s="307"/>
    </row>
    <row r="1919" spans="2:93">
      <c r="B1919" s="284"/>
      <c r="C1919" s="598">
        <v>38</v>
      </c>
      <c r="D1919" s="246" t="s">
        <v>646</v>
      </c>
      <c r="E1919" s="481">
        <v>3.2443396927386441E-4</v>
      </c>
      <c r="F1919" s="482">
        <v>2.4502479311792971E-5</v>
      </c>
      <c r="G1919" s="482">
        <v>2.0401988697167815E-4</v>
      </c>
      <c r="H1919" s="482">
        <v>2.1404320996662151E-6</v>
      </c>
      <c r="I1919" s="482">
        <v>4.9742572558606716E-4</v>
      </c>
      <c r="J1919" s="482">
        <v>2.2244891469358005E-5</v>
      </c>
      <c r="K1919" s="482">
        <v>1.1224004799279836E-5</v>
      </c>
      <c r="L1919" s="482">
        <v>2.5713884953227122E-5</v>
      </c>
      <c r="M1919" s="482">
        <v>9.1299761798978227E-7</v>
      </c>
      <c r="N1919" s="482">
        <v>2.1190701144981076E-5</v>
      </c>
      <c r="O1919" s="482">
        <v>4.129008450422094E-6</v>
      </c>
      <c r="P1919" s="482">
        <v>2.9925234157487831E-6</v>
      </c>
      <c r="Q1919" s="482">
        <v>3.2920382205198725E-6</v>
      </c>
      <c r="R1919" s="482">
        <v>2.9810190527517511E-6</v>
      </c>
      <c r="S1919" s="482">
        <v>3.2836608252441099E-6</v>
      </c>
      <c r="T1919" s="482">
        <v>3.1687748929250489E-6</v>
      </c>
      <c r="U1919" s="482">
        <v>4.8918894036322604E-6</v>
      </c>
      <c r="V1919" s="482">
        <v>3.6472090572700702E-6</v>
      </c>
      <c r="W1919" s="482">
        <v>4.6510653432101544E-6</v>
      </c>
      <c r="X1919" s="482">
        <v>3.1557997576442306E-6</v>
      </c>
      <c r="Y1919" s="482">
        <v>4.6877900943230932E-6</v>
      </c>
      <c r="Z1919" s="482">
        <v>1.060332290924062E-5</v>
      </c>
      <c r="AA1919" s="482">
        <v>2.8609279112930053E-6</v>
      </c>
      <c r="AB1919" s="482">
        <v>1.5961620130838222E-6</v>
      </c>
      <c r="AC1919" s="482">
        <v>1.6966727454754202E-6</v>
      </c>
      <c r="AD1919" s="482">
        <v>8.1262146161490768E-7</v>
      </c>
      <c r="AE1919" s="482">
        <v>1.452573920211194E-6</v>
      </c>
      <c r="AF1919" s="482">
        <v>1.473864279526595E-6</v>
      </c>
      <c r="AG1919" s="482">
        <v>2.4596782480393905E-7</v>
      </c>
      <c r="AH1919" s="482">
        <v>1.2551524732169839E-6</v>
      </c>
      <c r="AI1919" s="482">
        <v>2.2075929587291996E-6</v>
      </c>
      <c r="AJ1919" s="482">
        <v>1.8053979145682631E-6</v>
      </c>
      <c r="AK1919" s="482">
        <v>4.2270829863707197E-6</v>
      </c>
      <c r="AL1919" s="482">
        <v>2.4003413086672081E-4</v>
      </c>
      <c r="AM1919" s="482">
        <v>3.5634466843610664E-6</v>
      </c>
      <c r="AN1919" s="482">
        <v>1.8737185280721528E-6</v>
      </c>
      <c r="AO1919" s="482">
        <v>5.0915788459319242E-4</v>
      </c>
      <c r="AP1919" s="482">
        <v>6.4060489444582895E-4</v>
      </c>
      <c r="AQ1919" s="482">
        <v>3.9635676512153498E-6</v>
      </c>
      <c r="AR1919" s="482">
        <v>1.2647431138179756E-5</v>
      </c>
      <c r="AS1919" s="482">
        <v>9.0303776268217989E-6</v>
      </c>
      <c r="AT1919" s="483">
        <v>1.3860182796664283E-5</v>
      </c>
      <c r="AU1919" s="490">
        <v>3.0842633374060031E-4</v>
      </c>
      <c r="AV1919" s="491">
        <v>5.5406063468978111E-5</v>
      </c>
      <c r="AW1919" s="491">
        <v>2.4339593483160664E-4</v>
      </c>
      <c r="AX1919" s="491">
        <v>6.050919121867771E-6</v>
      </c>
      <c r="AY1919" s="491">
        <v>3.055207681107606E-3</v>
      </c>
      <c r="AZ1919" s="491">
        <v>1.4837475327533149E-5</v>
      </c>
      <c r="BA1919" s="491">
        <v>1.2582303299779576E-5</v>
      </c>
      <c r="BB1919" s="491">
        <v>2.5128625610372173E-5</v>
      </c>
      <c r="BC1919" s="491">
        <v>8.9583794640742218E-7</v>
      </c>
      <c r="BD1919" s="491">
        <v>1.546322749731664E-5</v>
      </c>
      <c r="BE1919" s="491">
        <v>8.6520884063226639E-6</v>
      </c>
      <c r="BF1919" s="491">
        <v>4.4456470410465547E-6</v>
      </c>
      <c r="BG1919" s="491">
        <v>4.7277920889508893E-6</v>
      </c>
      <c r="BH1919" s="491">
        <v>4.2678934044037734E-6</v>
      </c>
      <c r="BI1919" s="491">
        <v>7.434857704101619E-6</v>
      </c>
      <c r="BJ1919" s="491">
        <v>6.5905615816558131E-6</v>
      </c>
      <c r="BK1919" s="491">
        <v>5.8760929720862185E-6</v>
      </c>
      <c r="BL1919" s="491">
        <v>4.8725615829987327E-6</v>
      </c>
      <c r="BM1919" s="491">
        <v>5.8490214637576369E-6</v>
      </c>
      <c r="BN1919" s="491">
        <v>5.2989066883934365E-6</v>
      </c>
      <c r="BO1919" s="491">
        <v>5.3922685542879608E-6</v>
      </c>
      <c r="BP1919" s="491">
        <v>1.3243858931555619E-5</v>
      </c>
      <c r="BQ1919" s="491">
        <v>9.538111094762754E-6</v>
      </c>
      <c r="BR1919" s="491">
        <v>4.2407822310949657E-6</v>
      </c>
      <c r="BS1919" s="491">
        <v>1.0063021111621889E-5</v>
      </c>
      <c r="BT1919" s="491">
        <v>2.7350697934135447E-6</v>
      </c>
      <c r="BU1919" s="491">
        <v>5.47595146868376E-6</v>
      </c>
      <c r="BV1919" s="491">
        <v>5.0908432338760523E-6</v>
      </c>
      <c r="BW1919" s="491">
        <v>3.1240531095025217E-6</v>
      </c>
      <c r="BX1919" s="491">
        <v>1.6102509510928029E-5</v>
      </c>
      <c r="BY1919" s="491">
        <v>1.0379394736603256E-5</v>
      </c>
      <c r="BZ1919" s="491">
        <v>3.5813784949299154E-6</v>
      </c>
      <c r="CA1919" s="491">
        <v>9.6648735295894108E-6</v>
      </c>
      <c r="CB1919" s="491">
        <v>8.5882718713844799E-3</v>
      </c>
      <c r="CC1919" s="491">
        <v>8.6224150199708973E-6</v>
      </c>
      <c r="CD1919" s="491">
        <v>6.1920054858167529E-6</v>
      </c>
      <c r="CE1919" s="491">
        <v>1.1014118636489968E-2</v>
      </c>
      <c r="CF1919" s="491">
        <v>1.005920249473039</v>
      </c>
      <c r="CG1919" s="491">
        <v>6.6201330041461507E-6</v>
      </c>
      <c r="CH1919" s="491">
        <v>1.5721181853852036E-5</v>
      </c>
      <c r="CI1919" s="491">
        <v>9.6232584231119459E-6</v>
      </c>
      <c r="CJ1919" s="492">
        <v>3.8946104971278431E-4</v>
      </c>
      <c r="CK1919" s="307"/>
      <c r="CL1919" s="307"/>
      <c r="CM1919" s="307"/>
      <c r="CN1919" s="307"/>
      <c r="CO1919" s="307"/>
    </row>
    <row r="1920" spans="2:93">
      <c r="B1920" s="284"/>
      <c r="C1920" s="598">
        <v>39</v>
      </c>
      <c r="D1920" s="246" t="s">
        <v>647</v>
      </c>
      <c r="E1920" s="481">
        <v>1.4394627523009582E-4</v>
      </c>
      <c r="F1920" s="482">
        <v>7.0499259718134616E-5</v>
      </c>
      <c r="G1920" s="482">
        <v>1.5832024832278737E-4</v>
      </c>
      <c r="H1920" s="482">
        <v>2.510654893593147E-4</v>
      </c>
      <c r="I1920" s="482">
        <v>2.2836535537904508E-4</v>
      </c>
      <c r="J1920" s="482">
        <v>2.935325562531734E-4</v>
      </c>
      <c r="K1920" s="482">
        <v>2.7719039023187423E-4</v>
      </c>
      <c r="L1920" s="482">
        <v>3.4781101020031722E-4</v>
      </c>
      <c r="M1920" s="482">
        <v>6.9173783584718267E-5</v>
      </c>
      <c r="N1920" s="482">
        <v>3.0656459538826706E-4</v>
      </c>
      <c r="O1920" s="482">
        <v>2.2584998411597282E-4</v>
      </c>
      <c r="P1920" s="482">
        <v>2.3430762640943534E-4</v>
      </c>
      <c r="Q1920" s="482">
        <v>1.8821501250984585E-4</v>
      </c>
      <c r="R1920" s="482">
        <v>2.4678876779380315E-4</v>
      </c>
      <c r="S1920" s="482">
        <v>2.6159044438990315E-4</v>
      </c>
      <c r="T1920" s="482">
        <v>2.7530349691620086E-4</v>
      </c>
      <c r="U1920" s="482">
        <v>3.3348774599256117E-4</v>
      </c>
      <c r="V1920" s="482">
        <v>2.9463902332984296E-4</v>
      </c>
      <c r="W1920" s="482">
        <v>3.7636993461553973E-4</v>
      </c>
      <c r="X1920" s="482">
        <v>4.0229407375722736E-4</v>
      </c>
      <c r="Y1920" s="482">
        <v>2.8932429115136873E-4</v>
      </c>
      <c r="Z1920" s="482">
        <v>2.574057492115178E-4</v>
      </c>
      <c r="AA1920" s="482">
        <v>2.2961188425083871E-4</v>
      </c>
      <c r="AB1920" s="482">
        <v>2.6608202802610992E-4</v>
      </c>
      <c r="AC1920" s="482">
        <v>3.6165656843250969E-4</v>
      </c>
      <c r="AD1920" s="482">
        <v>8.3131178908515607E-5</v>
      </c>
      <c r="AE1920" s="482">
        <v>3.1724789124789975E-4</v>
      </c>
      <c r="AF1920" s="482">
        <v>5.1060395197411324E-4</v>
      </c>
      <c r="AG1920" s="482">
        <v>5.409164740062813E-5</v>
      </c>
      <c r="AH1920" s="482">
        <v>1.3134652942637401E-4</v>
      </c>
      <c r="AI1920" s="482">
        <v>1.3184686139125184E-3</v>
      </c>
      <c r="AJ1920" s="482">
        <v>2.6575507116827018E-4</v>
      </c>
      <c r="AK1920" s="482">
        <v>1.9363998433944121E-4</v>
      </c>
      <c r="AL1920" s="482">
        <v>2.178230534261877E-4</v>
      </c>
      <c r="AM1920" s="482">
        <v>3.5455211154786519E-4</v>
      </c>
      <c r="AN1920" s="482">
        <v>2.8110137329717487E-4</v>
      </c>
      <c r="AO1920" s="482">
        <v>5.8318989040671116E-4</v>
      </c>
      <c r="AP1920" s="482">
        <v>2.6440324490320288E-4</v>
      </c>
      <c r="AQ1920" s="482">
        <v>6.1376201757847406E-4</v>
      </c>
      <c r="AR1920" s="482">
        <v>2.1446942362470805E-4</v>
      </c>
      <c r="AS1920" s="482">
        <v>3.7011696226659717E-4</v>
      </c>
      <c r="AT1920" s="483">
        <v>4.0970640391937974E-4</v>
      </c>
      <c r="AU1920" s="490">
        <v>2.4875596865407674E-4</v>
      </c>
      <c r="AV1920" s="491">
        <v>1.5619272303679714E-4</v>
      </c>
      <c r="AW1920" s="491">
        <v>2.5992307831001457E-4</v>
      </c>
      <c r="AX1920" s="491">
        <v>4.6134630179898398E-4</v>
      </c>
      <c r="AY1920" s="491">
        <v>2.9485060011384565E-4</v>
      </c>
      <c r="AZ1920" s="491">
        <v>3.2702070715845638E-4</v>
      </c>
      <c r="BA1920" s="491">
        <v>3.3943103901142149E-4</v>
      </c>
      <c r="BB1920" s="491">
        <v>4.4400115786465025E-4</v>
      </c>
      <c r="BC1920" s="491">
        <v>4.5357280197009596E-5</v>
      </c>
      <c r="BD1920" s="491">
        <v>3.7006363386860242E-4</v>
      </c>
      <c r="BE1920" s="491">
        <v>3.2658957639622129E-4</v>
      </c>
      <c r="BF1920" s="491">
        <v>2.3128747175941582E-4</v>
      </c>
      <c r="BG1920" s="491">
        <v>2.303432227025904E-4</v>
      </c>
      <c r="BH1920" s="491">
        <v>2.9614972433144281E-4</v>
      </c>
      <c r="BI1920" s="491">
        <v>3.3821107841708944E-4</v>
      </c>
      <c r="BJ1920" s="491">
        <v>3.6205233748278247E-4</v>
      </c>
      <c r="BK1920" s="491">
        <v>3.6360402335110605E-4</v>
      </c>
      <c r="BL1920" s="491">
        <v>4.0547819182531244E-4</v>
      </c>
      <c r="BM1920" s="491">
        <v>4.188857578292319E-4</v>
      </c>
      <c r="BN1920" s="491">
        <v>5.339038470103223E-4</v>
      </c>
      <c r="BO1920" s="491">
        <v>3.229670270541841E-4</v>
      </c>
      <c r="BP1920" s="491">
        <v>6.896682863900788E-4</v>
      </c>
      <c r="BQ1920" s="491">
        <v>4.1552548203970972E-4</v>
      </c>
      <c r="BR1920" s="491">
        <v>3.9298376580266896E-4</v>
      </c>
      <c r="BS1920" s="491">
        <v>8.3974873211839995E-4</v>
      </c>
      <c r="BT1920" s="491">
        <v>2.825395957948445E-4</v>
      </c>
      <c r="BU1920" s="491">
        <v>6.549001803776677E-4</v>
      </c>
      <c r="BV1920" s="491">
        <v>9.0293453789951831E-4</v>
      </c>
      <c r="BW1920" s="491">
        <v>1.8877379659284368E-4</v>
      </c>
      <c r="BX1920" s="491">
        <v>3.5300590472575984E-4</v>
      </c>
      <c r="BY1920" s="491">
        <v>1.1047405754609455E-2</v>
      </c>
      <c r="BZ1920" s="491">
        <v>4.9894411319439545E-4</v>
      </c>
      <c r="CA1920" s="491">
        <v>5.0090239626797103E-4</v>
      </c>
      <c r="CB1920" s="491">
        <v>3.7616386533483178E-4</v>
      </c>
      <c r="CC1920" s="491">
        <v>9.3359213125281083E-4</v>
      </c>
      <c r="CD1920" s="491">
        <v>1.4660263408746333E-3</v>
      </c>
      <c r="CE1920" s="491">
        <v>2.8777169412029088E-3</v>
      </c>
      <c r="CF1920" s="491">
        <v>6.7510216980092453E-4</v>
      </c>
      <c r="CG1920" s="491">
        <v>1.0183423970907017</v>
      </c>
      <c r="CH1920" s="491">
        <v>1.227048832845866E-3</v>
      </c>
      <c r="CI1920" s="491">
        <v>4.1138962148343867E-4</v>
      </c>
      <c r="CJ1920" s="492">
        <v>1.2166874264141433E-3</v>
      </c>
      <c r="CK1920" s="307"/>
      <c r="CL1920" s="307"/>
      <c r="CM1920" s="307"/>
      <c r="CN1920" s="307"/>
      <c r="CO1920" s="307"/>
    </row>
    <row r="1921" spans="2:93">
      <c r="B1921" s="284"/>
      <c r="C1921" s="598">
        <v>40</v>
      </c>
      <c r="D1921" s="246" t="s">
        <v>648</v>
      </c>
      <c r="E1921" s="481">
        <v>2.5396738352984847E-4</v>
      </c>
      <c r="F1921" s="482">
        <v>1.5012813317455377E-4</v>
      </c>
      <c r="G1921" s="482">
        <v>3.6723398495832265E-4</v>
      </c>
      <c r="H1921" s="482">
        <v>3.2297772724712218E-4</v>
      </c>
      <c r="I1921" s="482">
        <v>4.1336245314059267E-4</v>
      </c>
      <c r="J1921" s="482">
        <v>4.5526907754431126E-4</v>
      </c>
      <c r="K1921" s="482">
        <v>4.203821912013685E-4</v>
      </c>
      <c r="L1921" s="482">
        <v>5.0947865403451324E-4</v>
      </c>
      <c r="M1921" s="482">
        <v>1.1168919343554663E-4</v>
      </c>
      <c r="N1921" s="482">
        <v>4.587547725457411E-4</v>
      </c>
      <c r="O1921" s="482">
        <v>2.9843971638407484E-4</v>
      </c>
      <c r="P1921" s="482">
        <v>3.7546598400581581E-4</v>
      </c>
      <c r="Q1921" s="482">
        <v>3.1471485919736669E-4</v>
      </c>
      <c r="R1921" s="482">
        <v>3.8361998848476672E-4</v>
      </c>
      <c r="S1921" s="482">
        <v>3.995796245247692E-4</v>
      </c>
      <c r="T1921" s="482">
        <v>3.9282414039573123E-4</v>
      </c>
      <c r="U1921" s="482">
        <v>5.5411893191867204E-4</v>
      </c>
      <c r="V1921" s="482">
        <v>4.2754143186721834E-4</v>
      </c>
      <c r="W1921" s="482">
        <v>5.3459206738471973E-4</v>
      </c>
      <c r="X1921" s="482">
        <v>4.3959162027716738E-4</v>
      </c>
      <c r="Y1921" s="482">
        <v>5.4314304043249053E-4</v>
      </c>
      <c r="Z1921" s="482">
        <v>3.9789263725616657E-4</v>
      </c>
      <c r="AA1921" s="482">
        <v>3.3217353369260606E-4</v>
      </c>
      <c r="AB1921" s="482">
        <v>2.4849214436855737E-4</v>
      </c>
      <c r="AC1921" s="482">
        <v>2.4594517058574444E-4</v>
      </c>
      <c r="AD1921" s="482">
        <v>8.7798382287585514E-5</v>
      </c>
      <c r="AE1921" s="482">
        <v>2.5528722347182263E-4</v>
      </c>
      <c r="AF1921" s="482">
        <v>2.8352265247553646E-4</v>
      </c>
      <c r="AG1921" s="482">
        <v>8.0545129600765282E-5</v>
      </c>
      <c r="AH1921" s="482">
        <v>2.20798848440197E-4</v>
      </c>
      <c r="AI1921" s="482">
        <v>5.4103327216794422E-4</v>
      </c>
      <c r="AJ1921" s="482">
        <v>2.3503821923043176E-4</v>
      </c>
      <c r="AK1921" s="482">
        <v>2.2795333528767545E-4</v>
      </c>
      <c r="AL1921" s="482">
        <v>1.5357343971864909E-3</v>
      </c>
      <c r="AM1921" s="482">
        <v>3.936095930567888E-4</v>
      </c>
      <c r="AN1921" s="482">
        <v>3.3307616990464663E-4</v>
      </c>
      <c r="AO1921" s="482">
        <v>1.4938396095208661E-3</v>
      </c>
      <c r="AP1921" s="482">
        <v>7.594494424989119E-4</v>
      </c>
      <c r="AQ1921" s="482">
        <v>4.2666389942051385E-4</v>
      </c>
      <c r="AR1921" s="482">
        <v>1.3509829041302305E-3</v>
      </c>
      <c r="AS1921" s="482">
        <v>6.4965089144231828E-4</v>
      </c>
      <c r="AT1921" s="483">
        <v>5.5079163182743111E-4</v>
      </c>
      <c r="AU1921" s="490">
        <v>5.735402740791823E-4</v>
      </c>
      <c r="AV1921" s="491">
        <v>4.9344730110333394E-4</v>
      </c>
      <c r="AW1921" s="491">
        <v>1.5433896415634368E-3</v>
      </c>
      <c r="AX1921" s="491">
        <v>7.5366695799344353E-4</v>
      </c>
      <c r="AY1921" s="491">
        <v>7.2767868910780526E-4</v>
      </c>
      <c r="AZ1921" s="491">
        <v>6.4086078029854739E-4</v>
      </c>
      <c r="BA1921" s="491">
        <v>6.3227116520468295E-4</v>
      </c>
      <c r="BB1921" s="491">
        <v>7.0581288111058163E-4</v>
      </c>
      <c r="BC1921" s="491">
        <v>9.1883153011472729E-5</v>
      </c>
      <c r="BD1921" s="491">
        <v>6.337256341276237E-4</v>
      </c>
      <c r="BE1921" s="491">
        <v>5.1547196307313793E-4</v>
      </c>
      <c r="BF1921" s="491">
        <v>4.8466670363959128E-4</v>
      </c>
      <c r="BG1921" s="491">
        <v>4.7646168900219099E-4</v>
      </c>
      <c r="BH1921" s="491">
        <v>5.3561697053032477E-4</v>
      </c>
      <c r="BI1921" s="491">
        <v>6.2137486661690145E-4</v>
      </c>
      <c r="BJ1921" s="491">
        <v>6.730336515479062E-4</v>
      </c>
      <c r="BK1921" s="491">
        <v>6.8331360043537032E-4</v>
      </c>
      <c r="BL1921" s="491">
        <v>7.8769421626914227E-4</v>
      </c>
      <c r="BM1921" s="491">
        <v>7.2832800429444391E-4</v>
      </c>
      <c r="BN1921" s="491">
        <v>7.6610278352125727E-4</v>
      </c>
      <c r="BO1921" s="491">
        <v>6.9176351433135406E-4</v>
      </c>
      <c r="BP1921" s="491">
        <v>6.6047405403815327E-4</v>
      </c>
      <c r="BQ1921" s="491">
        <v>8.0337246661709751E-4</v>
      </c>
      <c r="BR1921" s="491">
        <v>5.0665191641905143E-4</v>
      </c>
      <c r="BS1921" s="491">
        <v>9.6747189916776436E-4</v>
      </c>
      <c r="BT1921" s="491">
        <v>3.5430347111455989E-4</v>
      </c>
      <c r="BU1921" s="491">
        <v>1.3793828753267856E-3</v>
      </c>
      <c r="BV1921" s="491">
        <v>7.4460462781124933E-4</v>
      </c>
      <c r="BW1921" s="491">
        <v>8.5680127534179681E-4</v>
      </c>
      <c r="BX1921" s="491">
        <v>1.3045921403573653E-3</v>
      </c>
      <c r="BY1921" s="491">
        <v>2.7992305695101389E-3</v>
      </c>
      <c r="BZ1921" s="491">
        <v>9.2854661636887958E-4</v>
      </c>
      <c r="CA1921" s="491">
        <v>1.5192951773205416E-3</v>
      </c>
      <c r="CB1921" s="491">
        <v>1.2248708488161323E-2</v>
      </c>
      <c r="CC1921" s="491">
        <v>3.262925066460661E-3</v>
      </c>
      <c r="CD1921" s="491">
        <v>1.7871673997707617E-3</v>
      </c>
      <c r="CE1921" s="491">
        <v>1.2231399822274695E-2</v>
      </c>
      <c r="CF1921" s="491">
        <v>4.2024552999744931E-3</v>
      </c>
      <c r="CG1921" s="491">
        <v>3.6801567526941149E-3</v>
      </c>
      <c r="CH1921" s="491">
        <v>1.0164019637019899</v>
      </c>
      <c r="CI1921" s="491">
        <v>7.5638680207251762E-4</v>
      </c>
      <c r="CJ1921" s="492">
        <v>2.9088200093490566E-3</v>
      </c>
      <c r="CK1921" s="307"/>
      <c r="CL1921" s="307"/>
      <c r="CM1921" s="307"/>
      <c r="CN1921" s="307"/>
      <c r="CO1921" s="307"/>
    </row>
    <row r="1922" spans="2:93">
      <c r="B1922" s="284"/>
      <c r="C1922" s="598">
        <v>41</v>
      </c>
      <c r="D1922" s="246" t="s">
        <v>662</v>
      </c>
      <c r="E1922" s="481">
        <v>4.9717658198895746E-4</v>
      </c>
      <c r="F1922" s="482">
        <v>2.3748273326738408E-4</v>
      </c>
      <c r="G1922" s="482">
        <v>5.1778868035668899E-4</v>
      </c>
      <c r="H1922" s="482">
        <v>5.2798167418071132E-4</v>
      </c>
      <c r="I1922" s="482">
        <v>7.7936291123807829E-4</v>
      </c>
      <c r="J1922" s="482">
        <v>1.0893558919888395E-3</v>
      </c>
      <c r="K1922" s="482">
        <v>9.7217612066794693E-4</v>
      </c>
      <c r="L1922" s="482">
        <v>1.1737424820801941E-3</v>
      </c>
      <c r="M1922" s="482">
        <v>2.7018262241647139E-4</v>
      </c>
      <c r="N1922" s="482">
        <v>9.8156168291448531E-4</v>
      </c>
      <c r="O1922" s="482">
        <v>6.4995693693897989E-4</v>
      </c>
      <c r="P1922" s="482">
        <v>7.1783466526597174E-4</v>
      </c>
      <c r="Q1922" s="482">
        <v>6.7718164915903014E-4</v>
      </c>
      <c r="R1922" s="482">
        <v>7.5585427432243633E-4</v>
      </c>
      <c r="S1922" s="482">
        <v>8.3121716503070805E-4</v>
      </c>
      <c r="T1922" s="482">
        <v>8.7664966886689965E-4</v>
      </c>
      <c r="U1922" s="482">
        <v>1.3023095140985554E-3</v>
      </c>
      <c r="V1922" s="482">
        <v>9.3726377316074802E-4</v>
      </c>
      <c r="W1922" s="482">
        <v>1.2149507530915969E-3</v>
      </c>
      <c r="X1922" s="482">
        <v>9.7549302076114781E-4</v>
      </c>
      <c r="Y1922" s="482">
        <v>1.2607241537212033E-3</v>
      </c>
      <c r="Z1922" s="482">
        <v>8.8743920790536356E-4</v>
      </c>
      <c r="AA1922" s="482">
        <v>6.0732851691482656E-4</v>
      </c>
      <c r="AB1922" s="482">
        <v>4.3634464019547169E-4</v>
      </c>
      <c r="AC1922" s="482">
        <v>3.1911177403556504E-4</v>
      </c>
      <c r="AD1922" s="482">
        <v>1.4739542969047638E-4</v>
      </c>
      <c r="AE1922" s="482">
        <v>2.7990662948031711E-4</v>
      </c>
      <c r="AF1922" s="482">
        <v>3.6939745001984885E-4</v>
      </c>
      <c r="AG1922" s="482">
        <v>7.4635354089558001E-5</v>
      </c>
      <c r="AH1922" s="482">
        <v>2.5058719884197222E-4</v>
      </c>
      <c r="AI1922" s="482">
        <v>5.2284784246394767E-4</v>
      </c>
      <c r="AJ1922" s="482">
        <v>2.9951916382611217E-4</v>
      </c>
      <c r="AK1922" s="482">
        <v>2.3313521607720638E-4</v>
      </c>
      <c r="AL1922" s="482">
        <v>4.6828064155727162E-4</v>
      </c>
      <c r="AM1922" s="482">
        <v>3.5247537813299111E-4</v>
      </c>
      <c r="AN1922" s="482">
        <v>4.6855114990192913E-4</v>
      </c>
      <c r="AO1922" s="482">
        <v>4.9613525878996318E-4</v>
      </c>
      <c r="AP1922" s="482">
        <v>6.7779478895081051E-4</v>
      </c>
      <c r="AQ1922" s="482">
        <v>2.5368360282576103E-4</v>
      </c>
      <c r="AR1922" s="482">
        <v>2.2567948926226601E-4</v>
      </c>
      <c r="AS1922" s="482">
        <v>1.6785543766922202E-3</v>
      </c>
      <c r="AT1922" s="483">
        <v>4.7350554486583392E-4</v>
      </c>
      <c r="AU1922" s="490">
        <v>1.2671047705857369E-3</v>
      </c>
      <c r="AV1922" s="491">
        <v>1.8655712130003779E-3</v>
      </c>
      <c r="AW1922" s="491">
        <v>2.0307499252976498E-3</v>
      </c>
      <c r="AX1922" s="491">
        <v>2.0116069067423648E-3</v>
      </c>
      <c r="AY1922" s="491">
        <v>1.6407009902748941E-3</v>
      </c>
      <c r="AZ1922" s="491">
        <v>2.2350919834962066E-3</v>
      </c>
      <c r="BA1922" s="491">
        <v>2.0089326399465738E-3</v>
      </c>
      <c r="BB1922" s="491">
        <v>1.9042706527773205E-3</v>
      </c>
      <c r="BC1922" s="491">
        <v>1.8894787963083358E-4</v>
      </c>
      <c r="BD1922" s="491">
        <v>1.3438732735960078E-3</v>
      </c>
      <c r="BE1922" s="491">
        <v>2.0922693583850498E-3</v>
      </c>
      <c r="BF1922" s="491">
        <v>9.67467855552536E-4</v>
      </c>
      <c r="BG1922" s="491">
        <v>1.1984959931786937E-3</v>
      </c>
      <c r="BH1922" s="491">
        <v>1.3001141888451769E-3</v>
      </c>
      <c r="BI1922" s="491">
        <v>1.8707713455411025E-3</v>
      </c>
      <c r="BJ1922" s="491">
        <v>2.0525960064824642E-3</v>
      </c>
      <c r="BK1922" s="491">
        <v>2.0649517902978308E-3</v>
      </c>
      <c r="BL1922" s="491">
        <v>2.1341908887183084E-3</v>
      </c>
      <c r="BM1922" s="491">
        <v>2.2355296770662199E-3</v>
      </c>
      <c r="BN1922" s="491">
        <v>2.1123331508139374E-3</v>
      </c>
      <c r="BO1922" s="491">
        <v>1.7240269760974245E-3</v>
      </c>
      <c r="BP1922" s="491">
        <v>2.3449300516234905E-3</v>
      </c>
      <c r="BQ1922" s="491">
        <v>1.9152561965092335E-3</v>
      </c>
      <c r="BR1922" s="491">
        <v>8.5238893525176084E-4</v>
      </c>
      <c r="BS1922" s="491">
        <v>1.8387930769329761E-3</v>
      </c>
      <c r="BT1922" s="491">
        <v>3.9326991777902656E-3</v>
      </c>
      <c r="BU1922" s="491">
        <v>2.8576198912806613E-3</v>
      </c>
      <c r="BV1922" s="491">
        <v>4.5886553609288238E-3</v>
      </c>
      <c r="BW1922" s="491">
        <v>9.5245276531951133E-4</v>
      </c>
      <c r="BX1922" s="491">
        <v>2.6483115281933597E-3</v>
      </c>
      <c r="BY1922" s="491">
        <v>2.8183262118649795E-3</v>
      </c>
      <c r="BZ1922" s="491">
        <v>3.618044087508676E-3</v>
      </c>
      <c r="CA1922" s="491">
        <v>4.3328457974176719E-3</v>
      </c>
      <c r="CB1922" s="491">
        <v>2.9613924149001027E-3</v>
      </c>
      <c r="CC1922" s="491">
        <v>5.4746091351294685E-3</v>
      </c>
      <c r="CD1922" s="491">
        <v>2.3825669043678671E-3</v>
      </c>
      <c r="CE1922" s="491">
        <v>3.3955985789484453E-3</v>
      </c>
      <c r="CF1922" s="491">
        <v>1.9226121137099264E-3</v>
      </c>
      <c r="CG1922" s="491">
        <v>2.3354426919000265E-3</v>
      </c>
      <c r="CH1922" s="491">
        <v>4.0784548224021659E-3</v>
      </c>
      <c r="CI1922" s="491">
        <v>1.0019644186865939</v>
      </c>
      <c r="CJ1922" s="492">
        <v>1.7749825348903619E-3</v>
      </c>
      <c r="CK1922" s="307"/>
      <c r="CL1922" s="307"/>
      <c r="CM1922" s="307"/>
      <c r="CN1922" s="307"/>
      <c r="CO1922" s="307"/>
    </row>
    <row r="1923" spans="2:93">
      <c r="B1923" s="286"/>
      <c r="C1923" s="620">
        <v>42</v>
      </c>
      <c r="D1923" s="256" t="s">
        <v>663</v>
      </c>
      <c r="E1923" s="484">
        <v>2.488885711333216E-3</v>
      </c>
      <c r="F1923" s="485">
        <v>1.2623700020431277E-3</v>
      </c>
      <c r="G1923" s="485">
        <v>2.4883962488663159E-3</v>
      </c>
      <c r="H1923" s="485">
        <v>2.4241711564010359E-3</v>
      </c>
      <c r="I1923" s="485">
        <v>4.2400623086532802E-3</v>
      </c>
      <c r="J1923" s="485">
        <v>3.747982213630575E-3</v>
      </c>
      <c r="K1923" s="485">
        <v>4.1087664072461654E-3</v>
      </c>
      <c r="L1923" s="485">
        <v>4.2676871313561708E-3</v>
      </c>
      <c r="M1923" s="485">
        <v>1.5049734630175294E-3</v>
      </c>
      <c r="N1923" s="485">
        <v>4.1454019663905422E-3</v>
      </c>
      <c r="O1923" s="485">
        <v>3.0057099161379655E-3</v>
      </c>
      <c r="P1923" s="485">
        <v>4.4556994887034089E-3</v>
      </c>
      <c r="Q1923" s="485">
        <v>3.5385421830411348E-3</v>
      </c>
      <c r="R1923" s="485">
        <v>4.4371908747715709E-3</v>
      </c>
      <c r="S1923" s="485">
        <v>5.0920017163804945E-3</v>
      </c>
      <c r="T1923" s="485">
        <v>4.7987347692131262E-3</v>
      </c>
      <c r="U1923" s="485">
        <v>5.4971874279337784E-3</v>
      </c>
      <c r="V1923" s="485">
        <v>3.6763195028940991E-3</v>
      </c>
      <c r="W1923" s="485">
        <v>5.4010217243430246E-3</v>
      </c>
      <c r="X1923" s="485">
        <v>3.6710635791641936E-3</v>
      </c>
      <c r="Y1923" s="485">
        <v>5.7364318237239503E-3</v>
      </c>
      <c r="Z1923" s="485">
        <v>4.0524777413034384E-3</v>
      </c>
      <c r="AA1923" s="485">
        <v>2.975513785478885E-3</v>
      </c>
      <c r="AB1923" s="485">
        <v>2.2013011901207405E-3</v>
      </c>
      <c r="AC1923" s="485">
        <v>1.4997836800468472E-3</v>
      </c>
      <c r="AD1923" s="485">
        <v>6.6176150752700791E-4</v>
      </c>
      <c r="AE1923" s="485">
        <v>1.2568695348766979E-3</v>
      </c>
      <c r="AF1923" s="485">
        <v>1.5960952293130424E-3</v>
      </c>
      <c r="AG1923" s="485">
        <v>2.7282302150605741E-4</v>
      </c>
      <c r="AH1923" s="485">
        <v>1.1607295207570825E-3</v>
      </c>
      <c r="AI1923" s="485">
        <v>2.1656736539730935E-3</v>
      </c>
      <c r="AJ1923" s="485">
        <v>1.2899948286326723E-3</v>
      </c>
      <c r="AK1923" s="485">
        <v>1.0028896742941907E-3</v>
      </c>
      <c r="AL1923" s="485">
        <v>1.8481535273754022E-3</v>
      </c>
      <c r="AM1923" s="485">
        <v>1.395460357570887E-3</v>
      </c>
      <c r="AN1923" s="485">
        <v>2.1827655750481707E-3</v>
      </c>
      <c r="AO1923" s="485">
        <v>2.3515361695028701E-3</v>
      </c>
      <c r="AP1923" s="485">
        <v>3.3194561794898181E-3</v>
      </c>
      <c r="AQ1923" s="485">
        <v>1.0910246675858691E-3</v>
      </c>
      <c r="AR1923" s="485">
        <v>9.9845981818543579E-4</v>
      </c>
      <c r="AS1923" s="485">
        <v>6.3132964512451232E-3</v>
      </c>
      <c r="AT1923" s="486">
        <v>2.0807965158487545E-3</v>
      </c>
      <c r="AU1923" s="493">
        <v>1.8292754136620015E-2</v>
      </c>
      <c r="AV1923" s="494">
        <v>1.3674544322099264E-2</v>
      </c>
      <c r="AW1923" s="494">
        <v>1.9266207295366738E-2</v>
      </c>
      <c r="AX1923" s="494">
        <v>1.1946391324950824E-2</v>
      </c>
      <c r="AY1923" s="494">
        <v>9.3298955483464546E-3</v>
      </c>
      <c r="AZ1923" s="494">
        <v>6.2937996502425942E-3</v>
      </c>
      <c r="BA1923" s="494">
        <v>7.6322918842986077E-3</v>
      </c>
      <c r="BB1923" s="494">
        <v>6.5293667623771093E-3</v>
      </c>
      <c r="BC1923" s="494">
        <v>1.3641649339204104E-3</v>
      </c>
      <c r="BD1923" s="494">
        <v>7.3095596207751043E-3</v>
      </c>
      <c r="BE1923" s="494">
        <v>1.3325356273025949E-2</v>
      </c>
      <c r="BF1923" s="494">
        <v>8.1376259561816277E-3</v>
      </c>
      <c r="BG1923" s="494">
        <v>8.3887619521524487E-3</v>
      </c>
      <c r="BH1923" s="494">
        <v>7.6267772166906346E-3</v>
      </c>
      <c r="BI1923" s="494">
        <v>1.577364593601396E-2</v>
      </c>
      <c r="BJ1923" s="494">
        <v>1.3313504390946454E-2</v>
      </c>
      <c r="BK1923" s="494">
        <v>9.4749313446510115E-3</v>
      </c>
      <c r="BL1923" s="494">
        <v>7.0011782036051677E-3</v>
      </c>
      <c r="BM1923" s="494">
        <v>9.6358486833232736E-3</v>
      </c>
      <c r="BN1923" s="494">
        <v>7.8214050157953113E-3</v>
      </c>
      <c r="BO1923" s="494">
        <v>8.0475778462986286E-3</v>
      </c>
      <c r="BP1923" s="494">
        <v>7.1085354193588376E-3</v>
      </c>
      <c r="BQ1923" s="494">
        <v>1.9556435528299786E-2</v>
      </c>
      <c r="BR1923" s="494">
        <v>7.2027019859365127E-3</v>
      </c>
      <c r="BS1923" s="494">
        <v>1.515232846833588E-2</v>
      </c>
      <c r="BT1923" s="494">
        <v>3.710052290270726E-3</v>
      </c>
      <c r="BU1923" s="494">
        <v>1.0076044041248487E-2</v>
      </c>
      <c r="BV1923" s="494">
        <v>7.2574097908029381E-3</v>
      </c>
      <c r="BW1923" s="494">
        <v>6.9226684495196159E-3</v>
      </c>
      <c r="BX1923" s="494">
        <v>1.2801111522355892E-2</v>
      </c>
      <c r="BY1923" s="494">
        <v>1.1392315286438888E-2</v>
      </c>
      <c r="BZ1923" s="494">
        <v>3.8463957925577406E-3</v>
      </c>
      <c r="CA1923" s="494">
        <v>1.257532646668094E-2</v>
      </c>
      <c r="CB1923" s="494">
        <v>6.690094889668134E-3</v>
      </c>
      <c r="CC1923" s="494">
        <v>7.5139123381036486E-3</v>
      </c>
      <c r="CD1923" s="494">
        <v>1.2314026064761216E-2</v>
      </c>
      <c r="CE1923" s="494">
        <v>6.0313230675203755E-3</v>
      </c>
      <c r="CF1923" s="494">
        <v>7.0592851092356676E-3</v>
      </c>
      <c r="CG1923" s="494">
        <v>3.8651650765762022E-3</v>
      </c>
      <c r="CH1923" s="494">
        <v>5.9845997271345949E-3</v>
      </c>
      <c r="CI1923" s="494">
        <v>7.8352458584789956E-3</v>
      </c>
      <c r="CJ1923" s="495">
        <v>1.0042577529763737</v>
      </c>
      <c r="CK1923" s="307"/>
      <c r="CL1923" s="307"/>
      <c r="CM1923" s="307"/>
      <c r="CN1923" s="307"/>
      <c r="CO1923" s="307"/>
    </row>
    <row r="1924" spans="2:93">
      <c r="B1924" s="95"/>
      <c r="C1924" s="613"/>
      <c r="E1924" s="307"/>
      <c r="F1924" s="307"/>
      <c r="G1924" s="307"/>
      <c r="H1924" s="307"/>
      <c r="I1924" s="307"/>
      <c r="J1924" s="307"/>
      <c r="K1924" s="307"/>
      <c r="L1924" s="307"/>
      <c r="M1924" s="307"/>
      <c r="N1924" s="307"/>
      <c r="O1924" s="307"/>
      <c r="P1924" s="307"/>
      <c r="Q1924" s="307"/>
      <c r="R1924" s="307"/>
      <c r="S1924" s="307"/>
      <c r="T1924" s="307"/>
      <c r="U1924" s="307"/>
      <c r="V1924" s="307"/>
      <c r="W1924" s="307"/>
      <c r="X1924" s="307"/>
      <c r="Y1924" s="307"/>
      <c r="Z1924" s="307"/>
      <c r="AA1924" s="307"/>
      <c r="AB1924" s="307"/>
      <c r="AC1924" s="307"/>
      <c r="AD1924" s="307"/>
      <c r="AE1924" s="307"/>
      <c r="AF1924" s="307"/>
      <c r="AG1924" s="307"/>
      <c r="AH1924" s="307"/>
      <c r="AI1924" s="307"/>
      <c r="AJ1924" s="307"/>
      <c r="AK1924" s="307"/>
      <c r="AL1924" s="307"/>
      <c r="AM1924" s="307"/>
      <c r="AN1924" s="307"/>
      <c r="AO1924" s="307"/>
      <c r="AP1924" s="307"/>
      <c r="AQ1924" s="307"/>
      <c r="AR1924" s="307"/>
      <c r="AS1924" s="307"/>
      <c r="AT1924" s="307"/>
      <c r="AU1924" s="307"/>
      <c r="AV1924" s="307"/>
      <c r="AW1924" s="307"/>
      <c r="AX1924" s="307"/>
      <c r="AY1924" s="307"/>
      <c r="AZ1924" s="307"/>
      <c r="BA1924" s="307"/>
      <c r="BB1924" s="307"/>
      <c r="BC1924" s="307"/>
      <c r="BD1924" s="307"/>
      <c r="BE1924" s="307"/>
      <c r="BF1924" s="307"/>
      <c r="BG1924" s="307"/>
      <c r="BH1924" s="307"/>
      <c r="BI1924" s="307"/>
      <c r="BJ1924" s="307"/>
      <c r="BK1924" s="307"/>
      <c r="BL1924" s="307"/>
      <c r="BM1924" s="307"/>
      <c r="BN1924" s="307"/>
      <c r="BO1924" s="307"/>
      <c r="BP1924" s="307"/>
      <c r="BQ1924" s="307"/>
      <c r="BR1924" s="307"/>
      <c r="BS1924" s="307"/>
      <c r="BT1924" s="307"/>
      <c r="BU1924" s="307"/>
      <c r="BV1924" s="307"/>
      <c r="BW1924" s="307"/>
      <c r="BX1924" s="307"/>
      <c r="BY1924" s="307"/>
      <c r="BZ1924" s="307"/>
      <c r="CA1924" s="307"/>
      <c r="CB1924" s="307"/>
      <c r="CC1924" s="307"/>
      <c r="CD1924" s="307"/>
      <c r="CE1924" s="307"/>
      <c r="CF1924" s="307"/>
      <c r="CG1924" s="307"/>
      <c r="CH1924" s="307"/>
      <c r="CI1924" s="307"/>
    </row>
    <row r="1925" spans="2:93">
      <c r="C1925" s="600"/>
      <c r="E1925" s="307"/>
      <c r="F1925" s="307"/>
      <c r="G1925" s="307"/>
      <c r="H1925" s="307"/>
      <c r="I1925" s="307"/>
      <c r="J1925" s="307"/>
      <c r="K1925" s="307"/>
      <c r="L1925" s="307"/>
      <c r="M1925" s="307"/>
      <c r="N1925" s="307"/>
      <c r="O1925" s="307"/>
      <c r="P1925" s="307"/>
      <c r="Q1925" s="307"/>
      <c r="R1925" s="307"/>
      <c r="S1925" s="307"/>
      <c r="T1925" s="307"/>
      <c r="U1925" s="307"/>
      <c r="V1925" s="307"/>
      <c r="W1925" s="307"/>
      <c r="X1925" s="307"/>
      <c r="Y1925" s="307"/>
      <c r="Z1925" s="307"/>
      <c r="AA1925" s="307"/>
      <c r="AB1925" s="307"/>
      <c r="AC1925" s="307"/>
      <c r="AD1925" s="307"/>
      <c r="AE1925" s="307"/>
      <c r="AF1925" s="307"/>
      <c r="AG1925" s="307"/>
      <c r="AH1925" s="307"/>
      <c r="AI1925" s="307"/>
      <c r="AJ1925" s="307"/>
      <c r="AK1925" s="307"/>
      <c r="AL1925" s="307"/>
      <c r="AM1925" s="307"/>
      <c r="AN1925" s="307"/>
      <c r="AO1925" s="307"/>
      <c r="AP1925" s="307"/>
      <c r="AQ1925" s="307"/>
      <c r="AR1925" s="307"/>
      <c r="AS1925" s="307"/>
      <c r="AT1925" s="307"/>
      <c r="AU1925" s="307"/>
      <c r="AV1925" s="307"/>
      <c r="AW1925" s="307"/>
      <c r="AX1925" s="307"/>
      <c r="AY1925" s="307"/>
      <c r="AZ1925" s="307"/>
      <c r="BA1925" s="307"/>
      <c r="BB1925" s="307"/>
      <c r="BC1925" s="307"/>
      <c r="BD1925" s="307"/>
      <c r="BE1925" s="307"/>
      <c r="BF1925" s="307"/>
      <c r="BG1925" s="307"/>
      <c r="BH1925" s="307"/>
      <c r="BI1925" s="307"/>
      <c r="BJ1925" s="307"/>
      <c r="BK1925" s="307"/>
      <c r="BL1925" s="307"/>
      <c r="BM1925" s="307"/>
      <c r="BN1925" s="307"/>
      <c r="BO1925" s="307"/>
      <c r="BP1925" s="307"/>
      <c r="BQ1925" s="307"/>
      <c r="BR1925" s="307"/>
      <c r="BS1925" s="307"/>
      <c r="BT1925" s="307"/>
      <c r="BU1925" s="307"/>
      <c r="BV1925" s="307"/>
      <c r="BW1925" s="307"/>
      <c r="BX1925" s="307"/>
      <c r="BY1925" s="307"/>
      <c r="BZ1925" s="307"/>
      <c r="CA1925" s="307"/>
      <c r="CB1925" s="307"/>
      <c r="CC1925" s="307"/>
      <c r="CD1925" s="307"/>
      <c r="CE1925" s="307"/>
      <c r="CF1925" s="307"/>
      <c r="CG1925" s="307"/>
      <c r="CH1925" s="307"/>
      <c r="CI1925" s="307"/>
    </row>
    <row r="1926" spans="2:93" ht="17.25">
      <c r="B1926" s="32" t="s">
        <v>478</v>
      </c>
      <c r="C1926" s="600"/>
      <c r="D1926" s="25"/>
      <c r="E1926" s="25"/>
      <c r="G1926" s="25"/>
    </row>
    <row r="1927" spans="2:93" ht="71.25" customHeight="1" thickBot="1">
      <c r="B1927" s="239"/>
      <c r="C1927" s="602" t="s">
        <v>374</v>
      </c>
      <c r="D1927" s="241" t="s">
        <v>56</v>
      </c>
      <c r="F1927" s="258" t="s">
        <v>479</v>
      </c>
      <c r="H1927" s="242" t="s">
        <v>392</v>
      </c>
      <c r="J1927" s="242" t="s">
        <v>442</v>
      </c>
      <c r="L1927" s="242" t="s">
        <v>443</v>
      </c>
      <c r="N1927" s="242" t="s">
        <v>444</v>
      </c>
      <c r="P1927" s="242" t="s">
        <v>393</v>
      </c>
      <c r="R1927" s="242" t="s">
        <v>394</v>
      </c>
    </row>
    <row r="1928" spans="2:93">
      <c r="B1928" s="243" t="s">
        <v>102</v>
      </c>
      <c r="C1928" s="597">
        <v>1</v>
      </c>
      <c r="D1928" s="244" t="s">
        <v>67</v>
      </c>
      <c r="E1928" s="330"/>
      <c r="F1928" s="333">
        <f t="array" ref="F1928:F2011">+MMULT(E1840:CJ1923,F1747:F1830)</f>
        <v>0</v>
      </c>
      <c r="G1928" s="246"/>
      <c r="H1928" s="260">
        <f t="array" ref="H1928:H2011">+$H$963:$H$1046</f>
        <v>0.56924773200807521</v>
      </c>
      <c r="I1928" s="332"/>
      <c r="J1928" s="271">
        <f>$F1928*H1928</f>
        <v>0</v>
      </c>
      <c r="L1928" s="260">
        <f t="array" ref="L1928:L2011">+$L$963:$L$1046</f>
        <v>0.10213462832496947</v>
      </c>
      <c r="M1928" s="332"/>
      <c r="N1928" s="271">
        <f>$F1928*L1928</f>
        <v>0</v>
      </c>
      <c r="P1928" s="260">
        <f t="array" ref="P1928:P2011">+$P$963:$P$1046</f>
        <v>4.6429999999999999E-2</v>
      </c>
      <c r="Q1928" s="330"/>
      <c r="R1928" s="85">
        <f>$F1928*P1928*100</f>
        <v>0</v>
      </c>
    </row>
    <row r="1929" spans="2:93">
      <c r="B1929" s="247"/>
      <c r="C1929" s="598">
        <v>2</v>
      </c>
      <c r="D1929" s="246" t="s">
        <v>563</v>
      </c>
      <c r="E1929" s="330"/>
      <c r="F1929" s="336">
        <v>0</v>
      </c>
      <c r="G1929" s="246"/>
      <c r="H1929" s="263">
        <v>0.69155545329038259</v>
      </c>
      <c r="I1929" s="332"/>
      <c r="J1929" s="272">
        <f t="shared" ref="J1929:J1992" si="139">$F1929*H1929</f>
        <v>0</v>
      </c>
      <c r="L1929" s="263">
        <v>0.26323055683387042</v>
      </c>
      <c r="M1929" s="332"/>
      <c r="N1929" s="272">
        <f t="shared" ref="N1929:N1992" si="140">$F1929*L1929</f>
        <v>0</v>
      </c>
      <c r="P1929" s="263">
        <v>0.112287</v>
      </c>
      <c r="Q1929" s="330"/>
      <c r="R1929" s="85">
        <f t="shared" ref="R1929:R1992" si="141">$F1929*P1929*100</f>
        <v>0</v>
      </c>
    </row>
    <row r="1930" spans="2:93">
      <c r="B1930" s="247"/>
      <c r="C1930" s="598">
        <v>3</v>
      </c>
      <c r="D1930" s="246" t="s">
        <v>633</v>
      </c>
      <c r="E1930" s="330"/>
      <c r="F1930" s="264">
        <v>0</v>
      </c>
      <c r="G1930" s="246"/>
      <c r="H1930" s="263">
        <v>0.53219145756312469</v>
      </c>
      <c r="I1930" s="332"/>
      <c r="J1930" s="272">
        <f t="shared" si="139"/>
        <v>0</v>
      </c>
      <c r="L1930" s="263">
        <v>0.20604892629591767</v>
      </c>
      <c r="M1930" s="332"/>
      <c r="N1930" s="272">
        <f t="shared" si="140"/>
        <v>0</v>
      </c>
      <c r="P1930" s="263">
        <v>2.3559E-2</v>
      </c>
      <c r="Q1930" s="330"/>
      <c r="R1930" s="279">
        <f t="shared" si="141"/>
        <v>0</v>
      </c>
    </row>
    <row r="1931" spans="2:93">
      <c r="B1931" s="247"/>
      <c r="C1931" s="598">
        <v>4</v>
      </c>
      <c r="D1931" s="246" t="s">
        <v>652</v>
      </c>
      <c r="E1931" s="330"/>
      <c r="F1931" s="264">
        <v>0</v>
      </c>
      <c r="G1931" s="246"/>
      <c r="H1931" s="263">
        <v>0.367452791960451</v>
      </c>
      <c r="I1931" s="332"/>
      <c r="J1931" s="272">
        <f t="shared" si="139"/>
        <v>0</v>
      </c>
      <c r="L1931" s="263">
        <v>0.19734176189318442</v>
      </c>
      <c r="M1931" s="332"/>
      <c r="N1931" s="272">
        <f t="shared" si="140"/>
        <v>0</v>
      </c>
      <c r="P1931" s="263">
        <v>7.3668999999999998E-2</v>
      </c>
      <c r="Q1931" s="330"/>
      <c r="R1931" s="279">
        <f t="shared" si="141"/>
        <v>0</v>
      </c>
    </row>
    <row r="1932" spans="2:93">
      <c r="B1932" s="247"/>
      <c r="C1932" s="598">
        <v>5</v>
      </c>
      <c r="D1932" s="246" t="s">
        <v>653</v>
      </c>
      <c r="E1932" s="330"/>
      <c r="F1932" s="264">
        <v>0</v>
      </c>
      <c r="G1932" s="246"/>
      <c r="H1932" s="263">
        <v>0.36638550416486604</v>
      </c>
      <c r="I1932" s="332"/>
      <c r="J1932" s="272">
        <f t="shared" si="139"/>
        <v>0</v>
      </c>
      <c r="L1932" s="263">
        <v>0.1416580020327817</v>
      </c>
      <c r="M1932" s="332"/>
      <c r="N1932" s="272">
        <f t="shared" si="140"/>
        <v>0</v>
      </c>
      <c r="P1932" s="263">
        <v>4.2768E-2</v>
      </c>
      <c r="Q1932" s="330"/>
      <c r="R1932" s="279">
        <f t="shared" si="141"/>
        <v>0</v>
      </c>
    </row>
    <row r="1933" spans="2:93">
      <c r="B1933" s="247"/>
      <c r="C1933" s="598">
        <v>6</v>
      </c>
      <c r="D1933" s="246" t="s">
        <v>68</v>
      </c>
      <c r="E1933" s="330"/>
      <c r="F1933" s="264">
        <v>0</v>
      </c>
      <c r="G1933" s="246"/>
      <c r="H1933" s="263">
        <v>0.31248016250872901</v>
      </c>
      <c r="I1933" s="332"/>
      <c r="J1933" s="272">
        <f t="shared" si="139"/>
        <v>0</v>
      </c>
      <c r="L1933" s="263">
        <v>0.39982860407541487</v>
      </c>
      <c r="M1933" s="332"/>
      <c r="N1933" s="272">
        <f t="shared" si="140"/>
        <v>0</v>
      </c>
      <c r="P1933" s="263">
        <v>8.8236999999999996E-2</v>
      </c>
      <c r="Q1933" s="330"/>
      <c r="R1933" s="279">
        <f t="shared" si="141"/>
        <v>0</v>
      </c>
    </row>
    <row r="1934" spans="2:93">
      <c r="B1934" s="247"/>
      <c r="C1934" s="598">
        <v>7</v>
      </c>
      <c r="D1934" s="246" t="s">
        <v>69</v>
      </c>
      <c r="E1934" s="330"/>
      <c r="F1934" s="264">
        <v>0</v>
      </c>
      <c r="G1934" s="246"/>
      <c r="H1934" s="263">
        <v>0.28199373195199079</v>
      </c>
      <c r="I1934" s="332"/>
      <c r="J1934" s="272">
        <f t="shared" si="139"/>
        <v>0</v>
      </c>
      <c r="L1934" s="263">
        <v>0.16197703540489139</v>
      </c>
      <c r="M1934" s="332"/>
      <c r="N1934" s="272">
        <f t="shared" si="140"/>
        <v>0</v>
      </c>
      <c r="P1934" s="263">
        <v>5.076E-2</v>
      </c>
      <c r="Q1934" s="330"/>
      <c r="R1934" s="279">
        <f t="shared" si="141"/>
        <v>0</v>
      </c>
    </row>
    <row r="1935" spans="2:93">
      <c r="B1935" s="247"/>
      <c r="C1935" s="598">
        <v>8</v>
      </c>
      <c r="D1935" s="246" t="s">
        <v>70</v>
      </c>
      <c r="E1935" s="330"/>
      <c r="F1935" s="264">
        <v>0</v>
      </c>
      <c r="G1935" s="246"/>
      <c r="H1935" s="263">
        <v>0.2111755821872201</v>
      </c>
      <c r="I1935" s="332"/>
      <c r="J1935" s="272">
        <f t="shared" si="139"/>
        <v>0</v>
      </c>
      <c r="L1935" s="263">
        <v>8.7418758486434878E-2</v>
      </c>
      <c r="M1935" s="332"/>
      <c r="N1935" s="272">
        <f t="shared" si="140"/>
        <v>0</v>
      </c>
      <c r="P1935" s="263">
        <v>8.5000000000000006E-3</v>
      </c>
      <c r="Q1935" s="330"/>
      <c r="R1935" s="279">
        <f t="shared" si="141"/>
        <v>0</v>
      </c>
    </row>
    <row r="1936" spans="2:93">
      <c r="B1936" s="247"/>
      <c r="C1936" s="598">
        <v>9</v>
      </c>
      <c r="D1936" s="246" t="s">
        <v>71</v>
      </c>
      <c r="E1936" s="330"/>
      <c r="F1936" s="264">
        <v>0</v>
      </c>
      <c r="G1936" s="246"/>
      <c r="H1936" s="263">
        <v>0.21082724488936963</v>
      </c>
      <c r="I1936" s="332"/>
      <c r="J1936" s="272">
        <f t="shared" si="139"/>
        <v>0</v>
      </c>
      <c r="L1936" s="263">
        <v>8.1096652385288983E-3</v>
      </c>
      <c r="M1936" s="332"/>
      <c r="N1936" s="272">
        <f t="shared" si="140"/>
        <v>0</v>
      </c>
      <c r="P1936" s="263">
        <v>1.3550000000000001E-3</v>
      </c>
      <c r="Q1936" s="330"/>
      <c r="R1936" s="279">
        <f t="shared" si="141"/>
        <v>0</v>
      </c>
    </row>
    <row r="1937" spans="2:18">
      <c r="B1937" s="248"/>
      <c r="C1937" s="598">
        <v>10</v>
      </c>
      <c r="D1937" s="246" t="s">
        <v>564</v>
      </c>
      <c r="E1937" s="330"/>
      <c r="F1937" s="264">
        <v>0</v>
      </c>
      <c r="G1937" s="246"/>
      <c r="H1937" s="263">
        <v>0.27856643794400021</v>
      </c>
      <c r="I1937" s="332"/>
      <c r="J1937" s="272">
        <f t="shared" si="139"/>
        <v>0</v>
      </c>
      <c r="L1937" s="263">
        <v>0.20111305415436578</v>
      </c>
      <c r="M1937" s="332"/>
      <c r="N1937" s="272">
        <f t="shared" si="140"/>
        <v>0</v>
      </c>
      <c r="P1937" s="263">
        <v>3.7609999999999998E-2</v>
      </c>
      <c r="Q1937" s="330"/>
      <c r="R1937" s="279">
        <f t="shared" si="141"/>
        <v>0</v>
      </c>
    </row>
    <row r="1938" spans="2:18">
      <c r="B1938" s="248"/>
      <c r="C1938" s="598">
        <v>11</v>
      </c>
      <c r="D1938" s="246" t="s">
        <v>72</v>
      </c>
      <c r="E1938" s="330"/>
      <c r="F1938" s="264">
        <v>0</v>
      </c>
      <c r="G1938" s="246"/>
      <c r="H1938" s="263">
        <v>0.44724064993750645</v>
      </c>
      <c r="I1938" s="332"/>
      <c r="J1938" s="272">
        <f t="shared" si="139"/>
        <v>0</v>
      </c>
      <c r="L1938" s="263">
        <v>0.19592266769220926</v>
      </c>
      <c r="M1938" s="332"/>
      <c r="N1938" s="272">
        <f t="shared" si="140"/>
        <v>0</v>
      </c>
      <c r="P1938" s="263">
        <v>3.4644000000000001E-2</v>
      </c>
      <c r="Q1938" s="330"/>
      <c r="R1938" s="279">
        <f t="shared" si="141"/>
        <v>0</v>
      </c>
    </row>
    <row r="1939" spans="2:18">
      <c r="B1939" s="248"/>
      <c r="C1939" s="598">
        <v>12</v>
      </c>
      <c r="D1939" s="246" t="s">
        <v>73</v>
      </c>
      <c r="E1939" s="330"/>
      <c r="F1939" s="264">
        <v>0</v>
      </c>
      <c r="G1939" s="246"/>
      <c r="H1939" s="263">
        <v>0.29327907995309371</v>
      </c>
      <c r="I1939" s="332"/>
      <c r="J1939" s="272">
        <f t="shared" si="139"/>
        <v>0</v>
      </c>
      <c r="L1939" s="263">
        <v>0.12057248618940658</v>
      </c>
      <c r="M1939" s="332"/>
      <c r="N1939" s="272">
        <f t="shared" si="140"/>
        <v>0</v>
      </c>
      <c r="P1939" s="263">
        <v>3.7059000000000002E-2</v>
      </c>
      <c r="Q1939" s="330"/>
      <c r="R1939" s="279">
        <f t="shared" si="141"/>
        <v>0</v>
      </c>
    </row>
    <row r="1940" spans="2:18">
      <c r="B1940" s="248"/>
      <c r="C1940" s="598">
        <v>13</v>
      </c>
      <c r="D1940" s="246" t="s">
        <v>74</v>
      </c>
      <c r="E1940" s="330"/>
      <c r="F1940" s="264">
        <v>0</v>
      </c>
      <c r="G1940" s="246"/>
      <c r="H1940" s="263">
        <v>0.2825954440792125</v>
      </c>
      <c r="I1940" s="332"/>
      <c r="J1940" s="272">
        <f t="shared" si="139"/>
        <v>0</v>
      </c>
      <c r="L1940" s="263">
        <v>8.8661724146656309E-2</v>
      </c>
      <c r="M1940" s="332"/>
      <c r="N1940" s="272">
        <f t="shared" si="140"/>
        <v>0</v>
      </c>
      <c r="P1940" s="263">
        <v>8.1910000000000004E-3</v>
      </c>
      <c r="Q1940" s="330"/>
      <c r="R1940" s="279">
        <f t="shared" si="141"/>
        <v>0</v>
      </c>
    </row>
    <row r="1941" spans="2:18">
      <c r="B1941" s="248"/>
      <c r="C1941" s="598">
        <v>14</v>
      </c>
      <c r="D1941" s="246" t="s">
        <v>75</v>
      </c>
      <c r="E1941" s="330"/>
      <c r="F1941" s="264">
        <v>0</v>
      </c>
      <c r="G1941" s="246"/>
      <c r="H1941" s="263">
        <v>0.30697815166737313</v>
      </c>
      <c r="I1941" s="332"/>
      <c r="J1941" s="272">
        <f t="shared" si="139"/>
        <v>0</v>
      </c>
      <c r="L1941" s="263">
        <v>0.27079828118380472</v>
      </c>
      <c r="M1941" s="332"/>
      <c r="N1941" s="272">
        <f t="shared" si="140"/>
        <v>0</v>
      </c>
      <c r="P1941" s="263">
        <v>6.3325999999999993E-2</v>
      </c>
      <c r="Q1941" s="330"/>
      <c r="R1941" s="279">
        <f t="shared" si="141"/>
        <v>0</v>
      </c>
    </row>
    <row r="1942" spans="2:18">
      <c r="B1942" s="248"/>
      <c r="C1942" s="598">
        <v>15</v>
      </c>
      <c r="D1942" s="246" t="s">
        <v>654</v>
      </c>
      <c r="E1942" s="330"/>
      <c r="F1942" s="264">
        <v>0</v>
      </c>
      <c r="G1942" s="246"/>
      <c r="H1942" s="263">
        <v>0.34364629010460407</v>
      </c>
      <c r="I1942" s="332"/>
      <c r="J1942" s="272">
        <f t="shared" si="139"/>
        <v>0</v>
      </c>
      <c r="L1942" s="263">
        <v>0.20985200094230089</v>
      </c>
      <c r="M1942" s="332"/>
      <c r="N1942" s="272">
        <f t="shared" si="140"/>
        <v>0</v>
      </c>
      <c r="P1942" s="263">
        <v>4.4027999999999998E-2</v>
      </c>
      <c r="Q1942" s="330"/>
      <c r="R1942" s="279">
        <f t="shared" si="141"/>
        <v>0</v>
      </c>
    </row>
    <row r="1943" spans="2:18">
      <c r="B1943" s="248"/>
      <c r="C1943" s="598">
        <v>16</v>
      </c>
      <c r="D1943" s="246" t="s">
        <v>655</v>
      </c>
      <c r="E1943" s="330"/>
      <c r="F1943" s="264">
        <v>0</v>
      </c>
      <c r="G1943" s="246"/>
      <c r="H1943" s="263">
        <v>0.40141059496326853</v>
      </c>
      <c r="I1943" s="332"/>
      <c r="J1943" s="272">
        <f t="shared" si="139"/>
        <v>0</v>
      </c>
      <c r="L1943" s="263">
        <v>0.27448472870405771</v>
      </c>
      <c r="M1943" s="332"/>
      <c r="N1943" s="272">
        <f t="shared" si="140"/>
        <v>0</v>
      </c>
      <c r="P1943" s="263">
        <v>5.1773E-2</v>
      </c>
      <c r="Q1943" s="330"/>
      <c r="R1943" s="279">
        <f t="shared" si="141"/>
        <v>0</v>
      </c>
    </row>
    <row r="1944" spans="2:18">
      <c r="B1944" s="248"/>
      <c r="C1944" s="598">
        <v>17</v>
      </c>
      <c r="D1944" s="246" t="s">
        <v>656</v>
      </c>
      <c r="E1944" s="330"/>
      <c r="F1944" s="264">
        <v>0</v>
      </c>
      <c r="G1944" s="246"/>
      <c r="H1944" s="263">
        <v>0.14137719063368598</v>
      </c>
      <c r="I1944" s="332"/>
      <c r="J1944" s="272">
        <f t="shared" si="139"/>
        <v>0</v>
      </c>
      <c r="L1944" s="263">
        <v>0.14919879470363542</v>
      </c>
      <c r="M1944" s="332"/>
      <c r="N1944" s="272">
        <f t="shared" si="140"/>
        <v>0</v>
      </c>
      <c r="P1944" s="263">
        <v>1.6990000000000002E-2</v>
      </c>
      <c r="Q1944" s="330"/>
      <c r="R1944" s="279">
        <f t="shared" si="141"/>
        <v>0</v>
      </c>
    </row>
    <row r="1945" spans="2:18">
      <c r="B1945" s="248"/>
      <c r="C1945" s="598">
        <v>18</v>
      </c>
      <c r="D1945" s="246" t="s">
        <v>657</v>
      </c>
      <c r="E1945" s="330"/>
      <c r="F1945" s="264">
        <v>0</v>
      </c>
      <c r="G1945" s="246"/>
      <c r="H1945" s="263">
        <v>0.33587000313353371</v>
      </c>
      <c r="I1945" s="332"/>
      <c r="J1945" s="272">
        <f t="shared" si="139"/>
        <v>0</v>
      </c>
      <c r="L1945" s="263">
        <v>0.14815345360132523</v>
      </c>
      <c r="M1945" s="332"/>
      <c r="N1945" s="272">
        <f t="shared" si="140"/>
        <v>0</v>
      </c>
      <c r="P1945" s="263">
        <v>1.0186000000000001E-2</v>
      </c>
      <c r="Q1945" s="330"/>
      <c r="R1945" s="279">
        <f t="shared" si="141"/>
        <v>0</v>
      </c>
    </row>
    <row r="1946" spans="2:18">
      <c r="B1946" s="248"/>
      <c r="C1946" s="598">
        <v>19</v>
      </c>
      <c r="D1946" s="246" t="s">
        <v>76</v>
      </c>
      <c r="E1946" s="330"/>
      <c r="F1946" s="264">
        <v>0</v>
      </c>
      <c r="G1946" s="246"/>
      <c r="H1946" s="263">
        <v>0.21136318439087198</v>
      </c>
      <c r="I1946" s="332"/>
      <c r="J1946" s="272">
        <f t="shared" si="139"/>
        <v>0</v>
      </c>
      <c r="L1946" s="263">
        <v>0.17137060283822667</v>
      </c>
      <c r="M1946" s="332"/>
      <c r="N1946" s="272">
        <f t="shared" si="140"/>
        <v>0</v>
      </c>
      <c r="P1946" s="263">
        <v>4.0231999999999997E-2</v>
      </c>
      <c r="Q1946" s="330"/>
      <c r="R1946" s="279">
        <f t="shared" si="141"/>
        <v>0</v>
      </c>
    </row>
    <row r="1947" spans="2:18">
      <c r="B1947" s="248"/>
      <c r="C1947" s="598">
        <v>20</v>
      </c>
      <c r="D1947" s="246" t="s">
        <v>658</v>
      </c>
      <c r="E1947" s="330"/>
      <c r="F1947" s="264">
        <v>0</v>
      </c>
      <c r="G1947" s="246"/>
      <c r="H1947" s="263">
        <v>0.32736431179952236</v>
      </c>
      <c r="I1947" s="332"/>
      <c r="J1947" s="272">
        <f t="shared" si="139"/>
        <v>0</v>
      </c>
      <c r="L1947" s="263">
        <v>0.1698463669563032</v>
      </c>
      <c r="M1947" s="332"/>
      <c r="N1947" s="272">
        <f t="shared" si="140"/>
        <v>0</v>
      </c>
      <c r="P1947" s="263">
        <v>1.4449999999999999E-2</v>
      </c>
      <c r="Q1947" s="330"/>
      <c r="R1947" s="279">
        <f t="shared" si="141"/>
        <v>0</v>
      </c>
    </row>
    <row r="1948" spans="2:18">
      <c r="B1948" s="248"/>
      <c r="C1948" s="598">
        <v>21</v>
      </c>
      <c r="D1948" s="246" t="s">
        <v>77</v>
      </c>
      <c r="E1948" s="330"/>
      <c r="F1948" s="264">
        <v>0</v>
      </c>
      <c r="G1948" s="246"/>
      <c r="H1948" s="263">
        <v>0.17231967218062039</v>
      </c>
      <c r="I1948" s="332"/>
      <c r="J1948" s="272">
        <f t="shared" si="139"/>
        <v>0</v>
      </c>
      <c r="L1948" s="263">
        <v>0.12534467045117437</v>
      </c>
      <c r="M1948" s="332"/>
      <c r="N1948" s="272">
        <f t="shared" si="140"/>
        <v>0</v>
      </c>
      <c r="P1948" s="263">
        <v>1.6730999999999999E-2</v>
      </c>
      <c r="Q1948" s="330"/>
      <c r="R1948" s="279">
        <f t="shared" si="141"/>
        <v>0</v>
      </c>
    </row>
    <row r="1949" spans="2:18">
      <c r="B1949" s="248"/>
      <c r="C1949" s="598">
        <v>22</v>
      </c>
      <c r="D1949" s="246" t="s">
        <v>81</v>
      </c>
      <c r="E1949" s="330"/>
      <c r="F1949" s="264">
        <v>0</v>
      </c>
      <c r="G1949" s="246"/>
      <c r="H1949" s="263">
        <v>0.32430776051480381</v>
      </c>
      <c r="I1949" s="332"/>
      <c r="J1949" s="272">
        <f t="shared" si="139"/>
        <v>0</v>
      </c>
      <c r="L1949" s="263">
        <v>0.2314071678652232</v>
      </c>
      <c r="M1949" s="332"/>
      <c r="N1949" s="272">
        <f t="shared" si="140"/>
        <v>0</v>
      </c>
      <c r="P1949" s="263">
        <v>4.6427000000000003E-2</v>
      </c>
      <c r="Q1949" s="330"/>
      <c r="R1949" s="279">
        <f t="shared" si="141"/>
        <v>0</v>
      </c>
    </row>
    <row r="1950" spans="2:18">
      <c r="B1950" s="248"/>
      <c r="C1950" s="598">
        <v>23</v>
      </c>
      <c r="D1950" s="246" t="s">
        <v>82</v>
      </c>
      <c r="E1950" s="330"/>
      <c r="F1950" s="264">
        <v>0</v>
      </c>
      <c r="G1950" s="246"/>
      <c r="H1950" s="263">
        <v>0.49728374364167438</v>
      </c>
      <c r="I1950" s="332"/>
      <c r="J1950" s="272">
        <f t="shared" si="139"/>
        <v>0</v>
      </c>
      <c r="L1950" s="263">
        <v>0.37890127540216306</v>
      </c>
      <c r="M1950" s="332"/>
      <c r="N1950" s="272">
        <f t="shared" si="140"/>
        <v>0</v>
      </c>
      <c r="P1950" s="263">
        <v>0.10488</v>
      </c>
      <c r="Q1950" s="330"/>
      <c r="R1950" s="279">
        <f t="shared" si="141"/>
        <v>0</v>
      </c>
    </row>
    <row r="1951" spans="2:18">
      <c r="B1951" s="248"/>
      <c r="C1951" s="598">
        <v>24</v>
      </c>
      <c r="D1951" s="246" t="s">
        <v>565</v>
      </c>
      <c r="E1951" s="330"/>
      <c r="F1951" s="264">
        <v>0</v>
      </c>
      <c r="G1951" s="246"/>
      <c r="H1951" s="263">
        <v>0.1649785813086756</v>
      </c>
      <c r="I1951" s="332"/>
      <c r="J1951" s="272">
        <f t="shared" si="139"/>
        <v>0</v>
      </c>
      <c r="L1951" s="263">
        <v>0.1140168172072476</v>
      </c>
      <c r="M1951" s="332"/>
      <c r="N1951" s="272">
        <f t="shared" si="140"/>
        <v>0</v>
      </c>
      <c r="P1951" s="263">
        <v>4.1479999999999998E-3</v>
      </c>
      <c r="Q1951" s="330"/>
      <c r="R1951" s="279">
        <f t="shared" si="141"/>
        <v>0</v>
      </c>
    </row>
    <row r="1952" spans="2:18">
      <c r="B1952" s="248"/>
      <c r="C1952" s="598">
        <v>25</v>
      </c>
      <c r="D1952" s="246" t="s">
        <v>566</v>
      </c>
      <c r="E1952" s="330"/>
      <c r="F1952" s="264">
        <v>0</v>
      </c>
      <c r="G1952" s="246"/>
      <c r="H1952" s="263">
        <v>0.6496823379923764</v>
      </c>
      <c r="I1952" s="332"/>
      <c r="J1952" s="272">
        <f t="shared" si="139"/>
        <v>0</v>
      </c>
      <c r="L1952" s="263">
        <v>0.14594098545813927</v>
      </c>
      <c r="M1952" s="332"/>
      <c r="N1952" s="272">
        <f t="shared" si="140"/>
        <v>0</v>
      </c>
      <c r="P1952" s="263">
        <v>3.4264999999999997E-2</v>
      </c>
      <c r="Q1952" s="330"/>
      <c r="R1952" s="279">
        <f t="shared" si="141"/>
        <v>0</v>
      </c>
    </row>
    <row r="1953" spans="2:18">
      <c r="B1953" s="248"/>
      <c r="C1953" s="598">
        <v>26</v>
      </c>
      <c r="D1953" s="246" t="s">
        <v>567</v>
      </c>
      <c r="E1953" s="330"/>
      <c r="F1953" s="264">
        <v>0</v>
      </c>
      <c r="G1953" s="246"/>
      <c r="H1953" s="263">
        <v>0.84810461923799463</v>
      </c>
      <c r="I1953" s="332"/>
      <c r="J1953" s="272">
        <f t="shared" si="139"/>
        <v>0</v>
      </c>
      <c r="L1953" s="263">
        <v>0.53583642406435161</v>
      </c>
      <c r="M1953" s="332"/>
      <c r="N1953" s="272">
        <f t="shared" si="140"/>
        <v>0</v>
      </c>
      <c r="P1953" s="263">
        <v>7.6189000000000007E-2</v>
      </c>
      <c r="Q1953" s="330"/>
      <c r="R1953" s="279">
        <f t="shared" si="141"/>
        <v>0</v>
      </c>
    </row>
    <row r="1954" spans="2:18">
      <c r="B1954" s="248"/>
      <c r="C1954" s="598">
        <v>27</v>
      </c>
      <c r="D1954" s="246" t="s">
        <v>83</v>
      </c>
      <c r="E1954" s="330"/>
      <c r="F1954" s="264">
        <v>0</v>
      </c>
      <c r="G1954" s="246"/>
      <c r="H1954" s="263">
        <v>0.75458958813974952</v>
      </c>
      <c r="I1954" s="332"/>
      <c r="J1954" s="272">
        <f t="shared" si="139"/>
        <v>0</v>
      </c>
      <c r="L1954" s="263">
        <v>0.45603746159178171</v>
      </c>
      <c r="M1954" s="332"/>
      <c r="N1954" s="272">
        <f t="shared" si="140"/>
        <v>0</v>
      </c>
      <c r="P1954" s="263">
        <v>0.16450600000000001</v>
      </c>
      <c r="Q1954" s="330"/>
      <c r="R1954" s="279">
        <f t="shared" si="141"/>
        <v>0</v>
      </c>
    </row>
    <row r="1955" spans="2:18">
      <c r="B1955" s="248"/>
      <c r="C1955" s="598">
        <v>28</v>
      </c>
      <c r="D1955" s="246" t="s">
        <v>84</v>
      </c>
      <c r="E1955" s="330"/>
      <c r="F1955" s="264">
        <v>0</v>
      </c>
      <c r="G1955" s="246"/>
      <c r="H1955" s="263">
        <v>0.710201138766275</v>
      </c>
      <c r="I1955" s="332"/>
      <c r="J1955" s="272">
        <f t="shared" si="139"/>
        <v>0</v>
      </c>
      <c r="L1955" s="263">
        <v>0.31237712823175945</v>
      </c>
      <c r="M1955" s="332"/>
      <c r="N1955" s="272">
        <f t="shared" si="140"/>
        <v>0</v>
      </c>
      <c r="P1955" s="263">
        <v>4.0304E-2</v>
      </c>
      <c r="Q1955" s="330"/>
      <c r="R1955" s="279">
        <f t="shared" si="141"/>
        <v>0</v>
      </c>
    </row>
    <row r="1956" spans="2:18">
      <c r="B1956" s="248"/>
      <c r="C1956" s="598">
        <v>29</v>
      </c>
      <c r="D1956" s="246" t="s">
        <v>85</v>
      </c>
      <c r="E1956" s="330"/>
      <c r="F1956" s="264">
        <v>0</v>
      </c>
      <c r="G1956" s="246"/>
      <c r="H1956" s="263">
        <v>0.89424536443004587</v>
      </c>
      <c r="I1956" s="332"/>
      <c r="J1956" s="272">
        <f t="shared" si="139"/>
        <v>0</v>
      </c>
      <c r="L1956" s="263">
        <v>3.9324338518635996E-2</v>
      </c>
      <c r="M1956" s="332"/>
      <c r="N1956" s="272">
        <f t="shared" si="140"/>
        <v>0</v>
      </c>
      <c r="P1956" s="263">
        <v>4.6090000000000002E-3</v>
      </c>
      <c r="Q1956" s="330"/>
      <c r="R1956" s="279">
        <f t="shared" si="141"/>
        <v>0</v>
      </c>
    </row>
    <row r="1957" spans="2:18">
      <c r="B1957" s="248"/>
      <c r="C1957" s="598">
        <v>30</v>
      </c>
      <c r="D1957" s="246" t="s">
        <v>641</v>
      </c>
      <c r="E1957" s="330"/>
      <c r="F1957" s="264">
        <v>0</v>
      </c>
      <c r="G1957" s="246"/>
      <c r="H1957" s="263">
        <v>0.72123903101779596</v>
      </c>
      <c r="I1957" s="332"/>
      <c r="J1957" s="272">
        <f t="shared" si="139"/>
        <v>0</v>
      </c>
      <c r="L1957" s="263">
        <v>0.44791090350097024</v>
      </c>
      <c r="M1957" s="332"/>
      <c r="N1957" s="272">
        <f t="shared" si="140"/>
        <v>0</v>
      </c>
      <c r="P1957" s="263">
        <v>8.7373999999999993E-2</v>
      </c>
      <c r="Q1957" s="330"/>
      <c r="R1957" s="279">
        <f t="shared" si="141"/>
        <v>0</v>
      </c>
    </row>
    <row r="1958" spans="2:18">
      <c r="B1958" s="248"/>
      <c r="C1958" s="598">
        <v>31</v>
      </c>
      <c r="D1958" s="246" t="s">
        <v>659</v>
      </c>
      <c r="E1958" s="330"/>
      <c r="F1958" s="264">
        <v>0</v>
      </c>
      <c r="G1958" s="246"/>
      <c r="H1958" s="263">
        <v>0.59629862368930164</v>
      </c>
      <c r="I1958" s="332"/>
      <c r="J1958" s="272">
        <f t="shared" si="139"/>
        <v>0</v>
      </c>
      <c r="L1958" s="263">
        <v>0.16960534259909574</v>
      </c>
      <c r="M1958" s="332"/>
      <c r="N1958" s="272">
        <f t="shared" si="140"/>
        <v>0</v>
      </c>
      <c r="P1958" s="263">
        <v>4.7018999999999998E-2</v>
      </c>
      <c r="Q1958" s="330"/>
      <c r="R1958" s="279">
        <f t="shared" si="141"/>
        <v>0</v>
      </c>
    </row>
    <row r="1959" spans="2:18">
      <c r="B1959" s="248"/>
      <c r="C1959" s="598">
        <v>32</v>
      </c>
      <c r="D1959" s="246" t="s">
        <v>86</v>
      </c>
      <c r="E1959" s="330"/>
      <c r="F1959" s="264">
        <v>0</v>
      </c>
      <c r="G1959" s="246"/>
      <c r="H1959" s="263">
        <v>0.71200581883763636</v>
      </c>
      <c r="I1959" s="332"/>
      <c r="J1959" s="272">
        <f t="shared" si="139"/>
        <v>0</v>
      </c>
      <c r="L1959" s="263">
        <v>0.38588081165979382</v>
      </c>
      <c r="M1959" s="332"/>
      <c r="N1959" s="272">
        <f t="shared" si="140"/>
        <v>0</v>
      </c>
      <c r="P1959" s="263">
        <v>5.3838999999999998E-2</v>
      </c>
      <c r="Q1959" s="330"/>
      <c r="R1959" s="279">
        <f t="shared" si="141"/>
        <v>0</v>
      </c>
    </row>
    <row r="1960" spans="2:18">
      <c r="B1960" s="248"/>
      <c r="C1960" s="598">
        <v>33</v>
      </c>
      <c r="D1960" s="246" t="s">
        <v>87</v>
      </c>
      <c r="E1960" s="330"/>
      <c r="F1960" s="264">
        <v>0</v>
      </c>
      <c r="G1960" s="246"/>
      <c r="H1960" s="263">
        <v>0.79645739047423914</v>
      </c>
      <c r="I1960" s="332"/>
      <c r="J1960" s="272">
        <f t="shared" si="139"/>
        <v>0</v>
      </c>
      <c r="L1960" s="263">
        <v>0.67167886604507754</v>
      </c>
      <c r="M1960" s="332"/>
      <c r="N1960" s="272">
        <f t="shared" si="140"/>
        <v>0</v>
      </c>
      <c r="P1960" s="263">
        <v>9.8073999999999995E-2</v>
      </c>
      <c r="Q1960" s="330"/>
      <c r="R1960" s="279">
        <f t="shared" si="141"/>
        <v>0</v>
      </c>
    </row>
    <row r="1961" spans="2:18">
      <c r="B1961" s="248"/>
      <c r="C1961" s="598">
        <v>34</v>
      </c>
      <c r="D1961" s="246" t="s">
        <v>660</v>
      </c>
      <c r="E1961" s="330"/>
      <c r="F1961" s="264">
        <v>0</v>
      </c>
      <c r="G1961" s="246"/>
      <c r="H1961" s="263">
        <v>0.62834506533650503</v>
      </c>
      <c r="I1961" s="332"/>
      <c r="J1961" s="272">
        <f t="shared" si="139"/>
        <v>0</v>
      </c>
      <c r="L1961" s="263">
        <v>0.49103007308829361</v>
      </c>
      <c r="M1961" s="332"/>
      <c r="N1961" s="272">
        <f t="shared" si="140"/>
        <v>0</v>
      </c>
      <c r="P1961" s="263">
        <v>0.10319399999999999</v>
      </c>
      <c r="Q1961" s="330"/>
      <c r="R1961" s="279">
        <f t="shared" si="141"/>
        <v>0</v>
      </c>
    </row>
    <row r="1962" spans="2:18">
      <c r="B1962" s="248"/>
      <c r="C1962" s="598">
        <v>35</v>
      </c>
      <c r="D1962" s="246" t="s">
        <v>661</v>
      </c>
      <c r="E1962" s="330"/>
      <c r="F1962" s="264">
        <v>0</v>
      </c>
      <c r="G1962" s="246"/>
      <c r="H1962" s="263">
        <v>0.71936977109610611</v>
      </c>
      <c r="I1962" s="332"/>
      <c r="J1962" s="272">
        <f t="shared" si="139"/>
        <v>0</v>
      </c>
      <c r="L1962" s="263">
        <v>0.62658725102985557</v>
      </c>
      <c r="M1962" s="332"/>
      <c r="N1962" s="272">
        <f t="shared" si="140"/>
        <v>0</v>
      </c>
      <c r="P1962" s="263">
        <v>9.3026999999999999E-2</v>
      </c>
      <c r="Q1962" s="330"/>
      <c r="R1962" s="279">
        <f t="shared" si="141"/>
        <v>0</v>
      </c>
    </row>
    <row r="1963" spans="2:18">
      <c r="B1963" s="248"/>
      <c r="C1963" s="598">
        <v>36</v>
      </c>
      <c r="D1963" s="246" t="s">
        <v>88</v>
      </c>
      <c r="E1963" s="330"/>
      <c r="F1963" s="264">
        <v>0</v>
      </c>
      <c r="G1963" s="246"/>
      <c r="H1963" s="263">
        <v>0.65161794215947699</v>
      </c>
      <c r="I1963" s="332"/>
      <c r="J1963" s="272">
        <f t="shared" si="139"/>
        <v>0</v>
      </c>
      <c r="L1963" s="263">
        <v>0.37153415843509074</v>
      </c>
      <c r="M1963" s="332"/>
      <c r="N1963" s="272">
        <f t="shared" si="140"/>
        <v>0</v>
      </c>
      <c r="P1963" s="263">
        <v>0.113093</v>
      </c>
      <c r="Q1963" s="330"/>
      <c r="R1963" s="279">
        <f t="shared" si="141"/>
        <v>0</v>
      </c>
    </row>
    <row r="1964" spans="2:18">
      <c r="B1964" s="248"/>
      <c r="C1964" s="598">
        <v>37</v>
      </c>
      <c r="D1964" s="246" t="s">
        <v>645</v>
      </c>
      <c r="E1964" s="330"/>
      <c r="F1964" s="264">
        <v>0</v>
      </c>
      <c r="G1964" s="246"/>
      <c r="H1964" s="263">
        <v>0.53155285560454335</v>
      </c>
      <c r="I1964" s="332"/>
      <c r="J1964" s="272">
        <f t="shared" si="139"/>
        <v>0</v>
      </c>
      <c r="L1964" s="263">
        <v>0.30544098823625043</v>
      </c>
      <c r="M1964" s="332"/>
      <c r="N1964" s="272">
        <f t="shared" si="140"/>
        <v>0</v>
      </c>
      <c r="P1964" s="263">
        <v>8.5841000000000001E-2</v>
      </c>
      <c r="Q1964" s="330"/>
      <c r="R1964" s="279">
        <f t="shared" si="141"/>
        <v>0</v>
      </c>
    </row>
    <row r="1965" spans="2:18">
      <c r="B1965" s="248"/>
      <c r="C1965" s="598">
        <v>38</v>
      </c>
      <c r="D1965" s="246" t="s">
        <v>646</v>
      </c>
      <c r="E1965" s="330"/>
      <c r="F1965" s="264">
        <v>0</v>
      </c>
      <c r="G1965" s="246"/>
      <c r="H1965" s="263">
        <v>0.47444225882550645</v>
      </c>
      <c r="I1965" s="332"/>
      <c r="J1965" s="272">
        <f t="shared" si="139"/>
        <v>0</v>
      </c>
      <c r="L1965" s="263">
        <v>0.31816972692208106</v>
      </c>
      <c r="M1965" s="332"/>
      <c r="N1965" s="272">
        <f t="shared" si="140"/>
        <v>0</v>
      </c>
      <c r="P1965" s="263">
        <v>0.20375799999999999</v>
      </c>
      <c r="Q1965" s="330"/>
      <c r="R1965" s="279">
        <f t="shared" si="141"/>
        <v>0</v>
      </c>
    </row>
    <row r="1966" spans="2:18">
      <c r="B1966" s="248"/>
      <c r="C1966" s="598">
        <v>39</v>
      </c>
      <c r="D1966" s="246" t="s">
        <v>647</v>
      </c>
      <c r="E1966" s="330"/>
      <c r="F1966" s="264">
        <v>0</v>
      </c>
      <c r="G1966" s="246"/>
      <c r="H1966" s="263">
        <v>0.77297337595169135</v>
      </c>
      <c r="I1966" s="332"/>
      <c r="J1966" s="272">
        <f t="shared" si="139"/>
        <v>0</v>
      </c>
      <c r="L1966" s="263">
        <v>0.2619817536273753</v>
      </c>
      <c r="M1966" s="332"/>
      <c r="N1966" s="272">
        <f t="shared" si="140"/>
        <v>0</v>
      </c>
      <c r="P1966" s="263">
        <v>0.10233100000000001</v>
      </c>
      <c r="Q1966" s="330"/>
      <c r="R1966" s="279">
        <f t="shared" si="141"/>
        <v>0</v>
      </c>
    </row>
    <row r="1967" spans="2:18">
      <c r="B1967" s="248"/>
      <c r="C1967" s="598">
        <v>40</v>
      </c>
      <c r="D1967" s="246" t="s">
        <v>648</v>
      </c>
      <c r="E1967" s="330"/>
      <c r="F1967" s="264">
        <v>0</v>
      </c>
      <c r="G1967" s="246"/>
      <c r="H1967" s="263">
        <v>0.77179526334786386</v>
      </c>
      <c r="I1967" s="332"/>
      <c r="J1967" s="272">
        <f t="shared" si="139"/>
        <v>0</v>
      </c>
      <c r="L1967" s="263">
        <v>0.2845531276897022</v>
      </c>
      <c r="M1967" s="332"/>
      <c r="N1967" s="272">
        <f t="shared" si="140"/>
        <v>0</v>
      </c>
      <c r="P1967" s="263">
        <v>7.6859999999999998E-2</v>
      </c>
      <c r="Q1967" s="330"/>
      <c r="R1967" s="279">
        <f t="shared" si="141"/>
        <v>0</v>
      </c>
    </row>
    <row r="1968" spans="2:18">
      <c r="B1968" s="248"/>
      <c r="C1968" s="598">
        <v>41</v>
      </c>
      <c r="D1968" s="246" t="s">
        <v>662</v>
      </c>
      <c r="E1968" s="330"/>
      <c r="F1968" s="264">
        <v>0</v>
      </c>
      <c r="G1968" s="246"/>
      <c r="H1968" s="263">
        <v>0</v>
      </c>
      <c r="I1968" s="332"/>
      <c r="J1968" s="272">
        <f t="shared" si="139"/>
        <v>0</v>
      </c>
      <c r="L1968" s="263">
        <v>0</v>
      </c>
      <c r="M1968" s="332"/>
      <c r="N1968" s="272">
        <f t="shared" si="140"/>
        <v>0</v>
      </c>
      <c r="P1968" s="263">
        <v>0</v>
      </c>
      <c r="Q1968" s="330"/>
      <c r="R1968" s="279">
        <f t="shared" si="141"/>
        <v>0</v>
      </c>
    </row>
    <row r="1969" spans="2:18" ht="12.75" thickBot="1">
      <c r="B1969" s="337"/>
      <c r="C1969" s="598">
        <v>42</v>
      </c>
      <c r="D1969" s="246" t="s">
        <v>663</v>
      </c>
      <c r="E1969" s="330"/>
      <c r="F1969" s="266">
        <v>0</v>
      </c>
      <c r="G1969" s="246"/>
      <c r="H1969" s="265">
        <v>0.39233412635474552</v>
      </c>
      <c r="I1969" s="332"/>
      <c r="J1969" s="270">
        <f t="shared" si="139"/>
        <v>0</v>
      </c>
      <c r="L1969" s="265">
        <v>3.0652920962199359E-2</v>
      </c>
      <c r="M1969" s="332"/>
      <c r="N1969" s="270">
        <f t="shared" si="140"/>
        <v>0</v>
      </c>
      <c r="P1969" s="265">
        <v>5.3080000000000002E-3</v>
      </c>
      <c r="Q1969" s="330"/>
      <c r="R1969" s="279">
        <f t="shared" si="141"/>
        <v>0</v>
      </c>
    </row>
    <row r="1970" spans="2:18">
      <c r="B1970" s="362" t="s">
        <v>79</v>
      </c>
      <c r="C1970" s="597">
        <v>1</v>
      </c>
      <c r="D1970" s="244" t="s">
        <v>67</v>
      </c>
      <c r="E1970" s="330"/>
      <c r="F1970" s="333">
        <v>0</v>
      </c>
      <c r="G1970" s="246"/>
      <c r="H1970" s="283">
        <v>0.46526646538932237</v>
      </c>
      <c r="I1970" s="332"/>
      <c r="J1970" s="271">
        <f t="shared" si="139"/>
        <v>0</v>
      </c>
      <c r="L1970" s="283">
        <v>9.2257075000358235E-2</v>
      </c>
      <c r="M1970" s="332"/>
      <c r="N1970" s="271">
        <f t="shared" si="140"/>
        <v>0</v>
      </c>
      <c r="P1970" s="283">
        <v>3.8321000000000001E-2</v>
      </c>
      <c r="Q1970" s="330"/>
      <c r="R1970" s="84">
        <f t="shared" si="141"/>
        <v>0</v>
      </c>
    </row>
    <row r="1971" spans="2:18">
      <c r="B1971" s="349"/>
      <c r="C1971" s="598">
        <v>2</v>
      </c>
      <c r="D1971" s="246" t="s">
        <v>563</v>
      </c>
      <c r="E1971" s="330"/>
      <c r="F1971" s="336">
        <v>0</v>
      </c>
      <c r="G1971" s="246"/>
      <c r="H1971" s="285">
        <v>0.66840796084760723</v>
      </c>
      <c r="I1971" s="332"/>
      <c r="J1971" s="272">
        <f t="shared" si="139"/>
        <v>0</v>
      </c>
      <c r="L1971" s="285">
        <v>0.21480625875101383</v>
      </c>
      <c r="M1971" s="332"/>
      <c r="N1971" s="272">
        <f t="shared" si="140"/>
        <v>0</v>
      </c>
      <c r="P1971" s="285">
        <v>9.0574000000000002E-2</v>
      </c>
      <c r="Q1971" s="330"/>
      <c r="R1971" s="85">
        <f t="shared" si="141"/>
        <v>0</v>
      </c>
    </row>
    <row r="1972" spans="2:18">
      <c r="B1972" s="349"/>
      <c r="C1972" s="598">
        <v>3</v>
      </c>
      <c r="D1972" s="246" t="s">
        <v>633</v>
      </c>
      <c r="E1972" s="330"/>
      <c r="F1972" s="264">
        <v>0</v>
      </c>
      <c r="G1972" s="246"/>
      <c r="H1972" s="285">
        <v>0.51182813572796626</v>
      </c>
      <c r="I1972" s="332"/>
      <c r="J1972" s="272">
        <f t="shared" si="139"/>
        <v>0</v>
      </c>
      <c r="L1972" s="285">
        <v>0.19301412929570352</v>
      </c>
      <c r="M1972" s="332"/>
      <c r="N1972" s="272">
        <f t="shared" si="140"/>
        <v>0</v>
      </c>
      <c r="P1972" s="285">
        <v>0.10439</v>
      </c>
      <c r="Q1972" s="330"/>
      <c r="R1972" s="279">
        <f t="shared" si="141"/>
        <v>0</v>
      </c>
    </row>
    <row r="1973" spans="2:18">
      <c r="B1973" s="349"/>
      <c r="C1973" s="598">
        <v>4</v>
      </c>
      <c r="D1973" s="246" t="s">
        <v>652</v>
      </c>
      <c r="E1973" s="330"/>
      <c r="F1973" s="264">
        <v>0</v>
      </c>
      <c r="G1973" s="246"/>
      <c r="H1973" s="285">
        <v>0.4488544635727581</v>
      </c>
      <c r="I1973" s="332"/>
      <c r="J1973" s="272">
        <f t="shared" si="139"/>
        <v>0</v>
      </c>
      <c r="L1973" s="285">
        <v>0.18875235574293034</v>
      </c>
      <c r="M1973" s="332"/>
      <c r="N1973" s="272">
        <f t="shared" si="140"/>
        <v>0</v>
      </c>
      <c r="P1973" s="285">
        <v>6.9598999999999994E-2</v>
      </c>
      <c r="Q1973" s="330"/>
      <c r="R1973" s="279">
        <f t="shared" si="141"/>
        <v>0</v>
      </c>
    </row>
    <row r="1974" spans="2:18">
      <c r="B1974" s="349"/>
      <c r="C1974" s="598">
        <v>5</v>
      </c>
      <c r="D1974" s="246" t="s">
        <v>653</v>
      </c>
      <c r="E1974" s="330"/>
      <c r="F1974" s="264">
        <v>0</v>
      </c>
      <c r="G1974" s="246"/>
      <c r="H1974" s="285">
        <v>0.36469910008551054</v>
      </c>
      <c r="I1974" s="332"/>
      <c r="J1974" s="272">
        <f t="shared" si="139"/>
        <v>0</v>
      </c>
      <c r="L1974" s="285">
        <v>0.13327565265612043</v>
      </c>
      <c r="M1974" s="332"/>
      <c r="N1974" s="272">
        <f t="shared" si="140"/>
        <v>0</v>
      </c>
      <c r="P1974" s="285">
        <v>6.2389E-2</v>
      </c>
      <c r="Q1974" s="330"/>
      <c r="R1974" s="279">
        <f t="shared" si="141"/>
        <v>0</v>
      </c>
    </row>
    <row r="1975" spans="2:18">
      <c r="B1975" s="349"/>
      <c r="C1975" s="598">
        <v>6</v>
      </c>
      <c r="D1975" s="246" t="s">
        <v>68</v>
      </c>
      <c r="E1975" s="330"/>
      <c r="F1975" s="264">
        <v>0</v>
      </c>
      <c r="G1975" s="246"/>
      <c r="H1975" s="285">
        <v>0.33928693964671464</v>
      </c>
      <c r="I1975" s="332"/>
      <c r="J1975" s="272">
        <f t="shared" si="139"/>
        <v>0</v>
      </c>
      <c r="L1975" s="285">
        <v>0.31683067299577838</v>
      </c>
      <c r="M1975" s="332"/>
      <c r="N1975" s="272">
        <f t="shared" si="140"/>
        <v>0</v>
      </c>
      <c r="P1975" s="285">
        <v>0.138325</v>
      </c>
      <c r="Q1975" s="330"/>
      <c r="R1975" s="279">
        <f t="shared" si="141"/>
        <v>0</v>
      </c>
    </row>
    <row r="1976" spans="2:18">
      <c r="B1976" s="349"/>
      <c r="C1976" s="598">
        <v>7</v>
      </c>
      <c r="D1976" s="246" t="s">
        <v>69</v>
      </c>
      <c r="E1976" s="330"/>
      <c r="F1976" s="264">
        <v>0</v>
      </c>
      <c r="G1976" s="246"/>
      <c r="H1976" s="285">
        <v>0.31382000783532432</v>
      </c>
      <c r="I1976" s="332"/>
      <c r="J1976" s="272">
        <f t="shared" si="139"/>
        <v>0</v>
      </c>
      <c r="L1976" s="285">
        <v>0.18190759829563885</v>
      </c>
      <c r="M1976" s="332"/>
      <c r="N1976" s="272">
        <f t="shared" si="140"/>
        <v>0</v>
      </c>
      <c r="P1976" s="285">
        <v>7.2328000000000003E-2</v>
      </c>
      <c r="Q1976" s="330"/>
      <c r="R1976" s="279">
        <f t="shared" si="141"/>
        <v>0</v>
      </c>
    </row>
    <row r="1977" spans="2:18">
      <c r="B1977" s="349"/>
      <c r="C1977" s="598">
        <v>8</v>
      </c>
      <c r="D1977" s="246" t="s">
        <v>70</v>
      </c>
      <c r="E1977" s="330"/>
      <c r="F1977" s="264">
        <v>0</v>
      </c>
      <c r="G1977" s="246"/>
      <c r="H1977" s="285">
        <v>0.24912627968044185</v>
      </c>
      <c r="I1977" s="332"/>
      <c r="J1977" s="272">
        <f t="shared" si="139"/>
        <v>0</v>
      </c>
      <c r="L1977" s="285">
        <v>8.7448393249086945E-2</v>
      </c>
      <c r="M1977" s="332"/>
      <c r="N1977" s="272">
        <f t="shared" si="140"/>
        <v>0</v>
      </c>
      <c r="P1977" s="285">
        <v>2.3737000000000001E-2</v>
      </c>
      <c r="Q1977" s="330"/>
      <c r="R1977" s="279">
        <f t="shared" si="141"/>
        <v>0</v>
      </c>
    </row>
    <row r="1978" spans="2:18">
      <c r="B1978" s="349"/>
      <c r="C1978" s="598">
        <v>9</v>
      </c>
      <c r="D1978" s="246" t="s">
        <v>71</v>
      </c>
      <c r="E1978" s="330"/>
      <c r="F1978" s="264">
        <v>0</v>
      </c>
      <c r="G1978" s="246"/>
      <c r="H1978" s="285">
        <v>0.22322200833512137</v>
      </c>
      <c r="I1978" s="332"/>
      <c r="J1978" s="272">
        <f t="shared" si="139"/>
        <v>0</v>
      </c>
      <c r="L1978" s="285">
        <v>1.1571389535993576E-2</v>
      </c>
      <c r="M1978" s="332"/>
      <c r="N1978" s="272">
        <f t="shared" si="140"/>
        <v>0</v>
      </c>
      <c r="P1978" s="285">
        <v>2.614E-3</v>
      </c>
      <c r="Q1978" s="330"/>
      <c r="R1978" s="279">
        <f t="shared" si="141"/>
        <v>0</v>
      </c>
    </row>
    <row r="1979" spans="2:18">
      <c r="B1979" s="350"/>
      <c r="C1979" s="598">
        <v>10</v>
      </c>
      <c r="D1979" s="246" t="s">
        <v>564</v>
      </c>
      <c r="E1979" s="330"/>
      <c r="F1979" s="264">
        <v>0</v>
      </c>
      <c r="G1979" s="246"/>
      <c r="H1979" s="285">
        <v>0.31232800928408477</v>
      </c>
      <c r="I1979" s="332"/>
      <c r="J1979" s="272">
        <f t="shared" si="139"/>
        <v>0</v>
      </c>
      <c r="L1979" s="285">
        <v>0.21046011346301033</v>
      </c>
      <c r="M1979" s="332"/>
      <c r="N1979" s="272">
        <f t="shared" si="140"/>
        <v>0</v>
      </c>
      <c r="P1979" s="285">
        <v>7.8898999999999997E-2</v>
      </c>
      <c r="Q1979" s="330"/>
      <c r="R1979" s="279">
        <f t="shared" si="141"/>
        <v>0</v>
      </c>
    </row>
    <row r="1980" spans="2:18">
      <c r="B1980" s="350"/>
      <c r="C1980" s="598">
        <v>11</v>
      </c>
      <c r="D1980" s="246" t="s">
        <v>72</v>
      </c>
      <c r="E1980" s="330"/>
      <c r="F1980" s="264">
        <v>0</v>
      </c>
      <c r="G1980" s="246"/>
      <c r="H1980" s="285">
        <v>0.43831030722993902</v>
      </c>
      <c r="I1980" s="332"/>
      <c r="J1980" s="272">
        <f t="shared" si="139"/>
        <v>0</v>
      </c>
      <c r="L1980" s="285">
        <v>0.21529585730466586</v>
      </c>
      <c r="M1980" s="332"/>
      <c r="N1980" s="272">
        <f t="shared" si="140"/>
        <v>0</v>
      </c>
      <c r="P1980" s="285">
        <v>7.6244999999999993E-2</v>
      </c>
      <c r="Q1980" s="330"/>
      <c r="R1980" s="279">
        <f t="shared" si="141"/>
        <v>0</v>
      </c>
    </row>
    <row r="1981" spans="2:18">
      <c r="B1981" s="350"/>
      <c r="C1981" s="598">
        <v>12</v>
      </c>
      <c r="D1981" s="246" t="s">
        <v>73</v>
      </c>
      <c r="E1981" s="330"/>
      <c r="F1981" s="264">
        <v>0</v>
      </c>
      <c r="G1981" s="246"/>
      <c r="H1981" s="285">
        <v>0.1871809311524556</v>
      </c>
      <c r="I1981" s="332"/>
      <c r="J1981" s="272">
        <f t="shared" si="139"/>
        <v>0</v>
      </c>
      <c r="L1981" s="285">
        <v>5.0625160336827124E-2</v>
      </c>
      <c r="M1981" s="332"/>
      <c r="N1981" s="272">
        <f t="shared" si="140"/>
        <v>0</v>
      </c>
      <c r="P1981" s="285">
        <v>1.4852000000000001E-2</v>
      </c>
      <c r="Q1981" s="330"/>
      <c r="R1981" s="279">
        <f t="shared" si="141"/>
        <v>0</v>
      </c>
    </row>
    <row r="1982" spans="2:18">
      <c r="B1982" s="350"/>
      <c r="C1982" s="598">
        <v>13</v>
      </c>
      <c r="D1982" s="246" t="s">
        <v>74</v>
      </c>
      <c r="E1982" s="330"/>
      <c r="F1982" s="264">
        <v>0</v>
      </c>
      <c r="G1982" s="246"/>
      <c r="H1982" s="285">
        <v>0.23065261337450582</v>
      </c>
      <c r="I1982" s="332"/>
      <c r="J1982" s="272">
        <f t="shared" si="139"/>
        <v>0</v>
      </c>
      <c r="L1982" s="285">
        <v>9.9674168556048659E-2</v>
      </c>
      <c r="M1982" s="332"/>
      <c r="N1982" s="272">
        <f t="shared" si="140"/>
        <v>0</v>
      </c>
      <c r="P1982" s="285">
        <v>2.8282999999999999E-2</v>
      </c>
      <c r="Q1982" s="330"/>
      <c r="R1982" s="279">
        <f t="shared" si="141"/>
        <v>0</v>
      </c>
    </row>
    <row r="1983" spans="2:18">
      <c r="B1983" s="350"/>
      <c r="C1983" s="598">
        <v>14</v>
      </c>
      <c r="D1983" s="246" t="s">
        <v>75</v>
      </c>
      <c r="E1983" s="330"/>
      <c r="F1983" s="264">
        <v>0</v>
      </c>
      <c r="G1983" s="246"/>
      <c r="H1983" s="285">
        <v>0.37806810702576027</v>
      </c>
      <c r="I1983" s="332"/>
      <c r="J1983" s="272">
        <f t="shared" si="139"/>
        <v>0</v>
      </c>
      <c r="L1983" s="285">
        <v>0.2975756861368265</v>
      </c>
      <c r="M1983" s="332"/>
      <c r="N1983" s="272">
        <f t="shared" si="140"/>
        <v>0</v>
      </c>
      <c r="P1983" s="285">
        <v>0.121685</v>
      </c>
      <c r="Q1983" s="330"/>
      <c r="R1983" s="279">
        <f t="shared" si="141"/>
        <v>0</v>
      </c>
    </row>
    <row r="1984" spans="2:18">
      <c r="B1984" s="350"/>
      <c r="C1984" s="598">
        <v>15</v>
      </c>
      <c r="D1984" s="246" t="s">
        <v>654</v>
      </c>
      <c r="E1984" s="330"/>
      <c r="F1984" s="264">
        <v>0</v>
      </c>
      <c r="G1984" s="246"/>
      <c r="H1984" s="285">
        <v>0.38205326456738903</v>
      </c>
      <c r="I1984" s="332"/>
      <c r="J1984" s="272">
        <f t="shared" si="139"/>
        <v>0</v>
      </c>
      <c r="L1984" s="285">
        <v>0.22703629813870238</v>
      </c>
      <c r="M1984" s="332"/>
      <c r="N1984" s="272">
        <f t="shared" si="140"/>
        <v>0</v>
      </c>
      <c r="P1984" s="285">
        <v>6.2937000000000007E-2</v>
      </c>
      <c r="Q1984" s="330"/>
      <c r="R1984" s="279">
        <f t="shared" si="141"/>
        <v>0</v>
      </c>
    </row>
    <row r="1985" spans="2:18">
      <c r="B1985" s="350"/>
      <c r="C1985" s="598">
        <v>16</v>
      </c>
      <c r="D1985" s="246" t="s">
        <v>655</v>
      </c>
      <c r="E1985" s="330"/>
      <c r="F1985" s="264">
        <v>0</v>
      </c>
      <c r="G1985" s="246"/>
      <c r="H1985" s="285">
        <v>0.40666124577872914</v>
      </c>
      <c r="I1985" s="332"/>
      <c r="J1985" s="272">
        <f t="shared" si="139"/>
        <v>0</v>
      </c>
      <c r="L1985" s="285">
        <v>0.24859447293713771</v>
      </c>
      <c r="M1985" s="332"/>
      <c r="N1985" s="272">
        <f t="shared" si="140"/>
        <v>0</v>
      </c>
      <c r="P1985" s="285">
        <v>7.7682000000000001E-2</v>
      </c>
      <c r="Q1985" s="330"/>
      <c r="R1985" s="279">
        <f t="shared" si="141"/>
        <v>0</v>
      </c>
    </row>
    <row r="1986" spans="2:18">
      <c r="B1986" s="350"/>
      <c r="C1986" s="598">
        <v>17</v>
      </c>
      <c r="D1986" s="246" t="s">
        <v>656</v>
      </c>
      <c r="E1986" s="330"/>
      <c r="F1986" s="264">
        <v>0</v>
      </c>
      <c r="G1986" s="246"/>
      <c r="H1986" s="285">
        <v>0.32798738513798226</v>
      </c>
      <c r="I1986" s="332"/>
      <c r="J1986" s="272">
        <f t="shared" si="139"/>
        <v>0</v>
      </c>
      <c r="L1986" s="285">
        <v>0.20294177103804983</v>
      </c>
      <c r="M1986" s="332"/>
      <c r="N1986" s="272">
        <f t="shared" si="140"/>
        <v>0</v>
      </c>
      <c r="P1986" s="285">
        <v>7.0429000000000005E-2</v>
      </c>
      <c r="Q1986" s="330"/>
      <c r="R1986" s="279">
        <f t="shared" si="141"/>
        <v>0</v>
      </c>
    </row>
    <row r="1987" spans="2:18">
      <c r="B1987" s="350"/>
      <c r="C1987" s="598">
        <v>18</v>
      </c>
      <c r="D1987" s="246" t="s">
        <v>657</v>
      </c>
      <c r="E1987" s="330"/>
      <c r="F1987" s="264">
        <v>0</v>
      </c>
      <c r="G1987" s="246"/>
      <c r="H1987" s="285">
        <v>0.27215075885482687</v>
      </c>
      <c r="I1987" s="332"/>
      <c r="J1987" s="272">
        <f t="shared" si="139"/>
        <v>0</v>
      </c>
      <c r="L1987" s="285">
        <v>0.22163791003403188</v>
      </c>
      <c r="M1987" s="332"/>
      <c r="N1987" s="272">
        <f t="shared" si="140"/>
        <v>0</v>
      </c>
      <c r="P1987" s="285">
        <v>7.3471999999999996E-2</v>
      </c>
      <c r="Q1987" s="330"/>
      <c r="R1987" s="279">
        <f t="shared" si="141"/>
        <v>0</v>
      </c>
    </row>
    <row r="1988" spans="2:18">
      <c r="B1988" s="350"/>
      <c r="C1988" s="598">
        <v>19</v>
      </c>
      <c r="D1988" s="246" t="s">
        <v>76</v>
      </c>
      <c r="E1988" s="330"/>
      <c r="F1988" s="264">
        <v>0</v>
      </c>
      <c r="G1988" s="246"/>
      <c r="H1988" s="285">
        <v>0.30672580972270214</v>
      </c>
      <c r="I1988" s="332"/>
      <c r="J1988" s="272">
        <f t="shared" si="139"/>
        <v>0</v>
      </c>
      <c r="L1988" s="285">
        <v>0.19988914102796024</v>
      </c>
      <c r="M1988" s="332"/>
      <c r="N1988" s="272">
        <f t="shared" si="140"/>
        <v>0</v>
      </c>
      <c r="P1988" s="285">
        <v>5.9097999999999998E-2</v>
      </c>
      <c r="Q1988" s="330"/>
      <c r="R1988" s="279">
        <f t="shared" si="141"/>
        <v>0</v>
      </c>
    </row>
    <row r="1989" spans="2:18">
      <c r="B1989" s="350"/>
      <c r="C1989" s="598">
        <v>20</v>
      </c>
      <c r="D1989" s="246" t="s">
        <v>658</v>
      </c>
      <c r="E1989" s="330"/>
      <c r="F1989" s="264">
        <v>0</v>
      </c>
      <c r="G1989" s="246"/>
      <c r="H1989" s="285">
        <v>0.26601266464392281</v>
      </c>
      <c r="I1989" s="332"/>
      <c r="J1989" s="272">
        <f t="shared" si="139"/>
        <v>0</v>
      </c>
      <c r="L1989" s="285">
        <v>0.16387018707694961</v>
      </c>
      <c r="M1989" s="332"/>
      <c r="N1989" s="272">
        <f t="shared" si="140"/>
        <v>0</v>
      </c>
      <c r="P1989" s="285">
        <v>5.5413999999999998E-2</v>
      </c>
      <c r="Q1989" s="330"/>
      <c r="R1989" s="279">
        <f t="shared" si="141"/>
        <v>0</v>
      </c>
    </row>
    <row r="1990" spans="2:18">
      <c r="B1990" s="350"/>
      <c r="C1990" s="598">
        <v>21</v>
      </c>
      <c r="D1990" s="246" t="s">
        <v>77</v>
      </c>
      <c r="E1990" s="330"/>
      <c r="F1990" s="264">
        <v>0</v>
      </c>
      <c r="G1990" s="246"/>
      <c r="H1990" s="285">
        <v>0.20072876842457094</v>
      </c>
      <c r="I1990" s="332"/>
      <c r="J1990" s="272">
        <f t="shared" si="139"/>
        <v>0</v>
      </c>
      <c r="L1990" s="285">
        <v>0.14164800278264839</v>
      </c>
      <c r="M1990" s="332"/>
      <c r="N1990" s="272">
        <f t="shared" si="140"/>
        <v>0</v>
      </c>
      <c r="P1990" s="285">
        <v>3.8995000000000002E-2</v>
      </c>
      <c r="Q1990" s="330"/>
      <c r="R1990" s="279">
        <f t="shared" si="141"/>
        <v>0</v>
      </c>
    </row>
    <row r="1991" spans="2:18">
      <c r="B1991" s="350"/>
      <c r="C1991" s="598">
        <v>22</v>
      </c>
      <c r="D1991" s="246" t="s">
        <v>81</v>
      </c>
      <c r="E1991" s="330"/>
      <c r="F1991" s="264">
        <v>0</v>
      </c>
      <c r="G1991" s="246"/>
      <c r="H1991" s="285">
        <v>0.42709223382976236</v>
      </c>
      <c r="I1991" s="332"/>
      <c r="J1991" s="272">
        <f t="shared" si="139"/>
        <v>0</v>
      </c>
      <c r="L1991" s="285">
        <v>0.27283739869245882</v>
      </c>
      <c r="M1991" s="332"/>
      <c r="N1991" s="272">
        <f t="shared" si="140"/>
        <v>0</v>
      </c>
      <c r="P1991" s="285">
        <v>0.116953</v>
      </c>
      <c r="Q1991" s="330"/>
      <c r="R1991" s="279">
        <f t="shared" si="141"/>
        <v>0</v>
      </c>
    </row>
    <row r="1992" spans="2:18">
      <c r="B1992" s="350"/>
      <c r="C1992" s="598">
        <v>23</v>
      </c>
      <c r="D1992" s="246" t="s">
        <v>82</v>
      </c>
      <c r="E1992" s="330"/>
      <c r="F1992" s="264">
        <v>0</v>
      </c>
      <c r="G1992" s="246"/>
      <c r="H1992" s="285">
        <v>0.45093348694724278</v>
      </c>
      <c r="I1992" s="332"/>
      <c r="J1992" s="272">
        <f t="shared" si="139"/>
        <v>0</v>
      </c>
      <c r="L1992" s="285">
        <v>0.3501929653184887</v>
      </c>
      <c r="M1992" s="332"/>
      <c r="N1992" s="272">
        <f t="shared" si="140"/>
        <v>0</v>
      </c>
      <c r="P1992" s="285">
        <v>0.16181999999999999</v>
      </c>
      <c r="Q1992" s="330"/>
      <c r="R1992" s="279">
        <f t="shared" si="141"/>
        <v>0</v>
      </c>
    </row>
    <row r="1993" spans="2:18">
      <c r="B1993" s="350"/>
      <c r="C1993" s="598">
        <v>24</v>
      </c>
      <c r="D1993" s="246" t="s">
        <v>565</v>
      </c>
      <c r="E1993" s="330"/>
      <c r="F1993" s="264">
        <v>0</v>
      </c>
      <c r="G1993" s="246"/>
      <c r="H1993" s="285">
        <v>0.22707188532180705</v>
      </c>
      <c r="I1993" s="332"/>
      <c r="J1993" s="272">
        <f t="shared" ref="J1993:J2011" si="142">$F1993*H1993</f>
        <v>0</v>
      </c>
      <c r="L1993" s="285">
        <v>8.9531415119947971E-2</v>
      </c>
      <c r="M1993" s="332"/>
      <c r="N1993" s="272">
        <f t="shared" ref="N1993:N2011" si="143">$F1993*L1993</f>
        <v>0</v>
      </c>
      <c r="P1993" s="285">
        <v>1.9297000000000002E-2</v>
      </c>
      <c r="Q1993" s="330"/>
      <c r="R1993" s="279">
        <f t="shared" ref="R1993:R2011" si="144">$F1993*P1993*100</f>
        <v>0</v>
      </c>
    </row>
    <row r="1994" spans="2:18">
      <c r="B1994" s="350"/>
      <c r="C1994" s="598">
        <v>25</v>
      </c>
      <c r="D1994" s="246" t="s">
        <v>566</v>
      </c>
      <c r="E1994" s="330"/>
      <c r="F1994" s="264">
        <v>0</v>
      </c>
      <c r="G1994" s="246"/>
      <c r="H1994" s="285">
        <v>0.47698231872551622</v>
      </c>
      <c r="I1994" s="332"/>
      <c r="J1994" s="272">
        <f t="shared" si="142"/>
        <v>0</v>
      </c>
      <c r="L1994" s="285">
        <v>0.12767412458176414</v>
      </c>
      <c r="M1994" s="332"/>
      <c r="N1994" s="272">
        <f t="shared" si="143"/>
        <v>0</v>
      </c>
      <c r="P1994" s="285">
        <v>3.3208000000000001E-2</v>
      </c>
      <c r="Q1994" s="330"/>
      <c r="R1994" s="279">
        <f t="shared" si="144"/>
        <v>0</v>
      </c>
    </row>
    <row r="1995" spans="2:18">
      <c r="B1995" s="350"/>
      <c r="C1995" s="598">
        <v>26</v>
      </c>
      <c r="D1995" s="246" t="s">
        <v>567</v>
      </c>
      <c r="E1995" s="330"/>
      <c r="F1995" s="264">
        <v>0</v>
      </c>
      <c r="G1995" s="246"/>
      <c r="H1995" s="285">
        <v>0.72423358536479421</v>
      </c>
      <c r="I1995" s="332"/>
      <c r="J1995" s="272">
        <f t="shared" si="142"/>
        <v>0</v>
      </c>
      <c r="L1995" s="285">
        <v>0.48222146178247099</v>
      </c>
      <c r="M1995" s="332"/>
      <c r="N1995" s="272">
        <f t="shared" si="143"/>
        <v>0</v>
      </c>
      <c r="P1995" s="285">
        <v>0.153831</v>
      </c>
      <c r="Q1995" s="330"/>
      <c r="R1995" s="279">
        <f t="shared" si="144"/>
        <v>0</v>
      </c>
    </row>
    <row r="1996" spans="2:18">
      <c r="B1996" s="350"/>
      <c r="C1996" s="598">
        <v>27</v>
      </c>
      <c r="D1996" s="246" t="s">
        <v>83</v>
      </c>
      <c r="E1996" s="330"/>
      <c r="F1996" s="264">
        <v>0</v>
      </c>
      <c r="G1996" s="246"/>
      <c r="H1996" s="285">
        <v>0.68397298691473174</v>
      </c>
      <c r="I1996" s="332"/>
      <c r="J1996" s="272">
        <f t="shared" si="142"/>
        <v>0</v>
      </c>
      <c r="L1996" s="285">
        <v>0.39474771690408444</v>
      </c>
      <c r="M1996" s="332"/>
      <c r="N1996" s="272">
        <f t="shared" si="143"/>
        <v>0</v>
      </c>
      <c r="P1996" s="285">
        <v>0.154308</v>
      </c>
      <c r="Q1996" s="330"/>
      <c r="R1996" s="279">
        <f t="shared" si="144"/>
        <v>0</v>
      </c>
    </row>
    <row r="1997" spans="2:18">
      <c r="B1997" s="350"/>
      <c r="C1997" s="598">
        <v>28</v>
      </c>
      <c r="D1997" s="246" t="s">
        <v>84</v>
      </c>
      <c r="E1997" s="330"/>
      <c r="F1997" s="264">
        <v>0</v>
      </c>
      <c r="G1997" s="246"/>
      <c r="H1997" s="285">
        <v>0.65727360909975463</v>
      </c>
      <c r="I1997" s="332"/>
      <c r="J1997" s="272">
        <f t="shared" si="142"/>
        <v>0</v>
      </c>
      <c r="L1997" s="285">
        <v>0.30639705830566066</v>
      </c>
      <c r="M1997" s="332"/>
      <c r="N1997" s="272">
        <f t="shared" si="143"/>
        <v>0</v>
      </c>
      <c r="P1997" s="285">
        <v>9.0554999999999997E-2</v>
      </c>
      <c r="Q1997" s="330"/>
      <c r="R1997" s="279">
        <f t="shared" si="144"/>
        <v>0</v>
      </c>
    </row>
    <row r="1998" spans="2:18">
      <c r="B1998" s="350"/>
      <c r="C1998" s="598">
        <v>29</v>
      </c>
      <c r="D1998" s="246" t="s">
        <v>85</v>
      </c>
      <c r="E1998" s="330"/>
      <c r="F1998" s="264">
        <v>0</v>
      </c>
      <c r="G1998" s="246"/>
      <c r="H1998" s="285">
        <v>0.80482208906729924</v>
      </c>
      <c r="I1998" s="332"/>
      <c r="J1998" s="272">
        <f t="shared" si="142"/>
        <v>0</v>
      </c>
      <c r="L1998" s="285">
        <v>5.5680196330048289E-2</v>
      </c>
      <c r="M1998" s="332"/>
      <c r="N1998" s="272">
        <f t="shared" si="143"/>
        <v>0</v>
      </c>
      <c r="P1998" s="285">
        <v>1.2448000000000001E-2</v>
      </c>
      <c r="Q1998" s="330"/>
      <c r="R1998" s="279">
        <f t="shared" si="144"/>
        <v>0</v>
      </c>
    </row>
    <row r="1999" spans="2:18">
      <c r="B1999" s="350"/>
      <c r="C1999" s="598">
        <v>30</v>
      </c>
      <c r="D1999" s="246" t="s">
        <v>641</v>
      </c>
      <c r="E1999" s="330"/>
      <c r="F1999" s="264">
        <v>0</v>
      </c>
      <c r="G1999" s="246"/>
      <c r="H1999" s="285">
        <v>0.61555693564385727</v>
      </c>
      <c r="I1999" s="332"/>
      <c r="J1999" s="272">
        <f t="shared" si="142"/>
        <v>0</v>
      </c>
      <c r="L1999" s="285">
        <v>0.35747176796945435</v>
      </c>
      <c r="M1999" s="332"/>
      <c r="N1999" s="272">
        <f t="shared" si="143"/>
        <v>0</v>
      </c>
      <c r="P1999" s="285">
        <v>0.137713</v>
      </c>
      <c r="Q1999" s="330"/>
      <c r="R1999" s="279">
        <f t="shared" si="144"/>
        <v>0</v>
      </c>
    </row>
    <row r="2000" spans="2:18">
      <c r="B2000" s="350"/>
      <c r="C2000" s="598">
        <v>31</v>
      </c>
      <c r="D2000" s="246" t="s">
        <v>659</v>
      </c>
      <c r="E2000" s="330"/>
      <c r="F2000" s="264">
        <v>0</v>
      </c>
      <c r="G2000" s="246"/>
      <c r="H2000" s="285">
        <v>0.52507670835309561</v>
      </c>
      <c r="I2000" s="332"/>
      <c r="J2000" s="272">
        <f t="shared" si="142"/>
        <v>0</v>
      </c>
      <c r="L2000" s="285">
        <v>0.23110713390356399</v>
      </c>
      <c r="M2000" s="332"/>
      <c r="N2000" s="272">
        <f t="shared" si="143"/>
        <v>0</v>
      </c>
      <c r="P2000" s="285">
        <v>6.2087000000000003E-2</v>
      </c>
      <c r="Q2000" s="330"/>
      <c r="R2000" s="279">
        <f t="shared" si="144"/>
        <v>0</v>
      </c>
    </row>
    <row r="2001" spans="2:18">
      <c r="B2001" s="350"/>
      <c r="C2001" s="598">
        <v>32</v>
      </c>
      <c r="D2001" s="246" t="s">
        <v>86</v>
      </c>
      <c r="E2001" s="330"/>
      <c r="F2001" s="264">
        <v>0</v>
      </c>
      <c r="G2001" s="246"/>
      <c r="H2001" s="285">
        <v>0.68311624629122281</v>
      </c>
      <c r="I2001" s="332"/>
      <c r="J2001" s="272">
        <f t="shared" si="142"/>
        <v>0</v>
      </c>
      <c r="L2001" s="285">
        <v>0.36779093626230436</v>
      </c>
      <c r="M2001" s="332"/>
      <c r="N2001" s="272">
        <f t="shared" si="143"/>
        <v>0</v>
      </c>
      <c r="P2001" s="285">
        <v>8.1502000000000005E-2</v>
      </c>
      <c r="Q2001" s="330"/>
      <c r="R2001" s="279">
        <f t="shared" si="144"/>
        <v>0</v>
      </c>
    </row>
    <row r="2002" spans="2:18">
      <c r="B2002" s="350"/>
      <c r="C2002" s="598">
        <v>33</v>
      </c>
      <c r="D2002" s="246" t="s">
        <v>87</v>
      </c>
      <c r="E2002" s="330"/>
      <c r="F2002" s="264">
        <v>0</v>
      </c>
      <c r="G2002" s="246"/>
      <c r="H2002" s="285">
        <v>0.75520402549041332</v>
      </c>
      <c r="I2002" s="332"/>
      <c r="J2002" s="272">
        <f t="shared" si="142"/>
        <v>0</v>
      </c>
      <c r="L2002" s="285">
        <v>0.62915693426597918</v>
      </c>
      <c r="M2002" s="332"/>
      <c r="N2002" s="272">
        <f t="shared" si="143"/>
        <v>0</v>
      </c>
      <c r="P2002" s="285">
        <v>0.14119899999999999</v>
      </c>
      <c r="Q2002" s="330"/>
      <c r="R2002" s="279">
        <f t="shared" si="144"/>
        <v>0</v>
      </c>
    </row>
    <row r="2003" spans="2:18">
      <c r="B2003" s="350"/>
      <c r="C2003" s="598">
        <v>34</v>
      </c>
      <c r="D2003" s="246" t="s">
        <v>660</v>
      </c>
      <c r="E2003" s="330"/>
      <c r="F2003" s="264">
        <v>0</v>
      </c>
      <c r="G2003" s="246"/>
      <c r="H2003" s="285">
        <v>0.59179866064568187</v>
      </c>
      <c r="I2003" s="332"/>
      <c r="J2003" s="272">
        <f t="shared" si="142"/>
        <v>0</v>
      </c>
      <c r="L2003" s="285">
        <v>0.47136425072776117</v>
      </c>
      <c r="M2003" s="332"/>
      <c r="N2003" s="272">
        <f t="shared" si="143"/>
        <v>0</v>
      </c>
      <c r="P2003" s="285">
        <v>0.15636800000000001</v>
      </c>
      <c r="Q2003" s="330"/>
      <c r="R2003" s="279">
        <f t="shared" si="144"/>
        <v>0</v>
      </c>
    </row>
    <row r="2004" spans="2:18">
      <c r="B2004" s="350"/>
      <c r="C2004" s="598">
        <v>35</v>
      </c>
      <c r="D2004" s="246" t="s">
        <v>661</v>
      </c>
      <c r="E2004" s="330"/>
      <c r="F2004" s="264">
        <v>0</v>
      </c>
      <c r="G2004" s="246"/>
      <c r="H2004" s="285">
        <v>0.58330740366091538</v>
      </c>
      <c r="I2004" s="332"/>
      <c r="J2004" s="272">
        <f t="shared" si="142"/>
        <v>0</v>
      </c>
      <c r="L2004" s="285">
        <v>0.50106538418309743</v>
      </c>
      <c r="M2004" s="332"/>
      <c r="N2004" s="272">
        <f t="shared" si="143"/>
        <v>0</v>
      </c>
      <c r="P2004" s="285">
        <v>0.139543</v>
      </c>
      <c r="Q2004" s="330"/>
      <c r="R2004" s="279">
        <f t="shared" si="144"/>
        <v>0</v>
      </c>
    </row>
    <row r="2005" spans="2:18">
      <c r="B2005" s="350"/>
      <c r="C2005" s="598">
        <v>36</v>
      </c>
      <c r="D2005" s="246" t="s">
        <v>88</v>
      </c>
      <c r="E2005" s="330"/>
      <c r="F2005" s="264">
        <v>0</v>
      </c>
      <c r="G2005" s="246"/>
      <c r="H2005" s="285">
        <v>0.61341682234205031</v>
      </c>
      <c r="I2005" s="332"/>
      <c r="J2005" s="272">
        <f t="shared" si="142"/>
        <v>0</v>
      </c>
      <c r="L2005" s="285">
        <v>0.34417857134523627</v>
      </c>
      <c r="M2005" s="332"/>
      <c r="N2005" s="272">
        <f t="shared" si="143"/>
        <v>0</v>
      </c>
      <c r="P2005" s="285">
        <v>0.11727</v>
      </c>
      <c r="Q2005" s="330"/>
      <c r="R2005" s="279">
        <f t="shared" si="144"/>
        <v>0</v>
      </c>
    </row>
    <row r="2006" spans="2:18">
      <c r="B2006" s="350"/>
      <c r="C2006" s="598">
        <v>37</v>
      </c>
      <c r="D2006" s="246" t="s">
        <v>645</v>
      </c>
      <c r="E2006" s="330"/>
      <c r="F2006" s="264">
        <v>0</v>
      </c>
      <c r="G2006" s="246"/>
      <c r="H2006" s="285">
        <v>0.47649638852957504</v>
      </c>
      <c r="I2006" s="332"/>
      <c r="J2006" s="272">
        <f t="shared" si="142"/>
        <v>0</v>
      </c>
      <c r="L2006" s="285">
        <v>0.27322684843468026</v>
      </c>
      <c r="M2006" s="332"/>
      <c r="N2006" s="272">
        <f t="shared" si="143"/>
        <v>0</v>
      </c>
      <c r="P2006" s="285">
        <v>0.12593199999999999</v>
      </c>
      <c r="Q2006" s="330"/>
      <c r="R2006" s="279">
        <f t="shared" si="144"/>
        <v>0</v>
      </c>
    </row>
    <row r="2007" spans="2:18">
      <c r="B2007" s="350"/>
      <c r="C2007" s="598">
        <v>38</v>
      </c>
      <c r="D2007" s="246" t="s">
        <v>646</v>
      </c>
      <c r="E2007" s="330"/>
      <c r="F2007" s="264">
        <v>0</v>
      </c>
      <c r="G2007" s="246"/>
      <c r="H2007" s="285">
        <v>0.43014706706850458</v>
      </c>
      <c r="I2007" s="332"/>
      <c r="J2007" s="272">
        <f t="shared" si="142"/>
        <v>0</v>
      </c>
      <c r="L2007" s="285">
        <v>0.2954770336756985</v>
      </c>
      <c r="M2007" s="332"/>
      <c r="N2007" s="272">
        <f t="shared" si="143"/>
        <v>0</v>
      </c>
      <c r="P2007" s="285">
        <v>0.181724</v>
      </c>
      <c r="Q2007" s="330"/>
      <c r="R2007" s="279">
        <f t="shared" si="144"/>
        <v>0</v>
      </c>
    </row>
    <row r="2008" spans="2:18">
      <c r="B2008" s="350"/>
      <c r="C2008" s="598">
        <v>39</v>
      </c>
      <c r="D2008" s="246" t="s">
        <v>647</v>
      </c>
      <c r="E2008" s="330"/>
      <c r="F2008" s="264">
        <v>0</v>
      </c>
      <c r="G2008" s="246"/>
      <c r="H2008" s="285">
        <v>0.69372067700062279</v>
      </c>
      <c r="I2008" s="332"/>
      <c r="J2008" s="272">
        <f t="shared" si="142"/>
        <v>0</v>
      </c>
      <c r="L2008" s="285">
        <v>0.23171023916787242</v>
      </c>
      <c r="M2008" s="332"/>
      <c r="N2008" s="272">
        <f t="shared" si="143"/>
        <v>0</v>
      </c>
      <c r="P2008" s="285">
        <v>9.5653000000000002E-2</v>
      </c>
      <c r="Q2008" s="330"/>
      <c r="R2008" s="279">
        <f t="shared" si="144"/>
        <v>0</v>
      </c>
    </row>
    <row r="2009" spans="2:18">
      <c r="B2009" s="350"/>
      <c r="C2009" s="598">
        <v>40</v>
      </c>
      <c r="D2009" s="246" t="s">
        <v>648</v>
      </c>
      <c r="E2009" s="330"/>
      <c r="F2009" s="264">
        <v>0</v>
      </c>
      <c r="G2009" s="246"/>
      <c r="H2009" s="285">
        <v>0.69771635293066547</v>
      </c>
      <c r="I2009" s="332"/>
      <c r="J2009" s="272">
        <f t="shared" si="142"/>
        <v>0</v>
      </c>
      <c r="L2009" s="285">
        <v>0.29684809602828538</v>
      </c>
      <c r="M2009" s="332"/>
      <c r="N2009" s="272">
        <f t="shared" si="143"/>
        <v>0</v>
      </c>
      <c r="P2009" s="285">
        <v>0.135876</v>
      </c>
      <c r="Q2009" s="330"/>
      <c r="R2009" s="279">
        <f t="shared" si="144"/>
        <v>0</v>
      </c>
    </row>
    <row r="2010" spans="2:18">
      <c r="B2010" s="350"/>
      <c r="C2010" s="598">
        <v>41</v>
      </c>
      <c r="D2010" s="246" t="s">
        <v>662</v>
      </c>
      <c r="E2010" s="330"/>
      <c r="F2010" s="264">
        <v>0</v>
      </c>
      <c r="G2010" s="246"/>
      <c r="H2010" s="285">
        <v>0</v>
      </c>
      <c r="I2010" s="332"/>
      <c r="J2010" s="272">
        <f t="shared" si="142"/>
        <v>0</v>
      </c>
      <c r="L2010" s="285">
        <v>0</v>
      </c>
      <c r="M2010" s="332"/>
      <c r="N2010" s="272">
        <f t="shared" si="143"/>
        <v>0</v>
      </c>
      <c r="P2010" s="285">
        <v>0</v>
      </c>
      <c r="Q2010" s="330"/>
      <c r="R2010" s="279">
        <f t="shared" si="144"/>
        <v>0</v>
      </c>
    </row>
    <row r="2011" spans="2:18" ht="12.75" thickBot="1">
      <c r="B2011" s="350"/>
      <c r="C2011" s="620">
        <v>42</v>
      </c>
      <c r="D2011" s="256" t="s">
        <v>663</v>
      </c>
      <c r="E2011" s="330"/>
      <c r="F2011" s="266">
        <v>0</v>
      </c>
      <c r="G2011" s="246"/>
      <c r="H2011" s="287">
        <v>0.39905649246292524</v>
      </c>
      <c r="I2011" s="332"/>
      <c r="J2011" s="270">
        <f t="shared" si="142"/>
        <v>0</v>
      </c>
      <c r="L2011" s="287">
        <v>3.5770490469312639E-2</v>
      </c>
      <c r="M2011" s="332"/>
      <c r="N2011" s="270">
        <f t="shared" si="143"/>
        <v>0</v>
      </c>
      <c r="P2011" s="287">
        <v>1.2728E-2</v>
      </c>
      <c r="Q2011" s="330"/>
      <c r="R2011" s="279">
        <f t="shared" si="144"/>
        <v>0</v>
      </c>
    </row>
    <row r="2012" spans="2:18">
      <c r="B2012" s="172" t="s">
        <v>376</v>
      </c>
      <c r="C2012" s="253"/>
      <c r="D2012" s="244"/>
      <c r="E2012" s="341"/>
      <c r="F2012" s="37">
        <f>SUM(F1928:F1969)</f>
        <v>0</v>
      </c>
      <c r="G2012" s="25"/>
      <c r="H2012" s="363"/>
      <c r="I2012" s="341"/>
      <c r="J2012" s="75">
        <f>SUM(J1928:J1969)</f>
        <v>0</v>
      </c>
      <c r="N2012" s="75">
        <f>SUM(N1928:N1969)</f>
        <v>0</v>
      </c>
      <c r="R2012" s="84">
        <f>SUM(R1928:R1969)</f>
        <v>0</v>
      </c>
    </row>
    <row r="2013" spans="2:18">
      <c r="B2013" s="173" t="s">
        <v>377</v>
      </c>
      <c r="C2013" s="95"/>
      <c r="D2013" s="246"/>
      <c r="E2013" s="25"/>
      <c r="F2013" s="37">
        <f>SUM(F1970:F2011)</f>
        <v>0</v>
      </c>
      <c r="G2013" s="25"/>
      <c r="H2013" s="334"/>
      <c r="I2013" s="25"/>
      <c r="J2013" s="37">
        <f>SUM(J1970:J2011)</f>
        <v>0</v>
      </c>
      <c r="N2013" s="37">
        <f>SUM(N1970:N2011)</f>
        <v>0</v>
      </c>
      <c r="R2013" s="85">
        <f>SUM(R1970:R2011)</f>
        <v>0</v>
      </c>
    </row>
    <row r="2014" spans="2:18">
      <c r="B2014" s="254" t="s">
        <v>90</v>
      </c>
      <c r="C2014" s="255"/>
      <c r="D2014" s="256"/>
      <c r="E2014" s="364"/>
      <c r="F2014" s="41">
        <f>SUM(F1928:F2011)</f>
        <v>0</v>
      </c>
      <c r="G2014" s="173"/>
      <c r="H2014" s="334"/>
      <c r="I2014" s="246"/>
      <c r="J2014" s="41">
        <f>SUM(J1928:J2011)</f>
        <v>0</v>
      </c>
      <c r="N2014" s="41">
        <f>SUM(N1928:N2011)</f>
        <v>0</v>
      </c>
      <c r="R2014" s="353">
        <f>SUM(R1928:R2011)</f>
        <v>0</v>
      </c>
    </row>
    <row r="2015" spans="2:18">
      <c r="B2015" s="25"/>
      <c r="C2015" s="95"/>
      <c r="D2015" s="25"/>
      <c r="E2015" s="25"/>
      <c r="F2015" s="334"/>
      <c r="G2015" s="25"/>
      <c r="H2015" s="334"/>
      <c r="I2015" s="25"/>
      <c r="J2015" s="334"/>
    </row>
  </sheetData>
  <phoneticPr fontId="4"/>
  <conditionalFormatting sqref="E327:CJ410">
    <cfRule type="cellIs" dxfId="5" priority="6" operator="greaterThan">
      <formula>0</formula>
    </cfRule>
  </conditionalFormatting>
  <conditionalFormatting sqref="E876:CJ959">
    <cfRule type="cellIs" dxfId="4" priority="4" operator="greaterThan">
      <formula>0</formula>
    </cfRule>
  </conditionalFormatting>
  <conditionalFormatting sqref="E1289:CJ1372">
    <cfRule type="cellIs" dxfId="3" priority="3" operator="greaterThan">
      <formula>0</formula>
    </cfRule>
  </conditionalFormatting>
  <conditionalFormatting sqref="E1840:CJ1923">
    <cfRule type="cellIs" dxfId="2" priority="1" operator="greaterThan">
      <formula>0</formula>
    </cfRule>
  </conditionalFormatting>
  <pageMargins left="0.78740157480314965" right="0.78740157480314965" top="0.98425196850393704" bottom="0.98425196850393704" header="0.51181102362204722" footer="0.51181102362204722"/>
  <pageSetup paperSize="9" scale="40" pageOrder="overThenDown" orientation="landscape" r:id="rId1"/>
  <headerFooter alignWithMargins="0"/>
  <rowBreaks count="23" manualBreakCount="23">
    <brk id="92" min="1" max="88" man="1"/>
    <brk id="186" min="1" max="88" man="1"/>
    <brk id="232" min="1" max="88" man="1"/>
    <brk id="322" min="1" max="88" man="1"/>
    <brk id="413" min="1" max="88" man="1"/>
    <brk id="505" min="1" max="88" man="1"/>
    <brk id="596" min="1" max="88" man="1"/>
    <brk id="688" min="1" max="88" man="1"/>
    <brk id="781" min="1" max="88" man="1"/>
    <brk id="871" min="1" max="88" man="1"/>
    <brk id="960" min="1" max="88" man="1"/>
    <brk id="1053" min="1" max="88" man="1"/>
    <brk id="1147" min="1" max="88" man="1"/>
    <brk id="1193" min="1" max="88" man="1"/>
    <brk id="1284" min="1" max="88" man="1"/>
    <brk id="1375" min="1" max="88" man="1"/>
    <brk id="1466" min="1" max="88" man="1"/>
    <brk id="1557" min="1" max="88" man="1"/>
    <brk id="1649" min="1" max="88" man="1"/>
    <brk id="1742" min="1" max="88" man="1"/>
    <brk id="1835" min="1" max="88" man="1"/>
    <brk id="1925" min="1" max="88" man="1"/>
    <brk id="2015" min="1" max="75" man="1"/>
  </rowBreaks>
  <colBreaks count="3" manualBreakCount="3">
    <brk id="25" max="2013" man="1"/>
    <brk id="46" max="2013" man="1"/>
    <brk id="69" max="2013"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2:CJ1489"/>
  <sheetViews>
    <sheetView showGridLines="0" view="pageBreakPreview" zoomScale="85" zoomScaleNormal="75" zoomScaleSheetLayoutView="85" workbookViewId="0"/>
  </sheetViews>
  <sheetFormatPr defaultRowHeight="12"/>
  <cols>
    <col min="1" max="1" width="2.125" style="25" customWidth="1"/>
    <col min="2" max="2" width="6.75" style="25" customWidth="1"/>
    <col min="3" max="3" width="6.625" style="25" bestFit="1" customWidth="1"/>
    <col min="4" max="4" width="30.5" style="25" bestFit="1" customWidth="1"/>
    <col min="5" max="82" width="10.875" style="25" customWidth="1"/>
    <col min="83" max="262" width="9" style="25"/>
    <col min="263" max="263" width="2.125" style="25" customWidth="1"/>
    <col min="264" max="264" width="6.75" style="25" customWidth="1"/>
    <col min="265" max="265" width="6.625" style="25" bestFit="1" customWidth="1"/>
    <col min="266" max="266" width="30.5" style="25" bestFit="1" customWidth="1"/>
    <col min="267" max="338" width="10.875" style="25" customWidth="1"/>
    <col min="339" max="518" width="9" style="25"/>
    <col min="519" max="519" width="2.125" style="25" customWidth="1"/>
    <col min="520" max="520" width="6.75" style="25" customWidth="1"/>
    <col min="521" max="521" width="6.625" style="25" bestFit="1" customWidth="1"/>
    <col min="522" max="522" width="30.5" style="25" bestFit="1" customWidth="1"/>
    <col min="523" max="594" width="10.875" style="25" customWidth="1"/>
    <col min="595" max="774" width="9" style="25"/>
    <col min="775" max="775" width="2.125" style="25" customWidth="1"/>
    <col min="776" max="776" width="6.75" style="25" customWidth="1"/>
    <col min="777" max="777" width="6.625" style="25" bestFit="1" customWidth="1"/>
    <col min="778" max="778" width="30.5" style="25" bestFit="1" customWidth="1"/>
    <col min="779" max="850" width="10.875" style="25" customWidth="1"/>
    <col min="851" max="1030" width="9" style="25"/>
    <col min="1031" max="1031" width="2.125" style="25" customWidth="1"/>
    <col min="1032" max="1032" width="6.75" style="25" customWidth="1"/>
    <col min="1033" max="1033" width="6.625" style="25" bestFit="1" customWidth="1"/>
    <col min="1034" max="1034" width="30.5" style="25" bestFit="1" customWidth="1"/>
    <col min="1035" max="1106" width="10.875" style="25" customWidth="1"/>
    <col min="1107" max="1286" width="9" style="25"/>
    <col min="1287" max="1287" width="2.125" style="25" customWidth="1"/>
    <col min="1288" max="1288" width="6.75" style="25" customWidth="1"/>
    <col min="1289" max="1289" width="6.625" style="25" bestFit="1" customWidth="1"/>
    <col min="1290" max="1290" width="30.5" style="25" bestFit="1" customWidth="1"/>
    <col min="1291" max="1362" width="10.875" style="25" customWidth="1"/>
    <col min="1363" max="1542" width="9" style="25"/>
    <col min="1543" max="1543" width="2.125" style="25" customWidth="1"/>
    <col min="1544" max="1544" width="6.75" style="25" customWidth="1"/>
    <col min="1545" max="1545" width="6.625" style="25" bestFit="1" customWidth="1"/>
    <col min="1546" max="1546" width="30.5" style="25" bestFit="1" customWidth="1"/>
    <col min="1547" max="1618" width="10.875" style="25" customWidth="1"/>
    <col min="1619" max="1798" width="9" style="25"/>
    <col min="1799" max="1799" width="2.125" style="25" customWidth="1"/>
    <col min="1800" max="1800" width="6.75" style="25" customWidth="1"/>
    <col min="1801" max="1801" width="6.625" style="25" bestFit="1" customWidth="1"/>
    <col min="1802" max="1802" width="30.5" style="25" bestFit="1" customWidth="1"/>
    <col min="1803" max="1874" width="10.875" style="25" customWidth="1"/>
    <col min="1875" max="2054" width="9" style="25"/>
    <col min="2055" max="2055" width="2.125" style="25" customWidth="1"/>
    <col min="2056" max="2056" width="6.75" style="25" customWidth="1"/>
    <col min="2057" max="2057" width="6.625" style="25" bestFit="1" customWidth="1"/>
    <col min="2058" max="2058" width="30.5" style="25" bestFit="1" customWidth="1"/>
    <col min="2059" max="2130" width="10.875" style="25" customWidth="1"/>
    <col min="2131" max="2310" width="9" style="25"/>
    <col min="2311" max="2311" width="2.125" style="25" customWidth="1"/>
    <col min="2312" max="2312" width="6.75" style="25" customWidth="1"/>
    <col min="2313" max="2313" width="6.625" style="25" bestFit="1" customWidth="1"/>
    <col min="2314" max="2314" width="30.5" style="25" bestFit="1" customWidth="1"/>
    <col min="2315" max="2386" width="10.875" style="25" customWidth="1"/>
    <col min="2387" max="2566" width="9" style="25"/>
    <col min="2567" max="2567" width="2.125" style="25" customWidth="1"/>
    <col min="2568" max="2568" width="6.75" style="25" customWidth="1"/>
    <col min="2569" max="2569" width="6.625" style="25" bestFit="1" customWidth="1"/>
    <col min="2570" max="2570" width="30.5" style="25" bestFit="1" customWidth="1"/>
    <col min="2571" max="2642" width="10.875" style="25" customWidth="1"/>
    <col min="2643" max="2822" width="9" style="25"/>
    <col min="2823" max="2823" width="2.125" style="25" customWidth="1"/>
    <col min="2824" max="2824" width="6.75" style="25" customWidth="1"/>
    <col min="2825" max="2825" width="6.625" style="25" bestFit="1" customWidth="1"/>
    <col min="2826" max="2826" width="30.5" style="25" bestFit="1" customWidth="1"/>
    <col min="2827" max="2898" width="10.875" style="25" customWidth="1"/>
    <col min="2899" max="3078" width="9" style="25"/>
    <col min="3079" max="3079" width="2.125" style="25" customWidth="1"/>
    <col min="3080" max="3080" width="6.75" style="25" customWidth="1"/>
    <col min="3081" max="3081" width="6.625" style="25" bestFit="1" customWidth="1"/>
    <col min="3082" max="3082" width="30.5" style="25" bestFit="1" customWidth="1"/>
    <col min="3083" max="3154" width="10.875" style="25" customWidth="1"/>
    <col min="3155" max="3334" width="9" style="25"/>
    <col min="3335" max="3335" width="2.125" style="25" customWidth="1"/>
    <col min="3336" max="3336" width="6.75" style="25" customWidth="1"/>
    <col min="3337" max="3337" width="6.625" style="25" bestFit="1" customWidth="1"/>
    <col min="3338" max="3338" width="30.5" style="25" bestFit="1" customWidth="1"/>
    <col min="3339" max="3410" width="10.875" style="25" customWidth="1"/>
    <col min="3411" max="3590" width="9" style="25"/>
    <col min="3591" max="3591" width="2.125" style="25" customWidth="1"/>
    <col min="3592" max="3592" width="6.75" style="25" customWidth="1"/>
    <col min="3593" max="3593" width="6.625" style="25" bestFit="1" customWidth="1"/>
    <col min="3594" max="3594" width="30.5" style="25" bestFit="1" customWidth="1"/>
    <col min="3595" max="3666" width="10.875" style="25" customWidth="1"/>
    <col min="3667" max="3846" width="9" style="25"/>
    <col min="3847" max="3847" width="2.125" style="25" customWidth="1"/>
    <col min="3848" max="3848" width="6.75" style="25" customWidth="1"/>
    <col min="3849" max="3849" width="6.625" style="25" bestFit="1" customWidth="1"/>
    <col min="3850" max="3850" width="30.5" style="25" bestFit="1" customWidth="1"/>
    <col min="3851" max="3922" width="10.875" style="25" customWidth="1"/>
    <col min="3923" max="4102" width="9" style="25"/>
    <col min="4103" max="4103" width="2.125" style="25" customWidth="1"/>
    <col min="4104" max="4104" width="6.75" style="25" customWidth="1"/>
    <col min="4105" max="4105" width="6.625" style="25" bestFit="1" customWidth="1"/>
    <col min="4106" max="4106" width="30.5" style="25" bestFit="1" customWidth="1"/>
    <col min="4107" max="4178" width="10.875" style="25" customWidth="1"/>
    <col min="4179" max="4358" width="9" style="25"/>
    <col min="4359" max="4359" width="2.125" style="25" customWidth="1"/>
    <col min="4360" max="4360" width="6.75" style="25" customWidth="1"/>
    <col min="4361" max="4361" width="6.625" style="25" bestFit="1" customWidth="1"/>
    <col min="4362" max="4362" width="30.5" style="25" bestFit="1" customWidth="1"/>
    <col min="4363" max="4434" width="10.875" style="25" customWidth="1"/>
    <col min="4435" max="4614" width="9" style="25"/>
    <col min="4615" max="4615" width="2.125" style="25" customWidth="1"/>
    <col min="4616" max="4616" width="6.75" style="25" customWidth="1"/>
    <col min="4617" max="4617" width="6.625" style="25" bestFit="1" customWidth="1"/>
    <col min="4618" max="4618" width="30.5" style="25" bestFit="1" customWidth="1"/>
    <col min="4619" max="4690" width="10.875" style="25" customWidth="1"/>
    <col min="4691" max="4870" width="9" style="25"/>
    <col min="4871" max="4871" width="2.125" style="25" customWidth="1"/>
    <col min="4872" max="4872" width="6.75" style="25" customWidth="1"/>
    <col min="4873" max="4873" width="6.625" style="25" bestFit="1" customWidth="1"/>
    <col min="4874" max="4874" width="30.5" style="25" bestFit="1" customWidth="1"/>
    <col min="4875" max="4946" width="10.875" style="25" customWidth="1"/>
    <col min="4947" max="5126" width="9" style="25"/>
    <col min="5127" max="5127" width="2.125" style="25" customWidth="1"/>
    <col min="5128" max="5128" width="6.75" style="25" customWidth="1"/>
    <col min="5129" max="5129" width="6.625" style="25" bestFit="1" customWidth="1"/>
    <col min="5130" max="5130" width="30.5" style="25" bestFit="1" customWidth="1"/>
    <col min="5131" max="5202" width="10.875" style="25" customWidth="1"/>
    <col min="5203" max="5382" width="9" style="25"/>
    <col min="5383" max="5383" width="2.125" style="25" customWidth="1"/>
    <col min="5384" max="5384" width="6.75" style="25" customWidth="1"/>
    <col min="5385" max="5385" width="6.625" style="25" bestFit="1" customWidth="1"/>
    <col min="5386" max="5386" width="30.5" style="25" bestFit="1" customWidth="1"/>
    <col min="5387" max="5458" width="10.875" style="25" customWidth="1"/>
    <col min="5459" max="5638" width="9" style="25"/>
    <col min="5639" max="5639" width="2.125" style="25" customWidth="1"/>
    <col min="5640" max="5640" width="6.75" style="25" customWidth="1"/>
    <col min="5641" max="5641" width="6.625" style="25" bestFit="1" customWidth="1"/>
    <col min="5642" max="5642" width="30.5" style="25" bestFit="1" customWidth="1"/>
    <col min="5643" max="5714" width="10.875" style="25" customWidth="1"/>
    <col min="5715" max="5894" width="9" style="25"/>
    <col min="5895" max="5895" width="2.125" style="25" customWidth="1"/>
    <col min="5896" max="5896" width="6.75" style="25" customWidth="1"/>
    <col min="5897" max="5897" width="6.625" style="25" bestFit="1" customWidth="1"/>
    <col min="5898" max="5898" width="30.5" style="25" bestFit="1" customWidth="1"/>
    <col min="5899" max="5970" width="10.875" style="25" customWidth="1"/>
    <col min="5971" max="6150" width="9" style="25"/>
    <col min="6151" max="6151" width="2.125" style="25" customWidth="1"/>
    <col min="6152" max="6152" width="6.75" style="25" customWidth="1"/>
    <col min="6153" max="6153" width="6.625" style="25" bestFit="1" customWidth="1"/>
    <col min="6154" max="6154" width="30.5" style="25" bestFit="1" customWidth="1"/>
    <col min="6155" max="6226" width="10.875" style="25" customWidth="1"/>
    <col min="6227" max="6406" width="9" style="25"/>
    <col min="6407" max="6407" width="2.125" style="25" customWidth="1"/>
    <col min="6408" max="6408" width="6.75" style="25" customWidth="1"/>
    <col min="6409" max="6409" width="6.625" style="25" bestFit="1" customWidth="1"/>
    <col min="6410" max="6410" width="30.5" style="25" bestFit="1" customWidth="1"/>
    <col min="6411" max="6482" width="10.875" style="25" customWidth="1"/>
    <col min="6483" max="6662" width="9" style="25"/>
    <col min="6663" max="6663" width="2.125" style="25" customWidth="1"/>
    <col min="6664" max="6664" width="6.75" style="25" customWidth="1"/>
    <col min="6665" max="6665" width="6.625" style="25" bestFit="1" customWidth="1"/>
    <col min="6666" max="6666" width="30.5" style="25" bestFit="1" customWidth="1"/>
    <col min="6667" max="6738" width="10.875" style="25" customWidth="1"/>
    <col min="6739" max="6918" width="9" style="25"/>
    <col min="6919" max="6919" width="2.125" style="25" customWidth="1"/>
    <col min="6920" max="6920" width="6.75" style="25" customWidth="1"/>
    <col min="6921" max="6921" width="6.625" style="25" bestFit="1" customWidth="1"/>
    <col min="6922" max="6922" width="30.5" style="25" bestFit="1" customWidth="1"/>
    <col min="6923" max="6994" width="10.875" style="25" customWidth="1"/>
    <col min="6995" max="7174" width="9" style="25"/>
    <col min="7175" max="7175" width="2.125" style="25" customWidth="1"/>
    <col min="7176" max="7176" width="6.75" style="25" customWidth="1"/>
    <col min="7177" max="7177" width="6.625" style="25" bestFit="1" customWidth="1"/>
    <col min="7178" max="7178" width="30.5" style="25" bestFit="1" customWidth="1"/>
    <col min="7179" max="7250" width="10.875" style="25" customWidth="1"/>
    <col min="7251" max="7430" width="9" style="25"/>
    <col min="7431" max="7431" width="2.125" style="25" customWidth="1"/>
    <col min="7432" max="7432" width="6.75" style="25" customWidth="1"/>
    <col min="7433" max="7433" width="6.625" style="25" bestFit="1" customWidth="1"/>
    <col min="7434" max="7434" width="30.5" style="25" bestFit="1" customWidth="1"/>
    <col min="7435" max="7506" width="10.875" style="25" customWidth="1"/>
    <col min="7507" max="7686" width="9" style="25"/>
    <col min="7687" max="7687" width="2.125" style="25" customWidth="1"/>
    <col min="7688" max="7688" width="6.75" style="25" customWidth="1"/>
    <col min="7689" max="7689" width="6.625" style="25" bestFit="1" customWidth="1"/>
    <col min="7690" max="7690" width="30.5" style="25" bestFit="1" customWidth="1"/>
    <col min="7691" max="7762" width="10.875" style="25" customWidth="1"/>
    <col min="7763" max="7942" width="9" style="25"/>
    <col min="7943" max="7943" width="2.125" style="25" customWidth="1"/>
    <col min="7944" max="7944" width="6.75" style="25" customWidth="1"/>
    <col min="7945" max="7945" width="6.625" style="25" bestFit="1" customWidth="1"/>
    <col min="7946" max="7946" width="30.5" style="25" bestFit="1" customWidth="1"/>
    <col min="7947" max="8018" width="10.875" style="25" customWidth="1"/>
    <col min="8019" max="8198" width="9" style="25"/>
    <col min="8199" max="8199" width="2.125" style="25" customWidth="1"/>
    <col min="8200" max="8200" width="6.75" style="25" customWidth="1"/>
    <col min="8201" max="8201" width="6.625" style="25" bestFit="1" customWidth="1"/>
    <col min="8202" max="8202" width="30.5" style="25" bestFit="1" customWidth="1"/>
    <col min="8203" max="8274" width="10.875" style="25" customWidth="1"/>
    <col min="8275" max="8454" width="9" style="25"/>
    <col min="8455" max="8455" width="2.125" style="25" customWidth="1"/>
    <col min="8456" max="8456" width="6.75" style="25" customWidth="1"/>
    <col min="8457" max="8457" width="6.625" style="25" bestFit="1" customWidth="1"/>
    <col min="8458" max="8458" width="30.5" style="25" bestFit="1" customWidth="1"/>
    <col min="8459" max="8530" width="10.875" style="25" customWidth="1"/>
    <col min="8531" max="8710" width="9" style="25"/>
    <col min="8711" max="8711" width="2.125" style="25" customWidth="1"/>
    <col min="8712" max="8712" width="6.75" style="25" customWidth="1"/>
    <col min="8713" max="8713" width="6.625" style="25" bestFit="1" customWidth="1"/>
    <col min="8714" max="8714" width="30.5" style="25" bestFit="1" customWidth="1"/>
    <col min="8715" max="8786" width="10.875" style="25" customWidth="1"/>
    <col min="8787" max="8966" width="9" style="25"/>
    <col min="8967" max="8967" width="2.125" style="25" customWidth="1"/>
    <col min="8968" max="8968" width="6.75" style="25" customWidth="1"/>
    <col min="8969" max="8969" width="6.625" style="25" bestFit="1" customWidth="1"/>
    <col min="8970" max="8970" width="30.5" style="25" bestFit="1" customWidth="1"/>
    <col min="8971" max="9042" width="10.875" style="25" customWidth="1"/>
    <col min="9043" max="9222" width="9" style="25"/>
    <col min="9223" max="9223" width="2.125" style="25" customWidth="1"/>
    <col min="9224" max="9224" width="6.75" style="25" customWidth="1"/>
    <col min="9225" max="9225" width="6.625" style="25" bestFit="1" customWidth="1"/>
    <col min="9226" max="9226" width="30.5" style="25" bestFit="1" customWidth="1"/>
    <col min="9227" max="9298" width="10.875" style="25" customWidth="1"/>
    <col min="9299" max="9478" width="9" style="25"/>
    <col min="9479" max="9479" width="2.125" style="25" customWidth="1"/>
    <col min="9480" max="9480" width="6.75" style="25" customWidth="1"/>
    <col min="9481" max="9481" width="6.625" style="25" bestFit="1" customWidth="1"/>
    <col min="9482" max="9482" width="30.5" style="25" bestFit="1" customWidth="1"/>
    <col min="9483" max="9554" width="10.875" style="25" customWidth="1"/>
    <col min="9555" max="9734" width="9" style="25"/>
    <col min="9735" max="9735" width="2.125" style="25" customWidth="1"/>
    <col min="9736" max="9736" width="6.75" style="25" customWidth="1"/>
    <col min="9737" max="9737" width="6.625" style="25" bestFit="1" customWidth="1"/>
    <col min="9738" max="9738" width="30.5" style="25" bestFit="1" customWidth="1"/>
    <col min="9739" max="9810" width="10.875" style="25" customWidth="1"/>
    <col min="9811" max="9990" width="9" style="25"/>
    <col min="9991" max="9991" width="2.125" style="25" customWidth="1"/>
    <col min="9992" max="9992" width="6.75" style="25" customWidth="1"/>
    <col min="9993" max="9993" width="6.625" style="25" bestFit="1" customWidth="1"/>
    <col min="9994" max="9994" width="30.5" style="25" bestFit="1" customWidth="1"/>
    <col min="9995" max="10066" width="10.875" style="25" customWidth="1"/>
    <col min="10067" max="10246" width="9" style="25"/>
    <col min="10247" max="10247" width="2.125" style="25" customWidth="1"/>
    <col min="10248" max="10248" width="6.75" style="25" customWidth="1"/>
    <col min="10249" max="10249" width="6.625" style="25" bestFit="1" customWidth="1"/>
    <col min="10250" max="10250" width="30.5" style="25" bestFit="1" customWidth="1"/>
    <col min="10251" max="10322" width="10.875" style="25" customWidth="1"/>
    <col min="10323" max="10502" width="9" style="25"/>
    <col min="10503" max="10503" width="2.125" style="25" customWidth="1"/>
    <col min="10504" max="10504" width="6.75" style="25" customWidth="1"/>
    <col min="10505" max="10505" width="6.625" style="25" bestFit="1" customWidth="1"/>
    <col min="10506" max="10506" width="30.5" style="25" bestFit="1" customWidth="1"/>
    <col min="10507" max="10578" width="10.875" style="25" customWidth="1"/>
    <col min="10579" max="10758" width="9" style="25"/>
    <col min="10759" max="10759" width="2.125" style="25" customWidth="1"/>
    <col min="10760" max="10760" width="6.75" style="25" customWidth="1"/>
    <col min="10761" max="10761" width="6.625" style="25" bestFit="1" customWidth="1"/>
    <col min="10762" max="10762" width="30.5" style="25" bestFit="1" customWidth="1"/>
    <col min="10763" max="10834" width="10.875" style="25" customWidth="1"/>
    <col min="10835" max="11014" width="9" style="25"/>
    <col min="11015" max="11015" width="2.125" style="25" customWidth="1"/>
    <col min="11016" max="11016" width="6.75" style="25" customWidth="1"/>
    <col min="11017" max="11017" width="6.625" style="25" bestFit="1" customWidth="1"/>
    <col min="11018" max="11018" width="30.5" style="25" bestFit="1" customWidth="1"/>
    <col min="11019" max="11090" width="10.875" style="25" customWidth="1"/>
    <col min="11091" max="11270" width="9" style="25"/>
    <col min="11271" max="11271" width="2.125" style="25" customWidth="1"/>
    <col min="11272" max="11272" width="6.75" style="25" customWidth="1"/>
    <col min="11273" max="11273" width="6.625" style="25" bestFit="1" customWidth="1"/>
    <col min="11274" max="11274" width="30.5" style="25" bestFit="1" customWidth="1"/>
    <col min="11275" max="11346" width="10.875" style="25" customWidth="1"/>
    <col min="11347" max="11526" width="9" style="25"/>
    <col min="11527" max="11527" width="2.125" style="25" customWidth="1"/>
    <col min="11528" max="11528" width="6.75" style="25" customWidth="1"/>
    <col min="11529" max="11529" width="6.625" style="25" bestFit="1" customWidth="1"/>
    <col min="11530" max="11530" width="30.5" style="25" bestFit="1" customWidth="1"/>
    <col min="11531" max="11602" width="10.875" style="25" customWidth="1"/>
    <col min="11603" max="11782" width="9" style="25"/>
    <col min="11783" max="11783" width="2.125" style="25" customWidth="1"/>
    <col min="11784" max="11784" width="6.75" style="25" customWidth="1"/>
    <col min="11785" max="11785" width="6.625" style="25" bestFit="1" customWidth="1"/>
    <col min="11786" max="11786" width="30.5" style="25" bestFit="1" customWidth="1"/>
    <col min="11787" max="11858" width="10.875" style="25" customWidth="1"/>
    <col min="11859" max="12038" width="9" style="25"/>
    <col min="12039" max="12039" width="2.125" style="25" customWidth="1"/>
    <col min="12040" max="12040" width="6.75" style="25" customWidth="1"/>
    <col min="12041" max="12041" width="6.625" style="25" bestFit="1" customWidth="1"/>
    <col min="12042" max="12042" width="30.5" style="25" bestFit="1" customWidth="1"/>
    <col min="12043" max="12114" width="10.875" style="25" customWidth="1"/>
    <col min="12115" max="12294" width="9" style="25"/>
    <col min="12295" max="12295" width="2.125" style="25" customWidth="1"/>
    <col min="12296" max="12296" width="6.75" style="25" customWidth="1"/>
    <col min="12297" max="12297" width="6.625" style="25" bestFit="1" customWidth="1"/>
    <col min="12298" max="12298" width="30.5" style="25" bestFit="1" customWidth="1"/>
    <col min="12299" max="12370" width="10.875" style="25" customWidth="1"/>
    <col min="12371" max="12550" width="9" style="25"/>
    <col min="12551" max="12551" width="2.125" style="25" customWidth="1"/>
    <col min="12552" max="12552" width="6.75" style="25" customWidth="1"/>
    <col min="12553" max="12553" width="6.625" style="25" bestFit="1" customWidth="1"/>
    <col min="12554" max="12554" width="30.5" style="25" bestFit="1" customWidth="1"/>
    <col min="12555" max="12626" width="10.875" style="25" customWidth="1"/>
    <col min="12627" max="12806" width="9" style="25"/>
    <col min="12807" max="12807" width="2.125" style="25" customWidth="1"/>
    <col min="12808" max="12808" width="6.75" style="25" customWidth="1"/>
    <col min="12809" max="12809" width="6.625" style="25" bestFit="1" customWidth="1"/>
    <col min="12810" max="12810" width="30.5" style="25" bestFit="1" customWidth="1"/>
    <col min="12811" max="12882" width="10.875" style="25" customWidth="1"/>
    <col min="12883" max="13062" width="9" style="25"/>
    <col min="13063" max="13063" width="2.125" style="25" customWidth="1"/>
    <col min="13064" max="13064" width="6.75" style="25" customWidth="1"/>
    <col min="13065" max="13065" width="6.625" style="25" bestFit="1" customWidth="1"/>
    <col min="13066" max="13066" width="30.5" style="25" bestFit="1" customWidth="1"/>
    <col min="13067" max="13138" width="10.875" style="25" customWidth="1"/>
    <col min="13139" max="13318" width="9" style="25"/>
    <col min="13319" max="13319" width="2.125" style="25" customWidth="1"/>
    <col min="13320" max="13320" width="6.75" style="25" customWidth="1"/>
    <col min="13321" max="13321" width="6.625" style="25" bestFit="1" customWidth="1"/>
    <col min="13322" max="13322" width="30.5" style="25" bestFit="1" customWidth="1"/>
    <col min="13323" max="13394" width="10.875" style="25" customWidth="1"/>
    <col min="13395" max="13574" width="9" style="25"/>
    <col min="13575" max="13575" width="2.125" style="25" customWidth="1"/>
    <col min="13576" max="13576" width="6.75" style="25" customWidth="1"/>
    <col min="13577" max="13577" width="6.625" style="25" bestFit="1" customWidth="1"/>
    <col min="13578" max="13578" width="30.5" style="25" bestFit="1" customWidth="1"/>
    <col min="13579" max="13650" width="10.875" style="25" customWidth="1"/>
    <col min="13651" max="13830" width="9" style="25"/>
    <col min="13831" max="13831" width="2.125" style="25" customWidth="1"/>
    <col min="13832" max="13832" width="6.75" style="25" customWidth="1"/>
    <col min="13833" max="13833" width="6.625" style="25" bestFit="1" customWidth="1"/>
    <col min="13834" max="13834" width="30.5" style="25" bestFit="1" customWidth="1"/>
    <col min="13835" max="13906" width="10.875" style="25" customWidth="1"/>
    <col min="13907" max="14086" width="9" style="25"/>
    <col min="14087" max="14087" width="2.125" style="25" customWidth="1"/>
    <col min="14088" max="14088" width="6.75" style="25" customWidth="1"/>
    <col min="14089" max="14089" width="6.625" style="25" bestFit="1" customWidth="1"/>
    <col min="14090" max="14090" width="30.5" style="25" bestFit="1" customWidth="1"/>
    <col min="14091" max="14162" width="10.875" style="25" customWidth="1"/>
    <col min="14163" max="14342" width="9" style="25"/>
    <col min="14343" max="14343" width="2.125" style="25" customWidth="1"/>
    <col min="14344" max="14344" width="6.75" style="25" customWidth="1"/>
    <col min="14345" max="14345" width="6.625" style="25" bestFit="1" customWidth="1"/>
    <col min="14346" max="14346" width="30.5" style="25" bestFit="1" customWidth="1"/>
    <col min="14347" max="14418" width="10.875" style="25" customWidth="1"/>
    <col min="14419" max="14598" width="9" style="25"/>
    <col min="14599" max="14599" width="2.125" style="25" customWidth="1"/>
    <col min="14600" max="14600" width="6.75" style="25" customWidth="1"/>
    <col min="14601" max="14601" width="6.625" style="25" bestFit="1" customWidth="1"/>
    <col min="14602" max="14602" width="30.5" style="25" bestFit="1" customWidth="1"/>
    <col min="14603" max="14674" width="10.875" style="25" customWidth="1"/>
    <col min="14675" max="14854" width="9" style="25"/>
    <col min="14855" max="14855" width="2.125" style="25" customWidth="1"/>
    <col min="14856" max="14856" width="6.75" style="25" customWidth="1"/>
    <col min="14857" max="14857" width="6.625" style="25" bestFit="1" customWidth="1"/>
    <col min="14858" max="14858" width="30.5" style="25" bestFit="1" customWidth="1"/>
    <col min="14859" max="14930" width="10.875" style="25" customWidth="1"/>
    <col min="14931" max="15110" width="9" style="25"/>
    <col min="15111" max="15111" width="2.125" style="25" customWidth="1"/>
    <col min="15112" max="15112" width="6.75" style="25" customWidth="1"/>
    <col min="15113" max="15113" width="6.625" style="25" bestFit="1" customWidth="1"/>
    <col min="15114" max="15114" width="30.5" style="25" bestFit="1" customWidth="1"/>
    <col min="15115" max="15186" width="10.875" style="25" customWidth="1"/>
    <col min="15187" max="15366" width="9" style="25"/>
    <col min="15367" max="15367" width="2.125" style="25" customWidth="1"/>
    <col min="15368" max="15368" width="6.75" style="25" customWidth="1"/>
    <col min="15369" max="15369" width="6.625" style="25" bestFit="1" customWidth="1"/>
    <col min="15370" max="15370" width="30.5" style="25" bestFit="1" customWidth="1"/>
    <col min="15371" max="15442" width="10.875" style="25" customWidth="1"/>
    <col min="15443" max="15622" width="9" style="25"/>
    <col min="15623" max="15623" width="2.125" style="25" customWidth="1"/>
    <col min="15624" max="15624" width="6.75" style="25" customWidth="1"/>
    <col min="15625" max="15625" width="6.625" style="25" bestFit="1" customWidth="1"/>
    <col min="15626" max="15626" width="30.5" style="25" bestFit="1" customWidth="1"/>
    <col min="15627" max="15698" width="10.875" style="25" customWidth="1"/>
    <col min="15699" max="15878" width="9" style="25"/>
    <col min="15879" max="15879" width="2.125" style="25" customWidth="1"/>
    <col min="15880" max="15880" width="6.75" style="25" customWidth="1"/>
    <col min="15881" max="15881" width="6.625" style="25" bestFit="1" customWidth="1"/>
    <col min="15882" max="15882" width="30.5" style="25" bestFit="1" customWidth="1"/>
    <col min="15883" max="15954" width="10.875" style="25" customWidth="1"/>
    <col min="15955" max="16134" width="9" style="25"/>
    <col min="16135" max="16135" width="2.125" style="25" customWidth="1"/>
    <col min="16136" max="16136" width="6.75" style="25" customWidth="1"/>
    <col min="16137" max="16137" width="6.625" style="25" bestFit="1" customWidth="1"/>
    <col min="16138" max="16138" width="30.5" style="25" bestFit="1" customWidth="1"/>
    <col min="16139" max="16210" width="10.875" style="25" customWidth="1"/>
    <col min="16211" max="16384" width="9" style="25"/>
  </cols>
  <sheetData>
    <row r="2" spans="2:13" ht="17.25">
      <c r="B2" s="257" t="s">
        <v>480</v>
      </c>
    </row>
    <row r="3" spans="2:13" hidden="1"/>
    <row r="4" spans="2:13" ht="14.25">
      <c r="B4" s="358" t="s">
        <v>481</v>
      </c>
    </row>
    <row r="5" spans="2:13" ht="14.25">
      <c r="B5" s="28" t="s">
        <v>482</v>
      </c>
    </row>
    <row r="6" spans="2:13" hidden="1"/>
    <row r="7" spans="2:13" ht="14.25">
      <c r="B7" s="28" t="s">
        <v>483</v>
      </c>
    </row>
    <row r="8" spans="2:13" ht="50.65" customHeight="1">
      <c r="B8" s="239"/>
      <c r="C8" s="365" t="s">
        <v>385</v>
      </c>
      <c r="D8" s="241" t="s">
        <v>56</v>
      </c>
      <c r="E8" s="242" t="s">
        <v>484</v>
      </c>
      <c r="F8" s="366" t="s">
        <v>485</v>
      </c>
      <c r="G8" s="366" t="s">
        <v>90</v>
      </c>
      <c r="I8" s="242" t="s">
        <v>486</v>
      </c>
      <c r="J8" s="367"/>
      <c r="K8" s="242" t="s">
        <v>487</v>
      </c>
      <c r="L8" s="368"/>
      <c r="M8" s="242" t="s">
        <v>488</v>
      </c>
    </row>
    <row r="9" spans="2:13">
      <c r="B9" s="243" t="s">
        <v>102</v>
      </c>
      <c r="C9" s="606">
        <f t="array" ref="C9:D50">+'入力 _県内外'!$U$6:$V$47</f>
        <v>1</v>
      </c>
      <c r="D9" s="244" t="str">
        <v>農業　　　　　</v>
      </c>
      <c r="E9" s="37">
        <f t="array" ref="E9:E50">+'1次効果'!$N$235:$N$276</f>
        <v>0</v>
      </c>
      <c r="F9" s="37">
        <f t="array" ref="F9:F50">+'1次効果'!$N$963:$N$1004</f>
        <v>0</v>
      </c>
      <c r="G9" s="37">
        <f>SUM(E9:F9)</f>
        <v>0</v>
      </c>
      <c r="I9" s="369"/>
      <c r="K9" s="370"/>
      <c r="M9" s="369"/>
    </row>
    <row r="10" spans="2:13" ht="13.5">
      <c r="B10" s="247"/>
      <c r="C10" s="604">
        <v>2</v>
      </c>
      <c r="D10" s="246" t="str">
        <v>林業　　　　　</v>
      </c>
      <c r="E10" s="37">
        <v>0</v>
      </c>
      <c r="F10" s="37">
        <v>0</v>
      </c>
      <c r="G10" s="37">
        <f t="shared" ref="G10:G50" si="0">SUM(E10:F10)</f>
        <v>0</v>
      </c>
      <c r="H10" s="15"/>
      <c r="I10" s="369"/>
      <c r="K10" s="369"/>
      <c r="M10" s="369"/>
    </row>
    <row r="11" spans="2:13" ht="13.5">
      <c r="B11" s="247"/>
      <c r="C11" s="604">
        <v>3</v>
      </c>
      <c r="D11" s="246" t="str">
        <v>漁業　　　　</v>
      </c>
      <c r="E11" s="37">
        <v>0</v>
      </c>
      <c r="F11" s="37">
        <v>0</v>
      </c>
      <c r="G11" s="37">
        <f t="shared" si="0"/>
        <v>0</v>
      </c>
      <c r="H11" s="15"/>
      <c r="I11" s="369"/>
      <c r="K11" s="369"/>
      <c r="M11" s="369"/>
    </row>
    <row r="12" spans="2:13" ht="13.5">
      <c r="B12" s="247"/>
      <c r="C12" s="604">
        <v>4</v>
      </c>
      <c r="D12" s="246" t="str">
        <v>鉱業</v>
      </c>
      <c r="E12" s="37">
        <v>0</v>
      </c>
      <c r="F12" s="37">
        <v>0</v>
      </c>
      <c r="G12" s="37">
        <f t="shared" si="0"/>
        <v>0</v>
      </c>
      <c r="H12" s="15"/>
      <c r="I12" s="371"/>
      <c r="K12" s="371"/>
      <c r="M12" s="371"/>
    </row>
    <row r="13" spans="2:13" ht="13.5">
      <c r="B13" s="247"/>
      <c r="C13" s="604">
        <v>5</v>
      </c>
      <c r="D13" s="246" t="str">
        <v>飲食料品　　　　　　　</v>
      </c>
      <c r="E13" s="37">
        <v>0</v>
      </c>
      <c r="F13" s="37">
        <v>0</v>
      </c>
      <c r="G13" s="37">
        <f t="shared" si="0"/>
        <v>0</v>
      </c>
      <c r="H13" s="15"/>
      <c r="I13" s="371"/>
      <c r="K13" s="371"/>
      <c r="M13" s="371"/>
    </row>
    <row r="14" spans="2:13" ht="13.5">
      <c r="B14" s="247"/>
      <c r="C14" s="604">
        <v>6</v>
      </c>
      <c r="D14" s="246" t="str">
        <v>繊維製品　</v>
      </c>
      <c r="E14" s="37">
        <v>0</v>
      </c>
      <c r="F14" s="37">
        <v>0</v>
      </c>
      <c r="G14" s="37">
        <f t="shared" si="0"/>
        <v>0</v>
      </c>
      <c r="H14" s="15"/>
      <c r="I14" s="371"/>
      <c r="K14" s="371"/>
      <c r="M14" s="371"/>
    </row>
    <row r="15" spans="2:13" ht="13.5">
      <c r="B15" s="247"/>
      <c r="C15" s="604">
        <v>7</v>
      </c>
      <c r="D15" s="246" t="str">
        <v>パルプ・紙・木製品</v>
      </c>
      <c r="E15" s="37">
        <v>0</v>
      </c>
      <c r="F15" s="37">
        <v>0</v>
      </c>
      <c r="G15" s="37">
        <f t="shared" si="0"/>
        <v>0</v>
      </c>
      <c r="H15" s="15"/>
      <c r="I15" s="371"/>
      <c r="K15" s="371"/>
      <c r="M15" s="371"/>
    </row>
    <row r="16" spans="2:13" ht="13.5">
      <c r="B16" s="247"/>
      <c r="C16" s="604">
        <v>8</v>
      </c>
      <c r="D16" s="246" t="str">
        <v>化学製品  　　　  　</v>
      </c>
      <c r="E16" s="37">
        <v>0</v>
      </c>
      <c r="F16" s="37">
        <v>0</v>
      </c>
      <c r="G16" s="37">
        <f t="shared" si="0"/>
        <v>0</v>
      </c>
      <c r="H16" s="15"/>
      <c r="I16" s="371"/>
      <c r="K16" s="371"/>
      <c r="M16" s="371"/>
    </row>
    <row r="17" spans="2:13" ht="13.5">
      <c r="B17" s="247"/>
      <c r="C17" s="604">
        <v>9</v>
      </c>
      <c r="D17" s="246" t="str">
        <v>石油・石炭製品　　　</v>
      </c>
      <c r="E17" s="37">
        <v>0</v>
      </c>
      <c r="F17" s="37">
        <v>0</v>
      </c>
      <c r="G17" s="37">
        <f t="shared" si="0"/>
        <v>0</v>
      </c>
      <c r="H17" s="15"/>
      <c r="I17" s="371"/>
      <c r="K17" s="371"/>
      <c r="M17" s="371"/>
    </row>
    <row r="18" spans="2:13" ht="13.5">
      <c r="B18" s="248"/>
      <c r="C18" s="604">
        <v>10</v>
      </c>
      <c r="D18" s="246" t="str">
        <v>プラスチック・ゴム</v>
      </c>
      <c r="E18" s="37">
        <v>0</v>
      </c>
      <c r="F18" s="37">
        <v>0</v>
      </c>
      <c r="G18" s="37">
        <f t="shared" si="0"/>
        <v>0</v>
      </c>
      <c r="H18" s="15"/>
      <c r="I18" s="371"/>
      <c r="K18" s="371"/>
      <c r="M18" s="371"/>
    </row>
    <row r="19" spans="2:13" ht="13.5">
      <c r="B19" s="248"/>
      <c r="C19" s="604">
        <v>11</v>
      </c>
      <c r="D19" s="246" t="str">
        <v>窯業・土石製品　　</v>
      </c>
      <c r="E19" s="37">
        <v>0</v>
      </c>
      <c r="F19" s="37">
        <v>0</v>
      </c>
      <c r="G19" s="37">
        <f t="shared" si="0"/>
        <v>0</v>
      </c>
      <c r="H19" s="15"/>
      <c r="I19" s="371"/>
      <c r="K19" s="371"/>
      <c r="M19" s="371"/>
    </row>
    <row r="20" spans="2:13" ht="13.5">
      <c r="B20" s="248"/>
      <c r="C20" s="604">
        <v>12</v>
      </c>
      <c r="D20" s="246" t="str">
        <v>鉄鋼　　　　　　　　</v>
      </c>
      <c r="E20" s="37">
        <v>0</v>
      </c>
      <c r="F20" s="37">
        <v>0</v>
      </c>
      <c r="G20" s="37">
        <f t="shared" si="0"/>
        <v>0</v>
      </c>
      <c r="H20" s="15"/>
      <c r="I20" s="371"/>
      <c r="K20" s="371"/>
      <c r="M20" s="371"/>
    </row>
    <row r="21" spans="2:13" ht="13.5">
      <c r="B21" s="248"/>
      <c r="C21" s="604">
        <v>13</v>
      </c>
      <c r="D21" s="246" t="str">
        <v>非鉄金属　　　　　　</v>
      </c>
      <c r="E21" s="37">
        <v>0</v>
      </c>
      <c r="F21" s="37">
        <v>0</v>
      </c>
      <c r="G21" s="37">
        <f t="shared" si="0"/>
        <v>0</v>
      </c>
      <c r="H21" s="15"/>
      <c r="I21" s="371"/>
      <c r="K21" s="371"/>
      <c r="M21" s="371"/>
    </row>
    <row r="22" spans="2:13" ht="13.5">
      <c r="B22" s="248"/>
      <c r="C22" s="604">
        <v>14</v>
      </c>
      <c r="D22" s="246" t="str">
        <v>金属製品　　　　　　</v>
      </c>
      <c r="E22" s="327">
        <v>0</v>
      </c>
      <c r="F22" s="37">
        <v>0</v>
      </c>
      <c r="G22" s="37">
        <f t="shared" si="0"/>
        <v>0</v>
      </c>
      <c r="H22" s="15"/>
      <c r="I22" s="371"/>
      <c r="K22" s="371"/>
      <c r="M22" s="371"/>
    </row>
    <row r="23" spans="2:13" ht="13.5">
      <c r="B23" s="248"/>
      <c r="C23" s="604">
        <v>15</v>
      </c>
      <c r="D23" s="246" t="str">
        <v>はん用機械</v>
      </c>
      <c r="E23" s="327">
        <v>0</v>
      </c>
      <c r="F23" s="37">
        <v>0</v>
      </c>
      <c r="G23" s="37">
        <f t="shared" si="0"/>
        <v>0</v>
      </c>
      <c r="H23" s="15"/>
      <c r="I23" s="371"/>
      <c r="K23" s="371"/>
      <c r="M23" s="371"/>
    </row>
    <row r="24" spans="2:13" ht="13.5">
      <c r="B24" s="248"/>
      <c r="C24" s="604">
        <v>16</v>
      </c>
      <c r="D24" s="246" t="str">
        <v>生産用機械</v>
      </c>
      <c r="E24" s="327">
        <v>0</v>
      </c>
      <c r="F24" s="37">
        <v>0</v>
      </c>
      <c r="G24" s="37">
        <f t="shared" si="0"/>
        <v>0</v>
      </c>
      <c r="H24" s="15"/>
      <c r="I24" s="371"/>
      <c r="K24" s="371"/>
      <c r="M24" s="371"/>
    </row>
    <row r="25" spans="2:13" ht="13.5">
      <c r="B25" s="248"/>
      <c r="C25" s="604">
        <v>17</v>
      </c>
      <c r="D25" s="246" t="str">
        <v>業務用機械</v>
      </c>
      <c r="E25" s="327">
        <v>0</v>
      </c>
      <c r="F25" s="37">
        <v>0</v>
      </c>
      <c r="G25" s="37">
        <f t="shared" si="0"/>
        <v>0</v>
      </c>
      <c r="H25" s="15"/>
      <c r="I25" s="371"/>
      <c r="K25" s="371"/>
      <c r="M25" s="371"/>
    </row>
    <row r="26" spans="2:13" ht="13.5">
      <c r="B26" s="248"/>
      <c r="C26" s="604">
        <v>18</v>
      </c>
      <c r="D26" s="246" t="str">
        <v>電子部品</v>
      </c>
      <c r="E26" s="327">
        <v>0</v>
      </c>
      <c r="F26" s="37">
        <v>0</v>
      </c>
      <c r="G26" s="37">
        <f t="shared" si="0"/>
        <v>0</v>
      </c>
      <c r="H26" s="15"/>
      <c r="I26" s="371"/>
      <c r="K26" s="371"/>
      <c r="M26" s="371"/>
    </row>
    <row r="27" spans="2:13" ht="13.5">
      <c r="B27" s="248"/>
      <c r="C27" s="604">
        <v>19</v>
      </c>
      <c r="D27" s="246" t="str">
        <v>電気機械　　　　　　</v>
      </c>
      <c r="E27" s="327">
        <v>0</v>
      </c>
      <c r="F27" s="37">
        <v>0</v>
      </c>
      <c r="G27" s="37">
        <f t="shared" si="0"/>
        <v>0</v>
      </c>
      <c r="H27" s="15"/>
      <c r="I27" s="371"/>
      <c r="K27" s="371"/>
      <c r="M27" s="371"/>
    </row>
    <row r="28" spans="2:13" ht="13.5">
      <c r="B28" s="248"/>
      <c r="C28" s="604">
        <v>20</v>
      </c>
      <c r="D28" s="246" t="str">
        <v>情報・通信機器</v>
      </c>
      <c r="E28" s="327">
        <v>0</v>
      </c>
      <c r="F28" s="37">
        <v>0</v>
      </c>
      <c r="G28" s="37">
        <f t="shared" si="0"/>
        <v>0</v>
      </c>
      <c r="H28" s="15"/>
      <c r="I28" s="371"/>
      <c r="K28" s="371"/>
      <c r="M28" s="371"/>
    </row>
    <row r="29" spans="2:13" ht="13.5">
      <c r="B29" s="248"/>
      <c r="C29" s="604">
        <v>21</v>
      </c>
      <c r="D29" s="246" t="str">
        <v>輸送機械  　　　　　</v>
      </c>
      <c r="E29" s="327">
        <v>0</v>
      </c>
      <c r="F29" s="37">
        <v>0</v>
      </c>
      <c r="G29" s="37">
        <f t="shared" si="0"/>
        <v>0</v>
      </c>
      <c r="H29" s="15"/>
      <c r="I29" s="371"/>
      <c r="K29" s="371"/>
      <c r="M29" s="371"/>
    </row>
    <row r="30" spans="2:13" ht="13.5">
      <c r="B30" s="248"/>
      <c r="C30" s="604">
        <v>22</v>
      </c>
      <c r="D30" s="246" t="str">
        <v>その他の製造工業製品</v>
      </c>
      <c r="E30" s="327">
        <v>0</v>
      </c>
      <c r="F30" s="37">
        <v>0</v>
      </c>
      <c r="G30" s="37">
        <f t="shared" si="0"/>
        <v>0</v>
      </c>
      <c r="H30" s="15"/>
      <c r="I30" s="371"/>
      <c r="K30" s="371"/>
      <c r="M30" s="371"/>
    </row>
    <row r="31" spans="2:13" ht="13.5">
      <c r="B31" s="248"/>
      <c r="C31" s="604">
        <v>23</v>
      </c>
      <c r="D31" s="246" t="str">
        <v>建設　　　　　　　　</v>
      </c>
      <c r="E31" s="327">
        <v>0</v>
      </c>
      <c r="F31" s="37">
        <v>0</v>
      </c>
      <c r="G31" s="37">
        <f t="shared" si="0"/>
        <v>0</v>
      </c>
      <c r="H31" s="15"/>
      <c r="I31" s="371"/>
      <c r="K31" s="371"/>
      <c r="M31" s="371"/>
    </row>
    <row r="32" spans="2:13" ht="13.5">
      <c r="B32" s="248"/>
      <c r="C32" s="604">
        <v>24</v>
      </c>
      <c r="D32" s="246" t="str">
        <v>電力・ガス・熱供給</v>
      </c>
      <c r="E32" s="327">
        <v>0</v>
      </c>
      <c r="F32" s="37">
        <v>0</v>
      </c>
      <c r="G32" s="37">
        <f t="shared" si="0"/>
        <v>0</v>
      </c>
      <c r="H32" s="15"/>
      <c r="I32" s="371"/>
      <c r="K32" s="371"/>
      <c r="M32" s="371"/>
    </row>
    <row r="33" spans="2:13" ht="13.5">
      <c r="B33" s="248"/>
      <c r="C33" s="604">
        <v>25</v>
      </c>
      <c r="D33" s="246" t="str">
        <v>水道</v>
      </c>
      <c r="E33" s="327">
        <v>0</v>
      </c>
      <c r="F33" s="37">
        <v>0</v>
      </c>
      <c r="G33" s="37">
        <f t="shared" si="0"/>
        <v>0</v>
      </c>
      <c r="H33" s="15"/>
      <c r="I33" s="371"/>
      <c r="K33" s="371"/>
      <c r="M33" s="371"/>
    </row>
    <row r="34" spans="2:13" ht="13.5">
      <c r="B34" s="248"/>
      <c r="C34" s="604">
        <v>26</v>
      </c>
      <c r="D34" s="246" t="str">
        <v>廃棄物処理</v>
      </c>
      <c r="E34" s="327">
        <v>0</v>
      </c>
      <c r="F34" s="37">
        <v>0</v>
      </c>
      <c r="G34" s="37">
        <f t="shared" si="0"/>
        <v>0</v>
      </c>
      <c r="H34" s="15"/>
      <c r="I34" s="371"/>
      <c r="K34" s="371"/>
      <c r="M34" s="371"/>
    </row>
    <row r="35" spans="2:13" ht="13.5">
      <c r="B35" s="248"/>
      <c r="C35" s="604">
        <v>27</v>
      </c>
      <c r="D35" s="246" t="str">
        <v>商業　　　　　　　　</v>
      </c>
      <c r="E35" s="327">
        <v>0</v>
      </c>
      <c r="F35" s="37">
        <v>0</v>
      </c>
      <c r="G35" s="37">
        <f t="shared" si="0"/>
        <v>0</v>
      </c>
      <c r="H35" s="15"/>
      <c r="I35" s="371"/>
      <c r="K35" s="371"/>
      <c r="M35" s="371"/>
    </row>
    <row r="36" spans="2:13" ht="13.5">
      <c r="B36" s="248"/>
      <c r="C36" s="604">
        <v>28</v>
      </c>
      <c r="D36" s="246" t="str">
        <v>金融・保険　　　　　</v>
      </c>
      <c r="E36" s="327">
        <v>0</v>
      </c>
      <c r="F36" s="37">
        <v>0</v>
      </c>
      <c r="G36" s="37">
        <f t="shared" si="0"/>
        <v>0</v>
      </c>
      <c r="H36" s="15"/>
      <c r="I36" s="371"/>
      <c r="K36" s="371"/>
      <c r="M36" s="371"/>
    </row>
    <row r="37" spans="2:13" ht="13.5">
      <c r="B37" s="248"/>
      <c r="C37" s="604">
        <v>29</v>
      </c>
      <c r="D37" s="246" t="str">
        <v>不動産　　　　　　　</v>
      </c>
      <c r="E37" s="327">
        <v>0</v>
      </c>
      <c r="F37" s="37">
        <v>0</v>
      </c>
      <c r="G37" s="37">
        <f t="shared" si="0"/>
        <v>0</v>
      </c>
      <c r="H37" s="15"/>
      <c r="I37" s="371"/>
      <c r="K37" s="371"/>
      <c r="M37" s="371"/>
    </row>
    <row r="38" spans="2:13" ht="13.5">
      <c r="B38" s="248"/>
      <c r="C38" s="604">
        <v>30</v>
      </c>
      <c r="D38" s="246" t="str">
        <v>運輸・郵便　　　</v>
      </c>
      <c r="E38" s="327">
        <v>0</v>
      </c>
      <c r="F38" s="37">
        <v>0</v>
      </c>
      <c r="G38" s="37">
        <f t="shared" si="0"/>
        <v>0</v>
      </c>
      <c r="H38" s="15"/>
      <c r="I38" s="371"/>
      <c r="K38" s="371"/>
      <c r="M38" s="371"/>
    </row>
    <row r="39" spans="2:13" ht="13.5">
      <c r="B39" s="248"/>
      <c r="C39" s="604">
        <v>31</v>
      </c>
      <c r="D39" s="246" t="str">
        <v>情報通信</v>
      </c>
      <c r="E39" s="327">
        <v>0</v>
      </c>
      <c r="F39" s="37">
        <v>0</v>
      </c>
      <c r="G39" s="37">
        <f t="shared" si="0"/>
        <v>0</v>
      </c>
      <c r="H39" s="15"/>
      <c r="I39" s="371"/>
      <c r="K39" s="371"/>
      <c r="M39" s="371"/>
    </row>
    <row r="40" spans="2:13" ht="13.5">
      <c r="B40" s="248"/>
      <c r="C40" s="604">
        <v>32</v>
      </c>
      <c r="D40" s="246" t="str">
        <v>公務　　　　　　　　</v>
      </c>
      <c r="E40" s="327">
        <v>0</v>
      </c>
      <c r="F40" s="37">
        <v>0</v>
      </c>
      <c r="G40" s="37">
        <f t="shared" si="0"/>
        <v>0</v>
      </c>
      <c r="H40" s="15"/>
      <c r="I40" s="371"/>
      <c r="K40" s="371"/>
      <c r="M40" s="371"/>
    </row>
    <row r="41" spans="2:13" ht="13.5">
      <c r="B41" s="248"/>
      <c r="C41" s="604">
        <v>33</v>
      </c>
      <c r="D41" s="246" t="str">
        <v>教育・研究　　　　　</v>
      </c>
      <c r="E41" s="327">
        <v>0</v>
      </c>
      <c r="F41" s="37">
        <v>0</v>
      </c>
      <c r="G41" s="37">
        <f t="shared" si="0"/>
        <v>0</v>
      </c>
      <c r="H41" s="15"/>
      <c r="I41" s="371"/>
      <c r="K41" s="371"/>
      <c r="M41" s="371"/>
    </row>
    <row r="42" spans="2:13" ht="13.5">
      <c r="B42" s="248"/>
      <c r="C42" s="604">
        <v>34</v>
      </c>
      <c r="D42" s="246" t="str">
        <v>医療・福祉</v>
      </c>
      <c r="E42" s="327">
        <v>0</v>
      </c>
      <c r="F42" s="37">
        <v>0</v>
      </c>
      <c r="G42" s="37">
        <f t="shared" si="0"/>
        <v>0</v>
      </c>
      <c r="H42" s="15"/>
      <c r="I42" s="371"/>
      <c r="K42" s="371"/>
      <c r="M42" s="371"/>
    </row>
    <row r="43" spans="2:13" ht="13.5">
      <c r="B43" s="248"/>
      <c r="C43" s="604">
        <v>35</v>
      </c>
      <c r="D43" s="246" t="str">
        <v>その他の非営利団体サービス</v>
      </c>
      <c r="E43" s="327">
        <v>0</v>
      </c>
      <c r="F43" s="37">
        <v>0</v>
      </c>
      <c r="G43" s="37">
        <f t="shared" si="0"/>
        <v>0</v>
      </c>
      <c r="H43" s="15"/>
      <c r="I43" s="371"/>
      <c r="K43" s="371"/>
      <c r="M43" s="371"/>
    </row>
    <row r="44" spans="2:13" ht="13.5">
      <c r="B44" s="248"/>
      <c r="C44" s="604">
        <v>36</v>
      </c>
      <c r="D44" s="246" t="str">
        <v>対事業所サービス</v>
      </c>
      <c r="E44" s="327">
        <v>0</v>
      </c>
      <c r="F44" s="37">
        <v>0</v>
      </c>
      <c r="G44" s="37">
        <f t="shared" si="0"/>
        <v>0</v>
      </c>
      <c r="H44" s="15"/>
      <c r="I44" s="371"/>
      <c r="K44" s="371"/>
      <c r="M44" s="371"/>
    </row>
    <row r="45" spans="2:13" ht="13.5">
      <c r="B45" s="248"/>
      <c r="C45" s="604">
        <v>37</v>
      </c>
      <c r="D45" s="246" t="str">
        <v>宿泊業</v>
      </c>
      <c r="E45" s="327">
        <v>0</v>
      </c>
      <c r="F45" s="37">
        <v>0</v>
      </c>
      <c r="G45" s="37">
        <f t="shared" si="0"/>
        <v>0</v>
      </c>
      <c r="H45" s="15"/>
      <c r="I45" s="371"/>
      <c r="K45" s="371"/>
      <c r="M45" s="371"/>
    </row>
    <row r="46" spans="2:13" ht="13.5">
      <c r="B46" s="248"/>
      <c r="C46" s="604">
        <v>38</v>
      </c>
      <c r="D46" s="246" t="str">
        <v>飲食サービス</v>
      </c>
      <c r="E46" s="327">
        <v>0</v>
      </c>
      <c r="F46" s="37">
        <v>0</v>
      </c>
      <c r="G46" s="37">
        <f t="shared" si="0"/>
        <v>0</v>
      </c>
      <c r="H46" s="15"/>
      <c r="I46" s="371"/>
      <c r="K46" s="371"/>
      <c r="M46" s="371"/>
    </row>
    <row r="47" spans="2:13" ht="13.5">
      <c r="B47" s="248"/>
      <c r="C47" s="604">
        <v>39</v>
      </c>
      <c r="D47" s="246" t="str">
        <v>娯楽サービス</v>
      </c>
      <c r="E47" s="327">
        <v>0</v>
      </c>
      <c r="F47" s="37">
        <v>0</v>
      </c>
      <c r="G47" s="37">
        <f t="shared" si="0"/>
        <v>0</v>
      </c>
      <c r="H47" s="15"/>
      <c r="I47" s="371"/>
      <c r="K47" s="371"/>
      <c r="M47" s="371"/>
    </row>
    <row r="48" spans="2:13" ht="13.5">
      <c r="B48" s="248"/>
      <c r="C48" s="604">
        <v>40</v>
      </c>
      <c r="D48" s="246" t="str">
        <v>対個人サービス</v>
      </c>
      <c r="E48" s="327">
        <v>0</v>
      </c>
      <c r="F48" s="37">
        <v>0</v>
      </c>
      <c r="G48" s="37">
        <f t="shared" si="0"/>
        <v>0</v>
      </c>
      <c r="H48" s="15"/>
      <c r="I48" s="371"/>
      <c r="K48" s="371"/>
      <c r="M48" s="371"/>
    </row>
    <row r="49" spans="2:13" ht="13.5">
      <c r="B49" s="248"/>
      <c r="C49" s="604">
        <v>41</v>
      </c>
      <c r="D49" s="246" t="str">
        <v>事務用品</v>
      </c>
      <c r="E49" s="327">
        <v>0</v>
      </c>
      <c r="F49" s="37">
        <v>0</v>
      </c>
      <c r="G49" s="37">
        <f t="shared" si="0"/>
        <v>0</v>
      </c>
      <c r="H49" s="15"/>
      <c r="I49" s="371"/>
      <c r="K49" s="371"/>
      <c r="M49" s="371"/>
    </row>
    <row r="50" spans="2:13" ht="13.5">
      <c r="B50" s="337"/>
      <c r="C50" s="604">
        <v>42</v>
      </c>
      <c r="D50" s="246" t="str">
        <v>分類不明</v>
      </c>
      <c r="E50" s="327">
        <v>0</v>
      </c>
      <c r="F50" s="37">
        <v>0</v>
      </c>
      <c r="G50" s="37">
        <f t="shared" si="0"/>
        <v>0</v>
      </c>
      <c r="H50" s="15"/>
      <c r="I50" s="371"/>
      <c r="K50" s="372"/>
      <c r="M50" s="371"/>
    </row>
    <row r="51" spans="2:13" ht="13.5">
      <c r="B51" s="267" t="s">
        <v>90</v>
      </c>
      <c r="C51" s="339"/>
      <c r="D51" s="340"/>
      <c r="E51" s="342">
        <f>SUM(E9:E50)</f>
        <v>0</v>
      </c>
      <c r="F51" s="342">
        <f>SUM(F9:F50)</f>
        <v>0</v>
      </c>
      <c r="G51" s="342">
        <f>SUM(G9:G50)</f>
        <v>0</v>
      </c>
      <c r="H51" s="15"/>
      <c r="I51" s="342">
        <f>G51</f>
        <v>0</v>
      </c>
      <c r="J51" s="368" t="s">
        <v>489</v>
      </c>
      <c r="K51" s="373">
        <f>推計結果の概要!N49</f>
        <v>0.66465911321126903</v>
      </c>
      <c r="L51" s="368" t="s">
        <v>490</v>
      </c>
      <c r="M51" s="342">
        <f>I51*K51</f>
        <v>0</v>
      </c>
    </row>
    <row r="52" spans="2:13" ht="13.5">
      <c r="C52" s="95"/>
      <c r="E52" s="334"/>
      <c r="F52" s="334"/>
      <c r="G52" s="334"/>
      <c r="H52" s="15"/>
    </row>
    <row r="53" spans="2:13" ht="14.25">
      <c r="B53" s="28" t="s">
        <v>491</v>
      </c>
      <c r="E53" s="334"/>
      <c r="F53" s="334"/>
      <c r="G53" s="334"/>
      <c r="H53" s="15"/>
    </row>
    <row r="54" spans="2:13" ht="49.9" customHeight="1">
      <c r="B54" s="239"/>
      <c r="C54" s="365" t="s">
        <v>492</v>
      </c>
      <c r="D54" s="241" t="s">
        <v>56</v>
      </c>
      <c r="E54" s="242" t="s">
        <v>484</v>
      </c>
      <c r="F54" s="366" t="s">
        <v>485</v>
      </c>
      <c r="G54" s="366" t="s">
        <v>90</v>
      </c>
      <c r="H54" s="15"/>
      <c r="I54" s="242" t="s">
        <v>493</v>
      </c>
      <c r="K54" s="242" t="s">
        <v>487</v>
      </c>
      <c r="M54" s="242" t="s">
        <v>494</v>
      </c>
    </row>
    <row r="55" spans="2:13">
      <c r="B55" s="374" t="s">
        <v>79</v>
      </c>
      <c r="C55" s="606">
        <f t="array" ref="C55:D96">+'入力 _県内外'!$U$6:$V$47</f>
        <v>1</v>
      </c>
      <c r="D55" s="244" t="str">
        <v>農業　　　　　</v>
      </c>
      <c r="E55" s="37">
        <f t="array" ref="E55:E96">+'1次効果'!$N$277:$N$318</f>
        <v>0</v>
      </c>
      <c r="F55" s="37">
        <f t="array" ref="F55:F96">+'1次効果'!$N$1005:$N$1046</f>
        <v>0</v>
      </c>
      <c r="G55" s="37">
        <f>SUM(E55:F55)</f>
        <v>0</v>
      </c>
      <c r="I55" s="375"/>
      <c r="J55" s="368"/>
      <c r="K55" s="376"/>
      <c r="L55" s="368"/>
      <c r="M55" s="377"/>
    </row>
    <row r="56" spans="2:13">
      <c r="B56" s="251"/>
      <c r="C56" s="604">
        <v>2</v>
      </c>
      <c r="D56" s="246" t="str">
        <v>林業　　　　　</v>
      </c>
      <c r="E56" s="37">
        <v>0</v>
      </c>
      <c r="F56" s="37">
        <v>0</v>
      </c>
      <c r="G56" s="37">
        <f t="shared" ref="G56:G96" si="1">SUM(E56:F56)</f>
        <v>0</v>
      </c>
      <c r="I56" s="375"/>
      <c r="J56" s="368"/>
      <c r="K56" s="376"/>
      <c r="L56" s="368"/>
      <c r="M56" s="377"/>
    </row>
    <row r="57" spans="2:13">
      <c r="B57" s="251"/>
      <c r="C57" s="604">
        <v>3</v>
      </c>
      <c r="D57" s="246" t="str">
        <v>漁業　　　　</v>
      </c>
      <c r="E57" s="37">
        <v>0</v>
      </c>
      <c r="F57" s="37">
        <v>0</v>
      </c>
      <c r="G57" s="37">
        <f t="shared" si="1"/>
        <v>0</v>
      </c>
      <c r="I57" s="375"/>
      <c r="J57" s="368"/>
      <c r="K57" s="376"/>
      <c r="L57" s="368"/>
      <c r="M57" s="377"/>
    </row>
    <row r="58" spans="2:13">
      <c r="B58" s="251"/>
      <c r="C58" s="604">
        <v>4</v>
      </c>
      <c r="D58" s="246" t="str">
        <v>鉱業</v>
      </c>
      <c r="E58" s="37">
        <v>0</v>
      </c>
      <c r="F58" s="37">
        <v>0</v>
      </c>
      <c r="G58" s="37">
        <f t="shared" si="1"/>
        <v>0</v>
      </c>
      <c r="I58" s="375"/>
      <c r="J58" s="368"/>
      <c r="K58" s="376"/>
      <c r="L58" s="368"/>
      <c r="M58" s="377"/>
    </row>
    <row r="59" spans="2:13">
      <c r="B59" s="251"/>
      <c r="C59" s="604">
        <v>5</v>
      </c>
      <c r="D59" s="246" t="str">
        <v>飲食料品　　　　　　　</v>
      </c>
      <c r="E59" s="37">
        <v>0</v>
      </c>
      <c r="F59" s="37">
        <v>0</v>
      </c>
      <c r="G59" s="37">
        <f t="shared" si="1"/>
        <v>0</v>
      </c>
      <c r="I59" s="375"/>
      <c r="J59" s="368"/>
      <c r="K59" s="376"/>
      <c r="L59" s="368"/>
      <c r="M59" s="377"/>
    </row>
    <row r="60" spans="2:13">
      <c r="B60" s="251"/>
      <c r="C60" s="604">
        <v>6</v>
      </c>
      <c r="D60" s="246" t="str">
        <v>繊維製品　</v>
      </c>
      <c r="E60" s="37">
        <v>0</v>
      </c>
      <c r="F60" s="37">
        <v>0</v>
      </c>
      <c r="G60" s="37">
        <f t="shared" si="1"/>
        <v>0</v>
      </c>
      <c r="I60" s="375"/>
      <c r="J60" s="368"/>
      <c r="K60" s="376"/>
      <c r="L60" s="368"/>
      <c r="M60" s="377"/>
    </row>
    <row r="61" spans="2:13">
      <c r="B61" s="251"/>
      <c r="C61" s="604">
        <v>7</v>
      </c>
      <c r="D61" s="246" t="str">
        <v>パルプ・紙・木製品</v>
      </c>
      <c r="E61" s="37">
        <v>0</v>
      </c>
      <c r="F61" s="37">
        <v>0</v>
      </c>
      <c r="G61" s="37">
        <f t="shared" si="1"/>
        <v>0</v>
      </c>
      <c r="I61" s="375"/>
      <c r="J61" s="368"/>
      <c r="K61" s="376"/>
      <c r="L61" s="368"/>
      <c r="M61" s="377"/>
    </row>
    <row r="62" spans="2:13">
      <c r="B62" s="251"/>
      <c r="C62" s="604">
        <v>8</v>
      </c>
      <c r="D62" s="246" t="str">
        <v>化学製品  　　　  　</v>
      </c>
      <c r="E62" s="37">
        <v>0</v>
      </c>
      <c r="F62" s="37">
        <v>0</v>
      </c>
      <c r="G62" s="37">
        <f t="shared" si="1"/>
        <v>0</v>
      </c>
      <c r="I62" s="375"/>
      <c r="J62" s="368"/>
      <c r="K62" s="376"/>
      <c r="L62" s="368"/>
      <c r="M62" s="377"/>
    </row>
    <row r="63" spans="2:13">
      <c r="B63" s="251"/>
      <c r="C63" s="604">
        <v>9</v>
      </c>
      <c r="D63" s="246" t="str">
        <v>石油・石炭製品　　　</v>
      </c>
      <c r="E63" s="37">
        <v>0</v>
      </c>
      <c r="F63" s="37">
        <v>0</v>
      </c>
      <c r="G63" s="37">
        <f t="shared" si="1"/>
        <v>0</v>
      </c>
      <c r="I63" s="375"/>
      <c r="J63" s="368"/>
      <c r="K63" s="376"/>
      <c r="L63" s="368"/>
      <c r="M63" s="377"/>
    </row>
    <row r="64" spans="2:13">
      <c r="B64" s="252"/>
      <c r="C64" s="604">
        <v>10</v>
      </c>
      <c r="D64" s="246" t="str">
        <v>プラスチック・ゴム</v>
      </c>
      <c r="E64" s="37">
        <v>0</v>
      </c>
      <c r="F64" s="37">
        <v>0</v>
      </c>
      <c r="G64" s="37">
        <f t="shared" si="1"/>
        <v>0</v>
      </c>
      <c r="I64" s="375"/>
      <c r="J64" s="368"/>
      <c r="K64" s="376"/>
      <c r="L64" s="368"/>
      <c r="M64" s="377"/>
    </row>
    <row r="65" spans="2:13">
      <c r="B65" s="252"/>
      <c r="C65" s="604">
        <v>11</v>
      </c>
      <c r="D65" s="246" t="str">
        <v>窯業・土石製品　　</v>
      </c>
      <c r="E65" s="37">
        <v>0</v>
      </c>
      <c r="F65" s="37">
        <v>0</v>
      </c>
      <c r="G65" s="37">
        <f t="shared" si="1"/>
        <v>0</v>
      </c>
      <c r="I65" s="375"/>
      <c r="J65" s="368"/>
      <c r="K65" s="376"/>
      <c r="L65" s="368"/>
      <c r="M65" s="377"/>
    </row>
    <row r="66" spans="2:13">
      <c r="B66" s="252"/>
      <c r="C66" s="604">
        <v>12</v>
      </c>
      <c r="D66" s="246" t="str">
        <v>鉄鋼　　　　　　　　</v>
      </c>
      <c r="E66" s="37">
        <v>0</v>
      </c>
      <c r="F66" s="37">
        <v>0</v>
      </c>
      <c r="G66" s="37">
        <f t="shared" si="1"/>
        <v>0</v>
      </c>
      <c r="I66" s="375"/>
      <c r="J66" s="368"/>
      <c r="K66" s="376"/>
      <c r="L66" s="368"/>
      <c r="M66" s="377"/>
    </row>
    <row r="67" spans="2:13">
      <c r="B67" s="252"/>
      <c r="C67" s="604">
        <v>13</v>
      </c>
      <c r="D67" s="246" t="str">
        <v>非鉄金属　　　　　　</v>
      </c>
      <c r="E67" s="37">
        <v>0</v>
      </c>
      <c r="F67" s="37">
        <v>0</v>
      </c>
      <c r="G67" s="37">
        <f t="shared" si="1"/>
        <v>0</v>
      </c>
      <c r="I67" s="375"/>
      <c r="J67" s="368"/>
      <c r="K67" s="376"/>
      <c r="L67" s="368"/>
      <c r="M67" s="377"/>
    </row>
    <row r="68" spans="2:13">
      <c r="B68" s="252"/>
      <c r="C68" s="604">
        <v>14</v>
      </c>
      <c r="D68" s="246" t="str">
        <v>金属製品　　　　　　</v>
      </c>
      <c r="E68" s="327">
        <v>0</v>
      </c>
      <c r="F68" s="37">
        <v>0</v>
      </c>
      <c r="G68" s="37">
        <f t="shared" si="1"/>
        <v>0</v>
      </c>
      <c r="I68" s="375"/>
      <c r="J68" s="368"/>
      <c r="K68" s="376"/>
      <c r="L68" s="368"/>
      <c r="M68" s="377"/>
    </row>
    <row r="69" spans="2:13">
      <c r="B69" s="252"/>
      <c r="C69" s="604">
        <v>15</v>
      </c>
      <c r="D69" s="246" t="str">
        <v>はん用機械</v>
      </c>
      <c r="E69" s="327">
        <v>0</v>
      </c>
      <c r="F69" s="37">
        <v>0</v>
      </c>
      <c r="G69" s="37">
        <f t="shared" si="1"/>
        <v>0</v>
      </c>
      <c r="I69" s="375"/>
      <c r="J69" s="368"/>
      <c r="K69" s="376"/>
      <c r="L69" s="368"/>
      <c r="M69" s="377"/>
    </row>
    <row r="70" spans="2:13">
      <c r="B70" s="252"/>
      <c r="C70" s="604">
        <v>16</v>
      </c>
      <c r="D70" s="246" t="str">
        <v>生産用機械</v>
      </c>
      <c r="E70" s="327">
        <v>0</v>
      </c>
      <c r="F70" s="37">
        <v>0</v>
      </c>
      <c r="G70" s="37">
        <f t="shared" si="1"/>
        <v>0</v>
      </c>
      <c r="I70" s="375"/>
      <c r="J70" s="368"/>
      <c r="K70" s="376"/>
      <c r="L70" s="368"/>
      <c r="M70" s="377"/>
    </row>
    <row r="71" spans="2:13">
      <c r="B71" s="252"/>
      <c r="C71" s="604">
        <v>17</v>
      </c>
      <c r="D71" s="246" t="str">
        <v>業務用機械</v>
      </c>
      <c r="E71" s="327">
        <v>0</v>
      </c>
      <c r="F71" s="37">
        <v>0</v>
      </c>
      <c r="G71" s="37">
        <f t="shared" si="1"/>
        <v>0</v>
      </c>
      <c r="I71" s="375"/>
      <c r="J71" s="368"/>
      <c r="K71" s="376"/>
      <c r="L71" s="368"/>
      <c r="M71" s="377"/>
    </row>
    <row r="72" spans="2:13">
      <c r="B72" s="252"/>
      <c r="C72" s="604">
        <v>18</v>
      </c>
      <c r="D72" s="246" t="str">
        <v>電子部品</v>
      </c>
      <c r="E72" s="327">
        <v>0</v>
      </c>
      <c r="F72" s="37">
        <v>0</v>
      </c>
      <c r="G72" s="37">
        <f t="shared" si="1"/>
        <v>0</v>
      </c>
      <c r="I72" s="375"/>
      <c r="J72" s="368"/>
      <c r="K72" s="376"/>
      <c r="L72" s="368"/>
      <c r="M72" s="377"/>
    </row>
    <row r="73" spans="2:13">
      <c r="B73" s="252"/>
      <c r="C73" s="604">
        <v>19</v>
      </c>
      <c r="D73" s="246" t="str">
        <v>電気機械　　　　　　</v>
      </c>
      <c r="E73" s="327">
        <v>0</v>
      </c>
      <c r="F73" s="37">
        <v>0</v>
      </c>
      <c r="G73" s="37">
        <f t="shared" si="1"/>
        <v>0</v>
      </c>
      <c r="I73" s="375"/>
      <c r="J73" s="368"/>
      <c r="K73" s="376"/>
      <c r="L73" s="368"/>
      <c r="M73" s="377"/>
    </row>
    <row r="74" spans="2:13">
      <c r="B74" s="252"/>
      <c r="C74" s="604">
        <v>20</v>
      </c>
      <c r="D74" s="246" t="str">
        <v>情報・通信機器</v>
      </c>
      <c r="E74" s="327">
        <v>0</v>
      </c>
      <c r="F74" s="37">
        <v>0</v>
      </c>
      <c r="G74" s="37">
        <f t="shared" si="1"/>
        <v>0</v>
      </c>
      <c r="I74" s="375"/>
      <c r="J74" s="368"/>
      <c r="K74" s="376"/>
      <c r="L74" s="368"/>
      <c r="M74" s="377"/>
    </row>
    <row r="75" spans="2:13">
      <c r="B75" s="252"/>
      <c r="C75" s="604">
        <v>21</v>
      </c>
      <c r="D75" s="246" t="str">
        <v>輸送機械  　　　　　</v>
      </c>
      <c r="E75" s="327">
        <v>0</v>
      </c>
      <c r="F75" s="37">
        <v>0</v>
      </c>
      <c r="G75" s="37">
        <f t="shared" si="1"/>
        <v>0</v>
      </c>
      <c r="I75" s="375"/>
      <c r="J75" s="368"/>
      <c r="K75" s="376"/>
      <c r="L75" s="368"/>
      <c r="M75" s="377"/>
    </row>
    <row r="76" spans="2:13">
      <c r="B76" s="252"/>
      <c r="C76" s="604">
        <v>22</v>
      </c>
      <c r="D76" s="246" t="str">
        <v>その他の製造工業製品</v>
      </c>
      <c r="E76" s="327">
        <v>0</v>
      </c>
      <c r="F76" s="37">
        <v>0</v>
      </c>
      <c r="G76" s="37">
        <f t="shared" si="1"/>
        <v>0</v>
      </c>
      <c r="I76" s="375"/>
      <c r="J76" s="368"/>
      <c r="K76" s="376"/>
      <c r="L76" s="368"/>
      <c r="M76" s="377"/>
    </row>
    <row r="77" spans="2:13">
      <c r="B77" s="252"/>
      <c r="C77" s="604">
        <v>23</v>
      </c>
      <c r="D77" s="246" t="str">
        <v>建設　　　　　　　　</v>
      </c>
      <c r="E77" s="327">
        <v>0</v>
      </c>
      <c r="F77" s="37">
        <v>0</v>
      </c>
      <c r="G77" s="37">
        <f t="shared" si="1"/>
        <v>0</v>
      </c>
      <c r="I77" s="375"/>
      <c r="J77" s="368"/>
      <c r="K77" s="376"/>
      <c r="L77" s="368"/>
      <c r="M77" s="377"/>
    </row>
    <row r="78" spans="2:13">
      <c r="B78" s="252"/>
      <c r="C78" s="604">
        <v>24</v>
      </c>
      <c r="D78" s="246" t="str">
        <v>電力・ガス・熱供給</v>
      </c>
      <c r="E78" s="327">
        <v>0</v>
      </c>
      <c r="F78" s="37">
        <v>0</v>
      </c>
      <c r="G78" s="37">
        <f t="shared" si="1"/>
        <v>0</v>
      </c>
      <c r="I78" s="375"/>
      <c r="J78" s="368"/>
      <c r="K78" s="376"/>
      <c r="L78" s="368"/>
      <c r="M78" s="377"/>
    </row>
    <row r="79" spans="2:13">
      <c r="B79" s="252"/>
      <c r="C79" s="604">
        <v>25</v>
      </c>
      <c r="D79" s="246" t="str">
        <v>水道</v>
      </c>
      <c r="E79" s="327">
        <v>0</v>
      </c>
      <c r="F79" s="37">
        <v>0</v>
      </c>
      <c r="G79" s="37">
        <f t="shared" si="1"/>
        <v>0</v>
      </c>
      <c r="I79" s="375"/>
      <c r="J79" s="368"/>
      <c r="K79" s="376"/>
      <c r="L79" s="368"/>
      <c r="M79" s="377"/>
    </row>
    <row r="80" spans="2:13">
      <c r="B80" s="252"/>
      <c r="C80" s="604">
        <v>26</v>
      </c>
      <c r="D80" s="246" t="str">
        <v>廃棄物処理</v>
      </c>
      <c r="E80" s="327">
        <v>0</v>
      </c>
      <c r="F80" s="37">
        <v>0</v>
      </c>
      <c r="G80" s="37">
        <f t="shared" si="1"/>
        <v>0</v>
      </c>
      <c r="I80" s="375"/>
      <c r="J80" s="368"/>
      <c r="K80" s="376"/>
      <c r="L80" s="368"/>
      <c r="M80" s="377"/>
    </row>
    <row r="81" spans="2:13">
      <c r="B81" s="252"/>
      <c r="C81" s="604">
        <v>27</v>
      </c>
      <c r="D81" s="246" t="str">
        <v>商業　　　　　　　　</v>
      </c>
      <c r="E81" s="327">
        <v>0</v>
      </c>
      <c r="F81" s="37">
        <v>0</v>
      </c>
      <c r="G81" s="37">
        <f t="shared" si="1"/>
        <v>0</v>
      </c>
      <c r="I81" s="375"/>
      <c r="J81" s="368"/>
      <c r="K81" s="376"/>
      <c r="L81" s="368"/>
      <c r="M81" s="377"/>
    </row>
    <row r="82" spans="2:13">
      <c r="B82" s="252"/>
      <c r="C82" s="604">
        <v>28</v>
      </c>
      <c r="D82" s="246" t="str">
        <v>金融・保険　　　　　</v>
      </c>
      <c r="E82" s="327">
        <v>0</v>
      </c>
      <c r="F82" s="37">
        <v>0</v>
      </c>
      <c r="G82" s="37">
        <f t="shared" si="1"/>
        <v>0</v>
      </c>
      <c r="I82" s="375"/>
      <c r="J82" s="368"/>
      <c r="K82" s="376"/>
      <c r="L82" s="368"/>
      <c r="M82" s="377"/>
    </row>
    <row r="83" spans="2:13">
      <c r="B83" s="252"/>
      <c r="C83" s="604">
        <v>29</v>
      </c>
      <c r="D83" s="246" t="str">
        <v>不動産　　　　　　　</v>
      </c>
      <c r="E83" s="327">
        <v>0</v>
      </c>
      <c r="F83" s="37">
        <v>0</v>
      </c>
      <c r="G83" s="37">
        <f t="shared" si="1"/>
        <v>0</v>
      </c>
      <c r="I83" s="375"/>
      <c r="J83" s="368"/>
      <c r="K83" s="376"/>
      <c r="L83" s="368"/>
      <c r="M83" s="377"/>
    </row>
    <row r="84" spans="2:13">
      <c r="B84" s="252"/>
      <c r="C84" s="604">
        <v>30</v>
      </c>
      <c r="D84" s="246" t="str">
        <v>運輸・郵便　　　</v>
      </c>
      <c r="E84" s="327">
        <v>0</v>
      </c>
      <c r="F84" s="37">
        <v>0</v>
      </c>
      <c r="G84" s="37">
        <f t="shared" si="1"/>
        <v>0</v>
      </c>
      <c r="I84" s="375"/>
      <c r="J84" s="368"/>
      <c r="K84" s="376"/>
      <c r="L84" s="368"/>
      <c r="M84" s="377"/>
    </row>
    <row r="85" spans="2:13">
      <c r="B85" s="252"/>
      <c r="C85" s="604">
        <v>31</v>
      </c>
      <c r="D85" s="246" t="str">
        <v>情報通信</v>
      </c>
      <c r="E85" s="327">
        <v>0</v>
      </c>
      <c r="F85" s="37">
        <v>0</v>
      </c>
      <c r="G85" s="37">
        <f t="shared" si="1"/>
        <v>0</v>
      </c>
      <c r="I85" s="375"/>
      <c r="J85" s="368"/>
      <c r="K85" s="376"/>
      <c r="L85" s="368"/>
      <c r="M85" s="377"/>
    </row>
    <row r="86" spans="2:13">
      <c r="B86" s="252"/>
      <c r="C86" s="604">
        <v>32</v>
      </c>
      <c r="D86" s="246" t="str">
        <v>公務　　　　　　　　</v>
      </c>
      <c r="E86" s="327">
        <v>0</v>
      </c>
      <c r="F86" s="37">
        <v>0</v>
      </c>
      <c r="G86" s="37">
        <f t="shared" si="1"/>
        <v>0</v>
      </c>
      <c r="I86" s="375"/>
      <c r="J86" s="368"/>
      <c r="K86" s="376"/>
      <c r="L86" s="368"/>
      <c r="M86" s="377"/>
    </row>
    <row r="87" spans="2:13">
      <c r="B87" s="252"/>
      <c r="C87" s="604">
        <v>33</v>
      </c>
      <c r="D87" s="246" t="str">
        <v>教育・研究　　　　　</v>
      </c>
      <c r="E87" s="327">
        <v>0</v>
      </c>
      <c r="F87" s="37">
        <v>0</v>
      </c>
      <c r="G87" s="37">
        <f t="shared" si="1"/>
        <v>0</v>
      </c>
      <c r="I87" s="375"/>
      <c r="J87" s="368"/>
      <c r="K87" s="376"/>
      <c r="L87" s="368"/>
      <c r="M87" s="377"/>
    </row>
    <row r="88" spans="2:13">
      <c r="B88" s="252"/>
      <c r="C88" s="604">
        <v>34</v>
      </c>
      <c r="D88" s="246" t="str">
        <v>医療・福祉</v>
      </c>
      <c r="E88" s="327">
        <v>0</v>
      </c>
      <c r="F88" s="37">
        <v>0</v>
      </c>
      <c r="G88" s="37">
        <f t="shared" si="1"/>
        <v>0</v>
      </c>
      <c r="I88" s="375"/>
      <c r="J88" s="368"/>
      <c r="K88" s="376"/>
      <c r="L88" s="368"/>
      <c r="M88" s="377"/>
    </row>
    <row r="89" spans="2:13">
      <c r="B89" s="252"/>
      <c r="C89" s="604">
        <v>35</v>
      </c>
      <c r="D89" s="246" t="str">
        <v>その他の非営利団体サービス</v>
      </c>
      <c r="E89" s="327">
        <v>0</v>
      </c>
      <c r="F89" s="37">
        <v>0</v>
      </c>
      <c r="G89" s="37">
        <f t="shared" si="1"/>
        <v>0</v>
      </c>
      <c r="I89" s="375"/>
      <c r="J89" s="368"/>
      <c r="K89" s="376"/>
      <c r="L89" s="368"/>
      <c r="M89" s="377"/>
    </row>
    <row r="90" spans="2:13">
      <c r="B90" s="252"/>
      <c r="C90" s="604">
        <v>36</v>
      </c>
      <c r="D90" s="246" t="str">
        <v>対事業所サービス</v>
      </c>
      <c r="E90" s="327">
        <v>0</v>
      </c>
      <c r="F90" s="37">
        <v>0</v>
      </c>
      <c r="G90" s="37">
        <f t="shared" si="1"/>
        <v>0</v>
      </c>
      <c r="I90" s="375"/>
      <c r="J90" s="368"/>
      <c r="K90" s="376"/>
      <c r="L90" s="368"/>
      <c r="M90" s="377"/>
    </row>
    <row r="91" spans="2:13">
      <c r="B91" s="252"/>
      <c r="C91" s="604">
        <v>37</v>
      </c>
      <c r="D91" s="246" t="str">
        <v>宿泊業</v>
      </c>
      <c r="E91" s="327">
        <v>0</v>
      </c>
      <c r="F91" s="37">
        <v>0</v>
      </c>
      <c r="G91" s="37">
        <f t="shared" si="1"/>
        <v>0</v>
      </c>
      <c r="I91" s="375"/>
      <c r="J91" s="368"/>
      <c r="K91" s="376"/>
      <c r="L91" s="368"/>
      <c r="M91" s="377"/>
    </row>
    <row r="92" spans="2:13">
      <c r="B92" s="252"/>
      <c r="C92" s="604">
        <v>38</v>
      </c>
      <c r="D92" s="246" t="str">
        <v>飲食サービス</v>
      </c>
      <c r="E92" s="327">
        <v>0</v>
      </c>
      <c r="F92" s="37">
        <v>0</v>
      </c>
      <c r="G92" s="37">
        <f t="shared" si="1"/>
        <v>0</v>
      </c>
      <c r="I92" s="375"/>
      <c r="J92" s="368"/>
      <c r="K92" s="376"/>
      <c r="L92" s="368"/>
      <c r="M92" s="377"/>
    </row>
    <row r="93" spans="2:13">
      <c r="B93" s="252"/>
      <c r="C93" s="604">
        <v>39</v>
      </c>
      <c r="D93" s="246" t="str">
        <v>娯楽サービス</v>
      </c>
      <c r="E93" s="327">
        <v>0</v>
      </c>
      <c r="F93" s="37">
        <v>0</v>
      </c>
      <c r="G93" s="37">
        <f t="shared" si="1"/>
        <v>0</v>
      </c>
      <c r="I93" s="375"/>
      <c r="J93" s="368"/>
      <c r="K93" s="376"/>
      <c r="L93" s="368"/>
      <c r="M93" s="377"/>
    </row>
    <row r="94" spans="2:13">
      <c r="B94" s="252"/>
      <c r="C94" s="604">
        <v>40</v>
      </c>
      <c r="D94" s="246" t="str">
        <v>対個人サービス</v>
      </c>
      <c r="E94" s="327">
        <v>0</v>
      </c>
      <c r="F94" s="37">
        <v>0</v>
      </c>
      <c r="G94" s="37">
        <f t="shared" si="1"/>
        <v>0</v>
      </c>
      <c r="I94" s="375"/>
      <c r="J94" s="368"/>
      <c r="K94" s="376"/>
      <c r="L94" s="368"/>
      <c r="M94" s="377"/>
    </row>
    <row r="95" spans="2:13">
      <c r="B95" s="252"/>
      <c r="C95" s="604">
        <v>41</v>
      </c>
      <c r="D95" s="246" t="str">
        <v>事務用品</v>
      </c>
      <c r="E95" s="327">
        <v>0</v>
      </c>
      <c r="F95" s="37">
        <v>0</v>
      </c>
      <c r="G95" s="37">
        <f t="shared" si="1"/>
        <v>0</v>
      </c>
      <c r="I95" s="375"/>
      <c r="J95" s="368"/>
      <c r="K95" s="376"/>
      <c r="L95" s="368"/>
      <c r="M95" s="377"/>
    </row>
    <row r="96" spans="2:13">
      <c r="B96" s="345"/>
      <c r="C96" s="604">
        <v>42</v>
      </c>
      <c r="D96" s="246" t="str">
        <v>分類不明</v>
      </c>
      <c r="E96" s="327">
        <v>0</v>
      </c>
      <c r="F96" s="37">
        <v>0</v>
      </c>
      <c r="G96" s="37">
        <f t="shared" si="1"/>
        <v>0</v>
      </c>
      <c r="I96" s="375"/>
      <c r="J96" s="368"/>
      <c r="K96" s="378"/>
      <c r="L96" s="368"/>
      <c r="M96" s="377"/>
    </row>
    <row r="97" spans="2:13">
      <c r="B97" s="267" t="s">
        <v>90</v>
      </c>
      <c r="C97" s="339"/>
      <c r="D97" s="340"/>
      <c r="E97" s="379">
        <f>SUM(E55:E96)</f>
        <v>0</v>
      </c>
      <c r="F97" s="342">
        <f>SUM(F55:F96)</f>
        <v>0</v>
      </c>
      <c r="G97" s="342">
        <f>SUM(G55:G96)</f>
        <v>0</v>
      </c>
      <c r="I97" s="60">
        <f>G97</f>
        <v>0</v>
      </c>
      <c r="J97" s="368" t="s">
        <v>495</v>
      </c>
      <c r="K97" s="380">
        <f>推計結果の概要!N55</f>
        <v>0.73799999999999999</v>
      </c>
      <c r="L97" s="368" t="s">
        <v>496</v>
      </c>
      <c r="M97" s="342">
        <f>I97*K97</f>
        <v>0</v>
      </c>
    </row>
    <row r="98" spans="2:13">
      <c r="C98" s="95"/>
      <c r="E98" s="334"/>
      <c r="F98" s="334"/>
      <c r="G98" s="334"/>
      <c r="I98" s="381"/>
      <c r="J98" s="368"/>
      <c r="K98" s="382"/>
      <c r="L98" s="368"/>
      <c r="M98" s="334"/>
    </row>
    <row r="99" spans="2:13" ht="14.25">
      <c r="B99" s="358" t="s">
        <v>497</v>
      </c>
      <c r="C99" s="95"/>
      <c r="E99" s="334"/>
      <c r="F99" s="334"/>
      <c r="G99" s="334"/>
      <c r="I99" s="334"/>
      <c r="J99" s="368"/>
      <c r="K99" s="382"/>
      <c r="L99" s="368"/>
      <c r="M99" s="334"/>
    </row>
    <row r="100" spans="2:13" ht="14.25">
      <c r="B100" s="28" t="s">
        <v>498</v>
      </c>
      <c r="E100" s="367"/>
      <c r="F100" s="367"/>
      <c r="G100" s="367"/>
      <c r="H100" s="367"/>
      <c r="I100" s="367"/>
      <c r="J100" s="367"/>
      <c r="K100" s="382"/>
      <c r="L100" s="368"/>
      <c r="M100" s="334"/>
    </row>
    <row r="101" spans="2:13" ht="48">
      <c r="B101" s="239"/>
      <c r="C101" s="365" t="s">
        <v>374</v>
      </c>
      <c r="D101" s="241" t="s">
        <v>56</v>
      </c>
      <c r="F101" s="242" t="s">
        <v>499</v>
      </c>
      <c r="H101" s="383" t="s">
        <v>500</v>
      </c>
      <c r="J101" s="383" t="s">
        <v>501</v>
      </c>
      <c r="K101" s="382"/>
      <c r="L101" s="368"/>
      <c r="M101" s="334"/>
    </row>
    <row r="102" spans="2:13">
      <c r="B102" s="243" t="s">
        <v>102</v>
      </c>
      <c r="C102" s="606">
        <f t="array" ref="C102:D143">+'入力 _県内外'!$U$6:$V$47</f>
        <v>1</v>
      </c>
      <c r="D102" s="244" t="str">
        <v>農業　　　　　</v>
      </c>
      <c r="E102" s="384"/>
      <c r="F102" s="385"/>
      <c r="G102" s="386"/>
      <c r="H102" s="260">
        <f t="array" ref="H102:H143">+係数!$M$3:$M$44</f>
        <v>7.8933035814530376E-3</v>
      </c>
      <c r="I102" s="387"/>
      <c r="J102" s="75">
        <f>$F$144*H102</f>
        <v>0</v>
      </c>
      <c r="K102" s="382"/>
      <c r="L102" s="368"/>
      <c r="M102" s="334"/>
    </row>
    <row r="103" spans="2:13">
      <c r="B103" s="247"/>
      <c r="C103" s="604">
        <v>2</v>
      </c>
      <c r="D103" s="246" t="str">
        <v>林業　　　　　</v>
      </c>
      <c r="E103" s="384"/>
      <c r="F103" s="388"/>
      <c r="G103" s="386"/>
      <c r="H103" s="263">
        <v>2.8706924753074215E-4</v>
      </c>
      <c r="I103" s="387"/>
      <c r="J103" s="37">
        <f>$F$144*H103</f>
        <v>0</v>
      </c>
      <c r="K103" s="382"/>
      <c r="L103" s="368"/>
      <c r="M103" s="334"/>
    </row>
    <row r="104" spans="2:13">
      <c r="B104" s="247"/>
      <c r="C104" s="604">
        <v>3</v>
      </c>
      <c r="D104" s="246" t="str">
        <v>漁業　　　　</v>
      </c>
      <c r="E104" s="384"/>
      <c r="F104" s="388"/>
      <c r="G104" s="386"/>
      <c r="H104" s="263">
        <v>2.3663399859723522E-3</v>
      </c>
      <c r="I104" s="387"/>
      <c r="J104" s="37">
        <f>$F$144*H104</f>
        <v>0</v>
      </c>
      <c r="K104" s="382"/>
      <c r="L104" s="368"/>
      <c r="M104" s="334"/>
    </row>
    <row r="105" spans="2:13">
      <c r="B105" s="247"/>
      <c r="C105" s="604">
        <v>4</v>
      </c>
      <c r="D105" s="246" t="str">
        <v>鉱業</v>
      </c>
      <c r="E105" s="384"/>
      <c r="F105" s="388"/>
      <c r="G105" s="386"/>
      <c r="H105" s="263">
        <v>-5.7237733403368841E-6</v>
      </c>
      <c r="I105" s="387"/>
      <c r="J105" s="37">
        <f t="shared" ref="J105:J142" si="2">$F$144*H105</f>
        <v>0</v>
      </c>
      <c r="K105" s="382"/>
      <c r="L105" s="368"/>
      <c r="M105" s="334"/>
    </row>
    <row r="106" spans="2:13">
      <c r="B106" s="247"/>
      <c r="C106" s="604">
        <v>5</v>
      </c>
      <c r="D106" s="246" t="str">
        <v>飲食料品　　　　　　　</v>
      </c>
      <c r="E106" s="384"/>
      <c r="F106" s="388"/>
      <c r="G106" s="386"/>
      <c r="H106" s="263">
        <v>8.3893565994446181E-2</v>
      </c>
      <c r="I106" s="387"/>
      <c r="J106" s="37">
        <f t="shared" si="2"/>
        <v>0</v>
      </c>
      <c r="K106" s="382"/>
      <c r="L106" s="368"/>
      <c r="M106" s="334"/>
    </row>
    <row r="107" spans="2:13">
      <c r="B107" s="247"/>
      <c r="C107" s="604">
        <v>6</v>
      </c>
      <c r="D107" s="246" t="str">
        <v>繊維製品　</v>
      </c>
      <c r="E107" s="384"/>
      <c r="F107" s="388"/>
      <c r="G107" s="386"/>
      <c r="H107" s="263">
        <v>1.0322605074169095E-2</v>
      </c>
      <c r="I107" s="387"/>
      <c r="J107" s="37">
        <f t="shared" si="2"/>
        <v>0</v>
      </c>
      <c r="K107" s="382"/>
      <c r="L107" s="368"/>
      <c r="M107" s="334"/>
    </row>
    <row r="108" spans="2:13">
      <c r="B108" s="247"/>
      <c r="C108" s="604">
        <v>7</v>
      </c>
      <c r="D108" s="246" t="str">
        <v>パルプ・紙・木製品</v>
      </c>
      <c r="E108" s="384"/>
      <c r="F108" s="388"/>
      <c r="G108" s="386"/>
      <c r="H108" s="263">
        <v>1.014208606882001E-3</v>
      </c>
      <c r="I108" s="387"/>
      <c r="J108" s="37">
        <f t="shared" si="2"/>
        <v>0</v>
      </c>
      <c r="K108" s="382"/>
      <c r="L108" s="368"/>
      <c r="M108" s="334"/>
    </row>
    <row r="109" spans="2:13">
      <c r="B109" s="247"/>
      <c r="C109" s="604">
        <v>8</v>
      </c>
      <c r="D109" s="246" t="str">
        <v>化学製品  　　　  　</v>
      </c>
      <c r="E109" s="384"/>
      <c r="F109" s="388"/>
      <c r="G109" s="386"/>
      <c r="H109" s="263">
        <v>1.609392976225647E-2</v>
      </c>
      <c r="I109" s="387"/>
      <c r="J109" s="37">
        <f t="shared" si="2"/>
        <v>0</v>
      </c>
      <c r="K109" s="382"/>
      <c r="L109" s="368"/>
      <c r="M109" s="334"/>
    </row>
    <row r="110" spans="2:13">
      <c r="B110" s="247"/>
      <c r="C110" s="604">
        <v>9</v>
      </c>
      <c r="D110" s="246" t="str">
        <v>石油・石炭製品　　　</v>
      </c>
      <c r="E110" s="384"/>
      <c r="F110" s="388"/>
      <c r="G110" s="386"/>
      <c r="H110" s="263">
        <v>7.5753479723973227E-2</v>
      </c>
      <c r="I110" s="387"/>
      <c r="J110" s="37">
        <f t="shared" si="2"/>
        <v>0</v>
      </c>
      <c r="K110" s="382"/>
      <c r="L110" s="368"/>
      <c r="M110" s="334"/>
    </row>
    <row r="111" spans="2:13">
      <c r="B111" s="248"/>
      <c r="C111" s="604">
        <v>10</v>
      </c>
      <c r="D111" s="246" t="str">
        <v>プラスチック・ゴム</v>
      </c>
      <c r="E111" s="384"/>
      <c r="F111" s="388"/>
      <c r="G111" s="386"/>
      <c r="H111" s="263">
        <v>2.5834030826482049E-3</v>
      </c>
      <c r="I111" s="387"/>
      <c r="J111" s="37">
        <f t="shared" si="2"/>
        <v>0</v>
      </c>
      <c r="K111" s="382"/>
      <c r="L111" s="368"/>
      <c r="M111" s="334"/>
    </row>
    <row r="112" spans="2:13">
      <c r="B112" s="248"/>
      <c r="C112" s="604">
        <v>11</v>
      </c>
      <c r="D112" s="246" t="str">
        <v>窯業・土石製品　　</v>
      </c>
      <c r="E112" s="384"/>
      <c r="F112" s="388"/>
      <c r="G112" s="386"/>
      <c r="H112" s="263">
        <v>1.0721067756707932E-3</v>
      </c>
      <c r="I112" s="387"/>
      <c r="J112" s="37">
        <f t="shared" si="2"/>
        <v>0</v>
      </c>
      <c r="K112" s="382"/>
      <c r="L112" s="368"/>
      <c r="M112" s="334"/>
    </row>
    <row r="113" spans="2:13">
      <c r="B113" s="248"/>
      <c r="C113" s="604">
        <v>12</v>
      </c>
      <c r="D113" s="246" t="str">
        <v>鉄鋼　　　　　　　　</v>
      </c>
      <c r="E113" s="384"/>
      <c r="F113" s="388"/>
      <c r="G113" s="386"/>
      <c r="H113" s="263">
        <v>6.6043538542348661E-7</v>
      </c>
      <c r="I113" s="387"/>
      <c r="J113" s="37">
        <f t="shared" si="2"/>
        <v>0</v>
      </c>
      <c r="K113" s="382"/>
      <c r="L113" s="368"/>
      <c r="M113" s="334"/>
    </row>
    <row r="114" spans="2:13">
      <c r="B114" s="248"/>
      <c r="C114" s="604">
        <v>13</v>
      </c>
      <c r="D114" s="246" t="str">
        <v>非鉄金属　　　　　　</v>
      </c>
      <c r="E114" s="384"/>
      <c r="F114" s="388"/>
      <c r="G114" s="386"/>
      <c r="H114" s="263">
        <v>2.488740677404172E-3</v>
      </c>
      <c r="I114" s="387"/>
      <c r="J114" s="37">
        <f t="shared" si="2"/>
        <v>0</v>
      </c>
      <c r="K114" s="382"/>
      <c r="L114" s="368"/>
      <c r="M114" s="334"/>
    </row>
    <row r="115" spans="2:13">
      <c r="B115" s="248"/>
      <c r="C115" s="604">
        <v>14</v>
      </c>
      <c r="D115" s="246" t="str">
        <v>金属製品　　　　　　</v>
      </c>
      <c r="E115" s="384"/>
      <c r="F115" s="388"/>
      <c r="G115" s="386"/>
      <c r="H115" s="263">
        <v>1.259890570259538E-3</v>
      </c>
      <c r="I115" s="387"/>
      <c r="J115" s="37">
        <f t="shared" si="2"/>
        <v>0</v>
      </c>
      <c r="K115" s="382"/>
      <c r="L115" s="368"/>
      <c r="M115" s="334"/>
    </row>
    <row r="116" spans="2:13">
      <c r="B116" s="248"/>
      <c r="C116" s="604">
        <v>15</v>
      </c>
      <c r="D116" s="246" t="str">
        <v>はん用機械</v>
      </c>
      <c r="E116" s="384"/>
      <c r="F116" s="388"/>
      <c r="G116" s="386"/>
      <c r="H116" s="263">
        <v>5.6797443146419847E-5</v>
      </c>
      <c r="I116" s="387"/>
      <c r="J116" s="37">
        <f t="shared" si="2"/>
        <v>0</v>
      </c>
      <c r="K116" s="382"/>
      <c r="L116" s="368"/>
      <c r="M116" s="334"/>
    </row>
    <row r="117" spans="2:13">
      <c r="B117" s="248"/>
      <c r="C117" s="604">
        <v>16</v>
      </c>
      <c r="D117" s="246" t="str">
        <v>生産用機械</v>
      </c>
      <c r="E117" s="384"/>
      <c r="F117" s="388"/>
      <c r="G117" s="386"/>
      <c r="H117" s="263">
        <v>1.078711129525028E-5</v>
      </c>
      <c r="I117" s="387"/>
      <c r="J117" s="37">
        <f t="shared" si="2"/>
        <v>0</v>
      </c>
      <c r="K117" s="382"/>
      <c r="L117" s="368"/>
      <c r="M117" s="334"/>
    </row>
    <row r="118" spans="2:13">
      <c r="B118" s="248"/>
      <c r="C118" s="604">
        <v>17</v>
      </c>
      <c r="D118" s="246" t="str">
        <v>業務用機械</v>
      </c>
      <c r="E118" s="384"/>
      <c r="F118" s="388"/>
      <c r="G118" s="386"/>
      <c r="H118" s="263">
        <v>5.6577298017945348E-5</v>
      </c>
      <c r="I118" s="387"/>
      <c r="J118" s="37">
        <f t="shared" si="2"/>
        <v>0</v>
      </c>
      <c r="K118" s="382"/>
      <c r="L118" s="368"/>
      <c r="M118" s="334"/>
    </row>
    <row r="119" spans="2:13">
      <c r="B119" s="248"/>
      <c r="C119" s="604">
        <v>18</v>
      </c>
      <c r="D119" s="246" t="str">
        <v>電子部品</v>
      </c>
      <c r="E119" s="384"/>
      <c r="F119" s="388"/>
      <c r="G119" s="386"/>
      <c r="H119" s="263">
        <v>1.0282978951043685E-3</v>
      </c>
      <c r="I119" s="387"/>
      <c r="J119" s="37">
        <f t="shared" si="2"/>
        <v>0</v>
      </c>
      <c r="K119" s="382"/>
      <c r="L119" s="368"/>
      <c r="M119" s="334"/>
    </row>
    <row r="120" spans="2:13">
      <c r="B120" s="248"/>
      <c r="C120" s="604">
        <v>19</v>
      </c>
      <c r="D120" s="246" t="str">
        <v>電気機械　　　　　　</v>
      </c>
      <c r="E120" s="384"/>
      <c r="F120" s="388"/>
      <c r="G120" s="386"/>
      <c r="H120" s="263">
        <v>1.1181391220348101E-2</v>
      </c>
      <c r="I120" s="387"/>
      <c r="J120" s="37">
        <f t="shared" si="2"/>
        <v>0</v>
      </c>
      <c r="K120" s="382"/>
      <c r="L120" s="368"/>
      <c r="M120" s="334"/>
    </row>
    <row r="121" spans="2:13">
      <c r="B121" s="248"/>
      <c r="C121" s="604">
        <v>20</v>
      </c>
      <c r="D121" s="246" t="str">
        <v>情報・通信機器</v>
      </c>
      <c r="E121" s="384"/>
      <c r="F121" s="388"/>
      <c r="G121" s="386"/>
      <c r="H121" s="263">
        <v>1.2773700934604129E-2</v>
      </c>
      <c r="I121" s="387"/>
      <c r="J121" s="37">
        <f t="shared" si="2"/>
        <v>0</v>
      </c>
      <c r="K121" s="382"/>
      <c r="L121" s="368"/>
      <c r="M121" s="334"/>
    </row>
    <row r="122" spans="2:13">
      <c r="B122" s="248"/>
      <c r="C122" s="604">
        <v>21</v>
      </c>
      <c r="D122" s="246" t="str">
        <v>輸送機械  　　　　　</v>
      </c>
      <c r="E122" s="384"/>
      <c r="F122" s="388"/>
      <c r="G122" s="386"/>
      <c r="H122" s="263">
        <v>8.267176053141273E-2</v>
      </c>
      <c r="I122" s="387"/>
      <c r="J122" s="37">
        <f t="shared" si="2"/>
        <v>0</v>
      </c>
      <c r="K122" s="382"/>
      <c r="L122" s="368"/>
      <c r="M122" s="334"/>
    </row>
    <row r="123" spans="2:13">
      <c r="B123" s="248"/>
      <c r="C123" s="604">
        <v>22</v>
      </c>
      <c r="D123" s="246" t="str">
        <v>その他の製造工業製品</v>
      </c>
      <c r="E123" s="384"/>
      <c r="F123" s="388"/>
      <c r="G123" s="386"/>
      <c r="H123" s="263">
        <v>7.3546084520759464E-3</v>
      </c>
      <c r="I123" s="387"/>
      <c r="J123" s="37">
        <f t="shared" si="2"/>
        <v>0</v>
      </c>
      <c r="K123" s="382"/>
      <c r="L123" s="368"/>
      <c r="M123" s="334"/>
    </row>
    <row r="124" spans="2:13">
      <c r="B124" s="248"/>
      <c r="C124" s="604">
        <v>23</v>
      </c>
      <c r="D124" s="246" t="str">
        <v>建設　　　　　　　　</v>
      </c>
      <c r="E124" s="384"/>
      <c r="F124" s="388"/>
      <c r="G124" s="386"/>
      <c r="H124" s="263">
        <v>0</v>
      </c>
      <c r="I124" s="387"/>
      <c r="J124" s="37">
        <f t="shared" si="2"/>
        <v>0</v>
      </c>
      <c r="K124" s="382"/>
      <c r="L124" s="368"/>
      <c r="M124" s="334"/>
    </row>
    <row r="125" spans="2:13">
      <c r="B125" s="248"/>
      <c r="C125" s="604">
        <v>24</v>
      </c>
      <c r="D125" s="246" t="str">
        <v>電力・ガス・熱供給</v>
      </c>
      <c r="E125" s="384"/>
      <c r="F125" s="388"/>
      <c r="G125" s="386"/>
      <c r="H125" s="263">
        <v>5.0287091262043587E-2</v>
      </c>
      <c r="I125" s="387"/>
      <c r="J125" s="37">
        <f t="shared" si="2"/>
        <v>0</v>
      </c>
      <c r="K125" s="382"/>
      <c r="L125" s="368"/>
      <c r="M125" s="334"/>
    </row>
    <row r="126" spans="2:13">
      <c r="B126" s="248"/>
      <c r="C126" s="604">
        <v>25</v>
      </c>
      <c r="D126" s="246" t="str">
        <v>水道</v>
      </c>
      <c r="E126" s="384"/>
      <c r="F126" s="388"/>
      <c r="G126" s="386"/>
      <c r="H126" s="263">
        <v>5.5747350883596503E-3</v>
      </c>
      <c r="I126" s="387"/>
      <c r="J126" s="37">
        <f t="shared" si="2"/>
        <v>0</v>
      </c>
      <c r="K126" s="382"/>
      <c r="L126" s="368"/>
      <c r="M126" s="334"/>
    </row>
    <row r="127" spans="2:13">
      <c r="B127" s="248"/>
      <c r="C127" s="604">
        <v>26</v>
      </c>
      <c r="D127" s="246" t="str">
        <v>廃棄物処理</v>
      </c>
      <c r="E127" s="384"/>
      <c r="F127" s="388"/>
      <c r="G127" s="386"/>
      <c r="H127" s="263">
        <v>1.0815730161951966E-3</v>
      </c>
      <c r="I127" s="387"/>
      <c r="J127" s="37">
        <f t="shared" si="2"/>
        <v>0</v>
      </c>
      <c r="K127" s="382"/>
      <c r="L127" s="368"/>
      <c r="M127" s="334"/>
    </row>
    <row r="128" spans="2:13">
      <c r="B128" s="248"/>
      <c r="C128" s="604">
        <v>27</v>
      </c>
      <c r="D128" s="246" t="str">
        <v>商業　　　　　　　　</v>
      </c>
      <c r="E128" s="384"/>
      <c r="F128" s="388"/>
      <c r="G128" s="386"/>
      <c r="H128" s="263">
        <v>0.10376386529055415</v>
      </c>
      <c r="I128" s="387"/>
      <c r="J128" s="37">
        <f t="shared" si="2"/>
        <v>0</v>
      </c>
      <c r="K128" s="382"/>
      <c r="L128" s="368"/>
      <c r="M128" s="334"/>
    </row>
    <row r="129" spans="2:13">
      <c r="B129" s="248"/>
      <c r="C129" s="604">
        <v>28</v>
      </c>
      <c r="D129" s="246" t="str">
        <v>金融・保険　　　　　</v>
      </c>
      <c r="E129" s="384"/>
      <c r="F129" s="388"/>
      <c r="G129" s="386"/>
      <c r="H129" s="263">
        <v>5.3381451187881096E-2</v>
      </c>
      <c r="I129" s="387"/>
      <c r="J129" s="37">
        <f t="shared" si="2"/>
        <v>0</v>
      </c>
      <c r="K129" s="382"/>
      <c r="L129" s="368"/>
      <c r="M129" s="334"/>
    </row>
    <row r="130" spans="2:13">
      <c r="B130" s="248"/>
      <c r="C130" s="604">
        <v>29</v>
      </c>
      <c r="D130" s="246" t="str">
        <v>不動産　　　　　　　</v>
      </c>
      <c r="E130" s="384"/>
      <c r="F130" s="388"/>
      <c r="G130" s="386"/>
      <c r="H130" s="263">
        <v>0.19029388934361088</v>
      </c>
      <c r="I130" s="387"/>
      <c r="J130" s="37">
        <f t="shared" si="2"/>
        <v>0</v>
      </c>
      <c r="K130" s="382"/>
      <c r="L130" s="368"/>
      <c r="M130" s="334"/>
    </row>
    <row r="131" spans="2:13">
      <c r="B131" s="248"/>
      <c r="C131" s="604">
        <v>30</v>
      </c>
      <c r="D131" s="246" t="str">
        <v>運輸・郵便　　　</v>
      </c>
      <c r="E131" s="384"/>
      <c r="F131" s="388"/>
      <c r="G131" s="386"/>
      <c r="H131" s="263">
        <v>3.3480992009172129E-2</v>
      </c>
      <c r="I131" s="387"/>
      <c r="J131" s="37">
        <f t="shared" si="2"/>
        <v>0</v>
      </c>
      <c r="K131" s="382"/>
      <c r="L131" s="368"/>
      <c r="M131" s="334"/>
    </row>
    <row r="132" spans="2:13">
      <c r="B132" s="248"/>
      <c r="C132" s="604">
        <v>31</v>
      </c>
      <c r="D132" s="246" t="str">
        <v>情報通信</v>
      </c>
      <c r="E132" s="384"/>
      <c r="F132" s="388"/>
      <c r="G132" s="386"/>
      <c r="H132" s="263">
        <v>3.0616243452333516E-2</v>
      </c>
      <c r="I132" s="387"/>
      <c r="J132" s="37">
        <f t="shared" si="2"/>
        <v>0</v>
      </c>
      <c r="K132" s="382"/>
      <c r="L132" s="368"/>
      <c r="M132" s="334"/>
    </row>
    <row r="133" spans="2:13">
      <c r="B133" s="248"/>
      <c r="C133" s="604">
        <v>32</v>
      </c>
      <c r="D133" s="246" t="str">
        <v>公務　　　　　　　　</v>
      </c>
      <c r="E133" s="384"/>
      <c r="F133" s="388"/>
      <c r="G133" s="386"/>
      <c r="H133" s="263">
        <v>3.2880876388950652E-3</v>
      </c>
      <c r="I133" s="387"/>
      <c r="J133" s="37">
        <f t="shared" si="2"/>
        <v>0</v>
      </c>
      <c r="K133" s="382"/>
      <c r="L133" s="368"/>
      <c r="M133" s="334"/>
    </row>
    <row r="134" spans="2:13">
      <c r="B134" s="248"/>
      <c r="C134" s="604">
        <v>33</v>
      </c>
      <c r="D134" s="246" t="str">
        <v>教育・研究　　　　　</v>
      </c>
      <c r="E134" s="384"/>
      <c r="F134" s="388"/>
      <c r="G134" s="386"/>
      <c r="H134" s="263">
        <v>1.8468194972853905E-2</v>
      </c>
      <c r="I134" s="387"/>
      <c r="J134" s="37">
        <f t="shared" si="2"/>
        <v>0</v>
      </c>
      <c r="K134" s="382"/>
      <c r="L134" s="368"/>
      <c r="M134" s="334"/>
    </row>
    <row r="135" spans="2:13">
      <c r="B135" s="248"/>
      <c r="C135" s="604">
        <v>34</v>
      </c>
      <c r="D135" s="246" t="str">
        <v>医療・福祉</v>
      </c>
      <c r="E135" s="384"/>
      <c r="F135" s="388"/>
      <c r="G135" s="386"/>
      <c r="H135" s="263">
        <v>5.2088758993478861E-2</v>
      </c>
      <c r="I135" s="387"/>
      <c r="J135" s="37">
        <f t="shared" si="2"/>
        <v>0</v>
      </c>
      <c r="K135" s="382"/>
      <c r="L135" s="368"/>
      <c r="M135" s="334"/>
    </row>
    <row r="136" spans="2:13">
      <c r="B136" s="248"/>
      <c r="C136" s="604">
        <v>35</v>
      </c>
      <c r="D136" s="246" t="str">
        <v>その他の非営利団体サービス</v>
      </c>
      <c r="E136" s="384"/>
      <c r="F136" s="388"/>
      <c r="G136" s="386"/>
      <c r="H136" s="263">
        <v>1.6818427380066035E-2</v>
      </c>
      <c r="I136" s="387"/>
      <c r="J136" s="37">
        <f t="shared" si="2"/>
        <v>0</v>
      </c>
      <c r="K136" s="382"/>
      <c r="L136" s="368"/>
      <c r="M136" s="334"/>
    </row>
    <row r="137" spans="2:13">
      <c r="B137" s="248"/>
      <c r="C137" s="604">
        <v>36</v>
      </c>
      <c r="D137" s="246" t="str">
        <v>対事業所サービス</v>
      </c>
      <c r="E137" s="384"/>
      <c r="F137" s="388"/>
      <c r="G137" s="386"/>
      <c r="H137" s="263">
        <v>1.3782405913274266E-2</v>
      </c>
      <c r="I137" s="387"/>
      <c r="J137" s="37">
        <f t="shared" si="2"/>
        <v>0</v>
      </c>
      <c r="K137" s="382"/>
      <c r="L137" s="368"/>
      <c r="M137" s="334"/>
    </row>
    <row r="138" spans="2:13">
      <c r="B138" s="248"/>
      <c r="C138" s="604">
        <v>37</v>
      </c>
      <c r="D138" s="246" t="str">
        <v>宿泊業</v>
      </c>
      <c r="E138" s="384"/>
      <c r="F138" s="388"/>
      <c r="G138" s="386"/>
      <c r="H138" s="263">
        <v>1.5686000839193231E-2</v>
      </c>
      <c r="I138" s="387"/>
      <c r="J138" s="37">
        <f t="shared" si="2"/>
        <v>0</v>
      </c>
      <c r="K138" s="382"/>
      <c r="L138" s="368"/>
      <c r="M138" s="334"/>
    </row>
    <row r="139" spans="2:13">
      <c r="B139" s="248"/>
      <c r="C139" s="604">
        <v>38</v>
      </c>
      <c r="D139" s="246" t="str">
        <v>飲食サービス</v>
      </c>
      <c r="E139" s="384"/>
      <c r="F139" s="388"/>
      <c r="G139" s="386"/>
      <c r="H139" s="263">
        <v>4.0353922920145877E-2</v>
      </c>
      <c r="I139" s="387"/>
      <c r="J139" s="37">
        <f t="shared" si="2"/>
        <v>0</v>
      </c>
      <c r="K139" s="382"/>
      <c r="L139" s="368"/>
      <c r="M139" s="334"/>
    </row>
    <row r="140" spans="2:13">
      <c r="B140" s="248"/>
      <c r="C140" s="604">
        <v>39</v>
      </c>
      <c r="D140" s="246" t="str">
        <v>娯楽サービス</v>
      </c>
      <c r="E140" s="384"/>
      <c r="F140" s="388"/>
      <c r="G140" s="386"/>
      <c r="H140" s="263">
        <v>2.0054340623512645E-2</v>
      </c>
      <c r="I140" s="387"/>
      <c r="J140" s="37">
        <f t="shared" si="2"/>
        <v>0</v>
      </c>
      <c r="K140" s="382"/>
      <c r="L140" s="368"/>
      <c r="M140" s="334"/>
    </row>
    <row r="141" spans="2:13">
      <c r="B141" s="248"/>
      <c r="C141" s="604">
        <v>40</v>
      </c>
      <c r="D141" s="246" t="str">
        <v>対個人サービス</v>
      </c>
      <c r="E141" s="384"/>
      <c r="F141" s="388"/>
      <c r="G141" s="386"/>
      <c r="H141" s="263">
        <v>3.0744147771977197E-2</v>
      </c>
      <c r="I141" s="387"/>
      <c r="J141" s="37">
        <f t="shared" si="2"/>
        <v>0</v>
      </c>
      <c r="K141" s="382"/>
      <c r="L141" s="368"/>
      <c r="M141" s="334"/>
    </row>
    <row r="142" spans="2:13">
      <c r="B142" s="248"/>
      <c r="C142" s="604">
        <v>41</v>
      </c>
      <c r="D142" s="246" t="str">
        <v>事務用品</v>
      </c>
      <c r="E142" s="384"/>
      <c r="F142" s="388"/>
      <c r="G142" s="386"/>
      <c r="H142" s="263">
        <v>0</v>
      </c>
      <c r="I142" s="387"/>
      <c r="J142" s="37">
        <f t="shared" si="2"/>
        <v>0</v>
      </c>
      <c r="K142" s="382"/>
      <c r="L142" s="368"/>
      <c r="M142" s="334"/>
    </row>
    <row r="143" spans="2:13">
      <c r="B143" s="337"/>
      <c r="C143" s="604">
        <v>42</v>
      </c>
      <c r="D143" s="246" t="str">
        <v>分類不明</v>
      </c>
      <c r="E143" s="384"/>
      <c r="F143" s="389"/>
      <c r="G143" s="386"/>
      <c r="H143" s="265">
        <v>7.837166573692041E-5</v>
      </c>
      <c r="I143" s="387"/>
      <c r="J143" s="41">
        <f>$F$144*H143</f>
        <v>0</v>
      </c>
      <c r="K143" s="382"/>
      <c r="L143" s="368"/>
      <c r="M143" s="334"/>
    </row>
    <row r="144" spans="2:13">
      <c r="B144" s="267" t="s">
        <v>90</v>
      </c>
      <c r="C144" s="339"/>
      <c r="D144" s="340"/>
      <c r="E144" s="334"/>
      <c r="F144" s="342">
        <f>M51</f>
        <v>0</v>
      </c>
      <c r="G144" s="334"/>
      <c r="H144" s="390">
        <f>SUM(H102:H143)</f>
        <v>1</v>
      </c>
      <c r="I144" s="381"/>
      <c r="J144" s="342">
        <f>SUM(J102:J143)</f>
        <v>0</v>
      </c>
      <c r="K144" s="382"/>
      <c r="L144" s="368"/>
      <c r="M144" s="334"/>
    </row>
    <row r="145" spans="2:13">
      <c r="C145" s="95"/>
      <c r="E145" s="334"/>
      <c r="F145" s="334"/>
      <c r="G145" s="334"/>
      <c r="I145" s="381"/>
      <c r="J145" s="368"/>
      <c r="K145" s="382"/>
      <c r="L145" s="368"/>
      <c r="M145" s="334"/>
    </row>
    <row r="146" spans="2:13" ht="14.25">
      <c r="B146" s="28" t="s">
        <v>472</v>
      </c>
      <c r="F146" s="334"/>
      <c r="H146" s="391"/>
      <c r="J146" s="334"/>
      <c r="K146" s="382"/>
      <c r="L146" s="368"/>
      <c r="M146" s="334"/>
    </row>
    <row r="147" spans="2:13" ht="72.75" thickBot="1">
      <c r="B147" s="239"/>
      <c r="C147" s="365" t="s">
        <v>374</v>
      </c>
      <c r="D147" s="241" t="s">
        <v>56</v>
      </c>
      <c r="F147" s="383" t="s">
        <v>501</v>
      </c>
      <c r="H147" s="242" t="s">
        <v>502</v>
      </c>
      <c r="J147" s="258" t="s">
        <v>472</v>
      </c>
      <c r="K147" s="382"/>
      <c r="L147" s="368"/>
      <c r="M147" s="334"/>
    </row>
    <row r="148" spans="2:13">
      <c r="B148" s="243" t="s">
        <v>102</v>
      </c>
      <c r="C148" s="606">
        <f t="array" ref="C148:D189">+'入力 _県内外'!$U$6:$V$47</f>
        <v>1</v>
      </c>
      <c r="D148" s="244" t="str">
        <v>農業　　　　　</v>
      </c>
      <c r="E148" s="392"/>
      <c r="F148" s="92">
        <f t="array" ref="F148:F189">+$J$102:$J$143</f>
        <v>0</v>
      </c>
      <c r="G148" s="393"/>
      <c r="H148" s="260">
        <f t="array" ref="H148:H189">+係数!$H$3:$H$44</f>
        <v>0.49061117631127493</v>
      </c>
      <c r="I148" s="392"/>
      <c r="J148" s="394">
        <f>F148*H148</f>
        <v>0</v>
      </c>
      <c r="K148" s="382"/>
      <c r="L148" s="368"/>
      <c r="M148" s="334"/>
    </row>
    <row r="149" spans="2:13">
      <c r="B149" s="247"/>
      <c r="C149" s="604">
        <v>2</v>
      </c>
      <c r="D149" s="246" t="str">
        <v>林業　　　　　</v>
      </c>
      <c r="E149" s="392"/>
      <c r="F149" s="93">
        <v>0</v>
      </c>
      <c r="G149" s="393"/>
      <c r="H149" s="263">
        <v>0.54981753081319229</v>
      </c>
      <c r="I149" s="392"/>
      <c r="J149" s="395">
        <f t="shared" ref="J149:J189" si="3">F149*H149</f>
        <v>0</v>
      </c>
      <c r="K149" s="382"/>
      <c r="L149" s="368"/>
      <c r="M149" s="334"/>
    </row>
    <row r="150" spans="2:13">
      <c r="B150" s="247"/>
      <c r="C150" s="604">
        <v>3</v>
      </c>
      <c r="D150" s="246" t="str">
        <v>漁業　　　　</v>
      </c>
      <c r="E150" s="392"/>
      <c r="F150" s="93">
        <v>0</v>
      </c>
      <c r="G150" s="393"/>
      <c r="H150" s="263">
        <v>0.48448183946410739</v>
      </c>
      <c r="I150" s="392"/>
      <c r="J150" s="395">
        <f t="shared" si="3"/>
        <v>0</v>
      </c>
      <c r="K150" s="382"/>
      <c r="L150" s="368"/>
      <c r="M150" s="334"/>
    </row>
    <row r="151" spans="2:13">
      <c r="B151" s="247"/>
      <c r="C151" s="604">
        <v>4</v>
      </c>
      <c r="D151" s="246" t="str">
        <v>鉱業</v>
      </c>
      <c r="E151" s="392"/>
      <c r="F151" s="93">
        <v>0</v>
      </c>
      <c r="G151" s="393"/>
      <c r="H151" s="263">
        <v>8.8134595005980865E-3</v>
      </c>
      <c r="I151" s="392"/>
      <c r="J151" s="395">
        <f t="shared" si="3"/>
        <v>0</v>
      </c>
      <c r="K151" s="382"/>
      <c r="L151" s="368"/>
      <c r="M151" s="334"/>
    </row>
    <row r="152" spans="2:13">
      <c r="B152" s="247"/>
      <c r="C152" s="604">
        <v>5</v>
      </c>
      <c r="D152" s="246" t="str">
        <v>飲食料品　　　　　　　</v>
      </c>
      <c r="E152" s="392"/>
      <c r="F152" s="93">
        <v>0</v>
      </c>
      <c r="G152" s="393"/>
      <c r="H152" s="263">
        <v>0.17636971922057434</v>
      </c>
      <c r="I152" s="392"/>
      <c r="J152" s="395">
        <f t="shared" si="3"/>
        <v>0</v>
      </c>
      <c r="K152" s="382"/>
      <c r="L152" s="368"/>
      <c r="M152" s="334"/>
    </row>
    <row r="153" spans="2:13">
      <c r="B153" s="247"/>
      <c r="C153" s="604">
        <v>6</v>
      </c>
      <c r="D153" s="246" t="str">
        <v>繊維製品　</v>
      </c>
      <c r="E153" s="392"/>
      <c r="F153" s="93">
        <v>0</v>
      </c>
      <c r="G153" s="393"/>
      <c r="H153" s="263">
        <v>0.12426229508196673</v>
      </c>
      <c r="I153" s="392"/>
      <c r="J153" s="395">
        <f t="shared" si="3"/>
        <v>0</v>
      </c>
      <c r="K153" s="382"/>
      <c r="L153" s="368"/>
      <c r="M153" s="334"/>
    </row>
    <row r="154" spans="2:13">
      <c r="B154" s="247"/>
      <c r="C154" s="604">
        <v>7</v>
      </c>
      <c r="D154" s="246" t="str">
        <v>パルプ・紙・木製品</v>
      </c>
      <c r="E154" s="392"/>
      <c r="F154" s="93">
        <v>0</v>
      </c>
      <c r="G154" s="393"/>
      <c r="H154" s="263">
        <v>0.12857897110424224</v>
      </c>
      <c r="I154" s="392"/>
      <c r="J154" s="395">
        <f t="shared" si="3"/>
        <v>0</v>
      </c>
      <c r="K154" s="382"/>
      <c r="L154" s="368"/>
      <c r="M154" s="334"/>
    </row>
    <row r="155" spans="2:13">
      <c r="B155" s="247"/>
      <c r="C155" s="604">
        <v>8</v>
      </c>
      <c r="D155" s="246" t="str">
        <v>化学製品  　　　  　</v>
      </c>
      <c r="E155" s="392"/>
      <c r="F155" s="93">
        <v>0</v>
      </c>
      <c r="G155" s="393"/>
      <c r="H155" s="263">
        <v>0.26617688467938005</v>
      </c>
      <c r="I155" s="392"/>
      <c r="J155" s="395">
        <f t="shared" si="3"/>
        <v>0</v>
      </c>
      <c r="K155" s="382"/>
      <c r="L155" s="368"/>
      <c r="M155" s="334"/>
    </row>
    <row r="156" spans="2:13">
      <c r="B156" s="247"/>
      <c r="C156" s="604">
        <v>9</v>
      </c>
      <c r="D156" s="246" t="str">
        <v>石油・石炭製品　　　</v>
      </c>
      <c r="E156" s="392"/>
      <c r="F156" s="93">
        <v>0</v>
      </c>
      <c r="G156" s="393"/>
      <c r="H156" s="263">
        <v>0.50266192070181182</v>
      </c>
      <c r="I156" s="392"/>
      <c r="J156" s="395">
        <f t="shared" si="3"/>
        <v>0</v>
      </c>
      <c r="K156" s="382"/>
      <c r="L156" s="368"/>
      <c r="M156" s="334"/>
    </row>
    <row r="157" spans="2:13">
      <c r="B157" s="248"/>
      <c r="C157" s="604">
        <v>10</v>
      </c>
      <c r="D157" s="246" t="str">
        <v>プラスチック・ゴム</v>
      </c>
      <c r="E157" s="392"/>
      <c r="F157" s="93">
        <v>0</v>
      </c>
      <c r="G157" s="393"/>
      <c r="H157" s="263">
        <v>0.22395966987574778</v>
      </c>
      <c r="I157" s="392"/>
      <c r="J157" s="395">
        <f t="shared" si="3"/>
        <v>0</v>
      </c>
      <c r="K157" s="382"/>
      <c r="L157" s="368"/>
      <c r="M157" s="334"/>
    </row>
    <row r="158" spans="2:13">
      <c r="B158" s="248"/>
      <c r="C158" s="604">
        <v>11</v>
      </c>
      <c r="D158" s="246" t="str">
        <v>窯業・土石製品　　</v>
      </c>
      <c r="E158" s="392"/>
      <c r="F158" s="93">
        <v>0</v>
      </c>
      <c r="G158" s="393"/>
      <c r="H158" s="263">
        <v>0.19566529936448424</v>
      </c>
      <c r="I158" s="392"/>
      <c r="J158" s="395">
        <f t="shared" si="3"/>
        <v>0</v>
      </c>
      <c r="K158" s="382"/>
      <c r="L158" s="368"/>
      <c r="M158" s="334"/>
    </row>
    <row r="159" spans="2:13">
      <c r="B159" s="248"/>
      <c r="C159" s="604">
        <v>12</v>
      </c>
      <c r="D159" s="246" t="str">
        <v>鉄鋼　　　　　　　　</v>
      </c>
      <c r="E159" s="392"/>
      <c r="F159" s="93">
        <v>0</v>
      </c>
      <c r="G159" s="393"/>
      <c r="H159" s="263">
        <v>0.11042998970497697</v>
      </c>
      <c r="I159" s="392"/>
      <c r="J159" s="395">
        <f t="shared" si="3"/>
        <v>0</v>
      </c>
      <c r="K159" s="382"/>
      <c r="L159" s="368"/>
      <c r="M159" s="334"/>
    </row>
    <row r="160" spans="2:13">
      <c r="B160" s="248"/>
      <c r="C160" s="604">
        <v>13</v>
      </c>
      <c r="D160" s="246" t="str">
        <v>非鉄金属　　　　　　</v>
      </c>
      <c r="E160" s="392"/>
      <c r="F160" s="93">
        <v>0</v>
      </c>
      <c r="G160" s="393"/>
      <c r="H160" s="263">
        <v>0.1794396936539438</v>
      </c>
      <c r="I160" s="392"/>
      <c r="J160" s="395">
        <f t="shared" si="3"/>
        <v>0</v>
      </c>
      <c r="K160" s="382"/>
      <c r="L160" s="368"/>
      <c r="M160" s="334"/>
    </row>
    <row r="161" spans="2:13">
      <c r="B161" s="248"/>
      <c r="C161" s="604">
        <v>14</v>
      </c>
      <c r="D161" s="246" t="str">
        <v>金属製品　　　　　　</v>
      </c>
      <c r="E161" s="392"/>
      <c r="F161" s="93">
        <v>0</v>
      </c>
      <c r="G161" s="393"/>
      <c r="H161" s="263">
        <v>0.17414728535113966</v>
      </c>
      <c r="I161" s="392"/>
      <c r="J161" s="395">
        <f t="shared" si="3"/>
        <v>0</v>
      </c>
      <c r="K161" s="382"/>
      <c r="L161" s="368"/>
      <c r="M161" s="334"/>
    </row>
    <row r="162" spans="2:13">
      <c r="B162" s="248"/>
      <c r="C162" s="604">
        <v>15</v>
      </c>
      <c r="D162" s="246" t="str">
        <v>はん用機械</v>
      </c>
      <c r="E162" s="392"/>
      <c r="F162" s="93">
        <v>0</v>
      </c>
      <c r="G162" s="393"/>
      <c r="H162" s="263">
        <v>0.18188440792004612</v>
      </c>
      <c r="I162" s="392"/>
      <c r="J162" s="395">
        <f t="shared" si="3"/>
        <v>0</v>
      </c>
      <c r="K162" s="382"/>
      <c r="L162" s="368"/>
      <c r="M162" s="334"/>
    </row>
    <row r="163" spans="2:13">
      <c r="B163" s="248"/>
      <c r="C163" s="604">
        <v>16</v>
      </c>
      <c r="D163" s="246" t="str">
        <v>生産用機械</v>
      </c>
      <c r="E163" s="392"/>
      <c r="F163" s="93">
        <v>0</v>
      </c>
      <c r="G163" s="393"/>
      <c r="H163" s="263">
        <v>0.18616851234046677</v>
      </c>
      <c r="I163" s="392"/>
      <c r="J163" s="395">
        <f t="shared" si="3"/>
        <v>0</v>
      </c>
      <c r="K163" s="382"/>
      <c r="L163" s="368"/>
      <c r="M163" s="334"/>
    </row>
    <row r="164" spans="2:13">
      <c r="B164" s="248"/>
      <c r="C164" s="604">
        <v>17</v>
      </c>
      <c r="D164" s="246" t="str">
        <v>業務用機械</v>
      </c>
      <c r="E164" s="392"/>
      <c r="F164" s="93">
        <v>0</v>
      </c>
      <c r="G164" s="393"/>
      <c r="H164" s="263">
        <v>0.20783309015291623</v>
      </c>
      <c r="I164" s="392"/>
      <c r="J164" s="395">
        <f t="shared" si="3"/>
        <v>0</v>
      </c>
      <c r="K164" s="382"/>
      <c r="L164" s="368"/>
      <c r="M164" s="334"/>
    </row>
    <row r="165" spans="2:13">
      <c r="B165" s="248"/>
      <c r="C165" s="604">
        <v>18</v>
      </c>
      <c r="D165" s="246" t="str">
        <v>電子部品</v>
      </c>
      <c r="E165" s="392"/>
      <c r="F165" s="93">
        <v>0</v>
      </c>
      <c r="G165" s="393"/>
      <c r="H165" s="263">
        <v>0.20082660653466267</v>
      </c>
      <c r="I165" s="392"/>
      <c r="J165" s="395">
        <f t="shared" si="3"/>
        <v>0</v>
      </c>
      <c r="K165" s="382"/>
      <c r="L165" s="368"/>
      <c r="M165" s="334"/>
    </row>
    <row r="166" spans="2:13">
      <c r="B166" s="248"/>
      <c r="C166" s="604">
        <v>19</v>
      </c>
      <c r="D166" s="246" t="str">
        <v>電気機械　　　　　　</v>
      </c>
      <c r="E166" s="392"/>
      <c r="F166" s="93">
        <v>0</v>
      </c>
      <c r="G166" s="393"/>
      <c r="H166" s="263">
        <v>0.18296241617062656</v>
      </c>
      <c r="I166" s="392"/>
      <c r="J166" s="395">
        <f t="shared" si="3"/>
        <v>0</v>
      </c>
      <c r="K166" s="382"/>
      <c r="L166" s="368"/>
      <c r="M166" s="334"/>
    </row>
    <row r="167" spans="2:13">
      <c r="B167" s="248"/>
      <c r="C167" s="604">
        <v>20</v>
      </c>
      <c r="D167" s="246" t="str">
        <v>情報・通信機器</v>
      </c>
      <c r="E167" s="392"/>
      <c r="F167" s="93">
        <v>0</v>
      </c>
      <c r="G167" s="393"/>
      <c r="H167" s="263">
        <v>0.13955446568381194</v>
      </c>
      <c r="I167" s="392"/>
      <c r="J167" s="395">
        <f t="shared" si="3"/>
        <v>0</v>
      </c>
      <c r="K167" s="382"/>
      <c r="L167" s="368"/>
      <c r="M167" s="334"/>
    </row>
    <row r="168" spans="2:13">
      <c r="B168" s="248"/>
      <c r="C168" s="604">
        <v>21</v>
      </c>
      <c r="D168" s="246" t="str">
        <v>輸送機械  　　　　　</v>
      </c>
      <c r="E168" s="392"/>
      <c r="F168" s="93">
        <v>0</v>
      </c>
      <c r="G168" s="393"/>
      <c r="H168" s="263">
        <v>0.30590332812092896</v>
      </c>
      <c r="I168" s="392"/>
      <c r="J168" s="395">
        <f t="shared" si="3"/>
        <v>0</v>
      </c>
      <c r="K168" s="382"/>
      <c r="L168" s="368"/>
      <c r="M168" s="334"/>
    </row>
    <row r="169" spans="2:13">
      <c r="B169" s="248"/>
      <c r="C169" s="604">
        <v>22</v>
      </c>
      <c r="D169" s="246" t="str">
        <v>その他の製造工業製品</v>
      </c>
      <c r="E169" s="392"/>
      <c r="F169" s="93">
        <v>0</v>
      </c>
      <c r="G169" s="393"/>
      <c r="H169" s="263">
        <v>0.25334844365630593</v>
      </c>
      <c r="I169" s="392"/>
      <c r="J169" s="395">
        <f t="shared" si="3"/>
        <v>0</v>
      </c>
      <c r="K169" s="382"/>
      <c r="L169" s="368"/>
      <c r="M169" s="334"/>
    </row>
    <row r="170" spans="2:13">
      <c r="B170" s="248"/>
      <c r="C170" s="604">
        <v>23</v>
      </c>
      <c r="D170" s="246" t="str">
        <v>建設　　　　　　　　</v>
      </c>
      <c r="E170" s="392"/>
      <c r="F170" s="93">
        <v>0</v>
      </c>
      <c r="G170" s="393"/>
      <c r="H170" s="263">
        <v>1</v>
      </c>
      <c r="I170" s="392"/>
      <c r="J170" s="395">
        <f t="shared" si="3"/>
        <v>0</v>
      </c>
      <c r="K170" s="382"/>
      <c r="L170" s="368"/>
      <c r="M170" s="334"/>
    </row>
    <row r="171" spans="2:13">
      <c r="B171" s="248"/>
      <c r="C171" s="604">
        <v>24</v>
      </c>
      <c r="D171" s="246" t="str">
        <v>電力・ガス・熱供給</v>
      </c>
      <c r="E171" s="392"/>
      <c r="F171" s="93">
        <v>0</v>
      </c>
      <c r="G171" s="393"/>
      <c r="H171" s="263">
        <v>0.84653779494247838</v>
      </c>
      <c r="I171" s="392"/>
      <c r="J171" s="395">
        <f t="shared" si="3"/>
        <v>0</v>
      </c>
      <c r="K171" s="382"/>
      <c r="L171" s="368"/>
      <c r="M171" s="334"/>
    </row>
    <row r="172" spans="2:13">
      <c r="B172" s="248"/>
      <c r="C172" s="604">
        <v>25</v>
      </c>
      <c r="D172" s="246" t="str">
        <v>水道</v>
      </c>
      <c r="E172" s="392"/>
      <c r="F172" s="93">
        <v>0</v>
      </c>
      <c r="G172" s="393"/>
      <c r="H172" s="263">
        <v>0.96296621968198126</v>
      </c>
      <c r="I172" s="392"/>
      <c r="J172" s="395">
        <f t="shared" si="3"/>
        <v>0</v>
      </c>
      <c r="K172" s="382"/>
      <c r="L172" s="368"/>
      <c r="M172" s="334"/>
    </row>
    <row r="173" spans="2:13">
      <c r="B173" s="248"/>
      <c r="C173" s="604">
        <v>26</v>
      </c>
      <c r="D173" s="246" t="str">
        <v>廃棄物処理</v>
      </c>
      <c r="E173" s="392"/>
      <c r="F173" s="93">
        <v>0</v>
      </c>
      <c r="G173" s="393"/>
      <c r="H173" s="263">
        <v>0.99994626352367988</v>
      </c>
      <c r="I173" s="392"/>
      <c r="J173" s="395">
        <f t="shared" si="3"/>
        <v>0</v>
      </c>
      <c r="K173" s="382"/>
      <c r="L173" s="368"/>
      <c r="M173" s="334"/>
    </row>
    <row r="174" spans="2:13">
      <c r="B174" s="248"/>
      <c r="C174" s="604">
        <v>27</v>
      </c>
      <c r="D174" s="246" t="str">
        <v>商業　　　　　　　　</v>
      </c>
      <c r="E174" s="392"/>
      <c r="F174" s="93">
        <v>0</v>
      </c>
      <c r="G174" s="393"/>
      <c r="H174" s="263">
        <v>0.26891012551389848</v>
      </c>
      <c r="I174" s="392"/>
      <c r="J174" s="395">
        <f t="shared" si="3"/>
        <v>0</v>
      </c>
      <c r="K174" s="382"/>
      <c r="L174" s="368"/>
      <c r="M174" s="334"/>
    </row>
    <row r="175" spans="2:13">
      <c r="B175" s="248"/>
      <c r="C175" s="604">
        <v>28</v>
      </c>
      <c r="D175" s="246" t="str">
        <v>金融・保険　　　　　</v>
      </c>
      <c r="E175" s="392"/>
      <c r="F175" s="93">
        <v>0</v>
      </c>
      <c r="G175" s="393"/>
      <c r="H175" s="263">
        <v>0.90270203192629672</v>
      </c>
      <c r="I175" s="392"/>
      <c r="J175" s="395">
        <f t="shared" si="3"/>
        <v>0</v>
      </c>
      <c r="K175" s="382"/>
      <c r="L175" s="368"/>
      <c r="M175" s="334"/>
    </row>
    <row r="176" spans="2:13">
      <c r="B176" s="248"/>
      <c r="C176" s="604">
        <v>29</v>
      </c>
      <c r="D176" s="246" t="str">
        <v>不動産　　　　　　　</v>
      </c>
      <c r="E176" s="392"/>
      <c r="F176" s="93">
        <v>0</v>
      </c>
      <c r="G176" s="393"/>
      <c r="H176" s="263">
        <v>0.95332395045344853</v>
      </c>
      <c r="I176" s="392"/>
      <c r="J176" s="395">
        <f t="shared" si="3"/>
        <v>0</v>
      </c>
      <c r="K176" s="382"/>
      <c r="L176" s="368"/>
      <c r="M176" s="334"/>
    </row>
    <row r="177" spans="2:13">
      <c r="B177" s="248"/>
      <c r="C177" s="604">
        <v>30</v>
      </c>
      <c r="D177" s="246" t="str">
        <v>運輸・郵便　　　</v>
      </c>
      <c r="E177" s="392"/>
      <c r="F177" s="93">
        <v>0</v>
      </c>
      <c r="G177" s="393"/>
      <c r="H177" s="263">
        <v>0.67365145005178073</v>
      </c>
      <c r="I177" s="392"/>
      <c r="J177" s="395">
        <f t="shared" si="3"/>
        <v>0</v>
      </c>
      <c r="K177" s="382"/>
      <c r="L177" s="368"/>
      <c r="M177" s="334"/>
    </row>
    <row r="178" spans="2:13">
      <c r="B178" s="248"/>
      <c r="C178" s="604">
        <v>31</v>
      </c>
      <c r="D178" s="246" t="str">
        <v>情報通信</v>
      </c>
      <c r="E178" s="392"/>
      <c r="F178" s="93">
        <v>0</v>
      </c>
      <c r="G178" s="393"/>
      <c r="H178" s="263">
        <v>0.57225374469537804</v>
      </c>
      <c r="I178" s="392"/>
      <c r="J178" s="395">
        <f t="shared" si="3"/>
        <v>0</v>
      </c>
      <c r="K178" s="382"/>
      <c r="L178" s="368"/>
      <c r="M178" s="334"/>
    </row>
    <row r="179" spans="2:13">
      <c r="B179" s="248"/>
      <c r="C179" s="604">
        <v>32</v>
      </c>
      <c r="D179" s="246" t="str">
        <v>公務　　　　　　　　</v>
      </c>
      <c r="E179" s="392"/>
      <c r="F179" s="93">
        <v>0</v>
      </c>
      <c r="G179" s="393"/>
      <c r="H179" s="263">
        <v>1</v>
      </c>
      <c r="I179" s="392"/>
      <c r="J179" s="395">
        <f t="shared" si="3"/>
        <v>0</v>
      </c>
      <c r="K179" s="382"/>
      <c r="L179" s="368"/>
      <c r="M179" s="334"/>
    </row>
    <row r="180" spans="2:13">
      <c r="B180" s="248"/>
      <c r="C180" s="604">
        <v>33</v>
      </c>
      <c r="D180" s="246" t="str">
        <v>教育・研究　　　　　</v>
      </c>
      <c r="E180" s="392"/>
      <c r="F180" s="93">
        <v>0</v>
      </c>
      <c r="G180" s="393"/>
      <c r="H180" s="263">
        <v>0.50790280471026616</v>
      </c>
      <c r="I180" s="392"/>
      <c r="J180" s="395">
        <f t="shared" si="3"/>
        <v>0</v>
      </c>
      <c r="K180" s="382"/>
      <c r="L180" s="368"/>
      <c r="M180" s="334"/>
    </row>
    <row r="181" spans="2:13">
      <c r="B181" s="248"/>
      <c r="C181" s="604">
        <v>34</v>
      </c>
      <c r="D181" s="246" t="str">
        <v>医療・福祉</v>
      </c>
      <c r="E181" s="392"/>
      <c r="F181" s="93">
        <v>0</v>
      </c>
      <c r="G181" s="393"/>
      <c r="H181" s="263">
        <v>0.99574070201499409</v>
      </c>
      <c r="I181" s="392"/>
      <c r="J181" s="395">
        <f t="shared" si="3"/>
        <v>0</v>
      </c>
      <c r="K181" s="382"/>
      <c r="L181" s="368"/>
      <c r="M181" s="334"/>
    </row>
    <row r="182" spans="2:13">
      <c r="B182" s="248"/>
      <c r="C182" s="604">
        <v>35</v>
      </c>
      <c r="D182" s="246" t="str">
        <v>その他の非営利団体サービス</v>
      </c>
      <c r="E182" s="392"/>
      <c r="F182" s="93">
        <v>0</v>
      </c>
      <c r="G182" s="393"/>
      <c r="H182" s="263">
        <v>0.95252203382605261</v>
      </c>
      <c r="I182" s="392"/>
      <c r="J182" s="395">
        <f t="shared" si="3"/>
        <v>0</v>
      </c>
      <c r="K182" s="382"/>
      <c r="L182" s="368"/>
      <c r="M182" s="334"/>
    </row>
    <row r="183" spans="2:13">
      <c r="B183" s="248"/>
      <c r="C183" s="604">
        <v>36</v>
      </c>
      <c r="D183" s="246" t="str">
        <v>対事業所サービス</v>
      </c>
      <c r="E183" s="392"/>
      <c r="F183" s="93">
        <v>0</v>
      </c>
      <c r="G183" s="393"/>
      <c r="H183" s="263">
        <v>0.62517795852600633</v>
      </c>
      <c r="I183" s="392"/>
      <c r="J183" s="395">
        <f t="shared" si="3"/>
        <v>0</v>
      </c>
      <c r="K183" s="382"/>
      <c r="L183" s="368"/>
      <c r="M183" s="334"/>
    </row>
    <row r="184" spans="2:13">
      <c r="B184" s="248"/>
      <c r="C184" s="604">
        <v>37</v>
      </c>
      <c r="D184" s="246" t="str">
        <v>宿泊業</v>
      </c>
      <c r="E184" s="392"/>
      <c r="F184" s="93">
        <v>0</v>
      </c>
      <c r="G184" s="393"/>
      <c r="H184" s="263">
        <v>0.44384976230204898</v>
      </c>
      <c r="I184" s="392"/>
      <c r="J184" s="395">
        <f t="shared" si="3"/>
        <v>0</v>
      </c>
      <c r="K184" s="382"/>
      <c r="L184" s="368"/>
      <c r="M184" s="334"/>
    </row>
    <row r="185" spans="2:13">
      <c r="B185" s="248"/>
      <c r="C185" s="604">
        <v>38</v>
      </c>
      <c r="D185" s="246" t="str">
        <v>飲食サービス</v>
      </c>
      <c r="E185" s="392"/>
      <c r="F185" s="93">
        <v>0</v>
      </c>
      <c r="G185" s="393"/>
      <c r="H185" s="263">
        <v>0.95798697979716452</v>
      </c>
      <c r="I185" s="392"/>
      <c r="J185" s="395">
        <f t="shared" si="3"/>
        <v>0</v>
      </c>
      <c r="K185" s="382"/>
      <c r="L185" s="368"/>
      <c r="M185" s="334"/>
    </row>
    <row r="186" spans="2:13">
      <c r="B186" s="248"/>
      <c r="C186" s="604">
        <v>39</v>
      </c>
      <c r="D186" s="246" t="str">
        <v>娯楽サービス</v>
      </c>
      <c r="E186" s="392"/>
      <c r="F186" s="93">
        <v>0</v>
      </c>
      <c r="G186" s="393"/>
      <c r="H186" s="263">
        <v>0.83286855456802544</v>
      </c>
      <c r="I186" s="392"/>
      <c r="J186" s="395">
        <f t="shared" si="3"/>
        <v>0</v>
      </c>
      <c r="K186" s="382"/>
      <c r="L186" s="368"/>
      <c r="M186" s="334"/>
    </row>
    <row r="187" spans="2:13">
      <c r="B187" s="248"/>
      <c r="C187" s="604">
        <v>40</v>
      </c>
      <c r="D187" s="246" t="str">
        <v>対個人サービス</v>
      </c>
      <c r="E187" s="392"/>
      <c r="F187" s="93">
        <v>0</v>
      </c>
      <c r="G187" s="393"/>
      <c r="H187" s="263">
        <v>0.8892439639002393</v>
      </c>
      <c r="I187" s="392"/>
      <c r="J187" s="395">
        <f t="shared" si="3"/>
        <v>0</v>
      </c>
      <c r="K187" s="382"/>
      <c r="L187" s="368"/>
      <c r="M187" s="334"/>
    </row>
    <row r="188" spans="2:13">
      <c r="B188" s="248"/>
      <c r="C188" s="604">
        <v>41</v>
      </c>
      <c r="D188" s="246" t="str">
        <v>事務用品</v>
      </c>
      <c r="E188" s="392"/>
      <c r="F188" s="93">
        <v>0</v>
      </c>
      <c r="G188" s="393"/>
      <c r="H188" s="263">
        <v>1</v>
      </c>
      <c r="I188" s="392"/>
      <c r="J188" s="395">
        <f t="shared" si="3"/>
        <v>0</v>
      </c>
      <c r="K188" s="382"/>
      <c r="L188" s="368"/>
      <c r="M188" s="334"/>
    </row>
    <row r="189" spans="2:13" ht="12.75" thickBot="1">
      <c r="B189" s="337"/>
      <c r="C189" s="604">
        <v>42</v>
      </c>
      <c r="D189" s="246" t="str">
        <v>分類不明</v>
      </c>
      <c r="E189" s="392"/>
      <c r="F189" s="396">
        <v>0</v>
      </c>
      <c r="G189" s="393"/>
      <c r="H189" s="265">
        <v>0.99298276913013095</v>
      </c>
      <c r="I189" s="392"/>
      <c r="J189" s="397">
        <f t="shared" si="3"/>
        <v>0</v>
      </c>
      <c r="K189" s="382"/>
      <c r="L189" s="368"/>
      <c r="M189" s="334"/>
    </row>
    <row r="190" spans="2:13">
      <c r="B190" s="267" t="s">
        <v>90</v>
      </c>
      <c r="C190" s="339"/>
      <c r="D190" s="340"/>
      <c r="E190" s="334"/>
      <c r="F190" s="342">
        <f>SUM(F148:F189)</f>
        <v>0</v>
      </c>
      <c r="G190" s="334"/>
      <c r="I190" s="381"/>
      <c r="J190" s="41">
        <f>SUM(J148:J189)</f>
        <v>0</v>
      </c>
      <c r="K190" s="382"/>
      <c r="L190" s="368"/>
      <c r="M190" s="334"/>
    </row>
    <row r="191" spans="2:13">
      <c r="C191" s="95"/>
      <c r="E191" s="334"/>
      <c r="F191" s="334"/>
      <c r="G191" s="334"/>
      <c r="I191" s="381"/>
      <c r="J191" s="368"/>
      <c r="K191" s="382"/>
      <c r="L191" s="368"/>
      <c r="M191" s="334"/>
    </row>
    <row r="192" spans="2:13" hidden="1">
      <c r="C192" s="95"/>
      <c r="E192" s="334"/>
      <c r="F192" s="334"/>
      <c r="G192" s="334"/>
      <c r="I192" s="381"/>
      <c r="J192" s="368"/>
      <c r="K192" s="382"/>
      <c r="L192" s="368"/>
      <c r="M192" s="334"/>
    </row>
    <row r="193" spans="2:13" ht="14.25">
      <c r="B193" s="28" t="s">
        <v>503</v>
      </c>
      <c r="F193" s="334"/>
      <c r="H193" s="391"/>
      <c r="J193" s="334"/>
      <c r="K193" s="382"/>
      <c r="L193" s="368"/>
      <c r="M193" s="334"/>
    </row>
    <row r="194" spans="2:13" ht="14.25">
      <c r="B194" s="28" t="s">
        <v>504</v>
      </c>
      <c r="F194" s="334"/>
      <c r="H194" s="391"/>
      <c r="J194" s="334"/>
      <c r="K194" s="382"/>
      <c r="L194" s="368"/>
      <c r="M194" s="334"/>
    </row>
    <row r="195" spans="2:13" ht="48.75" thickBot="1">
      <c r="B195" s="239"/>
      <c r="C195" s="365" t="s">
        <v>505</v>
      </c>
      <c r="D195" s="241" t="s">
        <v>56</v>
      </c>
      <c r="F195" s="398" t="s">
        <v>506</v>
      </c>
      <c r="H195" s="242" t="s">
        <v>507</v>
      </c>
      <c r="J195" s="258" t="s">
        <v>508</v>
      </c>
      <c r="K195" s="382"/>
      <c r="L195" s="368"/>
      <c r="M195" s="334"/>
    </row>
    <row r="196" spans="2:13">
      <c r="B196" s="243" t="s">
        <v>102</v>
      </c>
      <c r="C196" s="606">
        <f t="array" ref="C196:D237">+'入力 _県内外'!$U$6:$V$47</f>
        <v>1</v>
      </c>
      <c r="D196" s="244" t="str">
        <v>農業　　　　　</v>
      </c>
      <c r="E196" s="392"/>
      <c r="F196" s="92">
        <f t="array" ref="F196:F237">+$J$102:$J$143</f>
        <v>0</v>
      </c>
      <c r="G196" s="393"/>
      <c r="H196" s="260">
        <f t="array" ref="H196:H237">+係数!$E$3:$E$44</f>
        <v>0.24390306813345575</v>
      </c>
      <c r="I196" s="392"/>
      <c r="J196" s="399">
        <f>F196*H196</f>
        <v>0</v>
      </c>
      <c r="K196" s="382"/>
      <c r="L196" s="368"/>
      <c r="M196" s="334"/>
    </row>
    <row r="197" spans="2:13">
      <c r="B197" s="247"/>
      <c r="C197" s="604">
        <v>2</v>
      </c>
      <c r="D197" s="246" t="str">
        <v>林業　　　　　</v>
      </c>
      <c r="E197" s="392"/>
      <c r="F197" s="93">
        <v>0</v>
      </c>
      <c r="G197" s="393"/>
      <c r="H197" s="263">
        <v>0.24395785994629238</v>
      </c>
      <c r="I197" s="392"/>
      <c r="J197" s="400">
        <f t="shared" ref="J197:J237" si="4">F197*H197</f>
        <v>0</v>
      </c>
      <c r="K197" s="382"/>
      <c r="L197" s="368"/>
      <c r="M197" s="334"/>
    </row>
    <row r="198" spans="2:13">
      <c r="B198" s="247"/>
      <c r="C198" s="604">
        <v>3</v>
      </c>
      <c r="D198" s="246" t="str">
        <v>漁業　　　　</v>
      </c>
      <c r="E198" s="392"/>
      <c r="F198" s="93">
        <v>0</v>
      </c>
      <c r="G198" s="393"/>
      <c r="H198" s="263">
        <v>0.42648865401107966</v>
      </c>
      <c r="I198" s="392"/>
      <c r="J198" s="400">
        <f t="shared" si="4"/>
        <v>0</v>
      </c>
      <c r="K198" s="382"/>
      <c r="L198" s="368"/>
      <c r="M198" s="334"/>
    </row>
    <row r="199" spans="2:13">
      <c r="B199" s="247"/>
      <c r="C199" s="604">
        <v>4</v>
      </c>
      <c r="D199" s="246" t="str">
        <v>鉱業</v>
      </c>
      <c r="E199" s="392"/>
      <c r="F199" s="93">
        <v>0</v>
      </c>
      <c r="G199" s="393"/>
      <c r="H199" s="263">
        <v>0.14628061640298873</v>
      </c>
      <c r="I199" s="392"/>
      <c r="J199" s="400">
        <f t="shared" si="4"/>
        <v>0</v>
      </c>
      <c r="K199" s="382"/>
      <c r="L199" s="368"/>
      <c r="M199" s="334"/>
    </row>
    <row r="200" spans="2:13">
      <c r="B200" s="247"/>
      <c r="C200" s="604">
        <v>5</v>
      </c>
      <c r="D200" s="246" t="str">
        <v>飲食料品　　　　　　　</v>
      </c>
      <c r="E200" s="392"/>
      <c r="F200" s="93">
        <v>0</v>
      </c>
      <c r="G200" s="393"/>
      <c r="H200" s="263">
        <v>0.69706624298387476</v>
      </c>
      <c r="I200" s="392"/>
      <c r="J200" s="400">
        <f t="shared" si="4"/>
        <v>0</v>
      </c>
      <c r="K200" s="382"/>
      <c r="L200" s="368"/>
      <c r="M200" s="334"/>
    </row>
    <row r="201" spans="2:13">
      <c r="B201" s="247"/>
      <c r="C201" s="604">
        <v>6</v>
      </c>
      <c r="D201" s="246" t="str">
        <v>繊維製品　</v>
      </c>
      <c r="E201" s="392"/>
      <c r="F201" s="93">
        <v>0</v>
      </c>
      <c r="G201" s="393"/>
      <c r="H201" s="263">
        <v>0.39283060109289641</v>
      </c>
      <c r="I201" s="392"/>
      <c r="J201" s="400">
        <f t="shared" si="4"/>
        <v>0</v>
      </c>
      <c r="K201" s="382"/>
      <c r="L201" s="368"/>
      <c r="M201" s="334"/>
    </row>
    <row r="202" spans="2:13">
      <c r="B202" s="247"/>
      <c r="C202" s="604">
        <v>7</v>
      </c>
      <c r="D202" s="246" t="str">
        <v>パルプ・紙・木製品</v>
      </c>
      <c r="E202" s="392"/>
      <c r="F202" s="93">
        <v>0</v>
      </c>
      <c r="G202" s="393"/>
      <c r="H202" s="263">
        <v>0.71993554277166105</v>
      </c>
      <c r="I202" s="392"/>
      <c r="J202" s="400">
        <f t="shared" si="4"/>
        <v>0</v>
      </c>
      <c r="K202" s="382"/>
      <c r="L202" s="368"/>
      <c r="M202" s="334"/>
    </row>
    <row r="203" spans="2:13">
      <c r="B203" s="247"/>
      <c r="C203" s="604">
        <v>8</v>
      </c>
      <c r="D203" s="246" t="str">
        <v>化学製品  　　　  　</v>
      </c>
      <c r="E203" s="392"/>
      <c r="F203" s="93">
        <v>0</v>
      </c>
      <c r="G203" s="393"/>
      <c r="H203" s="263">
        <v>0.58084116216562176</v>
      </c>
      <c r="I203" s="392"/>
      <c r="J203" s="400">
        <f t="shared" si="4"/>
        <v>0</v>
      </c>
      <c r="K203" s="382"/>
      <c r="L203" s="368"/>
      <c r="M203" s="334"/>
    </row>
    <row r="204" spans="2:13">
      <c r="B204" s="247"/>
      <c r="C204" s="604">
        <v>9</v>
      </c>
      <c r="D204" s="246" t="str">
        <v>石油・石炭製品　　　</v>
      </c>
      <c r="E204" s="392"/>
      <c r="F204" s="93">
        <v>0</v>
      </c>
      <c r="G204" s="393"/>
      <c r="H204" s="263">
        <v>0.30791291277445343</v>
      </c>
      <c r="I204" s="392"/>
      <c r="J204" s="400">
        <f t="shared" si="4"/>
        <v>0</v>
      </c>
      <c r="K204" s="382"/>
      <c r="L204" s="368"/>
      <c r="M204" s="334"/>
    </row>
    <row r="205" spans="2:13">
      <c r="B205" s="248"/>
      <c r="C205" s="604">
        <v>10</v>
      </c>
      <c r="D205" s="246" t="str">
        <v>プラスチック・ゴム</v>
      </c>
      <c r="E205" s="392"/>
      <c r="F205" s="93">
        <v>0</v>
      </c>
      <c r="G205" s="393"/>
      <c r="H205" s="263">
        <v>0.70478106228046244</v>
      </c>
      <c r="I205" s="392"/>
      <c r="J205" s="400">
        <f t="shared" si="4"/>
        <v>0</v>
      </c>
      <c r="K205" s="382"/>
      <c r="L205" s="368"/>
      <c r="M205" s="334"/>
    </row>
    <row r="206" spans="2:13">
      <c r="B206" s="248"/>
      <c r="C206" s="604">
        <v>11</v>
      </c>
      <c r="D206" s="246" t="str">
        <v>窯業・土石製品　　</v>
      </c>
      <c r="E206" s="392"/>
      <c r="F206" s="93">
        <v>0</v>
      </c>
      <c r="G206" s="393"/>
      <c r="H206" s="263">
        <v>0.70768780694274169</v>
      </c>
      <c r="I206" s="392"/>
      <c r="J206" s="400">
        <f t="shared" si="4"/>
        <v>0</v>
      </c>
      <c r="K206" s="382"/>
      <c r="L206" s="368"/>
      <c r="M206" s="334"/>
    </row>
    <row r="207" spans="2:13">
      <c r="B207" s="248"/>
      <c r="C207" s="604">
        <v>12</v>
      </c>
      <c r="D207" s="246" t="str">
        <v>鉄鋼　　　　　　　　</v>
      </c>
      <c r="E207" s="392"/>
      <c r="F207" s="93">
        <v>0</v>
      </c>
      <c r="G207" s="393"/>
      <c r="H207" s="263">
        <v>0.83979509316581635</v>
      </c>
      <c r="I207" s="392"/>
      <c r="J207" s="400">
        <f t="shared" si="4"/>
        <v>0</v>
      </c>
      <c r="K207" s="382"/>
      <c r="L207" s="368"/>
      <c r="M207" s="334"/>
    </row>
    <row r="208" spans="2:13">
      <c r="B208" s="248"/>
      <c r="C208" s="604">
        <v>13</v>
      </c>
      <c r="D208" s="246" t="str">
        <v>非鉄金属　　　　　　</v>
      </c>
      <c r="E208" s="392"/>
      <c r="F208" s="93">
        <v>0</v>
      </c>
      <c r="G208" s="393"/>
      <c r="H208" s="263">
        <v>0.53554730828162411</v>
      </c>
      <c r="I208" s="392"/>
      <c r="J208" s="400">
        <f t="shared" si="4"/>
        <v>0</v>
      </c>
      <c r="K208" s="382"/>
      <c r="L208" s="368"/>
      <c r="M208" s="334"/>
    </row>
    <row r="209" spans="2:13">
      <c r="B209" s="248"/>
      <c r="C209" s="604">
        <v>14</v>
      </c>
      <c r="D209" s="246" t="str">
        <v>金属製品　　　　　　</v>
      </c>
      <c r="E209" s="392"/>
      <c r="F209" s="93">
        <v>0</v>
      </c>
      <c r="G209" s="393"/>
      <c r="H209" s="263">
        <v>0.76666065940736849</v>
      </c>
      <c r="I209" s="392"/>
      <c r="J209" s="400">
        <f t="shared" si="4"/>
        <v>0</v>
      </c>
      <c r="K209" s="382"/>
      <c r="L209" s="368"/>
      <c r="M209" s="334"/>
    </row>
    <row r="210" spans="2:13">
      <c r="B210" s="248"/>
      <c r="C210" s="604">
        <v>15</v>
      </c>
      <c r="D210" s="246" t="str">
        <v>はん用機械</v>
      </c>
      <c r="E210" s="392"/>
      <c r="F210" s="93">
        <v>0</v>
      </c>
      <c r="G210" s="393"/>
      <c r="H210" s="263">
        <v>0.70346481570912933</v>
      </c>
      <c r="I210" s="392"/>
      <c r="J210" s="400">
        <f t="shared" si="4"/>
        <v>0</v>
      </c>
      <c r="K210" s="382"/>
      <c r="L210" s="368"/>
      <c r="M210" s="334"/>
    </row>
    <row r="211" spans="2:13">
      <c r="B211" s="248"/>
      <c r="C211" s="604">
        <v>16</v>
      </c>
      <c r="D211" s="246" t="str">
        <v>生産用機械</v>
      </c>
      <c r="E211" s="392"/>
      <c r="F211" s="93">
        <v>0</v>
      </c>
      <c r="G211" s="393"/>
      <c r="H211" s="263">
        <v>0.73314097887653029</v>
      </c>
      <c r="I211" s="392"/>
      <c r="J211" s="400">
        <f t="shared" si="4"/>
        <v>0</v>
      </c>
      <c r="K211" s="382"/>
      <c r="L211" s="368"/>
      <c r="M211" s="334"/>
    </row>
    <row r="212" spans="2:13">
      <c r="B212" s="248"/>
      <c r="C212" s="604">
        <v>17</v>
      </c>
      <c r="D212" s="246" t="str">
        <v>業務用機械</v>
      </c>
      <c r="E212" s="392"/>
      <c r="F212" s="93">
        <v>0</v>
      </c>
      <c r="G212" s="393"/>
      <c r="H212" s="263">
        <v>0.71626781248683591</v>
      </c>
      <c r="I212" s="392"/>
      <c r="J212" s="400">
        <f t="shared" si="4"/>
        <v>0</v>
      </c>
      <c r="K212" s="382"/>
      <c r="L212" s="368"/>
      <c r="M212" s="334"/>
    </row>
    <row r="213" spans="2:13">
      <c r="B213" s="248"/>
      <c r="C213" s="604">
        <v>18</v>
      </c>
      <c r="D213" s="246" t="str">
        <v>電子部品</v>
      </c>
      <c r="E213" s="392"/>
      <c r="F213" s="93">
        <v>0</v>
      </c>
      <c r="G213" s="393"/>
      <c r="H213" s="263">
        <v>0.35498262656337531</v>
      </c>
      <c r="I213" s="392"/>
      <c r="J213" s="400">
        <f t="shared" si="4"/>
        <v>0</v>
      </c>
      <c r="K213" s="382"/>
      <c r="L213" s="368"/>
      <c r="M213" s="334"/>
    </row>
    <row r="214" spans="2:13">
      <c r="B214" s="248"/>
      <c r="C214" s="604">
        <v>19</v>
      </c>
      <c r="D214" s="246" t="str">
        <v>電気機械　　　　　　</v>
      </c>
      <c r="E214" s="392"/>
      <c r="F214" s="93">
        <v>0</v>
      </c>
      <c r="G214" s="393"/>
      <c r="H214" s="263">
        <v>0.70291969656515574</v>
      </c>
      <c r="I214" s="392"/>
      <c r="J214" s="400">
        <f t="shared" si="4"/>
        <v>0</v>
      </c>
      <c r="K214" s="382"/>
      <c r="L214" s="368"/>
      <c r="M214" s="334"/>
    </row>
    <row r="215" spans="2:13">
      <c r="B215" s="248"/>
      <c r="C215" s="604">
        <v>20</v>
      </c>
      <c r="D215" s="246" t="str">
        <v>情報・通信機器</v>
      </c>
      <c r="E215" s="392"/>
      <c r="F215" s="93">
        <v>0</v>
      </c>
      <c r="G215" s="393"/>
      <c r="H215" s="263">
        <v>0.65652298086487271</v>
      </c>
      <c r="I215" s="392"/>
      <c r="J215" s="400">
        <f t="shared" si="4"/>
        <v>0</v>
      </c>
      <c r="K215" s="382"/>
      <c r="L215" s="368"/>
      <c r="M215" s="334"/>
    </row>
    <row r="216" spans="2:13">
      <c r="B216" s="248"/>
      <c r="C216" s="604">
        <v>21</v>
      </c>
      <c r="D216" s="246" t="str">
        <v>輸送機械  　　　　　</v>
      </c>
      <c r="E216" s="392"/>
      <c r="F216" s="93">
        <v>0</v>
      </c>
      <c r="G216" s="393"/>
      <c r="H216" s="263">
        <v>0.6506911505904277</v>
      </c>
      <c r="I216" s="392"/>
      <c r="J216" s="400">
        <f t="shared" si="4"/>
        <v>0</v>
      </c>
      <c r="K216" s="382"/>
      <c r="L216" s="368"/>
      <c r="M216" s="334"/>
    </row>
    <row r="217" spans="2:13">
      <c r="B217" s="248"/>
      <c r="C217" s="604">
        <v>22</v>
      </c>
      <c r="D217" s="246" t="str">
        <v>その他の製造工業製品</v>
      </c>
      <c r="E217" s="392"/>
      <c r="F217" s="93">
        <v>0</v>
      </c>
      <c r="G217" s="393"/>
      <c r="H217" s="263">
        <v>0.60786950317962751</v>
      </c>
      <c r="I217" s="392"/>
      <c r="J217" s="400">
        <f t="shared" si="4"/>
        <v>0</v>
      </c>
      <c r="K217" s="382"/>
      <c r="L217" s="368"/>
      <c r="M217" s="334"/>
    </row>
    <row r="218" spans="2:13">
      <c r="B218" s="248"/>
      <c r="C218" s="604">
        <v>23</v>
      </c>
      <c r="D218" s="246" t="str">
        <v>建設　　　　　　　　</v>
      </c>
      <c r="E218" s="392"/>
      <c r="F218" s="93">
        <v>0</v>
      </c>
      <c r="G218" s="393"/>
      <c r="H218" s="263">
        <v>0</v>
      </c>
      <c r="I218" s="392"/>
      <c r="J218" s="400">
        <f t="shared" si="4"/>
        <v>0</v>
      </c>
      <c r="K218" s="382"/>
      <c r="L218" s="368"/>
      <c r="M218" s="334"/>
    </row>
    <row r="219" spans="2:13">
      <c r="B219" s="248"/>
      <c r="C219" s="604">
        <v>24</v>
      </c>
      <c r="D219" s="246" t="str">
        <v>電力・ガス・熱供給</v>
      </c>
      <c r="E219" s="392"/>
      <c r="F219" s="93">
        <v>0</v>
      </c>
      <c r="G219" s="393"/>
      <c r="H219" s="263">
        <v>0.15344344064303961</v>
      </c>
      <c r="I219" s="392"/>
      <c r="J219" s="400">
        <f t="shared" si="4"/>
        <v>0</v>
      </c>
      <c r="K219" s="382"/>
      <c r="L219" s="368"/>
      <c r="M219" s="334"/>
    </row>
    <row r="220" spans="2:13">
      <c r="B220" s="248"/>
      <c r="C220" s="604">
        <v>25</v>
      </c>
      <c r="D220" s="246" t="str">
        <v>水道</v>
      </c>
      <c r="E220" s="392"/>
      <c r="F220" s="93">
        <v>0</v>
      </c>
      <c r="G220" s="393"/>
      <c r="H220" s="263">
        <v>3.6843262255440837E-2</v>
      </c>
      <c r="I220" s="392"/>
      <c r="J220" s="400">
        <f t="shared" si="4"/>
        <v>0</v>
      </c>
      <c r="K220" s="382"/>
      <c r="L220" s="368"/>
      <c r="M220" s="334"/>
    </row>
    <row r="221" spans="2:13">
      <c r="B221" s="248"/>
      <c r="C221" s="604">
        <v>26</v>
      </c>
      <c r="D221" s="246" t="str">
        <v>廃棄物処理</v>
      </c>
      <c r="E221" s="392"/>
      <c r="F221" s="93">
        <v>0</v>
      </c>
      <c r="G221" s="393"/>
      <c r="H221" s="263">
        <v>0</v>
      </c>
      <c r="I221" s="392"/>
      <c r="J221" s="400">
        <f t="shared" si="4"/>
        <v>0</v>
      </c>
      <c r="K221" s="382"/>
      <c r="L221" s="368"/>
      <c r="M221" s="334"/>
    </row>
    <row r="222" spans="2:13">
      <c r="B222" s="248"/>
      <c r="C222" s="604">
        <v>27</v>
      </c>
      <c r="D222" s="246" t="str">
        <v>商業　　　　　　　　</v>
      </c>
      <c r="E222" s="392"/>
      <c r="F222" s="93">
        <v>0</v>
      </c>
      <c r="G222" s="393"/>
      <c r="H222" s="263">
        <v>0.7225337705122078</v>
      </c>
      <c r="I222" s="392"/>
      <c r="J222" s="400">
        <f t="shared" si="4"/>
        <v>0</v>
      </c>
      <c r="K222" s="382"/>
      <c r="L222" s="368"/>
      <c r="M222" s="334"/>
    </row>
    <row r="223" spans="2:13">
      <c r="B223" s="248"/>
      <c r="C223" s="604">
        <v>28</v>
      </c>
      <c r="D223" s="246" t="str">
        <v>金融・保険　　　　　</v>
      </c>
      <c r="E223" s="392"/>
      <c r="F223" s="93">
        <v>0</v>
      </c>
      <c r="G223" s="393"/>
      <c r="H223" s="263">
        <v>7.5724931481057689E-2</v>
      </c>
      <c r="I223" s="392"/>
      <c r="J223" s="400">
        <f t="shared" si="4"/>
        <v>0</v>
      </c>
      <c r="K223" s="382"/>
      <c r="L223" s="368"/>
      <c r="M223" s="334"/>
    </row>
    <row r="224" spans="2:13">
      <c r="B224" s="248"/>
      <c r="C224" s="604">
        <v>29</v>
      </c>
      <c r="D224" s="246" t="str">
        <v>不動産　　　　　　　</v>
      </c>
      <c r="E224" s="392"/>
      <c r="F224" s="93">
        <v>0</v>
      </c>
      <c r="G224" s="393"/>
      <c r="H224" s="263">
        <v>4.6656473259822667E-2</v>
      </c>
      <c r="I224" s="392"/>
      <c r="J224" s="400">
        <f t="shared" si="4"/>
        <v>0</v>
      </c>
      <c r="K224" s="382"/>
      <c r="L224" s="368"/>
      <c r="M224" s="334"/>
    </row>
    <row r="225" spans="2:13">
      <c r="B225" s="248"/>
      <c r="C225" s="604">
        <v>30</v>
      </c>
      <c r="D225" s="246" t="str">
        <v>運輸・郵便　　　</v>
      </c>
      <c r="E225" s="392"/>
      <c r="F225" s="93">
        <v>0</v>
      </c>
      <c r="G225" s="393"/>
      <c r="H225" s="263">
        <v>0.27129030061743253</v>
      </c>
      <c r="I225" s="392"/>
      <c r="J225" s="400">
        <f t="shared" si="4"/>
        <v>0</v>
      </c>
      <c r="K225" s="382"/>
      <c r="L225" s="368"/>
      <c r="M225" s="334"/>
    </row>
    <row r="226" spans="2:13">
      <c r="B226" s="248"/>
      <c r="C226" s="604">
        <v>31</v>
      </c>
      <c r="D226" s="246" t="str">
        <v>情報通信</v>
      </c>
      <c r="E226" s="392"/>
      <c r="F226" s="93">
        <v>0</v>
      </c>
      <c r="G226" s="393"/>
      <c r="H226" s="263">
        <v>0.40792572159052709</v>
      </c>
      <c r="I226" s="392"/>
      <c r="J226" s="400">
        <f t="shared" si="4"/>
        <v>0</v>
      </c>
      <c r="K226" s="382"/>
      <c r="L226" s="368"/>
      <c r="M226" s="334"/>
    </row>
    <row r="227" spans="2:13">
      <c r="B227" s="248"/>
      <c r="C227" s="604">
        <v>32</v>
      </c>
      <c r="D227" s="246" t="str">
        <v>公務　　　　　　　　</v>
      </c>
      <c r="E227" s="392"/>
      <c r="F227" s="93">
        <v>0</v>
      </c>
      <c r="G227" s="393"/>
      <c r="H227" s="263">
        <v>0</v>
      </c>
      <c r="I227" s="392"/>
      <c r="J227" s="400">
        <f t="shared" si="4"/>
        <v>0</v>
      </c>
      <c r="K227" s="382"/>
      <c r="L227" s="368"/>
      <c r="M227" s="334"/>
    </row>
    <row r="228" spans="2:13">
      <c r="B228" s="248"/>
      <c r="C228" s="604">
        <v>33</v>
      </c>
      <c r="D228" s="246" t="str">
        <v>教育・研究　　　　　</v>
      </c>
      <c r="E228" s="392"/>
      <c r="F228" s="93">
        <v>0</v>
      </c>
      <c r="G228" s="393"/>
      <c r="H228" s="263">
        <v>0.49004024526319256</v>
      </c>
      <c r="I228" s="392"/>
      <c r="J228" s="400">
        <f t="shared" si="4"/>
        <v>0</v>
      </c>
      <c r="K228" s="382"/>
      <c r="L228" s="368"/>
      <c r="M228" s="334"/>
    </row>
    <row r="229" spans="2:13">
      <c r="B229" s="248"/>
      <c r="C229" s="604">
        <v>34</v>
      </c>
      <c r="D229" s="246" t="str">
        <v>医療・福祉</v>
      </c>
      <c r="E229" s="392"/>
      <c r="F229" s="93">
        <v>0</v>
      </c>
      <c r="G229" s="393"/>
      <c r="H229" s="263">
        <v>4.2592979850059288E-3</v>
      </c>
      <c r="I229" s="392"/>
      <c r="J229" s="400">
        <f t="shared" si="4"/>
        <v>0</v>
      </c>
      <c r="K229" s="382"/>
      <c r="L229" s="368"/>
      <c r="M229" s="334"/>
    </row>
    <row r="230" spans="2:13">
      <c r="B230" s="248"/>
      <c r="C230" s="604">
        <v>35</v>
      </c>
      <c r="D230" s="246" t="str">
        <v>その他の非営利団体サービス</v>
      </c>
      <c r="E230" s="392"/>
      <c r="F230" s="93">
        <v>0</v>
      </c>
      <c r="G230" s="393"/>
      <c r="H230" s="263">
        <v>4.0817196508690999E-2</v>
      </c>
      <c r="I230" s="392"/>
      <c r="J230" s="400">
        <f t="shared" si="4"/>
        <v>0</v>
      </c>
      <c r="K230" s="382"/>
      <c r="L230" s="368"/>
      <c r="M230" s="334"/>
    </row>
    <row r="231" spans="2:13">
      <c r="B231" s="248"/>
      <c r="C231" s="604">
        <v>36</v>
      </c>
      <c r="D231" s="246" t="str">
        <v>対事業所サービス</v>
      </c>
      <c r="E231" s="392"/>
      <c r="F231" s="93">
        <v>0</v>
      </c>
      <c r="G231" s="393"/>
      <c r="H231" s="263">
        <v>0.35617750604231313</v>
      </c>
      <c r="I231" s="392"/>
      <c r="J231" s="400">
        <f t="shared" si="4"/>
        <v>0</v>
      </c>
      <c r="K231" s="382"/>
      <c r="L231" s="368"/>
      <c r="M231" s="334"/>
    </row>
    <row r="232" spans="2:13">
      <c r="B232" s="248"/>
      <c r="C232" s="604">
        <v>37</v>
      </c>
      <c r="D232" s="246" t="str">
        <v>宿泊業</v>
      </c>
      <c r="E232" s="392"/>
      <c r="F232" s="93">
        <v>0</v>
      </c>
      <c r="G232" s="393"/>
      <c r="H232" s="263">
        <v>0.49617479457230163</v>
      </c>
      <c r="I232" s="392"/>
      <c r="J232" s="400">
        <f t="shared" si="4"/>
        <v>0</v>
      </c>
      <c r="K232" s="382"/>
      <c r="L232" s="368"/>
      <c r="M232" s="334"/>
    </row>
    <row r="233" spans="2:13">
      <c r="B233" s="248"/>
      <c r="C233" s="604">
        <v>38</v>
      </c>
      <c r="D233" s="246" t="str">
        <v>飲食サービス</v>
      </c>
      <c r="E233" s="392"/>
      <c r="F233" s="93">
        <v>0</v>
      </c>
      <c r="G233" s="393"/>
      <c r="H233" s="263">
        <v>2.7365292013020293E-2</v>
      </c>
      <c r="I233" s="392"/>
      <c r="J233" s="400">
        <f t="shared" si="4"/>
        <v>0</v>
      </c>
      <c r="K233" s="382"/>
      <c r="L233" s="368"/>
      <c r="M233" s="334"/>
    </row>
    <row r="234" spans="2:13">
      <c r="B234" s="248"/>
      <c r="C234" s="604">
        <v>39</v>
      </c>
      <c r="D234" s="246" t="str">
        <v>娯楽サービス</v>
      </c>
      <c r="E234" s="392"/>
      <c r="F234" s="93">
        <v>0</v>
      </c>
      <c r="G234" s="393"/>
      <c r="H234" s="263">
        <v>0.1502104998020943</v>
      </c>
      <c r="I234" s="392"/>
      <c r="J234" s="400">
        <f t="shared" si="4"/>
        <v>0</v>
      </c>
      <c r="K234" s="382"/>
      <c r="L234" s="368"/>
      <c r="M234" s="334"/>
    </row>
    <row r="235" spans="2:13">
      <c r="B235" s="248"/>
      <c r="C235" s="604">
        <v>40</v>
      </c>
      <c r="D235" s="246" t="str">
        <v>対個人サービス</v>
      </c>
      <c r="E235" s="392"/>
      <c r="F235" s="93">
        <v>0</v>
      </c>
      <c r="G235" s="393"/>
      <c r="H235" s="263">
        <v>0.10976449263921088</v>
      </c>
      <c r="I235" s="392"/>
      <c r="J235" s="400">
        <f t="shared" si="4"/>
        <v>0</v>
      </c>
      <c r="K235" s="382"/>
      <c r="L235" s="368"/>
      <c r="M235" s="334"/>
    </row>
    <row r="236" spans="2:13">
      <c r="B236" s="248"/>
      <c r="C236" s="604">
        <v>41</v>
      </c>
      <c r="D236" s="246" t="str">
        <v>事務用品</v>
      </c>
      <c r="E236" s="392"/>
      <c r="F236" s="93">
        <v>0</v>
      </c>
      <c r="G236" s="393"/>
      <c r="H236" s="263">
        <v>0</v>
      </c>
      <c r="I236" s="392"/>
      <c r="J236" s="400">
        <f t="shared" si="4"/>
        <v>0</v>
      </c>
      <c r="K236" s="382"/>
      <c r="L236" s="368"/>
      <c r="M236" s="334"/>
    </row>
    <row r="237" spans="2:13" ht="12.75" thickBot="1">
      <c r="B237" s="337"/>
      <c r="C237" s="604">
        <v>42</v>
      </c>
      <c r="D237" s="246" t="str">
        <v>分類不明</v>
      </c>
      <c r="E237" s="392"/>
      <c r="F237" s="396">
        <v>0</v>
      </c>
      <c r="G237" s="393"/>
      <c r="H237" s="265">
        <v>4.9061148030864015E-4</v>
      </c>
      <c r="I237" s="392"/>
      <c r="J237" s="401">
        <f t="shared" si="4"/>
        <v>0</v>
      </c>
      <c r="K237" s="382"/>
      <c r="L237" s="368"/>
      <c r="M237" s="334"/>
    </row>
    <row r="238" spans="2:13">
      <c r="B238" s="267" t="s">
        <v>90</v>
      </c>
      <c r="C238" s="339"/>
      <c r="D238" s="340"/>
      <c r="E238" s="334"/>
      <c r="F238" s="342">
        <f>SUM(F196:F237)</f>
        <v>0</v>
      </c>
      <c r="G238" s="334"/>
      <c r="I238" s="381"/>
      <c r="J238" s="41">
        <f>SUM(J196:J237)</f>
        <v>0</v>
      </c>
      <c r="K238" s="382"/>
      <c r="L238" s="368"/>
      <c r="M238" s="334"/>
    </row>
    <row r="239" spans="2:13">
      <c r="C239" s="95"/>
      <c r="E239" s="334"/>
      <c r="F239" s="334"/>
      <c r="G239" s="334"/>
      <c r="I239" s="381"/>
      <c r="J239" s="368"/>
      <c r="K239" s="382"/>
      <c r="L239" s="368"/>
      <c r="M239" s="334"/>
    </row>
    <row r="240" spans="2:13" ht="14.25">
      <c r="B240" s="28" t="s">
        <v>467</v>
      </c>
      <c r="C240" s="95"/>
      <c r="F240" s="334"/>
      <c r="J240" s="122"/>
      <c r="K240" s="382"/>
      <c r="L240" s="368"/>
      <c r="M240" s="334"/>
    </row>
    <row r="241" spans="2:13" ht="48">
      <c r="B241" s="239"/>
      <c r="C241" s="365" t="s">
        <v>374</v>
      </c>
      <c r="D241" s="241" t="s">
        <v>56</v>
      </c>
      <c r="F241" s="383" t="s">
        <v>501</v>
      </c>
      <c r="H241" s="242" t="s">
        <v>389</v>
      </c>
      <c r="J241" s="242" t="s">
        <v>467</v>
      </c>
      <c r="K241" s="382"/>
      <c r="L241" s="368"/>
      <c r="M241" s="334"/>
    </row>
    <row r="242" spans="2:13">
      <c r="B242" s="243" t="s">
        <v>102</v>
      </c>
      <c r="C242" s="606">
        <f t="array" ref="C242:D283">+'入力 _県内外'!$U$6:$V$47</f>
        <v>1</v>
      </c>
      <c r="D242" s="244" t="str">
        <v>農業　　　　　</v>
      </c>
      <c r="E242" s="392"/>
      <c r="F242" s="92">
        <f t="array" ref="F242:F283">+$J$102:$J$143</f>
        <v>0</v>
      </c>
      <c r="G242" s="393"/>
      <c r="H242" s="260">
        <f t="array" ref="H242:H283">+係数!$F$3:$F$44</f>
        <v>0.26548575555526932</v>
      </c>
      <c r="I242" s="392"/>
      <c r="J242" s="75">
        <f t="shared" ref="J242:J283" si="5">F242*H242</f>
        <v>0</v>
      </c>
      <c r="K242" s="382"/>
      <c r="L242" s="368"/>
      <c r="M242" s="334"/>
    </row>
    <row r="243" spans="2:13">
      <c r="B243" s="247"/>
      <c r="C243" s="604">
        <v>2</v>
      </c>
      <c r="D243" s="246" t="str">
        <v>林業　　　　　</v>
      </c>
      <c r="E243" s="392"/>
      <c r="F243" s="93">
        <v>0</v>
      </c>
      <c r="G243" s="393"/>
      <c r="H243" s="263">
        <v>0.20622460924051528</v>
      </c>
      <c r="I243" s="392"/>
      <c r="J243" s="37">
        <f t="shared" si="5"/>
        <v>0</v>
      </c>
      <c r="K243" s="382"/>
      <c r="L243" s="368"/>
      <c r="M243" s="334"/>
    </row>
    <row r="244" spans="2:13">
      <c r="B244" s="247"/>
      <c r="C244" s="604">
        <v>3</v>
      </c>
      <c r="D244" s="246" t="str">
        <v>漁業　　　　</v>
      </c>
      <c r="E244" s="392"/>
      <c r="F244" s="93">
        <v>0</v>
      </c>
      <c r="G244" s="393"/>
      <c r="H244" s="263">
        <v>8.9029506524812896E-2</v>
      </c>
      <c r="I244" s="392"/>
      <c r="J244" s="37">
        <f t="shared" si="5"/>
        <v>0</v>
      </c>
      <c r="K244" s="382"/>
      <c r="L244" s="368"/>
      <c r="M244" s="334"/>
    </row>
    <row r="245" spans="2:13">
      <c r="B245" s="247"/>
      <c r="C245" s="604">
        <v>4</v>
      </c>
      <c r="D245" s="246" t="str">
        <v>鉱業</v>
      </c>
      <c r="E245" s="392"/>
      <c r="F245" s="93">
        <v>0</v>
      </c>
      <c r="G245" s="393"/>
      <c r="H245" s="263">
        <v>0.84490592409641319</v>
      </c>
      <c r="I245" s="392"/>
      <c r="J245" s="37">
        <f t="shared" si="5"/>
        <v>0</v>
      </c>
      <c r="K245" s="382"/>
      <c r="L245" s="368"/>
      <c r="M245" s="334"/>
    </row>
    <row r="246" spans="2:13">
      <c r="B246" s="247"/>
      <c r="C246" s="604">
        <v>5</v>
      </c>
      <c r="D246" s="246" t="str">
        <v>飲食料品　　　　　　　</v>
      </c>
      <c r="E246" s="392"/>
      <c r="F246" s="93">
        <v>0</v>
      </c>
      <c r="G246" s="393"/>
      <c r="H246" s="263">
        <v>0.12656403779555089</v>
      </c>
      <c r="I246" s="392"/>
      <c r="J246" s="37">
        <f t="shared" si="5"/>
        <v>0</v>
      </c>
      <c r="K246" s="382"/>
      <c r="L246" s="368"/>
      <c r="M246" s="334"/>
    </row>
    <row r="247" spans="2:13">
      <c r="B247" s="247"/>
      <c r="C247" s="604">
        <v>6</v>
      </c>
      <c r="D247" s="246" t="str">
        <v>繊維製品　</v>
      </c>
      <c r="E247" s="392"/>
      <c r="F247" s="93">
        <v>0</v>
      </c>
      <c r="G247" s="393"/>
      <c r="H247" s="263">
        <v>0.48290710382513691</v>
      </c>
      <c r="I247" s="392"/>
      <c r="J247" s="37">
        <f t="shared" si="5"/>
        <v>0</v>
      </c>
      <c r="K247" s="382"/>
      <c r="L247" s="368"/>
      <c r="M247" s="334"/>
    </row>
    <row r="248" spans="2:13">
      <c r="B248" s="247"/>
      <c r="C248" s="604">
        <v>7</v>
      </c>
      <c r="D248" s="246" t="str">
        <v>パルプ・紙・木製品</v>
      </c>
      <c r="E248" s="392"/>
      <c r="F248" s="93">
        <v>0</v>
      </c>
      <c r="G248" s="393"/>
      <c r="H248" s="263">
        <v>0.15148548612409671</v>
      </c>
      <c r="I248" s="392"/>
      <c r="J248" s="37">
        <f t="shared" si="5"/>
        <v>0</v>
      </c>
      <c r="K248" s="382"/>
      <c r="L248" s="368"/>
      <c r="M248" s="334"/>
    </row>
    <row r="249" spans="2:13">
      <c r="B249" s="247"/>
      <c r="C249" s="604">
        <v>8</v>
      </c>
      <c r="D249" s="246" t="str">
        <v>化学製品  　　　  　</v>
      </c>
      <c r="E249" s="392"/>
      <c r="F249" s="93">
        <v>0</v>
      </c>
      <c r="G249" s="393"/>
      <c r="H249" s="263">
        <v>0.15298195315499818</v>
      </c>
      <c r="I249" s="392"/>
      <c r="J249" s="37">
        <f t="shared" si="5"/>
        <v>0</v>
      </c>
      <c r="K249" s="382"/>
      <c r="L249" s="368"/>
      <c r="M249" s="334"/>
    </row>
    <row r="250" spans="2:13">
      <c r="B250" s="247"/>
      <c r="C250" s="604">
        <v>9</v>
      </c>
      <c r="D250" s="246" t="str">
        <v>石油・石炭製品　　　</v>
      </c>
      <c r="E250" s="392"/>
      <c r="F250" s="93">
        <v>0</v>
      </c>
      <c r="G250" s="393"/>
      <c r="H250" s="263">
        <v>0.18942516652373473</v>
      </c>
      <c r="I250" s="392"/>
      <c r="J250" s="37">
        <f t="shared" si="5"/>
        <v>0</v>
      </c>
      <c r="K250" s="382"/>
      <c r="L250" s="368"/>
      <c r="M250" s="334"/>
    </row>
    <row r="251" spans="2:13">
      <c r="B251" s="248"/>
      <c r="C251" s="604">
        <v>10</v>
      </c>
      <c r="D251" s="246" t="str">
        <v>プラスチック・ゴム</v>
      </c>
      <c r="E251" s="392"/>
      <c r="F251" s="93">
        <v>0</v>
      </c>
      <c r="G251" s="393"/>
      <c r="H251" s="263">
        <v>7.1259267843789789E-2</v>
      </c>
      <c r="I251" s="392"/>
      <c r="J251" s="37">
        <f t="shared" si="5"/>
        <v>0</v>
      </c>
      <c r="K251" s="382"/>
      <c r="L251" s="368"/>
      <c r="M251" s="334"/>
    </row>
    <row r="252" spans="2:13">
      <c r="B252" s="248"/>
      <c r="C252" s="604">
        <v>11</v>
      </c>
      <c r="D252" s="246" t="str">
        <v>窯業・土石製品　　</v>
      </c>
      <c r="E252" s="392"/>
      <c r="F252" s="93">
        <v>0</v>
      </c>
      <c r="G252" s="393"/>
      <c r="H252" s="263">
        <v>9.6646893692774086E-2</v>
      </c>
      <c r="I252" s="392"/>
      <c r="J252" s="37">
        <f t="shared" si="5"/>
        <v>0</v>
      </c>
      <c r="K252" s="382"/>
      <c r="L252" s="368"/>
      <c r="M252" s="334"/>
    </row>
    <row r="253" spans="2:13">
      <c r="B253" s="248"/>
      <c r="C253" s="604">
        <v>12</v>
      </c>
      <c r="D253" s="246" t="str">
        <v>鉄鋼　　　　　　　　</v>
      </c>
      <c r="E253" s="392"/>
      <c r="F253" s="93">
        <v>0</v>
      </c>
      <c r="G253" s="393"/>
      <c r="H253" s="263">
        <v>4.9774917129206682E-2</v>
      </c>
      <c r="I253" s="392"/>
      <c r="J253" s="37">
        <f t="shared" si="5"/>
        <v>0</v>
      </c>
      <c r="K253" s="382"/>
      <c r="L253" s="368"/>
      <c r="M253" s="334"/>
    </row>
    <row r="254" spans="2:13">
      <c r="B254" s="248"/>
      <c r="C254" s="604">
        <v>13</v>
      </c>
      <c r="D254" s="246" t="str">
        <v>非鉄金属　　　　　　</v>
      </c>
      <c r="E254" s="392"/>
      <c r="F254" s="93">
        <v>0</v>
      </c>
      <c r="G254" s="393"/>
      <c r="H254" s="263">
        <v>0.28501299806443209</v>
      </c>
      <c r="I254" s="392"/>
      <c r="J254" s="37">
        <f t="shared" si="5"/>
        <v>0</v>
      </c>
      <c r="K254" s="382"/>
      <c r="L254" s="368"/>
      <c r="M254" s="334"/>
    </row>
    <row r="255" spans="2:13">
      <c r="B255" s="248"/>
      <c r="C255" s="604">
        <v>14</v>
      </c>
      <c r="D255" s="246" t="str">
        <v>金属製品　　　　　　</v>
      </c>
      <c r="E255" s="392"/>
      <c r="F255" s="93">
        <v>0</v>
      </c>
      <c r="G255" s="393"/>
      <c r="H255" s="263">
        <v>5.9192055241491848E-2</v>
      </c>
      <c r="I255" s="392"/>
      <c r="J255" s="37">
        <f t="shared" si="5"/>
        <v>0</v>
      </c>
      <c r="K255" s="382"/>
      <c r="L255" s="368"/>
      <c r="M255" s="334"/>
    </row>
    <row r="256" spans="2:13">
      <c r="B256" s="248"/>
      <c r="C256" s="604">
        <v>15</v>
      </c>
      <c r="D256" s="246" t="str">
        <v>はん用機械</v>
      </c>
      <c r="E256" s="392"/>
      <c r="F256" s="93">
        <v>0</v>
      </c>
      <c r="G256" s="393"/>
      <c r="H256" s="263">
        <v>0.11465077637082455</v>
      </c>
      <c r="I256" s="392"/>
      <c r="J256" s="37">
        <f t="shared" si="5"/>
        <v>0</v>
      </c>
      <c r="K256" s="382"/>
      <c r="L256" s="368"/>
      <c r="M256" s="334"/>
    </row>
    <row r="257" spans="2:13">
      <c r="B257" s="248"/>
      <c r="C257" s="604">
        <v>16</v>
      </c>
      <c r="D257" s="246" t="str">
        <v>生産用機械</v>
      </c>
      <c r="E257" s="392"/>
      <c r="F257" s="93">
        <v>0</v>
      </c>
      <c r="G257" s="393"/>
      <c r="H257" s="263">
        <v>8.0690508783002921E-2</v>
      </c>
      <c r="I257" s="392"/>
      <c r="J257" s="37">
        <f t="shared" si="5"/>
        <v>0</v>
      </c>
      <c r="K257" s="382"/>
      <c r="L257" s="368"/>
      <c r="M257" s="334"/>
    </row>
    <row r="258" spans="2:13">
      <c r="B258" s="248"/>
      <c r="C258" s="604">
        <v>17</v>
      </c>
      <c r="D258" s="246" t="str">
        <v>業務用機械</v>
      </c>
      <c r="E258" s="392"/>
      <c r="F258" s="93">
        <v>0</v>
      </c>
      <c r="G258" s="393"/>
      <c r="H258" s="263">
        <v>7.5899097360247872E-2</v>
      </c>
      <c r="I258" s="392"/>
      <c r="J258" s="37">
        <f t="shared" si="5"/>
        <v>0</v>
      </c>
      <c r="K258" s="382"/>
      <c r="L258" s="368"/>
      <c r="M258" s="334"/>
    </row>
    <row r="259" spans="2:13">
      <c r="B259" s="248"/>
      <c r="C259" s="604">
        <v>18</v>
      </c>
      <c r="D259" s="246" t="str">
        <v>電子部品</v>
      </c>
      <c r="E259" s="392"/>
      <c r="F259" s="93">
        <v>0</v>
      </c>
      <c r="G259" s="393"/>
      <c r="H259" s="263">
        <v>0.44419076690196202</v>
      </c>
      <c r="I259" s="392"/>
      <c r="J259" s="37">
        <f t="shared" si="5"/>
        <v>0</v>
      </c>
      <c r="K259" s="382"/>
      <c r="L259" s="368"/>
      <c r="M259" s="334"/>
    </row>
    <row r="260" spans="2:13">
      <c r="B260" s="248"/>
      <c r="C260" s="604">
        <v>19</v>
      </c>
      <c r="D260" s="246" t="str">
        <v>電気機械　　　　　　</v>
      </c>
      <c r="E260" s="392"/>
      <c r="F260" s="93">
        <v>0</v>
      </c>
      <c r="G260" s="393"/>
      <c r="H260" s="263">
        <v>0.1141178872642177</v>
      </c>
      <c r="I260" s="392"/>
      <c r="J260" s="37">
        <f t="shared" si="5"/>
        <v>0</v>
      </c>
      <c r="K260" s="382"/>
      <c r="L260" s="368"/>
      <c r="M260" s="334"/>
    </row>
    <row r="261" spans="2:13">
      <c r="B261" s="248"/>
      <c r="C261" s="604">
        <v>20</v>
      </c>
      <c r="D261" s="246" t="str">
        <v>情報・通信機器</v>
      </c>
      <c r="E261" s="392"/>
      <c r="F261" s="93">
        <v>0</v>
      </c>
      <c r="G261" s="393"/>
      <c r="H261" s="263">
        <v>0.20392255345131535</v>
      </c>
      <c r="I261" s="392"/>
      <c r="J261" s="37">
        <f t="shared" si="5"/>
        <v>0</v>
      </c>
      <c r="K261" s="382"/>
      <c r="L261" s="368"/>
      <c r="M261" s="334"/>
    </row>
    <row r="262" spans="2:13">
      <c r="B262" s="248"/>
      <c r="C262" s="604">
        <v>21</v>
      </c>
      <c r="D262" s="246" t="str">
        <v>輸送機械  　　　　　</v>
      </c>
      <c r="E262" s="392"/>
      <c r="F262" s="93">
        <v>0</v>
      </c>
      <c r="G262" s="393"/>
      <c r="H262" s="263">
        <v>4.3405521288643355E-2</v>
      </c>
      <c r="I262" s="392"/>
      <c r="J262" s="37">
        <f t="shared" si="5"/>
        <v>0</v>
      </c>
      <c r="K262" s="382"/>
      <c r="L262" s="368"/>
      <c r="M262" s="334"/>
    </row>
    <row r="263" spans="2:13">
      <c r="B263" s="248"/>
      <c r="C263" s="604">
        <v>22</v>
      </c>
      <c r="D263" s="246" t="str">
        <v>その他の製造工業製品</v>
      </c>
      <c r="E263" s="392"/>
      <c r="F263" s="93">
        <v>0</v>
      </c>
      <c r="G263" s="393"/>
      <c r="H263" s="263">
        <v>0.13878205316406655</v>
      </c>
      <c r="I263" s="392"/>
      <c r="J263" s="37">
        <f t="shared" si="5"/>
        <v>0</v>
      </c>
      <c r="K263" s="382"/>
      <c r="L263" s="368"/>
      <c r="M263" s="334"/>
    </row>
    <row r="264" spans="2:13">
      <c r="B264" s="248"/>
      <c r="C264" s="604">
        <v>23</v>
      </c>
      <c r="D264" s="246" t="str">
        <v>建設　　　　　　　　</v>
      </c>
      <c r="E264" s="392"/>
      <c r="F264" s="93">
        <v>0</v>
      </c>
      <c r="G264" s="393"/>
      <c r="H264" s="263">
        <v>0</v>
      </c>
      <c r="I264" s="392"/>
      <c r="J264" s="37">
        <f t="shared" si="5"/>
        <v>0</v>
      </c>
      <c r="K264" s="382"/>
      <c r="L264" s="368"/>
      <c r="M264" s="334"/>
    </row>
    <row r="265" spans="2:13">
      <c r="B265" s="248"/>
      <c r="C265" s="604">
        <v>24</v>
      </c>
      <c r="D265" s="246" t="str">
        <v>電力・ガス・熱供給</v>
      </c>
      <c r="E265" s="392"/>
      <c r="F265" s="93">
        <v>0</v>
      </c>
      <c r="G265" s="393"/>
      <c r="H265" s="263">
        <v>1.8764414482033949E-5</v>
      </c>
      <c r="I265" s="392"/>
      <c r="J265" s="37">
        <f t="shared" si="5"/>
        <v>0</v>
      </c>
      <c r="K265" s="382"/>
      <c r="L265" s="368"/>
      <c r="M265" s="334"/>
    </row>
    <row r="266" spans="2:13">
      <c r="B266" s="248"/>
      <c r="C266" s="604">
        <v>25</v>
      </c>
      <c r="D266" s="246" t="str">
        <v>水道</v>
      </c>
      <c r="E266" s="392"/>
      <c r="F266" s="93">
        <v>0</v>
      </c>
      <c r="G266" s="393"/>
      <c r="H266" s="263">
        <v>1.9051806257785634E-4</v>
      </c>
      <c r="I266" s="392"/>
      <c r="J266" s="37">
        <f t="shared" si="5"/>
        <v>0</v>
      </c>
      <c r="K266" s="382"/>
      <c r="L266" s="368"/>
      <c r="M266" s="334"/>
    </row>
    <row r="267" spans="2:13">
      <c r="B267" s="248"/>
      <c r="C267" s="604">
        <v>26</v>
      </c>
      <c r="D267" s="246" t="str">
        <v>廃棄物処理</v>
      </c>
      <c r="E267" s="392"/>
      <c r="F267" s="93">
        <v>0</v>
      </c>
      <c r="G267" s="393"/>
      <c r="H267" s="263">
        <v>5.3736476320126179E-5</v>
      </c>
      <c r="I267" s="392"/>
      <c r="J267" s="37">
        <f t="shared" si="5"/>
        <v>0</v>
      </c>
      <c r="K267" s="382"/>
      <c r="L267" s="368"/>
      <c r="M267" s="334"/>
    </row>
    <row r="268" spans="2:13">
      <c r="B268" s="248"/>
      <c r="C268" s="604">
        <v>27</v>
      </c>
      <c r="D268" s="246" t="str">
        <v>商業　　　　　　　　</v>
      </c>
      <c r="E268" s="392"/>
      <c r="F268" s="93">
        <v>0</v>
      </c>
      <c r="G268" s="393"/>
      <c r="H268" s="263">
        <v>8.5561039738937389E-3</v>
      </c>
      <c r="I268" s="392"/>
      <c r="J268" s="37">
        <f t="shared" si="5"/>
        <v>0</v>
      </c>
      <c r="K268" s="382"/>
      <c r="L268" s="368"/>
      <c r="M268" s="334"/>
    </row>
    <row r="269" spans="2:13">
      <c r="B269" s="248"/>
      <c r="C269" s="604">
        <v>28</v>
      </c>
      <c r="D269" s="246" t="str">
        <v>金融・保険　　　　　</v>
      </c>
      <c r="E269" s="392"/>
      <c r="F269" s="93">
        <v>0</v>
      </c>
      <c r="G269" s="393"/>
      <c r="H269" s="263">
        <v>2.1573036592645572E-2</v>
      </c>
      <c r="I269" s="392"/>
      <c r="J269" s="37">
        <f t="shared" si="5"/>
        <v>0</v>
      </c>
      <c r="K269" s="382"/>
      <c r="L269" s="368"/>
      <c r="M269" s="334"/>
    </row>
    <row r="270" spans="2:13">
      <c r="B270" s="248"/>
      <c r="C270" s="604">
        <v>29</v>
      </c>
      <c r="D270" s="246" t="str">
        <v>不動産　　　　　　　</v>
      </c>
      <c r="E270" s="392"/>
      <c r="F270" s="93">
        <v>0</v>
      </c>
      <c r="G270" s="393"/>
      <c r="H270" s="263">
        <v>1.9576286728720065E-5</v>
      </c>
      <c r="I270" s="392"/>
      <c r="J270" s="37">
        <f t="shared" si="5"/>
        <v>0</v>
      </c>
      <c r="K270" s="382"/>
      <c r="L270" s="368"/>
      <c r="M270" s="334"/>
    </row>
    <row r="271" spans="2:13">
      <c r="B271" s="248"/>
      <c r="C271" s="604">
        <v>30</v>
      </c>
      <c r="D271" s="246" t="str">
        <v>運輸・郵便　　　</v>
      </c>
      <c r="E271" s="392"/>
      <c r="F271" s="93">
        <v>0</v>
      </c>
      <c r="G271" s="393"/>
      <c r="H271" s="263">
        <v>5.5058249330786763E-2</v>
      </c>
      <c r="I271" s="392"/>
      <c r="J271" s="37">
        <f t="shared" si="5"/>
        <v>0</v>
      </c>
      <c r="K271" s="382"/>
      <c r="L271" s="368"/>
      <c r="M271" s="334"/>
    </row>
    <row r="272" spans="2:13">
      <c r="B272" s="248"/>
      <c r="C272" s="604">
        <v>31</v>
      </c>
      <c r="D272" s="246" t="str">
        <v>情報通信</v>
      </c>
      <c r="E272" s="392"/>
      <c r="F272" s="93">
        <v>0</v>
      </c>
      <c r="G272" s="393"/>
      <c r="H272" s="263">
        <v>1.982053371409492E-2</v>
      </c>
      <c r="I272" s="392"/>
      <c r="J272" s="37">
        <f t="shared" si="5"/>
        <v>0</v>
      </c>
      <c r="K272" s="382"/>
      <c r="L272" s="368"/>
      <c r="M272" s="334"/>
    </row>
    <row r="273" spans="2:13">
      <c r="B273" s="248"/>
      <c r="C273" s="604">
        <v>32</v>
      </c>
      <c r="D273" s="246" t="str">
        <v>公務　　　　　　　　</v>
      </c>
      <c r="E273" s="392"/>
      <c r="F273" s="93">
        <v>0</v>
      </c>
      <c r="G273" s="393"/>
      <c r="H273" s="263">
        <v>0</v>
      </c>
      <c r="I273" s="392"/>
      <c r="J273" s="37">
        <f t="shared" si="5"/>
        <v>0</v>
      </c>
      <c r="K273" s="382"/>
      <c r="L273" s="368"/>
      <c r="M273" s="334"/>
    </row>
    <row r="274" spans="2:13">
      <c r="B274" s="248"/>
      <c r="C274" s="604">
        <v>33</v>
      </c>
      <c r="D274" s="246" t="str">
        <v>教育・研究　　　　　</v>
      </c>
      <c r="E274" s="392"/>
      <c r="F274" s="93">
        <v>0</v>
      </c>
      <c r="G274" s="393"/>
      <c r="H274" s="263">
        <v>2.0569500265412927E-3</v>
      </c>
      <c r="I274" s="392"/>
      <c r="J274" s="37">
        <f t="shared" si="5"/>
        <v>0</v>
      </c>
      <c r="K274" s="382"/>
      <c r="L274" s="368"/>
      <c r="M274" s="334"/>
    </row>
    <row r="275" spans="2:13">
      <c r="B275" s="248"/>
      <c r="C275" s="604">
        <v>34</v>
      </c>
      <c r="D275" s="246" t="str">
        <v>医療・福祉</v>
      </c>
      <c r="E275" s="392"/>
      <c r="F275" s="93">
        <v>0</v>
      </c>
      <c r="G275" s="393"/>
      <c r="H275" s="263">
        <v>0</v>
      </c>
      <c r="I275" s="392"/>
      <c r="J275" s="37">
        <f t="shared" si="5"/>
        <v>0</v>
      </c>
      <c r="K275" s="382"/>
      <c r="L275" s="368"/>
      <c r="M275" s="334"/>
    </row>
    <row r="276" spans="2:13">
      <c r="B276" s="248"/>
      <c r="C276" s="604">
        <v>35</v>
      </c>
      <c r="D276" s="246" t="str">
        <v>その他の非営利団体サービス</v>
      </c>
      <c r="E276" s="392"/>
      <c r="F276" s="93">
        <v>0</v>
      </c>
      <c r="G276" s="393"/>
      <c r="H276" s="263">
        <v>6.6607696652563652E-3</v>
      </c>
      <c r="I276" s="392"/>
      <c r="J276" s="37">
        <f t="shared" si="5"/>
        <v>0</v>
      </c>
      <c r="K276" s="382"/>
      <c r="L276" s="368"/>
      <c r="M276" s="334"/>
    </row>
    <row r="277" spans="2:13">
      <c r="B277" s="248"/>
      <c r="C277" s="604">
        <v>36</v>
      </c>
      <c r="D277" s="246" t="str">
        <v>対事業所サービス</v>
      </c>
      <c r="E277" s="392"/>
      <c r="F277" s="93">
        <v>0</v>
      </c>
      <c r="G277" s="393"/>
      <c r="H277" s="263">
        <v>1.8644535431680501E-2</v>
      </c>
      <c r="I277" s="392"/>
      <c r="J277" s="37">
        <f t="shared" si="5"/>
        <v>0</v>
      </c>
      <c r="K277" s="382"/>
      <c r="L277" s="368"/>
      <c r="M277" s="334"/>
    </row>
    <row r="278" spans="2:13">
      <c r="B278" s="248"/>
      <c r="C278" s="604">
        <v>37</v>
      </c>
      <c r="D278" s="246" t="str">
        <v>宿泊業</v>
      </c>
      <c r="E278" s="392"/>
      <c r="F278" s="93">
        <v>0</v>
      </c>
      <c r="G278" s="393"/>
      <c r="H278" s="263">
        <v>5.9975443125649404E-2</v>
      </c>
      <c r="I278" s="392"/>
      <c r="J278" s="37">
        <f t="shared" si="5"/>
        <v>0</v>
      </c>
      <c r="K278" s="382"/>
      <c r="L278" s="368"/>
      <c r="M278" s="334"/>
    </row>
    <row r="279" spans="2:13">
      <c r="B279" s="248"/>
      <c r="C279" s="604">
        <v>38</v>
      </c>
      <c r="D279" s="246" t="str">
        <v>飲食サービス</v>
      </c>
      <c r="E279" s="392"/>
      <c r="F279" s="93">
        <v>0</v>
      </c>
      <c r="G279" s="393"/>
      <c r="H279" s="263">
        <v>1.4647728189815237E-2</v>
      </c>
      <c r="I279" s="392"/>
      <c r="J279" s="37">
        <f t="shared" si="5"/>
        <v>0</v>
      </c>
      <c r="K279" s="382"/>
      <c r="L279" s="368"/>
      <c r="M279" s="334"/>
    </row>
    <row r="280" spans="2:13">
      <c r="B280" s="248"/>
      <c r="C280" s="604">
        <v>39</v>
      </c>
      <c r="D280" s="246" t="str">
        <v>娯楽サービス</v>
      </c>
      <c r="E280" s="392"/>
      <c r="F280" s="93">
        <v>0</v>
      </c>
      <c r="G280" s="393"/>
      <c r="H280" s="263">
        <v>1.6920945629880189E-2</v>
      </c>
      <c r="I280" s="392"/>
      <c r="J280" s="37">
        <f t="shared" si="5"/>
        <v>0</v>
      </c>
      <c r="K280" s="382"/>
      <c r="L280" s="368"/>
      <c r="M280" s="334"/>
    </row>
    <row r="281" spans="2:13">
      <c r="B281" s="248"/>
      <c r="C281" s="604">
        <v>40</v>
      </c>
      <c r="D281" s="246" t="str">
        <v>対個人サービス</v>
      </c>
      <c r="E281" s="392"/>
      <c r="F281" s="93">
        <v>0</v>
      </c>
      <c r="G281" s="393"/>
      <c r="H281" s="263">
        <v>9.9154346054983362E-4</v>
      </c>
      <c r="I281" s="392"/>
      <c r="J281" s="37">
        <f t="shared" si="5"/>
        <v>0</v>
      </c>
      <c r="K281" s="382"/>
      <c r="L281" s="368"/>
      <c r="M281" s="334"/>
    </row>
    <row r="282" spans="2:13">
      <c r="B282" s="248"/>
      <c r="C282" s="604">
        <v>41</v>
      </c>
      <c r="D282" s="246" t="str">
        <v>事務用品</v>
      </c>
      <c r="E282" s="392"/>
      <c r="F282" s="93">
        <v>0</v>
      </c>
      <c r="G282" s="393"/>
      <c r="H282" s="263">
        <v>0</v>
      </c>
      <c r="I282" s="392"/>
      <c r="J282" s="37">
        <f t="shared" si="5"/>
        <v>0</v>
      </c>
      <c r="K282" s="382"/>
      <c r="L282" s="368"/>
      <c r="M282" s="334"/>
    </row>
    <row r="283" spans="2:13">
      <c r="B283" s="337"/>
      <c r="C283" s="604">
        <v>42</v>
      </c>
      <c r="D283" s="246" t="str">
        <v>分類不明</v>
      </c>
      <c r="E283" s="392"/>
      <c r="F283" s="396">
        <v>0</v>
      </c>
      <c r="G283" s="393"/>
      <c r="H283" s="265">
        <v>6.5266193895603961E-3</v>
      </c>
      <c r="I283" s="392"/>
      <c r="J283" s="41">
        <f t="shared" si="5"/>
        <v>0</v>
      </c>
      <c r="K283" s="382"/>
      <c r="L283" s="368"/>
      <c r="M283" s="334"/>
    </row>
    <row r="284" spans="2:13">
      <c r="B284" s="267" t="s">
        <v>90</v>
      </c>
      <c r="C284" s="339"/>
      <c r="D284" s="340"/>
      <c r="E284" s="334"/>
      <c r="F284" s="342">
        <f>SUM(F242:F283)</f>
        <v>0</v>
      </c>
      <c r="G284" s="334"/>
      <c r="I284" s="381"/>
      <c r="J284" s="342">
        <f>SUM(J242:J283)</f>
        <v>0</v>
      </c>
      <c r="K284" s="382"/>
      <c r="L284" s="368"/>
      <c r="M284" s="334"/>
    </row>
    <row r="285" spans="2:13">
      <c r="C285" s="95"/>
      <c r="E285" s="334"/>
      <c r="F285" s="334"/>
      <c r="G285" s="334"/>
      <c r="I285" s="381"/>
      <c r="J285" s="368"/>
      <c r="K285" s="382"/>
      <c r="L285" s="368"/>
      <c r="M285" s="334"/>
    </row>
    <row r="286" spans="2:13" ht="14.25">
      <c r="B286" s="358" t="s">
        <v>509</v>
      </c>
      <c r="F286" s="334"/>
      <c r="H286" s="391"/>
      <c r="J286" s="334"/>
      <c r="K286" s="382"/>
      <c r="L286" s="368"/>
      <c r="M286" s="334"/>
    </row>
    <row r="287" spans="2:13" ht="14.25">
      <c r="B287" s="28" t="s">
        <v>462</v>
      </c>
      <c r="F287" s="334"/>
      <c r="H287" s="391"/>
      <c r="J287" s="334"/>
      <c r="K287" s="382"/>
      <c r="L287" s="368"/>
      <c r="M287" s="334"/>
    </row>
    <row r="288" spans="2:13" ht="48">
      <c r="B288" s="239"/>
      <c r="C288" s="365" t="s">
        <v>374</v>
      </c>
      <c r="D288" s="241" t="s">
        <v>56</v>
      </c>
      <c r="F288" s="242" t="s">
        <v>510</v>
      </c>
      <c r="H288" s="383" t="s">
        <v>511</v>
      </c>
      <c r="J288" s="383" t="s">
        <v>512</v>
      </c>
      <c r="K288" s="382"/>
      <c r="L288" s="368"/>
      <c r="M288" s="334"/>
    </row>
    <row r="289" spans="2:13">
      <c r="B289" s="374" t="s">
        <v>79</v>
      </c>
      <c r="C289" s="606">
        <f t="array" ref="C289:D330">+'入力 _県内外'!$U$6:$V$47</f>
        <v>1</v>
      </c>
      <c r="D289" s="244" t="str">
        <v>農業　　　　　</v>
      </c>
      <c r="E289" s="402"/>
      <c r="F289" s="403"/>
      <c r="G289" s="404"/>
      <c r="H289" s="283">
        <f t="array" ref="H289:H330">+係数!$M$46:$M$87</f>
        <v>1.0373085393153268E-2</v>
      </c>
      <c r="I289" s="392"/>
      <c r="J289" s="75">
        <f t="shared" ref="J289:J296" si="6">$F$331*H289</f>
        <v>0</v>
      </c>
      <c r="K289" s="382"/>
      <c r="L289" s="368"/>
      <c r="M289" s="334"/>
    </row>
    <row r="290" spans="2:13">
      <c r="B290" s="251"/>
      <c r="C290" s="604">
        <v>2</v>
      </c>
      <c r="D290" s="246" t="str">
        <v>林業　　　　　</v>
      </c>
      <c r="E290" s="402"/>
      <c r="F290" s="388"/>
      <c r="G290" s="404"/>
      <c r="H290" s="285">
        <v>5.5779009261479448E-4</v>
      </c>
      <c r="I290" s="392"/>
      <c r="J290" s="37">
        <f t="shared" si="6"/>
        <v>0</v>
      </c>
      <c r="K290" s="382"/>
      <c r="L290" s="368"/>
      <c r="M290" s="334"/>
    </row>
    <row r="291" spans="2:13">
      <c r="B291" s="251"/>
      <c r="C291" s="604">
        <v>3</v>
      </c>
      <c r="D291" s="246" t="str">
        <v>漁業　　　　</v>
      </c>
      <c r="E291" s="402"/>
      <c r="F291" s="388"/>
      <c r="G291" s="404"/>
      <c r="H291" s="285">
        <v>1.0521373299680298E-3</v>
      </c>
      <c r="I291" s="392"/>
      <c r="J291" s="37">
        <f t="shared" si="6"/>
        <v>0</v>
      </c>
      <c r="K291" s="382"/>
      <c r="L291" s="368"/>
      <c r="M291" s="334"/>
    </row>
    <row r="292" spans="2:13">
      <c r="B292" s="251"/>
      <c r="C292" s="604">
        <v>4</v>
      </c>
      <c r="D292" s="246" t="str">
        <v>鉱業</v>
      </c>
      <c r="E292" s="402"/>
      <c r="F292" s="388"/>
      <c r="G292" s="404"/>
      <c r="H292" s="285">
        <v>-2.1582521792150521E-5</v>
      </c>
      <c r="I292" s="392"/>
      <c r="J292" s="37">
        <f t="shared" si="6"/>
        <v>0</v>
      </c>
      <c r="K292" s="382"/>
      <c r="L292" s="368"/>
      <c r="M292" s="334"/>
    </row>
    <row r="293" spans="2:13">
      <c r="B293" s="251"/>
      <c r="C293" s="604">
        <v>5</v>
      </c>
      <c r="D293" s="246" t="str">
        <v>飲食料品　　　　　　　</v>
      </c>
      <c r="E293" s="402"/>
      <c r="F293" s="388"/>
      <c r="G293" s="404"/>
      <c r="H293" s="285">
        <v>9.1332847832667E-2</v>
      </c>
      <c r="I293" s="392"/>
      <c r="J293" s="37">
        <f t="shared" si="6"/>
        <v>0</v>
      </c>
      <c r="K293" s="382"/>
      <c r="L293" s="368"/>
      <c r="M293" s="334"/>
    </row>
    <row r="294" spans="2:13">
      <c r="B294" s="251"/>
      <c r="C294" s="604">
        <v>6</v>
      </c>
      <c r="D294" s="246" t="str">
        <v>繊維製品　</v>
      </c>
      <c r="E294" s="402"/>
      <c r="F294" s="388"/>
      <c r="G294" s="404"/>
      <c r="H294" s="285">
        <v>1.2748007846434701E-2</v>
      </c>
      <c r="I294" s="392"/>
      <c r="J294" s="37">
        <f t="shared" si="6"/>
        <v>0</v>
      </c>
      <c r="K294" s="382"/>
      <c r="L294" s="368"/>
      <c r="M294" s="334"/>
    </row>
    <row r="295" spans="2:13">
      <c r="B295" s="251"/>
      <c r="C295" s="604">
        <v>7</v>
      </c>
      <c r="D295" s="246" t="str">
        <v>パルプ・紙・木製品</v>
      </c>
      <c r="E295" s="402"/>
      <c r="F295" s="388"/>
      <c r="G295" s="404"/>
      <c r="H295" s="285">
        <v>1.2107780582197366E-3</v>
      </c>
      <c r="I295" s="392"/>
      <c r="J295" s="37">
        <f t="shared" si="6"/>
        <v>0</v>
      </c>
      <c r="K295" s="382"/>
      <c r="L295" s="368"/>
      <c r="M295" s="334"/>
    </row>
    <row r="296" spans="2:13">
      <c r="B296" s="251"/>
      <c r="C296" s="604">
        <v>8</v>
      </c>
      <c r="D296" s="246" t="str">
        <v>化学製品  　　　  　</v>
      </c>
      <c r="E296" s="402"/>
      <c r="F296" s="388"/>
      <c r="G296" s="404"/>
      <c r="H296" s="285">
        <v>8.9755711417145185E-3</v>
      </c>
      <c r="I296" s="392"/>
      <c r="J296" s="37">
        <f t="shared" si="6"/>
        <v>0</v>
      </c>
      <c r="K296" s="382"/>
      <c r="L296" s="368"/>
      <c r="M296" s="334"/>
    </row>
    <row r="297" spans="2:13">
      <c r="B297" s="251"/>
      <c r="C297" s="604">
        <v>9</v>
      </c>
      <c r="D297" s="246" t="str">
        <v>石油・石炭製品　　　</v>
      </c>
      <c r="E297" s="402"/>
      <c r="F297" s="388"/>
      <c r="G297" s="404"/>
      <c r="H297" s="285">
        <v>2.1936267951675307E-2</v>
      </c>
      <c r="I297" s="392"/>
      <c r="J297" s="37">
        <f t="shared" ref="J297:J327" si="7">$F$331*H297</f>
        <v>0</v>
      </c>
      <c r="K297" s="382"/>
      <c r="L297" s="368"/>
      <c r="M297" s="334"/>
    </row>
    <row r="298" spans="2:13">
      <c r="B298" s="252"/>
      <c r="C298" s="604">
        <v>10</v>
      </c>
      <c r="D298" s="246" t="str">
        <v>プラスチック・ゴム</v>
      </c>
      <c r="E298" s="402"/>
      <c r="F298" s="388"/>
      <c r="G298" s="404"/>
      <c r="H298" s="285">
        <v>2.5068360710765762E-3</v>
      </c>
      <c r="I298" s="392"/>
      <c r="J298" s="37">
        <f t="shared" si="7"/>
        <v>0</v>
      </c>
      <c r="K298" s="382"/>
      <c r="L298" s="368"/>
      <c r="M298" s="334"/>
    </row>
    <row r="299" spans="2:13">
      <c r="B299" s="252"/>
      <c r="C299" s="604">
        <v>11</v>
      </c>
      <c r="D299" s="246" t="str">
        <v>窯業・土石製品　　</v>
      </c>
      <c r="E299" s="402"/>
      <c r="F299" s="388"/>
      <c r="G299" s="404"/>
      <c r="H299" s="285">
        <v>5.2617297107721093E-4</v>
      </c>
      <c r="I299" s="392"/>
      <c r="J299" s="37">
        <f t="shared" si="7"/>
        <v>0</v>
      </c>
      <c r="K299" s="382"/>
      <c r="L299" s="368"/>
      <c r="M299" s="334"/>
    </row>
    <row r="300" spans="2:13">
      <c r="B300" s="252"/>
      <c r="C300" s="604">
        <v>12</v>
      </c>
      <c r="D300" s="246" t="str">
        <v>鉄鋼　　　　　　　　</v>
      </c>
      <c r="E300" s="402"/>
      <c r="F300" s="388"/>
      <c r="G300" s="404"/>
      <c r="H300" s="285">
        <v>-1.5418915634208714E-4</v>
      </c>
      <c r="I300" s="392"/>
      <c r="J300" s="37">
        <f t="shared" si="7"/>
        <v>0</v>
      </c>
      <c r="K300" s="382"/>
      <c r="L300" s="368"/>
      <c r="M300" s="334"/>
    </row>
    <row r="301" spans="2:13">
      <c r="B301" s="252"/>
      <c r="C301" s="604">
        <v>13</v>
      </c>
      <c r="D301" s="246" t="str">
        <v>非鉄金属　　　　　　</v>
      </c>
      <c r="E301" s="402"/>
      <c r="F301" s="388"/>
      <c r="G301" s="404"/>
      <c r="H301" s="285">
        <v>6.4561935888560358E-4</v>
      </c>
      <c r="I301" s="392"/>
      <c r="J301" s="37">
        <f t="shared" si="7"/>
        <v>0</v>
      </c>
      <c r="K301" s="382"/>
      <c r="L301" s="368"/>
      <c r="M301" s="334"/>
    </row>
    <row r="302" spans="2:13">
      <c r="B302" s="252"/>
      <c r="C302" s="604">
        <v>14</v>
      </c>
      <c r="D302" s="246" t="str">
        <v>金属製品　　　　　　</v>
      </c>
      <c r="E302" s="402"/>
      <c r="F302" s="388"/>
      <c r="G302" s="404"/>
      <c r="H302" s="285">
        <v>1.0187912023432312E-3</v>
      </c>
      <c r="I302" s="392"/>
      <c r="J302" s="37">
        <f t="shared" si="7"/>
        <v>0</v>
      </c>
      <c r="K302" s="382"/>
      <c r="L302" s="368"/>
      <c r="M302" s="334"/>
    </row>
    <row r="303" spans="2:13">
      <c r="B303" s="252"/>
      <c r="C303" s="604">
        <v>15</v>
      </c>
      <c r="D303" s="246" t="str">
        <v>はん用機械</v>
      </c>
      <c r="E303" s="402"/>
      <c r="F303" s="388"/>
      <c r="G303" s="404"/>
      <c r="H303" s="285">
        <v>4.6739737151120209E-5</v>
      </c>
      <c r="I303" s="392"/>
      <c r="J303" s="37">
        <f t="shared" si="7"/>
        <v>0</v>
      </c>
      <c r="K303" s="382"/>
      <c r="L303" s="368"/>
      <c r="M303" s="334"/>
    </row>
    <row r="304" spans="2:13">
      <c r="B304" s="252"/>
      <c r="C304" s="604">
        <v>16</v>
      </c>
      <c r="D304" s="246" t="str">
        <v>生産用機械</v>
      </c>
      <c r="E304" s="402"/>
      <c r="F304" s="388"/>
      <c r="G304" s="404"/>
      <c r="H304" s="285">
        <v>3.3508774414189139E-5</v>
      </c>
      <c r="I304" s="392"/>
      <c r="J304" s="37">
        <f t="shared" si="7"/>
        <v>0</v>
      </c>
      <c r="K304" s="382"/>
      <c r="L304" s="368"/>
      <c r="M304" s="334"/>
    </row>
    <row r="305" spans="2:13">
      <c r="B305" s="252"/>
      <c r="C305" s="604">
        <v>17</v>
      </c>
      <c r="D305" s="246" t="str">
        <v>業務用機械</v>
      </c>
      <c r="E305" s="402"/>
      <c r="F305" s="388"/>
      <c r="G305" s="404"/>
      <c r="H305" s="285">
        <v>7.1439773599912132E-4</v>
      </c>
      <c r="I305" s="392"/>
      <c r="J305" s="37">
        <f t="shared" si="7"/>
        <v>0</v>
      </c>
      <c r="K305" s="382"/>
      <c r="L305" s="368"/>
      <c r="M305" s="334"/>
    </row>
    <row r="306" spans="2:13">
      <c r="B306" s="252"/>
      <c r="C306" s="604">
        <v>18</v>
      </c>
      <c r="D306" s="246" t="str">
        <v>電子部品</v>
      </c>
      <c r="E306" s="402"/>
      <c r="F306" s="388"/>
      <c r="G306" s="404"/>
      <c r="H306" s="285">
        <v>4.8357365545600691E-4</v>
      </c>
      <c r="I306" s="392"/>
      <c r="J306" s="37">
        <f t="shared" si="7"/>
        <v>0</v>
      </c>
      <c r="K306" s="382"/>
      <c r="L306" s="368"/>
      <c r="M306" s="334"/>
    </row>
    <row r="307" spans="2:13">
      <c r="B307" s="252"/>
      <c r="C307" s="604">
        <v>19</v>
      </c>
      <c r="D307" s="246" t="str">
        <v>電気機械　　　　　　</v>
      </c>
      <c r="E307" s="402"/>
      <c r="F307" s="388"/>
      <c r="G307" s="404"/>
      <c r="H307" s="285">
        <v>1.0293462718147134E-2</v>
      </c>
      <c r="I307" s="392"/>
      <c r="J307" s="37">
        <f t="shared" si="7"/>
        <v>0</v>
      </c>
      <c r="K307" s="382"/>
      <c r="L307" s="368"/>
      <c r="M307" s="334"/>
    </row>
    <row r="308" spans="2:13">
      <c r="B308" s="252"/>
      <c r="C308" s="604">
        <v>20</v>
      </c>
      <c r="D308" s="246" t="str">
        <v>情報・通信機器</v>
      </c>
      <c r="E308" s="402"/>
      <c r="F308" s="388"/>
      <c r="G308" s="404"/>
      <c r="H308" s="285">
        <v>1.4784939663963602E-2</v>
      </c>
      <c r="I308" s="392"/>
      <c r="J308" s="37">
        <f t="shared" si="7"/>
        <v>0</v>
      </c>
      <c r="K308" s="382"/>
      <c r="L308" s="368"/>
      <c r="M308" s="334"/>
    </row>
    <row r="309" spans="2:13">
      <c r="B309" s="252"/>
      <c r="C309" s="604">
        <v>21</v>
      </c>
      <c r="D309" s="246" t="str">
        <v>輸送機械  　　　　　</v>
      </c>
      <c r="E309" s="402"/>
      <c r="F309" s="388"/>
      <c r="G309" s="404"/>
      <c r="H309" s="285">
        <v>1.8749136933375047E-2</v>
      </c>
      <c r="I309" s="392"/>
      <c r="J309" s="37">
        <f t="shared" si="7"/>
        <v>0</v>
      </c>
      <c r="K309" s="382"/>
      <c r="L309" s="368"/>
      <c r="M309" s="334"/>
    </row>
    <row r="310" spans="2:13">
      <c r="B310" s="252"/>
      <c r="C310" s="604">
        <v>22</v>
      </c>
      <c r="D310" s="246" t="str">
        <v>その他の製造工業製品</v>
      </c>
      <c r="E310" s="402"/>
      <c r="F310" s="388"/>
      <c r="G310" s="404"/>
      <c r="H310" s="285">
        <v>9.2445960029657586E-3</v>
      </c>
      <c r="I310" s="392"/>
      <c r="J310" s="37">
        <f t="shared" si="7"/>
        <v>0</v>
      </c>
      <c r="K310" s="382"/>
      <c r="L310" s="368"/>
      <c r="M310" s="334"/>
    </row>
    <row r="311" spans="2:13">
      <c r="B311" s="252"/>
      <c r="C311" s="604">
        <v>23</v>
      </c>
      <c r="D311" s="246" t="str">
        <v>建設　　　　　　　　</v>
      </c>
      <c r="E311" s="402"/>
      <c r="F311" s="388"/>
      <c r="G311" s="404"/>
      <c r="H311" s="285">
        <v>0</v>
      </c>
      <c r="I311" s="392"/>
      <c r="J311" s="37">
        <f t="shared" si="7"/>
        <v>0</v>
      </c>
      <c r="K311" s="382"/>
      <c r="L311" s="368"/>
      <c r="M311" s="334"/>
    </row>
    <row r="312" spans="2:13">
      <c r="B312" s="252"/>
      <c r="C312" s="604">
        <v>24</v>
      </c>
      <c r="D312" s="246" t="str">
        <v>電力・ガス・熱供給</v>
      </c>
      <c r="E312" s="402"/>
      <c r="F312" s="388"/>
      <c r="G312" s="404"/>
      <c r="H312" s="285">
        <v>2.2338146953460335E-2</v>
      </c>
      <c r="I312" s="392"/>
      <c r="J312" s="37">
        <f t="shared" si="7"/>
        <v>0</v>
      </c>
      <c r="K312" s="382"/>
      <c r="L312" s="368"/>
      <c r="M312" s="334"/>
    </row>
    <row r="313" spans="2:13">
      <c r="B313" s="252"/>
      <c r="C313" s="604">
        <v>25</v>
      </c>
      <c r="D313" s="246" t="str">
        <v>水道</v>
      </c>
      <c r="E313" s="402"/>
      <c r="F313" s="388"/>
      <c r="G313" s="404"/>
      <c r="H313" s="285">
        <v>6.6621786760194231E-3</v>
      </c>
      <c r="I313" s="392"/>
      <c r="J313" s="37">
        <f t="shared" si="7"/>
        <v>0</v>
      </c>
      <c r="K313" s="382"/>
      <c r="L313" s="368"/>
      <c r="M313" s="334"/>
    </row>
    <row r="314" spans="2:13">
      <c r="B314" s="252"/>
      <c r="C314" s="604">
        <v>26</v>
      </c>
      <c r="D314" s="246" t="str">
        <v>廃棄物処理</v>
      </c>
      <c r="E314" s="402"/>
      <c r="F314" s="388"/>
      <c r="G314" s="404"/>
      <c r="H314" s="285">
        <v>7.7307786897135749E-4</v>
      </c>
      <c r="I314" s="392"/>
      <c r="J314" s="37">
        <f t="shared" si="7"/>
        <v>0</v>
      </c>
      <c r="K314" s="382"/>
      <c r="L314" s="368"/>
      <c r="M314" s="334"/>
    </row>
    <row r="315" spans="2:13">
      <c r="B315" s="252"/>
      <c r="C315" s="604">
        <v>27</v>
      </c>
      <c r="D315" s="246" t="str">
        <v>商業　　　　　　　　</v>
      </c>
      <c r="E315" s="402"/>
      <c r="F315" s="388"/>
      <c r="G315" s="404"/>
      <c r="H315" s="285">
        <v>0.15415103688477372</v>
      </c>
      <c r="I315" s="392"/>
      <c r="J315" s="37">
        <f t="shared" si="7"/>
        <v>0</v>
      </c>
      <c r="K315" s="382"/>
      <c r="L315" s="368"/>
      <c r="M315" s="334"/>
    </row>
    <row r="316" spans="2:13">
      <c r="B316" s="252"/>
      <c r="C316" s="604">
        <v>28</v>
      </c>
      <c r="D316" s="246" t="str">
        <v>金融・保険　　　　　</v>
      </c>
      <c r="E316" s="402"/>
      <c r="F316" s="388"/>
      <c r="G316" s="404"/>
      <c r="H316" s="285">
        <v>5.5010524396408481E-2</v>
      </c>
      <c r="I316" s="392"/>
      <c r="J316" s="37">
        <f t="shared" si="7"/>
        <v>0</v>
      </c>
      <c r="K316" s="382"/>
      <c r="L316" s="368"/>
      <c r="M316" s="334"/>
    </row>
    <row r="317" spans="2:13">
      <c r="B317" s="252"/>
      <c r="C317" s="604">
        <v>29</v>
      </c>
      <c r="D317" s="246" t="str">
        <v>不動産　　　　　　　</v>
      </c>
      <c r="E317" s="402"/>
      <c r="F317" s="388"/>
      <c r="G317" s="404"/>
      <c r="H317" s="285">
        <v>0.20933521855105436</v>
      </c>
      <c r="I317" s="392"/>
      <c r="J317" s="37">
        <f t="shared" si="7"/>
        <v>0</v>
      </c>
      <c r="K317" s="382"/>
      <c r="L317" s="368"/>
      <c r="M317" s="334"/>
    </row>
    <row r="318" spans="2:13">
      <c r="B318" s="252"/>
      <c r="C318" s="604">
        <v>30</v>
      </c>
      <c r="D318" s="246" t="str">
        <v>運輸・郵便　　　</v>
      </c>
      <c r="E318" s="402"/>
      <c r="F318" s="388"/>
      <c r="G318" s="404"/>
      <c r="H318" s="285">
        <v>4.8740469450610439E-2</v>
      </c>
      <c r="I318" s="392"/>
      <c r="J318" s="37">
        <f t="shared" si="7"/>
        <v>0</v>
      </c>
      <c r="K318" s="382"/>
      <c r="L318" s="368"/>
      <c r="M318" s="334"/>
    </row>
    <row r="319" spans="2:13">
      <c r="B319" s="252"/>
      <c r="C319" s="604">
        <v>31</v>
      </c>
      <c r="D319" s="246" t="str">
        <v>情報通信</v>
      </c>
      <c r="E319" s="402"/>
      <c r="F319" s="388"/>
      <c r="G319" s="404"/>
      <c r="H319" s="285">
        <v>4.4985768317533349E-2</v>
      </c>
      <c r="I319" s="392"/>
      <c r="J319" s="37">
        <f t="shared" si="7"/>
        <v>0</v>
      </c>
      <c r="K319" s="382"/>
      <c r="L319" s="368"/>
      <c r="M319" s="334"/>
    </row>
    <row r="320" spans="2:13">
      <c r="B320" s="252"/>
      <c r="C320" s="604">
        <v>32</v>
      </c>
      <c r="D320" s="246" t="str">
        <v>公務　　　　　　　　</v>
      </c>
      <c r="E320" s="402"/>
      <c r="F320" s="388"/>
      <c r="G320" s="404"/>
      <c r="H320" s="285">
        <v>3.9429647917964637E-3</v>
      </c>
      <c r="I320" s="392"/>
      <c r="J320" s="37">
        <f t="shared" si="7"/>
        <v>0</v>
      </c>
      <c r="K320" s="382"/>
      <c r="L320" s="368"/>
      <c r="M320" s="334"/>
    </row>
    <row r="321" spans="2:13">
      <c r="B321" s="252"/>
      <c r="C321" s="604">
        <v>33</v>
      </c>
      <c r="D321" s="246" t="str">
        <v>教育・研究　　　　　</v>
      </c>
      <c r="E321" s="402"/>
      <c r="F321" s="388"/>
      <c r="G321" s="404"/>
      <c r="H321" s="285">
        <v>2.6588811184385257E-2</v>
      </c>
      <c r="I321" s="392"/>
      <c r="J321" s="37">
        <f t="shared" si="7"/>
        <v>0</v>
      </c>
      <c r="K321" s="382"/>
      <c r="L321" s="368"/>
      <c r="M321" s="334"/>
    </row>
    <row r="322" spans="2:13">
      <c r="B322" s="252"/>
      <c r="C322" s="604">
        <v>34</v>
      </c>
      <c r="D322" s="246" t="str">
        <v>医療・福祉</v>
      </c>
      <c r="E322" s="402"/>
      <c r="F322" s="388"/>
      <c r="G322" s="404"/>
      <c r="H322" s="285">
        <v>4.6309080275012383E-2</v>
      </c>
      <c r="I322" s="392"/>
      <c r="J322" s="37">
        <f t="shared" si="7"/>
        <v>0</v>
      </c>
      <c r="K322" s="382"/>
      <c r="L322" s="368"/>
      <c r="M322" s="334"/>
    </row>
    <row r="323" spans="2:13">
      <c r="B323" s="252"/>
      <c r="C323" s="604">
        <v>35</v>
      </c>
      <c r="D323" s="246" t="str">
        <v>その他の非営利団体サービス</v>
      </c>
      <c r="E323" s="402"/>
      <c r="F323" s="388"/>
      <c r="G323" s="404"/>
      <c r="H323" s="285">
        <v>1.4225579676251212E-2</v>
      </c>
      <c r="I323" s="392"/>
      <c r="J323" s="37">
        <f t="shared" si="7"/>
        <v>0</v>
      </c>
      <c r="K323" s="382"/>
      <c r="L323" s="368"/>
      <c r="M323" s="334"/>
    </row>
    <row r="324" spans="2:13">
      <c r="B324" s="252"/>
      <c r="C324" s="604">
        <v>36</v>
      </c>
      <c r="D324" s="246" t="str">
        <v>対事業所サービス</v>
      </c>
      <c r="E324" s="402"/>
      <c r="F324" s="388"/>
      <c r="G324" s="404"/>
      <c r="H324" s="285">
        <v>1.4264395686119206E-2</v>
      </c>
      <c r="I324" s="392"/>
      <c r="J324" s="37">
        <f t="shared" si="7"/>
        <v>0</v>
      </c>
      <c r="K324" s="382"/>
      <c r="L324" s="368"/>
      <c r="M324" s="334"/>
    </row>
    <row r="325" spans="2:13">
      <c r="B325" s="252"/>
      <c r="C325" s="604">
        <v>37</v>
      </c>
      <c r="D325" s="246" t="str">
        <v>宿泊業</v>
      </c>
      <c r="E325" s="402"/>
      <c r="F325" s="388"/>
      <c r="G325" s="404"/>
      <c r="H325" s="285">
        <v>1.1727317919615324E-2</v>
      </c>
      <c r="I325" s="392"/>
      <c r="J325" s="37">
        <f t="shared" si="7"/>
        <v>0</v>
      </c>
      <c r="K325" s="382"/>
      <c r="L325" s="368"/>
      <c r="M325" s="334"/>
    </row>
    <row r="326" spans="2:13">
      <c r="B326" s="252"/>
      <c r="C326" s="604">
        <v>38</v>
      </c>
      <c r="D326" s="246" t="str">
        <v>飲食サービス</v>
      </c>
      <c r="E326" s="402"/>
      <c r="F326" s="388"/>
      <c r="G326" s="404"/>
      <c r="H326" s="285">
        <v>6.4512763521167929E-2</v>
      </c>
      <c r="I326" s="392"/>
      <c r="J326" s="37">
        <f t="shared" si="7"/>
        <v>0</v>
      </c>
      <c r="K326" s="382"/>
      <c r="L326" s="368"/>
      <c r="M326" s="334"/>
    </row>
    <row r="327" spans="2:13">
      <c r="B327" s="252"/>
      <c r="C327" s="604">
        <v>39</v>
      </c>
      <c r="D327" s="246" t="str">
        <v>娯楽サービス</v>
      </c>
      <c r="E327" s="402"/>
      <c r="F327" s="388"/>
      <c r="G327" s="404"/>
      <c r="H327" s="285">
        <v>2.5774304349516351E-2</v>
      </c>
      <c r="I327" s="392"/>
      <c r="J327" s="37">
        <f t="shared" si="7"/>
        <v>0</v>
      </c>
      <c r="K327" s="382"/>
      <c r="L327" s="368"/>
      <c r="M327" s="334"/>
    </row>
    <row r="328" spans="2:13">
      <c r="B328" s="252"/>
      <c r="C328" s="604">
        <v>40</v>
      </c>
      <c r="D328" s="246" t="str">
        <v>対個人サービス</v>
      </c>
      <c r="E328" s="402"/>
      <c r="F328" s="388"/>
      <c r="G328" s="404"/>
      <c r="H328" s="285">
        <v>4.3533173377287571E-2</v>
      </c>
      <c r="I328" s="392"/>
      <c r="J328" s="37">
        <f>$F$331*H328</f>
        <v>0</v>
      </c>
      <c r="K328" s="382"/>
      <c r="L328" s="368"/>
      <c r="M328" s="334"/>
    </row>
    <row r="329" spans="2:13">
      <c r="B329" s="252"/>
      <c r="C329" s="604">
        <v>41</v>
      </c>
      <c r="D329" s="246" t="str">
        <v>事務用品</v>
      </c>
      <c r="E329" s="402"/>
      <c r="F329" s="388"/>
      <c r="G329" s="404"/>
      <c r="H329" s="285">
        <v>0</v>
      </c>
      <c r="I329" s="392"/>
      <c r="J329" s="37">
        <f>$F$331*H329</f>
        <v>0</v>
      </c>
      <c r="K329" s="382"/>
      <c r="L329" s="368"/>
      <c r="M329" s="334"/>
    </row>
    <row r="330" spans="2:13">
      <c r="B330" s="345"/>
      <c r="C330" s="604">
        <v>42</v>
      </c>
      <c r="D330" s="246" t="str">
        <v>分類不明</v>
      </c>
      <c r="E330" s="402"/>
      <c r="F330" s="389"/>
      <c r="G330" s="404"/>
      <c r="H330" s="287">
        <v>6.6699326849136209E-5</v>
      </c>
      <c r="I330" s="392"/>
      <c r="J330" s="41">
        <f>$F$331*H330</f>
        <v>0</v>
      </c>
      <c r="K330" s="382"/>
      <c r="L330" s="368"/>
      <c r="M330" s="334"/>
    </row>
    <row r="331" spans="2:13">
      <c r="B331" s="267" t="s">
        <v>90</v>
      </c>
      <c r="C331" s="339"/>
      <c r="D331" s="340"/>
      <c r="E331" s="334"/>
      <c r="F331" s="342">
        <f>M97</f>
        <v>0</v>
      </c>
      <c r="G331" s="334"/>
      <c r="I331" s="381"/>
      <c r="J331" s="342">
        <f>SUM(J289:J330)</f>
        <v>0</v>
      </c>
      <c r="K331" s="382"/>
      <c r="L331" s="368"/>
      <c r="M331" s="334"/>
    </row>
    <row r="332" spans="2:13">
      <c r="C332" s="95"/>
      <c r="E332" s="334"/>
      <c r="F332" s="334"/>
      <c r="G332" s="334"/>
      <c r="I332" s="381"/>
      <c r="J332" s="368"/>
      <c r="K332" s="382"/>
      <c r="L332" s="368"/>
      <c r="M332" s="334"/>
    </row>
    <row r="333" spans="2:13" ht="14.25">
      <c r="B333" s="28" t="s">
        <v>513</v>
      </c>
      <c r="F333" s="334"/>
      <c r="H333" s="391"/>
      <c r="J333" s="334"/>
      <c r="K333" s="382"/>
      <c r="L333" s="368"/>
      <c r="M333" s="334"/>
    </row>
    <row r="334" spans="2:13" ht="60.75" thickBot="1">
      <c r="B334" s="239"/>
      <c r="C334" s="365" t="s">
        <v>374</v>
      </c>
      <c r="D334" s="241" t="s">
        <v>56</v>
      </c>
      <c r="F334" s="383" t="s">
        <v>514</v>
      </c>
      <c r="H334" s="242" t="s">
        <v>515</v>
      </c>
      <c r="J334" s="383" t="s">
        <v>516</v>
      </c>
      <c r="K334" s="382"/>
      <c r="L334" s="368"/>
      <c r="M334" s="334"/>
    </row>
    <row r="335" spans="2:13">
      <c r="B335" s="374" t="s">
        <v>79</v>
      </c>
      <c r="C335" s="606">
        <f t="array" ref="C335:D376">+'入力 _県内外'!$U$6:$V$47</f>
        <v>1</v>
      </c>
      <c r="D335" s="244" t="str">
        <v>農業　　　　　</v>
      </c>
      <c r="E335" s="393"/>
      <c r="F335" s="75">
        <f t="array" ref="F335:F376">+$J$289:$J$330</f>
        <v>0</v>
      </c>
      <c r="G335" s="404"/>
      <c r="H335" s="283">
        <f t="array" ref="H335:H376">+係数!$H$46:$H$87</f>
        <v>0.81336888176435973</v>
      </c>
      <c r="I335" s="392"/>
      <c r="J335" s="399">
        <f t="shared" ref="J335:J376" si="8">F335*H335</f>
        <v>0</v>
      </c>
      <c r="K335" s="382"/>
      <c r="L335" s="368"/>
      <c r="M335" s="334"/>
    </row>
    <row r="336" spans="2:13">
      <c r="B336" s="251"/>
      <c r="C336" s="604">
        <v>2</v>
      </c>
      <c r="D336" s="246" t="str">
        <v>林業　　　　　</v>
      </c>
      <c r="E336" s="393"/>
      <c r="F336" s="37">
        <v>0</v>
      </c>
      <c r="G336" s="404"/>
      <c r="H336" s="285">
        <v>0.85957275801812427</v>
      </c>
      <c r="I336" s="392"/>
      <c r="J336" s="400">
        <f t="shared" si="8"/>
        <v>0</v>
      </c>
      <c r="K336" s="382"/>
      <c r="L336" s="368"/>
      <c r="M336" s="334"/>
    </row>
    <row r="337" spans="2:13">
      <c r="B337" s="251"/>
      <c r="C337" s="604">
        <v>3</v>
      </c>
      <c r="D337" s="246" t="str">
        <v>漁業　　　　</v>
      </c>
      <c r="E337" s="393"/>
      <c r="F337" s="37">
        <v>0</v>
      </c>
      <c r="G337" s="404"/>
      <c r="H337" s="285">
        <v>0.8405492640045451</v>
      </c>
      <c r="I337" s="392"/>
      <c r="J337" s="400">
        <f t="shared" si="8"/>
        <v>0</v>
      </c>
      <c r="K337" s="382"/>
      <c r="L337" s="368"/>
      <c r="M337" s="334"/>
    </row>
    <row r="338" spans="2:13">
      <c r="B338" s="251"/>
      <c r="C338" s="604">
        <v>4</v>
      </c>
      <c r="D338" s="246" t="str">
        <v>鉱業</v>
      </c>
      <c r="E338" s="393"/>
      <c r="F338" s="37">
        <v>0</v>
      </c>
      <c r="G338" s="404"/>
      <c r="H338" s="285">
        <v>2.4757941924093307E-2</v>
      </c>
      <c r="I338" s="392"/>
      <c r="J338" s="400">
        <f t="shared" si="8"/>
        <v>0</v>
      </c>
      <c r="K338" s="382"/>
      <c r="L338" s="368"/>
      <c r="M338" s="334"/>
    </row>
    <row r="339" spans="2:13">
      <c r="B339" s="251"/>
      <c r="C339" s="604">
        <v>5</v>
      </c>
      <c r="D339" s="246" t="str">
        <v>飲食料品　　　　　　　</v>
      </c>
      <c r="E339" s="393"/>
      <c r="F339" s="37">
        <v>0</v>
      </c>
      <c r="G339" s="404"/>
      <c r="H339" s="285">
        <v>0.83392376242912347</v>
      </c>
      <c r="I339" s="392"/>
      <c r="J339" s="400">
        <f t="shared" si="8"/>
        <v>0</v>
      </c>
      <c r="K339" s="382"/>
      <c r="L339" s="368"/>
      <c r="M339" s="334"/>
    </row>
    <row r="340" spans="2:13">
      <c r="B340" s="251"/>
      <c r="C340" s="604">
        <v>6</v>
      </c>
      <c r="D340" s="246" t="str">
        <v>繊維製品　</v>
      </c>
      <c r="E340" s="393"/>
      <c r="F340" s="37">
        <v>0</v>
      </c>
      <c r="G340" s="404"/>
      <c r="H340" s="285">
        <v>0.42514200191193607</v>
      </c>
      <c r="I340" s="392"/>
      <c r="J340" s="400">
        <f t="shared" si="8"/>
        <v>0</v>
      </c>
      <c r="K340" s="382"/>
      <c r="L340" s="368"/>
      <c r="M340" s="334"/>
    </row>
    <row r="341" spans="2:13">
      <c r="B341" s="251"/>
      <c r="C341" s="604">
        <v>7</v>
      </c>
      <c r="D341" s="246" t="str">
        <v>パルプ・紙・木製品</v>
      </c>
      <c r="E341" s="393"/>
      <c r="F341" s="37">
        <v>0</v>
      </c>
      <c r="G341" s="404"/>
      <c r="H341" s="285">
        <v>0.83767265969584792</v>
      </c>
      <c r="I341" s="392"/>
      <c r="J341" s="400">
        <f t="shared" si="8"/>
        <v>0</v>
      </c>
      <c r="K341" s="382"/>
      <c r="L341" s="368"/>
      <c r="M341" s="334"/>
    </row>
    <row r="342" spans="2:13">
      <c r="B342" s="251"/>
      <c r="C342" s="604">
        <v>8</v>
      </c>
      <c r="D342" s="246" t="str">
        <v>化学製品  　　　  　</v>
      </c>
      <c r="E342" s="393"/>
      <c r="F342" s="37">
        <v>0</v>
      </c>
      <c r="G342" s="404"/>
      <c r="H342" s="285">
        <v>0.76810452814901264</v>
      </c>
      <c r="I342" s="392"/>
      <c r="J342" s="400">
        <f t="shared" si="8"/>
        <v>0</v>
      </c>
      <c r="K342" s="382"/>
      <c r="L342" s="368"/>
      <c r="M342" s="334"/>
    </row>
    <row r="343" spans="2:13">
      <c r="B343" s="251"/>
      <c r="C343" s="604">
        <v>9</v>
      </c>
      <c r="D343" s="246" t="str">
        <v>石油・石炭製品　　　</v>
      </c>
      <c r="E343" s="393"/>
      <c r="F343" s="37">
        <v>0</v>
      </c>
      <c r="G343" s="404"/>
      <c r="H343" s="285">
        <v>0.80594944079430786</v>
      </c>
      <c r="I343" s="392"/>
      <c r="J343" s="400">
        <f t="shared" si="8"/>
        <v>0</v>
      </c>
      <c r="K343" s="382"/>
      <c r="L343" s="368"/>
      <c r="M343" s="334"/>
    </row>
    <row r="344" spans="2:13">
      <c r="B344" s="252"/>
      <c r="C344" s="604">
        <v>10</v>
      </c>
      <c r="D344" s="246" t="str">
        <v>プラスチック・ゴム</v>
      </c>
      <c r="E344" s="393"/>
      <c r="F344" s="37">
        <v>0</v>
      </c>
      <c r="G344" s="404"/>
      <c r="H344" s="285">
        <v>0.86247180252018918</v>
      </c>
      <c r="I344" s="392"/>
      <c r="J344" s="400">
        <f t="shared" si="8"/>
        <v>0</v>
      </c>
      <c r="K344" s="382"/>
      <c r="L344" s="368"/>
      <c r="M344" s="334"/>
    </row>
    <row r="345" spans="2:13">
      <c r="B345" s="252"/>
      <c r="C345" s="604">
        <v>11</v>
      </c>
      <c r="D345" s="246" t="str">
        <v>窯業・土石製品　　</v>
      </c>
      <c r="E345" s="393"/>
      <c r="F345" s="37">
        <v>0</v>
      </c>
      <c r="G345" s="404"/>
      <c r="H345" s="285">
        <v>0.87796859163182883</v>
      </c>
      <c r="I345" s="392"/>
      <c r="J345" s="400">
        <f t="shared" si="8"/>
        <v>0</v>
      </c>
      <c r="K345" s="382"/>
      <c r="L345" s="368"/>
      <c r="M345" s="334"/>
    </row>
    <row r="346" spans="2:13">
      <c r="B346" s="252"/>
      <c r="C346" s="604">
        <v>12</v>
      </c>
      <c r="D346" s="246" t="str">
        <v>鉄鋼　　　　　　　　</v>
      </c>
      <c r="E346" s="393"/>
      <c r="F346" s="37">
        <v>0</v>
      </c>
      <c r="G346" s="404"/>
      <c r="H346" s="285">
        <v>0.95943488820384781</v>
      </c>
      <c r="I346" s="392"/>
      <c r="J346" s="400">
        <f t="shared" si="8"/>
        <v>0</v>
      </c>
      <c r="K346" s="382"/>
      <c r="L346" s="368"/>
      <c r="M346" s="334"/>
    </row>
    <row r="347" spans="2:13">
      <c r="B347" s="252"/>
      <c r="C347" s="604">
        <v>13</v>
      </c>
      <c r="D347" s="246" t="str">
        <v>非鉄金属　　　　　　</v>
      </c>
      <c r="E347" s="393"/>
      <c r="F347" s="37">
        <v>0</v>
      </c>
      <c r="G347" s="404"/>
      <c r="H347" s="285">
        <v>0.62336752744731838</v>
      </c>
      <c r="I347" s="392"/>
      <c r="J347" s="400">
        <f t="shared" si="8"/>
        <v>0</v>
      </c>
      <c r="K347" s="382"/>
      <c r="L347" s="368"/>
      <c r="M347" s="334"/>
    </row>
    <row r="348" spans="2:13">
      <c r="B348" s="252"/>
      <c r="C348" s="604">
        <v>14</v>
      </c>
      <c r="D348" s="246" t="str">
        <v>金属製品　　　　　　</v>
      </c>
      <c r="E348" s="393"/>
      <c r="F348" s="37">
        <v>0</v>
      </c>
      <c r="G348" s="404"/>
      <c r="H348" s="285">
        <v>0.90368591774169327</v>
      </c>
      <c r="I348" s="392"/>
      <c r="J348" s="400">
        <f t="shared" si="8"/>
        <v>0</v>
      </c>
      <c r="K348" s="382"/>
      <c r="L348" s="368"/>
      <c r="M348" s="334"/>
    </row>
    <row r="349" spans="2:13">
      <c r="B349" s="252"/>
      <c r="C349" s="604">
        <v>15</v>
      </c>
      <c r="D349" s="246" t="str">
        <v>はん用機械</v>
      </c>
      <c r="E349" s="393"/>
      <c r="F349" s="37">
        <v>0</v>
      </c>
      <c r="G349" s="404"/>
      <c r="H349" s="285">
        <v>0.8421125869320043</v>
      </c>
      <c r="I349" s="392"/>
      <c r="J349" s="400">
        <f t="shared" si="8"/>
        <v>0</v>
      </c>
      <c r="K349" s="382"/>
      <c r="L349" s="368"/>
      <c r="M349" s="334"/>
    </row>
    <row r="350" spans="2:13">
      <c r="B350" s="252"/>
      <c r="C350" s="604">
        <v>16</v>
      </c>
      <c r="D350" s="246" t="str">
        <v>生産用機械</v>
      </c>
      <c r="E350" s="393"/>
      <c r="F350" s="37">
        <v>0</v>
      </c>
      <c r="G350" s="404"/>
      <c r="H350" s="285">
        <v>0.85481309082738433</v>
      </c>
      <c r="I350" s="392"/>
      <c r="J350" s="400">
        <f t="shared" si="8"/>
        <v>0</v>
      </c>
      <c r="K350" s="382"/>
      <c r="L350" s="368"/>
      <c r="M350" s="334"/>
    </row>
    <row r="351" spans="2:13">
      <c r="B351" s="252"/>
      <c r="C351" s="604">
        <v>17</v>
      </c>
      <c r="D351" s="246" t="str">
        <v>業務用機械</v>
      </c>
      <c r="E351" s="393"/>
      <c r="F351" s="37">
        <v>0</v>
      </c>
      <c r="G351" s="404"/>
      <c r="H351" s="285">
        <v>0.74311004302452566</v>
      </c>
      <c r="I351" s="392"/>
      <c r="J351" s="400">
        <f t="shared" si="8"/>
        <v>0</v>
      </c>
      <c r="K351" s="382"/>
      <c r="L351" s="368"/>
      <c r="M351" s="334"/>
    </row>
    <row r="352" spans="2:13">
      <c r="B352" s="252"/>
      <c r="C352" s="604">
        <v>18</v>
      </c>
      <c r="D352" s="246" t="str">
        <v>電子部品</v>
      </c>
      <c r="E352" s="393"/>
      <c r="F352" s="37">
        <v>0</v>
      </c>
      <c r="G352" s="404"/>
      <c r="H352" s="285">
        <v>0.65768387908137804</v>
      </c>
      <c r="I352" s="392"/>
      <c r="J352" s="400">
        <f t="shared" si="8"/>
        <v>0</v>
      </c>
      <c r="K352" s="382"/>
      <c r="L352" s="368"/>
      <c r="M352" s="334"/>
    </row>
    <row r="353" spans="2:13">
      <c r="B353" s="252"/>
      <c r="C353" s="604">
        <v>19</v>
      </c>
      <c r="D353" s="246" t="str">
        <v>電気機械　　　　　　</v>
      </c>
      <c r="E353" s="393"/>
      <c r="F353" s="37">
        <v>0</v>
      </c>
      <c r="G353" s="404"/>
      <c r="H353" s="285">
        <v>0.74881898949537851</v>
      </c>
      <c r="I353" s="392"/>
      <c r="J353" s="400">
        <f t="shared" si="8"/>
        <v>0</v>
      </c>
      <c r="K353" s="382"/>
      <c r="L353" s="368"/>
      <c r="M353" s="334"/>
    </row>
    <row r="354" spans="2:13">
      <c r="B354" s="252"/>
      <c r="C354" s="604">
        <v>20</v>
      </c>
      <c r="D354" s="246" t="str">
        <v>情報・通信機器</v>
      </c>
      <c r="E354" s="393"/>
      <c r="F354" s="37">
        <v>0</v>
      </c>
      <c r="G354" s="404"/>
      <c r="H354" s="285">
        <v>0.53241966630027548</v>
      </c>
      <c r="I354" s="392"/>
      <c r="J354" s="400">
        <f t="shared" si="8"/>
        <v>0</v>
      </c>
      <c r="K354" s="382"/>
      <c r="L354" s="368"/>
      <c r="M354" s="334"/>
    </row>
    <row r="355" spans="2:13">
      <c r="B355" s="252"/>
      <c r="C355" s="604">
        <v>21</v>
      </c>
      <c r="D355" s="246" t="str">
        <v>輸送機械  　　　　　</v>
      </c>
      <c r="E355" s="393"/>
      <c r="F355" s="37">
        <v>0</v>
      </c>
      <c r="G355" s="404"/>
      <c r="H355" s="285">
        <v>0.88555937178988897</v>
      </c>
      <c r="I355" s="392"/>
      <c r="J355" s="400">
        <f t="shared" si="8"/>
        <v>0</v>
      </c>
      <c r="K355" s="382"/>
      <c r="L355" s="368"/>
      <c r="M355" s="334"/>
    </row>
    <row r="356" spans="2:13">
      <c r="B356" s="252"/>
      <c r="C356" s="604">
        <v>22</v>
      </c>
      <c r="D356" s="246" t="str">
        <v>その他の製造工業製品</v>
      </c>
      <c r="E356" s="393"/>
      <c r="F356" s="37">
        <v>0</v>
      </c>
      <c r="G356" s="404"/>
      <c r="H356" s="285">
        <v>0.78203245844442393</v>
      </c>
      <c r="I356" s="392"/>
      <c r="J356" s="400">
        <f t="shared" si="8"/>
        <v>0</v>
      </c>
      <c r="K356" s="382"/>
      <c r="L356" s="368"/>
      <c r="M356" s="334"/>
    </row>
    <row r="357" spans="2:13">
      <c r="B357" s="252"/>
      <c r="C357" s="604">
        <v>23</v>
      </c>
      <c r="D357" s="246" t="str">
        <v>建設　　　　　　　　</v>
      </c>
      <c r="E357" s="393"/>
      <c r="F357" s="37">
        <v>0</v>
      </c>
      <c r="G357" s="404"/>
      <c r="H357" s="285">
        <v>1</v>
      </c>
      <c r="I357" s="392"/>
      <c r="J357" s="400">
        <f t="shared" si="8"/>
        <v>0</v>
      </c>
      <c r="K357" s="382"/>
      <c r="L357" s="368"/>
      <c r="M357" s="334"/>
    </row>
    <row r="358" spans="2:13">
      <c r="B358" s="252"/>
      <c r="C358" s="604">
        <v>24</v>
      </c>
      <c r="D358" s="246" t="str">
        <v>電力・ガス・熱供給</v>
      </c>
      <c r="E358" s="393"/>
      <c r="F358" s="37">
        <v>0</v>
      </c>
      <c r="G358" s="404"/>
      <c r="H358" s="285">
        <v>0.99073031180894156</v>
      </c>
      <c r="I358" s="392"/>
      <c r="J358" s="400">
        <f t="shared" si="8"/>
        <v>0</v>
      </c>
      <c r="K358" s="382"/>
      <c r="L358" s="368"/>
      <c r="M358" s="334"/>
    </row>
    <row r="359" spans="2:13">
      <c r="B359" s="252"/>
      <c r="C359" s="604">
        <v>25</v>
      </c>
      <c r="D359" s="246" t="str">
        <v>水道</v>
      </c>
      <c r="E359" s="393"/>
      <c r="F359" s="37">
        <v>0</v>
      </c>
      <c r="G359" s="404"/>
      <c r="H359" s="285">
        <v>0.99861442309190951</v>
      </c>
      <c r="I359" s="392"/>
      <c r="J359" s="400">
        <f t="shared" si="8"/>
        <v>0</v>
      </c>
      <c r="K359" s="382"/>
      <c r="L359" s="368"/>
      <c r="M359" s="334"/>
    </row>
    <row r="360" spans="2:13">
      <c r="B360" s="252"/>
      <c r="C360" s="604">
        <v>26</v>
      </c>
      <c r="D360" s="246" t="str">
        <v>廃棄物処理</v>
      </c>
      <c r="E360" s="393"/>
      <c r="F360" s="37">
        <v>0</v>
      </c>
      <c r="G360" s="404"/>
      <c r="H360" s="285">
        <v>0.99259934163009278</v>
      </c>
      <c r="I360" s="392"/>
      <c r="J360" s="400">
        <f t="shared" si="8"/>
        <v>0</v>
      </c>
      <c r="K360" s="382"/>
      <c r="L360" s="368"/>
      <c r="M360" s="334"/>
    </row>
    <row r="361" spans="2:13">
      <c r="B361" s="252"/>
      <c r="C361" s="604">
        <v>27</v>
      </c>
      <c r="D361" s="246" t="str">
        <v>商業　　　　　　　　</v>
      </c>
      <c r="E361" s="393"/>
      <c r="F361" s="37">
        <v>0</v>
      </c>
      <c r="G361" s="404"/>
      <c r="H361" s="285">
        <v>0.98395245323678937</v>
      </c>
      <c r="I361" s="392"/>
      <c r="J361" s="400">
        <f t="shared" si="8"/>
        <v>0</v>
      </c>
      <c r="K361" s="382"/>
      <c r="L361" s="368"/>
      <c r="M361" s="334"/>
    </row>
    <row r="362" spans="2:13">
      <c r="B362" s="252"/>
      <c r="C362" s="604">
        <v>28</v>
      </c>
      <c r="D362" s="246" t="str">
        <v>金融・保険　　　　　</v>
      </c>
      <c r="E362" s="393"/>
      <c r="F362" s="37">
        <v>0</v>
      </c>
      <c r="G362" s="404"/>
      <c r="H362" s="285">
        <v>0.97152066722050878</v>
      </c>
      <c r="I362" s="392"/>
      <c r="J362" s="400">
        <f t="shared" si="8"/>
        <v>0</v>
      </c>
      <c r="K362" s="382"/>
      <c r="L362" s="368"/>
      <c r="M362" s="334"/>
    </row>
    <row r="363" spans="2:13">
      <c r="B363" s="252"/>
      <c r="C363" s="604">
        <v>29</v>
      </c>
      <c r="D363" s="246" t="str">
        <v>不動産　　　　　　　</v>
      </c>
      <c r="E363" s="393"/>
      <c r="F363" s="37">
        <v>0</v>
      </c>
      <c r="G363" s="404"/>
      <c r="H363" s="285">
        <v>0.99932506917976804</v>
      </c>
      <c r="I363" s="392"/>
      <c r="J363" s="400">
        <f t="shared" si="8"/>
        <v>0</v>
      </c>
      <c r="K363" s="382"/>
      <c r="L363" s="368"/>
      <c r="M363" s="334"/>
    </row>
    <row r="364" spans="2:13">
      <c r="B364" s="252"/>
      <c r="C364" s="604">
        <v>30</v>
      </c>
      <c r="D364" s="246" t="str">
        <v>運輸・郵便　　　</v>
      </c>
      <c r="E364" s="393"/>
      <c r="F364" s="37">
        <v>0</v>
      </c>
      <c r="G364" s="404"/>
      <c r="H364" s="285">
        <v>0.90150361542284441</v>
      </c>
      <c r="I364" s="392"/>
      <c r="J364" s="400">
        <f t="shared" si="8"/>
        <v>0</v>
      </c>
      <c r="K364" s="382"/>
      <c r="L364" s="368"/>
      <c r="M364" s="334"/>
    </row>
    <row r="365" spans="2:13">
      <c r="B365" s="252"/>
      <c r="C365" s="604">
        <v>31</v>
      </c>
      <c r="D365" s="246" t="str">
        <v>情報通信</v>
      </c>
      <c r="E365" s="393"/>
      <c r="F365" s="37">
        <v>0</v>
      </c>
      <c r="G365" s="404"/>
      <c r="H365" s="285">
        <v>0.98265675763233051</v>
      </c>
      <c r="I365" s="392"/>
      <c r="J365" s="400">
        <f t="shared" si="8"/>
        <v>0</v>
      </c>
      <c r="K365" s="382"/>
      <c r="L365" s="368"/>
      <c r="M365" s="334"/>
    </row>
    <row r="366" spans="2:13">
      <c r="B366" s="252"/>
      <c r="C366" s="604">
        <v>32</v>
      </c>
      <c r="D366" s="246" t="str">
        <v>公務　　　　　　　　</v>
      </c>
      <c r="E366" s="393"/>
      <c r="F366" s="37">
        <v>0</v>
      </c>
      <c r="G366" s="404"/>
      <c r="H366" s="285">
        <v>1</v>
      </c>
      <c r="I366" s="392"/>
      <c r="J366" s="400">
        <f t="shared" si="8"/>
        <v>0</v>
      </c>
      <c r="K366" s="382"/>
      <c r="L366" s="368"/>
      <c r="M366" s="334"/>
    </row>
    <row r="367" spans="2:13">
      <c r="B367" s="252"/>
      <c r="C367" s="604">
        <v>33</v>
      </c>
      <c r="D367" s="246" t="str">
        <v>教育・研究　　　　　</v>
      </c>
      <c r="E367" s="393"/>
      <c r="F367" s="37">
        <v>0</v>
      </c>
      <c r="G367" s="404"/>
      <c r="H367" s="285">
        <v>0.99531733258710675</v>
      </c>
      <c r="I367" s="392"/>
      <c r="J367" s="400">
        <f t="shared" si="8"/>
        <v>0</v>
      </c>
      <c r="K367" s="382"/>
      <c r="L367" s="368"/>
      <c r="M367" s="334"/>
    </row>
    <row r="368" spans="2:13">
      <c r="B368" s="252"/>
      <c r="C368" s="604">
        <v>34</v>
      </c>
      <c r="D368" s="246" t="str">
        <v>医療・福祉</v>
      </c>
      <c r="E368" s="393"/>
      <c r="F368" s="37">
        <v>0</v>
      </c>
      <c r="G368" s="404"/>
      <c r="H368" s="285">
        <v>0.99990113785667312</v>
      </c>
      <c r="I368" s="392"/>
      <c r="J368" s="400">
        <f t="shared" si="8"/>
        <v>0</v>
      </c>
      <c r="K368" s="382"/>
      <c r="L368" s="368"/>
      <c r="M368" s="334"/>
    </row>
    <row r="369" spans="2:13">
      <c r="B369" s="252"/>
      <c r="C369" s="604">
        <v>35</v>
      </c>
      <c r="D369" s="246" t="str">
        <v>その他の非営利団体サービス</v>
      </c>
      <c r="E369" s="393"/>
      <c r="F369" s="37">
        <v>0</v>
      </c>
      <c r="G369" s="404"/>
      <c r="H369" s="285">
        <v>0.98819671951365906</v>
      </c>
      <c r="I369" s="392"/>
      <c r="J369" s="400">
        <f t="shared" si="8"/>
        <v>0</v>
      </c>
      <c r="K369" s="382"/>
      <c r="L369" s="368"/>
      <c r="M369" s="334"/>
    </row>
    <row r="370" spans="2:13">
      <c r="B370" s="252"/>
      <c r="C370" s="604">
        <v>36</v>
      </c>
      <c r="D370" s="246" t="str">
        <v>対事業所サービス</v>
      </c>
      <c r="E370" s="393"/>
      <c r="F370" s="37">
        <v>0</v>
      </c>
      <c r="G370" s="404"/>
      <c r="H370" s="285">
        <v>0.97677600636835316</v>
      </c>
      <c r="I370" s="392"/>
      <c r="J370" s="400">
        <f t="shared" si="8"/>
        <v>0</v>
      </c>
      <c r="K370" s="382"/>
      <c r="L370" s="368"/>
      <c r="M370" s="334"/>
    </row>
    <row r="371" spans="2:13">
      <c r="B371" s="252"/>
      <c r="C371" s="604">
        <v>37</v>
      </c>
      <c r="D371" s="246" t="str">
        <v>宿泊業</v>
      </c>
      <c r="E371" s="393"/>
      <c r="F371" s="37">
        <v>0</v>
      </c>
      <c r="G371" s="404"/>
      <c r="H371" s="285">
        <v>0.88042287753267223</v>
      </c>
      <c r="I371" s="392"/>
      <c r="J371" s="400">
        <f t="shared" si="8"/>
        <v>0</v>
      </c>
      <c r="K371" s="382"/>
      <c r="L371" s="368"/>
      <c r="M371" s="334"/>
    </row>
    <row r="372" spans="2:13">
      <c r="B372" s="252"/>
      <c r="C372" s="604">
        <v>38</v>
      </c>
      <c r="D372" s="246" t="str">
        <v>飲食サービス</v>
      </c>
      <c r="E372" s="393"/>
      <c r="F372" s="37">
        <v>0</v>
      </c>
      <c r="G372" s="404"/>
      <c r="H372" s="285">
        <v>0.98460780178352836</v>
      </c>
      <c r="I372" s="392"/>
      <c r="J372" s="400">
        <f t="shared" si="8"/>
        <v>0</v>
      </c>
      <c r="K372" s="382"/>
      <c r="L372" s="368"/>
      <c r="M372" s="334"/>
    </row>
    <row r="373" spans="2:13">
      <c r="B373" s="252"/>
      <c r="C373" s="604">
        <v>39</v>
      </c>
      <c r="D373" s="246" t="str">
        <v>娯楽サービス</v>
      </c>
      <c r="E373" s="393"/>
      <c r="F373" s="37">
        <v>0</v>
      </c>
      <c r="G373" s="404"/>
      <c r="H373" s="285">
        <v>0.97970355762346217</v>
      </c>
      <c r="I373" s="392"/>
      <c r="J373" s="400">
        <f t="shared" si="8"/>
        <v>0</v>
      </c>
      <c r="K373" s="382"/>
      <c r="L373" s="368"/>
      <c r="M373" s="334"/>
    </row>
    <row r="374" spans="2:13">
      <c r="B374" s="252"/>
      <c r="C374" s="604">
        <v>40</v>
      </c>
      <c r="D374" s="246" t="str">
        <v>対個人サービス</v>
      </c>
      <c r="E374" s="393"/>
      <c r="F374" s="37">
        <v>0</v>
      </c>
      <c r="G374" s="404"/>
      <c r="H374" s="285">
        <v>0.99871931367556976</v>
      </c>
      <c r="I374" s="392"/>
      <c r="J374" s="400">
        <f t="shared" si="8"/>
        <v>0</v>
      </c>
      <c r="K374" s="382"/>
      <c r="L374" s="368"/>
      <c r="M374" s="334"/>
    </row>
    <row r="375" spans="2:13">
      <c r="B375" s="252"/>
      <c r="C375" s="604">
        <v>41</v>
      </c>
      <c r="D375" s="246" t="str">
        <v>事務用品</v>
      </c>
      <c r="E375" s="393"/>
      <c r="F375" s="37">
        <v>0</v>
      </c>
      <c r="G375" s="404"/>
      <c r="H375" s="285">
        <v>1</v>
      </c>
      <c r="I375" s="392"/>
      <c r="J375" s="400">
        <f t="shared" si="8"/>
        <v>0</v>
      </c>
      <c r="K375" s="382"/>
      <c r="L375" s="368"/>
      <c r="M375" s="334"/>
    </row>
    <row r="376" spans="2:13" ht="12.75" thickBot="1">
      <c r="B376" s="345"/>
      <c r="C376" s="604">
        <v>42</v>
      </c>
      <c r="D376" s="246" t="str">
        <v>分類不明</v>
      </c>
      <c r="E376" s="393"/>
      <c r="F376" s="41">
        <v>0</v>
      </c>
      <c r="G376" s="404"/>
      <c r="H376" s="287">
        <v>0.98656980639729286</v>
      </c>
      <c r="I376" s="392"/>
      <c r="J376" s="401">
        <f t="shared" si="8"/>
        <v>0</v>
      </c>
      <c r="K376" s="382"/>
      <c r="L376" s="368"/>
      <c r="M376" s="334"/>
    </row>
    <row r="377" spans="2:13">
      <c r="B377" s="267" t="s">
        <v>90</v>
      </c>
      <c r="C377" s="339"/>
      <c r="D377" s="340"/>
      <c r="E377" s="334"/>
      <c r="F377" s="342">
        <f>SUM(F335:F376)</f>
        <v>0</v>
      </c>
      <c r="G377" s="334"/>
      <c r="I377" s="381"/>
      <c r="J377" s="41">
        <f>SUM(J335:J376)</f>
        <v>0</v>
      </c>
      <c r="K377" s="382"/>
      <c r="L377" s="368"/>
      <c r="M377" s="334"/>
    </row>
    <row r="378" spans="2:13">
      <c r="C378" s="95"/>
      <c r="E378" s="334"/>
      <c r="F378" s="334"/>
      <c r="G378" s="334"/>
      <c r="I378" s="381"/>
      <c r="J378" s="368"/>
      <c r="K378" s="382"/>
      <c r="L378" s="368"/>
      <c r="M378" s="334"/>
    </row>
    <row r="379" spans="2:13" ht="14.25">
      <c r="B379" s="28" t="s">
        <v>517</v>
      </c>
      <c r="C379" s="95"/>
      <c r="F379" s="334"/>
      <c r="H379" s="391"/>
      <c r="J379" s="334"/>
      <c r="K379" s="382"/>
      <c r="L379" s="368"/>
      <c r="M379" s="334"/>
    </row>
    <row r="380" spans="2:13" ht="14.25">
      <c r="B380" s="28"/>
      <c r="C380" s="95"/>
      <c r="F380" s="334"/>
      <c r="H380" s="391"/>
      <c r="J380" s="334"/>
      <c r="K380" s="382"/>
      <c r="L380" s="368"/>
      <c r="M380" s="334"/>
    </row>
    <row r="381" spans="2:13" ht="14.25">
      <c r="B381" s="28" t="s">
        <v>518</v>
      </c>
      <c r="C381" s="95"/>
      <c r="F381" s="334"/>
      <c r="H381" s="391"/>
      <c r="J381" s="334"/>
      <c r="K381" s="382"/>
      <c r="L381" s="368"/>
      <c r="M381" s="334"/>
    </row>
    <row r="382" spans="2:13" ht="48.75" thickBot="1">
      <c r="B382" s="239"/>
      <c r="C382" s="365" t="s">
        <v>505</v>
      </c>
      <c r="D382" s="241" t="s">
        <v>56</v>
      </c>
      <c r="F382" s="383" t="s">
        <v>512</v>
      </c>
      <c r="H382" s="383" t="s">
        <v>519</v>
      </c>
      <c r="J382" s="383" t="s">
        <v>520</v>
      </c>
      <c r="K382" s="382"/>
      <c r="L382" s="368"/>
      <c r="M382" s="334"/>
    </row>
    <row r="383" spans="2:13">
      <c r="B383" s="374" t="s">
        <v>79</v>
      </c>
      <c r="C383" s="606">
        <f t="array" ref="C383:D424">+'入力 _県内外'!$U$6:$V$47</f>
        <v>1</v>
      </c>
      <c r="D383" s="244" t="str">
        <v>農業　　　　　</v>
      </c>
      <c r="E383" s="393"/>
      <c r="F383" s="75">
        <f t="array" ref="F383:F424">+$J$289:$J$330</f>
        <v>0</v>
      </c>
      <c r="G383" s="393"/>
      <c r="H383" s="283">
        <f t="array" ref="H383:H424">+係数!$E$46:$E$87</f>
        <v>3.9609108939681571E-3</v>
      </c>
      <c r="I383" s="384"/>
      <c r="J383" s="394">
        <f>F383*H383</f>
        <v>0</v>
      </c>
      <c r="K383" s="382"/>
      <c r="L383" s="368"/>
      <c r="M383" s="334"/>
    </row>
    <row r="384" spans="2:13">
      <c r="B384" s="251"/>
      <c r="C384" s="604">
        <v>2</v>
      </c>
      <c r="D384" s="246" t="str">
        <v>林業　　　　　</v>
      </c>
      <c r="E384" s="393"/>
      <c r="F384" s="37">
        <v>0</v>
      </c>
      <c r="G384" s="393"/>
      <c r="H384" s="285">
        <v>7.7325289998058592E-4</v>
      </c>
      <c r="I384" s="384"/>
      <c r="J384" s="395">
        <f t="shared" ref="J384:J424" si="9">F384*H384</f>
        <v>0</v>
      </c>
      <c r="K384" s="382"/>
      <c r="L384" s="368"/>
      <c r="M384" s="334"/>
    </row>
    <row r="385" spans="2:13">
      <c r="B385" s="251"/>
      <c r="C385" s="604">
        <v>3</v>
      </c>
      <c r="D385" s="246" t="str">
        <v>漁業　　　　</v>
      </c>
      <c r="E385" s="393"/>
      <c r="F385" s="37">
        <v>0</v>
      </c>
      <c r="G385" s="393"/>
      <c r="H385" s="285">
        <v>1.8320715044056898E-2</v>
      </c>
      <c r="I385" s="384"/>
      <c r="J385" s="395">
        <f t="shared" si="9"/>
        <v>0</v>
      </c>
      <c r="K385" s="382"/>
      <c r="L385" s="368"/>
      <c r="M385" s="334"/>
    </row>
    <row r="386" spans="2:13">
      <c r="B386" s="251"/>
      <c r="C386" s="604">
        <v>4</v>
      </c>
      <c r="D386" s="246" t="str">
        <v>鉱業</v>
      </c>
      <c r="E386" s="393"/>
      <c r="F386" s="37">
        <v>0</v>
      </c>
      <c r="G386" s="393"/>
      <c r="H386" s="285">
        <v>1.5917073779494879E-4</v>
      </c>
      <c r="I386" s="384"/>
      <c r="J386" s="395">
        <f t="shared" si="9"/>
        <v>0</v>
      </c>
      <c r="K386" s="382"/>
      <c r="L386" s="368"/>
      <c r="M386" s="334"/>
    </row>
    <row r="387" spans="2:13">
      <c r="B387" s="251"/>
      <c r="C387" s="604">
        <v>5</v>
      </c>
      <c r="D387" s="246" t="str">
        <v>飲食料品　　　　　　　</v>
      </c>
      <c r="E387" s="393"/>
      <c r="F387" s="37">
        <v>0</v>
      </c>
      <c r="G387" s="393"/>
      <c r="H387" s="285">
        <v>9.8668249598145869E-3</v>
      </c>
      <c r="I387" s="384"/>
      <c r="J387" s="395">
        <f t="shared" si="9"/>
        <v>0</v>
      </c>
      <c r="K387" s="382"/>
      <c r="L387" s="368"/>
      <c r="M387" s="334"/>
    </row>
    <row r="388" spans="2:13">
      <c r="B388" s="251"/>
      <c r="C388" s="604">
        <v>6</v>
      </c>
      <c r="D388" s="246" t="str">
        <v>繊維製品　</v>
      </c>
      <c r="E388" s="393"/>
      <c r="F388" s="37">
        <v>0</v>
      </c>
      <c r="G388" s="393"/>
      <c r="H388" s="285">
        <v>3.0172377235591157E-3</v>
      </c>
      <c r="I388" s="384"/>
      <c r="J388" s="395">
        <f t="shared" si="9"/>
        <v>0</v>
      </c>
      <c r="K388" s="382"/>
      <c r="L388" s="368"/>
      <c r="M388" s="334"/>
    </row>
    <row r="389" spans="2:13">
      <c r="B389" s="251"/>
      <c r="C389" s="604">
        <v>7</v>
      </c>
      <c r="D389" s="246" t="str">
        <v>パルプ・紙・木製品</v>
      </c>
      <c r="E389" s="393"/>
      <c r="F389" s="37">
        <v>0</v>
      </c>
      <c r="G389" s="393"/>
      <c r="H389" s="285">
        <v>9.7072161526484714E-3</v>
      </c>
      <c r="I389" s="384"/>
      <c r="J389" s="395">
        <f t="shared" si="9"/>
        <v>0</v>
      </c>
      <c r="K389" s="382"/>
      <c r="L389" s="368"/>
      <c r="M389" s="334"/>
    </row>
    <row r="390" spans="2:13">
      <c r="B390" s="251"/>
      <c r="C390" s="604">
        <v>8</v>
      </c>
      <c r="D390" s="246" t="str">
        <v>化学製品  　　　  　</v>
      </c>
      <c r="E390" s="393"/>
      <c r="F390" s="37">
        <v>0</v>
      </c>
      <c r="G390" s="393"/>
      <c r="H390" s="285">
        <v>2.925756639811692E-2</v>
      </c>
      <c r="I390" s="384"/>
      <c r="J390" s="395">
        <f t="shared" si="9"/>
        <v>0</v>
      </c>
      <c r="K390" s="382"/>
      <c r="L390" s="368"/>
      <c r="M390" s="334"/>
    </row>
    <row r="391" spans="2:13">
      <c r="B391" s="251"/>
      <c r="C391" s="604">
        <v>9</v>
      </c>
      <c r="D391" s="246" t="str">
        <v>石油・石炭製品　　　</v>
      </c>
      <c r="E391" s="393"/>
      <c r="F391" s="37">
        <v>0</v>
      </c>
      <c r="G391" s="393"/>
      <c r="H391" s="285">
        <v>2.3968599244830663E-2</v>
      </c>
      <c r="I391" s="384"/>
      <c r="J391" s="395">
        <f t="shared" si="9"/>
        <v>0</v>
      </c>
      <c r="K391" s="382"/>
      <c r="L391" s="368"/>
      <c r="M391" s="334"/>
    </row>
    <row r="392" spans="2:13">
      <c r="B392" s="252"/>
      <c r="C392" s="604">
        <v>10</v>
      </c>
      <c r="D392" s="246" t="str">
        <v>プラスチック・ゴム</v>
      </c>
      <c r="E392" s="393"/>
      <c r="F392" s="37">
        <v>0</v>
      </c>
      <c r="G392" s="393"/>
      <c r="H392" s="285">
        <v>3.0044997330666897E-2</v>
      </c>
      <c r="I392" s="384"/>
      <c r="J392" s="395">
        <f t="shared" si="9"/>
        <v>0</v>
      </c>
      <c r="K392" s="382"/>
      <c r="L392" s="368"/>
      <c r="M392" s="334"/>
    </row>
    <row r="393" spans="2:13">
      <c r="B393" s="252"/>
      <c r="C393" s="604">
        <v>11</v>
      </c>
      <c r="D393" s="246" t="str">
        <v>窯業・土石製品　　</v>
      </c>
      <c r="E393" s="393"/>
      <c r="F393" s="37">
        <v>0</v>
      </c>
      <c r="G393" s="393"/>
      <c r="H393" s="285">
        <v>3.1466414718998713E-2</v>
      </c>
      <c r="I393" s="384"/>
      <c r="J393" s="395">
        <f t="shared" si="9"/>
        <v>0</v>
      </c>
      <c r="K393" s="382"/>
      <c r="L393" s="368"/>
      <c r="M393" s="334"/>
    </row>
    <row r="394" spans="2:13">
      <c r="B394" s="252"/>
      <c r="C394" s="604">
        <v>12</v>
      </c>
      <c r="D394" s="246" t="str">
        <v>鉄鋼　　　　　　　　</v>
      </c>
      <c r="E394" s="393"/>
      <c r="F394" s="37">
        <v>0</v>
      </c>
      <c r="G394" s="393"/>
      <c r="H394" s="285">
        <v>1.0828855626320735E-3</v>
      </c>
      <c r="I394" s="384"/>
      <c r="J394" s="395">
        <f t="shared" si="9"/>
        <v>0</v>
      </c>
      <c r="K394" s="382"/>
      <c r="L394" s="368"/>
      <c r="M394" s="334"/>
    </row>
    <row r="395" spans="2:13">
      <c r="B395" s="252"/>
      <c r="C395" s="604">
        <v>13</v>
      </c>
      <c r="D395" s="246" t="str">
        <v>非鉄金属　　　　　　</v>
      </c>
      <c r="E395" s="393"/>
      <c r="F395" s="37">
        <v>0</v>
      </c>
      <c r="G395" s="393"/>
      <c r="H395" s="285">
        <v>3.1002756254030921E-2</v>
      </c>
      <c r="I395" s="384"/>
      <c r="J395" s="395">
        <f t="shared" si="9"/>
        <v>0</v>
      </c>
      <c r="K395" s="382"/>
      <c r="L395" s="368"/>
      <c r="M395" s="334"/>
    </row>
    <row r="396" spans="2:13">
      <c r="B396" s="252"/>
      <c r="C396" s="604">
        <v>14</v>
      </c>
      <c r="D396" s="246" t="str">
        <v>金属製品　　　　　　</v>
      </c>
      <c r="E396" s="393"/>
      <c r="F396" s="37">
        <v>0</v>
      </c>
      <c r="G396" s="393"/>
      <c r="H396" s="285">
        <v>2.0659979875528346E-2</v>
      </c>
      <c r="I396" s="384"/>
      <c r="J396" s="395">
        <f t="shared" si="9"/>
        <v>0</v>
      </c>
      <c r="K396" s="382"/>
      <c r="L396" s="368"/>
      <c r="M396" s="334"/>
    </row>
    <row r="397" spans="2:13">
      <c r="B397" s="252"/>
      <c r="C397" s="604">
        <v>15</v>
      </c>
      <c r="D397" s="246" t="str">
        <v>はん用機械</v>
      </c>
      <c r="E397" s="393"/>
      <c r="F397" s="37">
        <v>0</v>
      </c>
      <c r="G397" s="393"/>
      <c r="H397" s="285">
        <v>2.3936018814630991E-2</v>
      </c>
      <c r="I397" s="384"/>
      <c r="J397" s="395">
        <f t="shared" si="9"/>
        <v>0</v>
      </c>
      <c r="K397" s="382"/>
      <c r="L397" s="368"/>
      <c r="M397" s="334"/>
    </row>
    <row r="398" spans="2:13">
      <c r="B398" s="252"/>
      <c r="C398" s="604">
        <v>16</v>
      </c>
      <c r="D398" s="246" t="str">
        <v>生産用機械</v>
      </c>
      <c r="E398" s="393"/>
      <c r="F398" s="37">
        <v>0</v>
      </c>
      <c r="G398" s="393"/>
      <c r="H398" s="285">
        <v>1.3337630083785591E-2</v>
      </c>
      <c r="I398" s="384"/>
      <c r="J398" s="395">
        <f t="shared" si="9"/>
        <v>0</v>
      </c>
      <c r="K398" s="382"/>
      <c r="L398" s="368"/>
      <c r="M398" s="334"/>
    </row>
    <row r="399" spans="2:13">
      <c r="B399" s="252"/>
      <c r="C399" s="604">
        <v>17</v>
      </c>
      <c r="D399" s="246" t="str">
        <v>業務用機械</v>
      </c>
      <c r="E399" s="393"/>
      <c r="F399" s="37">
        <v>0</v>
      </c>
      <c r="G399" s="393"/>
      <c r="H399" s="285">
        <v>2.8434867700103492E-2</v>
      </c>
      <c r="I399" s="384"/>
      <c r="J399" s="395">
        <f t="shared" si="9"/>
        <v>0</v>
      </c>
      <c r="K399" s="382"/>
      <c r="L399" s="368"/>
      <c r="M399" s="334"/>
    </row>
    <row r="400" spans="2:13">
      <c r="B400" s="252"/>
      <c r="C400" s="604">
        <v>18</v>
      </c>
      <c r="D400" s="246" t="str">
        <v>電子部品</v>
      </c>
      <c r="E400" s="393"/>
      <c r="F400" s="37">
        <v>0</v>
      </c>
      <c r="G400" s="393"/>
      <c r="H400" s="285">
        <v>6.9754839622966316E-2</v>
      </c>
      <c r="I400" s="384"/>
      <c r="J400" s="395">
        <f t="shared" si="9"/>
        <v>0</v>
      </c>
      <c r="K400" s="382"/>
      <c r="L400" s="368"/>
      <c r="M400" s="334"/>
    </row>
    <row r="401" spans="2:13">
      <c r="B401" s="252"/>
      <c r="C401" s="604">
        <v>19</v>
      </c>
      <c r="D401" s="246" t="str">
        <v>電気機械　　　　　　</v>
      </c>
      <c r="E401" s="393"/>
      <c r="F401" s="37">
        <v>0</v>
      </c>
      <c r="G401" s="393"/>
      <c r="H401" s="285">
        <v>2.560172572570394E-2</v>
      </c>
      <c r="I401" s="384"/>
      <c r="J401" s="395">
        <f t="shared" si="9"/>
        <v>0</v>
      </c>
      <c r="K401" s="382"/>
      <c r="L401" s="368"/>
      <c r="M401" s="334"/>
    </row>
    <row r="402" spans="2:13">
      <c r="B402" s="252"/>
      <c r="C402" s="604">
        <v>20</v>
      </c>
      <c r="D402" s="246" t="str">
        <v>情報・通信機器</v>
      </c>
      <c r="E402" s="393"/>
      <c r="F402" s="37">
        <v>0</v>
      </c>
      <c r="G402" s="393"/>
      <c r="H402" s="285">
        <v>1.2339649535086422E-2</v>
      </c>
      <c r="I402" s="384"/>
      <c r="J402" s="395">
        <f t="shared" si="9"/>
        <v>0</v>
      </c>
      <c r="K402" s="382"/>
      <c r="L402" s="368"/>
      <c r="M402" s="334"/>
    </row>
    <row r="403" spans="2:13">
      <c r="B403" s="252"/>
      <c r="C403" s="604">
        <v>21</v>
      </c>
      <c r="D403" s="246" t="str">
        <v>輸送機械  　　　　　</v>
      </c>
      <c r="E403" s="393"/>
      <c r="F403" s="37">
        <v>0</v>
      </c>
      <c r="G403" s="393"/>
      <c r="H403" s="285">
        <v>4.0332944185284207E-2</v>
      </c>
      <c r="I403" s="384"/>
      <c r="J403" s="395">
        <f t="shared" si="9"/>
        <v>0</v>
      </c>
      <c r="K403" s="382"/>
      <c r="L403" s="368"/>
      <c r="M403" s="334"/>
    </row>
    <row r="404" spans="2:13">
      <c r="B404" s="252"/>
      <c r="C404" s="604">
        <v>22</v>
      </c>
      <c r="D404" s="246" t="str">
        <v>その他の製造工業製品</v>
      </c>
      <c r="E404" s="393"/>
      <c r="F404" s="37">
        <v>0</v>
      </c>
      <c r="G404" s="393"/>
      <c r="H404" s="285">
        <v>9.2822166064145343E-3</v>
      </c>
      <c r="I404" s="384"/>
      <c r="J404" s="395">
        <f t="shared" si="9"/>
        <v>0</v>
      </c>
      <c r="K404" s="382"/>
      <c r="L404" s="368"/>
      <c r="M404" s="334"/>
    </row>
    <row r="405" spans="2:13">
      <c r="B405" s="252"/>
      <c r="C405" s="604">
        <v>23</v>
      </c>
      <c r="D405" s="246" t="str">
        <v>建設　　　　　　　　</v>
      </c>
      <c r="E405" s="393"/>
      <c r="F405" s="37">
        <v>0</v>
      </c>
      <c r="G405" s="393"/>
      <c r="H405" s="285">
        <v>0</v>
      </c>
      <c r="I405" s="384"/>
      <c r="J405" s="395">
        <f t="shared" si="9"/>
        <v>0</v>
      </c>
      <c r="K405" s="382"/>
      <c r="L405" s="368"/>
      <c r="M405" s="334"/>
    </row>
    <row r="406" spans="2:13">
      <c r="B406" s="252"/>
      <c r="C406" s="604">
        <v>24</v>
      </c>
      <c r="D406" s="246" t="str">
        <v>電力・ガス・熱供給</v>
      </c>
      <c r="E406" s="393"/>
      <c r="F406" s="37">
        <v>0</v>
      </c>
      <c r="G406" s="393"/>
      <c r="H406" s="285">
        <v>9.2208929404499346E-3</v>
      </c>
      <c r="I406" s="384"/>
      <c r="J406" s="395">
        <f t="shared" si="9"/>
        <v>0</v>
      </c>
      <c r="K406" s="382"/>
      <c r="L406" s="368"/>
      <c r="M406" s="334"/>
    </row>
    <row r="407" spans="2:13">
      <c r="B407" s="252"/>
      <c r="C407" s="604">
        <v>25</v>
      </c>
      <c r="D407" s="246" t="str">
        <v>水道</v>
      </c>
      <c r="E407" s="393"/>
      <c r="F407" s="37">
        <v>0</v>
      </c>
      <c r="G407" s="393"/>
      <c r="H407" s="285">
        <v>1.1404346654732432E-3</v>
      </c>
      <c r="I407" s="384"/>
      <c r="J407" s="395">
        <f t="shared" si="9"/>
        <v>0</v>
      </c>
      <c r="K407" s="382"/>
      <c r="L407" s="368"/>
      <c r="M407" s="334"/>
    </row>
    <row r="408" spans="2:13">
      <c r="B408" s="252"/>
      <c r="C408" s="604">
        <v>26</v>
      </c>
      <c r="D408" s="246" t="str">
        <v>廃棄物処理</v>
      </c>
      <c r="E408" s="393"/>
      <c r="F408" s="37">
        <v>0</v>
      </c>
      <c r="G408" s="393"/>
      <c r="H408" s="285">
        <v>7.3437302286002287E-3</v>
      </c>
      <c r="I408" s="384"/>
      <c r="J408" s="395">
        <f t="shared" si="9"/>
        <v>0</v>
      </c>
      <c r="K408" s="382"/>
      <c r="L408" s="368"/>
      <c r="M408" s="334"/>
    </row>
    <row r="409" spans="2:13">
      <c r="B409" s="252"/>
      <c r="C409" s="604">
        <v>27</v>
      </c>
      <c r="D409" s="246" t="str">
        <v>商業　　　　　　　　</v>
      </c>
      <c r="E409" s="393"/>
      <c r="F409" s="37">
        <v>0</v>
      </c>
      <c r="G409" s="393"/>
      <c r="H409" s="285">
        <v>4.645805485093581E-3</v>
      </c>
      <c r="I409" s="384"/>
      <c r="J409" s="395">
        <f t="shared" si="9"/>
        <v>0</v>
      </c>
      <c r="K409" s="382"/>
      <c r="L409" s="368"/>
      <c r="M409" s="334"/>
    </row>
    <row r="410" spans="2:13">
      <c r="B410" s="252"/>
      <c r="C410" s="604">
        <v>28</v>
      </c>
      <c r="D410" s="246" t="str">
        <v>金融・保険　　　　　</v>
      </c>
      <c r="E410" s="393"/>
      <c r="F410" s="37">
        <v>0</v>
      </c>
      <c r="G410" s="393"/>
      <c r="H410" s="285">
        <v>1.9204952814405889E-4</v>
      </c>
      <c r="I410" s="384"/>
      <c r="J410" s="395">
        <f t="shared" si="9"/>
        <v>0</v>
      </c>
      <c r="K410" s="382"/>
      <c r="L410" s="368"/>
      <c r="M410" s="334"/>
    </row>
    <row r="411" spans="2:13">
      <c r="B411" s="252"/>
      <c r="C411" s="604">
        <v>29</v>
      </c>
      <c r="D411" s="246" t="str">
        <v>不動産　　　　　　　</v>
      </c>
      <c r="E411" s="393"/>
      <c r="F411" s="37">
        <v>0</v>
      </c>
      <c r="G411" s="393"/>
      <c r="H411" s="285">
        <v>6.5146822027161854E-4</v>
      </c>
      <c r="I411" s="384"/>
      <c r="J411" s="395">
        <f t="shared" si="9"/>
        <v>0</v>
      </c>
      <c r="K411" s="382"/>
      <c r="L411" s="368"/>
      <c r="M411" s="334"/>
    </row>
    <row r="412" spans="2:13">
      <c r="B412" s="252"/>
      <c r="C412" s="604">
        <v>30</v>
      </c>
      <c r="D412" s="246" t="str">
        <v>運輸・郵便　　　</v>
      </c>
      <c r="E412" s="393"/>
      <c r="F412" s="37">
        <v>0</v>
      </c>
      <c r="G412" s="393"/>
      <c r="H412" s="285">
        <v>4.3376513575989215E-3</v>
      </c>
      <c r="I412" s="384"/>
      <c r="J412" s="395">
        <f t="shared" si="9"/>
        <v>0</v>
      </c>
      <c r="K412" s="382"/>
      <c r="L412" s="368"/>
      <c r="M412" s="334"/>
    </row>
    <row r="413" spans="2:13">
      <c r="B413" s="252"/>
      <c r="C413" s="604">
        <v>31</v>
      </c>
      <c r="D413" s="246" t="str">
        <v>情報通信</v>
      </c>
      <c r="E413" s="393"/>
      <c r="F413" s="37">
        <v>0</v>
      </c>
      <c r="G413" s="393"/>
      <c r="H413" s="285">
        <v>2.0306646493037741E-3</v>
      </c>
      <c r="I413" s="384"/>
      <c r="J413" s="395">
        <f t="shared" si="9"/>
        <v>0</v>
      </c>
      <c r="K413" s="382"/>
      <c r="L413" s="368"/>
      <c r="M413" s="334"/>
    </row>
    <row r="414" spans="2:13">
      <c r="B414" s="252"/>
      <c r="C414" s="604">
        <v>32</v>
      </c>
      <c r="D414" s="246" t="str">
        <v>公務　　　　　　　　</v>
      </c>
      <c r="E414" s="393"/>
      <c r="F414" s="37">
        <v>0</v>
      </c>
      <c r="G414" s="393"/>
      <c r="H414" s="285">
        <v>0</v>
      </c>
      <c r="I414" s="384"/>
      <c r="J414" s="395">
        <f t="shared" si="9"/>
        <v>0</v>
      </c>
      <c r="K414" s="382"/>
      <c r="L414" s="368"/>
      <c r="M414" s="334"/>
    </row>
    <row r="415" spans="2:13">
      <c r="B415" s="252"/>
      <c r="C415" s="604">
        <v>33</v>
      </c>
      <c r="D415" s="246" t="str">
        <v>教育・研究　　　　　</v>
      </c>
      <c r="E415" s="393"/>
      <c r="F415" s="37">
        <v>0</v>
      </c>
      <c r="G415" s="393"/>
      <c r="H415" s="285">
        <v>7.2447855187689788E-4</v>
      </c>
      <c r="I415" s="384"/>
      <c r="J415" s="395">
        <f t="shared" si="9"/>
        <v>0</v>
      </c>
      <c r="K415" s="382"/>
      <c r="L415" s="368"/>
      <c r="M415" s="334"/>
    </row>
    <row r="416" spans="2:13">
      <c r="B416" s="252"/>
      <c r="C416" s="604">
        <v>34</v>
      </c>
      <c r="D416" s="246" t="str">
        <v>医療・福祉</v>
      </c>
      <c r="E416" s="393"/>
      <c r="F416" s="37">
        <v>0</v>
      </c>
      <c r="G416" s="393"/>
      <c r="H416" s="285">
        <v>3.7966965711893687E-5</v>
      </c>
      <c r="I416" s="384"/>
      <c r="J416" s="395">
        <f t="shared" si="9"/>
        <v>0</v>
      </c>
      <c r="K416" s="382"/>
      <c r="L416" s="368"/>
      <c r="M416" s="334"/>
    </row>
    <row r="417" spans="2:13">
      <c r="B417" s="252"/>
      <c r="C417" s="604">
        <v>35</v>
      </c>
      <c r="D417" s="246" t="str">
        <v>その他の非営利団体サービス</v>
      </c>
      <c r="E417" s="393"/>
      <c r="F417" s="37">
        <v>0</v>
      </c>
      <c r="G417" s="393"/>
      <c r="H417" s="285">
        <v>9.2511774982536742E-4</v>
      </c>
      <c r="I417" s="384"/>
      <c r="J417" s="395">
        <f t="shared" si="9"/>
        <v>0</v>
      </c>
      <c r="K417" s="382"/>
      <c r="L417" s="368"/>
      <c r="M417" s="334"/>
    </row>
    <row r="418" spans="2:13">
      <c r="B418" s="252"/>
      <c r="C418" s="604">
        <v>36</v>
      </c>
      <c r="D418" s="246" t="str">
        <v>対事業所サービス</v>
      </c>
      <c r="E418" s="393"/>
      <c r="F418" s="37">
        <v>0</v>
      </c>
      <c r="G418" s="393"/>
      <c r="H418" s="285">
        <v>3.0729864489719322E-4</v>
      </c>
      <c r="I418" s="384"/>
      <c r="J418" s="395">
        <f t="shared" si="9"/>
        <v>0</v>
      </c>
      <c r="K418" s="382"/>
      <c r="L418" s="368"/>
      <c r="M418" s="334"/>
    </row>
    <row r="419" spans="2:13">
      <c r="B419" s="252"/>
      <c r="C419" s="604">
        <v>37</v>
      </c>
      <c r="D419" s="246" t="str">
        <v>宿泊業</v>
      </c>
      <c r="E419" s="393"/>
      <c r="F419" s="37">
        <v>0</v>
      </c>
      <c r="G419" s="393"/>
      <c r="H419" s="285">
        <v>1.1675699044922085E-2</v>
      </c>
      <c r="I419" s="384"/>
      <c r="J419" s="395">
        <f t="shared" si="9"/>
        <v>0</v>
      </c>
      <c r="K419" s="382"/>
      <c r="L419" s="368"/>
      <c r="M419" s="334"/>
    </row>
    <row r="420" spans="2:13">
      <c r="B420" s="252"/>
      <c r="C420" s="604">
        <v>38</v>
      </c>
      <c r="D420" s="246" t="str">
        <v>飲食サービス</v>
      </c>
      <c r="E420" s="393"/>
      <c r="F420" s="37">
        <v>0</v>
      </c>
      <c r="G420" s="393"/>
      <c r="H420" s="285">
        <v>3.8140311770827354E-6</v>
      </c>
      <c r="I420" s="384"/>
      <c r="J420" s="395">
        <f t="shared" si="9"/>
        <v>0</v>
      </c>
      <c r="K420" s="382"/>
      <c r="L420" s="368"/>
      <c r="M420" s="334"/>
    </row>
    <row r="421" spans="2:13">
      <c r="B421" s="252"/>
      <c r="C421" s="604">
        <v>39</v>
      </c>
      <c r="D421" s="246" t="str">
        <v>娯楽サービス</v>
      </c>
      <c r="E421" s="393"/>
      <c r="F421" s="37">
        <v>0</v>
      </c>
      <c r="G421" s="393"/>
      <c r="H421" s="285">
        <v>1.6256452575351111E-3</v>
      </c>
      <c r="I421" s="384"/>
      <c r="J421" s="395">
        <f t="shared" si="9"/>
        <v>0</v>
      </c>
      <c r="K421" s="382"/>
      <c r="L421" s="368"/>
      <c r="M421" s="334"/>
    </row>
    <row r="422" spans="2:13">
      <c r="B422" s="252"/>
      <c r="C422" s="604">
        <v>40</v>
      </c>
      <c r="D422" s="246" t="str">
        <v>対個人サービス</v>
      </c>
      <c r="E422" s="393"/>
      <c r="F422" s="37">
        <v>0</v>
      </c>
      <c r="G422" s="393"/>
      <c r="H422" s="285">
        <v>2.2109025748974043E-4</v>
      </c>
      <c r="I422" s="384"/>
      <c r="J422" s="395">
        <f t="shared" si="9"/>
        <v>0</v>
      </c>
      <c r="K422" s="382"/>
      <c r="L422" s="368"/>
      <c r="M422" s="334"/>
    </row>
    <row r="423" spans="2:13">
      <c r="B423" s="252"/>
      <c r="C423" s="604">
        <v>41</v>
      </c>
      <c r="D423" s="246" t="str">
        <v>事務用品</v>
      </c>
      <c r="E423" s="393"/>
      <c r="F423" s="37">
        <v>0</v>
      </c>
      <c r="G423" s="393"/>
      <c r="H423" s="285">
        <v>0</v>
      </c>
      <c r="I423" s="384"/>
      <c r="J423" s="395">
        <f t="shared" si="9"/>
        <v>0</v>
      </c>
      <c r="K423" s="382"/>
      <c r="L423" s="368"/>
      <c r="M423" s="334"/>
    </row>
    <row r="424" spans="2:13" ht="12.75" thickBot="1">
      <c r="B424" s="345"/>
      <c r="C424" s="604">
        <v>42</v>
      </c>
      <c r="D424" s="246" t="str">
        <v>分類不明</v>
      </c>
      <c r="E424" s="393"/>
      <c r="F424" s="41">
        <v>0</v>
      </c>
      <c r="G424" s="393"/>
      <c r="H424" s="287">
        <v>5.5773856484300907E-3</v>
      </c>
      <c r="I424" s="384"/>
      <c r="J424" s="397">
        <f t="shared" si="9"/>
        <v>0</v>
      </c>
      <c r="K424" s="382"/>
      <c r="L424" s="368"/>
      <c r="M424" s="334"/>
    </row>
    <row r="425" spans="2:13">
      <c r="B425" s="267" t="s">
        <v>90</v>
      </c>
      <c r="C425" s="339"/>
      <c r="D425" s="340"/>
      <c r="E425" s="334"/>
      <c r="F425" s="342">
        <f>SUM(F383:F424)</f>
        <v>0</v>
      </c>
      <c r="G425" s="334"/>
      <c r="I425" s="381"/>
      <c r="J425" s="41">
        <f>SUM(J383:J424)</f>
        <v>0</v>
      </c>
      <c r="K425" s="382"/>
      <c r="L425" s="368"/>
      <c r="M425" s="334"/>
    </row>
    <row r="426" spans="2:13">
      <c r="C426" s="95"/>
      <c r="E426" s="334"/>
      <c r="F426" s="334"/>
      <c r="G426" s="334"/>
      <c r="I426" s="381"/>
      <c r="J426" s="368"/>
      <c r="K426" s="382"/>
      <c r="L426" s="368"/>
      <c r="M426" s="334"/>
    </row>
    <row r="427" spans="2:13" ht="14.25">
      <c r="B427" s="28" t="s">
        <v>521</v>
      </c>
      <c r="C427" s="95"/>
      <c r="F427" s="334"/>
      <c r="H427" s="391"/>
      <c r="J427" s="334"/>
      <c r="K427" s="382"/>
      <c r="L427" s="368"/>
      <c r="M427" s="334"/>
    </row>
    <row r="428" spans="2:13" ht="48">
      <c r="B428" s="239"/>
      <c r="C428" s="365" t="s">
        <v>374</v>
      </c>
      <c r="D428" s="241" t="s">
        <v>56</v>
      </c>
      <c r="F428" s="383" t="s">
        <v>512</v>
      </c>
      <c r="H428" s="383" t="s">
        <v>458</v>
      </c>
      <c r="J428" s="383" t="s">
        <v>459</v>
      </c>
      <c r="K428" s="382"/>
      <c r="L428" s="368"/>
      <c r="M428" s="334"/>
    </row>
    <row r="429" spans="2:13">
      <c r="B429" s="374" t="s">
        <v>79</v>
      </c>
      <c r="C429" s="606">
        <f t="array" ref="C429:D470">+'入力 _県内外'!$U$6:$V$47</f>
        <v>1</v>
      </c>
      <c r="D429" s="244" t="str">
        <v>農業　　　　　</v>
      </c>
      <c r="E429" s="393"/>
      <c r="F429" s="75">
        <f t="array" ref="F429:F470">+$J$289:$J$330</f>
        <v>0</v>
      </c>
      <c r="G429" s="393"/>
      <c r="H429" s="283">
        <f t="array" ref="H429:H470">+係数!$F$46:$F$87</f>
        <v>0.18267020734167216</v>
      </c>
      <c r="I429" s="393"/>
      <c r="J429" s="405">
        <f>F429*H429</f>
        <v>0</v>
      </c>
      <c r="K429" s="382"/>
      <c r="L429" s="368"/>
      <c r="M429" s="334"/>
    </row>
    <row r="430" spans="2:13">
      <c r="B430" s="251"/>
      <c r="C430" s="604">
        <v>2</v>
      </c>
      <c r="D430" s="246" t="str">
        <v>林業　　　　　</v>
      </c>
      <c r="E430" s="393"/>
      <c r="F430" s="37">
        <v>0</v>
      </c>
      <c r="G430" s="393"/>
      <c r="H430" s="285">
        <v>0.13965398908189516</v>
      </c>
      <c r="I430" s="393"/>
      <c r="J430" s="406">
        <f t="shared" ref="J430:J470" si="10">F430*H430</f>
        <v>0</v>
      </c>
      <c r="K430" s="382"/>
      <c r="L430" s="368"/>
      <c r="M430" s="334"/>
    </row>
    <row r="431" spans="2:13">
      <c r="B431" s="251"/>
      <c r="C431" s="604">
        <v>3</v>
      </c>
      <c r="D431" s="246" t="str">
        <v>漁業　　　　</v>
      </c>
      <c r="E431" s="393"/>
      <c r="F431" s="37">
        <v>0</v>
      </c>
      <c r="G431" s="393"/>
      <c r="H431" s="285">
        <v>0.14113002095139801</v>
      </c>
      <c r="I431" s="393"/>
      <c r="J431" s="406">
        <f t="shared" si="10"/>
        <v>0</v>
      </c>
      <c r="K431" s="382"/>
      <c r="L431" s="368"/>
      <c r="M431" s="334"/>
    </row>
    <row r="432" spans="2:13">
      <c r="B432" s="251"/>
      <c r="C432" s="604">
        <v>4</v>
      </c>
      <c r="D432" s="246" t="str">
        <v>鉱業</v>
      </c>
      <c r="E432" s="393"/>
      <c r="F432" s="37">
        <v>0</v>
      </c>
      <c r="G432" s="393"/>
      <c r="H432" s="285">
        <v>0.97508288733811177</v>
      </c>
      <c r="I432" s="393"/>
      <c r="J432" s="406">
        <f t="shared" si="10"/>
        <v>0</v>
      </c>
      <c r="K432" s="382"/>
      <c r="L432" s="368"/>
      <c r="M432" s="334"/>
    </row>
    <row r="433" spans="2:13">
      <c r="B433" s="251"/>
      <c r="C433" s="604">
        <v>5</v>
      </c>
      <c r="D433" s="246" t="str">
        <v>飲食料品　　　　　　　</v>
      </c>
      <c r="E433" s="393"/>
      <c r="F433" s="37">
        <v>0</v>
      </c>
      <c r="G433" s="393"/>
      <c r="H433" s="285">
        <v>0.15620941261106189</v>
      </c>
      <c r="I433" s="393"/>
      <c r="J433" s="406">
        <f t="shared" si="10"/>
        <v>0</v>
      </c>
      <c r="K433" s="382"/>
      <c r="L433" s="368"/>
      <c r="M433" s="334"/>
    </row>
    <row r="434" spans="2:13">
      <c r="B434" s="251"/>
      <c r="C434" s="604">
        <v>6</v>
      </c>
      <c r="D434" s="246" t="str">
        <v>繊維製品　</v>
      </c>
      <c r="E434" s="393"/>
      <c r="F434" s="37">
        <v>0</v>
      </c>
      <c r="G434" s="393"/>
      <c r="H434" s="285">
        <v>0.57184076036450482</v>
      </c>
      <c r="I434" s="393"/>
      <c r="J434" s="406">
        <f t="shared" si="10"/>
        <v>0</v>
      </c>
      <c r="K434" s="382"/>
      <c r="L434" s="368"/>
      <c r="M434" s="334"/>
    </row>
    <row r="435" spans="2:13">
      <c r="B435" s="251"/>
      <c r="C435" s="604">
        <v>7</v>
      </c>
      <c r="D435" s="246" t="str">
        <v>パルプ・紙・木製品</v>
      </c>
      <c r="E435" s="393"/>
      <c r="F435" s="37">
        <v>0</v>
      </c>
      <c r="G435" s="393"/>
      <c r="H435" s="285">
        <v>0.15262012415150364</v>
      </c>
      <c r="I435" s="393"/>
      <c r="J435" s="406">
        <f t="shared" si="10"/>
        <v>0</v>
      </c>
      <c r="K435" s="382"/>
      <c r="L435" s="368"/>
      <c r="M435" s="334"/>
    </row>
    <row r="436" spans="2:13">
      <c r="B436" s="251"/>
      <c r="C436" s="604">
        <v>8</v>
      </c>
      <c r="D436" s="246" t="str">
        <v>化学製品  　　　  　</v>
      </c>
      <c r="E436" s="393"/>
      <c r="F436" s="37">
        <v>0</v>
      </c>
      <c r="G436" s="393"/>
      <c r="H436" s="285">
        <v>0.20263790545287047</v>
      </c>
      <c r="I436" s="393"/>
      <c r="J436" s="406">
        <f t="shared" si="10"/>
        <v>0</v>
      </c>
      <c r="K436" s="382"/>
      <c r="L436" s="368"/>
      <c r="M436" s="334"/>
    </row>
    <row r="437" spans="2:13">
      <c r="B437" s="251"/>
      <c r="C437" s="604">
        <v>9</v>
      </c>
      <c r="D437" s="246" t="str">
        <v>石油・石炭製品　　　</v>
      </c>
      <c r="E437" s="393"/>
      <c r="F437" s="37">
        <v>0</v>
      </c>
      <c r="G437" s="393"/>
      <c r="H437" s="285">
        <v>0.17008195996086151</v>
      </c>
      <c r="I437" s="393"/>
      <c r="J437" s="406">
        <f t="shared" si="10"/>
        <v>0</v>
      </c>
      <c r="K437" s="382"/>
      <c r="L437" s="368"/>
      <c r="M437" s="334"/>
    </row>
    <row r="438" spans="2:13">
      <c r="B438" s="252"/>
      <c r="C438" s="604">
        <v>10</v>
      </c>
      <c r="D438" s="246" t="str">
        <v>プラスチック・ゴム</v>
      </c>
      <c r="E438" s="393"/>
      <c r="F438" s="37">
        <v>0</v>
      </c>
      <c r="G438" s="393"/>
      <c r="H438" s="285">
        <v>0.10748320014914395</v>
      </c>
      <c r="I438" s="393"/>
      <c r="J438" s="406">
        <f t="shared" si="10"/>
        <v>0</v>
      </c>
      <c r="K438" s="382"/>
      <c r="L438" s="368"/>
      <c r="M438" s="334"/>
    </row>
    <row r="439" spans="2:13">
      <c r="B439" s="252"/>
      <c r="C439" s="604">
        <v>11</v>
      </c>
      <c r="D439" s="246" t="str">
        <v>窯業・土石製品　　</v>
      </c>
      <c r="E439" s="393"/>
      <c r="F439" s="37">
        <v>0</v>
      </c>
      <c r="G439" s="393"/>
      <c r="H439" s="285">
        <v>9.056499364917249E-2</v>
      </c>
      <c r="I439" s="393"/>
      <c r="J439" s="406">
        <f t="shared" si="10"/>
        <v>0</v>
      </c>
      <c r="K439" s="382"/>
      <c r="L439" s="368"/>
      <c r="M439" s="334"/>
    </row>
    <row r="440" spans="2:13">
      <c r="B440" s="252"/>
      <c r="C440" s="604">
        <v>12</v>
      </c>
      <c r="D440" s="246" t="str">
        <v>鉄鋼　　　　　　　　</v>
      </c>
      <c r="E440" s="393"/>
      <c r="F440" s="37">
        <v>0</v>
      </c>
      <c r="G440" s="393"/>
      <c r="H440" s="285">
        <v>3.9482226233520129E-2</v>
      </c>
      <c r="I440" s="393"/>
      <c r="J440" s="406">
        <f t="shared" si="10"/>
        <v>0</v>
      </c>
      <c r="K440" s="382"/>
      <c r="L440" s="368"/>
      <c r="M440" s="334"/>
    </row>
    <row r="441" spans="2:13">
      <c r="B441" s="252"/>
      <c r="C441" s="604">
        <v>13</v>
      </c>
      <c r="D441" s="246" t="str">
        <v>非鉄金属　　　　　　</v>
      </c>
      <c r="E441" s="393"/>
      <c r="F441" s="37">
        <v>0</v>
      </c>
      <c r="G441" s="393"/>
      <c r="H441" s="285">
        <v>0.34562971629865069</v>
      </c>
      <c r="I441" s="393"/>
      <c r="J441" s="406">
        <f t="shared" si="10"/>
        <v>0</v>
      </c>
      <c r="K441" s="382"/>
      <c r="L441" s="368"/>
      <c r="M441" s="334"/>
    </row>
    <row r="442" spans="2:13">
      <c r="B442" s="252"/>
      <c r="C442" s="604">
        <v>14</v>
      </c>
      <c r="D442" s="246" t="str">
        <v>金属製品　　　　　　</v>
      </c>
      <c r="E442" s="393"/>
      <c r="F442" s="37">
        <v>0</v>
      </c>
      <c r="G442" s="393"/>
      <c r="H442" s="285">
        <v>7.5654102382778407E-2</v>
      </c>
      <c r="I442" s="393"/>
      <c r="J442" s="406">
        <f t="shared" si="10"/>
        <v>0</v>
      </c>
      <c r="K442" s="382"/>
      <c r="L442" s="368"/>
      <c r="M442" s="334"/>
    </row>
    <row r="443" spans="2:13">
      <c r="B443" s="252"/>
      <c r="C443" s="604">
        <v>15</v>
      </c>
      <c r="D443" s="246" t="str">
        <v>はん用機械</v>
      </c>
      <c r="E443" s="393"/>
      <c r="F443" s="37">
        <v>0</v>
      </c>
      <c r="G443" s="393"/>
      <c r="H443" s="285">
        <v>0.13395139425336469</v>
      </c>
      <c r="I443" s="393"/>
      <c r="J443" s="406">
        <f t="shared" si="10"/>
        <v>0</v>
      </c>
      <c r="K443" s="382"/>
      <c r="L443" s="368"/>
      <c r="M443" s="334"/>
    </row>
    <row r="444" spans="2:13">
      <c r="B444" s="252"/>
      <c r="C444" s="604">
        <v>16</v>
      </c>
      <c r="D444" s="246" t="str">
        <v>生産用機械</v>
      </c>
      <c r="E444" s="393"/>
      <c r="F444" s="37">
        <v>0</v>
      </c>
      <c r="G444" s="393"/>
      <c r="H444" s="285">
        <v>0.13184927908882998</v>
      </c>
      <c r="I444" s="393"/>
      <c r="J444" s="406">
        <f t="shared" si="10"/>
        <v>0</v>
      </c>
      <c r="K444" s="382"/>
      <c r="L444" s="368"/>
      <c r="M444" s="334"/>
    </row>
    <row r="445" spans="2:13">
      <c r="B445" s="252"/>
      <c r="C445" s="604">
        <v>17</v>
      </c>
      <c r="D445" s="246" t="str">
        <v>業務用機械</v>
      </c>
      <c r="E445" s="393"/>
      <c r="F445" s="37">
        <v>0</v>
      </c>
      <c r="G445" s="393"/>
      <c r="H445" s="285">
        <v>0.22845508927537084</v>
      </c>
      <c r="I445" s="393"/>
      <c r="J445" s="406">
        <f t="shared" si="10"/>
        <v>0</v>
      </c>
      <c r="K445" s="382"/>
      <c r="L445" s="368"/>
      <c r="M445" s="334"/>
    </row>
    <row r="446" spans="2:13">
      <c r="B446" s="252"/>
      <c r="C446" s="604">
        <v>18</v>
      </c>
      <c r="D446" s="246" t="str">
        <v>電子部品</v>
      </c>
      <c r="E446" s="393"/>
      <c r="F446" s="37">
        <v>0</v>
      </c>
      <c r="G446" s="393"/>
      <c r="H446" s="285">
        <v>0.2725612812956556</v>
      </c>
      <c r="I446" s="393"/>
      <c r="J446" s="406">
        <f t="shared" si="10"/>
        <v>0</v>
      </c>
      <c r="K446" s="382"/>
      <c r="L446" s="368"/>
      <c r="M446" s="334"/>
    </row>
    <row r="447" spans="2:13">
      <c r="B447" s="252"/>
      <c r="C447" s="604">
        <v>19</v>
      </c>
      <c r="D447" s="246" t="str">
        <v>電気機械　　　　　　</v>
      </c>
      <c r="E447" s="393"/>
      <c r="F447" s="37">
        <v>0</v>
      </c>
      <c r="G447" s="393"/>
      <c r="H447" s="285">
        <v>0.22557928477891753</v>
      </c>
      <c r="I447" s="393"/>
      <c r="J447" s="406">
        <f t="shared" si="10"/>
        <v>0</v>
      </c>
      <c r="K447" s="382"/>
      <c r="L447" s="368"/>
      <c r="M447" s="334"/>
    </row>
    <row r="448" spans="2:13">
      <c r="B448" s="252"/>
      <c r="C448" s="604">
        <v>20</v>
      </c>
      <c r="D448" s="246" t="str">
        <v>情報・通信機器</v>
      </c>
      <c r="E448" s="393"/>
      <c r="F448" s="37">
        <v>0</v>
      </c>
      <c r="G448" s="393"/>
      <c r="H448" s="285">
        <v>0.45524068416463814</v>
      </c>
      <c r="I448" s="393"/>
      <c r="J448" s="406">
        <f t="shared" si="10"/>
        <v>0</v>
      </c>
      <c r="K448" s="382"/>
      <c r="L448" s="368"/>
      <c r="M448" s="334"/>
    </row>
    <row r="449" spans="2:13">
      <c r="B449" s="252"/>
      <c r="C449" s="604">
        <v>21</v>
      </c>
      <c r="D449" s="246" t="str">
        <v>輸送機械  　　　　　</v>
      </c>
      <c r="E449" s="393"/>
      <c r="F449" s="37">
        <v>0</v>
      </c>
      <c r="G449" s="393"/>
      <c r="H449" s="285">
        <v>7.4107684024826842E-2</v>
      </c>
      <c r="I449" s="393"/>
      <c r="J449" s="406">
        <f t="shared" si="10"/>
        <v>0</v>
      </c>
      <c r="K449" s="382"/>
      <c r="L449" s="368"/>
      <c r="M449" s="334"/>
    </row>
    <row r="450" spans="2:13">
      <c r="B450" s="252"/>
      <c r="C450" s="604">
        <v>22</v>
      </c>
      <c r="D450" s="246" t="str">
        <v>その他の製造工業製品</v>
      </c>
      <c r="E450" s="393"/>
      <c r="F450" s="37">
        <v>0</v>
      </c>
      <c r="G450" s="393"/>
      <c r="H450" s="285">
        <v>0.20868532494916156</v>
      </c>
      <c r="I450" s="393"/>
      <c r="J450" s="406">
        <f t="shared" si="10"/>
        <v>0</v>
      </c>
      <c r="K450" s="382"/>
      <c r="L450" s="368"/>
      <c r="M450" s="334"/>
    </row>
    <row r="451" spans="2:13">
      <c r="B451" s="252"/>
      <c r="C451" s="604">
        <v>23</v>
      </c>
      <c r="D451" s="246" t="str">
        <v>建設　　　　　　　　</v>
      </c>
      <c r="E451" s="393"/>
      <c r="F451" s="37">
        <v>0</v>
      </c>
      <c r="G451" s="393"/>
      <c r="H451" s="285">
        <v>0</v>
      </c>
      <c r="I451" s="393"/>
      <c r="J451" s="406">
        <f t="shared" si="10"/>
        <v>0</v>
      </c>
      <c r="K451" s="382"/>
      <c r="L451" s="368"/>
      <c r="M451" s="334"/>
    </row>
    <row r="452" spans="2:13">
      <c r="B452" s="252"/>
      <c r="C452" s="604">
        <v>24</v>
      </c>
      <c r="D452" s="246" t="str">
        <v>電力・ガス・熱供給</v>
      </c>
      <c r="E452" s="393"/>
      <c r="F452" s="37">
        <v>0</v>
      </c>
      <c r="G452" s="393"/>
      <c r="H452" s="285">
        <v>4.8795250608567755E-5</v>
      </c>
      <c r="I452" s="393"/>
      <c r="J452" s="406">
        <f t="shared" si="10"/>
        <v>0</v>
      </c>
      <c r="K452" s="382"/>
      <c r="L452" s="368"/>
      <c r="M452" s="334"/>
    </row>
    <row r="453" spans="2:13">
      <c r="B453" s="252"/>
      <c r="C453" s="604">
        <v>25</v>
      </c>
      <c r="D453" s="246" t="str">
        <v>水道</v>
      </c>
      <c r="E453" s="393"/>
      <c r="F453" s="37">
        <v>0</v>
      </c>
      <c r="G453" s="393"/>
      <c r="H453" s="285">
        <v>2.4514224261734495E-4</v>
      </c>
      <c r="I453" s="393"/>
      <c r="J453" s="406">
        <f t="shared" si="10"/>
        <v>0</v>
      </c>
      <c r="K453" s="382"/>
      <c r="L453" s="368"/>
      <c r="M453" s="334"/>
    </row>
    <row r="454" spans="2:13">
      <c r="B454" s="252"/>
      <c r="C454" s="604">
        <v>26</v>
      </c>
      <c r="D454" s="246" t="str">
        <v>廃棄物処理</v>
      </c>
      <c r="E454" s="393"/>
      <c r="F454" s="37">
        <v>0</v>
      </c>
      <c r="G454" s="393"/>
      <c r="H454" s="285">
        <v>5.6928141306978523E-5</v>
      </c>
      <c r="I454" s="393"/>
      <c r="J454" s="406">
        <f t="shared" si="10"/>
        <v>0</v>
      </c>
      <c r="K454" s="382"/>
      <c r="L454" s="368"/>
      <c r="M454" s="334"/>
    </row>
    <row r="455" spans="2:13">
      <c r="B455" s="252"/>
      <c r="C455" s="604">
        <v>27</v>
      </c>
      <c r="D455" s="246" t="str">
        <v>商業　　　　　　　　</v>
      </c>
      <c r="E455" s="393"/>
      <c r="F455" s="37">
        <v>0</v>
      </c>
      <c r="G455" s="393"/>
      <c r="H455" s="285">
        <v>1.1401741278116996E-2</v>
      </c>
      <c r="I455" s="393"/>
      <c r="J455" s="406">
        <f t="shared" si="10"/>
        <v>0</v>
      </c>
      <c r="K455" s="382"/>
      <c r="L455" s="368"/>
      <c r="M455" s="334"/>
    </row>
    <row r="456" spans="2:13">
      <c r="B456" s="252"/>
      <c r="C456" s="604">
        <v>28</v>
      </c>
      <c r="D456" s="246" t="str">
        <v>金融・保険　　　　　</v>
      </c>
      <c r="E456" s="393"/>
      <c r="F456" s="37">
        <v>0</v>
      </c>
      <c r="G456" s="393"/>
      <c r="H456" s="285">
        <v>2.8287283251347137E-2</v>
      </c>
      <c r="I456" s="393"/>
      <c r="J456" s="406">
        <f t="shared" si="10"/>
        <v>0</v>
      </c>
      <c r="K456" s="382"/>
      <c r="L456" s="368"/>
      <c r="M456" s="334"/>
    </row>
    <row r="457" spans="2:13">
      <c r="B457" s="252"/>
      <c r="C457" s="604">
        <v>29</v>
      </c>
      <c r="D457" s="246" t="str">
        <v>不動産　　　　　　　</v>
      </c>
      <c r="E457" s="393"/>
      <c r="F457" s="37">
        <v>0</v>
      </c>
      <c r="G457" s="393"/>
      <c r="H457" s="285">
        <v>2.3462599960362905E-5</v>
      </c>
      <c r="I457" s="393"/>
      <c r="J457" s="406">
        <f t="shared" si="10"/>
        <v>0</v>
      </c>
      <c r="K457" s="382"/>
      <c r="L457" s="368"/>
      <c r="M457" s="334"/>
    </row>
    <row r="458" spans="2:13">
      <c r="B458" s="252"/>
      <c r="C458" s="604">
        <v>30</v>
      </c>
      <c r="D458" s="246" t="str">
        <v>運輸・郵便　　　</v>
      </c>
      <c r="E458" s="393"/>
      <c r="F458" s="37">
        <v>0</v>
      </c>
      <c r="G458" s="393"/>
      <c r="H458" s="285">
        <v>9.4158733219556756E-2</v>
      </c>
      <c r="I458" s="393"/>
      <c r="J458" s="406">
        <f t="shared" si="10"/>
        <v>0</v>
      </c>
      <c r="K458" s="382"/>
      <c r="L458" s="368"/>
      <c r="M458" s="334"/>
    </row>
    <row r="459" spans="2:13">
      <c r="B459" s="252"/>
      <c r="C459" s="604">
        <v>31</v>
      </c>
      <c r="D459" s="246" t="str">
        <v>情報通信</v>
      </c>
      <c r="E459" s="393"/>
      <c r="F459" s="37">
        <v>0</v>
      </c>
      <c r="G459" s="393"/>
      <c r="H459" s="285">
        <v>1.5312577718365705E-2</v>
      </c>
      <c r="I459" s="393"/>
      <c r="J459" s="406">
        <f t="shared" si="10"/>
        <v>0</v>
      </c>
      <c r="K459" s="382"/>
      <c r="L459" s="368"/>
      <c r="M459" s="334"/>
    </row>
    <row r="460" spans="2:13">
      <c r="B460" s="252"/>
      <c r="C460" s="604">
        <v>32</v>
      </c>
      <c r="D460" s="246" t="str">
        <v>公務　　　　　　　　</v>
      </c>
      <c r="E460" s="393"/>
      <c r="F460" s="37">
        <v>0</v>
      </c>
      <c r="G460" s="393"/>
      <c r="H460" s="285">
        <v>0</v>
      </c>
      <c r="I460" s="393"/>
      <c r="J460" s="406">
        <f t="shared" si="10"/>
        <v>0</v>
      </c>
      <c r="K460" s="382"/>
      <c r="L460" s="368"/>
      <c r="M460" s="334"/>
    </row>
    <row r="461" spans="2:13">
      <c r="B461" s="252"/>
      <c r="C461" s="604">
        <v>33</v>
      </c>
      <c r="D461" s="246" t="str">
        <v>教育・研究　　　　　</v>
      </c>
      <c r="E461" s="393"/>
      <c r="F461" s="37">
        <v>0</v>
      </c>
      <c r="G461" s="393"/>
      <c r="H461" s="285">
        <v>3.9581888610163559E-3</v>
      </c>
      <c r="I461" s="393"/>
      <c r="J461" s="406">
        <f t="shared" si="10"/>
        <v>0</v>
      </c>
      <c r="K461" s="382"/>
      <c r="L461" s="368"/>
      <c r="M461" s="334"/>
    </row>
    <row r="462" spans="2:13">
      <c r="B462" s="252"/>
      <c r="C462" s="604">
        <v>34</v>
      </c>
      <c r="D462" s="246" t="str">
        <v>医療・福祉</v>
      </c>
      <c r="E462" s="393"/>
      <c r="F462" s="37">
        <v>0</v>
      </c>
      <c r="G462" s="393"/>
      <c r="H462" s="285">
        <v>6.0895177615000058E-5</v>
      </c>
      <c r="I462" s="393"/>
      <c r="J462" s="406">
        <f t="shared" si="10"/>
        <v>0</v>
      </c>
      <c r="K462" s="382"/>
      <c r="L462" s="368"/>
      <c r="M462" s="334"/>
    </row>
    <row r="463" spans="2:13">
      <c r="B463" s="252"/>
      <c r="C463" s="604">
        <v>35</v>
      </c>
      <c r="D463" s="246" t="str">
        <v>その他の非営利団体サービス</v>
      </c>
      <c r="E463" s="393"/>
      <c r="F463" s="37">
        <v>0</v>
      </c>
      <c r="G463" s="393"/>
      <c r="H463" s="285">
        <v>1.0878162736515561E-2</v>
      </c>
      <c r="I463" s="393"/>
      <c r="J463" s="406">
        <f t="shared" si="10"/>
        <v>0</v>
      </c>
      <c r="K463" s="382"/>
      <c r="L463" s="368"/>
      <c r="M463" s="334"/>
    </row>
    <row r="464" spans="2:13">
      <c r="B464" s="252"/>
      <c r="C464" s="604">
        <v>36</v>
      </c>
      <c r="D464" s="246" t="str">
        <v>対事業所サービス</v>
      </c>
      <c r="E464" s="393"/>
      <c r="F464" s="37">
        <v>0</v>
      </c>
      <c r="G464" s="393"/>
      <c r="H464" s="285">
        <v>2.2916694986749614E-2</v>
      </c>
      <c r="I464" s="393"/>
      <c r="J464" s="406">
        <f t="shared" si="10"/>
        <v>0</v>
      </c>
      <c r="K464" s="382"/>
      <c r="L464" s="368"/>
      <c r="M464" s="334"/>
    </row>
    <row r="465" spans="2:45">
      <c r="B465" s="252"/>
      <c r="C465" s="604">
        <v>37</v>
      </c>
      <c r="D465" s="246" t="str">
        <v>宿泊業</v>
      </c>
      <c r="E465" s="393"/>
      <c r="F465" s="37">
        <v>0</v>
      </c>
      <c r="G465" s="393"/>
      <c r="H465" s="285">
        <v>0.1079014234224057</v>
      </c>
      <c r="I465" s="393"/>
      <c r="J465" s="406">
        <f t="shared" si="10"/>
        <v>0</v>
      </c>
      <c r="K465" s="382"/>
      <c r="L465" s="368"/>
      <c r="M465" s="334"/>
    </row>
    <row r="466" spans="2:45">
      <c r="B466" s="252"/>
      <c r="C466" s="604">
        <v>38</v>
      </c>
      <c r="D466" s="246" t="str">
        <v>飲食サービス</v>
      </c>
      <c r="E466" s="393"/>
      <c r="F466" s="37">
        <v>0</v>
      </c>
      <c r="G466" s="393"/>
      <c r="H466" s="285">
        <v>1.5388384185294571E-2</v>
      </c>
      <c r="I466" s="393"/>
      <c r="J466" s="406">
        <f t="shared" si="10"/>
        <v>0</v>
      </c>
      <c r="K466" s="382"/>
      <c r="L466" s="368"/>
      <c r="M466" s="334"/>
    </row>
    <row r="467" spans="2:45">
      <c r="B467" s="252"/>
      <c r="C467" s="604">
        <v>39</v>
      </c>
      <c r="D467" s="246" t="str">
        <v>娯楽サービス</v>
      </c>
      <c r="E467" s="393"/>
      <c r="F467" s="37">
        <v>0</v>
      </c>
      <c r="G467" s="393"/>
      <c r="H467" s="285">
        <v>1.8670797119002804E-2</v>
      </c>
      <c r="I467" s="393"/>
      <c r="J467" s="406">
        <f t="shared" si="10"/>
        <v>0</v>
      </c>
      <c r="K467" s="382"/>
      <c r="L467" s="368"/>
      <c r="M467" s="334"/>
    </row>
    <row r="468" spans="2:45">
      <c r="B468" s="252"/>
      <c r="C468" s="604">
        <v>40</v>
      </c>
      <c r="D468" s="246" t="str">
        <v>対個人サービス</v>
      </c>
      <c r="E468" s="393"/>
      <c r="F468" s="37">
        <v>0</v>
      </c>
      <c r="G468" s="393"/>
      <c r="H468" s="285">
        <v>1.059596066940509E-3</v>
      </c>
      <c r="I468" s="393"/>
      <c r="J468" s="406">
        <f t="shared" si="10"/>
        <v>0</v>
      </c>
      <c r="K468" s="382"/>
      <c r="L468" s="368"/>
      <c r="M468" s="334"/>
    </row>
    <row r="469" spans="2:45">
      <c r="B469" s="252"/>
      <c r="C469" s="604">
        <v>41</v>
      </c>
      <c r="D469" s="246" t="str">
        <v>事務用品</v>
      </c>
      <c r="E469" s="393"/>
      <c r="F469" s="37">
        <v>0</v>
      </c>
      <c r="G469" s="393"/>
      <c r="H469" s="285">
        <v>0</v>
      </c>
      <c r="I469" s="393"/>
      <c r="J469" s="406">
        <f t="shared" si="10"/>
        <v>0</v>
      </c>
      <c r="K469" s="382"/>
      <c r="L469" s="368"/>
      <c r="M469" s="334"/>
    </row>
    <row r="470" spans="2:45">
      <c r="B470" s="345"/>
      <c r="C470" s="604">
        <v>42</v>
      </c>
      <c r="D470" s="246" t="str">
        <v>分類不明</v>
      </c>
      <c r="E470" s="393"/>
      <c r="F470" s="41">
        <v>0</v>
      </c>
      <c r="G470" s="393"/>
      <c r="H470" s="287">
        <v>7.8528079542770617E-3</v>
      </c>
      <c r="I470" s="393"/>
      <c r="J470" s="407">
        <f t="shared" si="10"/>
        <v>0</v>
      </c>
      <c r="K470" s="382"/>
      <c r="L470" s="368"/>
      <c r="M470" s="334"/>
    </row>
    <row r="471" spans="2:45">
      <c r="B471" s="267" t="s">
        <v>90</v>
      </c>
      <c r="C471" s="339"/>
      <c r="D471" s="340"/>
      <c r="E471" s="334"/>
      <c r="F471" s="342">
        <f>SUM(F429:F470)</f>
        <v>0</v>
      </c>
      <c r="G471" s="334"/>
      <c r="I471" s="381"/>
      <c r="J471" s="408">
        <f>SUM(J429:J470)</f>
        <v>0</v>
      </c>
      <c r="K471" s="382"/>
      <c r="L471" s="368"/>
      <c r="M471" s="334"/>
    </row>
    <row r="472" spans="2:45">
      <c r="C472" s="95"/>
      <c r="E472" s="334"/>
      <c r="F472" s="334"/>
      <c r="G472" s="334"/>
      <c r="I472" s="381"/>
      <c r="J472" s="368"/>
      <c r="K472" s="382"/>
      <c r="L472" s="368"/>
      <c r="M472" s="334"/>
    </row>
    <row r="473" spans="2:45">
      <c r="C473" s="95"/>
      <c r="E473" s="334"/>
      <c r="F473" s="334"/>
      <c r="G473" s="334"/>
      <c r="I473" s="381"/>
      <c r="J473" s="368"/>
      <c r="K473" s="382"/>
      <c r="L473" s="368"/>
      <c r="M473" s="334"/>
    </row>
    <row r="474" spans="2:45" ht="14.25">
      <c r="B474" s="358" t="s">
        <v>522</v>
      </c>
      <c r="C474" s="95"/>
      <c r="G474" s="334"/>
      <c r="I474" s="391"/>
      <c r="K474" s="334"/>
      <c r="O474" s="334"/>
      <c r="Q474" s="334"/>
      <c r="R474" s="334"/>
      <c r="S474" s="334"/>
      <c r="T474" s="334"/>
      <c r="U474" s="334"/>
      <c r="V474" s="334"/>
      <c r="W474" s="334"/>
      <c r="X474" s="334"/>
      <c r="Y474" s="334"/>
      <c r="Z474" s="334"/>
      <c r="AA474" s="334"/>
      <c r="AB474" s="334"/>
      <c r="AC474" s="334"/>
      <c r="AD474" s="334"/>
      <c r="AE474" s="334"/>
      <c r="AF474" s="334"/>
      <c r="AG474" s="334"/>
      <c r="AH474" s="334"/>
      <c r="AI474" s="334"/>
      <c r="AJ474" s="334"/>
      <c r="AK474" s="334"/>
      <c r="AL474" s="334"/>
      <c r="AM474" s="334"/>
      <c r="AN474" s="334"/>
      <c r="AO474" s="334"/>
      <c r="AP474" s="334"/>
      <c r="AQ474" s="334"/>
      <c r="AR474" s="367"/>
      <c r="AS474" s="367"/>
    </row>
    <row r="475" spans="2:45" ht="14.25">
      <c r="B475" s="28" t="s">
        <v>523</v>
      </c>
      <c r="E475" s="367"/>
      <c r="F475" s="367"/>
      <c r="H475" s="367"/>
      <c r="I475" s="367"/>
      <c r="J475" s="367"/>
      <c r="K475" s="367"/>
      <c r="L475" s="367"/>
      <c r="M475" s="367"/>
      <c r="N475" s="367"/>
      <c r="O475" s="367"/>
      <c r="P475" s="367"/>
      <c r="Q475" s="367"/>
      <c r="R475" s="367"/>
      <c r="S475" s="367"/>
      <c r="T475" s="367"/>
      <c r="U475" s="367"/>
      <c r="V475" s="367"/>
      <c r="W475" s="367"/>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c r="AS475" s="367"/>
    </row>
    <row r="476" spans="2:45" ht="42.2" customHeight="1" thickBot="1">
      <c r="B476" s="239"/>
      <c r="C476" s="365" t="s">
        <v>374</v>
      </c>
      <c r="D476" s="241" t="s">
        <v>56</v>
      </c>
      <c r="F476" s="258" t="s">
        <v>524</v>
      </c>
      <c r="I476" s="409"/>
    </row>
    <row r="477" spans="2:45">
      <c r="B477" s="243" t="s">
        <v>102</v>
      </c>
      <c r="C477" s="597">
        <f t="array" ref="C477:D518">+'入力 _県内外'!$U$6:$V$47</f>
        <v>1</v>
      </c>
      <c r="D477" s="244" t="str">
        <v>農業　　　　　</v>
      </c>
      <c r="E477" s="330"/>
      <c r="F477" s="394">
        <f>J148+J383</f>
        <v>0</v>
      </c>
      <c r="I477" s="410"/>
    </row>
    <row r="478" spans="2:45">
      <c r="B478" s="247"/>
      <c r="C478" s="598">
        <v>2</v>
      </c>
      <c r="D478" s="246" t="str">
        <v>林業　　　　　</v>
      </c>
      <c r="E478" s="330"/>
      <c r="F478" s="395">
        <f>J149+J384</f>
        <v>0</v>
      </c>
      <c r="I478" s="410"/>
    </row>
    <row r="479" spans="2:45">
      <c r="B479" s="247"/>
      <c r="C479" s="598">
        <v>3</v>
      </c>
      <c r="D479" s="246" t="str">
        <v>漁業　　　　</v>
      </c>
      <c r="E479" s="330"/>
      <c r="F479" s="395">
        <f t="shared" ref="F479:F516" si="11">J150+J385</f>
        <v>0</v>
      </c>
      <c r="I479" s="410"/>
    </row>
    <row r="480" spans="2:45">
      <c r="B480" s="247"/>
      <c r="C480" s="598">
        <v>4</v>
      </c>
      <c r="D480" s="246" t="str">
        <v>鉱業</v>
      </c>
      <c r="E480" s="330"/>
      <c r="F480" s="395">
        <f t="shared" si="11"/>
        <v>0</v>
      </c>
      <c r="I480" s="410"/>
    </row>
    <row r="481" spans="2:9">
      <c r="B481" s="247"/>
      <c r="C481" s="598">
        <v>5</v>
      </c>
      <c r="D481" s="246" t="str">
        <v>飲食料品　　　　　　　</v>
      </c>
      <c r="E481" s="330"/>
      <c r="F481" s="395">
        <f t="shared" si="11"/>
        <v>0</v>
      </c>
      <c r="I481" s="410"/>
    </row>
    <row r="482" spans="2:9">
      <c r="B482" s="247"/>
      <c r="C482" s="598">
        <v>6</v>
      </c>
      <c r="D482" s="246" t="str">
        <v>繊維製品　</v>
      </c>
      <c r="E482" s="330"/>
      <c r="F482" s="395">
        <f t="shared" si="11"/>
        <v>0</v>
      </c>
      <c r="I482" s="410"/>
    </row>
    <row r="483" spans="2:9">
      <c r="B483" s="247"/>
      <c r="C483" s="598">
        <v>7</v>
      </c>
      <c r="D483" s="246" t="str">
        <v>パルプ・紙・木製品</v>
      </c>
      <c r="E483" s="330"/>
      <c r="F483" s="395">
        <f t="shared" si="11"/>
        <v>0</v>
      </c>
      <c r="I483" s="410"/>
    </row>
    <row r="484" spans="2:9">
      <c r="B484" s="247"/>
      <c r="C484" s="598">
        <v>8</v>
      </c>
      <c r="D484" s="246" t="str">
        <v>化学製品  　　　  　</v>
      </c>
      <c r="E484" s="330"/>
      <c r="F484" s="395">
        <f t="shared" si="11"/>
        <v>0</v>
      </c>
      <c r="I484" s="410"/>
    </row>
    <row r="485" spans="2:9">
      <c r="B485" s="247"/>
      <c r="C485" s="598">
        <v>9</v>
      </c>
      <c r="D485" s="246" t="str">
        <v>石油・石炭製品　　　</v>
      </c>
      <c r="E485" s="330"/>
      <c r="F485" s="395">
        <f t="shared" si="11"/>
        <v>0</v>
      </c>
      <c r="I485" s="410"/>
    </row>
    <row r="486" spans="2:9">
      <c r="B486" s="248"/>
      <c r="C486" s="598">
        <v>10</v>
      </c>
      <c r="D486" s="246" t="str">
        <v>プラスチック・ゴム</v>
      </c>
      <c r="E486" s="330"/>
      <c r="F486" s="395">
        <f t="shared" si="11"/>
        <v>0</v>
      </c>
      <c r="I486" s="410"/>
    </row>
    <row r="487" spans="2:9">
      <c r="B487" s="248"/>
      <c r="C487" s="598">
        <v>11</v>
      </c>
      <c r="D487" s="246" t="str">
        <v>窯業・土石製品　　</v>
      </c>
      <c r="E487" s="330"/>
      <c r="F487" s="395">
        <f t="shared" si="11"/>
        <v>0</v>
      </c>
      <c r="I487" s="410"/>
    </row>
    <row r="488" spans="2:9">
      <c r="B488" s="248"/>
      <c r="C488" s="598">
        <v>12</v>
      </c>
      <c r="D488" s="246" t="str">
        <v>鉄鋼　　　　　　　　</v>
      </c>
      <c r="E488" s="330"/>
      <c r="F488" s="395">
        <f t="shared" si="11"/>
        <v>0</v>
      </c>
      <c r="I488" s="410"/>
    </row>
    <row r="489" spans="2:9">
      <c r="B489" s="248"/>
      <c r="C489" s="598">
        <v>13</v>
      </c>
      <c r="D489" s="246" t="str">
        <v>非鉄金属　　　　　　</v>
      </c>
      <c r="E489" s="330"/>
      <c r="F489" s="395">
        <f t="shared" si="11"/>
        <v>0</v>
      </c>
      <c r="I489" s="410"/>
    </row>
    <row r="490" spans="2:9">
      <c r="B490" s="248"/>
      <c r="C490" s="598">
        <v>14</v>
      </c>
      <c r="D490" s="246" t="str">
        <v>金属製品　　　　　　</v>
      </c>
      <c r="E490" s="330"/>
      <c r="F490" s="395">
        <f t="shared" si="11"/>
        <v>0</v>
      </c>
      <c r="I490" s="410"/>
    </row>
    <row r="491" spans="2:9">
      <c r="B491" s="248"/>
      <c r="C491" s="598">
        <v>15</v>
      </c>
      <c r="D491" s="246" t="str">
        <v>はん用機械</v>
      </c>
      <c r="E491" s="330"/>
      <c r="F491" s="395">
        <f t="shared" si="11"/>
        <v>0</v>
      </c>
      <c r="I491" s="410"/>
    </row>
    <row r="492" spans="2:9">
      <c r="B492" s="248"/>
      <c r="C492" s="598">
        <v>16</v>
      </c>
      <c r="D492" s="246" t="str">
        <v>生産用機械</v>
      </c>
      <c r="E492" s="330"/>
      <c r="F492" s="395">
        <f t="shared" si="11"/>
        <v>0</v>
      </c>
      <c r="I492" s="410"/>
    </row>
    <row r="493" spans="2:9">
      <c r="B493" s="248"/>
      <c r="C493" s="598">
        <v>17</v>
      </c>
      <c r="D493" s="246" t="str">
        <v>業務用機械</v>
      </c>
      <c r="E493" s="330"/>
      <c r="F493" s="395">
        <f t="shared" si="11"/>
        <v>0</v>
      </c>
      <c r="I493" s="410"/>
    </row>
    <row r="494" spans="2:9">
      <c r="B494" s="248"/>
      <c r="C494" s="598">
        <v>18</v>
      </c>
      <c r="D494" s="246" t="str">
        <v>電子部品</v>
      </c>
      <c r="E494" s="330"/>
      <c r="F494" s="395">
        <f t="shared" si="11"/>
        <v>0</v>
      </c>
      <c r="I494" s="410"/>
    </row>
    <row r="495" spans="2:9">
      <c r="B495" s="248"/>
      <c r="C495" s="598">
        <v>19</v>
      </c>
      <c r="D495" s="246" t="str">
        <v>電気機械　　　　　　</v>
      </c>
      <c r="E495" s="330"/>
      <c r="F495" s="395">
        <f t="shared" si="11"/>
        <v>0</v>
      </c>
      <c r="I495" s="410"/>
    </row>
    <row r="496" spans="2:9">
      <c r="B496" s="248"/>
      <c r="C496" s="598">
        <v>20</v>
      </c>
      <c r="D496" s="246" t="str">
        <v>情報・通信機器</v>
      </c>
      <c r="E496" s="330"/>
      <c r="F496" s="395">
        <f t="shared" si="11"/>
        <v>0</v>
      </c>
      <c r="I496" s="410"/>
    </row>
    <row r="497" spans="2:9">
      <c r="B497" s="248"/>
      <c r="C497" s="598">
        <v>21</v>
      </c>
      <c r="D497" s="246" t="str">
        <v>輸送機械  　　　　　</v>
      </c>
      <c r="E497" s="330"/>
      <c r="F497" s="395">
        <f t="shared" si="11"/>
        <v>0</v>
      </c>
      <c r="I497" s="410"/>
    </row>
    <row r="498" spans="2:9">
      <c r="B498" s="248"/>
      <c r="C498" s="598">
        <v>22</v>
      </c>
      <c r="D498" s="246" t="str">
        <v>その他の製造工業製品</v>
      </c>
      <c r="E498" s="330"/>
      <c r="F498" s="395">
        <f t="shared" si="11"/>
        <v>0</v>
      </c>
      <c r="I498" s="410"/>
    </row>
    <row r="499" spans="2:9">
      <c r="B499" s="248"/>
      <c r="C499" s="598">
        <v>23</v>
      </c>
      <c r="D499" s="246" t="str">
        <v>建設　　　　　　　　</v>
      </c>
      <c r="E499" s="330"/>
      <c r="F499" s="395">
        <f t="shared" si="11"/>
        <v>0</v>
      </c>
      <c r="I499" s="410"/>
    </row>
    <row r="500" spans="2:9">
      <c r="B500" s="248"/>
      <c r="C500" s="598">
        <v>24</v>
      </c>
      <c r="D500" s="246" t="str">
        <v>電力・ガス・熱供給</v>
      </c>
      <c r="E500" s="330"/>
      <c r="F500" s="395">
        <f t="shared" si="11"/>
        <v>0</v>
      </c>
      <c r="I500" s="410"/>
    </row>
    <row r="501" spans="2:9">
      <c r="B501" s="248"/>
      <c r="C501" s="598">
        <v>25</v>
      </c>
      <c r="D501" s="246" t="str">
        <v>水道</v>
      </c>
      <c r="E501" s="330"/>
      <c r="F501" s="395">
        <f t="shared" si="11"/>
        <v>0</v>
      </c>
      <c r="I501" s="410"/>
    </row>
    <row r="502" spans="2:9">
      <c r="B502" s="248"/>
      <c r="C502" s="598">
        <v>26</v>
      </c>
      <c r="D502" s="246" t="str">
        <v>廃棄物処理</v>
      </c>
      <c r="E502" s="330"/>
      <c r="F502" s="395">
        <f t="shared" si="11"/>
        <v>0</v>
      </c>
      <c r="I502" s="410"/>
    </row>
    <row r="503" spans="2:9">
      <c r="B503" s="248"/>
      <c r="C503" s="598">
        <v>27</v>
      </c>
      <c r="D503" s="246" t="str">
        <v>商業　　　　　　　　</v>
      </c>
      <c r="E503" s="330"/>
      <c r="F503" s="395">
        <f t="shared" si="11"/>
        <v>0</v>
      </c>
      <c r="I503" s="410"/>
    </row>
    <row r="504" spans="2:9">
      <c r="B504" s="248"/>
      <c r="C504" s="598">
        <v>28</v>
      </c>
      <c r="D504" s="246" t="str">
        <v>金融・保険　　　　　</v>
      </c>
      <c r="E504" s="330"/>
      <c r="F504" s="395">
        <f t="shared" si="11"/>
        <v>0</v>
      </c>
      <c r="I504" s="410"/>
    </row>
    <row r="505" spans="2:9">
      <c r="B505" s="248"/>
      <c r="C505" s="598">
        <v>29</v>
      </c>
      <c r="D505" s="246" t="str">
        <v>不動産　　　　　　　</v>
      </c>
      <c r="E505" s="330"/>
      <c r="F505" s="395">
        <f t="shared" si="11"/>
        <v>0</v>
      </c>
      <c r="I505" s="410"/>
    </row>
    <row r="506" spans="2:9">
      <c r="B506" s="248"/>
      <c r="C506" s="598">
        <v>30</v>
      </c>
      <c r="D506" s="246" t="str">
        <v>運輸・郵便　　　</v>
      </c>
      <c r="E506" s="330"/>
      <c r="F506" s="395">
        <f t="shared" si="11"/>
        <v>0</v>
      </c>
      <c r="I506" s="410"/>
    </row>
    <row r="507" spans="2:9">
      <c r="B507" s="248"/>
      <c r="C507" s="598">
        <v>31</v>
      </c>
      <c r="D507" s="246" t="str">
        <v>情報通信</v>
      </c>
      <c r="E507" s="330"/>
      <c r="F507" s="395">
        <f t="shared" si="11"/>
        <v>0</v>
      </c>
      <c r="I507" s="410"/>
    </row>
    <row r="508" spans="2:9">
      <c r="B508" s="248"/>
      <c r="C508" s="598">
        <v>32</v>
      </c>
      <c r="D508" s="246" t="str">
        <v>公務　　　　　　　　</v>
      </c>
      <c r="E508" s="330"/>
      <c r="F508" s="395">
        <f t="shared" si="11"/>
        <v>0</v>
      </c>
      <c r="I508" s="410"/>
    </row>
    <row r="509" spans="2:9">
      <c r="B509" s="248"/>
      <c r="C509" s="598">
        <v>33</v>
      </c>
      <c r="D509" s="246" t="str">
        <v>教育・研究　　　　　</v>
      </c>
      <c r="E509" s="330"/>
      <c r="F509" s="395">
        <f t="shared" si="11"/>
        <v>0</v>
      </c>
      <c r="I509" s="410"/>
    </row>
    <row r="510" spans="2:9">
      <c r="B510" s="248"/>
      <c r="C510" s="598">
        <v>34</v>
      </c>
      <c r="D510" s="246" t="str">
        <v>医療・福祉</v>
      </c>
      <c r="E510" s="330"/>
      <c r="F510" s="395">
        <f t="shared" si="11"/>
        <v>0</v>
      </c>
      <c r="I510" s="410"/>
    </row>
    <row r="511" spans="2:9">
      <c r="B511" s="248"/>
      <c r="C511" s="598">
        <v>35</v>
      </c>
      <c r="D511" s="246" t="str">
        <v>その他の非営利団体サービス</v>
      </c>
      <c r="E511" s="330"/>
      <c r="F511" s="395">
        <f t="shared" si="11"/>
        <v>0</v>
      </c>
      <c r="I511" s="410"/>
    </row>
    <row r="512" spans="2:9">
      <c r="B512" s="248"/>
      <c r="C512" s="598">
        <v>36</v>
      </c>
      <c r="D512" s="246" t="str">
        <v>対事業所サービス</v>
      </c>
      <c r="E512" s="330"/>
      <c r="F512" s="395">
        <f t="shared" si="11"/>
        <v>0</v>
      </c>
      <c r="I512" s="410"/>
    </row>
    <row r="513" spans="2:9">
      <c r="B513" s="248"/>
      <c r="C513" s="598">
        <v>37</v>
      </c>
      <c r="D513" s="246" t="str">
        <v>宿泊業</v>
      </c>
      <c r="E513" s="330"/>
      <c r="F513" s="395">
        <f t="shared" si="11"/>
        <v>0</v>
      </c>
      <c r="I513" s="410"/>
    </row>
    <row r="514" spans="2:9">
      <c r="B514" s="248"/>
      <c r="C514" s="598">
        <v>38</v>
      </c>
      <c r="D514" s="246" t="str">
        <v>飲食サービス</v>
      </c>
      <c r="E514" s="330"/>
      <c r="F514" s="395">
        <f t="shared" si="11"/>
        <v>0</v>
      </c>
      <c r="I514" s="410"/>
    </row>
    <row r="515" spans="2:9">
      <c r="B515" s="248"/>
      <c r="C515" s="598">
        <v>39</v>
      </c>
      <c r="D515" s="246" t="str">
        <v>娯楽サービス</v>
      </c>
      <c r="E515" s="330"/>
      <c r="F515" s="395">
        <f t="shared" si="11"/>
        <v>0</v>
      </c>
      <c r="I515" s="410"/>
    </row>
    <row r="516" spans="2:9">
      <c r="B516" s="248"/>
      <c r="C516" s="598">
        <v>40</v>
      </c>
      <c r="D516" s="246" t="str">
        <v>対個人サービス</v>
      </c>
      <c r="E516" s="330"/>
      <c r="F516" s="395">
        <f t="shared" si="11"/>
        <v>0</v>
      </c>
      <c r="I516" s="410"/>
    </row>
    <row r="517" spans="2:9">
      <c r="B517" s="248"/>
      <c r="C517" s="598">
        <v>41</v>
      </c>
      <c r="D517" s="246" t="str">
        <v>事務用品</v>
      </c>
      <c r="E517" s="330"/>
      <c r="F517" s="395">
        <f>J188+J423</f>
        <v>0</v>
      </c>
      <c r="I517" s="410"/>
    </row>
    <row r="518" spans="2:9" ht="12.75" thickBot="1">
      <c r="B518" s="248"/>
      <c r="C518" s="620">
        <v>42</v>
      </c>
      <c r="D518" s="256" t="str">
        <v>分類不明</v>
      </c>
      <c r="E518" s="330"/>
      <c r="F518" s="397">
        <f>J189+J424</f>
        <v>0</v>
      </c>
      <c r="I518" s="410"/>
    </row>
    <row r="519" spans="2:9">
      <c r="B519" s="343" t="s">
        <v>79</v>
      </c>
      <c r="C519" s="597">
        <f t="array" ref="C519:D560">+'入力 _県内外'!$U$6:$V$47</f>
        <v>1</v>
      </c>
      <c r="D519" s="244" t="str">
        <v>農業　　　　　</v>
      </c>
      <c r="E519" s="330"/>
      <c r="F519" s="399">
        <f>J196+J335</f>
        <v>0</v>
      </c>
      <c r="I519" s="334"/>
    </row>
    <row r="520" spans="2:9">
      <c r="B520" s="251"/>
      <c r="C520" s="598">
        <v>2</v>
      </c>
      <c r="D520" s="246" t="str">
        <v>林業　　　　　</v>
      </c>
      <c r="E520" s="330"/>
      <c r="F520" s="400">
        <f>J197+J336</f>
        <v>0</v>
      </c>
    </row>
    <row r="521" spans="2:9">
      <c r="B521" s="251"/>
      <c r="C521" s="598">
        <v>3</v>
      </c>
      <c r="D521" s="246" t="str">
        <v>漁業　　　　</v>
      </c>
      <c r="E521" s="330"/>
      <c r="F521" s="400">
        <f t="shared" ref="F521:F558" si="12">J198+J337</f>
        <v>0</v>
      </c>
    </row>
    <row r="522" spans="2:9">
      <c r="B522" s="251"/>
      <c r="C522" s="598">
        <v>4</v>
      </c>
      <c r="D522" s="246" t="str">
        <v>鉱業</v>
      </c>
      <c r="E522" s="330"/>
      <c r="F522" s="400">
        <f t="shared" si="12"/>
        <v>0</v>
      </c>
    </row>
    <row r="523" spans="2:9">
      <c r="B523" s="251"/>
      <c r="C523" s="598">
        <v>5</v>
      </c>
      <c r="D523" s="246" t="str">
        <v>飲食料品　　　　　　　</v>
      </c>
      <c r="E523" s="330"/>
      <c r="F523" s="400">
        <f t="shared" si="12"/>
        <v>0</v>
      </c>
    </row>
    <row r="524" spans="2:9">
      <c r="B524" s="251"/>
      <c r="C524" s="598">
        <v>6</v>
      </c>
      <c r="D524" s="246" t="str">
        <v>繊維製品　</v>
      </c>
      <c r="E524" s="330"/>
      <c r="F524" s="400">
        <f t="shared" si="12"/>
        <v>0</v>
      </c>
    </row>
    <row r="525" spans="2:9">
      <c r="B525" s="251"/>
      <c r="C525" s="598">
        <v>7</v>
      </c>
      <c r="D525" s="246" t="str">
        <v>パルプ・紙・木製品</v>
      </c>
      <c r="E525" s="330"/>
      <c r="F525" s="400">
        <f t="shared" si="12"/>
        <v>0</v>
      </c>
    </row>
    <row r="526" spans="2:9">
      <c r="B526" s="251"/>
      <c r="C526" s="598">
        <v>8</v>
      </c>
      <c r="D526" s="246" t="str">
        <v>化学製品  　　　  　</v>
      </c>
      <c r="E526" s="330"/>
      <c r="F526" s="400">
        <f t="shared" si="12"/>
        <v>0</v>
      </c>
    </row>
    <row r="527" spans="2:9">
      <c r="B527" s="251"/>
      <c r="C527" s="598">
        <v>9</v>
      </c>
      <c r="D527" s="246" t="str">
        <v>石油・石炭製品　　　</v>
      </c>
      <c r="E527" s="330"/>
      <c r="F527" s="400">
        <f t="shared" si="12"/>
        <v>0</v>
      </c>
    </row>
    <row r="528" spans="2:9">
      <c r="B528" s="252"/>
      <c r="C528" s="598">
        <v>10</v>
      </c>
      <c r="D528" s="246" t="str">
        <v>プラスチック・ゴム</v>
      </c>
      <c r="E528" s="330"/>
      <c r="F528" s="400">
        <f t="shared" si="12"/>
        <v>0</v>
      </c>
    </row>
    <row r="529" spans="2:6">
      <c r="B529" s="252"/>
      <c r="C529" s="598">
        <v>11</v>
      </c>
      <c r="D529" s="246" t="str">
        <v>窯業・土石製品　　</v>
      </c>
      <c r="E529" s="330"/>
      <c r="F529" s="400">
        <f t="shared" si="12"/>
        <v>0</v>
      </c>
    </row>
    <row r="530" spans="2:6">
      <c r="B530" s="252"/>
      <c r="C530" s="598">
        <v>12</v>
      </c>
      <c r="D530" s="246" t="str">
        <v>鉄鋼　　　　　　　　</v>
      </c>
      <c r="E530" s="330"/>
      <c r="F530" s="400">
        <f t="shared" si="12"/>
        <v>0</v>
      </c>
    </row>
    <row r="531" spans="2:6">
      <c r="B531" s="252"/>
      <c r="C531" s="598">
        <v>13</v>
      </c>
      <c r="D531" s="246" t="str">
        <v>非鉄金属　　　　　　</v>
      </c>
      <c r="E531" s="330"/>
      <c r="F531" s="400">
        <f t="shared" si="12"/>
        <v>0</v>
      </c>
    </row>
    <row r="532" spans="2:6">
      <c r="B532" s="252"/>
      <c r="C532" s="598">
        <v>14</v>
      </c>
      <c r="D532" s="246" t="str">
        <v>金属製品　　　　　　</v>
      </c>
      <c r="E532" s="330"/>
      <c r="F532" s="400">
        <f t="shared" si="12"/>
        <v>0</v>
      </c>
    </row>
    <row r="533" spans="2:6">
      <c r="B533" s="252"/>
      <c r="C533" s="598">
        <v>15</v>
      </c>
      <c r="D533" s="246" t="str">
        <v>はん用機械</v>
      </c>
      <c r="E533" s="330"/>
      <c r="F533" s="400">
        <f t="shared" si="12"/>
        <v>0</v>
      </c>
    </row>
    <row r="534" spans="2:6">
      <c r="B534" s="252"/>
      <c r="C534" s="598">
        <v>16</v>
      </c>
      <c r="D534" s="246" t="str">
        <v>生産用機械</v>
      </c>
      <c r="E534" s="330"/>
      <c r="F534" s="400">
        <f t="shared" si="12"/>
        <v>0</v>
      </c>
    </row>
    <row r="535" spans="2:6">
      <c r="B535" s="252"/>
      <c r="C535" s="598">
        <v>17</v>
      </c>
      <c r="D535" s="246" t="str">
        <v>業務用機械</v>
      </c>
      <c r="E535" s="330"/>
      <c r="F535" s="400">
        <f t="shared" si="12"/>
        <v>0</v>
      </c>
    </row>
    <row r="536" spans="2:6">
      <c r="B536" s="252"/>
      <c r="C536" s="598">
        <v>18</v>
      </c>
      <c r="D536" s="246" t="str">
        <v>電子部品</v>
      </c>
      <c r="E536" s="330"/>
      <c r="F536" s="400">
        <f t="shared" si="12"/>
        <v>0</v>
      </c>
    </row>
    <row r="537" spans="2:6">
      <c r="B537" s="252"/>
      <c r="C537" s="598">
        <v>19</v>
      </c>
      <c r="D537" s="246" t="str">
        <v>電気機械　　　　　　</v>
      </c>
      <c r="E537" s="330"/>
      <c r="F537" s="400">
        <f t="shared" si="12"/>
        <v>0</v>
      </c>
    </row>
    <row r="538" spans="2:6">
      <c r="B538" s="252"/>
      <c r="C538" s="598">
        <v>20</v>
      </c>
      <c r="D538" s="246" t="str">
        <v>情報・通信機器</v>
      </c>
      <c r="E538" s="330"/>
      <c r="F538" s="400">
        <f t="shared" si="12"/>
        <v>0</v>
      </c>
    </row>
    <row r="539" spans="2:6">
      <c r="B539" s="252"/>
      <c r="C539" s="598">
        <v>21</v>
      </c>
      <c r="D539" s="246" t="str">
        <v>輸送機械  　　　　　</v>
      </c>
      <c r="E539" s="330"/>
      <c r="F539" s="400">
        <f t="shared" si="12"/>
        <v>0</v>
      </c>
    </row>
    <row r="540" spans="2:6">
      <c r="B540" s="252"/>
      <c r="C540" s="598">
        <v>22</v>
      </c>
      <c r="D540" s="246" t="str">
        <v>その他の製造工業製品</v>
      </c>
      <c r="E540" s="330"/>
      <c r="F540" s="400">
        <f t="shared" si="12"/>
        <v>0</v>
      </c>
    </row>
    <row r="541" spans="2:6">
      <c r="B541" s="252"/>
      <c r="C541" s="598">
        <v>23</v>
      </c>
      <c r="D541" s="246" t="str">
        <v>建設　　　　　　　　</v>
      </c>
      <c r="E541" s="330"/>
      <c r="F541" s="400">
        <f t="shared" si="12"/>
        <v>0</v>
      </c>
    </row>
    <row r="542" spans="2:6">
      <c r="B542" s="252"/>
      <c r="C542" s="598">
        <v>24</v>
      </c>
      <c r="D542" s="246" t="str">
        <v>電力・ガス・熱供給</v>
      </c>
      <c r="E542" s="330"/>
      <c r="F542" s="400">
        <f t="shared" si="12"/>
        <v>0</v>
      </c>
    </row>
    <row r="543" spans="2:6">
      <c r="B543" s="252"/>
      <c r="C543" s="598">
        <v>25</v>
      </c>
      <c r="D543" s="246" t="str">
        <v>水道</v>
      </c>
      <c r="E543" s="330"/>
      <c r="F543" s="400">
        <f t="shared" si="12"/>
        <v>0</v>
      </c>
    </row>
    <row r="544" spans="2:6">
      <c r="B544" s="252"/>
      <c r="C544" s="598">
        <v>26</v>
      </c>
      <c r="D544" s="246" t="str">
        <v>廃棄物処理</v>
      </c>
      <c r="E544" s="330"/>
      <c r="F544" s="400">
        <f t="shared" si="12"/>
        <v>0</v>
      </c>
    </row>
    <row r="545" spans="2:6">
      <c r="B545" s="252"/>
      <c r="C545" s="598">
        <v>27</v>
      </c>
      <c r="D545" s="246" t="str">
        <v>商業　　　　　　　　</v>
      </c>
      <c r="E545" s="330"/>
      <c r="F545" s="400">
        <f t="shared" si="12"/>
        <v>0</v>
      </c>
    </row>
    <row r="546" spans="2:6">
      <c r="B546" s="252"/>
      <c r="C546" s="598">
        <v>28</v>
      </c>
      <c r="D546" s="246" t="str">
        <v>金融・保険　　　　　</v>
      </c>
      <c r="E546" s="330"/>
      <c r="F546" s="400">
        <f t="shared" si="12"/>
        <v>0</v>
      </c>
    </row>
    <row r="547" spans="2:6">
      <c r="B547" s="252"/>
      <c r="C547" s="598">
        <v>29</v>
      </c>
      <c r="D547" s="246" t="str">
        <v>不動産　　　　　　　</v>
      </c>
      <c r="E547" s="330"/>
      <c r="F547" s="400">
        <f t="shared" si="12"/>
        <v>0</v>
      </c>
    </row>
    <row r="548" spans="2:6">
      <c r="B548" s="252"/>
      <c r="C548" s="598">
        <v>30</v>
      </c>
      <c r="D548" s="246" t="str">
        <v>運輸・郵便　　　</v>
      </c>
      <c r="E548" s="330"/>
      <c r="F548" s="400">
        <f t="shared" si="12"/>
        <v>0</v>
      </c>
    </row>
    <row r="549" spans="2:6">
      <c r="B549" s="252"/>
      <c r="C549" s="598">
        <v>31</v>
      </c>
      <c r="D549" s="246" t="str">
        <v>情報通信</v>
      </c>
      <c r="E549" s="330"/>
      <c r="F549" s="400">
        <f t="shared" si="12"/>
        <v>0</v>
      </c>
    </row>
    <row r="550" spans="2:6">
      <c r="B550" s="252"/>
      <c r="C550" s="598">
        <v>32</v>
      </c>
      <c r="D550" s="246" t="str">
        <v>公務　　　　　　　　</v>
      </c>
      <c r="E550" s="330"/>
      <c r="F550" s="400">
        <f t="shared" si="12"/>
        <v>0</v>
      </c>
    </row>
    <row r="551" spans="2:6">
      <c r="B551" s="252"/>
      <c r="C551" s="598">
        <v>33</v>
      </c>
      <c r="D551" s="246" t="str">
        <v>教育・研究　　　　　</v>
      </c>
      <c r="E551" s="330"/>
      <c r="F551" s="400">
        <f t="shared" si="12"/>
        <v>0</v>
      </c>
    </row>
    <row r="552" spans="2:6">
      <c r="B552" s="252"/>
      <c r="C552" s="598">
        <v>34</v>
      </c>
      <c r="D552" s="246" t="str">
        <v>医療・福祉</v>
      </c>
      <c r="E552" s="330"/>
      <c r="F552" s="400">
        <f t="shared" si="12"/>
        <v>0</v>
      </c>
    </row>
    <row r="553" spans="2:6">
      <c r="B553" s="252"/>
      <c r="C553" s="598">
        <v>35</v>
      </c>
      <c r="D553" s="246" t="str">
        <v>その他の非営利団体サービス</v>
      </c>
      <c r="E553" s="330"/>
      <c r="F553" s="400">
        <f t="shared" si="12"/>
        <v>0</v>
      </c>
    </row>
    <row r="554" spans="2:6">
      <c r="B554" s="252"/>
      <c r="C554" s="598">
        <v>36</v>
      </c>
      <c r="D554" s="246" t="str">
        <v>対事業所サービス</v>
      </c>
      <c r="E554" s="330"/>
      <c r="F554" s="400">
        <f t="shared" si="12"/>
        <v>0</v>
      </c>
    </row>
    <row r="555" spans="2:6">
      <c r="B555" s="252"/>
      <c r="C555" s="598">
        <v>37</v>
      </c>
      <c r="D555" s="246" t="str">
        <v>宿泊業</v>
      </c>
      <c r="E555" s="330"/>
      <c r="F555" s="400">
        <f t="shared" si="12"/>
        <v>0</v>
      </c>
    </row>
    <row r="556" spans="2:6">
      <c r="B556" s="252"/>
      <c r="C556" s="598">
        <v>38</v>
      </c>
      <c r="D556" s="246" t="str">
        <v>飲食サービス</v>
      </c>
      <c r="E556" s="330"/>
      <c r="F556" s="400">
        <f t="shared" si="12"/>
        <v>0</v>
      </c>
    </row>
    <row r="557" spans="2:6">
      <c r="B557" s="252"/>
      <c r="C557" s="598">
        <v>39</v>
      </c>
      <c r="D557" s="246" t="str">
        <v>娯楽サービス</v>
      </c>
      <c r="E557" s="330"/>
      <c r="F557" s="400">
        <f t="shared" si="12"/>
        <v>0</v>
      </c>
    </row>
    <row r="558" spans="2:6">
      <c r="B558" s="252"/>
      <c r="C558" s="598">
        <v>40</v>
      </c>
      <c r="D558" s="246" t="str">
        <v>対個人サービス</v>
      </c>
      <c r="E558" s="330"/>
      <c r="F558" s="400">
        <f t="shared" si="12"/>
        <v>0</v>
      </c>
    </row>
    <row r="559" spans="2:6">
      <c r="B559" s="252"/>
      <c r="C559" s="598">
        <v>41</v>
      </c>
      <c r="D559" s="246" t="str">
        <v>事務用品</v>
      </c>
      <c r="E559" s="330"/>
      <c r="F559" s="400">
        <f>J236+J375</f>
        <v>0</v>
      </c>
    </row>
    <row r="560" spans="2:6" ht="12.75" thickBot="1">
      <c r="B560" s="252"/>
      <c r="C560" s="620">
        <v>42</v>
      </c>
      <c r="D560" s="256" t="str">
        <v>分類不明</v>
      </c>
      <c r="E560" s="330"/>
      <c r="F560" s="401">
        <f>J237+J376</f>
        <v>0</v>
      </c>
    </row>
    <row r="561" spans="2:88">
      <c r="B561" s="172" t="s">
        <v>376</v>
      </c>
      <c r="C561" s="253"/>
      <c r="D561" s="244"/>
      <c r="E561" s="341"/>
      <c r="F561" s="37">
        <f>SUM(F477:F518)</f>
        <v>0</v>
      </c>
    </row>
    <row r="562" spans="2:88">
      <c r="B562" s="173" t="s">
        <v>377</v>
      </c>
      <c r="C562" s="95"/>
      <c r="D562" s="246"/>
      <c r="F562" s="37">
        <f>SUM(F519:F560)</f>
        <v>0</v>
      </c>
    </row>
    <row r="563" spans="2:88">
      <c r="B563" s="254" t="s">
        <v>90</v>
      </c>
      <c r="C563" s="255"/>
      <c r="D563" s="256"/>
      <c r="F563" s="41">
        <f>SUM(F477:F560)</f>
        <v>0</v>
      </c>
    </row>
    <row r="565" spans="2:88" ht="14.25">
      <c r="B565" s="28" t="s">
        <v>439</v>
      </c>
      <c r="C565" s="112"/>
      <c r="D565" s="112"/>
      <c r="E565" s="112"/>
      <c r="F565" s="112"/>
      <c r="G565" s="112"/>
      <c r="H565" s="112"/>
      <c r="I565" s="112"/>
      <c r="J565" s="112"/>
      <c r="K565" s="112"/>
      <c r="L565" s="112"/>
      <c r="M565" s="112"/>
      <c r="N565" s="112"/>
      <c r="O565" s="112"/>
      <c r="P565" s="112"/>
      <c r="Q565" s="112"/>
      <c r="R565" s="112"/>
      <c r="S565" s="112"/>
      <c r="T565" s="112"/>
      <c r="U565" s="112"/>
      <c r="V565" s="112"/>
      <c r="W565" s="112"/>
      <c r="X565" s="112"/>
      <c r="Y565" s="112"/>
      <c r="Z565" s="112"/>
      <c r="AA565" s="112"/>
      <c r="AB565" s="112"/>
      <c r="AC565" s="112"/>
      <c r="AD565" s="112"/>
      <c r="AE565" s="112"/>
      <c r="AF565" s="112"/>
      <c r="AG565" s="112"/>
      <c r="AH565" s="112"/>
      <c r="AI565" s="112"/>
      <c r="AJ565" s="112"/>
      <c r="AK565" s="112"/>
      <c r="AL565" s="112"/>
      <c r="AM565" s="112"/>
      <c r="AN565" s="112"/>
      <c r="AO565" s="112"/>
      <c r="AP565" s="112"/>
      <c r="AQ565" s="112"/>
      <c r="AR565" s="359"/>
      <c r="AS565" s="112"/>
      <c r="AT565" s="112"/>
      <c r="AU565" s="112"/>
      <c r="AV565" s="112"/>
      <c r="AW565" s="112"/>
      <c r="AX565" s="112"/>
      <c r="AY565" s="112"/>
      <c r="AZ565" s="112"/>
      <c r="BA565" s="112"/>
      <c r="BB565" s="112"/>
      <c r="BC565" s="112"/>
      <c r="BD565" s="112"/>
      <c r="BE565" s="112"/>
      <c r="BF565" s="112"/>
      <c r="BG565" s="112"/>
      <c r="BH565" s="112"/>
      <c r="BI565" s="112"/>
      <c r="BJ565" s="112"/>
      <c r="BK565" s="112"/>
      <c r="BL565" s="112"/>
      <c r="BM565" s="112"/>
      <c r="BN565" s="112"/>
      <c r="BO565" s="112"/>
      <c r="BP565" s="112"/>
      <c r="BQ565" s="112"/>
      <c r="BR565" s="112"/>
      <c r="BS565" s="112"/>
      <c r="BT565" s="112"/>
      <c r="BU565" s="112"/>
      <c r="BV565" s="112"/>
      <c r="BW565" s="112"/>
      <c r="BX565" s="112"/>
      <c r="BY565" s="112"/>
      <c r="BZ565" s="112"/>
      <c r="CA565" s="112"/>
      <c r="CB565" s="112"/>
      <c r="CC565" s="112"/>
      <c r="CD565" s="112"/>
    </row>
    <row r="566" spans="2:88">
      <c r="B566" s="467"/>
      <c r="C566" s="468"/>
      <c r="D566" s="585"/>
      <c r="E566" s="614" t="s">
        <v>102</v>
      </c>
      <c r="F566" s="616"/>
      <c r="G566" s="616"/>
      <c r="H566" s="616"/>
      <c r="I566" s="616"/>
      <c r="J566" s="616"/>
      <c r="K566" s="616"/>
      <c r="L566" s="616"/>
      <c r="M566" s="616"/>
      <c r="N566" s="616"/>
      <c r="O566" s="616"/>
      <c r="P566" s="616"/>
      <c r="Q566" s="616"/>
      <c r="R566" s="616"/>
      <c r="S566" s="616"/>
      <c r="T566" s="616"/>
      <c r="U566" s="616"/>
      <c r="V566" s="616"/>
      <c r="W566" s="616"/>
      <c r="X566" s="616"/>
      <c r="Y566" s="616"/>
      <c r="Z566" s="616"/>
      <c r="AA566" s="616"/>
      <c r="AB566" s="616"/>
      <c r="AC566" s="616"/>
      <c r="AD566" s="616"/>
      <c r="AE566" s="616"/>
      <c r="AF566" s="616"/>
      <c r="AG566" s="616"/>
      <c r="AH566" s="616"/>
      <c r="AI566" s="616"/>
      <c r="AJ566" s="616"/>
      <c r="AK566" s="616"/>
      <c r="AL566" s="616"/>
      <c r="AM566" s="616"/>
      <c r="AN566" s="616"/>
      <c r="AO566" s="616"/>
      <c r="AP566" s="616"/>
      <c r="AQ566" s="616"/>
      <c r="AR566" s="616"/>
      <c r="AS566" s="616"/>
      <c r="AT566" s="617"/>
      <c r="AU566" s="618" t="s">
        <v>79</v>
      </c>
      <c r="AV566" s="615"/>
      <c r="AW566" s="615"/>
      <c r="AX566" s="615"/>
      <c r="AY566" s="615"/>
      <c r="AZ566" s="615"/>
      <c r="BA566" s="615"/>
      <c r="BB566" s="615"/>
      <c r="BC566" s="615"/>
      <c r="BD566" s="615"/>
      <c r="BE566" s="615"/>
      <c r="BF566" s="615"/>
      <c r="BG566" s="615"/>
      <c r="BH566" s="615"/>
      <c r="BI566" s="615"/>
      <c r="BJ566" s="615"/>
      <c r="BK566" s="615"/>
      <c r="BL566" s="615"/>
      <c r="BM566" s="615"/>
      <c r="BN566" s="615"/>
      <c r="BO566" s="615"/>
      <c r="BP566" s="615"/>
      <c r="BQ566" s="615"/>
      <c r="BR566" s="615"/>
      <c r="BS566" s="615"/>
      <c r="BT566" s="615"/>
      <c r="BU566" s="615"/>
      <c r="BV566" s="615"/>
      <c r="BW566" s="615"/>
      <c r="BX566" s="615"/>
      <c r="BY566" s="615"/>
      <c r="BZ566" s="615"/>
      <c r="CA566" s="615"/>
      <c r="CB566" s="615"/>
      <c r="CC566" s="615"/>
      <c r="CD566" s="615"/>
      <c r="CE566" s="615"/>
      <c r="CF566" s="615"/>
      <c r="CG566" s="615"/>
      <c r="CH566" s="615"/>
      <c r="CI566" s="615"/>
      <c r="CJ566" s="619"/>
    </row>
    <row r="567" spans="2:88">
      <c r="B567" s="476"/>
      <c r="C567" s="466"/>
      <c r="D567" s="497"/>
      <c r="E567" s="586">
        <v>1</v>
      </c>
      <c r="F567" s="587">
        <v>2</v>
      </c>
      <c r="G567" s="587">
        <v>3</v>
      </c>
      <c r="H567" s="587">
        <v>4</v>
      </c>
      <c r="I567" s="587">
        <v>5</v>
      </c>
      <c r="J567" s="587">
        <v>6</v>
      </c>
      <c r="K567" s="587">
        <v>7</v>
      </c>
      <c r="L567" s="587">
        <v>8</v>
      </c>
      <c r="M567" s="587">
        <v>9</v>
      </c>
      <c r="N567" s="587">
        <v>10</v>
      </c>
      <c r="O567" s="587">
        <v>11</v>
      </c>
      <c r="P567" s="587">
        <v>12</v>
      </c>
      <c r="Q567" s="587">
        <v>13</v>
      </c>
      <c r="R567" s="587">
        <v>14</v>
      </c>
      <c r="S567" s="587">
        <v>15</v>
      </c>
      <c r="T567" s="587">
        <v>16</v>
      </c>
      <c r="U567" s="587">
        <v>17</v>
      </c>
      <c r="V567" s="587">
        <v>18</v>
      </c>
      <c r="W567" s="587">
        <v>19</v>
      </c>
      <c r="X567" s="587">
        <v>20</v>
      </c>
      <c r="Y567" s="587">
        <v>21</v>
      </c>
      <c r="Z567" s="587">
        <v>22</v>
      </c>
      <c r="AA567" s="587">
        <v>23</v>
      </c>
      <c r="AB567" s="587">
        <v>24</v>
      </c>
      <c r="AC567" s="587">
        <v>25</v>
      </c>
      <c r="AD567" s="587">
        <v>26</v>
      </c>
      <c r="AE567" s="587">
        <v>27</v>
      </c>
      <c r="AF567" s="587">
        <v>28</v>
      </c>
      <c r="AG567" s="587">
        <v>29</v>
      </c>
      <c r="AH567" s="587">
        <v>30</v>
      </c>
      <c r="AI567" s="587">
        <v>31</v>
      </c>
      <c r="AJ567" s="587">
        <v>32</v>
      </c>
      <c r="AK567" s="587">
        <v>33</v>
      </c>
      <c r="AL567" s="587">
        <v>34</v>
      </c>
      <c r="AM567" s="587">
        <v>35</v>
      </c>
      <c r="AN567" s="587">
        <v>36</v>
      </c>
      <c r="AO567" s="587">
        <v>37</v>
      </c>
      <c r="AP567" s="587">
        <v>38</v>
      </c>
      <c r="AQ567" s="587">
        <v>39</v>
      </c>
      <c r="AR567" s="587">
        <v>40</v>
      </c>
      <c r="AS567" s="587">
        <v>41</v>
      </c>
      <c r="AT567" s="587">
        <v>42</v>
      </c>
      <c r="AU567" s="586">
        <v>1</v>
      </c>
      <c r="AV567" s="587">
        <v>2</v>
      </c>
      <c r="AW567" s="587">
        <v>3</v>
      </c>
      <c r="AX567" s="587">
        <v>4</v>
      </c>
      <c r="AY567" s="587">
        <v>5</v>
      </c>
      <c r="AZ567" s="587">
        <v>6</v>
      </c>
      <c r="BA567" s="587">
        <v>7</v>
      </c>
      <c r="BB567" s="587">
        <v>8</v>
      </c>
      <c r="BC567" s="587">
        <v>9</v>
      </c>
      <c r="BD567" s="587">
        <v>10</v>
      </c>
      <c r="BE567" s="587">
        <v>11</v>
      </c>
      <c r="BF567" s="587">
        <v>12</v>
      </c>
      <c r="BG567" s="587">
        <v>13</v>
      </c>
      <c r="BH567" s="587">
        <v>14</v>
      </c>
      <c r="BI567" s="587">
        <v>15</v>
      </c>
      <c r="BJ567" s="587">
        <v>16</v>
      </c>
      <c r="BK567" s="587">
        <v>17</v>
      </c>
      <c r="BL567" s="587">
        <v>18</v>
      </c>
      <c r="BM567" s="587">
        <v>19</v>
      </c>
      <c r="BN567" s="587">
        <v>20</v>
      </c>
      <c r="BO567" s="587">
        <v>21</v>
      </c>
      <c r="BP567" s="587">
        <v>22</v>
      </c>
      <c r="BQ567" s="587">
        <v>23</v>
      </c>
      <c r="BR567" s="587">
        <v>24</v>
      </c>
      <c r="BS567" s="587">
        <v>25</v>
      </c>
      <c r="BT567" s="587">
        <v>26</v>
      </c>
      <c r="BU567" s="587">
        <v>27</v>
      </c>
      <c r="BV567" s="587">
        <v>28</v>
      </c>
      <c r="BW567" s="587">
        <v>29</v>
      </c>
      <c r="BX567" s="587">
        <v>30</v>
      </c>
      <c r="BY567" s="587">
        <v>31</v>
      </c>
      <c r="BZ567" s="587">
        <v>32</v>
      </c>
      <c r="CA567" s="587">
        <v>33</v>
      </c>
      <c r="CB567" s="587">
        <v>34</v>
      </c>
      <c r="CC567" s="587">
        <v>35</v>
      </c>
      <c r="CD567" s="587">
        <v>36</v>
      </c>
      <c r="CE567" s="587">
        <v>37</v>
      </c>
      <c r="CF567" s="587">
        <v>38</v>
      </c>
      <c r="CG567" s="587">
        <v>39</v>
      </c>
      <c r="CH567" s="587">
        <v>40</v>
      </c>
      <c r="CI567" s="587">
        <v>41</v>
      </c>
      <c r="CJ567" s="588">
        <v>42</v>
      </c>
    </row>
    <row r="568" spans="2:88" ht="52.15" customHeight="1">
      <c r="B568" s="475"/>
      <c r="C568" s="498"/>
      <c r="D568" s="469"/>
      <c r="E568" s="470" t="s">
        <v>67</v>
      </c>
      <c r="F568" s="471" t="s">
        <v>563</v>
      </c>
      <c r="G568" s="471" t="s">
        <v>633</v>
      </c>
      <c r="H568" s="471" t="s">
        <v>652</v>
      </c>
      <c r="I568" s="471" t="s">
        <v>653</v>
      </c>
      <c r="J568" s="471" t="s">
        <v>68</v>
      </c>
      <c r="K568" s="471" t="s">
        <v>69</v>
      </c>
      <c r="L568" s="471" t="s">
        <v>70</v>
      </c>
      <c r="M568" s="471" t="s">
        <v>71</v>
      </c>
      <c r="N568" s="471" t="s">
        <v>564</v>
      </c>
      <c r="O568" s="471" t="s">
        <v>72</v>
      </c>
      <c r="P568" s="471" t="s">
        <v>73</v>
      </c>
      <c r="Q568" s="471" t="s">
        <v>74</v>
      </c>
      <c r="R568" s="471" t="s">
        <v>75</v>
      </c>
      <c r="S568" s="471" t="s">
        <v>654</v>
      </c>
      <c r="T568" s="471" t="s">
        <v>655</v>
      </c>
      <c r="U568" s="471" t="s">
        <v>656</v>
      </c>
      <c r="V568" s="471" t="s">
        <v>657</v>
      </c>
      <c r="W568" s="471" t="s">
        <v>76</v>
      </c>
      <c r="X568" s="471" t="s">
        <v>658</v>
      </c>
      <c r="Y568" s="471" t="s">
        <v>77</v>
      </c>
      <c r="Z568" s="471" t="s">
        <v>81</v>
      </c>
      <c r="AA568" s="471" t="s">
        <v>82</v>
      </c>
      <c r="AB568" s="471" t="s">
        <v>565</v>
      </c>
      <c r="AC568" s="471" t="s">
        <v>566</v>
      </c>
      <c r="AD568" s="471" t="s">
        <v>567</v>
      </c>
      <c r="AE568" s="471" t="s">
        <v>83</v>
      </c>
      <c r="AF568" s="471" t="s">
        <v>84</v>
      </c>
      <c r="AG568" s="471" t="s">
        <v>85</v>
      </c>
      <c r="AH568" s="471" t="s">
        <v>641</v>
      </c>
      <c r="AI568" s="471" t="s">
        <v>659</v>
      </c>
      <c r="AJ568" s="471" t="s">
        <v>86</v>
      </c>
      <c r="AK568" s="471" t="s">
        <v>87</v>
      </c>
      <c r="AL568" s="471" t="s">
        <v>660</v>
      </c>
      <c r="AM568" s="471" t="s">
        <v>661</v>
      </c>
      <c r="AN568" s="471" t="s">
        <v>88</v>
      </c>
      <c r="AO568" s="471" t="s">
        <v>645</v>
      </c>
      <c r="AP568" s="471" t="s">
        <v>646</v>
      </c>
      <c r="AQ568" s="471" t="s">
        <v>647</v>
      </c>
      <c r="AR568" s="471" t="s">
        <v>648</v>
      </c>
      <c r="AS568" s="471" t="s">
        <v>662</v>
      </c>
      <c r="AT568" s="471" t="s">
        <v>663</v>
      </c>
      <c r="AU568" s="470" t="s">
        <v>67</v>
      </c>
      <c r="AV568" s="471" t="s">
        <v>563</v>
      </c>
      <c r="AW568" s="471" t="s">
        <v>633</v>
      </c>
      <c r="AX568" s="471" t="s">
        <v>652</v>
      </c>
      <c r="AY568" s="471" t="s">
        <v>653</v>
      </c>
      <c r="AZ568" s="471" t="s">
        <v>68</v>
      </c>
      <c r="BA568" s="471" t="s">
        <v>69</v>
      </c>
      <c r="BB568" s="471" t="s">
        <v>70</v>
      </c>
      <c r="BC568" s="471" t="s">
        <v>71</v>
      </c>
      <c r="BD568" s="471" t="s">
        <v>564</v>
      </c>
      <c r="BE568" s="471" t="s">
        <v>72</v>
      </c>
      <c r="BF568" s="471" t="s">
        <v>73</v>
      </c>
      <c r="BG568" s="471" t="s">
        <v>74</v>
      </c>
      <c r="BH568" s="471" t="s">
        <v>75</v>
      </c>
      <c r="BI568" s="471" t="s">
        <v>654</v>
      </c>
      <c r="BJ568" s="471" t="s">
        <v>655</v>
      </c>
      <c r="BK568" s="471" t="s">
        <v>656</v>
      </c>
      <c r="BL568" s="471" t="s">
        <v>657</v>
      </c>
      <c r="BM568" s="471" t="s">
        <v>76</v>
      </c>
      <c r="BN568" s="471" t="s">
        <v>658</v>
      </c>
      <c r="BO568" s="471" t="s">
        <v>77</v>
      </c>
      <c r="BP568" s="471" t="s">
        <v>81</v>
      </c>
      <c r="BQ568" s="471" t="s">
        <v>82</v>
      </c>
      <c r="BR568" s="471" t="s">
        <v>565</v>
      </c>
      <c r="BS568" s="471" t="s">
        <v>566</v>
      </c>
      <c r="BT568" s="471" t="s">
        <v>567</v>
      </c>
      <c r="BU568" s="471" t="s">
        <v>83</v>
      </c>
      <c r="BV568" s="471" t="s">
        <v>84</v>
      </c>
      <c r="BW568" s="471" t="s">
        <v>85</v>
      </c>
      <c r="BX568" s="471" t="s">
        <v>641</v>
      </c>
      <c r="BY568" s="471" t="s">
        <v>659</v>
      </c>
      <c r="BZ568" s="471" t="s">
        <v>86</v>
      </c>
      <c r="CA568" s="471" t="s">
        <v>87</v>
      </c>
      <c r="CB568" s="471" t="s">
        <v>660</v>
      </c>
      <c r="CC568" s="471" t="s">
        <v>661</v>
      </c>
      <c r="CD568" s="471" t="s">
        <v>88</v>
      </c>
      <c r="CE568" s="471" t="s">
        <v>645</v>
      </c>
      <c r="CF568" s="471" t="s">
        <v>646</v>
      </c>
      <c r="CG568" s="471" t="s">
        <v>647</v>
      </c>
      <c r="CH568" s="471" t="s">
        <v>648</v>
      </c>
      <c r="CI568" s="471" t="s">
        <v>662</v>
      </c>
      <c r="CJ568" s="496" t="s">
        <v>663</v>
      </c>
    </row>
    <row r="569" spans="2:88">
      <c r="B569" s="274" t="s">
        <v>102</v>
      </c>
      <c r="C569" s="586">
        <v>1</v>
      </c>
      <c r="D569" s="472" t="s">
        <v>67</v>
      </c>
      <c r="E569" s="478">
        <f t="array" ref="E569:CJ652">+'1次効果'!$E$876:$CJ$959</f>
        <v>1.0530519504978513</v>
      </c>
      <c r="F569" s="479">
        <v>1.1941612882118242E-3</v>
      </c>
      <c r="G569" s="479">
        <v>9.7557183369669583E-4</v>
      </c>
      <c r="H569" s="479">
        <v>9.7803824683604512E-5</v>
      </c>
      <c r="I569" s="479">
        <v>6.4944745887746305E-2</v>
      </c>
      <c r="J569" s="479">
        <v>8.196784288509484E-3</v>
      </c>
      <c r="K569" s="479">
        <v>2.7886410920532911E-4</v>
      </c>
      <c r="L569" s="479">
        <v>7.0720810042699991E-4</v>
      </c>
      <c r="M569" s="479">
        <v>6.0648162535351879E-6</v>
      </c>
      <c r="N569" s="479">
        <v>2.7908631563934427E-2</v>
      </c>
      <c r="O569" s="479">
        <v>4.3651749947108844E-4</v>
      </c>
      <c r="P569" s="479">
        <v>3.8974365982219482E-5</v>
      </c>
      <c r="Q569" s="479">
        <v>3.3948110672241252E-4</v>
      </c>
      <c r="R569" s="479">
        <v>6.4382763103616167E-5</v>
      </c>
      <c r="S569" s="479">
        <v>9.239871748417749E-5</v>
      </c>
      <c r="T569" s="479">
        <v>1.0633618347734849E-4</v>
      </c>
      <c r="U569" s="479">
        <v>3.6093516515350329E-4</v>
      </c>
      <c r="V569" s="479">
        <v>1.7525076869700062E-4</v>
      </c>
      <c r="W569" s="479">
        <v>4.3011126761678182E-4</v>
      </c>
      <c r="X569" s="479">
        <v>2.185968304107384E-4</v>
      </c>
      <c r="Y569" s="479">
        <v>3.6806241493385854E-4</v>
      </c>
      <c r="Z569" s="479">
        <v>1.1580659370063443E-3</v>
      </c>
      <c r="AA569" s="479">
        <v>6.9263545278775427E-4</v>
      </c>
      <c r="AB569" s="479">
        <v>3.3159568972985777E-5</v>
      </c>
      <c r="AC569" s="479">
        <v>2.1131194094928666E-4</v>
      </c>
      <c r="AD569" s="479">
        <v>5.1783871041499442E-5</v>
      </c>
      <c r="AE569" s="479">
        <v>1.3040248732110738E-4</v>
      </c>
      <c r="AF569" s="479">
        <v>4.1065085420079329E-5</v>
      </c>
      <c r="AG569" s="479">
        <v>2.3278264379510024E-5</v>
      </c>
      <c r="AH569" s="479">
        <v>3.0308199534520439E-5</v>
      </c>
      <c r="AI569" s="479">
        <v>4.2521020290370412E-5</v>
      </c>
      <c r="AJ569" s="479">
        <v>5.9266628166961052E-5</v>
      </c>
      <c r="AK569" s="479">
        <v>4.6041295450379436E-4</v>
      </c>
      <c r="AL569" s="479">
        <v>1.1351949030438183E-3</v>
      </c>
      <c r="AM569" s="479">
        <v>6.0427861708869869E-4</v>
      </c>
      <c r="AN569" s="479">
        <v>1.3188900703131108E-4</v>
      </c>
      <c r="AO569" s="479">
        <v>1.0652928157788873E-2</v>
      </c>
      <c r="AP569" s="479">
        <v>1.5560730035680868E-2</v>
      </c>
      <c r="AQ569" s="479">
        <v>1.002543378564548E-3</v>
      </c>
      <c r="AR569" s="479">
        <v>1.8945022697291584E-3</v>
      </c>
      <c r="AS569" s="479">
        <v>4.4816967447310763E-4</v>
      </c>
      <c r="AT569" s="480">
        <v>1.1008586131258301E-4</v>
      </c>
      <c r="AU569" s="478">
        <v>5.6538566431550317E-4</v>
      </c>
      <c r="AV569" s="479">
        <v>7.809148687492099E-5</v>
      </c>
      <c r="AW569" s="479">
        <v>1.6678058530205143E-4</v>
      </c>
      <c r="AX569" s="479">
        <v>2.2996363136305343E-5</v>
      </c>
      <c r="AY569" s="479">
        <v>1.184786489725202E-3</v>
      </c>
      <c r="AZ569" s="479">
        <v>1.0335814547046527E-4</v>
      </c>
      <c r="BA569" s="479">
        <v>4.5535241556159173E-5</v>
      </c>
      <c r="BB569" s="479">
        <v>6.1930991773767913E-5</v>
      </c>
      <c r="BC569" s="479">
        <v>1.5729264138015598E-6</v>
      </c>
      <c r="BD569" s="479">
        <v>3.3485246145214268E-4</v>
      </c>
      <c r="BE569" s="479">
        <v>2.444976432600664E-5</v>
      </c>
      <c r="BF569" s="479">
        <v>9.8623500746178908E-6</v>
      </c>
      <c r="BG569" s="479">
        <v>1.8765376449230452E-5</v>
      </c>
      <c r="BH569" s="479">
        <v>1.5201808376522082E-5</v>
      </c>
      <c r="BI569" s="479">
        <v>3.0887909705727568E-5</v>
      </c>
      <c r="BJ569" s="479">
        <v>4.7656088202630942E-5</v>
      </c>
      <c r="BK569" s="479">
        <v>6.6404484191426329E-5</v>
      </c>
      <c r="BL569" s="479">
        <v>4.2126838975521993E-5</v>
      </c>
      <c r="BM569" s="479">
        <v>6.0577876949867222E-5</v>
      </c>
      <c r="BN569" s="479">
        <v>6.6288698914000296E-5</v>
      </c>
      <c r="BO569" s="479">
        <v>9.2106195650172159E-5</v>
      </c>
      <c r="BP569" s="479">
        <v>8.3919394821721114E-5</v>
      </c>
      <c r="BQ569" s="479">
        <v>3.0561636389124701E-5</v>
      </c>
      <c r="BR569" s="479">
        <v>7.4855412897851368E-6</v>
      </c>
      <c r="BS569" s="479">
        <v>4.4982549580321841E-5</v>
      </c>
      <c r="BT569" s="479">
        <v>2.3325979937562845E-5</v>
      </c>
      <c r="BU569" s="479">
        <v>1.1573379157703812E-5</v>
      </c>
      <c r="BV569" s="479">
        <v>1.0064942188066025E-5</v>
      </c>
      <c r="BW569" s="479">
        <v>3.968884496095004E-6</v>
      </c>
      <c r="BX569" s="479">
        <v>1.0393687420634115E-5</v>
      </c>
      <c r="BY569" s="479">
        <v>1.4264531178334752E-5</v>
      </c>
      <c r="BZ569" s="479">
        <v>1.1656287078368342E-5</v>
      </c>
      <c r="CA569" s="479">
        <v>1.4699010827455102E-5</v>
      </c>
      <c r="CB569" s="479">
        <v>4.1995850457375388E-5</v>
      </c>
      <c r="CC569" s="479">
        <v>3.1238624972675941E-5</v>
      </c>
      <c r="CD569" s="479">
        <v>2.7410556108551132E-5</v>
      </c>
      <c r="CE569" s="479">
        <v>3.0131962601152846E-4</v>
      </c>
      <c r="CF569" s="479">
        <v>5.4696705746783213E-4</v>
      </c>
      <c r="CG569" s="479">
        <v>3.1068291123087945E-5</v>
      </c>
      <c r="CH569" s="479">
        <v>3.468371774904075E-5</v>
      </c>
      <c r="CI569" s="479">
        <v>9.2233930145595145E-5</v>
      </c>
      <c r="CJ569" s="480">
        <v>1.9590597383846638E-5</v>
      </c>
    </row>
    <row r="570" spans="2:88">
      <c r="B570" s="277"/>
      <c r="C570" s="589">
        <v>2</v>
      </c>
      <c r="D570" s="473" t="s">
        <v>563</v>
      </c>
      <c r="E570" s="481">
        <v>8.2266422103914621E-5</v>
      </c>
      <c r="F570" s="482">
        <v>1.0850695175970115</v>
      </c>
      <c r="G570" s="482">
        <v>1.0402506904588466E-4</v>
      </c>
      <c r="H570" s="482">
        <v>2.7762758101325933E-5</v>
      </c>
      <c r="I570" s="482">
        <v>4.085180249587907E-4</v>
      </c>
      <c r="J570" s="482">
        <v>5.114884668732954E-5</v>
      </c>
      <c r="K570" s="482">
        <v>3.7721554295037894E-2</v>
      </c>
      <c r="L570" s="482">
        <v>9.587476431137455E-5</v>
      </c>
      <c r="M570" s="482">
        <v>1.6235883113703667E-6</v>
      </c>
      <c r="N570" s="482">
        <v>4.6561847404896034E-5</v>
      </c>
      <c r="O570" s="482">
        <v>9.5324089123142118E-5</v>
      </c>
      <c r="P570" s="482">
        <v>2.0856321163492371E-5</v>
      </c>
      <c r="Q570" s="482">
        <v>5.3397459025165816E-5</v>
      </c>
      <c r="R570" s="482">
        <v>3.1145098452068906E-5</v>
      </c>
      <c r="S570" s="482">
        <v>2.6126373882536612E-5</v>
      </c>
      <c r="T570" s="482">
        <v>1.5628248324894288E-5</v>
      </c>
      <c r="U570" s="482">
        <v>3.6752496453540824E-5</v>
      </c>
      <c r="V570" s="482">
        <v>3.1680346979804435E-5</v>
      </c>
      <c r="W570" s="482">
        <v>3.8094818286777616E-5</v>
      </c>
      <c r="X570" s="482">
        <v>2.6908876597757463E-5</v>
      </c>
      <c r="Y570" s="482">
        <v>1.7747294328328326E-5</v>
      </c>
      <c r="Z570" s="482">
        <v>5.9603506543609585E-4</v>
      </c>
      <c r="AA570" s="482">
        <v>3.4680434683311494E-4</v>
      </c>
      <c r="AB570" s="482">
        <v>2.067905017670021E-5</v>
      </c>
      <c r="AC570" s="482">
        <v>2.342870547121841E-5</v>
      </c>
      <c r="AD570" s="482">
        <v>1.9442978719254842E-5</v>
      </c>
      <c r="AE570" s="482">
        <v>2.7726282082126197E-5</v>
      </c>
      <c r="AF570" s="482">
        <v>3.3932082406112316E-5</v>
      </c>
      <c r="AG570" s="482">
        <v>1.0691512731206459E-5</v>
      </c>
      <c r="AH570" s="482">
        <v>2.8871500793807453E-5</v>
      </c>
      <c r="AI570" s="482">
        <v>9.6506090897944784E-5</v>
      </c>
      <c r="AJ570" s="482">
        <v>2.5699629935603628E-5</v>
      </c>
      <c r="AK570" s="482">
        <v>3.5579329877718206E-5</v>
      </c>
      <c r="AL570" s="482">
        <v>7.9209326608134493E-5</v>
      </c>
      <c r="AM570" s="482">
        <v>7.9339330646889948E-5</v>
      </c>
      <c r="AN570" s="482">
        <v>2.0509672591315752E-5</v>
      </c>
      <c r="AO570" s="482">
        <v>9.9302500269484524E-4</v>
      </c>
      <c r="AP570" s="482">
        <v>1.2459435577028431E-3</v>
      </c>
      <c r="AQ570" s="482">
        <v>4.1839016771746627E-5</v>
      </c>
      <c r="AR570" s="482">
        <v>7.3726434488026197E-5</v>
      </c>
      <c r="AS570" s="482">
        <v>1.3069397270395779E-3</v>
      </c>
      <c r="AT570" s="483">
        <v>2.3752376138086497E-5</v>
      </c>
      <c r="AU570" s="481">
        <v>1.6916687844453405E-5</v>
      </c>
      <c r="AV570" s="482">
        <v>1.1124074699025332E-4</v>
      </c>
      <c r="AW570" s="482">
        <v>6.037420669538615E-6</v>
      </c>
      <c r="AX570" s="482">
        <v>4.6933639117068438E-6</v>
      </c>
      <c r="AY570" s="482">
        <v>1.4911332683708952E-5</v>
      </c>
      <c r="AZ570" s="482">
        <v>8.4531353435645945E-6</v>
      </c>
      <c r="BA570" s="482">
        <v>1.6564533752290659E-4</v>
      </c>
      <c r="BB570" s="482">
        <v>1.3378636991644234E-5</v>
      </c>
      <c r="BC570" s="482">
        <v>5.6671206211457342E-7</v>
      </c>
      <c r="BD570" s="482">
        <v>1.1056809396613793E-5</v>
      </c>
      <c r="BE570" s="482">
        <v>1.5672883810164782E-5</v>
      </c>
      <c r="BF570" s="482">
        <v>4.1523140560444008E-6</v>
      </c>
      <c r="BG570" s="482">
        <v>5.9084054153400133E-6</v>
      </c>
      <c r="BH570" s="482">
        <v>5.512315717812152E-6</v>
      </c>
      <c r="BI570" s="482">
        <v>4.5040572346163252E-6</v>
      </c>
      <c r="BJ570" s="482">
        <v>4.2066891199401277E-6</v>
      </c>
      <c r="BK570" s="482">
        <v>7.9654500187038598E-6</v>
      </c>
      <c r="BL570" s="482">
        <v>9.2841129620962111E-6</v>
      </c>
      <c r="BM570" s="482">
        <v>8.7971515534829394E-6</v>
      </c>
      <c r="BN570" s="482">
        <v>9.4189151462325337E-6</v>
      </c>
      <c r="BO570" s="482">
        <v>5.9840969201814267E-6</v>
      </c>
      <c r="BP570" s="482">
        <v>4.6360704458569471E-5</v>
      </c>
      <c r="BQ570" s="482">
        <v>2.9588846080210689E-5</v>
      </c>
      <c r="BR570" s="482">
        <v>4.4836485648726033E-6</v>
      </c>
      <c r="BS570" s="482">
        <v>6.441668744350408E-6</v>
      </c>
      <c r="BT570" s="482">
        <v>4.7765105158229688E-6</v>
      </c>
      <c r="BU570" s="482">
        <v>6.5249226824633938E-6</v>
      </c>
      <c r="BV570" s="482">
        <v>5.9529439421740218E-6</v>
      </c>
      <c r="BW570" s="482">
        <v>2.4333135893706956E-6</v>
      </c>
      <c r="BX570" s="482">
        <v>5.6253695804482682E-6</v>
      </c>
      <c r="BY570" s="482">
        <v>1.182726239803423E-5</v>
      </c>
      <c r="BZ570" s="482">
        <v>4.0330783032832607E-6</v>
      </c>
      <c r="CA570" s="482">
        <v>6.2959588124273794E-6</v>
      </c>
      <c r="CB570" s="482">
        <v>7.0405098079425591E-6</v>
      </c>
      <c r="CC570" s="482">
        <v>1.4743613014899748E-5</v>
      </c>
      <c r="CD570" s="482">
        <v>5.07758885555243E-6</v>
      </c>
      <c r="CE570" s="482">
        <v>9.6497585832117173E-6</v>
      </c>
      <c r="CF570" s="482">
        <v>1.1917180803644755E-5</v>
      </c>
      <c r="CG570" s="482">
        <v>7.1446240028417718E-6</v>
      </c>
      <c r="CH570" s="482">
        <v>5.5844362373455135E-6</v>
      </c>
      <c r="CI570" s="482">
        <v>2.01565707379815E-4</v>
      </c>
      <c r="CJ570" s="483">
        <v>4.2542543733691188E-6</v>
      </c>
    </row>
    <row r="571" spans="2:88">
      <c r="B571" s="277"/>
      <c r="C571" s="589">
        <v>3</v>
      </c>
      <c r="D571" s="473" t="s">
        <v>633</v>
      </c>
      <c r="E571" s="481">
        <v>2.5126351846374405E-4</v>
      </c>
      <c r="F571" s="482">
        <v>6.602279763667577E-5</v>
      </c>
      <c r="G571" s="482">
        <v>1.0151416826755675</v>
      </c>
      <c r="H571" s="482">
        <v>1.753139744029182E-5</v>
      </c>
      <c r="I571" s="482">
        <v>2.4948569457058579E-2</v>
      </c>
      <c r="J571" s="482">
        <v>8.2710561686100191E-5</v>
      </c>
      <c r="K571" s="482">
        <v>3.3324578248892645E-5</v>
      </c>
      <c r="L571" s="482">
        <v>5.992328401659044E-5</v>
      </c>
      <c r="M571" s="482">
        <v>7.0369038836175443E-7</v>
      </c>
      <c r="N571" s="482">
        <v>4.5966407732570573E-5</v>
      </c>
      <c r="O571" s="482">
        <v>3.3612408019599338E-5</v>
      </c>
      <c r="P571" s="482">
        <v>6.9098579700440315E-5</v>
      </c>
      <c r="Q571" s="482">
        <v>4.8154491753330595E-5</v>
      </c>
      <c r="R571" s="482">
        <v>7.8236409414779918E-6</v>
      </c>
      <c r="S571" s="482">
        <v>5.4738323894349638E-6</v>
      </c>
      <c r="T571" s="482">
        <v>9.2574637704515579E-6</v>
      </c>
      <c r="U571" s="482">
        <v>7.4390128975063952E-6</v>
      </c>
      <c r="V571" s="482">
        <v>9.1063326267158156E-6</v>
      </c>
      <c r="W571" s="482">
        <v>8.4289196896807041E-6</v>
      </c>
      <c r="X571" s="482">
        <v>1.1009526879902877E-5</v>
      </c>
      <c r="Y571" s="482">
        <v>7.5095792414019405E-6</v>
      </c>
      <c r="Z571" s="482">
        <v>5.6251075304233665E-3</v>
      </c>
      <c r="AA571" s="482">
        <v>9.5479211144927638E-6</v>
      </c>
      <c r="AB571" s="482">
        <v>1.461685948849949E-5</v>
      </c>
      <c r="AC571" s="482">
        <v>4.2999431968664161E-6</v>
      </c>
      <c r="AD571" s="482">
        <v>3.6708271356343471E-6</v>
      </c>
      <c r="AE571" s="482">
        <v>4.6035744754474004E-6</v>
      </c>
      <c r="AF571" s="482">
        <v>6.3100190675009035E-6</v>
      </c>
      <c r="AG571" s="482">
        <v>7.9310909310891227E-7</v>
      </c>
      <c r="AH571" s="482">
        <v>2.7842563872714572E-6</v>
      </c>
      <c r="AI571" s="482">
        <v>1.5294280136155548E-5</v>
      </c>
      <c r="AJ571" s="482">
        <v>1.2826690829990422E-5</v>
      </c>
      <c r="AK571" s="482">
        <v>1.5947052903509547E-5</v>
      </c>
      <c r="AL571" s="482">
        <v>2.9281721185564209E-4</v>
      </c>
      <c r="AM571" s="482">
        <v>2.0484416599630053E-5</v>
      </c>
      <c r="AN571" s="482">
        <v>1.2484123082068505E-5</v>
      </c>
      <c r="AO571" s="482">
        <v>3.1734247367666444E-3</v>
      </c>
      <c r="AP571" s="482">
        <v>5.4714144557791609E-3</v>
      </c>
      <c r="AQ571" s="482">
        <v>1.4579525081258927E-5</v>
      </c>
      <c r="AR571" s="482">
        <v>1.8038118198047154E-4</v>
      </c>
      <c r="AS571" s="482">
        <v>3.2270592054379295E-4</v>
      </c>
      <c r="AT571" s="483">
        <v>1.6236791043136663E-5</v>
      </c>
      <c r="AU571" s="481">
        <v>7.2434850640531461E-5</v>
      </c>
      <c r="AV571" s="482">
        <v>1.6731053863003839E-5</v>
      </c>
      <c r="AW571" s="482">
        <v>8.1105384266463149E-4</v>
      </c>
      <c r="AX571" s="482">
        <v>1.5653016876365967E-6</v>
      </c>
      <c r="AY571" s="482">
        <v>6.5513016008458933E-4</v>
      </c>
      <c r="AZ571" s="482">
        <v>6.5396166441031617E-6</v>
      </c>
      <c r="BA571" s="482">
        <v>6.4026072674897448E-6</v>
      </c>
      <c r="BB571" s="482">
        <v>1.0251929355676213E-5</v>
      </c>
      <c r="BC571" s="482">
        <v>6.9531101322634115E-7</v>
      </c>
      <c r="BD571" s="482">
        <v>8.4822492559652901E-6</v>
      </c>
      <c r="BE571" s="482">
        <v>4.4416657317952789E-6</v>
      </c>
      <c r="BF571" s="482">
        <v>6.6427192535803262E-6</v>
      </c>
      <c r="BG571" s="482">
        <v>7.8512621442779119E-6</v>
      </c>
      <c r="BH571" s="482">
        <v>3.1947117577212209E-6</v>
      </c>
      <c r="BI571" s="482">
        <v>2.4948859015642366E-6</v>
      </c>
      <c r="BJ571" s="482">
        <v>2.4062089603290264E-6</v>
      </c>
      <c r="BK571" s="482">
        <v>3.0800847540278262E-6</v>
      </c>
      <c r="BL571" s="482">
        <v>3.0189261722140377E-6</v>
      </c>
      <c r="BM571" s="482">
        <v>3.0435368245008497E-6</v>
      </c>
      <c r="BN571" s="482">
        <v>3.3761897807623667E-6</v>
      </c>
      <c r="BO571" s="482">
        <v>3.1050005696948912E-6</v>
      </c>
      <c r="BP571" s="482">
        <v>7.6161489089664837E-5</v>
      </c>
      <c r="BQ571" s="482">
        <v>2.2232067721860179E-6</v>
      </c>
      <c r="BR571" s="482">
        <v>2.4898950792416171E-6</v>
      </c>
      <c r="BS571" s="482">
        <v>1.785992469360493E-6</v>
      </c>
      <c r="BT571" s="482">
        <v>1.2771319677771418E-6</v>
      </c>
      <c r="BU571" s="482">
        <v>1.4919815126215658E-6</v>
      </c>
      <c r="BV571" s="482">
        <v>2.5985949702528581E-6</v>
      </c>
      <c r="BW571" s="482">
        <v>4.4657157109332306E-7</v>
      </c>
      <c r="BX571" s="482">
        <v>1.3000407616767391E-6</v>
      </c>
      <c r="BY571" s="482">
        <v>3.619797357142734E-6</v>
      </c>
      <c r="BZ571" s="482">
        <v>2.1796631374373609E-6</v>
      </c>
      <c r="CA571" s="482">
        <v>3.4722867467596689E-6</v>
      </c>
      <c r="CB571" s="482">
        <v>2.031888340350077E-5</v>
      </c>
      <c r="CC571" s="482">
        <v>6.6314958015079388E-6</v>
      </c>
      <c r="CD571" s="482">
        <v>2.1632980981203259E-6</v>
      </c>
      <c r="CE571" s="482">
        <v>2.1067927206768998E-4</v>
      </c>
      <c r="CF571" s="482">
        <v>3.7976286844935465E-4</v>
      </c>
      <c r="CG571" s="482">
        <v>4.0820565004098382E-6</v>
      </c>
      <c r="CH571" s="482">
        <v>1.0708096478845776E-5</v>
      </c>
      <c r="CI571" s="482">
        <v>2.0212633918184183E-5</v>
      </c>
      <c r="CJ571" s="483">
        <v>2.8548400730100519E-6</v>
      </c>
    </row>
    <row r="572" spans="2:88">
      <c r="B572" s="277"/>
      <c r="C572" s="589">
        <v>4</v>
      </c>
      <c r="D572" s="473" t="s">
        <v>652</v>
      </c>
      <c r="E572" s="481">
        <v>1.2166905158730454E-4</v>
      </c>
      <c r="F572" s="482">
        <v>1.3282403096882866E-4</v>
      </c>
      <c r="G572" s="482">
        <v>3.9019092003890769E-4</v>
      </c>
      <c r="H572" s="482">
        <v>1.0007274520008538</v>
      </c>
      <c r="I572" s="482">
        <v>1.0450444416524876E-4</v>
      </c>
      <c r="J572" s="482">
        <v>1.3101421237078512E-4</v>
      </c>
      <c r="K572" s="482">
        <v>2.5413917096924089E-4</v>
      </c>
      <c r="L572" s="482">
        <v>4.211697943356708E-4</v>
      </c>
      <c r="M572" s="482">
        <v>6.2838165098326607E-3</v>
      </c>
      <c r="N572" s="482">
        <v>1.552611449017338E-4</v>
      </c>
      <c r="O572" s="482">
        <v>8.3990633101665817E-4</v>
      </c>
      <c r="P572" s="482">
        <v>2.9960500360917832E-4</v>
      </c>
      <c r="Q572" s="482">
        <v>6.4782175760386672E-4</v>
      </c>
      <c r="R572" s="482">
        <v>1.3845699873246423E-4</v>
      </c>
      <c r="S572" s="482">
        <v>1.2717432773465341E-4</v>
      </c>
      <c r="T572" s="482">
        <v>7.3128029606338237E-5</v>
      </c>
      <c r="U572" s="482">
        <v>8.0541452745493792E-5</v>
      </c>
      <c r="V572" s="482">
        <v>1.7420516780575226E-4</v>
      </c>
      <c r="W572" s="482">
        <v>9.048492358970787E-5</v>
      </c>
      <c r="X572" s="482">
        <v>5.3810168430228465E-5</v>
      </c>
      <c r="Y572" s="482">
        <v>7.7522482676661587E-5</v>
      </c>
      <c r="Z572" s="482">
        <v>9.1170541495743599E-5</v>
      </c>
      <c r="AA572" s="482">
        <v>1.6252522175481932E-4</v>
      </c>
      <c r="AB572" s="482">
        <v>4.3665205128840517E-3</v>
      </c>
      <c r="AC572" s="482">
        <v>1.6841223315196873E-4</v>
      </c>
      <c r="AD572" s="482">
        <v>1.3822475711313604E-4</v>
      </c>
      <c r="AE572" s="482">
        <v>1.3948267919066412E-4</v>
      </c>
      <c r="AF572" s="482">
        <v>3.3080611487806294E-5</v>
      </c>
      <c r="AG572" s="482">
        <v>9.2415668998913489E-6</v>
      </c>
      <c r="AH572" s="482">
        <v>2.1176342569768873E-4</v>
      </c>
      <c r="AI572" s="482">
        <v>5.524020865692932E-5</v>
      </c>
      <c r="AJ572" s="482">
        <v>9.1540574667435445E-5</v>
      </c>
      <c r="AK572" s="482">
        <v>1.0577352888139985E-4</v>
      </c>
      <c r="AL572" s="482">
        <v>8.0115606946475502E-5</v>
      </c>
      <c r="AM572" s="482">
        <v>3.7445224343414314E-5</v>
      </c>
      <c r="AN572" s="482">
        <v>4.5830532547849847E-5</v>
      </c>
      <c r="AO572" s="482">
        <v>2.0875295482487266E-4</v>
      </c>
      <c r="AP572" s="482">
        <v>1.2975429198832798E-4</v>
      </c>
      <c r="AQ572" s="482">
        <v>1.3681374331694034E-4</v>
      </c>
      <c r="AR572" s="482">
        <v>1.2987618136554226E-4</v>
      </c>
      <c r="AS572" s="482">
        <v>4.9055210244258178E-5</v>
      </c>
      <c r="AT572" s="483">
        <v>2.0051454747390838E-4</v>
      </c>
      <c r="AU572" s="481">
        <v>1.3402447984111356E-5</v>
      </c>
      <c r="AV572" s="482">
        <v>1.1548142120255694E-5</v>
      </c>
      <c r="AW572" s="482">
        <v>2.2215684441609281E-5</v>
      </c>
      <c r="AX572" s="482">
        <v>3.9074773952226335E-5</v>
      </c>
      <c r="AY572" s="482">
        <v>1.0110257428630147E-5</v>
      </c>
      <c r="AZ572" s="482">
        <v>1.269687249174571E-5</v>
      </c>
      <c r="BA572" s="482">
        <v>2.1839490809768396E-5</v>
      </c>
      <c r="BB572" s="482">
        <v>4.1219739354426321E-5</v>
      </c>
      <c r="BC572" s="482">
        <v>1.5040560490668733E-5</v>
      </c>
      <c r="BD572" s="482">
        <v>2.2111548880859182E-5</v>
      </c>
      <c r="BE572" s="482">
        <v>3.219733369733619E-4</v>
      </c>
      <c r="BF572" s="482">
        <v>7.1306328808254292E-6</v>
      </c>
      <c r="BG572" s="482">
        <v>1.6383218473073968E-5</v>
      </c>
      <c r="BH572" s="482">
        <v>1.149211006290672E-5</v>
      </c>
      <c r="BI572" s="482">
        <v>1.1703183177374495E-5</v>
      </c>
      <c r="BJ572" s="482">
        <v>9.4914820924142926E-6</v>
      </c>
      <c r="BK572" s="482">
        <v>2.1735487416756663E-5</v>
      </c>
      <c r="BL572" s="482">
        <v>3.2529581868104344E-5</v>
      </c>
      <c r="BM572" s="482">
        <v>1.7375088304352842E-5</v>
      </c>
      <c r="BN572" s="482">
        <v>1.8977949879891152E-5</v>
      </c>
      <c r="BO572" s="482">
        <v>1.5535985994254254E-5</v>
      </c>
      <c r="BP572" s="482">
        <v>1.5933327977645017E-5</v>
      </c>
      <c r="BQ572" s="482">
        <v>6.2061785729799462E-5</v>
      </c>
      <c r="BR572" s="482">
        <v>2.2630298385941791E-5</v>
      </c>
      <c r="BS572" s="482">
        <v>1.5951417289062737E-5</v>
      </c>
      <c r="BT572" s="482">
        <v>1.0020766354811333E-5</v>
      </c>
      <c r="BU572" s="482">
        <v>6.5892342081418204E-6</v>
      </c>
      <c r="BV572" s="482">
        <v>3.377527720067927E-6</v>
      </c>
      <c r="BW572" s="482">
        <v>4.0642159490180919E-6</v>
      </c>
      <c r="BX572" s="482">
        <v>1.6105434156679333E-5</v>
      </c>
      <c r="BY572" s="482">
        <v>4.8616131094968121E-6</v>
      </c>
      <c r="BZ572" s="482">
        <v>6.9234256973984689E-6</v>
      </c>
      <c r="CA572" s="482">
        <v>6.2271309357450173E-6</v>
      </c>
      <c r="CB572" s="482">
        <v>9.4797701400109868E-6</v>
      </c>
      <c r="CC572" s="482">
        <v>5.2010167101982206E-6</v>
      </c>
      <c r="CD572" s="482">
        <v>5.366389901857175E-6</v>
      </c>
      <c r="CE572" s="482">
        <v>9.60243768644685E-6</v>
      </c>
      <c r="CF572" s="482">
        <v>7.9079855730295746E-6</v>
      </c>
      <c r="CG572" s="482">
        <v>8.592034284756056E-6</v>
      </c>
      <c r="CH572" s="482">
        <v>7.8462279360939538E-6</v>
      </c>
      <c r="CI572" s="482">
        <v>1.7900640853446324E-5</v>
      </c>
      <c r="CJ572" s="483">
        <v>1.4991567588576861E-5</v>
      </c>
    </row>
    <row r="573" spans="2:88">
      <c r="B573" s="277"/>
      <c r="C573" s="589">
        <v>5</v>
      </c>
      <c r="D573" s="473" t="s">
        <v>653</v>
      </c>
      <c r="E573" s="481">
        <v>7.5841057150682701E-3</v>
      </c>
      <c r="F573" s="482">
        <v>2.0020082172130661E-3</v>
      </c>
      <c r="G573" s="482">
        <v>1.2026251921047467E-2</v>
      </c>
      <c r="H573" s="482">
        <v>1.4751940083687504E-5</v>
      </c>
      <c r="I573" s="482">
        <v>1.0358588223526062</v>
      </c>
      <c r="J573" s="482">
        <v>1.2277625040698059E-3</v>
      </c>
      <c r="K573" s="482">
        <v>5.2436063209437996E-4</v>
      </c>
      <c r="L573" s="482">
        <v>1.5991406955467257E-3</v>
      </c>
      <c r="M573" s="482">
        <v>2.5350160975068875E-6</v>
      </c>
      <c r="N573" s="482">
        <v>3.5612496738256574E-4</v>
      </c>
      <c r="O573" s="482">
        <v>1.0464628848593679E-4</v>
      </c>
      <c r="P573" s="482">
        <v>1.534817134964999E-5</v>
      </c>
      <c r="Q573" s="482">
        <v>2.8931186626999338E-5</v>
      </c>
      <c r="R573" s="482">
        <v>1.0983115399431442E-5</v>
      </c>
      <c r="S573" s="482">
        <v>1.0739965793386247E-5</v>
      </c>
      <c r="T573" s="482">
        <v>1.0500489128560484E-5</v>
      </c>
      <c r="U573" s="482">
        <v>2.851196762303316E-5</v>
      </c>
      <c r="V573" s="482">
        <v>3.1072380809560456E-5</v>
      </c>
      <c r="W573" s="482">
        <v>2.4950856264234616E-5</v>
      </c>
      <c r="X573" s="482">
        <v>1.3777755844849248E-5</v>
      </c>
      <c r="Y573" s="482">
        <v>2.0548812222442549E-5</v>
      </c>
      <c r="Z573" s="482">
        <v>4.1582040066014939E-4</v>
      </c>
      <c r="AA573" s="482">
        <v>2.2355302664675439E-5</v>
      </c>
      <c r="AB573" s="482">
        <v>5.2457962206830136E-6</v>
      </c>
      <c r="AC573" s="482">
        <v>1.4657860963321443E-5</v>
      </c>
      <c r="AD573" s="482">
        <v>7.6764432829419362E-6</v>
      </c>
      <c r="AE573" s="482">
        <v>1.5361397829988625E-5</v>
      </c>
      <c r="AF573" s="482">
        <v>5.422663136380698E-6</v>
      </c>
      <c r="AG573" s="482">
        <v>1.467730524787025E-6</v>
      </c>
      <c r="AH573" s="482">
        <v>5.2671697528017308E-6</v>
      </c>
      <c r="AI573" s="482">
        <v>1.1018631446995518E-5</v>
      </c>
      <c r="AJ573" s="482">
        <v>6.3701958600758917E-5</v>
      </c>
      <c r="AK573" s="482">
        <v>7.8105740912622607E-5</v>
      </c>
      <c r="AL573" s="482">
        <v>1.6437577966062599E-3</v>
      </c>
      <c r="AM573" s="482">
        <v>1.794860934190899E-4</v>
      </c>
      <c r="AN573" s="482">
        <v>1.1113459960562793E-5</v>
      </c>
      <c r="AO573" s="482">
        <v>1.7639607906231178E-2</v>
      </c>
      <c r="AP573" s="482">
        <v>3.8491142208910208E-2</v>
      </c>
      <c r="AQ573" s="482">
        <v>8.2200151869483697E-5</v>
      </c>
      <c r="AR573" s="482">
        <v>9.1659680575143247E-4</v>
      </c>
      <c r="AS573" s="482">
        <v>7.9573688378694316E-5</v>
      </c>
      <c r="AT573" s="483">
        <v>1.7529635925224671E-4</v>
      </c>
      <c r="AU573" s="481">
        <v>5.6682737647536802E-4</v>
      </c>
      <c r="AV573" s="482">
        <v>2.5929045958199336E-4</v>
      </c>
      <c r="AW573" s="482">
        <v>9.0908529185699106E-4</v>
      </c>
      <c r="AX573" s="482">
        <v>4.8969443549253922E-6</v>
      </c>
      <c r="AY573" s="482">
        <v>2.4874682882190537E-3</v>
      </c>
      <c r="AZ573" s="482">
        <v>6.1251669081857491E-5</v>
      </c>
      <c r="BA573" s="482">
        <v>5.1812684819883782E-5</v>
      </c>
      <c r="BB573" s="482">
        <v>1.3570425530425332E-4</v>
      </c>
      <c r="BC573" s="482">
        <v>8.0528401670990994E-7</v>
      </c>
      <c r="BD573" s="482">
        <v>6.7344139307289131E-5</v>
      </c>
      <c r="BE573" s="482">
        <v>1.7731464687104707E-5</v>
      </c>
      <c r="BF573" s="482">
        <v>4.2516457443398703E-6</v>
      </c>
      <c r="BG573" s="482">
        <v>6.3584647455758466E-6</v>
      </c>
      <c r="BH573" s="482">
        <v>4.7373764582088907E-6</v>
      </c>
      <c r="BI573" s="482">
        <v>5.0206798951061574E-6</v>
      </c>
      <c r="BJ573" s="482">
        <v>5.5919740819770604E-6</v>
      </c>
      <c r="BK573" s="482">
        <v>1.0614911135556004E-5</v>
      </c>
      <c r="BL573" s="482">
        <v>9.9576955548231629E-6</v>
      </c>
      <c r="BM573" s="482">
        <v>9.8665515701871934E-6</v>
      </c>
      <c r="BN573" s="482">
        <v>1.0280332504972486E-5</v>
      </c>
      <c r="BO573" s="482">
        <v>1.055431409780531E-5</v>
      </c>
      <c r="BP573" s="482">
        <v>5.0621185098187613E-5</v>
      </c>
      <c r="BQ573" s="482">
        <v>7.812921960755452E-6</v>
      </c>
      <c r="BR573" s="482">
        <v>2.4268174140936726E-6</v>
      </c>
      <c r="BS573" s="482">
        <v>7.2736499284527416E-6</v>
      </c>
      <c r="BT573" s="482">
        <v>4.7558105292285149E-6</v>
      </c>
      <c r="BU573" s="482">
        <v>4.2806369054030561E-6</v>
      </c>
      <c r="BV573" s="482">
        <v>2.7290569256009197E-6</v>
      </c>
      <c r="BW573" s="482">
        <v>1.0188024030488315E-6</v>
      </c>
      <c r="BX573" s="482">
        <v>6.1013599939272569E-6</v>
      </c>
      <c r="BY573" s="482">
        <v>4.6353548600527683E-6</v>
      </c>
      <c r="BZ573" s="482">
        <v>7.2116298030039958E-6</v>
      </c>
      <c r="CA573" s="482">
        <v>1.0035776038301543E-5</v>
      </c>
      <c r="CB573" s="482">
        <v>1.4538300047647494E-4</v>
      </c>
      <c r="CC573" s="482">
        <v>2.4521735043399961E-5</v>
      </c>
      <c r="CD573" s="482">
        <v>4.308605732703752E-6</v>
      </c>
      <c r="CE573" s="482">
        <v>1.5093956596041013E-3</v>
      </c>
      <c r="CF573" s="482">
        <v>3.26722339159262E-3</v>
      </c>
      <c r="CG573" s="482">
        <v>1.0795908787319015E-5</v>
      </c>
      <c r="CH573" s="482">
        <v>6.6133863581492244E-5</v>
      </c>
      <c r="CI573" s="482">
        <v>3.4829429227654912E-5</v>
      </c>
      <c r="CJ573" s="483">
        <v>2.5576501613130987E-5</v>
      </c>
    </row>
    <row r="574" spans="2:88">
      <c r="B574" s="277"/>
      <c r="C574" s="589">
        <v>6</v>
      </c>
      <c r="D574" s="473" t="s">
        <v>68</v>
      </c>
      <c r="E574" s="481">
        <v>3.3363179201879628E-4</v>
      </c>
      <c r="F574" s="482">
        <v>1.5237773970094167E-4</v>
      </c>
      <c r="G574" s="482">
        <v>1.4221126889364154E-3</v>
      </c>
      <c r="H574" s="482">
        <v>7.8624335035741533E-4</v>
      </c>
      <c r="I574" s="482">
        <v>2.2454107565812986E-4</v>
      </c>
      <c r="J574" s="482">
        <v>1.0151889313621225</v>
      </c>
      <c r="K574" s="482">
        <v>4.5663120932848053E-4</v>
      </c>
      <c r="L574" s="482">
        <v>1.4788137408369424E-4</v>
      </c>
      <c r="M574" s="482">
        <v>1.4348427022612793E-5</v>
      </c>
      <c r="N574" s="482">
        <v>4.5207550928783908E-4</v>
      </c>
      <c r="O574" s="482">
        <v>6.0484511552677046E-4</v>
      </c>
      <c r="P574" s="482">
        <v>1.7701959550797677E-4</v>
      </c>
      <c r="Q574" s="482">
        <v>2.1710556040785829E-4</v>
      </c>
      <c r="R574" s="482">
        <v>2.174779792272178E-4</v>
      </c>
      <c r="S574" s="482">
        <v>2.2379021855426472E-4</v>
      </c>
      <c r="T574" s="482">
        <v>1.8297917884981408E-4</v>
      </c>
      <c r="U574" s="482">
        <v>2.2719995689893637E-4</v>
      </c>
      <c r="V574" s="482">
        <v>3.9031859514655737E-4</v>
      </c>
      <c r="W574" s="482">
        <v>2.9513197375190969E-4</v>
      </c>
      <c r="X574" s="482">
        <v>2.9770075369002345E-4</v>
      </c>
      <c r="Y574" s="482">
        <v>2.7724383309115031E-4</v>
      </c>
      <c r="Z574" s="482">
        <v>3.7028210151683708E-4</v>
      </c>
      <c r="AA574" s="482">
        <v>3.5126469979549749E-4</v>
      </c>
      <c r="AB574" s="482">
        <v>6.5764352558677757E-5</v>
      </c>
      <c r="AC574" s="482">
        <v>1.2307959834197553E-4</v>
      </c>
      <c r="AD574" s="482">
        <v>1.8528218747481109E-4</v>
      </c>
      <c r="AE574" s="482">
        <v>4.7568929964460861E-4</v>
      </c>
      <c r="AF574" s="482">
        <v>2.2471298091846569E-4</v>
      </c>
      <c r="AG574" s="482">
        <v>2.4059879318326521E-5</v>
      </c>
      <c r="AH574" s="482">
        <v>2.3936011037335251E-4</v>
      </c>
      <c r="AI574" s="482">
        <v>1.181931235982873E-4</v>
      </c>
      <c r="AJ574" s="482">
        <v>6.0005780815177334E-4</v>
      </c>
      <c r="AK574" s="482">
        <v>8.7320361963185672E-5</v>
      </c>
      <c r="AL574" s="482">
        <v>4.4343146827225836E-4</v>
      </c>
      <c r="AM574" s="482">
        <v>2.4695144102029058E-3</v>
      </c>
      <c r="AN574" s="482">
        <v>2.6500135241178948E-4</v>
      </c>
      <c r="AO574" s="482">
        <v>1.1634711691870944E-3</v>
      </c>
      <c r="AP574" s="482">
        <v>1.438578997366196E-4</v>
      </c>
      <c r="AQ574" s="482">
        <v>4.523406093611346E-4</v>
      </c>
      <c r="AR574" s="482">
        <v>6.7124471730982535E-4</v>
      </c>
      <c r="AS574" s="482">
        <v>1.1656752653570334E-3</v>
      </c>
      <c r="AT574" s="483">
        <v>2.6086866253421373E-4</v>
      </c>
      <c r="AU574" s="481">
        <v>1.8037550011594873E-5</v>
      </c>
      <c r="AV574" s="482">
        <v>2.8709968138180442E-5</v>
      </c>
      <c r="AW574" s="482">
        <v>1.1349988285643156E-4</v>
      </c>
      <c r="AX574" s="482">
        <v>1.9848820008019105E-5</v>
      </c>
      <c r="AY574" s="482">
        <v>1.7260116263691336E-5</v>
      </c>
      <c r="AZ574" s="482">
        <v>1.695085504170154E-3</v>
      </c>
      <c r="BA574" s="482">
        <v>5.14666230391648E-5</v>
      </c>
      <c r="BB574" s="482">
        <v>1.4484977025908522E-5</v>
      </c>
      <c r="BC574" s="482">
        <v>1.2930895943844923E-6</v>
      </c>
      <c r="BD574" s="482">
        <v>4.173136222234413E-5</v>
      </c>
      <c r="BE574" s="482">
        <v>2.4162582219422671E-5</v>
      </c>
      <c r="BF574" s="482">
        <v>7.5770428022698678E-6</v>
      </c>
      <c r="BG574" s="482">
        <v>1.3537038976468208E-5</v>
      </c>
      <c r="BH574" s="482">
        <v>1.2461167743102238E-5</v>
      </c>
      <c r="BI574" s="482">
        <v>1.3679438768130267E-5</v>
      </c>
      <c r="BJ574" s="482">
        <v>1.598747208545573E-5</v>
      </c>
      <c r="BK574" s="482">
        <v>2.402867096591102E-5</v>
      </c>
      <c r="BL574" s="482">
        <v>3.5552963205060865E-5</v>
      </c>
      <c r="BM574" s="482">
        <v>2.92812074912726E-5</v>
      </c>
      <c r="BN574" s="482">
        <v>3.1676296701728412E-5</v>
      </c>
      <c r="BO574" s="482">
        <v>3.0207752300455351E-5</v>
      </c>
      <c r="BP574" s="482">
        <v>3.6220501811735708E-5</v>
      </c>
      <c r="BQ574" s="482">
        <v>2.1928253293683351E-5</v>
      </c>
      <c r="BR574" s="482">
        <v>5.7149958083985209E-6</v>
      </c>
      <c r="BS574" s="482">
        <v>1.1719902384736225E-5</v>
      </c>
      <c r="BT574" s="482">
        <v>1.0918073819633721E-5</v>
      </c>
      <c r="BU574" s="482">
        <v>1.7297016186430482E-5</v>
      </c>
      <c r="BV574" s="482">
        <v>1.0250008565569984E-5</v>
      </c>
      <c r="BW574" s="482">
        <v>2.7084991083082867E-6</v>
      </c>
      <c r="BX574" s="482">
        <v>1.3159721131701195E-5</v>
      </c>
      <c r="BY574" s="482">
        <v>1.1091995080932229E-5</v>
      </c>
      <c r="BZ574" s="482">
        <v>1.6468528010990845E-5</v>
      </c>
      <c r="CA574" s="482">
        <v>6.0760974046553033E-6</v>
      </c>
      <c r="CB574" s="482">
        <v>1.6355523461893875E-5</v>
      </c>
      <c r="CC574" s="482">
        <v>7.3700009612981854E-5</v>
      </c>
      <c r="CD574" s="482">
        <v>1.5032783833858313E-5</v>
      </c>
      <c r="CE574" s="482">
        <v>3.7619297684016143E-5</v>
      </c>
      <c r="CF574" s="482">
        <v>1.2266103331946856E-5</v>
      </c>
      <c r="CG574" s="482">
        <v>3.1880291508677467E-5</v>
      </c>
      <c r="CH574" s="482">
        <v>2.2129522242593054E-5</v>
      </c>
      <c r="CI574" s="482">
        <v>1.3714965124761244E-4</v>
      </c>
      <c r="CJ574" s="483">
        <v>1.1165831657234811E-5</v>
      </c>
    </row>
    <row r="575" spans="2:88">
      <c r="B575" s="277"/>
      <c r="C575" s="589">
        <v>7</v>
      </c>
      <c r="D575" s="473" t="s">
        <v>69</v>
      </c>
      <c r="E575" s="481">
        <v>1.4508323115197622E-3</v>
      </c>
      <c r="F575" s="482">
        <v>7.1162578101705367E-4</v>
      </c>
      <c r="G575" s="482">
        <v>7.6486822341574341E-4</v>
      </c>
      <c r="H575" s="482">
        <v>7.3919981682398828E-4</v>
      </c>
      <c r="I575" s="482">
        <v>1.7622708729496213E-3</v>
      </c>
      <c r="J575" s="482">
        <v>1.3221055470048588E-3</v>
      </c>
      <c r="K575" s="482">
        <v>1.0347376943578133</v>
      </c>
      <c r="L575" s="482">
        <v>1.4290927570448507E-3</v>
      </c>
      <c r="M575" s="482">
        <v>4.2227867045720303E-5</v>
      </c>
      <c r="N575" s="482">
        <v>1.1343742873596429E-3</v>
      </c>
      <c r="O575" s="482">
        <v>2.5647614368666241E-3</v>
      </c>
      <c r="P575" s="482">
        <v>5.2662233171472104E-4</v>
      </c>
      <c r="Q575" s="482">
        <v>1.4182925200139237E-3</v>
      </c>
      <c r="R575" s="482">
        <v>8.3771625695382807E-4</v>
      </c>
      <c r="S575" s="482">
        <v>7.0228511209893883E-4</v>
      </c>
      <c r="T575" s="482">
        <v>4.1504320654208864E-4</v>
      </c>
      <c r="U575" s="482">
        <v>9.8294980410885079E-4</v>
      </c>
      <c r="V575" s="482">
        <v>8.387346439511365E-4</v>
      </c>
      <c r="W575" s="482">
        <v>1.0185805645842765E-3</v>
      </c>
      <c r="X575" s="482">
        <v>7.1934910661402489E-4</v>
      </c>
      <c r="Y575" s="482">
        <v>4.6836998123805777E-4</v>
      </c>
      <c r="Z575" s="482">
        <v>1.3337574121503659E-2</v>
      </c>
      <c r="AA575" s="482">
        <v>9.1426800988955205E-3</v>
      </c>
      <c r="AB575" s="482">
        <v>5.4881793269135498E-4</v>
      </c>
      <c r="AC575" s="482">
        <v>6.2347069788042434E-4</v>
      </c>
      <c r="AD575" s="482">
        <v>5.2381462110670399E-4</v>
      </c>
      <c r="AE575" s="482">
        <v>7.4858401631981079E-4</v>
      </c>
      <c r="AF575" s="482">
        <v>9.1858015261617166E-4</v>
      </c>
      <c r="AG575" s="482">
        <v>2.846370128485553E-4</v>
      </c>
      <c r="AH575" s="482">
        <v>7.8239807435868036E-4</v>
      </c>
      <c r="AI575" s="482">
        <v>2.6166277747996197E-3</v>
      </c>
      <c r="AJ575" s="482">
        <v>6.210758491607014E-4</v>
      </c>
      <c r="AK575" s="482">
        <v>9.5640067828591728E-4</v>
      </c>
      <c r="AL575" s="482">
        <v>9.6280383017296935E-4</v>
      </c>
      <c r="AM575" s="482">
        <v>2.1511209650403192E-3</v>
      </c>
      <c r="AN575" s="482">
        <v>5.4691141423377561E-4</v>
      </c>
      <c r="AO575" s="482">
        <v>1.1164632102067028E-3</v>
      </c>
      <c r="AP575" s="482">
        <v>1.1480277486667072E-3</v>
      </c>
      <c r="AQ575" s="482">
        <v>1.1285213832384101E-3</v>
      </c>
      <c r="AR575" s="482">
        <v>7.3393115515790817E-4</v>
      </c>
      <c r="AS575" s="482">
        <v>3.5343331407423587E-2</v>
      </c>
      <c r="AT575" s="483">
        <v>6.041878408268842E-4</v>
      </c>
      <c r="AU575" s="481">
        <v>4.2345355400980912E-4</v>
      </c>
      <c r="AV575" s="482">
        <v>1.9245750146570489E-4</v>
      </c>
      <c r="AW575" s="482">
        <v>1.4100821295220153E-4</v>
      </c>
      <c r="AX575" s="482">
        <v>1.1846956559638909E-4</v>
      </c>
      <c r="AY575" s="482">
        <v>3.4603684689409595E-4</v>
      </c>
      <c r="AZ575" s="482">
        <v>2.1180804881064844E-4</v>
      </c>
      <c r="BA575" s="482">
        <v>3.6411055056422303E-3</v>
      </c>
      <c r="BB575" s="482">
        <v>3.232340187558822E-4</v>
      </c>
      <c r="BC575" s="482">
        <v>1.4344930623493484E-5</v>
      </c>
      <c r="BD575" s="482">
        <v>2.6476616146457478E-4</v>
      </c>
      <c r="BE575" s="482">
        <v>4.0232433298002926E-4</v>
      </c>
      <c r="BF575" s="482">
        <v>1.0523002564960109E-4</v>
      </c>
      <c r="BG575" s="482">
        <v>1.5015860263943099E-4</v>
      </c>
      <c r="BH575" s="482">
        <v>1.414944495597634E-4</v>
      </c>
      <c r="BI575" s="482">
        <v>1.1557651232417797E-4</v>
      </c>
      <c r="BJ575" s="482">
        <v>1.0767922730102664E-4</v>
      </c>
      <c r="BK575" s="482">
        <v>2.0428196925655561E-4</v>
      </c>
      <c r="BL575" s="482">
        <v>2.3815312442506404E-4</v>
      </c>
      <c r="BM575" s="482">
        <v>2.254411430784186E-4</v>
      </c>
      <c r="BN575" s="482">
        <v>2.4244986494388723E-4</v>
      </c>
      <c r="BO575" s="482">
        <v>1.5280231577621884E-4</v>
      </c>
      <c r="BP575" s="482">
        <v>1.1833945201585477E-3</v>
      </c>
      <c r="BQ575" s="482">
        <v>7.7111451309595704E-4</v>
      </c>
      <c r="BR575" s="482">
        <v>1.1582761627819692E-4</v>
      </c>
      <c r="BS575" s="482">
        <v>1.6576868132776691E-4</v>
      </c>
      <c r="BT575" s="482">
        <v>1.2297730712575373E-4</v>
      </c>
      <c r="BU575" s="482">
        <v>1.6852090571443747E-4</v>
      </c>
      <c r="BV575" s="482">
        <v>1.5363817040237623E-4</v>
      </c>
      <c r="BW575" s="482">
        <v>6.3190080634839934E-5</v>
      </c>
      <c r="BX575" s="482">
        <v>1.454101807365948E-4</v>
      </c>
      <c r="BY575" s="482">
        <v>3.0413573096123043E-4</v>
      </c>
      <c r="BZ575" s="482">
        <v>1.0387906559948514E-4</v>
      </c>
      <c r="CA575" s="482">
        <v>1.6198479418533723E-4</v>
      </c>
      <c r="CB575" s="482">
        <v>1.7422768374115291E-4</v>
      </c>
      <c r="CC575" s="482">
        <v>3.8223734401794391E-4</v>
      </c>
      <c r="CD575" s="482">
        <v>1.3046563229353789E-4</v>
      </c>
      <c r="CE575" s="482">
        <v>1.9251453575866247E-4</v>
      </c>
      <c r="CF575" s="482">
        <v>2.281091783755554E-4</v>
      </c>
      <c r="CG575" s="482">
        <v>1.8498493499638486E-4</v>
      </c>
      <c r="CH575" s="482">
        <v>1.4127641584552232E-4</v>
      </c>
      <c r="CI575" s="482">
        <v>5.1848229824870695E-3</v>
      </c>
      <c r="CJ575" s="483">
        <v>1.0858707307423466E-4</v>
      </c>
    </row>
    <row r="576" spans="2:88">
      <c r="B576" s="277"/>
      <c r="C576" s="589">
        <v>8</v>
      </c>
      <c r="D576" s="473" t="s">
        <v>70</v>
      </c>
      <c r="E576" s="481">
        <v>1.3299403841381804E-2</v>
      </c>
      <c r="F576" s="482">
        <v>8.6402806181161147E-4</v>
      </c>
      <c r="G576" s="482">
        <v>3.8067951715073729E-3</v>
      </c>
      <c r="H576" s="482">
        <v>4.7981818414235588E-3</v>
      </c>
      <c r="I576" s="482">
        <v>6.163299989470095E-3</v>
      </c>
      <c r="J576" s="482">
        <v>2.1720086836104647E-2</v>
      </c>
      <c r="K576" s="482">
        <v>1.3937631258211951E-2</v>
      </c>
      <c r="L576" s="482">
        <v>1.1295200275014814</v>
      </c>
      <c r="M576" s="482">
        <v>5.3632346773868373E-4</v>
      </c>
      <c r="N576" s="482">
        <v>8.5988788341064853E-2</v>
      </c>
      <c r="O576" s="482">
        <v>1.2988025775186004E-2</v>
      </c>
      <c r="P576" s="482">
        <v>1.968547124395135E-3</v>
      </c>
      <c r="Q576" s="482">
        <v>1.1082453355636852E-2</v>
      </c>
      <c r="R576" s="482">
        <v>3.5359422458347222E-3</v>
      </c>
      <c r="S576" s="482">
        <v>2.3940102981274912E-3</v>
      </c>
      <c r="T576" s="482">
        <v>2.3217617828786229E-3</v>
      </c>
      <c r="U576" s="482">
        <v>1.0318079261041276E-2</v>
      </c>
      <c r="V576" s="482">
        <v>1.4586849996365975E-2</v>
      </c>
      <c r="W576" s="482">
        <v>8.2264828997785956E-3</v>
      </c>
      <c r="X576" s="482">
        <v>3.6784254528289431E-3</v>
      </c>
      <c r="Y576" s="482">
        <v>6.6884717794134588E-3</v>
      </c>
      <c r="Z576" s="482">
        <v>1.2330416903270856E-2</v>
      </c>
      <c r="AA576" s="482">
        <v>2.6089155508177684E-3</v>
      </c>
      <c r="AB576" s="482">
        <v>7.1353159364383168E-4</v>
      </c>
      <c r="AC576" s="482">
        <v>4.8403168093664453E-3</v>
      </c>
      <c r="AD576" s="482">
        <v>3.3859359054178185E-3</v>
      </c>
      <c r="AE576" s="482">
        <v>5.4599046811612529E-4</v>
      </c>
      <c r="AF576" s="482">
        <v>4.9790390059485635E-4</v>
      </c>
      <c r="AG576" s="482">
        <v>1.2676767106804433E-4</v>
      </c>
      <c r="AH576" s="482">
        <v>4.9634816487890022E-4</v>
      </c>
      <c r="AI576" s="482">
        <v>1.0565565090394249E-3</v>
      </c>
      <c r="AJ576" s="482">
        <v>8.5641348956701246E-4</v>
      </c>
      <c r="AK576" s="482">
        <v>1.760787899510995E-3</v>
      </c>
      <c r="AL576" s="482">
        <v>3.6816262867165189E-2</v>
      </c>
      <c r="AM576" s="482">
        <v>1.0576011547150791E-3</v>
      </c>
      <c r="AN576" s="482">
        <v>2.414682667282269E-3</v>
      </c>
      <c r="AO576" s="482">
        <v>1.7383322570339692E-3</v>
      </c>
      <c r="AP576" s="482">
        <v>1.6329038028033973E-3</v>
      </c>
      <c r="AQ576" s="482">
        <v>1.2875972021466754E-3</v>
      </c>
      <c r="AR576" s="482">
        <v>3.5537246613374248E-3</v>
      </c>
      <c r="AS576" s="482">
        <v>8.8473694256748607E-3</v>
      </c>
      <c r="AT576" s="483">
        <v>4.7869539132448184E-3</v>
      </c>
      <c r="AU576" s="481">
        <v>3.0637698957029606E-3</v>
      </c>
      <c r="AV576" s="482">
        <v>7.0432023810604262E-4</v>
      </c>
      <c r="AW576" s="482">
        <v>1.2530509316689364E-3</v>
      </c>
      <c r="AX576" s="482">
        <v>1.0052404131551816E-3</v>
      </c>
      <c r="AY576" s="482">
        <v>1.8406890724455424E-3</v>
      </c>
      <c r="AZ576" s="482">
        <v>5.5144235565392575E-3</v>
      </c>
      <c r="BA576" s="482">
        <v>3.5684134767113552E-3</v>
      </c>
      <c r="BB576" s="482">
        <v>1.8412303723985626E-2</v>
      </c>
      <c r="BC576" s="482">
        <v>1.3218227080543353E-4</v>
      </c>
      <c r="BD576" s="482">
        <v>2.0168008510536885E-2</v>
      </c>
      <c r="BE576" s="482">
        <v>2.5803920126092096E-3</v>
      </c>
      <c r="BF576" s="482">
        <v>6.0285253453937237E-4</v>
      </c>
      <c r="BG576" s="482">
        <v>1.3082501428214649E-3</v>
      </c>
      <c r="BH576" s="482">
        <v>9.1094821233019636E-4</v>
      </c>
      <c r="BI576" s="482">
        <v>9.7057468914223913E-4</v>
      </c>
      <c r="BJ576" s="482">
        <v>1.1391481445380963E-3</v>
      </c>
      <c r="BK576" s="482">
        <v>2.6129081349295846E-3</v>
      </c>
      <c r="BL576" s="482">
        <v>2.376103959969315E-3</v>
      </c>
      <c r="BM576" s="482">
        <v>2.4817800789386228E-3</v>
      </c>
      <c r="BN576" s="482">
        <v>2.5994389112900282E-3</v>
      </c>
      <c r="BO576" s="482">
        <v>2.6098126400592491E-3</v>
      </c>
      <c r="BP576" s="482">
        <v>3.2818560310196869E-3</v>
      </c>
      <c r="BQ576" s="482">
        <v>1.0649217070589001E-3</v>
      </c>
      <c r="BR576" s="482">
        <v>2.9213498444221676E-4</v>
      </c>
      <c r="BS576" s="482">
        <v>1.6572155982105725E-3</v>
      </c>
      <c r="BT576" s="482">
        <v>1.0773929527225199E-3</v>
      </c>
      <c r="BU576" s="482">
        <v>3.0468830112562623E-4</v>
      </c>
      <c r="BV576" s="482">
        <v>2.9864513944041218E-4</v>
      </c>
      <c r="BW576" s="482">
        <v>1.236594660794723E-4</v>
      </c>
      <c r="BX576" s="482">
        <v>3.0583247533202913E-4</v>
      </c>
      <c r="BY576" s="482">
        <v>5.1201672619581909E-4</v>
      </c>
      <c r="BZ576" s="482">
        <v>3.5620639287312219E-4</v>
      </c>
      <c r="CA576" s="482">
        <v>5.9721999731017863E-4</v>
      </c>
      <c r="CB576" s="482">
        <v>4.9840438934652641E-3</v>
      </c>
      <c r="CC576" s="482">
        <v>6.2501218968189192E-4</v>
      </c>
      <c r="CD576" s="482">
        <v>7.6670033487902614E-4</v>
      </c>
      <c r="CE576" s="482">
        <v>6.8112436845820705E-4</v>
      </c>
      <c r="CF576" s="482">
        <v>7.4984924971204967E-4</v>
      </c>
      <c r="CG576" s="482">
        <v>5.4245491631348065E-4</v>
      </c>
      <c r="CH576" s="482">
        <v>1.0330189252933306E-3</v>
      </c>
      <c r="CI576" s="482">
        <v>3.6450204497168706E-3</v>
      </c>
      <c r="CJ576" s="483">
        <v>1.0871359111244412E-3</v>
      </c>
    </row>
    <row r="577" spans="2:88">
      <c r="B577" s="277"/>
      <c r="C577" s="589">
        <v>9</v>
      </c>
      <c r="D577" s="473" t="s">
        <v>71</v>
      </c>
      <c r="E577" s="481">
        <v>1.1725940986343549E-2</v>
      </c>
      <c r="F577" s="482">
        <v>1.7841764825098388E-2</v>
      </c>
      <c r="G577" s="482">
        <v>6.0587477729237151E-2</v>
      </c>
      <c r="H577" s="482">
        <v>0.10093600067620162</v>
      </c>
      <c r="I577" s="482">
        <v>7.6731373297802561E-3</v>
      </c>
      <c r="J577" s="482">
        <v>7.2357718299457053E-3</v>
      </c>
      <c r="K577" s="482">
        <v>8.1278632603136187E-3</v>
      </c>
      <c r="L577" s="482">
        <v>3.5664255863899465E-2</v>
      </c>
      <c r="M577" s="482">
        <v>1.0339636681501323</v>
      </c>
      <c r="N577" s="482">
        <v>7.2800794992920149E-3</v>
      </c>
      <c r="O577" s="482">
        <v>2.2576286908214789E-2</v>
      </c>
      <c r="P577" s="482">
        <v>9.3860138735289665E-3</v>
      </c>
      <c r="Q577" s="482">
        <v>4.7189658595571437E-3</v>
      </c>
      <c r="R577" s="482">
        <v>6.6248056451176434E-3</v>
      </c>
      <c r="S577" s="482">
        <v>5.0613414938511462E-3</v>
      </c>
      <c r="T577" s="482">
        <v>3.4451874651235106E-3</v>
      </c>
      <c r="U577" s="482">
        <v>3.8449305012904626E-3</v>
      </c>
      <c r="V577" s="482">
        <v>4.7172282141846088E-3</v>
      </c>
      <c r="W577" s="482">
        <v>3.7372294927482015E-3</v>
      </c>
      <c r="X577" s="482">
        <v>2.0141749328302671E-3</v>
      </c>
      <c r="Y577" s="482">
        <v>3.180433419383582E-3</v>
      </c>
      <c r="Z577" s="482">
        <v>-8.5454734697101003E-3</v>
      </c>
      <c r="AA577" s="482">
        <v>1.0349507532036112E-2</v>
      </c>
      <c r="AB577" s="482">
        <v>4.1572875136746068E-2</v>
      </c>
      <c r="AC577" s="482">
        <v>9.4827542754858905E-3</v>
      </c>
      <c r="AD577" s="482">
        <v>8.174546182601404E-3</v>
      </c>
      <c r="AE577" s="482">
        <v>7.5313305431988992E-3</v>
      </c>
      <c r="AF577" s="482">
        <v>2.4277291129023546E-3</v>
      </c>
      <c r="AG577" s="482">
        <v>5.9791374533081372E-4</v>
      </c>
      <c r="AH577" s="482">
        <v>2.863772580794275E-2</v>
      </c>
      <c r="AI577" s="482">
        <v>3.0536813155873249E-3</v>
      </c>
      <c r="AJ577" s="482">
        <v>8.2155124618739084E-3</v>
      </c>
      <c r="AK577" s="482">
        <v>5.4799343822551794E-3</v>
      </c>
      <c r="AL577" s="482">
        <v>5.1982035085574472E-3</v>
      </c>
      <c r="AM577" s="482">
        <v>3.7574204694268043E-3</v>
      </c>
      <c r="AN577" s="482">
        <v>3.4961978174199645E-3</v>
      </c>
      <c r="AO577" s="482">
        <v>9.0980940547845321E-3</v>
      </c>
      <c r="AP577" s="482">
        <v>5.5883530624521215E-3</v>
      </c>
      <c r="AQ577" s="482">
        <v>8.1542673174414462E-3</v>
      </c>
      <c r="AR577" s="482">
        <v>7.1807541219700696E-3</v>
      </c>
      <c r="AS577" s="482">
        <v>2.3559456278656548E-3</v>
      </c>
      <c r="AT577" s="483">
        <v>2.3650726351050613E-2</v>
      </c>
      <c r="AU577" s="481">
        <v>1.4151542649922801E-3</v>
      </c>
      <c r="AV577" s="482">
        <v>1.2717235832064905E-3</v>
      </c>
      <c r="AW577" s="482">
        <v>3.1831157137315069E-3</v>
      </c>
      <c r="AX577" s="482">
        <v>4.0255019395356532E-3</v>
      </c>
      <c r="AY577" s="482">
        <v>9.4475072482201768E-4</v>
      </c>
      <c r="AZ577" s="482">
        <v>1.2100265865589805E-3</v>
      </c>
      <c r="BA577" s="482">
        <v>1.0868743313229667E-3</v>
      </c>
      <c r="BB577" s="482">
        <v>4.2490124490765311E-3</v>
      </c>
      <c r="BC577" s="482">
        <v>1.8737867709004627E-3</v>
      </c>
      <c r="BD577" s="482">
        <v>1.766720977812046E-3</v>
      </c>
      <c r="BE577" s="482">
        <v>1.6908645224550981E-3</v>
      </c>
      <c r="BF577" s="482">
        <v>8.1877926613202912E-4</v>
      </c>
      <c r="BG577" s="482">
        <v>6.2873025230673093E-4</v>
      </c>
      <c r="BH577" s="482">
        <v>7.2234933606441485E-4</v>
      </c>
      <c r="BI577" s="482">
        <v>5.9585436339561985E-4</v>
      </c>
      <c r="BJ577" s="482">
        <v>5.4565688792720306E-4</v>
      </c>
      <c r="BK577" s="482">
        <v>7.6785080991430049E-4</v>
      </c>
      <c r="BL577" s="482">
        <v>7.797600684223406E-4</v>
      </c>
      <c r="BM577" s="482">
        <v>6.9512265049693524E-4</v>
      </c>
      <c r="BN577" s="482">
        <v>6.9321639692365581E-4</v>
      </c>
      <c r="BO577" s="482">
        <v>8.0281183966530827E-4</v>
      </c>
      <c r="BP577" s="482">
        <v>9.7441065523319994E-4</v>
      </c>
      <c r="BQ577" s="482">
        <v>8.8366229922527456E-4</v>
      </c>
      <c r="BR577" s="482">
        <v>2.2389436561122732E-3</v>
      </c>
      <c r="BS577" s="482">
        <v>1.0770667038281817E-3</v>
      </c>
      <c r="BT577" s="482">
        <v>1.0051848672844471E-3</v>
      </c>
      <c r="BU577" s="482">
        <v>6.7518755577798131E-4</v>
      </c>
      <c r="BV577" s="482">
        <v>2.8830145717683803E-4</v>
      </c>
      <c r="BW577" s="482">
        <v>1.4433901083143566E-4</v>
      </c>
      <c r="BX577" s="482">
        <v>2.2030056447454511E-3</v>
      </c>
      <c r="BY577" s="482">
        <v>3.9221326322922458E-4</v>
      </c>
      <c r="BZ577" s="482">
        <v>6.4656378336232776E-4</v>
      </c>
      <c r="CA577" s="482">
        <v>4.9331155016427793E-4</v>
      </c>
      <c r="CB577" s="482">
        <v>8.7084136992924134E-4</v>
      </c>
      <c r="CC577" s="482">
        <v>4.9501995978052022E-4</v>
      </c>
      <c r="CD577" s="482">
        <v>4.0306092457304823E-4</v>
      </c>
      <c r="CE577" s="482">
        <v>8.8981715778287335E-4</v>
      </c>
      <c r="CF577" s="482">
        <v>7.1257220806759762E-4</v>
      </c>
      <c r="CG577" s="482">
        <v>7.9645455589908213E-4</v>
      </c>
      <c r="CH577" s="482">
        <v>7.3516808117156049E-4</v>
      </c>
      <c r="CI577" s="482">
        <v>9.9056524728954594E-4</v>
      </c>
      <c r="CJ577" s="483">
        <v>1.5374438982338771E-3</v>
      </c>
    </row>
    <row r="578" spans="2:88">
      <c r="B578" s="277"/>
      <c r="C578" s="589">
        <v>10</v>
      </c>
      <c r="D578" s="473" t="s">
        <v>564</v>
      </c>
      <c r="E578" s="481">
        <v>2.1821312484578523E-3</v>
      </c>
      <c r="F578" s="482">
        <v>3.6069049899112552E-3</v>
      </c>
      <c r="G578" s="482">
        <v>5.0371298744415587E-3</v>
      </c>
      <c r="H578" s="482">
        <v>2.8197707901461647E-3</v>
      </c>
      <c r="I578" s="482">
        <v>6.5009004383723484E-3</v>
      </c>
      <c r="J578" s="482">
        <v>4.1067091570330203E-3</v>
      </c>
      <c r="K578" s="482">
        <v>6.7019520752534274E-3</v>
      </c>
      <c r="L578" s="482">
        <v>4.5666729449518936E-3</v>
      </c>
      <c r="M578" s="482">
        <v>1.6470013113232483E-4</v>
      </c>
      <c r="N578" s="482">
        <v>1.0435827193538718</v>
      </c>
      <c r="O578" s="482">
        <v>4.6554076463892003E-3</v>
      </c>
      <c r="P578" s="482">
        <v>6.7182568549606152E-4</v>
      </c>
      <c r="Q578" s="482">
        <v>5.9108780367937526E-3</v>
      </c>
      <c r="R578" s="482">
        <v>1.7769828439564614E-3</v>
      </c>
      <c r="S578" s="482">
        <v>2.8939494009918884E-3</v>
      </c>
      <c r="T578" s="482">
        <v>3.441461737069143E-3</v>
      </c>
      <c r="U578" s="482">
        <v>1.2427042098542881E-2</v>
      </c>
      <c r="V578" s="482">
        <v>5.4947474579661549E-3</v>
      </c>
      <c r="W578" s="482">
        <v>1.5007989765268834E-2</v>
      </c>
      <c r="X578" s="482">
        <v>7.4672954039779124E-3</v>
      </c>
      <c r="Y578" s="482">
        <v>1.2893060152743743E-2</v>
      </c>
      <c r="Z578" s="482">
        <v>1.3848289924912589E-2</v>
      </c>
      <c r="AA578" s="482">
        <v>3.5849355531772736E-3</v>
      </c>
      <c r="AB578" s="482">
        <v>5.8595778601769875E-4</v>
      </c>
      <c r="AC578" s="482">
        <v>6.9171113748812069E-3</v>
      </c>
      <c r="AD578" s="482">
        <v>1.6583810721610202E-3</v>
      </c>
      <c r="AE578" s="482">
        <v>1.8599713683743677E-3</v>
      </c>
      <c r="AF578" s="482">
        <v>1.2064659672908762E-3</v>
      </c>
      <c r="AG578" s="482">
        <v>2.7904279364808477E-4</v>
      </c>
      <c r="AH578" s="482">
        <v>7.9597079483232453E-4</v>
      </c>
      <c r="AI578" s="482">
        <v>8.98538149212627E-4</v>
      </c>
      <c r="AJ578" s="482">
        <v>1.0313020438820525E-3</v>
      </c>
      <c r="AK578" s="482">
        <v>1.1126196922731113E-3</v>
      </c>
      <c r="AL578" s="482">
        <v>1.0611968357976576E-3</v>
      </c>
      <c r="AM578" s="482">
        <v>1.6045408525239065E-3</v>
      </c>
      <c r="AN578" s="482">
        <v>4.3443471037039969E-3</v>
      </c>
      <c r="AO578" s="482">
        <v>1.3332796537998159E-3</v>
      </c>
      <c r="AP578" s="482">
        <v>1.0087339548220159E-3</v>
      </c>
      <c r="AQ578" s="482">
        <v>1.8670434447393479E-3</v>
      </c>
      <c r="AR578" s="482">
        <v>8.965008274511774E-4</v>
      </c>
      <c r="AS578" s="482">
        <v>1.3846152781180846E-2</v>
      </c>
      <c r="AT578" s="483">
        <v>2.6958555531697054E-3</v>
      </c>
      <c r="AU578" s="481">
        <v>6.3851802235101039E-4</v>
      </c>
      <c r="AV578" s="482">
        <v>9.0993313958242258E-4</v>
      </c>
      <c r="AW578" s="482">
        <v>1.0193038394473882E-3</v>
      </c>
      <c r="AX578" s="482">
        <v>7.305920202196613E-4</v>
      </c>
      <c r="AY578" s="482">
        <v>9.9567202965731238E-4</v>
      </c>
      <c r="AZ578" s="482">
        <v>7.6189444575502831E-4</v>
      </c>
      <c r="BA578" s="482">
        <v>1.1403480378391966E-3</v>
      </c>
      <c r="BB578" s="482">
        <v>1.0435244972340756E-3</v>
      </c>
      <c r="BC578" s="482">
        <v>4.2857874940340014E-5</v>
      </c>
      <c r="BD578" s="482">
        <v>6.8109909260556699E-3</v>
      </c>
      <c r="BE578" s="482">
        <v>5.8838927711379896E-4</v>
      </c>
      <c r="BF578" s="482">
        <v>2.6141661899081037E-4</v>
      </c>
      <c r="BG578" s="482">
        <v>4.7538237903603346E-4</v>
      </c>
      <c r="BH578" s="482">
        <v>4.3005501986359849E-4</v>
      </c>
      <c r="BI578" s="482">
        <v>9.7432937672695379E-4</v>
      </c>
      <c r="BJ578" s="482">
        <v>1.5602758700317819E-3</v>
      </c>
      <c r="BK578" s="482">
        <v>2.0883766404399011E-3</v>
      </c>
      <c r="BL578" s="482">
        <v>1.2514266879401603E-3</v>
      </c>
      <c r="BM578" s="482">
        <v>1.8880476634923081E-3</v>
      </c>
      <c r="BN578" s="482">
        <v>2.0705908028704006E-3</v>
      </c>
      <c r="BO578" s="482">
        <v>3.0004247432603125E-3</v>
      </c>
      <c r="BP578" s="482">
        <v>2.1837942743627241E-3</v>
      </c>
      <c r="BQ578" s="482">
        <v>7.5352413727173401E-4</v>
      </c>
      <c r="BR578" s="482">
        <v>2.1121105545979517E-4</v>
      </c>
      <c r="BS578" s="482">
        <v>1.4011308471031389E-3</v>
      </c>
      <c r="BT578" s="482">
        <v>7.5338899949468896E-4</v>
      </c>
      <c r="BU578" s="482">
        <v>3.2881657560286204E-4</v>
      </c>
      <c r="BV578" s="482">
        <v>3.001245371293799E-4</v>
      </c>
      <c r="BW578" s="482">
        <v>1.128390184602923E-4</v>
      </c>
      <c r="BX578" s="482">
        <v>2.9603069112491812E-4</v>
      </c>
      <c r="BY578" s="482">
        <v>4.1489305140679717E-4</v>
      </c>
      <c r="BZ578" s="482">
        <v>3.3131542776373106E-4</v>
      </c>
      <c r="CA578" s="482">
        <v>3.0184540370106972E-4</v>
      </c>
      <c r="CB578" s="482">
        <v>3.6810083442525876E-4</v>
      </c>
      <c r="CC578" s="482">
        <v>5.9798499592641889E-4</v>
      </c>
      <c r="CD578" s="482">
        <v>8.8647245245145469E-4</v>
      </c>
      <c r="CE578" s="482">
        <v>4.2347451156873932E-4</v>
      </c>
      <c r="CF578" s="482">
        <v>4.0448668065551287E-4</v>
      </c>
      <c r="CG578" s="482">
        <v>4.4100132080614971E-4</v>
      </c>
      <c r="CH578" s="482">
        <v>2.6920324624647371E-4</v>
      </c>
      <c r="CI578" s="482">
        <v>2.715165933289904E-3</v>
      </c>
      <c r="CJ578" s="483">
        <v>5.0534436919705771E-4</v>
      </c>
    </row>
    <row r="579" spans="2:88">
      <c r="B579" s="277"/>
      <c r="C579" s="589">
        <v>11</v>
      </c>
      <c r="D579" s="473" t="s">
        <v>72</v>
      </c>
      <c r="E579" s="481">
        <v>8.6378320306149028E-4</v>
      </c>
      <c r="F579" s="482">
        <v>1.4055568800596058E-4</v>
      </c>
      <c r="G579" s="482">
        <v>1.9004615763309652E-4</v>
      </c>
      <c r="H579" s="482">
        <v>2.6456329830134022E-4</v>
      </c>
      <c r="I579" s="482">
        <v>4.8385835995057736E-4</v>
      </c>
      <c r="J579" s="482">
        <v>2.6384864184548666E-4</v>
      </c>
      <c r="K579" s="482">
        <v>1.4017886176362895E-3</v>
      </c>
      <c r="L579" s="482">
        <v>1.1843212292446056E-3</v>
      </c>
      <c r="M579" s="482">
        <v>4.9831250681595088E-5</v>
      </c>
      <c r="N579" s="482">
        <v>7.5067728354714165E-4</v>
      </c>
      <c r="O579" s="482">
        <v>1.016959303988316</v>
      </c>
      <c r="P579" s="482">
        <v>2.7171532834339078E-3</v>
      </c>
      <c r="Q579" s="482">
        <v>1.8674836489587052E-3</v>
      </c>
      <c r="R579" s="482">
        <v>1.308345168144427E-3</v>
      </c>
      <c r="S579" s="482">
        <v>2.9277953277624547E-3</v>
      </c>
      <c r="T579" s="482">
        <v>1.55074347481519E-3</v>
      </c>
      <c r="U579" s="482">
        <v>1.9668435787083306E-3</v>
      </c>
      <c r="V579" s="482">
        <v>5.6220478688293425E-3</v>
      </c>
      <c r="W579" s="482">
        <v>2.135977320465068E-3</v>
      </c>
      <c r="X579" s="482">
        <v>1.1622321651448646E-3</v>
      </c>
      <c r="Y579" s="482">
        <v>1.9510387030030618E-3</v>
      </c>
      <c r="Z579" s="482">
        <v>1.5050133303471387E-3</v>
      </c>
      <c r="AA579" s="482">
        <v>1.6160710164654243E-2</v>
      </c>
      <c r="AB579" s="482">
        <v>3.7858589861518381E-4</v>
      </c>
      <c r="AC579" s="482">
        <v>1.2697978533645908E-3</v>
      </c>
      <c r="AD579" s="482">
        <v>1.6211331747265773E-4</v>
      </c>
      <c r="AE579" s="482">
        <v>1.5596753213203534E-4</v>
      </c>
      <c r="AF579" s="482">
        <v>1.1850854992274343E-4</v>
      </c>
      <c r="AG579" s="482">
        <v>3.4711984929518182E-4</v>
      </c>
      <c r="AH579" s="482">
        <v>1.3370567027978667E-4</v>
      </c>
      <c r="AI579" s="482">
        <v>1.6560710361397668E-4</v>
      </c>
      <c r="AJ579" s="482">
        <v>2.8147540240969508E-4</v>
      </c>
      <c r="AK579" s="482">
        <v>4.4554792996852842E-4</v>
      </c>
      <c r="AL579" s="482">
        <v>3.1888788622980765E-4</v>
      </c>
      <c r="AM579" s="482">
        <v>1.4222199192665173E-4</v>
      </c>
      <c r="AN579" s="482">
        <v>4.3673932766876447E-4</v>
      </c>
      <c r="AO579" s="482">
        <v>5.0490408738123195E-4</v>
      </c>
      <c r="AP579" s="482">
        <v>4.6342920465101013E-4</v>
      </c>
      <c r="AQ579" s="482">
        <v>3.0743207308205967E-4</v>
      </c>
      <c r="AR579" s="482">
        <v>2.1446010864614978E-4</v>
      </c>
      <c r="AS579" s="482">
        <v>1.9242852179909996E-3</v>
      </c>
      <c r="AT579" s="483">
        <v>1.9345789234592634E-3</v>
      </c>
      <c r="AU579" s="481">
        <v>1.9118958102207914E-4</v>
      </c>
      <c r="AV579" s="482">
        <v>1.1152159472031503E-4</v>
      </c>
      <c r="AW579" s="482">
        <v>1.1723926432762283E-4</v>
      </c>
      <c r="AX579" s="482">
        <v>1.1272819740616156E-4</v>
      </c>
      <c r="AY579" s="482">
        <v>2.8604332924082144E-4</v>
      </c>
      <c r="AZ579" s="482">
        <v>1.5912797528360069E-4</v>
      </c>
      <c r="BA579" s="482">
        <v>5.0955975767084678E-4</v>
      </c>
      <c r="BB579" s="482">
        <v>5.1781461500011964E-4</v>
      </c>
      <c r="BC579" s="482">
        <v>1.7574002725625486E-5</v>
      </c>
      <c r="BD579" s="482">
        <v>5.1425640007848883E-4</v>
      </c>
      <c r="BE579" s="482">
        <v>3.3779627900958711E-3</v>
      </c>
      <c r="BF579" s="482">
        <v>3.1048375082292907E-4</v>
      </c>
      <c r="BG579" s="482">
        <v>3.7590575607675513E-4</v>
      </c>
      <c r="BH579" s="482">
        <v>2.9786677274552142E-4</v>
      </c>
      <c r="BI579" s="482">
        <v>4.1389650616168149E-4</v>
      </c>
      <c r="BJ579" s="482">
        <v>2.9341122170752201E-4</v>
      </c>
      <c r="BK579" s="482">
        <v>2.0050741680015471E-3</v>
      </c>
      <c r="BL579" s="482">
        <v>1.8688373884883454E-3</v>
      </c>
      <c r="BM579" s="482">
        <v>7.8742608270853439E-4</v>
      </c>
      <c r="BN579" s="482">
        <v>7.44994521317309E-4</v>
      </c>
      <c r="BO579" s="482">
        <v>9.6364664928505375E-4</v>
      </c>
      <c r="BP579" s="482">
        <v>4.0567702047772299E-4</v>
      </c>
      <c r="BQ579" s="482">
        <v>1.7278952650460536E-3</v>
      </c>
      <c r="BR579" s="482">
        <v>1.2346328443412109E-4</v>
      </c>
      <c r="BS579" s="482">
        <v>3.0862612906878929E-4</v>
      </c>
      <c r="BT579" s="482">
        <v>7.3471688105948945E-5</v>
      </c>
      <c r="BU579" s="482">
        <v>6.6995270893585278E-5</v>
      </c>
      <c r="BV579" s="482">
        <v>5.9568442348653512E-5</v>
      </c>
      <c r="BW579" s="482">
        <v>9.5830032048533961E-5</v>
      </c>
      <c r="BX579" s="482">
        <v>8.174950045123829E-5</v>
      </c>
      <c r="BY579" s="482">
        <v>8.7974511783704739E-5</v>
      </c>
      <c r="BZ579" s="482">
        <v>1.1231936238983073E-4</v>
      </c>
      <c r="CA579" s="482">
        <v>1.6196197185614346E-4</v>
      </c>
      <c r="CB579" s="482">
        <v>1.4397360630944819E-4</v>
      </c>
      <c r="CC579" s="482">
        <v>8.6148706098705197E-5</v>
      </c>
      <c r="CD579" s="482">
        <v>1.9826376316894293E-4</v>
      </c>
      <c r="CE579" s="482">
        <v>1.444448462177402E-4</v>
      </c>
      <c r="CF579" s="482">
        <v>1.3625886980902889E-4</v>
      </c>
      <c r="CG579" s="482">
        <v>1.2196358413445834E-4</v>
      </c>
      <c r="CH579" s="482">
        <v>7.6273894258653462E-5</v>
      </c>
      <c r="CI579" s="482">
        <v>4.953500182388607E-4</v>
      </c>
      <c r="CJ579" s="483">
        <v>3.3045418141863163E-4</v>
      </c>
    </row>
    <row r="580" spans="2:88">
      <c r="B580" s="277"/>
      <c r="C580" s="589">
        <v>12</v>
      </c>
      <c r="D580" s="473" t="s">
        <v>73</v>
      </c>
      <c r="E580" s="481">
        <v>9.0520995056811031E-5</v>
      </c>
      <c r="F580" s="482">
        <v>1.1041536811853086E-4</v>
      </c>
      <c r="G580" s="482">
        <v>2.0134999604479983E-4</v>
      </c>
      <c r="H580" s="482">
        <v>4.2681356327058741E-4</v>
      </c>
      <c r="I580" s="482">
        <v>1.750128032804446E-4</v>
      </c>
      <c r="J580" s="482">
        <v>3.1257557009791548E-4</v>
      </c>
      <c r="K580" s="482">
        <v>5.6334083266327533E-3</v>
      </c>
      <c r="L580" s="482">
        <v>1.8286275875551992E-4</v>
      </c>
      <c r="M580" s="482">
        <v>1.6064376018053236E-5</v>
      </c>
      <c r="N580" s="482">
        <v>3.9508148590575843E-4</v>
      </c>
      <c r="O580" s="482">
        <v>1.0137280195575771E-3</v>
      </c>
      <c r="P580" s="482">
        <v>1.0469942676405299</v>
      </c>
      <c r="Q580" s="482">
        <v>4.5467125000990186E-4</v>
      </c>
      <c r="R580" s="482">
        <v>3.5161407086169938E-2</v>
      </c>
      <c r="S580" s="482">
        <v>1.4573920858788877E-2</v>
      </c>
      <c r="T580" s="482">
        <v>1.5864938235437945E-2</v>
      </c>
      <c r="U580" s="482">
        <v>5.9169079933301984E-3</v>
      </c>
      <c r="V580" s="482">
        <v>4.9243151281073169E-4</v>
      </c>
      <c r="W580" s="482">
        <v>5.3246560303489799E-3</v>
      </c>
      <c r="X580" s="482">
        <v>8.3618975218389599E-4</v>
      </c>
      <c r="Y580" s="482">
        <v>8.1201453130868191E-3</v>
      </c>
      <c r="Z580" s="482">
        <v>2.8414406210209877E-2</v>
      </c>
      <c r="AA580" s="482">
        <v>1.7870484574253865E-3</v>
      </c>
      <c r="AB580" s="482">
        <v>1.4972057905834578E-4</v>
      </c>
      <c r="AC580" s="482">
        <v>2.0128829917188406E-4</v>
      </c>
      <c r="AD580" s="482">
        <v>3.9423895607483783E-5</v>
      </c>
      <c r="AE580" s="482">
        <v>7.5012089234495992E-5</v>
      </c>
      <c r="AF580" s="482">
        <v>6.9892123647568219E-5</v>
      </c>
      <c r="AG580" s="482">
        <v>4.4501178219734773E-5</v>
      </c>
      <c r="AH580" s="482">
        <v>1.0126453547024219E-4</v>
      </c>
      <c r="AI580" s="482">
        <v>1.3398974669559264E-4</v>
      </c>
      <c r="AJ580" s="482">
        <v>1.5021702126281447E-4</v>
      </c>
      <c r="AK580" s="482">
        <v>1.1702826534720042E-4</v>
      </c>
      <c r="AL580" s="482">
        <v>7.869647815119177E-5</v>
      </c>
      <c r="AM580" s="482">
        <v>1.204632390866471E-4</v>
      </c>
      <c r="AN580" s="482">
        <v>4.4664125205408958E-4</v>
      </c>
      <c r="AO580" s="482">
        <v>8.9470985509542295E-5</v>
      </c>
      <c r="AP580" s="482">
        <v>9.8426697462626129E-5</v>
      </c>
      <c r="AQ580" s="482">
        <v>9.2467318744285978E-5</v>
      </c>
      <c r="AR580" s="482">
        <v>1.3541253677185923E-4</v>
      </c>
      <c r="AS580" s="482">
        <v>1.8582493633553918E-3</v>
      </c>
      <c r="AT580" s="483">
        <v>1.7177352616292042E-3</v>
      </c>
      <c r="AU580" s="481">
        <v>1.7829635361461476E-5</v>
      </c>
      <c r="AV580" s="482">
        <v>1.1136710535667268E-5</v>
      </c>
      <c r="AW580" s="482">
        <v>6.0857656619252741E-5</v>
      </c>
      <c r="AX580" s="482">
        <v>4.8094997786266002E-5</v>
      </c>
      <c r="AY580" s="482">
        <v>3.000629702856647E-5</v>
      </c>
      <c r="AZ580" s="482">
        <v>2.0228669516582975E-5</v>
      </c>
      <c r="BA580" s="482">
        <v>6.6038542641051065E-5</v>
      </c>
      <c r="BB580" s="482">
        <v>2.9101725807140573E-5</v>
      </c>
      <c r="BC580" s="482">
        <v>4.9373301246968631E-6</v>
      </c>
      <c r="BD580" s="482">
        <v>4.1480925084184388E-5</v>
      </c>
      <c r="BE580" s="482">
        <v>5.0556437998912396E-5</v>
      </c>
      <c r="BF580" s="482">
        <v>5.0041071448580461E-5</v>
      </c>
      <c r="BG580" s="482">
        <v>4.0983553600880324E-5</v>
      </c>
      <c r="BH580" s="482">
        <v>3.4201489069790326E-4</v>
      </c>
      <c r="BI580" s="482">
        <v>8.2480823893798171E-4</v>
      </c>
      <c r="BJ580" s="482">
        <v>6.8598472904437939E-4</v>
      </c>
      <c r="BK580" s="482">
        <v>2.0253564422653507E-4</v>
      </c>
      <c r="BL580" s="482">
        <v>6.988263396314826E-5</v>
      </c>
      <c r="BM580" s="482">
        <v>2.3289856045266406E-4</v>
      </c>
      <c r="BN580" s="482">
        <v>9.753987333273667E-5</v>
      </c>
      <c r="BO580" s="482">
        <v>6.5649379239757645E-4</v>
      </c>
      <c r="BP580" s="482">
        <v>5.7380899179580013E-5</v>
      </c>
      <c r="BQ580" s="482">
        <v>1.7726678898866521E-4</v>
      </c>
      <c r="BR580" s="482">
        <v>2.5823828744851075E-5</v>
      </c>
      <c r="BS580" s="482">
        <v>4.3938745925837582E-5</v>
      </c>
      <c r="BT580" s="482">
        <v>1.2171111769680771E-5</v>
      </c>
      <c r="BU580" s="482">
        <v>1.6559864890216088E-5</v>
      </c>
      <c r="BV580" s="482">
        <v>1.7428821915914092E-5</v>
      </c>
      <c r="BW580" s="482">
        <v>1.2492854528118608E-5</v>
      </c>
      <c r="BX580" s="482">
        <v>2.7540460016981834E-5</v>
      </c>
      <c r="BY580" s="482">
        <v>2.4822731160331143E-5</v>
      </c>
      <c r="BZ580" s="482">
        <v>3.1258627722698004E-5</v>
      </c>
      <c r="CA580" s="482">
        <v>1.6512293827718318E-5</v>
      </c>
      <c r="CB580" s="482">
        <v>1.6859822930527161E-5</v>
      </c>
      <c r="CC580" s="482">
        <v>2.5912212040315057E-5</v>
      </c>
      <c r="CD580" s="482">
        <v>6.2420165756543611E-5</v>
      </c>
      <c r="CE580" s="482">
        <v>1.6223677410532684E-5</v>
      </c>
      <c r="CF580" s="482">
        <v>1.8977001814166894E-5</v>
      </c>
      <c r="CG580" s="482">
        <v>1.6973470334736708E-5</v>
      </c>
      <c r="CH580" s="482">
        <v>1.6513039324681152E-5</v>
      </c>
      <c r="CI580" s="482">
        <v>1.0908857193577677E-4</v>
      </c>
      <c r="CJ580" s="483">
        <v>6.8488791050138275E-5</v>
      </c>
    </row>
    <row r="581" spans="2:88">
      <c r="B581" s="277"/>
      <c r="C581" s="589">
        <v>13</v>
      </c>
      <c r="D581" s="473" t="s">
        <v>74</v>
      </c>
      <c r="E581" s="481">
        <v>1.6801179761076831E-4</v>
      </c>
      <c r="F581" s="482">
        <v>1.4629988063934843E-4</v>
      </c>
      <c r="G581" s="482">
        <v>3.2087624706574329E-4</v>
      </c>
      <c r="H581" s="482">
        <v>4.5200864483219963E-4</v>
      </c>
      <c r="I581" s="482">
        <v>6.5689404327142875E-4</v>
      </c>
      <c r="J581" s="482">
        <v>4.5340355962287615E-4</v>
      </c>
      <c r="K581" s="482">
        <v>1.7579499786360491E-3</v>
      </c>
      <c r="L581" s="482">
        <v>1.7688120260246059E-3</v>
      </c>
      <c r="M581" s="482">
        <v>4.2625105828406754E-5</v>
      </c>
      <c r="N581" s="482">
        <v>1.0038424732664226E-3</v>
      </c>
      <c r="O581" s="482">
        <v>1.938176736468305E-3</v>
      </c>
      <c r="P581" s="482">
        <v>1.3054384667320596E-3</v>
      </c>
      <c r="Q581" s="482">
        <v>1.0894220112561013</v>
      </c>
      <c r="R581" s="482">
        <v>1.8547340194647832E-2</v>
      </c>
      <c r="S581" s="482">
        <v>4.0842193290332382E-3</v>
      </c>
      <c r="T581" s="482">
        <v>4.1795013308161353E-3</v>
      </c>
      <c r="U581" s="482">
        <v>4.2710080568123402E-3</v>
      </c>
      <c r="V581" s="482">
        <v>5.589982992878129E-3</v>
      </c>
      <c r="W581" s="482">
        <v>1.8935785718116965E-2</v>
      </c>
      <c r="X581" s="482">
        <v>3.6742440391576404E-3</v>
      </c>
      <c r="Y581" s="482">
        <v>5.3816720208762873E-3</v>
      </c>
      <c r="Z581" s="482">
        <v>3.398707827887635E-2</v>
      </c>
      <c r="AA581" s="482">
        <v>2.1854188163540956E-3</v>
      </c>
      <c r="AB581" s="482">
        <v>2.6441005427766436E-4</v>
      </c>
      <c r="AC581" s="482">
        <v>2.3096061018005692E-4</v>
      </c>
      <c r="AD581" s="482">
        <v>6.6420609042063165E-5</v>
      </c>
      <c r="AE581" s="482">
        <v>1.1478491697009596E-4</v>
      </c>
      <c r="AF581" s="482">
        <v>1.188410677972975E-4</v>
      </c>
      <c r="AG581" s="482">
        <v>5.7291934502605972E-5</v>
      </c>
      <c r="AH581" s="482">
        <v>1.2806997881012678E-4</v>
      </c>
      <c r="AI581" s="482">
        <v>2.1830271817729863E-4</v>
      </c>
      <c r="AJ581" s="482">
        <v>2.4779839130714839E-4</v>
      </c>
      <c r="AK581" s="482">
        <v>1.7511165627377495E-4</v>
      </c>
      <c r="AL581" s="482">
        <v>4.3187270114415302E-4</v>
      </c>
      <c r="AM581" s="482">
        <v>1.9554602722998202E-4</v>
      </c>
      <c r="AN581" s="482">
        <v>7.1450278586255266E-4</v>
      </c>
      <c r="AO581" s="482">
        <v>2.547613425158089E-4</v>
      </c>
      <c r="AP581" s="482">
        <v>2.3433001494495666E-4</v>
      </c>
      <c r="AQ581" s="482">
        <v>1.3913512000947518E-4</v>
      </c>
      <c r="AR581" s="482">
        <v>2.3377008456262226E-4</v>
      </c>
      <c r="AS581" s="482">
        <v>2.5010574284215002E-3</v>
      </c>
      <c r="AT581" s="483">
        <v>1.7800078000006004E-3</v>
      </c>
      <c r="AU581" s="481">
        <v>1.0616041729529656E-4</v>
      </c>
      <c r="AV581" s="482">
        <v>5.3896702163024292E-5</v>
      </c>
      <c r="AW581" s="482">
        <v>2.0713881529802909E-4</v>
      </c>
      <c r="AX581" s="482">
        <v>2.4371012023506882E-4</v>
      </c>
      <c r="AY581" s="482">
        <v>2.5777750077860982E-4</v>
      </c>
      <c r="AZ581" s="482">
        <v>1.0839640730886713E-4</v>
      </c>
      <c r="BA581" s="482">
        <v>3.6828836771125796E-4</v>
      </c>
      <c r="BB581" s="482">
        <v>3.0877267898990149E-4</v>
      </c>
      <c r="BC581" s="482">
        <v>1.8445232406095949E-5</v>
      </c>
      <c r="BD581" s="482">
        <v>3.5117838359158331E-4</v>
      </c>
      <c r="BE581" s="482">
        <v>4.0520331021902986E-4</v>
      </c>
      <c r="BF581" s="482">
        <v>3.9894810325947529E-4</v>
      </c>
      <c r="BG581" s="482">
        <v>8.5755544941722335E-3</v>
      </c>
      <c r="BH581" s="482">
        <v>3.8728307880182469E-3</v>
      </c>
      <c r="BI581" s="482">
        <v>3.0965885723138139E-3</v>
      </c>
      <c r="BJ581" s="482">
        <v>1.7325367905004711E-3</v>
      </c>
      <c r="BK581" s="482">
        <v>2.5659070879088786E-3</v>
      </c>
      <c r="BL581" s="482">
        <v>3.5851639343851263E-3</v>
      </c>
      <c r="BM581" s="482">
        <v>4.1778224281542988E-3</v>
      </c>
      <c r="BN581" s="482">
        <v>3.4091486132029922E-3</v>
      </c>
      <c r="BO581" s="482">
        <v>2.5563343971046599E-3</v>
      </c>
      <c r="BP581" s="482">
        <v>6.7380700064531823E-4</v>
      </c>
      <c r="BQ581" s="482">
        <v>1.1113974739919456E-3</v>
      </c>
      <c r="BR581" s="482">
        <v>1.5227222561625369E-4</v>
      </c>
      <c r="BS581" s="482">
        <v>2.0756503783158774E-4</v>
      </c>
      <c r="BT581" s="482">
        <v>6.0920618087815453E-5</v>
      </c>
      <c r="BU581" s="482">
        <v>8.1275456571167616E-5</v>
      </c>
      <c r="BV581" s="482">
        <v>7.6206493596906087E-5</v>
      </c>
      <c r="BW581" s="482">
        <v>7.1731269356851448E-5</v>
      </c>
      <c r="BX581" s="482">
        <v>1.1946963478828424E-4</v>
      </c>
      <c r="BY581" s="482">
        <v>1.1405119073351006E-4</v>
      </c>
      <c r="BZ581" s="482">
        <v>1.6928820994753819E-4</v>
      </c>
      <c r="CA581" s="482">
        <v>8.1052364159594578E-5</v>
      </c>
      <c r="CB581" s="482">
        <v>1.9235692317425018E-4</v>
      </c>
      <c r="CC581" s="482">
        <v>1.1438021732694137E-4</v>
      </c>
      <c r="CD581" s="482">
        <v>2.8836667344994666E-4</v>
      </c>
      <c r="CE581" s="482">
        <v>1.2942845187807099E-4</v>
      </c>
      <c r="CF581" s="482">
        <v>1.31736222541853E-4</v>
      </c>
      <c r="CG581" s="482">
        <v>7.8332234241377442E-5</v>
      </c>
      <c r="CH581" s="482">
        <v>1.0849085404630938E-4</v>
      </c>
      <c r="CI581" s="482">
        <v>4.9178303894004496E-4</v>
      </c>
      <c r="CJ581" s="483">
        <v>4.8913909460015495E-4</v>
      </c>
    </row>
    <row r="582" spans="2:88">
      <c r="B582" s="277"/>
      <c r="C582" s="589">
        <v>14</v>
      </c>
      <c r="D582" s="473" t="s">
        <v>75</v>
      </c>
      <c r="E582" s="481">
        <v>3.9714569958596143E-4</v>
      </c>
      <c r="F582" s="482">
        <v>1.6916261703936884E-4</v>
      </c>
      <c r="G582" s="482">
        <v>5.4832641697709101E-4</v>
      </c>
      <c r="H582" s="482">
        <v>5.6085517713712792E-3</v>
      </c>
      <c r="I582" s="482">
        <v>3.1997564998096444E-3</v>
      </c>
      <c r="J582" s="482">
        <v>8.4396058096397196E-4</v>
      </c>
      <c r="K582" s="482">
        <v>5.8039095410399155E-3</v>
      </c>
      <c r="L582" s="482">
        <v>2.1897111715966974E-3</v>
      </c>
      <c r="M582" s="482">
        <v>1.6709264726398238E-4</v>
      </c>
      <c r="N582" s="482">
        <v>2.4502109716308955E-3</v>
      </c>
      <c r="O582" s="482">
        <v>2.8323921705663366E-3</v>
      </c>
      <c r="P582" s="482">
        <v>1.8107063149705022E-3</v>
      </c>
      <c r="Q582" s="482">
        <v>8.5068148637846566E-4</v>
      </c>
      <c r="R582" s="482">
        <v>1.01185944284169</v>
      </c>
      <c r="S582" s="482">
        <v>1.1402607630513102E-2</v>
      </c>
      <c r="T582" s="482">
        <v>6.8693464685834387E-3</v>
      </c>
      <c r="U582" s="482">
        <v>1.3647355971196868E-2</v>
      </c>
      <c r="V582" s="482">
        <v>3.4810252748306387E-3</v>
      </c>
      <c r="W582" s="482">
        <v>7.7032961743027642E-3</v>
      </c>
      <c r="X582" s="482">
        <v>3.8328488327376768E-3</v>
      </c>
      <c r="Y582" s="482">
        <v>2.3899346998880349E-3</v>
      </c>
      <c r="Z582" s="482">
        <v>2.9246322659859996E-3</v>
      </c>
      <c r="AA582" s="482">
        <v>6.2570581464990119E-3</v>
      </c>
      <c r="AB582" s="482">
        <v>3.4479675038724488E-4</v>
      </c>
      <c r="AC582" s="482">
        <v>4.3078028236775572E-4</v>
      </c>
      <c r="AD582" s="482">
        <v>8.6125672609546557E-5</v>
      </c>
      <c r="AE582" s="482">
        <v>4.7086642090107762E-4</v>
      </c>
      <c r="AF582" s="482">
        <v>1.199003065593483E-4</v>
      </c>
      <c r="AG582" s="482">
        <v>2.0084672601495567E-4</v>
      </c>
      <c r="AH582" s="482">
        <v>4.0949414563927738E-4</v>
      </c>
      <c r="AI582" s="482">
        <v>2.3298002783271037E-4</v>
      </c>
      <c r="AJ582" s="482">
        <v>1.0080808863155545E-3</v>
      </c>
      <c r="AK582" s="482">
        <v>1.3872792286892944E-4</v>
      </c>
      <c r="AL582" s="482">
        <v>2.8340524835252222E-4</v>
      </c>
      <c r="AM582" s="482">
        <v>4.2903380452743019E-4</v>
      </c>
      <c r="AN582" s="482">
        <v>6.6777960769111159E-4</v>
      </c>
      <c r="AO582" s="482">
        <v>3.4968910540559119E-4</v>
      </c>
      <c r="AP582" s="482">
        <v>7.9628749651709709E-4</v>
      </c>
      <c r="AQ582" s="482">
        <v>1.2395197172253351E-4</v>
      </c>
      <c r="AR582" s="482">
        <v>7.3926991977168869E-4</v>
      </c>
      <c r="AS582" s="482">
        <v>7.7871872485203394E-4</v>
      </c>
      <c r="AT582" s="483">
        <v>1.0827373886051889E-3</v>
      </c>
      <c r="AU582" s="481">
        <v>1.2395787571553978E-4</v>
      </c>
      <c r="AV582" s="482">
        <v>5.6877174384785764E-5</v>
      </c>
      <c r="AW582" s="482">
        <v>1.210700391880524E-4</v>
      </c>
      <c r="AX582" s="482">
        <v>3.9969771760237267E-4</v>
      </c>
      <c r="AY582" s="482">
        <v>2.942489115926552E-4</v>
      </c>
      <c r="AZ582" s="482">
        <v>1.2880911299333322E-4</v>
      </c>
      <c r="BA582" s="482">
        <v>3.3910459289828278E-4</v>
      </c>
      <c r="BB582" s="482">
        <v>2.7319768904879202E-4</v>
      </c>
      <c r="BC582" s="482">
        <v>2.3063709409588449E-5</v>
      </c>
      <c r="BD582" s="482">
        <v>2.753918283388052E-4</v>
      </c>
      <c r="BE582" s="482">
        <v>2.7741516111620473E-4</v>
      </c>
      <c r="BF582" s="482">
        <v>1.1704206272908623E-4</v>
      </c>
      <c r="BG582" s="482">
        <v>1.1071563802921223E-4</v>
      </c>
      <c r="BH582" s="482">
        <v>1.1838408339184287E-3</v>
      </c>
      <c r="BI582" s="482">
        <v>6.9228665186194145E-4</v>
      </c>
      <c r="BJ582" s="482">
        <v>6.5081895582899522E-4</v>
      </c>
      <c r="BK582" s="482">
        <v>7.8681195216890763E-4</v>
      </c>
      <c r="BL582" s="482">
        <v>5.1411218722531853E-4</v>
      </c>
      <c r="BM582" s="482">
        <v>6.0363071340212206E-4</v>
      </c>
      <c r="BN582" s="482">
        <v>5.9659700622569762E-4</v>
      </c>
      <c r="BO582" s="482">
        <v>4.507033791441366E-4</v>
      </c>
      <c r="BP582" s="482">
        <v>3.0870816089386961E-4</v>
      </c>
      <c r="BQ582" s="482">
        <v>2.7931325691057779E-3</v>
      </c>
      <c r="BR582" s="482">
        <v>1.745437787572211E-4</v>
      </c>
      <c r="BS582" s="482">
        <v>2.767626222585187E-4</v>
      </c>
      <c r="BT582" s="482">
        <v>6.1236946383850092E-5</v>
      </c>
      <c r="BU582" s="482">
        <v>1.0285452915968631E-4</v>
      </c>
      <c r="BV582" s="482">
        <v>5.4658213593181266E-5</v>
      </c>
      <c r="BW582" s="482">
        <v>1.434562775865475E-4</v>
      </c>
      <c r="BX582" s="482">
        <v>1.0394953679001031E-4</v>
      </c>
      <c r="BY582" s="482">
        <v>7.9617958901418291E-5</v>
      </c>
      <c r="BZ582" s="482">
        <v>1.730654487153306E-4</v>
      </c>
      <c r="CA582" s="482">
        <v>7.4554464800691118E-5</v>
      </c>
      <c r="CB582" s="482">
        <v>9.4230075575566771E-5</v>
      </c>
      <c r="CC582" s="482">
        <v>9.2350866141674532E-5</v>
      </c>
      <c r="CD582" s="482">
        <v>1.0785934152639988E-4</v>
      </c>
      <c r="CE582" s="482">
        <v>1.0300007734960194E-4</v>
      </c>
      <c r="CF582" s="482">
        <v>1.5172211742372037E-4</v>
      </c>
      <c r="CG582" s="482">
        <v>7.2072101655464425E-5</v>
      </c>
      <c r="CH582" s="482">
        <v>1.2011078748131693E-4</v>
      </c>
      <c r="CI582" s="482">
        <v>2.737664327194416E-4</v>
      </c>
      <c r="CJ582" s="483">
        <v>1.6368668118891413E-4</v>
      </c>
    </row>
    <row r="583" spans="2:88">
      <c r="B583" s="277"/>
      <c r="C583" s="589">
        <v>15</v>
      </c>
      <c r="D583" s="473" t="s">
        <v>654</v>
      </c>
      <c r="E583" s="481">
        <v>8.089311343808465E-5</v>
      </c>
      <c r="F583" s="482">
        <v>9.2317039989756505E-5</v>
      </c>
      <c r="G583" s="482">
        <v>8.6843191415681505E-5</v>
      </c>
      <c r="H583" s="482">
        <v>9.6501769707791458E-4</v>
      </c>
      <c r="I583" s="482">
        <v>9.021300019560655E-5</v>
      </c>
      <c r="J583" s="482">
        <v>1.0593802070588751E-4</v>
      </c>
      <c r="K583" s="482">
        <v>2.8860459829826345E-4</v>
      </c>
      <c r="L583" s="482">
        <v>1.2183153474682414E-4</v>
      </c>
      <c r="M583" s="482">
        <v>3.0815132248768267E-5</v>
      </c>
      <c r="N583" s="482">
        <v>1.7968238878377402E-4</v>
      </c>
      <c r="O583" s="482">
        <v>7.4133830985289814E-4</v>
      </c>
      <c r="P583" s="482">
        <v>3.6810197423885936E-4</v>
      </c>
      <c r="Q583" s="482">
        <v>7.1529064453388196E-5</v>
      </c>
      <c r="R583" s="482">
        <v>2.6689223135909168E-4</v>
      </c>
      <c r="S583" s="482">
        <v>1.0231077118888312</v>
      </c>
      <c r="T583" s="482">
        <v>7.3924124327106287E-3</v>
      </c>
      <c r="U583" s="482">
        <v>5.632430501700589E-3</v>
      </c>
      <c r="V583" s="482">
        <v>6.1208077566053405E-4</v>
      </c>
      <c r="W583" s="482">
        <v>2.6401547690316158E-3</v>
      </c>
      <c r="X583" s="482">
        <v>9.7013064058879028E-4</v>
      </c>
      <c r="Y583" s="482">
        <v>1.8726816815913276E-3</v>
      </c>
      <c r="Z583" s="482">
        <v>1.345013254157746E-4</v>
      </c>
      <c r="AA583" s="482">
        <v>1.2742205765853994E-3</v>
      </c>
      <c r="AB583" s="482">
        <v>2.2619058778818005E-4</v>
      </c>
      <c r="AC583" s="482">
        <v>9.7425215184093804E-4</v>
      </c>
      <c r="AD583" s="482">
        <v>8.8946439303657293E-5</v>
      </c>
      <c r="AE583" s="482">
        <v>1.4931099499231856E-4</v>
      </c>
      <c r="AF583" s="482">
        <v>1.79104302060646E-4</v>
      </c>
      <c r="AG583" s="482">
        <v>4.6891222620054853E-5</v>
      </c>
      <c r="AH583" s="482">
        <v>1.1405997418735036E-4</v>
      </c>
      <c r="AI583" s="482">
        <v>2.2129408308280488E-4</v>
      </c>
      <c r="AJ583" s="482">
        <v>2.471429804950596E-4</v>
      </c>
      <c r="AK583" s="482">
        <v>1.2606505012024979E-4</v>
      </c>
      <c r="AL583" s="482">
        <v>1.3335548038628656E-4</v>
      </c>
      <c r="AM583" s="482">
        <v>1.2534873596025008E-4</v>
      </c>
      <c r="AN583" s="482">
        <v>2.6924236510033443E-3</v>
      </c>
      <c r="AO583" s="482">
        <v>9.7887803264278599E-5</v>
      </c>
      <c r="AP583" s="482">
        <v>8.2698473912956431E-5</v>
      </c>
      <c r="AQ583" s="482">
        <v>9.497718900029787E-5</v>
      </c>
      <c r="AR583" s="482">
        <v>9.7343881958888604E-5</v>
      </c>
      <c r="AS583" s="482">
        <v>1.1782003576417025E-4</v>
      </c>
      <c r="AT583" s="483">
        <v>1.985189186127831E-4</v>
      </c>
      <c r="AU583" s="481">
        <v>2.7350871182315714E-5</v>
      </c>
      <c r="AV583" s="482">
        <v>1.9778542800433892E-5</v>
      </c>
      <c r="AW583" s="482">
        <v>4.3247989054504375E-5</v>
      </c>
      <c r="AX583" s="482">
        <v>1.3044310428956559E-4</v>
      </c>
      <c r="AY583" s="482">
        <v>2.983015993406693E-5</v>
      </c>
      <c r="AZ583" s="482">
        <v>2.7356441378321313E-5</v>
      </c>
      <c r="BA583" s="482">
        <v>7.6199814273462642E-5</v>
      </c>
      <c r="BB583" s="482">
        <v>3.8515670006262331E-5</v>
      </c>
      <c r="BC583" s="482">
        <v>6.0409830136250209E-6</v>
      </c>
      <c r="BD583" s="482">
        <v>5.1864020467107959E-5</v>
      </c>
      <c r="BE583" s="482">
        <v>1.016047941967221E-4</v>
      </c>
      <c r="BF583" s="482">
        <v>3.0882047350343529E-5</v>
      </c>
      <c r="BG583" s="482">
        <v>2.3102214949106681E-5</v>
      </c>
      <c r="BH583" s="482">
        <v>5.9613455253920662E-5</v>
      </c>
      <c r="BI583" s="482">
        <v>4.022963217246346E-3</v>
      </c>
      <c r="BJ583" s="482">
        <v>1.34862712159695E-3</v>
      </c>
      <c r="BK583" s="482">
        <v>5.4179302405165514E-4</v>
      </c>
      <c r="BL583" s="482">
        <v>1.3753562753360404E-4</v>
      </c>
      <c r="BM583" s="482">
        <v>4.6417608639934645E-4</v>
      </c>
      <c r="BN583" s="482">
        <v>1.5968863670364115E-4</v>
      </c>
      <c r="BO583" s="482">
        <v>4.8720059349505206E-4</v>
      </c>
      <c r="BP583" s="482">
        <v>5.2777875804047346E-5</v>
      </c>
      <c r="BQ583" s="482">
        <v>2.2565015738593641E-4</v>
      </c>
      <c r="BR583" s="482">
        <v>4.8707211675636478E-5</v>
      </c>
      <c r="BS583" s="482">
        <v>2.3309514045583636E-4</v>
      </c>
      <c r="BT583" s="482">
        <v>3.0384746578627271E-5</v>
      </c>
      <c r="BU583" s="482">
        <v>3.6440077909449376E-5</v>
      </c>
      <c r="BV583" s="482">
        <v>4.3427392896975482E-5</v>
      </c>
      <c r="BW583" s="482">
        <v>2.3663080475247424E-5</v>
      </c>
      <c r="BX583" s="482">
        <v>4.4094540155437334E-5</v>
      </c>
      <c r="BY583" s="482">
        <v>6.0559777145461029E-5</v>
      </c>
      <c r="BZ583" s="482">
        <v>5.7856827430785899E-5</v>
      </c>
      <c r="CA583" s="482">
        <v>3.0007513373418973E-5</v>
      </c>
      <c r="CB583" s="482">
        <v>3.4415084794439206E-5</v>
      </c>
      <c r="CC583" s="482">
        <v>3.7517548230195941E-5</v>
      </c>
      <c r="CD583" s="482">
        <v>2.9276796296016819E-4</v>
      </c>
      <c r="CE583" s="482">
        <v>3.0137552912293542E-5</v>
      </c>
      <c r="CF583" s="482">
        <v>2.8611242892658427E-5</v>
      </c>
      <c r="CG583" s="482">
        <v>3.0436774665049042E-5</v>
      </c>
      <c r="CH583" s="482">
        <v>2.7415396941527639E-5</v>
      </c>
      <c r="CI583" s="482">
        <v>6.6156052452971675E-5</v>
      </c>
      <c r="CJ583" s="483">
        <v>4.2551492231206844E-5</v>
      </c>
    </row>
    <row r="584" spans="2:88">
      <c r="B584" s="277"/>
      <c r="C584" s="589">
        <v>16</v>
      </c>
      <c r="D584" s="473" t="s">
        <v>655</v>
      </c>
      <c r="E584" s="481">
        <v>1.0179255405874893E-4</v>
      </c>
      <c r="F584" s="482">
        <v>1.2849757918346504E-4</v>
      </c>
      <c r="G584" s="482">
        <v>8.0677736089975038E-5</v>
      </c>
      <c r="H584" s="482">
        <v>8.6323702840903726E-4</v>
      </c>
      <c r="I584" s="482">
        <v>1.1128785137562139E-4</v>
      </c>
      <c r="J584" s="482">
        <v>1.3343829020599353E-4</v>
      </c>
      <c r="K584" s="482">
        <v>1.6555633623159346E-4</v>
      </c>
      <c r="L584" s="482">
        <v>1.4096672363561385E-4</v>
      </c>
      <c r="M584" s="482">
        <v>2.8317149146746016E-5</v>
      </c>
      <c r="N584" s="482">
        <v>5.5502213471572302E-4</v>
      </c>
      <c r="O584" s="482">
        <v>3.9495757732965135E-4</v>
      </c>
      <c r="P584" s="482">
        <v>3.3208156982614668E-4</v>
      </c>
      <c r="Q584" s="482">
        <v>9.8961026897907001E-5</v>
      </c>
      <c r="R584" s="482">
        <v>2.3801517097220542E-4</v>
      </c>
      <c r="S584" s="482">
        <v>9.5480549036930308E-4</v>
      </c>
      <c r="T584" s="482">
        <v>1.0278166814588479</v>
      </c>
      <c r="U584" s="482">
        <v>6.1049164795674491E-4</v>
      </c>
      <c r="V584" s="482">
        <v>8.852275903511274E-4</v>
      </c>
      <c r="W584" s="482">
        <v>3.7910946213225253E-4</v>
      </c>
      <c r="X584" s="482">
        <v>3.3489663927680239E-4</v>
      </c>
      <c r="Y584" s="482">
        <v>3.1138064528809752E-4</v>
      </c>
      <c r="Z584" s="482">
        <v>1.3521203483555328E-4</v>
      </c>
      <c r="AA584" s="482">
        <v>3.0307954697902944E-4</v>
      </c>
      <c r="AB584" s="482">
        <v>2.842823095834702E-4</v>
      </c>
      <c r="AC584" s="482">
        <v>3.5396691912068038E-4</v>
      </c>
      <c r="AD584" s="482">
        <v>1.1673874458397959E-4</v>
      </c>
      <c r="AE584" s="482">
        <v>1.9897236301884345E-4</v>
      </c>
      <c r="AF584" s="482">
        <v>2.4384464329900885E-4</v>
      </c>
      <c r="AG584" s="482">
        <v>3.7444762482193157E-5</v>
      </c>
      <c r="AH584" s="482">
        <v>1.3876614978982878E-4</v>
      </c>
      <c r="AI584" s="482">
        <v>2.9851324875589244E-4</v>
      </c>
      <c r="AJ584" s="482">
        <v>2.4476885194106709E-4</v>
      </c>
      <c r="AK584" s="482">
        <v>1.601320219166087E-4</v>
      </c>
      <c r="AL584" s="482">
        <v>1.5686194381908593E-4</v>
      </c>
      <c r="AM584" s="482">
        <v>1.7054328035332139E-4</v>
      </c>
      <c r="AN584" s="482">
        <v>3.9815937784747502E-3</v>
      </c>
      <c r="AO584" s="482">
        <v>1.1459684303559092E-4</v>
      </c>
      <c r="AP584" s="482">
        <v>9.3895500866458749E-5</v>
      </c>
      <c r="AQ584" s="482">
        <v>1.1524847375073485E-4</v>
      </c>
      <c r="AR584" s="482">
        <v>1.1231752751862468E-4</v>
      </c>
      <c r="AS584" s="482">
        <v>6.4194557649926415E-5</v>
      </c>
      <c r="AT584" s="483">
        <v>2.4596043172057816E-4</v>
      </c>
      <c r="AU584" s="481">
        <v>1.7211314353842427E-5</v>
      </c>
      <c r="AV584" s="482">
        <v>1.4693496005216771E-5</v>
      </c>
      <c r="AW584" s="482">
        <v>1.5488054753813911E-5</v>
      </c>
      <c r="AX584" s="482">
        <v>6.4167615036126179E-5</v>
      </c>
      <c r="AY584" s="482">
        <v>1.9842150045372195E-5</v>
      </c>
      <c r="AZ584" s="482">
        <v>1.8261649451843019E-5</v>
      </c>
      <c r="BA584" s="482">
        <v>2.241216435349904E-5</v>
      </c>
      <c r="BB584" s="482">
        <v>2.5507225015442868E-5</v>
      </c>
      <c r="BC584" s="482">
        <v>3.5988625003388698E-6</v>
      </c>
      <c r="BD584" s="482">
        <v>7.299166615178447E-5</v>
      </c>
      <c r="BE584" s="482">
        <v>3.8365894125578897E-5</v>
      </c>
      <c r="BF584" s="482">
        <v>1.6873767992843459E-5</v>
      </c>
      <c r="BG584" s="482">
        <v>1.5663484348673662E-5</v>
      </c>
      <c r="BH584" s="482">
        <v>2.6901484311642421E-5</v>
      </c>
      <c r="BI584" s="482">
        <v>9.3250271729527879E-5</v>
      </c>
      <c r="BJ584" s="482">
        <v>2.111852255507491E-3</v>
      </c>
      <c r="BK584" s="482">
        <v>7.4889536838166918E-5</v>
      </c>
      <c r="BL584" s="482">
        <v>9.1079150261087264E-5</v>
      </c>
      <c r="BM584" s="482">
        <v>8.0415723188280658E-5</v>
      </c>
      <c r="BN584" s="482">
        <v>7.9820748198363337E-5</v>
      </c>
      <c r="BO584" s="482">
        <v>6.0594992290151553E-5</v>
      </c>
      <c r="BP584" s="482">
        <v>2.7433924689084888E-5</v>
      </c>
      <c r="BQ584" s="482">
        <v>3.62266944638376E-5</v>
      </c>
      <c r="BR584" s="482">
        <v>2.8601717496622651E-5</v>
      </c>
      <c r="BS584" s="482">
        <v>4.6877520744577185E-5</v>
      </c>
      <c r="BT584" s="482">
        <v>1.9451537632278148E-5</v>
      </c>
      <c r="BU584" s="482">
        <v>2.3830119107945841E-5</v>
      </c>
      <c r="BV584" s="482">
        <v>2.9895029566618052E-5</v>
      </c>
      <c r="BW584" s="482">
        <v>1.1127878120561505E-5</v>
      </c>
      <c r="BX584" s="482">
        <v>2.2589878358018203E-5</v>
      </c>
      <c r="BY584" s="482">
        <v>4.1535366845537855E-5</v>
      </c>
      <c r="BZ584" s="482">
        <v>2.4551393477005409E-5</v>
      </c>
      <c r="CA584" s="482">
        <v>1.8088080611176344E-5</v>
      </c>
      <c r="CB584" s="482">
        <v>1.9660411288178772E-5</v>
      </c>
      <c r="CC584" s="482">
        <v>2.5236943609316362E-5</v>
      </c>
      <c r="CD584" s="482">
        <v>2.140814237621182E-4</v>
      </c>
      <c r="CE584" s="482">
        <v>1.8012633624053768E-5</v>
      </c>
      <c r="CF584" s="482">
        <v>1.7599744595978098E-5</v>
      </c>
      <c r="CG584" s="482">
        <v>1.8001364559108032E-5</v>
      </c>
      <c r="CH584" s="482">
        <v>1.6528144245348354E-5</v>
      </c>
      <c r="CI584" s="482">
        <v>2.7426943754066688E-5</v>
      </c>
      <c r="CJ584" s="483">
        <v>2.5000599421850854E-5</v>
      </c>
    </row>
    <row r="585" spans="2:88">
      <c r="B585" s="277"/>
      <c r="C585" s="589">
        <v>17</v>
      </c>
      <c r="D585" s="473" t="s">
        <v>656</v>
      </c>
      <c r="E585" s="481">
        <v>1.4790416201424531E-4</v>
      </c>
      <c r="F585" s="482">
        <v>9.2773394275733116E-5</v>
      </c>
      <c r="G585" s="482">
        <v>7.5876446592977934E-5</v>
      </c>
      <c r="H585" s="482">
        <v>3.1834167852338958E-4</v>
      </c>
      <c r="I585" s="482">
        <v>9.0931306453870053E-5</v>
      </c>
      <c r="J585" s="482">
        <v>1.0791361886935646E-4</v>
      </c>
      <c r="K585" s="482">
        <v>9.9004105617612396E-5</v>
      </c>
      <c r="L585" s="482">
        <v>1.0368182703791946E-4</v>
      </c>
      <c r="M585" s="482">
        <v>1.7071245952711864E-5</v>
      </c>
      <c r="N585" s="482">
        <v>1.0809564040660622E-4</v>
      </c>
      <c r="O585" s="482">
        <v>1.4847406144542674E-4</v>
      </c>
      <c r="P585" s="482">
        <v>7.8527440528239107E-5</v>
      </c>
      <c r="Q585" s="482">
        <v>6.7588365498483737E-5</v>
      </c>
      <c r="R585" s="482">
        <v>1.0226349894045114E-4</v>
      </c>
      <c r="S585" s="482">
        <v>3.3067369725144649E-4</v>
      </c>
      <c r="T585" s="482">
        <v>1.4911941760796406E-3</v>
      </c>
      <c r="U585" s="482">
        <v>1.0313007565095089</v>
      </c>
      <c r="V585" s="482">
        <v>3.9632170479000418E-4</v>
      </c>
      <c r="W585" s="482">
        <v>1.1344717950780203E-4</v>
      </c>
      <c r="X585" s="482">
        <v>2.4882669398773935E-4</v>
      </c>
      <c r="Y585" s="482">
        <v>2.0155079253763236E-4</v>
      </c>
      <c r="Z585" s="482">
        <v>1.3918747234723571E-4</v>
      </c>
      <c r="AA585" s="482">
        <v>2.2886828490601086E-4</v>
      </c>
      <c r="AB585" s="482">
        <v>1.7880831857855332E-4</v>
      </c>
      <c r="AC585" s="482">
        <v>2.2423263312213102E-4</v>
      </c>
      <c r="AD585" s="482">
        <v>9.3498183251972345E-5</v>
      </c>
      <c r="AE585" s="482">
        <v>2.4902659329752381E-4</v>
      </c>
      <c r="AF585" s="482">
        <v>1.8456864310921394E-4</v>
      </c>
      <c r="AG585" s="482">
        <v>2.6971362680331581E-5</v>
      </c>
      <c r="AH585" s="482">
        <v>1.0198157456105224E-4</v>
      </c>
      <c r="AI585" s="482">
        <v>2.1901838582952392E-4</v>
      </c>
      <c r="AJ585" s="482">
        <v>1.8550088459556402E-3</v>
      </c>
      <c r="AK585" s="482">
        <v>1.3024044117364636E-4</v>
      </c>
      <c r="AL585" s="482">
        <v>1.9969635794197778E-3</v>
      </c>
      <c r="AM585" s="482">
        <v>1.364981116366771E-4</v>
      </c>
      <c r="AN585" s="482">
        <v>2.3721303145169763E-3</v>
      </c>
      <c r="AO585" s="482">
        <v>1.0682023575997178E-4</v>
      </c>
      <c r="AP585" s="482">
        <v>8.0996903080717271E-5</v>
      </c>
      <c r="AQ585" s="482">
        <v>5.2607991393688401E-4</v>
      </c>
      <c r="AR585" s="482">
        <v>1.1408578646510641E-4</v>
      </c>
      <c r="AS585" s="482">
        <v>5.5242673561390083E-3</v>
      </c>
      <c r="AT585" s="483">
        <v>5.5189561399292535E-4</v>
      </c>
      <c r="AU585" s="481">
        <v>3.5186786085571573E-5</v>
      </c>
      <c r="AV585" s="482">
        <v>1.9373412977667392E-5</v>
      </c>
      <c r="AW585" s="482">
        <v>2.1796881738504756E-5</v>
      </c>
      <c r="AX585" s="482">
        <v>4.7714345358034987E-5</v>
      </c>
      <c r="AY585" s="482">
        <v>2.8893278170338031E-5</v>
      </c>
      <c r="AZ585" s="482">
        <v>2.6985957685152843E-5</v>
      </c>
      <c r="BA585" s="482">
        <v>2.9139097584833165E-5</v>
      </c>
      <c r="BB585" s="482">
        <v>3.1153981573891474E-5</v>
      </c>
      <c r="BC585" s="482">
        <v>3.9572046553411947E-6</v>
      </c>
      <c r="BD585" s="482">
        <v>3.2554036599503763E-5</v>
      </c>
      <c r="BE585" s="482">
        <v>3.0336813957244974E-5</v>
      </c>
      <c r="BF585" s="482">
        <v>1.9143151523922573E-5</v>
      </c>
      <c r="BG585" s="482">
        <v>1.9097601104644725E-5</v>
      </c>
      <c r="BH585" s="482">
        <v>2.5220709292994861E-5</v>
      </c>
      <c r="BI585" s="482">
        <v>1.2756335196025803E-4</v>
      </c>
      <c r="BJ585" s="482">
        <v>2.3276998820285838E-4</v>
      </c>
      <c r="BK585" s="482">
        <v>2.5933804398841852E-3</v>
      </c>
      <c r="BL585" s="482">
        <v>4.0097401375478568E-5</v>
      </c>
      <c r="BM585" s="482">
        <v>6.6388081624895538E-5</v>
      </c>
      <c r="BN585" s="482">
        <v>7.5421043182045337E-5</v>
      </c>
      <c r="BO585" s="482">
        <v>5.7150325249211705E-5</v>
      </c>
      <c r="BP585" s="482">
        <v>3.5018530598157997E-5</v>
      </c>
      <c r="BQ585" s="482">
        <v>4.7747068605716596E-5</v>
      </c>
      <c r="BR585" s="482">
        <v>3.3925843665158382E-5</v>
      </c>
      <c r="BS585" s="482">
        <v>5.4688273638066689E-5</v>
      </c>
      <c r="BT585" s="482">
        <v>2.6454374388017371E-5</v>
      </c>
      <c r="BU585" s="482">
        <v>7.1143984244442844E-5</v>
      </c>
      <c r="BV585" s="482">
        <v>3.9124226571329644E-5</v>
      </c>
      <c r="BW585" s="482">
        <v>1.4181963167820179E-5</v>
      </c>
      <c r="BX585" s="482">
        <v>2.9213133217320723E-5</v>
      </c>
      <c r="BY585" s="482">
        <v>5.7559330545797584E-5</v>
      </c>
      <c r="BZ585" s="482">
        <v>3.7633705048667259E-4</v>
      </c>
      <c r="CA585" s="482">
        <v>2.5511318500698915E-5</v>
      </c>
      <c r="CB585" s="482">
        <v>3.2277400876558891E-4</v>
      </c>
      <c r="CC585" s="482">
        <v>3.537030394946989E-5</v>
      </c>
      <c r="CD585" s="482">
        <v>2.4461148878318579E-4</v>
      </c>
      <c r="CE585" s="482">
        <v>2.8529734917115178E-5</v>
      </c>
      <c r="CF585" s="482">
        <v>2.8053001100964101E-5</v>
      </c>
      <c r="CG585" s="482">
        <v>1.4531194550981892E-4</v>
      </c>
      <c r="CH585" s="482">
        <v>3.2439846312469587E-5</v>
      </c>
      <c r="CI585" s="482">
        <v>8.3191862503218146E-4</v>
      </c>
      <c r="CJ585" s="483">
        <v>1.0951493441339777E-4</v>
      </c>
    </row>
    <row r="586" spans="2:88">
      <c r="B586" s="277"/>
      <c r="C586" s="589">
        <v>18</v>
      </c>
      <c r="D586" s="473" t="s">
        <v>657</v>
      </c>
      <c r="E586" s="481">
        <v>1.5399312945568193E-4</v>
      </c>
      <c r="F586" s="482">
        <v>1.6406179153692288E-4</v>
      </c>
      <c r="G586" s="482">
        <v>2.6155192344164206E-4</v>
      </c>
      <c r="H586" s="482">
        <v>6.0454896094970728E-4</v>
      </c>
      <c r="I586" s="482">
        <v>1.9215348265145147E-4</v>
      </c>
      <c r="J586" s="482">
        <v>2.2371835447467428E-4</v>
      </c>
      <c r="K586" s="482">
        <v>2.1719909673629988E-4</v>
      </c>
      <c r="L586" s="482">
        <v>2.3384471261131287E-4</v>
      </c>
      <c r="M586" s="482">
        <v>4.6154591504819171E-5</v>
      </c>
      <c r="N586" s="482">
        <v>2.3049379828015128E-4</v>
      </c>
      <c r="O586" s="482">
        <v>2.8751324963546387E-4</v>
      </c>
      <c r="P586" s="482">
        <v>1.750148406638416E-4</v>
      </c>
      <c r="Q586" s="482">
        <v>2.2465890431848734E-4</v>
      </c>
      <c r="R586" s="482">
        <v>3.0348797906688222E-4</v>
      </c>
      <c r="S586" s="482">
        <v>6.5556541650425956E-4</v>
      </c>
      <c r="T586" s="482">
        <v>2.6398976025592139E-3</v>
      </c>
      <c r="U586" s="482">
        <v>5.1197479495438965E-2</v>
      </c>
      <c r="V586" s="482">
        <v>1.0481460406643164</v>
      </c>
      <c r="W586" s="482">
        <v>1.932594896855017E-2</v>
      </c>
      <c r="X586" s="482">
        <v>6.6154566851804431E-2</v>
      </c>
      <c r="Y586" s="482">
        <v>3.4002685743304431E-3</v>
      </c>
      <c r="Z586" s="482">
        <v>6.4231889004210058E-4</v>
      </c>
      <c r="AA586" s="482">
        <v>5.7047813161439204E-4</v>
      </c>
      <c r="AB586" s="482">
        <v>3.5018192906232493E-4</v>
      </c>
      <c r="AC586" s="482">
        <v>4.0022574653881247E-4</v>
      </c>
      <c r="AD586" s="482">
        <v>1.5286654920329415E-4</v>
      </c>
      <c r="AE586" s="482">
        <v>2.9025400724698214E-4</v>
      </c>
      <c r="AF586" s="482">
        <v>3.5261118905588674E-4</v>
      </c>
      <c r="AG586" s="482">
        <v>5.4323185183610174E-5</v>
      </c>
      <c r="AH586" s="482">
        <v>2.074455967170176E-4</v>
      </c>
      <c r="AI586" s="482">
        <v>4.6725331070781749E-4</v>
      </c>
      <c r="AJ586" s="482">
        <v>7.7652991865993825E-4</v>
      </c>
      <c r="AK586" s="482">
        <v>3.1858240256561884E-4</v>
      </c>
      <c r="AL586" s="482">
        <v>4.1781064436394069E-4</v>
      </c>
      <c r="AM586" s="482">
        <v>2.581649619065734E-4</v>
      </c>
      <c r="AN586" s="482">
        <v>4.1447195597476612E-3</v>
      </c>
      <c r="AO586" s="482">
        <v>1.8123413489126792E-4</v>
      </c>
      <c r="AP586" s="482">
        <v>1.6859122956154924E-4</v>
      </c>
      <c r="AQ586" s="482">
        <v>2.3695134140298382E-4</v>
      </c>
      <c r="AR586" s="482">
        <v>1.6522884351390907E-4</v>
      </c>
      <c r="AS586" s="482">
        <v>4.1753250822222192E-3</v>
      </c>
      <c r="AT586" s="483">
        <v>4.3899891407589068E-4</v>
      </c>
      <c r="AU586" s="481">
        <v>9.739113315927781E-5</v>
      </c>
      <c r="AV586" s="482">
        <v>7.1388677490687765E-5</v>
      </c>
      <c r="AW586" s="482">
        <v>1.878747507671425E-4</v>
      </c>
      <c r="AX586" s="482">
        <v>2.1502570332650921E-4</v>
      </c>
      <c r="AY586" s="482">
        <v>1.1215108452676897E-4</v>
      </c>
      <c r="AZ586" s="482">
        <v>1.0851426069198106E-4</v>
      </c>
      <c r="BA586" s="482">
        <v>1.2063712352748553E-4</v>
      </c>
      <c r="BB586" s="482">
        <v>1.3201690850691184E-4</v>
      </c>
      <c r="BC586" s="482">
        <v>1.8549052195551024E-5</v>
      </c>
      <c r="BD586" s="482">
        <v>1.346355076858808E-4</v>
      </c>
      <c r="BE586" s="482">
        <v>1.3372863815410552E-4</v>
      </c>
      <c r="BF586" s="482">
        <v>9.4918123224502706E-5</v>
      </c>
      <c r="BG586" s="482">
        <v>9.983452915333849E-5</v>
      </c>
      <c r="BH586" s="482">
        <v>2.451549463041135E-4</v>
      </c>
      <c r="BI586" s="482">
        <v>9.2828844283974598E-4</v>
      </c>
      <c r="BJ586" s="482">
        <v>1.2725024905460933E-3</v>
      </c>
      <c r="BK586" s="482">
        <v>1.6807375396170353E-2</v>
      </c>
      <c r="BL586" s="482">
        <v>1.3020106912538501E-2</v>
      </c>
      <c r="BM586" s="482">
        <v>1.6489771441211266E-2</v>
      </c>
      <c r="BN586" s="482">
        <v>3.4240873111050153E-2</v>
      </c>
      <c r="BO586" s="482">
        <v>2.0671880243889234E-3</v>
      </c>
      <c r="BP586" s="482">
        <v>9.9879304683119213E-4</v>
      </c>
      <c r="BQ586" s="482">
        <v>3.25410017757867E-4</v>
      </c>
      <c r="BR586" s="482">
        <v>1.5910099326285059E-4</v>
      </c>
      <c r="BS586" s="482">
        <v>2.3544581579445318E-4</v>
      </c>
      <c r="BT586" s="482">
        <v>1.0613326694798021E-4</v>
      </c>
      <c r="BU586" s="482">
        <v>1.6209205631622438E-4</v>
      </c>
      <c r="BV586" s="482">
        <v>1.7783960363810505E-4</v>
      </c>
      <c r="BW586" s="482">
        <v>6.7264767753070413E-5</v>
      </c>
      <c r="BX586" s="482">
        <v>1.5768219130534364E-4</v>
      </c>
      <c r="BY586" s="482">
        <v>2.7102722949033366E-4</v>
      </c>
      <c r="BZ586" s="482">
        <v>4.2442599381493798E-4</v>
      </c>
      <c r="CA586" s="482">
        <v>1.4559968229363058E-4</v>
      </c>
      <c r="CB586" s="482">
        <v>2.3837691636254072E-4</v>
      </c>
      <c r="CC586" s="482">
        <v>1.7021481685438212E-4</v>
      </c>
      <c r="CD586" s="482">
        <v>1.0719397360474251E-3</v>
      </c>
      <c r="CE586" s="482">
        <v>1.0642991848354228E-4</v>
      </c>
      <c r="CF586" s="482">
        <v>1.0777687573898301E-4</v>
      </c>
      <c r="CG586" s="482">
        <v>1.7393551315231381E-4</v>
      </c>
      <c r="CH586" s="482">
        <v>1.0218159594999007E-4</v>
      </c>
      <c r="CI586" s="482">
        <v>1.2268664529806214E-3</v>
      </c>
      <c r="CJ586" s="483">
        <v>2.1755506061929992E-4</v>
      </c>
    </row>
    <row r="587" spans="2:88">
      <c r="B587" s="277"/>
      <c r="C587" s="589">
        <v>19</v>
      </c>
      <c r="D587" s="473" t="s">
        <v>76</v>
      </c>
      <c r="E587" s="481">
        <v>8.929642780559815E-5</v>
      </c>
      <c r="F587" s="482">
        <v>8.4829766857769109E-5</v>
      </c>
      <c r="G587" s="482">
        <v>5.7269028981971049E-4</v>
      </c>
      <c r="H587" s="482">
        <v>3.746476332947737E-4</v>
      </c>
      <c r="I587" s="482">
        <v>1.0363361011926379E-4</v>
      </c>
      <c r="J587" s="482">
        <v>1.0587500918718802E-4</v>
      </c>
      <c r="K587" s="482">
        <v>1.6427011884778681E-4</v>
      </c>
      <c r="L587" s="482">
        <v>1.1929152940293155E-4</v>
      </c>
      <c r="M587" s="482">
        <v>2.4136088293947868E-5</v>
      </c>
      <c r="N587" s="482">
        <v>1.2295326984783275E-4</v>
      </c>
      <c r="O587" s="482">
        <v>1.6521660741930703E-4</v>
      </c>
      <c r="P587" s="482">
        <v>9.5080734989024616E-5</v>
      </c>
      <c r="Q587" s="482">
        <v>9.2933573018412572E-5</v>
      </c>
      <c r="R587" s="482">
        <v>2.4050397660481707E-4</v>
      </c>
      <c r="S587" s="482">
        <v>7.2833657360039082E-4</v>
      </c>
      <c r="T587" s="482">
        <v>4.0730186943003822E-3</v>
      </c>
      <c r="U587" s="482">
        <v>3.8050501688839332E-3</v>
      </c>
      <c r="V587" s="482">
        <v>6.1359582943081347E-3</v>
      </c>
      <c r="W587" s="482">
        <v>1.0187289304007823</v>
      </c>
      <c r="X587" s="482">
        <v>3.7705560238379932E-3</v>
      </c>
      <c r="Y587" s="482">
        <v>5.6892377446637653E-3</v>
      </c>
      <c r="Z587" s="482">
        <v>3.8058499882368999E-4</v>
      </c>
      <c r="AA587" s="482">
        <v>1.6213944466085658E-3</v>
      </c>
      <c r="AB587" s="482">
        <v>2.0255471399843668E-4</v>
      </c>
      <c r="AC587" s="482">
        <v>2.6124714310464482E-4</v>
      </c>
      <c r="AD587" s="482">
        <v>7.3838543659899766E-5</v>
      </c>
      <c r="AE587" s="482">
        <v>1.8788807437932387E-4</v>
      </c>
      <c r="AF587" s="482">
        <v>1.5933371116399214E-4</v>
      </c>
      <c r="AG587" s="482">
        <v>5.1792777241180231E-5</v>
      </c>
      <c r="AH587" s="482">
        <v>1.5943791449702139E-4</v>
      </c>
      <c r="AI587" s="482">
        <v>2.2051784721308039E-4</v>
      </c>
      <c r="AJ587" s="482">
        <v>4.8773277089886232E-4</v>
      </c>
      <c r="AK587" s="482">
        <v>3.0711627362430645E-4</v>
      </c>
      <c r="AL587" s="482">
        <v>1.4403359806865326E-4</v>
      </c>
      <c r="AM587" s="482">
        <v>1.1252449310400685E-4</v>
      </c>
      <c r="AN587" s="482">
        <v>2.1355087425629737E-3</v>
      </c>
      <c r="AO587" s="482">
        <v>1.253635952629576E-4</v>
      </c>
      <c r="AP587" s="482">
        <v>9.5195564082907038E-5</v>
      </c>
      <c r="AQ587" s="482">
        <v>4.47747947339115E-4</v>
      </c>
      <c r="AR587" s="482">
        <v>1.0458055412054721E-4</v>
      </c>
      <c r="AS587" s="482">
        <v>1.6097928986471413E-4</v>
      </c>
      <c r="AT587" s="483">
        <v>6.1131645415872927E-4</v>
      </c>
      <c r="AU587" s="481">
        <v>4.0875995993154749E-5</v>
      </c>
      <c r="AV587" s="482">
        <v>2.8350581981864235E-5</v>
      </c>
      <c r="AW587" s="482">
        <v>2.0089222395381048E-4</v>
      </c>
      <c r="AX587" s="482">
        <v>1.0265239597942944E-4</v>
      </c>
      <c r="AY587" s="482">
        <v>4.5770647746390112E-5</v>
      </c>
      <c r="AZ587" s="482">
        <v>3.9348152399931742E-5</v>
      </c>
      <c r="BA587" s="482">
        <v>5.2959952413533367E-5</v>
      </c>
      <c r="BB587" s="482">
        <v>5.2394863066269155E-5</v>
      </c>
      <c r="BC587" s="482">
        <v>7.7806602004987334E-6</v>
      </c>
      <c r="BD587" s="482">
        <v>5.4142784530522975E-5</v>
      </c>
      <c r="BE587" s="482">
        <v>5.6653206160459683E-5</v>
      </c>
      <c r="BF587" s="482">
        <v>3.5749122417371256E-5</v>
      </c>
      <c r="BG587" s="482">
        <v>3.4214624660648384E-5</v>
      </c>
      <c r="BH587" s="482">
        <v>8.3997566053156973E-5</v>
      </c>
      <c r="BI587" s="482">
        <v>1.3957561991774119E-3</v>
      </c>
      <c r="BJ587" s="482">
        <v>1.0617801317194192E-3</v>
      </c>
      <c r="BK587" s="482">
        <v>1.0081279607336837E-3</v>
      </c>
      <c r="BL587" s="482">
        <v>9.7078796274737116E-4</v>
      </c>
      <c r="BM587" s="482">
        <v>4.196452515118786E-3</v>
      </c>
      <c r="BN587" s="482">
        <v>1.3112726245395182E-3</v>
      </c>
      <c r="BO587" s="482">
        <v>2.40561551626356E-3</v>
      </c>
      <c r="BP587" s="482">
        <v>1.0157426488795598E-4</v>
      </c>
      <c r="BQ587" s="482">
        <v>3.2394667377322675E-4</v>
      </c>
      <c r="BR587" s="482">
        <v>6.8503059798501347E-5</v>
      </c>
      <c r="BS587" s="482">
        <v>1.1079728325522996E-4</v>
      </c>
      <c r="BT587" s="482">
        <v>4.1047780182289488E-5</v>
      </c>
      <c r="BU587" s="482">
        <v>6.0369522955607188E-5</v>
      </c>
      <c r="BV587" s="482">
        <v>6.1452472171988825E-5</v>
      </c>
      <c r="BW587" s="482">
        <v>3.3991397101349348E-5</v>
      </c>
      <c r="BX587" s="482">
        <v>9.7158052563881748E-5</v>
      </c>
      <c r="BY587" s="482">
        <v>9.1484924808759785E-5</v>
      </c>
      <c r="BZ587" s="482">
        <v>1.0832491267805378E-4</v>
      </c>
      <c r="CA587" s="482">
        <v>5.8890890573508582E-5</v>
      </c>
      <c r="CB587" s="482">
        <v>4.97146292884062E-5</v>
      </c>
      <c r="CC587" s="482">
        <v>5.3392928944486932E-5</v>
      </c>
      <c r="CD587" s="482">
        <v>3.9962522253208957E-4</v>
      </c>
      <c r="CE587" s="482">
        <v>4.695827103048513E-5</v>
      </c>
      <c r="CF587" s="482">
        <v>4.2881644221114719E-5</v>
      </c>
      <c r="CG587" s="482">
        <v>6.3601492507213916E-5</v>
      </c>
      <c r="CH587" s="482">
        <v>3.8719747482361631E-5</v>
      </c>
      <c r="CI587" s="482">
        <v>9.7466915069729278E-5</v>
      </c>
      <c r="CJ587" s="483">
        <v>1.1793708423198577E-4</v>
      </c>
    </row>
    <row r="588" spans="2:88">
      <c r="B588" s="277"/>
      <c r="C588" s="589">
        <v>20</v>
      </c>
      <c r="D588" s="473" t="s">
        <v>658</v>
      </c>
      <c r="E588" s="481">
        <v>1.4526167439787986E-5</v>
      </c>
      <c r="F588" s="482">
        <v>3.1248020017064208E-5</v>
      </c>
      <c r="G588" s="482">
        <v>2.9094684649547396E-5</v>
      </c>
      <c r="H588" s="482">
        <v>5.1203557819073584E-5</v>
      </c>
      <c r="I588" s="482">
        <v>1.8739831726023694E-5</v>
      </c>
      <c r="J588" s="482">
        <v>1.859743915540922E-5</v>
      </c>
      <c r="K588" s="482">
        <v>1.948312481358269E-5</v>
      </c>
      <c r="L588" s="482">
        <v>2.3688846539284263E-5</v>
      </c>
      <c r="M588" s="482">
        <v>3.7733143894875229E-6</v>
      </c>
      <c r="N588" s="482">
        <v>2.578720853728393E-5</v>
      </c>
      <c r="O588" s="482">
        <v>2.8143976760018236E-5</v>
      </c>
      <c r="P588" s="482">
        <v>1.5755092863420638E-5</v>
      </c>
      <c r="Q588" s="482">
        <v>1.3794380821031807E-5</v>
      </c>
      <c r="R588" s="482">
        <v>2.7923327303542034E-5</v>
      </c>
      <c r="S588" s="482">
        <v>5.0307175734044468E-5</v>
      </c>
      <c r="T588" s="482">
        <v>1.1205350961331656E-4</v>
      </c>
      <c r="U588" s="482">
        <v>4.0838721997819039E-5</v>
      </c>
      <c r="V588" s="482">
        <v>3.0900112672260172E-5</v>
      </c>
      <c r="W588" s="482">
        <v>3.0365526310768715E-5</v>
      </c>
      <c r="X588" s="482">
        <v>1.0031025846353034</v>
      </c>
      <c r="Y588" s="482">
        <v>1.5677966679795274E-3</v>
      </c>
      <c r="Z588" s="482">
        <v>2.6460391653857536E-5</v>
      </c>
      <c r="AA588" s="482">
        <v>2.8881692918927739E-4</v>
      </c>
      <c r="AB588" s="482">
        <v>3.7109208447309923E-5</v>
      </c>
      <c r="AC588" s="482">
        <v>3.9473790607745104E-5</v>
      </c>
      <c r="AD588" s="482">
        <v>1.4084410495823344E-5</v>
      </c>
      <c r="AE588" s="482">
        <v>6.4760566838612937E-5</v>
      </c>
      <c r="AF588" s="482">
        <v>4.8584560058907604E-5</v>
      </c>
      <c r="AG588" s="482">
        <v>1.29615321949186E-5</v>
      </c>
      <c r="AH588" s="482">
        <v>4.3761168752054651E-5</v>
      </c>
      <c r="AI588" s="482">
        <v>5.7856131184268008E-5</v>
      </c>
      <c r="AJ588" s="482">
        <v>2.4818324222380153E-4</v>
      </c>
      <c r="AK588" s="482">
        <v>3.1307665915995438E-5</v>
      </c>
      <c r="AL588" s="482">
        <v>2.3983340985106606E-5</v>
      </c>
      <c r="AM588" s="482">
        <v>2.9456005067993016E-5</v>
      </c>
      <c r="AN588" s="482">
        <v>3.5523775971283469E-4</v>
      </c>
      <c r="AO588" s="482">
        <v>1.9292599461458389E-5</v>
      </c>
      <c r="AP588" s="482">
        <v>5.6242301131020321E-5</v>
      </c>
      <c r="AQ588" s="482">
        <v>2.7960747087214175E-5</v>
      </c>
      <c r="AR588" s="482">
        <v>1.6212532057386562E-5</v>
      </c>
      <c r="AS588" s="482">
        <v>1.4590527519433064E-5</v>
      </c>
      <c r="AT588" s="483">
        <v>7.8620454394200045E-5</v>
      </c>
      <c r="AU588" s="481">
        <v>4.8188227947510614E-6</v>
      </c>
      <c r="AV588" s="482">
        <v>4.2819614740151361E-6</v>
      </c>
      <c r="AW588" s="482">
        <v>1.7981531890914433E-5</v>
      </c>
      <c r="AX588" s="482">
        <v>8.3467724064209122E-6</v>
      </c>
      <c r="AY588" s="482">
        <v>5.8052505183313868E-6</v>
      </c>
      <c r="AZ588" s="482">
        <v>5.5879099788754211E-6</v>
      </c>
      <c r="BA588" s="482">
        <v>6.3192818714422857E-6</v>
      </c>
      <c r="BB588" s="482">
        <v>7.2340467005658359E-6</v>
      </c>
      <c r="BC588" s="482">
        <v>9.5486940745565591E-7</v>
      </c>
      <c r="BD588" s="482">
        <v>6.9162202050212473E-6</v>
      </c>
      <c r="BE588" s="482">
        <v>6.1582874047952331E-6</v>
      </c>
      <c r="BF588" s="482">
        <v>4.4065138101151609E-6</v>
      </c>
      <c r="BG588" s="482">
        <v>4.1510591863505725E-6</v>
      </c>
      <c r="BH588" s="482">
        <v>6.3629427613709421E-6</v>
      </c>
      <c r="BI588" s="482">
        <v>2.1444672541064716E-5</v>
      </c>
      <c r="BJ588" s="482">
        <v>1.145274318813869E-5</v>
      </c>
      <c r="BK588" s="482">
        <v>8.3824154588511008E-6</v>
      </c>
      <c r="BL588" s="482">
        <v>8.3033001733769079E-6</v>
      </c>
      <c r="BM588" s="482">
        <v>7.8529500442823971E-6</v>
      </c>
      <c r="BN588" s="482">
        <v>2.0328713402247069E-4</v>
      </c>
      <c r="BO588" s="482">
        <v>2.3996133426310891E-4</v>
      </c>
      <c r="BP588" s="482">
        <v>7.6199558806647107E-6</v>
      </c>
      <c r="BQ588" s="482">
        <v>4.3428820156498249E-5</v>
      </c>
      <c r="BR588" s="482">
        <v>7.5662753621422821E-6</v>
      </c>
      <c r="BS588" s="482">
        <v>1.0811265374723957E-5</v>
      </c>
      <c r="BT588" s="482">
        <v>4.6865387866679742E-6</v>
      </c>
      <c r="BU588" s="482">
        <v>1.4293209284225304E-5</v>
      </c>
      <c r="BV588" s="482">
        <v>1.0269776317523E-5</v>
      </c>
      <c r="BW588" s="482">
        <v>5.6129888153503134E-6</v>
      </c>
      <c r="BX588" s="482">
        <v>1.2725720085160407E-5</v>
      </c>
      <c r="BY588" s="482">
        <v>1.5448874003776882E-5</v>
      </c>
      <c r="BZ588" s="482">
        <v>4.9876587824847617E-5</v>
      </c>
      <c r="CA588" s="482">
        <v>6.7882859032528064E-6</v>
      </c>
      <c r="CB588" s="482">
        <v>5.4553302212690993E-6</v>
      </c>
      <c r="CC588" s="482">
        <v>7.8357917961265678E-6</v>
      </c>
      <c r="CD588" s="482">
        <v>3.2405229200588039E-5</v>
      </c>
      <c r="CE588" s="482">
        <v>5.7268096582395469E-6</v>
      </c>
      <c r="CF588" s="482">
        <v>1.142528212427595E-5</v>
      </c>
      <c r="CG588" s="482">
        <v>8.278482907963757E-6</v>
      </c>
      <c r="CH588" s="482">
        <v>4.484771271759561E-6</v>
      </c>
      <c r="CI588" s="482">
        <v>8.076417318941294E-6</v>
      </c>
      <c r="CJ588" s="483">
        <v>1.5797211693300288E-5</v>
      </c>
    </row>
    <row r="589" spans="2:88">
      <c r="B589" s="277"/>
      <c r="C589" s="589">
        <v>21</v>
      </c>
      <c r="D589" s="473" t="s">
        <v>77</v>
      </c>
      <c r="E589" s="481">
        <v>6.909491312242635E-4</v>
      </c>
      <c r="F589" s="482">
        <v>8.1557091009446686E-4</v>
      </c>
      <c r="G589" s="482">
        <v>1.7107054085771748E-3</v>
      </c>
      <c r="H589" s="482">
        <v>2.9514916378781753E-3</v>
      </c>
      <c r="I589" s="482">
        <v>8.4580183061653169E-4</v>
      </c>
      <c r="J589" s="482">
        <v>8.5544990739884073E-4</v>
      </c>
      <c r="K589" s="482">
        <v>8.4658011483784127E-4</v>
      </c>
      <c r="L589" s="482">
        <v>9.1447551572960192E-4</v>
      </c>
      <c r="M589" s="482">
        <v>1.9009710394067415E-4</v>
      </c>
      <c r="N589" s="482">
        <v>9.1531815397470249E-4</v>
      </c>
      <c r="O589" s="482">
        <v>1.3138327909949746E-3</v>
      </c>
      <c r="P589" s="482">
        <v>7.4686324737422783E-4</v>
      </c>
      <c r="Q589" s="482">
        <v>5.7297944913612417E-4</v>
      </c>
      <c r="R589" s="482">
        <v>8.8070456149560376E-4</v>
      </c>
      <c r="S589" s="482">
        <v>8.4715310527816228E-4</v>
      </c>
      <c r="T589" s="482">
        <v>9.1229862998316467E-4</v>
      </c>
      <c r="U589" s="482">
        <v>9.7453906257799895E-4</v>
      </c>
      <c r="V589" s="482">
        <v>1.1801103026590381E-3</v>
      </c>
      <c r="W589" s="482">
        <v>9.6654357567327819E-4</v>
      </c>
      <c r="X589" s="482">
        <v>7.565803339306484E-4</v>
      </c>
      <c r="Y589" s="482">
        <v>1.2134456280983517</v>
      </c>
      <c r="Z589" s="482">
        <v>7.6097432214326159E-4</v>
      </c>
      <c r="AA589" s="482">
        <v>1.7373511590256531E-3</v>
      </c>
      <c r="AB589" s="482">
        <v>1.7475401317902295E-3</v>
      </c>
      <c r="AC589" s="482">
        <v>1.8935562610636609E-3</v>
      </c>
      <c r="AD589" s="482">
        <v>7.2691033089690123E-4</v>
      </c>
      <c r="AE589" s="482">
        <v>1.1810441674583775E-3</v>
      </c>
      <c r="AF589" s="482">
        <v>1.4815524139697948E-3</v>
      </c>
      <c r="AG589" s="482">
        <v>2.2160390447939881E-4</v>
      </c>
      <c r="AH589" s="482">
        <v>4.8107676257741318E-3</v>
      </c>
      <c r="AI589" s="482">
        <v>1.7805339680742917E-3</v>
      </c>
      <c r="AJ589" s="482">
        <v>3.8973542994686439E-3</v>
      </c>
      <c r="AK589" s="482">
        <v>9.6239603597112172E-4</v>
      </c>
      <c r="AL589" s="482">
        <v>9.4233202796143529E-4</v>
      </c>
      <c r="AM589" s="482">
        <v>1.0314193684784769E-3</v>
      </c>
      <c r="AN589" s="482">
        <v>2.2288800203789278E-2</v>
      </c>
      <c r="AO589" s="482">
        <v>8.6949622361205193E-4</v>
      </c>
      <c r="AP589" s="482">
        <v>6.7052545402467012E-4</v>
      </c>
      <c r="AQ589" s="482">
        <v>7.0592666043314399E-4</v>
      </c>
      <c r="AR589" s="482">
        <v>7.8898459351915988E-4</v>
      </c>
      <c r="AS589" s="482">
        <v>4.9995099958508721E-4</v>
      </c>
      <c r="AT589" s="483">
        <v>2.1888964422796067E-3</v>
      </c>
      <c r="AU589" s="481">
        <v>1.7618250434623853E-4</v>
      </c>
      <c r="AV589" s="482">
        <v>1.2695492158850809E-4</v>
      </c>
      <c r="AW589" s="482">
        <v>3.1608878937212539E-3</v>
      </c>
      <c r="AX589" s="482">
        <v>3.6853104425961232E-4</v>
      </c>
      <c r="AY589" s="482">
        <v>2.6496106824607977E-4</v>
      </c>
      <c r="AZ589" s="482">
        <v>1.7016412005125048E-4</v>
      </c>
      <c r="BA589" s="482">
        <v>1.9438280658948682E-4</v>
      </c>
      <c r="BB589" s="482">
        <v>2.2870475858427847E-4</v>
      </c>
      <c r="BC589" s="482">
        <v>4.0098171162298522E-5</v>
      </c>
      <c r="BD589" s="482">
        <v>2.2059319868406884E-4</v>
      </c>
      <c r="BE589" s="482">
        <v>2.2619538664996684E-4</v>
      </c>
      <c r="BF589" s="482">
        <v>1.4160352785116354E-4</v>
      </c>
      <c r="BG589" s="482">
        <v>1.3791719237762559E-4</v>
      </c>
      <c r="BH589" s="482">
        <v>1.7093533412810758E-4</v>
      </c>
      <c r="BI589" s="482">
        <v>1.9615672830330499E-4</v>
      </c>
      <c r="BJ589" s="482">
        <v>2.26004547004099E-4</v>
      </c>
      <c r="BK589" s="482">
        <v>2.0887009838054413E-4</v>
      </c>
      <c r="BL589" s="482">
        <v>2.305897214336722E-4</v>
      </c>
      <c r="BM589" s="482">
        <v>2.2263626185490775E-4</v>
      </c>
      <c r="BN589" s="482">
        <v>2.4183122454325359E-4</v>
      </c>
      <c r="BO589" s="482">
        <v>2.3999438034617439E-2</v>
      </c>
      <c r="BP589" s="482">
        <v>2.52106713675828E-4</v>
      </c>
      <c r="BQ589" s="482">
        <v>3.0141829937480079E-4</v>
      </c>
      <c r="BR589" s="482">
        <v>2.754603440718912E-4</v>
      </c>
      <c r="BS589" s="482">
        <v>3.8183675956393381E-4</v>
      </c>
      <c r="BT589" s="482">
        <v>1.9245912119131479E-4</v>
      </c>
      <c r="BU589" s="482">
        <v>2.2525594477236768E-4</v>
      </c>
      <c r="BV589" s="482">
        <v>2.8385021060588791E-4</v>
      </c>
      <c r="BW589" s="482">
        <v>1.0075184433016804E-4</v>
      </c>
      <c r="BX589" s="482">
        <v>8.1415915273475926E-4</v>
      </c>
      <c r="BY589" s="482">
        <v>3.8108320617122261E-4</v>
      </c>
      <c r="BZ589" s="482">
        <v>6.5141360910841799E-4</v>
      </c>
      <c r="CA589" s="482">
        <v>1.7377806882316665E-4</v>
      </c>
      <c r="CB589" s="482">
        <v>1.7922467560394585E-4</v>
      </c>
      <c r="CC589" s="482">
        <v>2.3923416039089648E-4</v>
      </c>
      <c r="CD589" s="482">
        <v>1.9210867544884695E-3</v>
      </c>
      <c r="CE589" s="482">
        <v>2.1984642021663457E-4</v>
      </c>
      <c r="CF589" s="482">
        <v>2.1271551221854835E-4</v>
      </c>
      <c r="CG589" s="482">
        <v>1.664468475890375E-4</v>
      </c>
      <c r="CH589" s="482">
        <v>1.5786920940289871E-4</v>
      </c>
      <c r="CI589" s="482">
        <v>2.1857751622153562E-4</v>
      </c>
      <c r="CJ589" s="483">
        <v>3.5472262236406791E-4</v>
      </c>
    </row>
    <row r="590" spans="2:88">
      <c r="B590" s="277"/>
      <c r="C590" s="589">
        <v>22</v>
      </c>
      <c r="D590" s="473" t="s">
        <v>81</v>
      </c>
      <c r="E590" s="481">
        <v>1.0779794175814186E-3</v>
      </c>
      <c r="F590" s="482">
        <v>2.363444762531094E-3</v>
      </c>
      <c r="G590" s="482">
        <v>2.0383797682303338E-3</v>
      </c>
      <c r="H590" s="482">
        <v>2.9511632768861843E-3</v>
      </c>
      <c r="I590" s="482">
        <v>8.684274815442067E-4</v>
      </c>
      <c r="J590" s="482">
        <v>8.5772443236923884E-3</v>
      </c>
      <c r="K590" s="482">
        <v>3.170546323654517E-3</v>
      </c>
      <c r="L590" s="482">
        <v>1.0419083745007696E-3</v>
      </c>
      <c r="M590" s="482">
        <v>9.0371594916392143E-5</v>
      </c>
      <c r="N590" s="482">
        <v>5.7861933220397762E-3</v>
      </c>
      <c r="O590" s="482">
        <v>5.3590453546356904E-3</v>
      </c>
      <c r="P590" s="482">
        <v>1.2138442682867135E-2</v>
      </c>
      <c r="Q590" s="482">
        <v>8.3176560284592936E-3</v>
      </c>
      <c r="R590" s="482">
        <v>1.1564928141763449E-3</v>
      </c>
      <c r="S590" s="482">
        <v>7.5003280410211798E-4</v>
      </c>
      <c r="T590" s="482">
        <v>1.4440268640371157E-3</v>
      </c>
      <c r="U590" s="482">
        <v>8.9413917165804971E-4</v>
      </c>
      <c r="V590" s="482">
        <v>1.1968688811441696E-3</v>
      </c>
      <c r="W590" s="482">
        <v>1.1500964804216026E-3</v>
      </c>
      <c r="X590" s="482">
        <v>1.6996353850491865E-3</v>
      </c>
      <c r="Y590" s="482">
        <v>1.0293185432975927E-3</v>
      </c>
      <c r="Z590" s="482">
        <v>1.0088291418544768</v>
      </c>
      <c r="AA590" s="482">
        <v>1.4628332235809098E-3</v>
      </c>
      <c r="AB590" s="482">
        <v>2.5149253387565648E-3</v>
      </c>
      <c r="AC590" s="482">
        <v>5.8977640055905725E-4</v>
      </c>
      <c r="AD590" s="482">
        <v>5.5679859485516377E-4</v>
      </c>
      <c r="AE590" s="482">
        <v>6.0889677706329017E-4</v>
      </c>
      <c r="AF590" s="482">
        <v>8.4037942914167926E-4</v>
      </c>
      <c r="AG590" s="482">
        <v>1.0232814677256612E-4</v>
      </c>
      <c r="AH590" s="482">
        <v>3.8901631619641638E-4</v>
      </c>
      <c r="AI590" s="482">
        <v>2.2445604834993656E-3</v>
      </c>
      <c r="AJ590" s="482">
        <v>1.2611125774146604E-3</v>
      </c>
      <c r="AK590" s="482">
        <v>2.1904375610998913E-3</v>
      </c>
      <c r="AL590" s="482">
        <v>8.0817735170402288E-4</v>
      </c>
      <c r="AM590" s="482">
        <v>2.4098247763328163E-3</v>
      </c>
      <c r="AN590" s="482">
        <v>2.0403710055143906E-3</v>
      </c>
      <c r="AO590" s="482">
        <v>1.3414531298059653E-3</v>
      </c>
      <c r="AP590" s="482">
        <v>1.2228646356185382E-3</v>
      </c>
      <c r="AQ590" s="482">
        <v>1.9384123242066978E-3</v>
      </c>
      <c r="AR590" s="482">
        <v>2.5534926179161957E-3</v>
      </c>
      <c r="AS590" s="482">
        <v>5.6537857553589123E-2</v>
      </c>
      <c r="AT590" s="483">
        <v>1.4628903162487946E-3</v>
      </c>
      <c r="AU590" s="481">
        <v>9.6107496349888321E-5</v>
      </c>
      <c r="AV590" s="482">
        <v>9.2832123953421889E-5</v>
      </c>
      <c r="AW590" s="482">
        <v>1.5411354745921793E-4</v>
      </c>
      <c r="AX590" s="482">
        <v>1.1740164638718521E-4</v>
      </c>
      <c r="AY590" s="482">
        <v>1.8217143711185573E-4</v>
      </c>
      <c r="AZ590" s="482">
        <v>2.4091707223860824E-4</v>
      </c>
      <c r="BA590" s="482">
        <v>3.7642765410699283E-4</v>
      </c>
      <c r="BB590" s="482">
        <v>1.8681515950633946E-4</v>
      </c>
      <c r="BC590" s="482">
        <v>8.1678205873788882E-5</v>
      </c>
      <c r="BD590" s="482">
        <v>5.3389647704627668E-4</v>
      </c>
      <c r="BE590" s="482">
        <v>4.1229221751462982E-4</v>
      </c>
      <c r="BF590" s="482">
        <v>8.1975522406804637E-4</v>
      </c>
      <c r="BG590" s="482">
        <v>9.8352623485052767E-4</v>
      </c>
      <c r="BH590" s="482">
        <v>3.5575704489194547E-4</v>
      </c>
      <c r="BI590" s="482">
        <v>2.6533850148446761E-4</v>
      </c>
      <c r="BJ590" s="482">
        <v>2.3934472803858683E-4</v>
      </c>
      <c r="BK590" s="482">
        <v>2.632181349884093E-4</v>
      </c>
      <c r="BL590" s="482">
        <v>2.6853190311633759E-4</v>
      </c>
      <c r="BM590" s="482">
        <v>2.8410628644656211E-4</v>
      </c>
      <c r="BN590" s="482">
        <v>2.9435222502277722E-4</v>
      </c>
      <c r="BO590" s="482">
        <v>2.9931651828360916E-4</v>
      </c>
      <c r="BP590" s="482">
        <v>5.5004789438552551E-4</v>
      </c>
      <c r="BQ590" s="482">
        <v>1.9081695252127405E-4</v>
      </c>
      <c r="BR590" s="482">
        <v>2.711288120821495E-4</v>
      </c>
      <c r="BS590" s="482">
        <v>1.3186890475478923E-4</v>
      </c>
      <c r="BT590" s="482">
        <v>9.2454456002183868E-5</v>
      </c>
      <c r="BU590" s="482">
        <v>1.0453578625706424E-4</v>
      </c>
      <c r="BV590" s="482">
        <v>1.9571209143137561E-4</v>
      </c>
      <c r="BW590" s="482">
        <v>3.4536165684073492E-5</v>
      </c>
      <c r="BX590" s="482">
        <v>7.4606820826466987E-5</v>
      </c>
      <c r="BY590" s="482">
        <v>2.7033820965082135E-4</v>
      </c>
      <c r="BZ590" s="482">
        <v>1.3727079014672346E-4</v>
      </c>
      <c r="CA590" s="482">
        <v>2.0140085569454822E-4</v>
      </c>
      <c r="CB590" s="482">
        <v>1.0235474679652827E-4</v>
      </c>
      <c r="CC590" s="482">
        <v>4.0751582091792273E-4</v>
      </c>
      <c r="CD590" s="482">
        <v>1.7009006547859978E-4</v>
      </c>
      <c r="CE590" s="482">
        <v>1.0492603613324878E-4</v>
      </c>
      <c r="CF590" s="482">
        <v>1.1332331898980309E-4</v>
      </c>
      <c r="CG590" s="482">
        <v>2.0595012244680526E-4</v>
      </c>
      <c r="CH590" s="482">
        <v>1.3816360239638325E-4</v>
      </c>
      <c r="CI590" s="482">
        <v>1.7127304056026068E-3</v>
      </c>
      <c r="CJ590" s="483">
        <v>1.1058975962804091E-4</v>
      </c>
    </row>
    <row r="591" spans="2:88">
      <c r="B591" s="277"/>
      <c r="C591" s="589">
        <v>23</v>
      </c>
      <c r="D591" s="473" t="s">
        <v>82</v>
      </c>
      <c r="E591" s="481">
        <v>2.8315891052602547E-3</v>
      </c>
      <c r="F591" s="482">
        <v>1.7158478651479164E-3</v>
      </c>
      <c r="G591" s="482">
        <v>1.3563372209148634E-3</v>
      </c>
      <c r="H591" s="482">
        <v>8.3988651085545145E-3</v>
      </c>
      <c r="I591" s="482">
        <v>1.3263310082347202E-3</v>
      </c>
      <c r="J591" s="482">
        <v>3.1778188560600894E-3</v>
      </c>
      <c r="K591" s="482">
        <v>4.5887581205630362E-3</v>
      </c>
      <c r="L591" s="482">
        <v>6.0840366089218514E-3</v>
      </c>
      <c r="M591" s="482">
        <v>4.0908772354369217E-4</v>
      </c>
      <c r="N591" s="482">
        <v>3.8514804354908118E-3</v>
      </c>
      <c r="O591" s="482">
        <v>6.7610071145675788E-3</v>
      </c>
      <c r="P591" s="482">
        <v>5.4690300859107895E-3</v>
      </c>
      <c r="Q591" s="482">
        <v>3.4583283705352419E-3</v>
      </c>
      <c r="R591" s="482">
        <v>5.8332707238071529E-3</v>
      </c>
      <c r="S591" s="482">
        <v>3.0310763522149735E-3</v>
      </c>
      <c r="T591" s="482">
        <v>2.0737906488350515E-3</v>
      </c>
      <c r="U591" s="482">
        <v>1.4778538995346847E-3</v>
      </c>
      <c r="V591" s="482">
        <v>3.7091670428462471E-3</v>
      </c>
      <c r="W591" s="482">
        <v>2.882387336475702E-3</v>
      </c>
      <c r="X591" s="482">
        <v>1.8872152817303691E-3</v>
      </c>
      <c r="Y591" s="482">
        <v>1.0741768368071794E-3</v>
      </c>
      <c r="Z591" s="482">
        <v>1.9366013073801433E-3</v>
      </c>
      <c r="AA591" s="482">
        <v>1.0013055731129832</v>
      </c>
      <c r="AB591" s="482">
        <v>1.8414315044650752E-2</v>
      </c>
      <c r="AC591" s="482">
        <v>2.165802554543397E-2</v>
      </c>
      <c r="AD591" s="482">
        <v>2.3121426087640666E-3</v>
      </c>
      <c r="AE591" s="482">
        <v>3.4416820622226222E-3</v>
      </c>
      <c r="AF591" s="482">
        <v>2.8665348105872987E-3</v>
      </c>
      <c r="AG591" s="482">
        <v>1.8933275752759202E-2</v>
      </c>
      <c r="AH591" s="482">
        <v>3.9301114001603996E-3</v>
      </c>
      <c r="AI591" s="482">
        <v>3.9289640838944661E-3</v>
      </c>
      <c r="AJ591" s="482">
        <v>9.4048941394339076E-3</v>
      </c>
      <c r="AK591" s="482">
        <v>4.9581863661949596E-3</v>
      </c>
      <c r="AL591" s="482">
        <v>2.9570335023129178E-3</v>
      </c>
      <c r="AM591" s="482">
        <v>1.7233182538611586E-3</v>
      </c>
      <c r="AN591" s="482">
        <v>1.7450703557062265E-3</v>
      </c>
      <c r="AO591" s="482">
        <v>3.1697224312995484E-3</v>
      </c>
      <c r="AP591" s="482">
        <v>2.1008264433570443E-3</v>
      </c>
      <c r="AQ591" s="482">
        <v>4.0808412826640328E-3</v>
      </c>
      <c r="AR591" s="482">
        <v>3.0571527697140673E-3</v>
      </c>
      <c r="AS591" s="482">
        <v>7.5972031525049701E-4</v>
      </c>
      <c r="AT591" s="483">
        <v>3.4770207173955717E-3</v>
      </c>
      <c r="AU591" s="481">
        <v>3.475466090650466E-5</v>
      </c>
      <c r="AV591" s="482">
        <v>1.5922941202454398E-5</v>
      </c>
      <c r="AW591" s="482">
        <v>2.7492139388848446E-5</v>
      </c>
      <c r="AX591" s="482">
        <v>2.98084564723788E-5</v>
      </c>
      <c r="AY591" s="482">
        <v>3.6142341336964092E-5</v>
      </c>
      <c r="AZ591" s="482">
        <v>5.4071800344645224E-5</v>
      </c>
      <c r="BA591" s="482">
        <v>6.6045435217138961E-5</v>
      </c>
      <c r="BB591" s="482">
        <v>1.2586957379363825E-4</v>
      </c>
      <c r="BC591" s="482">
        <v>5.4666373430917217E-6</v>
      </c>
      <c r="BD591" s="482">
        <v>1.5254657951116083E-4</v>
      </c>
      <c r="BE591" s="482">
        <v>6.4027129218995451E-5</v>
      </c>
      <c r="BF591" s="482">
        <v>2.8952555265012955E-5</v>
      </c>
      <c r="BG591" s="482">
        <v>5.4088503697017385E-5</v>
      </c>
      <c r="BH591" s="482">
        <v>4.4517112992160585E-5</v>
      </c>
      <c r="BI591" s="482">
        <v>5.877783778475447E-5</v>
      </c>
      <c r="BJ591" s="482">
        <v>5.1111520517414455E-5</v>
      </c>
      <c r="BK591" s="482">
        <v>1.2190033827746016E-4</v>
      </c>
      <c r="BL591" s="482">
        <v>1.0611609968120741E-4</v>
      </c>
      <c r="BM591" s="482">
        <v>1.2137225377791843E-4</v>
      </c>
      <c r="BN591" s="482">
        <v>1.7024444985409094E-4</v>
      </c>
      <c r="BO591" s="482">
        <v>8.8966233646788089E-5</v>
      </c>
      <c r="BP591" s="482">
        <v>5.418289350923755E-5</v>
      </c>
      <c r="BQ591" s="482">
        <v>5.5091036793750973E-5</v>
      </c>
      <c r="BR591" s="482">
        <v>3.5398403519168291E-5</v>
      </c>
      <c r="BS591" s="482">
        <v>3.8165524340987538E-5</v>
      </c>
      <c r="BT591" s="482">
        <v>2.3668715277825594E-5</v>
      </c>
      <c r="BU591" s="482">
        <v>1.618864433740415E-5</v>
      </c>
      <c r="BV591" s="482">
        <v>1.1703346457550999E-5</v>
      </c>
      <c r="BW591" s="482">
        <v>7.8363459346887596E-6</v>
      </c>
      <c r="BX591" s="482">
        <v>1.9540928052743391E-5</v>
      </c>
      <c r="BY591" s="482">
        <v>1.8721791198464217E-5</v>
      </c>
      <c r="BZ591" s="482">
        <v>1.4824987069352219E-5</v>
      </c>
      <c r="CA591" s="482">
        <v>1.5386176591371176E-5</v>
      </c>
      <c r="CB591" s="482">
        <v>4.1228784384974195E-5</v>
      </c>
      <c r="CC591" s="482">
        <v>1.765533053182871E-5</v>
      </c>
      <c r="CD591" s="482">
        <v>2.4396096018810139E-5</v>
      </c>
      <c r="CE591" s="482">
        <v>2.7037876626549277E-5</v>
      </c>
      <c r="CF591" s="482">
        <v>2.7175473687183858E-5</v>
      </c>
      <c r="CG591" s="482">
        <v>1.889143873874952E-5</v>
      </c>
      <c r="CH591" s="482">
        <v>2.125793834183385E-5</v>
      </c>
      <c r="CI591" s="482">
        <v>8.2786641108592744E-5</v>
      </c>
      <c r="CJ591" s="483">
        <v>2.626939434406297E-5</v>
      </c>
    </row>
    <row r="592" spans="2:88">
      <c r="B592" s="277"/>
      <c r="C592" s="589">
        <v>24</v>
      </c>
      <c r="D592" s="473" t="s">
        <v>565</v>
      </c>
      <c r="E592" s="481">
        <v>1.2936670770029201E-2</v>
      </c>
      <c r="F592" s="482">
        <v>6.1819782000878485E-3</v>
      </c>
      <c r="G592" s="482">
        <v>5.8606532806485707E-3</v>
      </c>
      <c r="H592" s="482">
        <v>2.7688286114279086E-2</v>
      </c>
      <c r="I592" s="482">
        <v>1.4701027829992337E-2</v>
      </c>
      <c r="J592" s="482">
        <v>2.2559386395861056E-2</v>
      </c>
      <c r="K592" s="482">
        <v>4.1551996987023408E-2</v>
      </c>
      <c r="L592" s="482">
        <v>3.7982967900182567E-2</v>
      </c>
      <c r="M592" s="482">
        <v>5.7482294441664134E-3</v>
      </c>
      <c r="N592" s="482">
        <v>2.7194295714940264E-2</v>
      </c>
      <c r="O592" s="482">
        <v>5.0044463557539574E-2</v>
      </c>
      <c r="P592" s="482">
        <v>6.3820975660854998E-2</v>
      </c>
      <c r="Q592" s="482">
        <v>2.5223033379558196E-2</v>
      </c>
      <c r="R592" s="482">
        <v>2.3155910838873729E-2</v>
      </c>
      <c r="S592" s="482">
        <v>2.4406116693371071E-2</v>
      </c>
      <c r="T592" s="482">
        <v>1.2680121662508648E-2</v>
      </c>
      <c r="U592" s="482">
        <v>1.2709395266085739E-2</v>
      </c>
      <c r="V592" s="482">
        <v>3.4917684893853954E-2</v>
      </c>
      <c r="W592" s="482">
        <v>1.4272240784402309E-2</v>
      </c>
      <c r="X592" s="482">
        <v>9.2653080610271936E-3</v>
      </c>
      <c r="Y592" s="482">
        <v>1.309602642634649E-2</v>
      </c>
      <c r="Z592" s="482">
        <v>1.1866881962892336E-2</v>
      </c>
      <c r="AA592" s="482">
        <v>7.2305616261881828E-3</v>
      </c>
      <c r="AB592" s="482">
        <v>1.1182793301338341</v>
      </c>
      <c r="AC592" s="482">
        <v>2.9203919427867608E-2</v>
      </c>
      <c r="AD592" s="482">
        <v>2.3893098713112345E-2</v>
      </c>
      <c r="AE592" s="482">
        <v>2.52761355985609E-2</v>
      </c>
      <c r="AF592" s="482">
        <v>4.7499466116048697E-3</v>
      </c>
      <c r="AG592" s="482">
        <v>1.1192540644309257E-3</v>
      </c>
      <c r="AH592" s="482">
        <v>1.0181010921931428E-2</v>
      </c>
      <c r="AI592" s="482">
        <v>9.5752851543981186E-3</v>
      </c>
      <c r="AJ592" s="482">
        <v>1.0922360206872692E-2</v>
      </c>
      <c r="AK592" s="482">
        <v>1.9197197791946025E-2</v>
      </c>
      <c r="AL592" s="482">
        <v>1.2140480586801434E-2</v>
      </c>
      <c r="AM592" s="482">
        <v>3.6573648001677322E-3</v>
      </c>
      <c r="AN592" s="482">
        <v>5.9907604256092253E-3</v>
      </c>
      <c r="AO592" s="482">
        <v>4.1379045460849403E-2</v>
      </c>
      <c r="AP592" s="482">
        <v>2.5633616902636779E-2</v>
      </c>
      <c r="AQ592" s="482">
        <v>2.3404639193626283E-2</v>
      </c>
      <c r="AR592" s="482">
        <v>2.3103281136073326E-2</v>
      </c>
      <c r="AS592" s="482">
        <v>5.3392723377455554E-3</v>
      </c>
      <c r="AT592" s="483">
        <v>1.4112644416326864E-2</v>
      </c>
      <c r="AU592" s="481">
        <v>4.7891100467625E-4</v>
      </c>
      <c r="AV592" s="482">
        <v>2.8066134598006803E-4</v>
      </c>
      <c r="AW592" s="482">
        <v>3.7678957361527213E-4</v>
      </c>
      <c r="AX592" s="482">
        <v>7.1745298317103258E-4</v>
      </c>
      <c r="AY592" s="482">
        <v>5.092795596505496E-4</v>
      </c>
      <c r="AZ592" s="482">
        <v>7.5675167811306782E-4</v>
      </c>
      <c r="BA592" s="482">
        <v>1.1853149683958594E-3</v>
      </c>
      <c r="BB592" s="482">
        <v>1.2798094087399876E-3</v>
      </c>
      <c r="BC592" s="482">
        <v>1.2936427928987687E-4</v>
      </c>
      <c r="BD592" s="482">
        <v>1.4011377258142791E-3</v>
      </c>
      <c r="BE592" s="482">
        <v>1.0903913444170383E-3</v>
      </c>
      <c r="BF592" s="482">
        <v>9.4140479961166243E-4</v>
      </c>
      <c r="BG592" s="482">
        <v>8.455392129379241E-4</v>
      </c>
      <c r="BH592" s="482">
        <v>7.6587936392889626E-4</v>
      </c>
      <c r="BI592" s="482">
        <v>7.6789583870352025E-4</v>
      </c>
      <c r="BJ592" s="482">
        <v>6.5313010487810037E-4</v>
      </c>
      <c r="BK592" s="482">
        <v>1.2688532221854689E-3</v>
      </c>
      <c r="BL592" s="482">
        <v>1.3558495033823374E-3</v>
      </c>
      <c r="BM592" s="482">
        <v>1.2580325346392689E-3</v>
      </c>
      <c r="BN592" s="482">
        <v>1.723713143919971E-3</v>
      </c>
      <c r="BO592" s="482">
        <v>1.0977212738016242E-3</v>
      </c>
      <c r="BP592" s="482">
        <v>6.8627573989215576E-4</v>
      </c>
      <c r="BQ592" s="482">
        <v>5.5939930823829429E-4</v>
      </c>
      <c r="BR592" s="482">
        <v>1.5365338786304658E-3</v>
      </c>
      <c r="BS592" s="482">
        <v>8.411682137582317E-4</v>
      </c>
      <c r="BT592" s="482">
        <v>6.8647160994827258E-4</v>
      </c>
      <c r="BU592" s="482">
        <v>3.462131787813781E-4</v>
      </c>
      <c r="BV592" s="482">
        <v>1.5900689923973091E-4</v>
      </c>
      <c r="BW592" s="482">
        <v>1.2630095787542764E-4</v>
      </c>
      <c r="BX592" s="482">
        <v>3.0601324128602762E-4</v>
      </c>
      <c r="BY592" s="482">
        <v>2.6306174865833095E-4</v>
      </c>
      <c r="BZ592" s="482">
        <v>2.6111851183954044E-4</v>
      </c>
      <c r="CA592" s="482">
        <v>3.2926855434793888E-4</v>
      </c>
      <c r="CB592" s="482">
        <v>4.6585061970032704E-4</v>
      </c>
      <c r="CC592" s="482">
        <v>2.1716732266156534E-4</v>
      </c>
      <c r="CD592" s="482">
        <v>3.1097952653702618E-4</v>
      </c>
      <c r="CE592" s="482">
        <v>6.8441855359251732E-4</v>
      </c>
      <c r="CF592" s="482">
        <v>5.2319742859747878E-4</v>
      </c>
      <c r="CG592" s="482">
        <v>5.0757001996307117E-4</v>
      </c>
      <c r="CH592" s="482">
        <v>4.6963247878474914E-4</v>
      </c>
      <c r="CI592" s="482">
        <v>1.0140322515187967E-3</v>
      </c>
      <c r="CJ592" s="483">
        <v>3.8048678626431405E-4</v>
      </c>
    </row>
    <row r="593" spans="2:88">
      <c r="B593" s="277"/>
      <c r="C593" s="589">
        <v>25</v>
      </c>
      <c r="D593" s="473" t="s">
        <v>566</v>
      </c>
      <c r="E593" s="481">
        <v>1.7734111067241032E-3</v>
      </c>
      <c r="F593" s="482">
        <v>6.0397679086843172E-4</v>
      </c>
      <c r="G593" s="482">
        <v>6.9609294974446161E-4</v>
      </c>
      <c r="H593" s="482">
        <v>7.1046125813128084E-3</v>
      </c>
      <c r="I593" s="482">
        <v>2.8417362977990039E-3</v>
      </c>
      <c r="J593" s="482">
        <v>1.5300506445075162E-3</v>
      </c>
      <c r="K593" s="482">
        <v>2.3555133083385123E-3</v>
      </c>
      <c r="L593" s="482">
        <v>3.8264536644637939E-3</v>
      </c>
      <c r="M593" s="482">
        <v>3.6477801731855778E-4</v>
      </c>
      <c r="N593" s="482">
        <v>1.8655417575446996E-3</v>
      </c>
      <c r="O593" s="482">
        <v>2.0517513253241961E-3</v>
      </c>
      <c r="P593" s="482">
        <v>9.6038093478340502E-4</v>
      </c>
      <c r="Q593" s="482">
        <v>1.0641145744774594E-3</v>
      </c>
      <c r="R593" s="482">
        <v>1.2415460844950759E-3</v>
      </c>
      <c r="S593" s="482">
        <v>1.2527895319917144E-3</v>
      </c>
      <c r="T593" s="482">
        <v>1.1273446157298143E-3</v>
      </c>
      <c r="U593" s="482">
        <v>1.3004457154265623E-3</v>
      </c>
      <c r="V593" s="482">
        <v>5.4759198412016128E-3</v>
      </c>
      <c r="W593" s="482">
        <v>1.2572287621070899E-3</v>
      </c>
      <c r="X593" s="482">
        <v>1.0148728684761419E-3</v>
      </c>
      <c r="Y593" s="482">
        <v>6.986648024231352E-4</v>
      </c>
      <c r="Z593" s="482">
        <v>1.0554988837786882E-3</v>
      </c>
      <c r="AA593" s="482">
        <v>1.3059218320590679E-3</v>
      </c>
      <c r="AB593" s="482">
        <v>1.0293540031419723E-3</v>
      </c>
      <c r="AC593" s="482">
        <v>1.080143084508294</v>
      </c>
      <c r="AD593" s="482">
        <v>6.6492475609946627E-3</v>
      </c>
      <c r="AE593" s="482">
        <v>3.7647725462588307E-3</v>
      </c>
      <c r="AF593" s="482">
        <v>1.9042104330122662E-3</v>
      </c>
      <c r="AG593" s="482">
        <v>2.4008556898632614E-4</v>
      </c>
      <c r="AH593" s="482">
        <v>2.0855852570571915E-3</v>
      </c>
      <c r="AI593" s="482">
        <v>4.0523108177728433E-3</v>
      </c>
      <c r="AJ593" s="482">
        <v>4.4033154307630837E-3</v>
      </c>
      <c r="AK593" s="482">
        <v>9.9452853567936327E-3</v>
      </c>
      <c r="AL593" s="482">
        <v>6.078198601584363E-3</v>
      </c>
      <c r="AM593" s="482">
        <v>2.0526123121943499E-3</v>
      </c>
      <c r="AN593" s="482">
        <v>1.5125774732353172E-3</v>
      </c>
      <c r="AO593" s="482">
        <v>1.310107481807949E-2</v>
      </c>
      <c r="AP593" s="482">
        <v>1.1140163969676905E-2</v>
      </c>
      <c r="AQ593" s="482">
        <v>4.6332878670152771E-3</v>
      </c>
      <c r="AR593" s="482">
        <v>9.010696286697456E-3</v>
      </c>
      <c r="AS593" s="482">
        <v>5.4191538885663918E-4</v>
      </c>
      <c r="AT593" s="483">
        <v>5.147194531718865E-3</v>
      </c>
      <c r="AU593" s="481">
        <v>2.4370595868023894E-5</v>
      </c>
      <c r="AV593" s="482">
        <v>1.0050723500269173E-5</v>
      </c>
      <c r="AW593" s="482">
        <v>1.9647831810879528E-5</v>
      </c>
      <c r="AX593" s="482">
        <v>2.0977499289409472E-5</v>
      </c>
      <c r="AY593" s="482">
        <v>2.9570622425206458E-5</v>
      </c>
      <c r="AZ593" s="482">
        <v>3.3634679330832015E-5</v>
      </c>
      <c r="BA593" s="482">
        <v>3.7148315907726828E-5</v>
      </c>
      <c r="BB593" s="482">
        <v>8.1987905365981078E-5</v>
      </c>
      <c r="BC593" s="482">
        <v>3.6122730421707665E-6</v>
      </c>
      <c r="BD593" s="482">
        <v>9.2619951744074721E-5</v>
      </c>
      <c r="BE593" s="482">
        <v>3.0197156639277811E-5</v>
      </c>
      <c r="BF593" s="482">
        <v>1.3733654211109467E-5</v>
      </c>
      <c r="BG593" s="482">
        <v>2.3113496785247647E-5</v>
      </c>
      <c r="BH593" s="482">
        <v>1.9419434925769588E-5</v>
      </c>
      <c r="BI593" s="482">
        <v>2.9427558470300713E-5</v>
      </c>
      <c r="BJ593" s="482">
        <v>2.9479595795507473E-5</v>
      </c>
      <c r="BK593" s="482">
        <v>1.1973720970601923E-4</v>
      </c>
      <c r="BL593" s="482">
        <v>9.7449847570466199E-5</v>
      </c>
      <c r="BM593" s="482">
        <v>1.1702091386129945E-4</v>
      </c>
      <c r="BN593" s="482">
        <v>2.0474345312327592E-4</v>
      </c>
      <c r="BO593" s="482">
        <v>5.423641656044256E-5</v>
      </c>
      <c r="BP593" s="482">
        <v>3.4286309626065472E-5</v>
      </c>
      <c r="BQ593" s="482">
        <v>2.4796609072553397E-5</v>
      </c>
      <c r="BR593" s="482">
        <v>1.1332486450215078E-5</v>
      </c>
      <c r="BS593" s="482">
        <v>1.4415528779989687E-4</v>
      </c>
      <c r="BT593" s="482">
        <v>2.4638201175805266E-5</v>
      </c>
      <c r="BU593" s="482">
        <v>1.1270280133637769E-5</v>
      </c>
      <c r="BV593" s="482">
        <v>9.1323557359263339E-6</v>
      </c>
      <c r="BW593" s="482">
        <v>3.9817921390164182E-6</v>
      </c>
      <c r="BX593" s="482">
        <v>1.388340388348987E-5</v>
      </c>
      <c r="BY593" s="482">
        <v>1.4908996152140898E-5</v>
      </c>
      <c r="BZ593" s="482">
        <v>1.5334629996358906E-5</v>
      </c>
      <c r="CA593" s="482">
        <v>2.0585908148217319E-5</v>
      </c>
      <c r="CB593" s="482">
        <v>3.3408301319023934E-5</v>
      </c>
      <c r="CC593" s="482">
        <v>1.3999047612827915E-5</v>
      </c>
      <c r="CD593" s="482">
        <v>1.8108849298805393E-5</v>
      </c>
      <c r="CE593" s="482">
        <v>3.574986001237494E-5</v>
      </c>
      <c r="CF593" s="482">
        <v>3.7414138784967478E-5</v>
      </c>
      <c r="CG593" s="482">
        <v>1.654771769206907E-5</v>
      </c>
      <c r="CH593" s="482">
        <v>2.4659702799999023E-5</v>
      </c>
      <c r="CI593" s="482">
        <v>5.2012708776744188E-5</v>
      </c>
      <c r="CJ593" s="483">
        <v>1.9828752522078828E-5</v>
      </c>
    </row>
    <row r="594" spans="2:88">
      <c r="B594" s="277"/>
      <c r="C594" s="589">
        <v>26</v>
      </c>
      <c r="D594" s="473" t="s">
        <v>567</v>
      </c>
      <c r="E594" s="481">
        <v>6.2199363771071414E-4</v>
      </c>
      <c r="F594" s="482">
        <v>2.7139408588002217E-4</v>
      </c>
      <c r="G594" s="482">
        <v>3.2856633114604654E-4</v>
      </c>
      <c r="H594" s="482">
        <v>1.8654114815284018E-3</v>
      </c>
      <c r="I594" s="482">
        <v>1.0905947572037993E-3</v>
      </c>
      <c r="J594" s="482">
        <v>5.7214830212933433E-4</v>
      </c>
      <c r="K594" s="482">
        <v>8.9232307839293981E-4</v>
      </c>
      <c r="L594" s="482">
        <v>2.1472254327233676E-3</v>
      </c>
      <c r="M594" s="482">
        <v>1.1970461774973361E-4</v>
      </c>
      <c r="N594" s="482">
        <v>6.9462777864502667E-4</v>
      </c>
      <c r="O594" s="482">
        <v>2.5435574968689194E-3</v>
      </c>
      <c r="P594" s="482">
        <v>8.8631528679276015E-4</v>
      </c>
      <c r="Q594" s="482">
        <v>1.061681723126959E-3</v>
      </c>
      <c r="R594" s="482">
        <v>5.2814838031144855E-4</v>
      </c>
      <c r="S594" s="482">
        <v>7.2658871883130526E-4</v>
      </c>
      <c r="T594" s="482">
        <v>3.63388236189724E-4</v>
      </c>
      <c r="U594" s="482">
        <v>5.2778442370655498E-4</v>
      </c>
      <c r="V594" s="482">
        <v>1.2579193725631458E-3</v>
      </c>
      <c r="W594" s="482">
        <v>7.5182507325794303E-4</v>
      </c>
      <c r="X594" s="482">
        <v>5.2213251715620005E-4</v>
      </c>
      <c r="Y594" s="482">
        <v>3.7887374631340696E-4</v>
      </c>
      <c r="Z594" s="482">
        <v>4.8729452174833934E-4</v>
      </c>
      <c r="AA594" s="482">
        <v>1.9722389296363044E-3</v>
      </c>
      <c r="AB594" s="482">
        <v>1.0721547301340647E-2</v>
      </c>
      <c r="AC594" s="482">
        <v>1.8126315428165646E-3</v>
      </c>
      <c r="AD594" s="482">
        <v>1.0003436252225009</v>
      </c>
      <c r="AE594" s="482">
        <v>1.5172024501538966E-3</v>
      </c>
      <c r="AF594" s="482">
        <v>2.3755420561831866E-3</v>
      </c>
      <c r="AG594" s="482">
        <v>2.1250573342615779E-4</v>
      </c>
      <c r="AH594" s="482">
        <v>3.2800005147621014E-3</v>
      </c>
      <c r="AI594" s="482">
        <v>4.4451357024765754E-3</v>
      </c>
      <c r="AJ594" s="482">
        <v>2.3733960827827204E-2</v>
      </c>
      <c r="AK594" s="482">
        <v>4.1190550211306996E-3</v>
      </c>
      <c r="AL594" s="482">
        <v>3.0920234461558125E-3</v>
      </c>
      <c r="AM594" s="482">
        <v>3.5063863496813971E-4</v>
      </c>
      <c r="AN594" s="482">
        <v>6.0000146906280614E-4</v>
      </c>
      <c r="AO594" s="482">
        <v>3.221387551057818E-2</v>
      </c>
      <c r="AP594" s="482">
        <v>1.1050668235071304E-2</v>
      </c>
      <c r="AQ594" s="482">
        <v>7.4062069981411871E-3</v>
      </c>
      <c r="AR594" s="482">
        <v>7.9615227804963468E-3</v>
      </c>
      <c r="AS594" s="482">
        <v>3.3224890196664357E-4</v>
      </c>
      <c r="AT594" s="483">
        <v>8.8018782306732817E-3</v>
      </c>
      <c r="AU594" s="481">
        <v>2.5385119186141671E-5</v>
      </c>
      <c r="AV594" s="482">
        <v>1.1627023989958131E-5</v>
      </c>
      <c r="AW594" s="482">
        <v>1.8450753020247192E-5</v>
      </c>
      <c r="AX594" s="482">
        <v>3.526410447661038E-5</v>
      </c>
      <c r="AY594" s="482">
        <v>2.8138543574460871E-5</v>
      </c>
      <c r="AZ594" s="482">
        <v>3.2455321416178795E-5</v>
      </c>
      <c r="BA594" s="482">
        <v>4.299101937957412E-5</v>
      </c>
      <c r="BB594" s="482">
        <v>7.5390813212394662E-5</v>
      </c>
      <c r="BC594" s="482">
        <v>5.2665892774610168E-6</v>
      </c>
      <c r="BD594" s="482">
        <v>6.6170053961780314E-5</v>
      </c>
      <c r="BE594" s="482">
        <v>5.4763270902524531E-5</v>
      </c>
      <c r="BF594" s="482">
        <v>2.821290316050488E-5</v>
      </c>
      <c r="BG594" s="482">
        <v>3.1665214227929608E-5</v>
      </c>
      <c r="BH594" s="482">
        <v>2.6871810823207587E-5</v>
      </c>
      <c r="BI594" s="482">
        <v>3.0666022665429044E-5</v>
      </c>
      <c r="BJ594" s="482">
        <v>2.5647250677222368E-5</v>
      </c>
      <c r="BK594" s="482">
        <v>5.5570844437800614E-5</v>
      </c>
      <c r="BL594" s="482">
        <v>5.6153851779779497E-5</v>
      </c>
      <c r="BM594" s="482">
        <v>5.2898377790158756E-5</v>
      </c>
      <c r="BN594" s="482">
        <v>6.9948860733012834E-5</v>
      </c>
      <c r="BO594" s="482">
        <v>4.5370976130255796E-5</v>
      </c>
      <c r="BP594" s="482">
        <v>3.280357444935371E-5</v>
      </c>
      <c r="BQ594" s="482">
        <v>3.582168626987448E-5</v>
      </c>
      <c r="BR594" s="482">
        <v>1.428333175614865E-4</v>
      </c>
      <c r="BS594" s="482">
        <v>3.8963073523413025E-5</v>
      </c>
      <c r="BT594" s="482">
        <v>1.9745829874004664E-5</v>
      </c>
      <c r="BU594" s="482">
        <v>2.3037279074616565E-5</v>
      </c>
      <c r="BV594" s="482">
        <v>2.754853305779387E-5</v>
      </c>
      <c r="BW594" s="482">
        <v>6.9610324448975698E-6</v>
      </c>
      <c r="BX594" s="482">
        <v>4.5191904374585929E-5</v>
      </c>
      <c r="BY594" s="482">
        <v>3.6399252168650444E-5</v>
      </c>
      <c r="BZ594" s="482">
        <v>1.7023989116684294E-4</v>
      </c>
      <c r="CA594" s="482">
        <v>3.7762952083763955E-5</v>
      </c>
      <c r="CB594" s="482">
        <v>4.4989538699527198E-5</v>
      </c>
      <c r="CC594" s="482">
        <v>1.4234903982403064E-5</v>
      </c>
      <c r="CD594" s="482">
        <v>1.7742181029096106E-5</v>
      </c>
      <c r="CE594" s="482">
        <v>2.8400075746994155E-4</v>
      </c>
      <c r="CF594" s="482">
        <v>1.0675898289382001E-4</v>
      </c>
      <c r="CG594" s="482">
        <v>7.7277841252633607E-5</v>
      </c>
      <c r="CH594" s="482">
        <v>8.7107471514639986E-5</v>
      </c>
      <c r="CI594" s="482">
        <v>4.2076388347815733E-5</v>
      </c>
      <c r="CJ594" s="483">
        <v>8.2269705398341973E-5</v>
      </c>
    </row>
    <row r="595" spans="2:88">
      <c r="B595" s="277"/>
      <c r="C595" s="589">
        <v>27</v>
      </c>
      <c r="D595" s="473" t="s">
        <v>83</v>
      </c>
      <c r="E595" s="481">
        <v>1.4085184581859464E-2</v>
      </c>
      <c r="F595" s="482">
        <v>6.2304429331553951E-3</v>
      </c>
      <c r="G595" s="482">
        <v>1.5784183504993887E-2</v>
      </c>
      <c r="H595" s="482">
        <v>1.6602687320495482E-2</v>
      </c>
      <c r="I595" s="482">
        <v>2.7280651539656999E-2</v>
      </c>
      <c r="J595" s="482">
        <v>3.4863200689497581E-2</v>
      </c>
      <c r="K595" s="482">
        <v>2.9459930919159757E-2</v>
      </c>
      <c r="L595" s="482">
        <v>1.7935781594599E-2</v>
      </c>
      <c r="M595" s="482">
        <v>2.0934283343502671E-3</v>
      </c>
      <c r="N595" s="482">
        <v>2.8121454291854437E-2</v>
      </c>
      <c r="O595" s="482">
        <v>1.5433634932372665E-2</v>
      </c>
      <c r="P595" s="482">
        <v>2.3794158567779687E-2</v>
      </c>
      <c r="Q595" s="482">
        <v>1.7615985450573766E-2</v>
      </c>
      <c r="R595" s="482">
        <v>2.3926742856381265E-2</v>
      </c>
      <c r="S595" s="482">
        <v>2.141722081535738E-2</v>
      </c>
      <c r="T595" s="482">
        <v>1.6216135813413777E-2</v>
      </c>
      <c r="U595" s="482">
        <v>2.3421179954838934E-2</v>
      </c>
      <c r="V595" s="482">
        <v>1.8088737173238664E-2</v>
      </c>
      <c r="W595" s="482">
        <v>2.3227324385855539E-2</v>
      </c>
      <c r="X595" s="482">
        <v>1.4443134255816796E-2</v>
      </c>
      <c r="Y595" s="482">
        <v>1.4999602075516792E-2</v>
      </c>
      <c r="Z595" s="482">
        <v>2.5203329949159286E-2</v>
      </c>
      <c r="AA595" s="482">
        <v>1.9471620350258401E-2</v>
      </c>
      <c r="AB595" s="482">
        <v>6.3223013714687982E-3</v>
      </c>
      <c r="AC595" s="482">
        <v>6.3429549191813704E-3</v>
      </c>
      <c r="AD595" s="482">
        <v>3.5655966498750638E-3</v>
      </c>
      <c r="AE595" s="482">
        <v>1.0048666035271332</v>
      </c>
      <c r="AF595" s="482">
        <v>3.1459069755497902E-3</v>
      </c>
      <c r="AG595" s="482">
        <v>8.5592400482622719E-4</v>
      </c>
      <c r="AH595" s="482">
        <v>3.7531248648484169E-3</v>
      </c>
      <c r="AI595" s="482">
        <v>5.3286762677544654E-3</v>
      </c>
      <c r="AJ595" s="482">
        <v>5.1336864381201549E-3</v>
      </c>
      <c r="AK595" s="482">
        <v>5.1927339974835209E-3</v>
      </c>
      <c r="AL595" s="482">
        <v>1.4812710966587397E-2</v>
      </c>
      <c r="AM595" s="482">
        <v>9.3111801082987455E-3</v>
      </c>
      <c r="AN595" s="482">
        <v>9.3693298465126456E-3</v>
      </c>
      <c r="AO595" s="482">
        <v>2.0379628886710875E-2</v>
      </c>
      <c r="AP595" s="482">
        <v>3.2416232187003471E-2</v>
      </c>
      <c r="AQ595" s="482">
        <v>5.7942929517817415E-3</v>
      </c>
      <c r="AR595" s="482">
        <v>8.4569385293273326E-3</v>
      </c>
      <c r="AS595" s="482">
        <v>6.7570906137075976E-2</v>
      </c>
      <c r="AT595" s="483">
        <v>6.9045178019432824E-3</v>
      </c>
      <c r="AU595" s="481">
        <v>5.7436710659250088E-4</v>
      </c>
      <c r="AV595" s="482">
        <v>2.7687330608944076E-4</v>
      </c>
      <c r="AW595" s="482">
        <v>5.8347770033759954E-4</v>
      </c>
      <c r="AX595" s="482">
        <v>3.6617761305266834E-4</v>
      </c>
      <c r="AY595" s="482">
        <v>7.7373204545639045E-4</v>
      </c>
      <c r="AZ595" s="482">
        <v>8.6834943491310339E-4</v>
      </c>
      <c r="BA595" s="482">
        <v>1.0031587282915012E-3</v>
      </c>
      <c r="BB595" s="482">
        <v>7.8750468694709238E-4</v>
      </c>
      <c r="BC595" s="482">
        <v>6.7226969800665497E-5</v>
      </c>
      <c r="BD595" s="482">
        <v>1.172786595488356E-3</v>
      </c>
      <c r="BE595" s="482">
        <v>5.2698444182780783E-4</v>
      </c>
      <c r="BF595" s="482">
        <v>4.6837448013594091E-4</v>
      </c>
      <c r="BG595" s="482">
        <v>6.209161026465538E-4</v>
      </c>
      <c r="BH595" s="482">
        <v>6.7881828263572058E-4</v>
      </c>
      <c r="BI595" s="482">
        <v>7.4870822574499925E-4</v>
      </c>
      <c r="BJ595" s="482">
        <v>6.6915080385016501E-4</v>
      </c>
      <c r="BK595" s="482">
        <v>1.050457439158623E-3</v>
      </c>
      <c r="BL595" s="482">
        <v>8.6691038373906226E-4</v>
      </c>
      <c r="BM595" s="482">
        <v>1.0643341618977872E-3</v>
      </c>
      <c r="BN595" s="482">
        <v>1.2392858160788852E-3</v>
      </c>
      <c r="BO595" s="482">
        <v>1.1203435969907706E-3</v>
      </c>
      <c r="BP595" s="482">
        <v>8.1328890421540829E-4</v>
      </c>
      <c r="BQ595" s="482">
        <v>7.0017530794912175E-4</v>
      </c>
      <c r="BR595" s="482">
        <v>2.0452965281490753E-4</v>
      </c>
      <c r="BS595" s="482">
        <v>3.4668908347644983E-4</v>
      </c>
      <c r="BT595" s="482">
        <v>2.0132846762063768E-4</v>
      </c>
      <c r="BU595" s="482">
        <v>2.1486880455922494E-4</v>
      </c>
      <c r="BV595" s="482">
        <v>1.4194794142705281E-4</v>
      </c>
      <c r="BW595" s="482">
        <v>6.9273899958748853E-5</v>
      </c>
      <c r="BX595" s="482">
        <v>1.7530841363780502E-4</v>
      </c>
      <c r="BY595" s="482">
        <v>2.3267037814828605E-4</v>
      </c>
      <c r="BZ595" s="482">
        <v>1.9855651880796972E-4</v>
      </c>
      <c r="CA595" s="482">
        <v>1.9116389147677865E-4</v>
      </c>
      <c r="CB595" s="482">
        <v>4.7524369253589368E-4</v>
      </c>
      <c r="CC595" s="482">
        <v>3.6618070915484321E-4</v>
      </c>
      <c r="CD595" s="482">
        <v>3.2154968614168104E-4</v>
      </c>
      <c r="CE595" s="482">
        <v>5.8305697121156742E-4</v>
      </c>
      <c r="CF595" s="482">
        <v>8.9263209437869071E-4</v>
      </c>
      <c r="CG595" s="482">
        <v>2.4131531494206532E-4</v>
      </c>
      <c r="CH595" s="482">
        <v>2.8405417100351961E-4</v>
      </c>
      <c r="CI595" s="482">
        <v>1.938233465229289E-3</v>
      </c>
      <c r="CJ595" s="483">
        <v>2.4735179388193522E-4</v>
      </c>
    </row>
    <row r="596" spans="2:88">
      <c r="B596" s="277"/>
      <c r="C596" s="589">
        <v>28</v>
      </c>
      <c r="D596" s="473" t="s">
        <v>84</v>
      </c>
      <c r="E596" s="481">
        <v>6.1176955639432777E-3</v>
      </c>
      <c r="F596" s="482">
        <v>6.0114176706560062E-3</v>
      </c>
      <c r="G596" s="482">
        <v>1.1335153559869922E-2</v>
      </c>
      <c r="H596" s="482">
        <v>5.496413678203322E-2</v>
      </c>
      <c r="I596" s="482">
        <v>7.173988948845399E-3</v>
      </c>
      <c r="J596" s="482">
        <v>2.0959611309058022E-2</v>
      </c>
      <c r="K596" s="482">
        <v>1.2015339769409841E-2</v>
      </c>
      <c r="L596" s="482">
        <v>9.423426768741517E-3</v>
      </c>
      <c r="M596" s="482">
        <v>3.3648936749707784E-3</v>
      </c>
      <c r="N596" s="482">
        <v>6.1679222189575606E-3</v>
      </c>
      <c r="O596" s="482">
        <v>1.2084014774451576E-2</v>
      </c>
      <c r="P596" s="482">
        <v>9.1425471128202592E-3</v>
      </c>
      <c r="Q596" s="482">
        <v>8.8185725097985543E-3</v>
      </c>
      <c r="R596" s="482">
        <v>1.4078594644428377E-2</v>
      </c>
      <c r="S596" s="482">
        <v>9.5837015618462675E-3</v>
      </c>
      <c r="T596" s="482">
        <v>7.7140830108133078E-3</v>
      </c>
      <c r="U596" s="482">
        <v>8.8105024474161714E-3</v>
      </c>
      <c r="V596" s="482">
        <v>8.0058058019032482E-3</v>
      </c>
      <c r="W596" s="482">
        <v>6.6200225468269038E-3</v>
      </c>
      <c r="X596" s="482">
        <v>5.4834680550732776E-3</v>
      </c>
      <c r="Y596" s="482">
        <v>5.7932939760796959E-3</v>
      </c>
      <c r="Z596" s="482">
        <v>1.617416682803444E-2</v>
      </c>
      <c r="AA596" s="482">
        <v>1.5604819191656799E-2</v>
      </c>
      <c r="AB596" s="482">
        <v>2.4759685168731026E-2</v>
      </c>
      <c r="AC596" s="482">
        <v>4.7089724428586426E-3</v>
      </c>
      <c r="AD596" s="482">
        <v>6.1010075434452344E-3</v>
      </c>
      <c r="AE596" s="482">
        <v>1.3851663327766779E-2</v>
      </c>
      <c r="AF596" s="482">
        <v>1.0425640241501248</v>
      </c>
      <c r="AG596" s="482">
        <v>6.6654281470037047E-2</v>
      </c>
      <c r="AH596" s="482">
        <v>1.618208176909814E-2</v>
      </c>
      <c r="AI596" s="482">
        <v>7.9406848498659709E-3</v>
      </c>
      <c r="AJ596" s="482">
        <v>3.8882353991560495E-2</v>
      </c>
      <c r="AK596" s="482">
        <v>3.3414706104328549E-3</v>
      </c>
      <c r="AL596" s="482">
        <v>7.6034336893015357E-3</v>
      </c>
      <c r="AM596" s="482">
        <v>3.7274302005066505E-2</v>
      </c>
      <c r="AN596" s="482">
        <v>9.9535890509845643E-3</v>
      </c>
      <c r="AO596" s="482">
        <v>1.8416242811169804E-2</v>
      </c>
      <c r="AP596" s="482">
        <v>6.6349318317953524E-3</v>
      </c>
      <c r="AQ596" s="482">
        <v>8.6619051327720461E-3</v>
      </c>
      <c r="AR596" s="482">
        <v>4.8925176812451166E-3</v>
      </c>
      <c r="AS596" s="482">
        <v>3.0797707060191957E-3</v>
      </c>
      <c r="AT596" s="483">
        <v>1.7397985843225855E-2</v>
      </c>
      <c r="AU596" s="481">
        <v>7.8455631645558334E-5</v>
      </c>
      <c r="AV596" s="482">
        <v>4.0567166928466709E-5</v>
      </c>
      <c r="AW596" s="482">
        <v>9.1490998630510079E-5</v>
      </c>
      <c r="AX596" s="482">
        <v>8.3145502489198245E-5</v>
      </c>
      <c r="AY596" s="482">
        <v>9.7549826875198924E-5</v>
      </c>
      <c r="AZ596" s="482">
        <v>1.3402062087298954E-4</v>
      </c>
      <c r="BA596" s="482">
        <v>1.4723598603798914E-4</v>
      </c>
      <c r="BB596" s="482">
        <v>2.2286068554195092E-4</v>
      </c>
      <c r="BC596" s="482">
        <v>1.934543306422323E-5</v>
      </c>
      <c r="BD596" s="482">
        <v>2.6419513199945287E-4</v>
      </c>
      <c r="BE596" s="482">
        <v>1.437701980457152E-4</v>
      </c>
      <c r="BF596" s="482">
        <v>7.0781478201723363E-5</v>
      </c>
      <c r="BG596" s="482">
        <v>1.3798097685896034E-4</v>
      </c>
      <c r="BH596" s="482">
        <v>1.0866868592195052E-4</v>
      </c>
      <c r="BI596" s="482">
        <v>1.4701714214250731E-4</v>
      </c>
      <c r="BJ596" s="482">
        <v>1.2611522303656092E-4</v>
      </c>
      <c r="BK596" s="482">
        <v>2.7716928904649211E-4</v>
      </c>
      <c r="BL596" s="482">
        <v>2.2772294686407781E-4</v>
      </c>
      <c r="BM596" s="482">
        <v>2.6780448782075353E-4</v>
      </c>
      <c r="BN596" s="482">
        <v>3.7087592803485811E-4</v>
      </c>
      <c r="BO596" s="482">
        <v>2.5976363841549661E-4</v>
      </c>
      <c r="BP596" s="482">
        <v>1.2625634828356271E-4</v>
      </c>
      <c r="BQ596" s="482">
        <v>1.3418974419587189E-4</v>
      </c>
      <c r="BR596" s="482">
        <v>7.7104876558223425E-5</v>
      </c>
      <c r="BS596" s="482">
        <v>7.4952179452729244E-5</v>
      </c>
      <c r="BT596" s="482">
        <v>4.9220251421867591E-5</v>
      </c>
      <c r="BU596" s="482">
        <v>4.6458740457048339E-5</v>
      </c>
      <c r="BV596" s="482">
        <v>4.729029500538592E-5</v>
      </c>
      <c r="BW596" s="482">
        <v>3.7116059569634844E-5</v>
      </c>
      <c r="BX596" s="482">
        <v>6.672832031457028E-5</v>
      </c>
      <c r="BY596" s="482">
        <v>5.1547365222772028E-5</v>
      </c>
      <c r="BZ596" s="482">
        <v>4.8997515531505857E-5</v>
      </c>
      <c r="CA596" s="482">
        <v>3.687511157696656E-5</v>
      </c>
      <c r="CB596" s="482">
        <v>8.4009031281935296E-5</v>
      </c>
      <c r="CC596" s="482">
        <v>6.3735279568291422E-5</v>
      </c>
      <c r="CD596" s="482">
        <v>6.6706385364116941E-5</v>
      </c>
      <c r="CE596" s="482">
        <v>7.3609298446838131E-5</v>
      </c>
      <c r="CF596" s="482">
        <v>8.2497094543832825E-5</v>
      </c>
      <c r="CG596" s="482">
        <v>4.6315671136115872E-5</v>
      </c>
      <c r="CH596" s="482">
        <v>5.0360254898335179E-5</v>
      </c>
      <c r="CI596" s="482">
        <v>2.1521397234985047E-4</v>
      </c>
      <c r="CJ596" s="483">
        <v>6.8981282384926839E-5</v>
      </c>
    </row>
    <row r="597" spans="2:88">
      <c r="B597" s="277"/>
      <c r="C597" s="589">
        <v>29</v>
      </c>
      <c r="D597" s="473" t="s">
        <v>85</v>
      </c>
      <c r="E597" s="481">
        <v>2.65544207374234E-3</v>
      </c>
      <c r="F597" s="482">
        <v>1.2797425099442617E-3</v>
      </c>
      <c r="G597" s="482">
        <v>1.857705203074536E-3</v>
      </c>
      <c r="H597" s="482">
        <v>6.0788851932727598E-3</v>
      </c>
      <c r="I597" s="482">
        <v>2.4998669727433641E-3</v>
      </c>
      <c r="J597" s="482">
        <v>3.8475477354420386E-3</v>
      </c>
      <c r="K597" s="482">
        <v>3.1333354037132821E-3</v>
      </c>
      <c r="L597" s="482">
        <v>2.8662168449270411E-3</v>
      </c>
      <c r="M597" s="482">
        <v>4.3162227157875053E-4</v>
      </c>
      <c r="N597" s="482">
        <v>3.1658721745004672E-3</v>
      </c>
      <c r="O597" s="482">
        <v>3.1395118341564564E-3</v>
      </c>
      <c r="P597" s="482">
        <v>3.0530330811843046E-3</v>
      </c>
      <c r="Q597" s="482">
        <v>1.8535115672372257E-3</v>
      </c>
      <c r="R597" s="482">
        <v>3.713329975391083E-3</v>
      </c>
      <c r="S597" s="482">
        <v>2.691568864956387E-3</v>
      </c>
      <c r="T597" s="482">
        <v>2.5363551410608324E-3</v>
      </c>
      <c r="U597" s="482">
        <v>2.2456383233434786E-3</v>
      </c>
      <c r="V597" s="482">
        <v>2.2596292373676763E-3</v>
      </c>
      <c r="W597" s="482">
        <v>2.9336318664981986E-3</v>
      </c>
      <c r="X597" s="482">
        <v>1.5273840453011753E-3</v>
      </c>
      <c r="Y597" s="482">
        <v>1.3352623692759065E-3</v>
      </c>
      <c r="Z597" s="482">
        <v>2.4060044277445097E-3</v>
      </c>
      <c r="AA597" s="482">
        <v>3.95240253545382E-3</v>
      </c>
      <c r="AB597" s="482">
        <v>5.5920271006030132E-3</v>
      </c>
      <c r="AC597" s="482">
        <v>1.8753052555278817E-3</v>
      </c>
      <c r="AD597" s="482">
        <v>1.4980354944015963E-3</v>
      </c>
      <c r="AE597" s="482">
        <v>1.2901484233264968E-2</v>
      </c>
      <c r="AF597" s="482">
        <v>1.1122955428870563E-2</v>
      </c>
      <c r="AG597" s="482">
        <v>1.0039230771419334</v>
      </c>
      <c r="AH597" s="482">
        <v>1.2855260895843769E-2</v>
      </c>
      <c r="AI597" s="482">
        <v>7.9875379645980068E-3</v>
      </c>
      <c r="AJ597" s="482">
        <v>1.9600538782996689E-3</v>
      </c>
      <c r="AK597" s="482">
        <v>4.2617148820379069E-3</v>
      </c>
      <c r="AL597" s="482">
        <v>1.2234416332950309E-2</v>
      </c>
      <c r="AM597" s="482">
        <v>9.1695663560596372E-3</v>
      </c>
      <c r="AN597" s="482">
        <v>3.7702162221004108E-3</v>
      </c>
      <c r="AO597" s="482">
        <v>9.1056849433054886E-3</v>
      </c>
      <c r="AP597" s="482">
        <v>7.3771946372060302E-3</v>
      </c>
      <c r="AQ597" s="482">
        <v>4.901531544020705E-3</v>
      </c>
      <c r="AR597" s="482">
        <v>1.6552143754491162E-2</v>
      </c>
      <c r="AS597" s="482">
        <v>1.7042972089239181E-3</v>
      </c>
      <c r="AT597" s="483">
        <v>2.483307515665014E-2</v>
      </c>
      <c r="AU597" s="481">
        <v>7.0953798887998733E-5</v>
      </c>
      <c r="AV597" s="482">
        <v>3.7533858890434253E-5</v>
      </c>
      <c r="AW597" s="482">
        <v>6.2901094402497009E-5</v>
      </c>
      <c r="AX597" s="482">
        <v>9.8668263024661172E-5</v>
      </c>
      <c r="AY597" s="482">
        <v>8.2317435575399023E-5</v>
      </c>
      <c r="AZ597" s="482">
        <v>9.375082524381888E-5</v>
      </c>
      <c r="BA597" s="482">
        <v>1.0367826347890289E-4</v>
      </c>
      <c r="BB597" s="482">
        <v>1.1752910451558791E-4</v>
      </c>
      <c r="BC597" s="482">
        <v>1.4374617425979879E-5</v>
      </c>
      <c r="BD597" s="482">
        <v>1.4606226396603954E-4</v>
      </c>
      <c r="BE597" s="482">
        <v>8.6284084862130834E-5</v>
      </c>
      <c r="BF597" s="482">
        <v>6.089340668773314E-5</v>
      </c>
      <c r="BG597" s="482">
        <v>7.0332031974210121E-5</v>
      </c>
      <c r="BH597" s="482">
        <v>8.3873072418698278E-5</v>
      </c>
      <c r="BI597" s="482">
        <v>9.4978939572314399E-5</v>
      </c>
      <c r="BJ597" s="482">
        <v>8.8589225942892476E-5</v>
      </c>
      <c r="BK597" s="482">
        <v>1.2853844500644869E-4</v>
      </c>
      <c r="BL597" s="482">
        <v>1.1094925139100268E-4</v>
      </c>
      <c r="BM597" s="482">
        <v>1.3206882398997751E-4</v>
      </c>
      <c r="BN597" s="482">
        <v>1.5801452321137716E-4</v>
      </c>
      <c r="BO597" s="482">
        <v>1.2019651785740774E-4</v>
      </c>
      <c r="BP597" s="482">
        <v>1.0114288766100987E-4</v>
      </c>
      <c r="BQ597" s="482">
        <v>9.9099286690471853E-5</v>
      </c>
      <c r="BR597" s="482">
        <v>7.9207365697552687E-5</v>
      </c>
      <c r="BS597" s="482">
        <v>6.8004895057098528E-5</v>
      </c>
      <c r="BT597" s="482">
        <v>4.6084622789034117E-5</v>
      </c>
      <c r="BU597" s="482">
        <v>1.709611964127666E-4</v>
      </c>
      <c r="BV597" s="482">
        <v>1.172461902092558E-4</v>
      </c>
      <c r="BW597" s="482">
        <v>1.0615035803963806E-4</v>
      </c>
      <c r="BX597" s="482">
        <v>1.4332579452462735E-4</v>
      </c>
      <c r="BY597" s="482">
        <v>1.6243181060977328E-4</v>
      </c>
      <c r="BZ597" s="482">
        <v>4.313713561860929E-5</v>
      </c>
      <c r="CA597" s="482">
        <v>6.3818782152278767E-5</v>
      </c>
      <c r="CB597" s="482">
        <v>1.2879507647204697E-4</v>
      </c>
      <c r="CC597" s="482">
        <v>1.3039147232304818E-4</v>
      </c>
      <c r="CD597" s="482">
        <v>8.4933592778776756E-5</v>
      </c>
      <c r="CE597" s="482">
        <v>1.1846747446649738E-4</v>
      </c>
      <c r="CF597" s="482">
        <v>1.1932344354479582E-4</v>
      </c>
      <c r="CG597" s="482">
        <v>7.4071661585719886E-5</v>
      </c>
      <c r="CH597" s="482">
        <v>1.5578895684577375E-4</v>
      </c>
      <c r="CI597" s="482">
        <v>1.4785380598810393E-4</v>
      </c>
      <c r="CJ597" s="483">
        <v>2.0283683146672606E-4</v>
      </c>
    </row>
    <row r="598" spans="2:88">
      <c r="B598" s="277"/>
      <c r="C598" s="589">
        <v>30</v>
      </c>
      <c r="D598" s="473" t="s">
        <v>641</v>
      </c>
      <c r="E598" s="481">
        <v>2.2300440192861273E-2</v>
      </c>
      <c r="F598" s="482">
        <v>2.2487734750291307E-2</v>
      </c>
      <c r="G598" s="482">
        <v>1.858057421907432E-2</v>
      </c>
      <c r="H598" s="482">
        <v>3.1464192309926364E-2</v>
      </c>
      <c r="I598" s="482">
        <v>2.4041088684147022E-2</v>
      </c>
      <c r="J598" s="482">
        <v>1.8093148951785924E-2</v>
      </c>
      <c r="K598" s="482">
        <v>2.9856745553410512E-2</v>
      </c>
      <c r="L598" s="482">
        <v>2.1023190181373906E-2</v>
      </c>
      <c r="M598" s="482">
        <v>1.1960078124656942E-2</v>
      </c>
      <c r="N598" s="482">
        <v>1.7751951007563126E-2</v>
      </c>
      <c r="O598" s="482">
        <v>3.0509185313036653E-2</v>
      </c>
      <c r="P598" s="482">
        <v>3.9380077128944438E-2</v>
      </c>
      <c r="Q598" s="482">
        <v>2.0405068640361276E-2</v>
      </c>
      <c r="R598" s="482">
        <v>2.2071279863645658E-2</v>
      </c>
      <c r="S598" s="482">
        <v>1.7438852726390026E-2</v>
      </c>
      <c r="T598" s="482">
        <v>1.370365375588134E-2</v>
      </c>
      <c r="U598" s="482">
        <v>1.6967230903374906E-2</v>
      </c>
      <c r="V598" s="482">
        <v>1.9108124352729669E-2</v>
      </c>
      <c r="W598" s="482">
        <v>1.9681456278013553E-2</v>
      </c>
      <c r="X598" s="482">
        <v>1.1552923245931141E-2</v>
      </c>
      <c r="Y598" s="482">
        <v>1.6801291075522758E-2</v>
      </c>
      <c r="Z598" s="482">
        <v>1.8785332586692564E-2</v>
      </c>
      <c r="AA598" s="482">
        <v>2.4064991868462032E-2</v>
      </c>
      <c r="AB598" s="482">
        <v>3.5019607789026852E-2</v>
      </c>
      <c r="AC598" s="482">
        <v>9.1106744822213176E-3</v>
      </c>
      <c r="AD598" s="482">
        <v>1.6378850178325004E-2</v>
      </c>
      <c r="AE598" s="482">
        <v>1.0135940886434486E-2</v>
      </c>
      <c r="AF598" s="482">
        <v>1.8445360822133629E-2</v>
      </c>
      <c r="AG598" s="482">
        <v>1.97682600256363E-3</v>
      </c>
      <c r="AH598" s="482">
        <v>1.052938239040808</v>
      </c>
      <c r="AI598" s="482">
        <v>1.4783322534967763E-2</v>
      </c>
      <c r="AJ598" s="482">
        <v>1.7490132835826872E-2</v>
      </c>
      <c r="AK598" s="482">
        <v>1.0690104282191871E-2</v>
      </c>
      <c r="AL598" s="482">
        <v>1.0210512276727618E-2</v>
      </c>
      <c r="AM598" s="482">
        <v>1.3610303852620739E-2</v>
      </c>
      <c r="AN598" s="482">
        <v>8.0337095774880123E-3</v>
      </c>
      <c r="AO598" s="482">
        <v>4.5404129363726689E-2</v>
      </c>
      <c r="AP598" s="482">
        <v>1.9899579030571039E-2</v>
      </c>
      <c r="AQ598" s="482">
        <v>1.041028956141826E-2</v>
      </c>
      <c r="AR598" s="482">
        <v>1.3892627701348114E-2</v>
      </c>
      <c r="AS598" s="482">
        <v>4.2720802437932068E-2</v>
      </c>
      <c r="AT598" s="483">
        <v>5.7747629199425332E-2</v>
      </c>
      <c r="AU598" s="481">
        <v>4.018968877133804E-4</v>
      </c>
      <c r="AV598" s="482">
        <v>2.093546555884702E-4</v>
      </c>
      <c r="AW598" s="482">
        <v>4.1009710269920575E-4</v>
      </c>
      <c r="AX598" s="482">
        <v>3.8564720463366605E-4</v>
      </c>
      <c r="AY598" s="482">
        <v>4.372841560859724E-4</v>
      </c>
      <c r="AZ598" s="482">
        <v>3.7982562086832819E-4</v>
      </c>
      <c r="BA598" s="482">
        <v>5.9176157794291336E-4</v>
      </c>
      <c r="BB598" s="482">
        <v>7.2786208925906945E-4</v>
      </c>
      <c r="BC598" s="482">
        <v>3.1767966157491634E-4</v>
      </c>
      <c r="BD598" s="482">
        <v>7.7712965401201706E-4</v>
      </c>
      <c r="BE598" s="482">
        <v>6.1767684561186552E-4</v>
      </c>
      <c r="BF598" s="482">
        <v>4.9233317657735535E-4</v>
      </c>
      <c r="BG598" s="482">
        <v>6.6217925144966517E-4</v>
      </c>
      <c r="BH598" s="482">
        <v>4.9411695114836998E-4</v>
      </c>
      <c r="BI598" s="482">
        <v>5.2640676471899797E-4</v>
      </c>
      <c r="BJ598" s="482">
        <v>4.6141550453914024E-4</v>
      </c>
      <c r="BK598" s="482">
        <v>8.1119206191079894E-4</v>
      </c>
      <c r="BL598" s="482">
        <v>7.1025462966457992E-4</v>
      </c>
      <c r="BM598" s="482">
        <v>8.1867181061840994E-4</v>
      </c>
      <c r="BN598" s="482">
        <v>1.0502580122149926E-3</v>
      </c>
      <c r="BO598" s="482">
        <v>9.1730131921043004E-4</v>
      </c>
      <c r="BP598" s="482">
        <v>9.0957346170495986E-4</v>
      </c>
      <c r="BQ598" s="482">
        <v>4.7304794912565457E-4</v>
      </c>
      <c r="BR598" s="482">
        <v>4.6301900308067055E-4</v>
      </c>
      <c r="BS598" s="482">
        <v>2.7680099685007705E-4</v>
      </c>
      <c r="BT598" s="482">
        <v>3.4030275761974375E-4</v>
      </c>
      <c r="BU598" s="482">
        <v>2.0578492227725544E-4</v>
      </c>
      <c r="BV598" s="482">
        <v>2.4179282749104382E-4</v>
      </c>
      <c r="BW598" s="482">
        <v>6.4655007498906386E-5</v>
      </c>
      <c r="BX598" s="482">
        <v>1.4358836965503688E-3</v>
      </c>
      <c r="BY598" s="482">
        <v>2.0223310713254449E-4</v>
      </c>
      <c r="BZ598" s="482">
        <v>2.4344858023261719E-4</v>
      </c>
      <c r="CA598" s="482">
        <v>1.9081150424034936E-4</v>
      </c>
      <c r="CB598" s="482">
        <v>2.6765450771930869E-4</v>
      </c>
      <c r="CC598" s="482">
        <v>2.5400738787752323E-4</v>
      </c>
      <c r="CD598" s="482">
        <v>2.3057602668562894E-4</v>
      </c>
      <c r="CE598" s="482">
        <v>3.6433616146052582E-4</v>
      </c>
      <c r="CF598" s="482">
        <v>3.5263046900468431E-4</v>
      </c>
      <c r="CG598" s="482">
        <v>1.8809995239351058E-4</v>
      </c>
      <c r="CH598" s="482">
        <v>1.9697079914791709E-4</v>
      </c>
      <c r="CI598" s="482">
        <v>8.5717670921384528E-4</v>
      </c>
      <c r="CJ598" s="483">
        <v>4.2294088816183093E-4</v>
      </c>
    </row>
    <row r="599" spans="2:88">
      <c r="B599" s="277"/>
      <c r="C599" s="589">
        <v>31</v>
      </c>
      <c r="D599" s="473" t="s">
        <v>659</v>
      </c>
      <c r="E599" s="481">
        <v>2.9557149195249331E-3</v>
      </c>
      <c r="F599" s="482">
        <v>2.4464431150772871E-3</v>
      </c>
      <c r="G599" s="482">
        <v>6.6550964682686184E-3</v>
      </c>
      <c r="H599" s="482">
        <v>8.0997991163630663E-3</v>
      </c>
      <c r="I599" s="482">
        <v>4.5917117439157659E-3</v>
      </c>
      <c r="J599" s="482">
        <v>6.7851622738476745E-3</v>
      </c>
      <c r="K599" s="482">
        <v>5.3276329963051223E-3</v>
      </c>
      <c r="L599" s="482">
        <v>7.0123193851472044E-3</v>
      </c>
      <c r="M599" s="482">
        <v>6.1218100606626343E-4</v>
      </c>
      <c r="N599" s="482">
        <v>5.5940901153846518E-3</v>
      </c>
      <c r="O599" s="482">
        <v>5.0794735049598545E-3</v>
      </c>
      <c r="P599" s="482">
        <v>3.8012283243455797E-3</v>
      </c>
      <c r="Q599" s="482">
        <v>3.3474390222149675E-3</v>
      </c>
      <c r="R599" s="482">
        <v>5.4074912235410368E-3</v>
      </c>
      <c r="S599" s="482">
        <v>5.0706895448224985E-3</v>
      </c>
      <c r="T599" s="482">
        <v>5.9434384016737287E-3</v>
      </c>
      <c r="U599" s="482">
        <v>5.0141318180128335E-3</v>
      </c>
      <c r="V599" s="482">
        <v>5.0695705162237554E-3</v>
      </c>
      <c r="W599" s="482">
        <v>6.8287524340498703E-3</v>
      </c>
      <c r="X599" s="482">
        <v>9.1602816351001506E-3</v>
      </c>
      <c r="Y599" s="482">
        <v>2.7212979713096808E-3</v>
      </c>
      <c r="Z599" s="482">
        <v>4.7158970710350955E-3</v>
      </c>
      <c r="AA599" s="482">
        <v>7.7960059266622608E-3</v>
      </c>
      <c r="AB599" s="482">
        <v>6.4179844506841287E-3</v>
      </c>
      <c r="AC599" s="482">
        <v>1.3931382942357502E-2</v>
      </c>
      <c r="AD599" s="482">
        <v>4.5279440222194423E-3</v>
      </c>
      <c r="AE599" s="482">
        <v>1.7342189125842948E-2</v>
      </c>
      <c r="AF599" s="482">
        <v>2.4040189833621953E-2</v>
      </c>
      <c r="AG599" s="482">
        <v>2.1992451538990006E-3</v>
      </c>
      <c r="AH599" s="482">
        <v>7.6107964743412238E-3</v>
      </c>
      <c r="AI599" s="482">
        <v>1.1128706608753078</v>
      </c>
      <c r="AJ599" s="482">
        <v>1.6113658736218488E-2</v>
      </c>
      <c r="AK599" s="482">
        <v>1.2496547567018727E-2</v>
      </c>
      <c r="AL599" s="482">
        <v>8.5791495013589313E-3</v>
      </c>
      <c r="AM599" s="482">
        <v>2.6905014677567025E-2</v>
      </c>
      <c r="AN599" s="482">
        <v>1.4430145230667468E-2</v>
      </c>
      <c r="AO599" s="482">
        <v>1.2412133720360929E-2</v>
      </c>
      <c r="AP599" s="482">
        <v>1.4202534831180148E-2</v>
      </c>
      <c r="AQ599" s="482">
        <v>2.9477124328354882E-2</v>
      </c>
      <c r="AR599" s="482">
        <v>8.6371867317812986E-3</v>
      </c>
      <c r="AS599" s="482">
        <v>2.088551060028896E-3</v>
      </c>
      <c r="AT599" s="483">
        <v>3.7993077321096476E-2</v>
      </c>
      <c r="AU599" s="481">
        <v>9.1490939677479837E-5</v>
      </c>
      <c r="AV599" s="482">
        <v>5.1001852415138734E-5</v>
      </c>
      <c r="AW599" s="482">
        <v>1.094284338428389E-4</v>
      </c>
      <c r="AX599" s="482">
        <v>1.2208574863076832E-4</v>
      </c>
      <c r="AY599" s="482">
        <v>1.0967123144253084E-4</v>
      </c>
      <c r="AZ599" s="482">
        <v>1.357495128757447E-4</v>
      </c>
      <c r="BA599" s="482">
        <v>1.3909147713632501E-4</v>
      </c>
      <c r="BB599" s="482">
        <v>2.3310600784591553E-4</v>
      </c>
      <c r="BC599" s="482">
        <v>1.4995766356871825E-5</v>
      </c>
      <c r="BD599" s="482">
        <v>2.5239882352629927E-4</v>
      </c>
      <c r="BE599" s="482">
        <v>1.1582672717134114E-4</v>
      </c>
      <c r="BF599" s="482">
        <v>6.8751399481704301E-5</v>
      </c>
      <c r="BG599" s="482">
        <v>9.846689255707041E-5</v>
      </c>
      <c r="BH599" s="482">
        <v>1.027031106015533E-4</v>
      </c>
      <c r="BI599" s="482">
        <v>1.373066945319232E-4</v>
      </c>
      <c r="BJ599" s="482">
        <v>1.3599186673752522E-4</v>
      </c>
      <c r="BK599" s="482">
        <v>2.2548344897576212E-4</v>
      </c>
      <c r="BL599" s="482">
        <v>1.928022866196713E-4</v>
      </c>
      <c r="BM599" s="482">
        <v>2.3580343486486672E-4</v>
      </c>
      <c r="BN599" s="482">
        <v>3.0575573417279428E-4</v>
      </c>
      <c r="BO599" s="482">
        <v>1.9823383080268958E-4</v>
      </c>
      <c r="BP599" s="482">
        <v>1.3329829088529389E-4</v>
      </c>
      <c r="BQ599" s="482">
        <v>1.4591445659479745E-4</v>
      </c>
      <c r="BR599" s="482">
        <v>7.7612810416398555E-5</v>
      </c>
      <c r="BS599" s="482">
        <v>1.706191490526793E-4</v>
      </c>
      <c r="BT599" s="482">
        <v>8.0510023240928902E-5</v>
      </c>
      <c r="BU599" s="482">
        <v>1.5835681031566939E-4</v>
      </c>
      <c r="BV599" s="482">
        <v>1.7766262545618891E-4</v>
      </c>
      <c r="BW599" s="482">
        <v>4.2339879746202098E-5</v>
      </c>
      <c r="BX599" s="482">
        <v>9.4375179443038828E-5</v>
      </c>
      <c r="BY599" s="482">
        <v>5.9159805681580037E-4</v>
      </c>
      <c r="BZ599" s="482">
        <v>1.1986797984579037E-4</v>
      </c>
      <c r="CA599" s="482">
        <v>1.0625586660272612E-4</v>
      </c>
      <c r="CB599" s="482">
        <v>1.2047957066600632E-4</v>
      </c>
      <c r="CC599" s="482">
        <v>2.3082829171279279E-4</v>
      </c>
      <c r="CD599" s="482">
        <v>1.874485933176493E-4</v>
      </c>
      <c r="CE599" s="482">
        <v>1.2725430737093449E-4</v>
      </c>
      <c r="CF599" s="482">
        <v>1.4203428252425136E-4</v>
      </c>
      <c r="CG599" s="482">
        <v>1.2153894378193829E-4</v>
      </c>
      <c r="CH599" s="482">
        <v>8.9261172290041756E-5</v>
      </c>
      <c r="CI599" s="482">
        <v>1.9311752753543835E-4</v>
      </c>
      <c r="CJ599" s="483">
        <v>2.6343473897192017E-4</v>
      </c>
    </row>
    <row r="600" spans="2:88">
      <c r="B600" s="277"/>
      <c r="C600" s="589">
        <v>32</v>
      </c>
      <c r="D600" s="473" t="s">
        <v>86</v>
      </c>
      <c r="E600" s="481">
        <v>2.8581606107387502E-3</v>
      </c>
      <c r="F600" s="482">
        <v>2.6749560424350915E-3</v>
      </c>
      <c r="G600" s="482">
        <v>3.2509384054623092E-3</v>
      </c>
      <c r="H600" s="482">
        <v>1.63337896662392E-3</v>
      </c>
      <c r="I600" s="482">
        <v>9.1774820521045065E-4</v>
      </c>
      <c r="J600" s="482">
        <v>9.3095918496029619E-4</v>
      </c>
      <c r="K600" s="482">
        <v>1.0951413938160045E-3</v>
      </c>
      <c r="L600" s="482">
        <v>5.490575238405285E-4</v>
      </c>
      <c r="M600" s="482">
        <v>1.2374585911422114E-4</v>
      </c>
      <c r="N600" s="482">
        <v>9.4007826532161722E-4</v>
      </c>
      <c r="O600" s="482">
        <v>2.6816485933806311E-3</v>
      </c>
      <c r="P600" s="482">
        <v>1.6310067068499975E-3</v>
      </c>
      <c r="Q600" s="482">
        <v>2.3583660691413747E-3</v>
      </c>
      <c r="R600" s="482">
        <v>9.3185862601282614E-4</v>
      </c>
      <c r="S600" s="482">
        <v>2.3254561653498081E-3</v>
      </c>
      <c r="T600" s="482">
        <v>2.2595583135228089E-3</v>
      </c>
      <c r="U600" s="482">
        <v>1.8608834941447299E-3</v>
      </c>
      <c r="V600" s="482">
        <v>6.0469351471134007E-4</v>
      </c>
      <c r="W600" s="482">
        <v>2.1583091803648894E-3</v>
      </c>
      <c r="X600" s="482">
        <v>8.680832697116564E-4</v>
      </c>
      <c r="Y600" s="482">
        <v>4.254462449231929E-4</v>
      </c>
      <c r="Z600" s="482">
        <v>5.7610981844888754E-4</v>
      </c>
      <c r="AA600" s="482">
        <v>3.5058912241627362E-3</v>
      </c>
      <c r="AB600" s="482">
        <v>1.165993352928526E-3</v>
      </c>
      <c r="AC600" s="482">
        <v>1.9441583079221364E-3</v>
      </c>
      <c r="AD600" s="482">
        <v>2.8687955665814398E-4</v>
      </c>
      <c r="AE600" s="482">
        <v>1.6078081953478929E-3</v>
      </c>
      <c r="AF600" s="482">
        <v>1.1587163468437011E-3</v>
      </c>
      <c r="AG600" s="482">
        <v>3.3484657618010897E-4</v>
      </c>
      <c r="AH600" s="482">
        <v>1.7308818966927939E-3</v>
      </c>
      <c r="AI600" s="482">
        <v>1.8603938238826807E-3</v>
      </c>
      <c r="AJ600" s="482">
        <v>1.0003950730771827</v>
      </c>
      <c r="AK600" s="482">
        <v>2.9510941163516497E-3</v>
      </c>
      <c r="AL600" s="482">
        <v>9.7127768641458478E-4</v>
      </c>
      <c r="AM600" s="482">
        <v>8.7206734628772833E-4</v>
      </c>
      <c r="AN600" s="482">
        <v>1.6023543511300769E-3</v>
      </c>
      <c r="AO600" s="482">
        <v>6.0357060491419382E-4</v>
      </c>
      <c r="AP600" s="482">
        <v>6.8649515660620876E-4</v>
      </c>
      <c r="AQ600" s="482">
        <v>3.4762224655211468E-4</v>
      </c>
      <c r="AR600" s="482">
        <v>7.0728396354281613E-4</v>
      </c>
      <c r="AS600" s="482">
        <v>3.9777100153351675E-4</v>
      </c>
      <c r="AT600" s="483">
        <v>0.23142636914987569</v>
      </c>
      <c r="AU600" s="481">
        <v>3.1403546771873279E-5</v>
      </c>
      <c r="AV600" s="482">
        <v>2.1601819216211728E-5</v>
      </c>
      <c r="AW600" s="482">
        <v>3.4804301498429678E-5</v>
      </c>
      <c r="AX600" s="482">
        <v>2.1377535820943213E-5</v>
      </c>
      <c r="AY600" s="482">
        <v>2.5017078986243396E-5</v>
      </c>
      <c r="AZ600" s="482">
        <v>1.6929807135636254E-5</v>
      </c>
      <c r="BA600" s="482">
        <v>2.264177774136305E-5</v>
      </c>
      <c r="BB600" s="482">
        <v>2.4261283828027433E-5</v>
      </c>
      <c r="BC600" s="482">
        <v>3.0341149265065605E-6</v>
      </c>
      <c r="BD600" s="482">
        <v>3.1083093830040329E-5</v>
      </c>
      <c r="BE600" s="482">
        <v>3.3291036178884856E-5</v>
      </c>
      <c r="BF600" s="482">
        <v>1.6217779488143836E-5</v>
      </c>
      <c r="BG600" s="482">
        <v>3.4532733298067431E-5</v>
      </c>
      <c r="BH600" s="482">
        <v>2.4435904634850962E-5</v>
      </c>
      <c r="BI600" s="482">
        <v>4.6365341146523642E-5</v>
      </c>
      <c r="BJ600" s="482">
        <v>3.8165703737412756E-5</v>
      </c>
      <c r="BK600" s="482">
        <v>4.6123838106191908E-5</v>
      </c>
      <c r="BL600" s="482">
        <v>3.6590157372349019E-5</v>
      </c>
      <c r="BM600" s="482">
        <v>4.8119160833284873E-5</v>
      </c>
      <c r="BN600" s="482">
        <v>4.6840665793064641E-5</v>
      </c>
      <c r="BO600" s="482">
        <v>4.0758454611114472E-5</v>
      </c>
      <c r="BP600" s="482">
        <v>2.1232699514377245E-5</v>
      </c>
      <c r="BQ600" s="482">
        <v>4.0579840034233172E-5</v>
      </c>
      <c r="BR600" s="482">
        <v>1.4197208797312392E-5</v>
      </c>
      <c r="BS600" s="482">
        <v>2.6803907323193578E-5</v>
      </c>
      <c r="BT600" s="482">
        <v>8.5094910743721804E-6</v>
      </c>
      <c r="BU600" s="482">
        <v>1.6140897951810925E-5</v>
      </c>
      <c r="BV600" s="482">
        <v>1.2132292482087703E-5</v>
      </c>
      <c r="BW600" s="482">
        <v>1.0484462730391989E-5</v>
      </c>
      <c r="BX600" s="482">
        <v>2.1820387127685656E-5</v>
      </c>
      <c r="BY600" s="482">
        <v>1.924383561613865E-5</v>
      </c>
      <c r="BZ600" s="482">
        <v>9.0912519857949772E-6</v>
      </c>
      <c r="CA600" s="482">
        <v>1.940295838877215E-5</v>
      </c>
      <c r="CB600" s="482">
        <v>1.5090429299214883E-5</v>
      </c>
      <c r="CC600" s="482">
        <v>1.3828579716894076E-5</v>
      </c>
      <c r="CD600" s="482">
        <v>2.3341804910851569E-5</v>
      </c>
      <c r="CE600" s="482">
        <v>1.4588386627818761E-5</v>
      </c>
      <c r="CF600" s="482">
        <v>1.8326506917357883E-5</v>
      </c>
      <c r="CG600" s="482">
        <v>8.5871175776561202E-6</v>
      </c>
      <c r="CH600" s="482">
        <v>1.112860522530853E-5</v>
      </c>
      <c r="CI600" s="482">
        <v>2.9824685035034033E-5</v>
      </c>
      <c r="CJ600" s="483">
        <v>1.16137512697814E-5</v>
      </c>
    </row>
    <row r="601" spans="2:88">
      <c r="B601" s="277"/>
      <c r="C601" s="589">
        <v>33</v>
      </c>
      <c r="D601" s="473" t="s">
        <v>87</v>
      </c>
      <c r="E601" s="481">
        <v>5.7654398880403539E-4</v>
      </c>
      <c r="F601" s="482">
        <v>7.6805624613003512E-4</v>
      </c>
      <c r="G601" s="482">
        <v>7.5038321467710083E-4</v>
      </c>
      <c r="H601" s="482">
        <v>1.0916854774636019E-3</v>
      </c>
      <c r="I601" s="482">
        <v>1.6857628931505144E-3</v>
      </c>
      <c r="J601" s="482">
        <v>3.3528719295333538E-3</v>
      </c>
      <c r="K601" s="482">
        <v>2.3766357845321031E-3</v>
      </c>
      <c r="L601" s="482">
        <v>1.5517505985873025E-2</v>
      </c>
      <c r="M601" s="482">
        <v>4.5091658402865735E-4</v>
      </c>
      <c r="N601" s="482">
        <v>6.6520657017237342E-3</v>
      </c>
      <c r="O601" s="482">
        <v>5.8330007785866236E-3</v>
      </c>
      <c r="P601" s="482">
        <v>2.4784838156343817E-3</v>
      </c>
      <c r="Q601" s="482">
        <v>4.3462861803275831E-3</v>
      </c>
      <c r="R601" s="482">
        <v>2.9736039702361432E-3</v>
      </c>
      <c r="S601" s="482">
        <v>4.569239344307547E-3</v>
      </c>
      <c r="T601" s="482">
        <v>6.0299287013154757E-3</v>
      </c>
      <c r="U601" s="482">
        <v>1.7457286450973039E-2</v>
      </c>
      <c r="V601" s="482">
        <v>1.3243668576831614E-2</v>
      </c>
      <c r="W601" s="482">
        <v>1.3391033175010189E-2</v>
      </c>
      <c r="X601" s="482">
        <v>1.2012542406785029E-2</v>
      </c>
      <c r="Y601" s="482">
        <v>1.0419581882685302E-2</v>
      </c>
      <c r="Z601" s="482">
        <v>3.9277633411145601E-3</v>
      </c>
      <c r="AA601" s="482">
        <v>1.0148836458561173E-3</v>
      </c>
      <c r="AB601" s="482">
        <v>2.1898700784445608E-3</v>
      </c>
      <c r="AC601" s="482">
        <v>5.8452599872848665E-4</v>
      </c>
      <c r="AD601" s="482">
        <v>3.4784219365116358E-4</v>
      </c>
      <c r="AE601" s="482">
        <v>9.6600568773477357E-4</v>
      </c>
      <c r="AF601" s="482">
        <v>6.978596736538122E-4</v>
      </c>
      <c r="AG601" s="482">
        <v>8.0350975521996924E-5</v>
      </c>
      <c r="AH601" s="482">
        <v>1.4581266805757896E-3</v>
      </c>
      <c r="AI601" s="482">
        <v>8.2096154704726886E-3</v>
      </c>
      <c r="AJ601" s="482">
        <v>4.1659814579595253E-4</v>
      </c>
      <c r="AK601" s="482">
        <v>1.0007723069546284</v>
      </c>
      <c r="AL601" s="482">
        <v>1.4576593674144364E-3</v>
      </c>
      <c r="AM601" s="482">
        <v>3.4696455536343239E-4</v>
      </c>
      <c r="AN601" s="482">
        <v>1.1295372419124258E-3</v>
      </c>
      <c r="AO601" s="482">
        <v>7.0612213647659001E-4</v>
      </c>
      <c r="AP601" s="482">
        <v>6.6665511030581965E-4</v>
      </c>
      <c r="AQ601" s="482">
        <v>8.2372687069203279E-4</v>
      </c>
      <c r="AR601" s="482">
        <v>9.3968528080478849E-4</v>
      </c>
      <c r="AS601" s="482">
        <v>7.7923212312521785E-4</v>
      </c>
      <c r="AT601" s="483">
        <v>5.5795846601586147E-3</v>
      </c>
      <c r="AU601" s="481">
        <v>7.7798287206211155E-5</v>
      </c>
      <c r="AV601" s="482">
        <v>3.9623823202971606E-5</v>
      </c>
      <c r="AW601" s="482">
        <v>8.3583685016479117E-5</v>
      </c>
      <c r="AX601" s="482">
        <v>6.1049443860488272E-5</v>
      </c>
      <c r="AY601" s="482">
        <v>7.3608061964494385E-5</v>
      </c>
      <c r="AZ601" s="482">
        <v>1.5586313338817394E-4</v>
      </c>
      <c r="BA601" s="482">
        <v>1.1354639359336252E-4</v>
      </c>
      <c r="BB601" s="482">
        <v>4.9171518119800895E-4</v>
      </c>
      <c r="BC601" s="482">
        <v>1.0483493646453439E-5</v>
      </c>
      <c r="BD601" s="482">
        <v>4.3105084948707822E-4</v>
      </c>
      <c r="BE601" s="482">
        <v>1.2639487408546744E-4</v>
      </c>
      <c r="BF601" s="482">
        <v>5.8339763071614703E-5</v>
      </c>
      <c r="BG601" s="482">
        <v>1.1513146384831571E-4</v>
      </c>
      <c r="BH601" s="482">
        <v>8.0280759322940676E-5</v>
      </c>
      <c r="BI601" s="482">
        <v>1.6646219524175791E-4</v>
      </c>
      <c r="BJ601" s="482">
        <v>1.8796030066372982E-4</v>
      </c>
      <c r="BK601" s="482">
        <v>5.055727495207195E-4</v>
      </c>
      <c r="BL601" s="482">
        <v>4.2542988002765286E-4</v>
      </c>
      <c r="BM601" s="482">
        <v>4.8014013037917441E-4</v>
      </c>
      <c r="BN601" s="482">
        <v>7.0293941038308242E-4</v>
      </c>
      <c r="BO601" s="482">
        <v>4.8526862467203455E-4</v>
      </c>
      <c r="BP601" s="482">
        <v>1.3730365962802795E-4</v>
      </c>
      <c r="BQ601" s="482">
        <v>7.7748561397239014E-5</v>
      </c>
      <c r="BR601" s="482">
        <v>3.8539020668832427E-5</v>
      </c>
      <c r="BS601" s="482">
        <v>6.2395703303141922E-5</v>
      </c>
      <c r="BT601" s="482">
        <v>3.4832860424828298E-5</v>
      </c>
      <c r="BU601" s="482">
        <v>2.8744661994730441E-5</v>
      </c>
      <c r="BV601" s="482">
        <v>2.4032866466675566E-5</v>
      </c>
      <c r="BW601" s="482">
        <v>9.9705371249516306E-6</v>
      </c>
      <c r="BX601" s="482">
        <v>3.435129895117484E-5</v>
      </c>
      <c r="BY601" s="482">
        <v>6.489673988828219E-5</v>
      </c>
      <c r="BZ601" s="482">
        <v>3.9373974687291005E-5</v>
      </c>
      <c r="CA601" s="482">
        <v>3.0901498638950464E-5</v>
      </c>
      <c r="CB601" s="482">
        <v>1.1972079059172265E-4</v>
      </c>
      <c r="CC601" s="482">
        <v>3.3523315739574708E-5</v>
      </c>
      <c r="CD601" s="482">
        <v>8.228372903360204E-5</v>
      </c>
      <c r="CE601" s="482">
        <v>3.3496183058556892E-5</v>
      </c>
      <c r="CF601" s="482">
        <v>3.8465485059116576E-5</v>
      </c>
      <c r="CG601" s="482">
        <v>2.9170702551351805E-5</v>
      </c>
      <c r="CH601" s="482">
        <v>3.1967872805442009E-5</v>
      </c>
      <c r="CI601" s="482">
        <v>1.5896847193878883E-4</v>
      </c>
      <c r="CJ601" s="483">
        <v>9.4246778216576093E-5</v>
      </c>
    </row>
    <row r="602" spans="2:88">
      <c r="B602" s="277"/>
      <c r="C602" s="589">
        <v>34</v>
      </c>
      <c r="D602" s="473" t="s">
        <v>660</v>
      </c>
      <c r="E602" s="481">
        <v>1.2181802389119133E-4</v>
      </c>
      <c r="F602" s="482">
        <v>1.6285785554262462E-5</v>
      </c>
      <c r="G602" s="482">
        <v>1.8283326986715144E-5</v>
      </c>
      <c r="H602" s="482">
        <v>1.7723313356997566E-5</v>
      </c>
      <c r="I602" s="482">
        <v>1.7236578806050312E-5</v>
      </c>
      <c r="J602" s="482">
        <v>1.0895404624716838E-5</v>
      </c>
      <c r="K602" s="482">
        <v>1.3128812688767562E-5</v>
      </c>
      <c r="L602" s="482">
        <v>1.1222738720910901E-5</v>
      </c>
      <c r="M602" s="482">
        <v>3.6825145979874064E-6</v>
      </c>
      <c r="N602" s="482">
        <v>1.2306495616427859E-5</v>
      </c>
      <c r="O602" s="482">
        <v>1.9094239021360596E-5</v>
      </c>
      <c r="P602" s="482">
        <v>1.6948078159668442E-5</v>
      </c>
      <c r="Q602" s="482">
        <v>1.4819350418198031E-5</v>
      </c>
      <c r="R602" s="482">
        <v>1.0555238846935228E-5</v>
      </c>
      <c r="S602" s="482">
        <v>1.4309944483962624E-5</v>
      </c>
      <c r="T602" s="482">
        <v>1.3209646514275668E-5</v>
      </c>
      <c r="U602" s="482">
        <v>1.2596217111717608E-5</v>
      </c>
      <c r="V602" s="482">
        <v>8.7419944312144655E-6</v>
      </c>
      <c r="W602" s="482">
        <v>1.4587447552791798E-5</v>
      </c>
      <c r="X602" s="482">
        <v>8.1037625900700423E-6</v>
      </c>
      <c r="Y602" s="482">
        <v>6.6596522707751044E-6</v>
      </c>
      <c r="Z602" s="482">
        <v>8.4753325619594222E-6</v>
      </c>
      <c r="AA602" s="482">
        <v>2.1104307255914196E-5</v>
      </c>
      <c r="AB602" s="482">
        <v>1.5158312600436669E-5</v>
      </c>
      <c r="AC602" s="482">
        <v>7.4714310568534895E-5</v>
      </c>
      <c r="AD602" s="482">
        <v>6.6035624615857604E-6</v>
      </c>
      <c r="AE602" s="482">
        <v>1.6215840900723209E-5</v>
      </c>
      <c r="AF602" s="482">
        <v>4.3033471809468867E-5</v>
      </c>
      <c r="AG602" s="482">
        <v>4.0524766410940376E-6</v>
      </c>
      <c r="AH602" s="482">
        <v>2.7062697393023295E-4</v>
      </c>
      <c r="AI602" s="482">
        <v>2.042792130453217E-4</v>
      </c>
      <c r="AJ602" s="482">
        <v>1.6735187960982653E-5</v>
      </c>
      <c r="AK602" s="482">
        <v>2.1636778027009616E-5</v>
      </c>
      <c r="AL602" s="482">
        <v>1.0234083131699856</v>
      </c>
      <c r="AM602" s="482">
        <v>1.2690128979423E-5</v>
      </c>
      <c r="AN602" s="482">
        <v>1.4501447398856458E-5</v>
      </c>
      <c r="AO602" s="482">
        <v>1.8457834020133032E-5</v>
      </c>
      <c r="AP602" s="482">
        <v>3.0549115694943658E-5</v>
      </c>
      <c r="AQ602" s="482">
        <v>1.9290057354094445E-5</v>
      </c>
      <c r="AR602" s="482">
        <v>1.5705741771053645E-5</v>
      </c>
      <c r="AS602" s="482">
        <v>1.293787745039442E-5</v>
      </c>
      <c r="AT602" s="483">
        <v>8.6898953469869951E-4</v>
      </c>
      <c r="AU602" s="481">
        <v>3.0037802732337175E-7</v>
      </c>
      <c r="AV602" s="482">
        <v>1.5267474482791897E-7</v>
      </c>
      <c r="AW602" s="482">
        <v>2.7493484130897716E-7</v>
      </c>
      <c r="AX602" s="482">
        <v>2.0588905400807493E-7</v>
      </c>
      <c r="AY602" s="482">
        <v>3.5001097201093131E-7</v>
      </c>
      <c r="AZ602" s="482">
        <v>2.1131083959627388E-7</v>
      </c>
      <c r="BA602" s="482">
        <v>2.7765267015527083E-7</v>
      </c>
      <c r="BB602" s="482">
        <v>3.6777424268115076E-7</v>
      </c>
      <c r="BC602" s="482">
        <v>9.4487854199007484E-8</v>
      </c>
      <c r="BD602" s="482">
        <v>4.423084544003137E-7</v>
      </c>
      <c r="BE602" s="482">
        <v>3.1306181936840841E-7</v>
      </c>
      <c r="BF602" s="482">
        <v>2.0172098014923745E-7</v>
      </c>
      <c r="BG602" s="482">
        <v>3.2218114015408551E-7</v>
      </c>
      <c r="BH602" s="482">
        <v>2.4189837248345325E-7</v>
      </c>
      <c r="BI602" s="482">
        <v>3.4094968092707205E-7</v>
      </c>
      <c r="BJ602" s="482">
        <v>2.9554739580495219E-7</v>
      </c>
      <c r="BK602" s="482">
        <v>4.4724395684104535E-7</v>
      </c>
      <c r="BL602" s="482">
        <v>3.7395258619836008E-7</v>
      </c>
      <c r="BM602" s="482">
        <v>4.5677955564106637E-7</v>
      </c>
      <c r="BN602" s="482">
        <v>5.3483821821500342E-7</v>
      </c>
      <c r="BO602" s="482">
        <v>4.4681237165313688E-7</v>
      </c>
      <c r="BP602" s="482">
        <v>3.5258446889898477E-7</v>
      </c>
      <c r="BQ602" s="482">
        <v>3.0667986290641426E-7</v>
      </c>
      <c r="BR602" s="482">
        <v>1.8684651219928179E-7</v>
      </c>
      <c r="BS602" s="482">
        <v>2.1776089753211715E-7</v>
      </c>
      <c r="BT602" s="482">
        <v>1.3855407293306201E-7</v>
      </c>
      <c r="BU602" s="482">
        <v>1.4311946871456234E-7</v>
      </c>
      <c r="BV602" s="482">
        <v>1.4030944254981425E-7</v>
      </c>
      <c r="BW602" s="482">
        <v>6.434045288487972E-8</v>
      </c>
      <c r="BX602" s="482">
        <v>4.6114808306866155E-7</v>
      </c>
      <c r="BY602" s="482">
        <v>2.3104432476544914E-7</v>
      </c>
      <c r="BZ602" s="482">
        <v>1.2048257972541978E-7</v>
      </c>
      <c r="CA602" s="482">
        <v>1.4323755238142536E-7</v>
      </c>
      <c r="CB602" s="482">
        <v>1.4070580523701144E-6</v>
      </c>
      <c r="CC602" s="482">
        <v>1.6315243080994151E-7</v>
      </c>
      <c r="CD602" s="482">
        <v>1.8525772775152214E-7</v>
      </c>
      <c r="CE602" s="482">
        <v>2.0516041171873244E-7</v>
      </c>
      <c r="CF602" s="482">
        <v>2.448823232252581E-7</v>
      </c>
      <c r="CG602" s="482">
        <v>1.0772572718106216E-7</v>
      </c>
      <c r="CH602" s="482">
        <v>1.1534812811962651E-7</v>
      </c>
      <c r="CI602" s="482">
        <v>3.9176204423029662E-7</v>
      </c>
      <c r="CJ602" s="483">
        <v>2.0692747292537622E-7</v>
      </c>
    </row>
    <row r="603" spans="2:88">
      <c r="B603" s="277"/>
      <c r="C603" s="589">
        <v>35</v>
      </c>
      <c r="D603" s="473" t="s">
        <v>661</v>
      </c>
      <c r="E603" s="481">
        <v>3.2872440370249571E-4</v>
      </c>
      <c r="F603" s="482">
        <v>2.7265160166462947E-4</v>
      </c>
      <c r="G603" s="482">
        <v>5.5969183880556373E-3</v>
      </c>
      <c r="H603" s="482">
        <v>2.9623779129764041E-3</v>
      </c>
      <c r="I603" s="482">
        <v>1.1786086768546158E-3</v>
      </c>
      <c r="J603" s="482">
        <v>1.5528908568972933E-3</v>
      </c>
      <c r="K603" s="482">
        <v>1.121891993003718E-3</v>
      </c>
      <c r="L603" s="482">
        <v>1.9036676956647397E-3</v>
      </c>
      <c r="M603" s="482">
        <v>1.8080368664468623E-4</v>
      </c>
      <c r="N603" s="482">
        <v>1.153776327367857E-3</v>
      </c>
      <c r="O603" s="482">
        <v>1.6521523694695776E-3</v>
      </c>
      <c r="P603" s="482">
        <v>9.7233110948506717E-4</v>
      </c>
      <c r="Q603" s="482">
        <v>5.6990876739472052E-4</v>
      </c>
      <c r="R603" s="482">
        <v>1.1455358474453611E-3</v>
      </c>
      <c r="S603" s="482">
        <v>3.1566917813831345E-3</v>
      </c>
      <c r="T603" s="482">
        <v>2.0182511538820638E-3</v>
      </c>
      <c r="U603" s="482">
        <v>3.0131832657886103E-3</v>
      </c>
      <c r="V603" s="482">
        <v>1.2329819997073379E-3</v>
      </c>
      <c r="W603" s="482">
        <v>9.2141386686776696E-4</v>
      </c>
      <c r="X603" s="482">
        <v>5.1580273243171564E-4</v>
      </c>
      <c r="Y603" s="482">
        <v>4.4599154059096454E-4</v>
      </c>
      <c r="Z603" s="482">
        <v>9.0490577707030015E-4</v>
      </c>
      <c r="AA603" s="482">
        <v>1.1544390780593517E-3</v>
      </c>
      <c r="AB603" s="482">
        <v>1.8776012048656895E-3</v>
      </c>
      <c r="AC603" s="482">
        <v>8.6626137147756254E-3</v>
      </c>
      <c r="AD603" s="482">
        <v>1.3390270218369851E-3</v>
      </c>
      <c r="AE603" s="482">
        <v>7.7098613014379242E-4</v>
      </c>
      <c r="AF603" s="482">
        <v>3.0954576097273661E-3</v>
      </c>
      <c r="AG603" s="482">
        <v>2.8004702752545767E-4</v>
      </c>
      <c r="AH603" s="482">
        <v>1.4100586575204826E-3</v>
      </c>
      <c r="AI603" s="482">
        <v>1.505933605581385E-3</v>
      </c>
      <c r="AJ603" s="482">
        <v>3.5548716494630898E-4</v>
      </c>
      <c r="AK603" s="482">
        <v>1.1666036997416075E-3</v>
      </c>
      <c r="AL603" s="482">
        <v>1.4232346224341871E-3</v>
      </c>
      <c r="AM603" s="482">
        <v>1.0002705576617357</v>
      </c>
      <c r="AN603" s="482">
        <v>1.8617357540011523E-3</v>
      </c>
      <c r="AO603" s="482">
        <v>1.7327618967524581E-3</v>
      </c>
      <c r="AP603" s="482">
        <v>1.4661969738387151E-3</v>
      </c>
      <c r="AQ603" s="482">
        <v>5.8635752424313122E-3</v>
      </c>
      <c r="AR603" s="482">
        <v>1.299515874872266E-3</v>
      </c>
      <c r="AS603" s="482">
        <v>2.4416921883105855E-4</v>
      </c>
      <c r="AT603" s="483">
        <v>2.3393065489743427E-3</v>
      </c>
      <c r="AU603" s="481">
        <v>1.1035149820079228E-5</v>
      </c>
      <c r="AV603" s="482">
        <v>5.0063298515339279E-6</v>
      </c>
      <c r="AW603" s="482">
        <v>1.9985634964409322E-5</v>
      </c>
      <c r="AX603" s="482">
        <v>1.1416672755469584E-5</v>
      </c>
      <c r="AY603" s="482">
        <v>1.5975123191249315E-5</v>
      </c>
      <c r="AZ603" s="482">
        <v>1.8171592379348129E-5</v>
      </c>
      <c r="BA603" s="482">
        <v>1.8104302487663303E-5</v>
      </c>
      <c r="BB603" s="482">
        <v>4.0401281854078754E-5</v>
      </c>
      <c r="BC603" s="482">
        <v>1.8119454698263942E-6</v>
      </c>
      <c r="BD603" s="482">
        <v>4.7163218365076125E-5</v>
      </c>
      <c r="BE603" s="482">
        <v>1.8067303407428594E-5</v>
      </c>
      <c r="BF603" s="482">
        <v>8.0636118437717775E-6</v>
      </c>
      <c r="BG603" s="482">
        <v>1.2148005720579863E-5</v>
      </c>
      <c r="BH603" s="482">
        <v>1.1155353918128669E-5</v>
      </c>
      <c r="BI603" s="482">
        <v>2.6807672168515285E-5</v>
      </c>
      <c r="BJ603" s="482">
        <v>2.2198022733386964E-5</v>
      </c>
      <c r="BK603" s="482">
        <v>4.5467329363831663E-5</v>
      </c>
      <c r="BL603" s="482">
        <v>3.1443915516979166E-5</v>
      </c>
      <c r="BM603" s="482">
        <v>3.792720753167011E-5</v>
      </c>
      <c r="BN603" s="482">
        <v>5.4492009951220877E-5</v>
      </c>
      <c r="BO603" s="482">
        <v>2.8936539313804829E-5</v>
      </c>
      <c r="BP603" s="482">
        <v>1.7066157792969591E-5</v>
      </c>
      <c r="BQ603" s="482">
        <v>1.5615212930493586E-5</v>
      </c>
      <c r="BR603" s="482">
        <v>8.618531858828476E-6</v>
      </c>
      <c r="BS603" s="482">
        <v>2.1243144429510431E-5</v>
      </c>
      <c r="BT603" s="482">
        <v>8.0543930410960865E-6</v>
      </c>
      <c r="BU603" s="482">
        <v>4.7312597611822433E-6</v>
      </c>
      <c r="BV603" s="482">
        <v>6.4880302661816478E-6</v>
      </c>
      <c r="BW603" s="482">
        <v>2.4058730028442299E-6</v>
      </c>
      <c r="BX603" s="482">
        <v>7.4515378730660484E-6</v>
      </c>
      <c r="BY603" s="482">
        <v>7.5411939941586534E-6</v>
      </c>
      <c r="BZ603" s="482">
        <v>5.7986794673299255E-6</v>
      </c>
      <c r="CA603" s="482">
        <v>5.8840661639415698E-6</v>
      </c>
      <c r="CB603" s="482">
        <v>1.4478568691668632E-5</v>
      </c>
      <c r="CC603" s="482">
        <v>5.6543211714284818E-6</v>
      </c>
      <c r="CD603" s="482">
        <v>1.129737240458084E-5</v>
      </c>
      <c r="CE603" s="482">
        <v>1.0614791673231926E-5</v>
      </c>
      <c r="CF603" s="482">
        <v>1.2933410349503934E-5</v>
      </c>
      <c r="CG603" s="482">
        <v>1.7135813075243084E-5</v>
      </c>
      <c r="CH603" s="482">
        <v>7.3292036445589851E-6</v>
      </c>
      <c r="CI603" s="482">
        <v>2.5845002478633107E-5</v>
      </c>
      <c r="CJ603" s="483">
        <v>9.2705477131084873E-6</v>
      </c>
    </row>
    <row r="604" spans="2:88">
      <c r="B604" s="277"/>
      <c r="C604" s="589">
        <v>36</v>
      </c>
      <c r="D604" s="473" t="s">
        <v>88</v>
      </c>
      <c r="E604" s="481">
        <v>2.4957632008552218E-2</v>
      </c>
      <c r="F604" s="482">
        <v>3.2777163846349031E-2</v>
      </c>
      <c r="G604" s="482">
        <v>1.833629066884095E-2</v>
      </c>
      <c r="H604" s="482">
        <v>0.12641329607506524</v>
      </c>
      <c r="I604" s="482">
        <v>2.5531016957534663E-2</v>
      </c>
      <c r="J604" s="482">
        <v>3.1700186945026791E-2</v>
      </c>
      <c r="K604" s="482">
        <v>2.9040919530221497E-2</v>
      </c>
      <c r="L604" s="482">
        <v>3.2615031556750503E-2</v>
      </c>
      <c r="M604" s="482">
        <v>4.4731552265364306E-3</v>
      </c>
      <c r="N604" s="482">
        <v>3.4148194120192009E-2</v>
      </c>
      <c r="O604" s="482">
        <v>5.2111727672890552E-2</v>
      </c>
      <c r="P604" s="482">
        <v>2.3291492773719103E-2</v>
      </c>
      <c r="Q604" s="482">
        <v>1.9407238820639459E-2</v>
      </c>
      <c r="R604" s="482">
        <v>3.2848754232819799E-2</v>
      </c>
      <c r="S604" s="482">
        <v>3.1410260595109443E-2</v>
      </c>
      <c r="T604" s="482">
        <v>2.91525579907294E-2</v>
      </c>
      <c r="U604" s="482">
        <v>3.6672562181856133E-2</v>
      </c>
      <c r="V604" s="482">
        <v>4.6948231682816359E-2</v>
      </c>
      <c r="W604" s="482">
        <v>3.5369460691021926E-2</v>
      </c>
      <c r="X604" s="482">
        <v>2.8396951045876521E-2</v>
      </c>
      <c r="Y604" s="482">
        <v>2.2729327181401828E-2</v>
      </c>
      <c r="Z604" s="482">
        <v>2.6356630892815914E-2</v>
      </c>
      <c r="AA604" s="482">
        <v>7.234392448523036E-2</v>
      </c>
      <c r="AB604" s="482">
        <v>7.2139921673644081E-2</v>
      </c>
      <c r="AC604" s="482">
        <v>8.4860819892168274E-2</v>
      </c>
      <c r="AD604" s="482">
        <v>2.9979686657360408E-2</v>
      </c>
      <c r="AE604" s="482">
        <v>5.0502123868637241E-2</v>
      </c>
      <c r="AF604" s="482">
        <v>6.1850064357726407E-2</v>
      </c>
      <c r="AG604" s="482">
        <v>9.4372112051837459E-3</v>
      </c>
      <c r="AH604" s="482">
        <v>3.3226623907798569E-2</v>
      </c>
      <c r="AI604" s="482">
        <v>7.5979725220547481E-2</v>
      </c>
      <c r="AJ604" s="482">
        <v>6.184895455856948E-2</v>
      </c>
      <c r="AK604" s="482">
        <v>4.1132062956186807E-2</v>
      </c>
      <c r="AL604" s="482">
        <v>3.9232814055925873E-2</v>
      </c>
      <c r="AM604" s="482">
        <v>4.3493237081649809E-2</v>
      </c>
      <c r="AN604" s="482">
        <v>1.0683503565286732</v>
      </c>
      <c r="AO604" s="482">
        <v>2.8048589947389197E-2</v>
      </c>
      <c r="AP604" s="482">
        <v>2.2176838570184189E-2</v>
      </c>
      <c r="AQ604" s="482">
        <v>2.8600672670016928E-2</v>
      </c>
      <c r="AR604" s="482">
        <v>2.5904177575881537E-2</v>
      </c>
      <c r="AS604" s="482">
        <v>8.1184140618541685E-3</v>
      </c>
      <c r="AT604" s="483">
        <v>6.2243941860467937E-2</v>
      </c>
      <c r="AU604" s="481">
        <v>2.625075818023566E-4</v>
      </c>
      <c r="AV604" s="482">
        <v>1.3926795702037364E-4</v>
      </c>
      <c r="AW604" s="482">
        <v>2.8669639955548486E-4</v>
      </c>
      <c r="AX604" s="482">
        <v>2.6033961192269188E-4</v>
      </c>
      <c r="AY604" s="482">
        <v>3.2758147585926401E-4</v>
      </c>
      <c r="AZ604" s="482">
        <v>3.8227771007262015E-4</v>
      </c>
      <c r="BA604" s="482">
        <v>4.4881961922058869E-4</v>
      </c>
      <c r="BB604" s="482">
        <v>7.5862959318200604E-4</v>
      </c>
      <c r="BC604" s="482">
        <v>4.4351081539163763E-5</v>
      </c>
      <c r="BD604" s="482">
        <v>9.8114382129440691E-4</v>
      </c>
      <c r="BE604" s="482">
        <v>4.8608102191253344E-4</v>
      </c>
      <c r="BF604" s="482">
        <v>2.0251334256630706E-4</v>
      </c>
      <c r="BG604" s="482">
        <v>3.5603764984071815E-4</v>
      </c>
      <c r="BH604" s="482">
        <v>3.0519668513138114E-4</v>
      </c>
      <c r="BI604" s="482">
        <v>4.9887471522020224E-4</v>
      </c>
      <c r="BJ604" s="482">
        <v>4.6259189407705229E-4</v>
      </c>
      <c r="BK604" s="482">
        <v>1.2906775031066304E-3</v>
      </c>
      <c r="BL604" s="482">
        <v>1.02458621432984E-3</v>
      </c>
      <c r="BM604" s="482">
        <v>1.2555369153391767E-3</v>
      </c>
      <c r="BN604" s="482">
        <v>1.9184587929212335E-3</v>
      </c>
      <c r="BO604" s="482">
        <v>1.0189073757220707E-3</v>
      </c>
      <c r="BP604" s="482">
        <v>4.3039839670143691E-4</v>
      </c>
      <c r="BQ604" s="482">
        <v>4.4794006392957178E-4</v>
      </c>
      <c r="BR604" s="482">
        <v>2.3277017111749816E-4</v>
      </c>
      <c r="BS604" s="482">
        <v>3.2158380050891465E-4</v>
      </c>
      <c r="BT604" s="482">
        <v>1.7396171705929672E-4</v>
      </c>
      <c r="BU604" s="482">
        <v>1.4711523055953416E-4</v>
      </c>
      <c r="BV604" s="482">
        <v>1.4007815595917298E-4</v>
      </c>
      <c r="BW604" s="482">
        <v>6.5845714971676648E-5</v>
      </c>
      <c r="BX604" s="482">
        <v>1.819495533870386E-4</v>
      </c>
      <c r="BY604" s="482">
        <v>2.2769539603476003E-4</v>
      </c>
      <c r="BZ604" s="482">
        <v>1.736458168185874E-4</v>
      </c>
      <c r="CA604" s="482">
        <v>1.3737195758953169E-4</v>
      </c>
      <c r="CB604" s="482">
        <v>2.9047454411458502E-4</v>
      </c>
      <c r="CC604" s="482">
        <v>1.8045111890863943E-4</v>
      </c>
      <c r="CD604" s="482">
        <v>2.9250398793191412E-4</v>
      </c>
      <c r="CE604" s="482">
        <v>2.3133959420508257E-4</v>
      </c>
      <c r="CF604" s="482">
        <v>2.721922008647358E-4</v>
      </c>
      <c r="CG604" s="482">
        <v>1.5503430605535252E-4</v>
      </c>
      <c r="CH604" s="482">
        <v>1.4974818021236345E-4</v>
      </c>
      <c r="CI604" s="482">
        <v>6.7101134025139054E-4</v>
      </c>
      <c r="CJ604" s="483">
        <v>2.1617888803371154E-4</v>
      </c>
    </row>
    <row r="605" spans="2:88">
      <c r="B605" s="277"/>
      <c r="C605" s="589">
        <v>37</v>
      </c>
      <c r="D605" s="473" t="s">
        <v>645</v>
      </c>
      <c r="E605" s="481">
        <v>0</v>
      </c>
      <c r="F605" s="482">
        <v>0</v>
      </c>
      <c r="G605" s="482">
        <v>0</v>
      </c>
      <c r="H605" s="482">
        <v>0</v>
      </c>
      <c r="I605" s="482">
        <v>0</v>
      </c>
      <c r="J605" s="482">
        <v>0</v>
      </c>
      <c r="K605" s="482">
        <v>0</v>
      </c>
      <c r="L605" s="482">
        <v>0</v>
      </c>
      <c r="M605" s="482">
        <v>0</v>
      </c>
      <c r="N605" s="482">
        <v>0</v>
      </c>
      <c r="O605" s="482">
        <v>0</v>
      </c>
      <c r="P605" s="482">
        <v>0</v>
      </c>
      <c r="Q605" s="482">
        <v>0</v>
      </c>
      <c r="R605" s="482">
        <v>0</v>
      </c>
      <c r="S605" s="482">
        <v>0</v>
      </c>
      <c r="T605" s="482">
        <v>0</v>
      </c>
      <c r="U605" s="482">
        <v>0</v>
      </c>
      <c r="V605" s="482">
        <v>0</v>
      </c>
      <c r="W605" s="482">
        <v>0</v>
      </c>
      <c r="X605" s="482">
        <v>0</v>
      </c>
      <c r="Y605" s="482">
        <v>0</v>
      </c>
      <c r="Z605" s="482">
        <v>0</v>
      </c>
      <c r="AA605" s="482">
        <v>0</v>
      </c>
      <c r="AB605" s="482">
        <v>0</v>
      </c>
      <c r="AC605" s="482">
        <v>0</v>
      </c>
      <c r="AD605" s="482">
        <v>0</v>
      </c>
      <c r="AE605" s="482">
        <v>0</v>
      </c>
      <c r="AF605" s="482">
        <v>0</v>
      </c>
      <c r="AG605" s="482">
        <v>0</v>
      </c>
      <c r="AH605" s="482">
        <v>0</v>
      </c>
      <c r="AI605" s="482">
        <v>0</v>
      </c>
      <c r="AJ605" s="482">
        <v>0</v>
      </c>
      <c r="AK605" s="482">
        <v>0</v>
      </c>
      <c r="AL605" s="482">
        <v>0</v>
      </c>
      <c r="AM605" s="482">
        <v>0</v>
      </c>
      <c r="AN605" s="482">
        <v>0</v>
      </c>
      <c r="AO605" s="482">
        <v>1</v>
      </c>
      <c r="AP605" s="482">
        <v>0</v>
      </c>
      <c r="AQ605" s="482">
        <v>0</v>
      </c>
      <c r="AR605" s="482">
        <v>0</v>
      </c>
      <c r="AS605" s="482">
        <v>0</v>
      </c>
      <c r="AT605" s="483">
        <v>0</v>
      </c>
      <c r="AU605" s="481">
        <v>0</v>
      </c>
      <c r="AV605" s="482">
        <v>0</v>
      </c>
      <c r="AW605" s="482">
        <v>0</v>
      </c>
      <c r="AX605" s="482">
        <v>0</v>
      </c>
      <c r="AY605" s="482">
        <v>0</v>
      </c>
      <c r="AZ605" s="482">
        <v>0</v>
      </c>
      <c r="BA605" s="482">
        <v>0</v>
      </c>
      <c r="BB605" s="482">
        <v>0</v>
      </c>
      <c r="BC605" s="482">
        <v>0</v>
      </c>
      <c r="BD605" s="482">
        <v>0</v>
      </c>
      <c r="BE605" s="482">
        <v>0</v>
      </c>
      <c r="BF605" s="482">
        <v>0</v>
      </c>
      <c r="BG605" s="482">
        <v>0</v>
      </c>
      <c r="BH605" s="482">
        <v>0</v>
      </c>
      <c r="BI605" s="482">
        <v>0</v>
      </c>
      <c r="BJ605" s="482">
        <v>0</v>
      </c>
      <c r="BK605" s="482">
        <v>0</v>
      </c>
      <c r="BL605" s="482">
        <v>0</v>
      </c>
      <c r="BM605" s="482">
        <v>0</v>
      </c>
      <c r="BN605" s="482">
        <v>0</v>
      </c>
      <c r="BO605" s="482">
        <v>0</v>
      </c>
      <c r="BP605" s="482">
        <v>0</v>
      </c>
      <c r="BQ605" s="482">
        <v>0</v>
      </c>
      <c r="BR605" s="482">
        <v>0</v>
      </c>
      <c r="BS605" s="482">
        <v>0</v>
      </c>
      <c r="BT605" s="482">
        <v>0</v>
      </c>
      <c r="BU605" s="482">
        <v>0</v>
      </c>
      <c r="BV605" s="482">
        <v>0</v>
      </c>
      <c r="BW605" s="482">
        <v>0</v>
      </c>
      <c r="BX605" s="482">
        <v>0</v>
      </c>
      <c r="BY605" s="482">
        <v>0</v>
      </c>
      <c r="BZ605" s="482">
        <v>0</v>
      </c>
      <c r="CA605" s="482">
        <v>0</v>
      </c>
      <c r="CB605" s="482">
        <v>0</v>
      </c>
      <c r="CC605" s="482">
        <v>0</v>
      </c>
      <c r="CD605" s="482">
        <v>0</v>
      </c>
      <c r="CE605" s="482">
        <v>0</v>
      </c>
      <c r="CF605" s="482">
        <v>0</v>
      </c>
      <c r="CG605" s="482">
        <v>0</v>
      </c>
      <c r="CH605" s="482">
        <v>0</v>
      </c>
      <c r="CI605" s="482">
        <v>0</v>
      </c>
      <c r="CJ605" s="483">
        <v>0</v>
      </c>
    </row>
    <row r="606" spans="2:88">
      <c r="B606" s="277"/>
      <c r="C606" s="589">
        <v>38</v>
      </c>
      <c r="D606" s="473" t="s">
        <v>646</v>
      </c>
      <c r="E606" s="481">
        <v>2.1538834982446567E-5</v>
      </c>
      <c r="F606" s="482">
        <v>8.0223124942447096E-6</v>
      </c>
      <c r="G606" s="482">
        <v>3.1228733111794117E-5</v>
      </c>
      <c r="H606" s="482">
        <v>2.2504227808312181E-6</v>
      </c>
      <c r="I606" s="482">
        <v>2.3217083742110923E-3</v>
      </c>
      <c r="J606" s="482">
        <v>4.0200271227764518E-6</v>
      </c>
      <c r="K606" s="482">
        <v>2.6705176294314976E-6</v>
      </c>
      <c r="L606" s="482">
        <v>4.366430375190806E-6</v>
      </c>
      <c r="M606" s="482">
        <v>1.9089719107641627E-7</v>
      </c>
      <c r="N606" s="482">
        <v>2.0895244779802698E-6</v>
      </c>
      <c r="O606" s="482">
        <v>3.8012168348647563E-6</v>
      </c>
      <c r="P606" s="482">
        <v>2.2430234416557591E-6</v>
      </c>
      <c r="Q606" s="482">
        <v>3.1870913164455904E-6</v>
      </c>
      <c r="R606" s="482">
        <v>1.292913394849745E-6</v>
      </c>
      <c r="S606" s="482">
        <v>3.1005438254177209E-6</v>
      </c>
      <c r="T606" s="482">
        <v>3.0077119862109596E-6</v>
      </c>
      <c r="U606" s="482">
        <v>2.5341823982475582E-6</v>
      </c>
      <c r="V606" s="482">
        <v>9.0656543115503254E-7</v>
      </c>
      <c r="W606" s="482">
        <v>2.9208701471293823E-6</v>
      </c>
      <c r="X606" s="482">
        <v>1.1996436786628733E-6</v>
      </c>
      <c r="Y606" s="482">
        <v>6.3864999858697658E-7</v>
      </c>
      <c r="Z606" s="482">
        <v>1.7299758060923754E-6</v>
      </c>
      <c r="AA606" s="482">
        <v>4.6847662991469901E-6</v>
      </c>
      <c r="AB606" s="482">
        <v>1.6130866365703533E-6</v>
      </c>
      <c r="AC606" s="482">
        <v>3.0668500390207336E-6</v>
      </c>
      <c r="AD606" s="482">
        <v>4.3234694710481299E-7</v>
      </c>
      <c r="AE606" s="482">
        <v>2.2080166828710629E-6</v>
      </c>
      <c r="AF606" s="482">
        <v>1.8094039691214877E-6</v>
      </c>
      <c r="AG606" s="482">
        <v>4.6094055128574332E-7</v>
      </c>
      <c r="AH606" s="482">
        <v>4.2156438143942344E-6</v>
      </c>
      <c r="AI606" s="482">
        <v>3.9055449503254334E-6</v>
      </c>
      <c r="AJ606" s="482">
        <v>7.7067585647786144E-7</v>
      </c>
      <c r="AK606" s="482">
        <v>4.1047400086880958E-6</v>
      </c>
      <c r="AL606" s="482">
        <v>7.5393355473616893E-3</v>
      </c>
      <c r="AM606" s="482">
        <v>1.6097006997359726E-6</v>
      </c>
      <c r="AN606" s="482">
        <v>2.1789129917685416E-6</v>
      </c>
      <c r="AO606" s="482">
        <v>9.9085305600432622E-3</v>
      </c>
      <c r="AP606" s="482">
        <v>1.0050407283965681</v>
      </c>
      <c r="AQ606" s="482">
        <v>7.7030523573353137E-7</v>
      </c>
      <c r="AR606" s="482">
        <v>3.0725887722784265E-6</v>
      </c>
      <c r="AS606" s="482">
        <v>7.8174884311026009E-7</v>
      </c>
      <c r="AT606" s="483">
        <v>3.0247246598873829E-4</v>
      </c>
      <c r="AU606" s="481">
        <v>1.3132736990760205E-6</v>
      </c>
      <c r="AV606" s="482">
        <v>6.0977073930503405E-7</v>
      </c>
      <c r="AW606" s="482">
        <v>2.0838634354583766E-6</v>
      </c>
      <c r="AX606" s="482">
        <v>3.9821908374045588E-8</v>
      </c>
      <c r="AY606" s="482">
        <v>5.6185621501096679E-6</v>
      </c>
      <c r="AZ606" s="482">
        <v>1.6045249371162097E-7</v>
      </c>
      <c r="BA606" s="482">
        <v>1.4708595114273999E-7</v>
      </c>
      <c r="BB606" s="482">
        <v>3.3779129522184835E-7</v>
      </c>
      <c r="BC606" s="482">
        <v>6.379555581841113E-9</v>
      </c>
      <c r="BD606" s="482">
        <v>1.9388613775943525E-7</v>
      </c>
      <c r="BE606" s="482">
        <v>8.4592702538537989E-8</v>
      </c>
      <c r="BF606" s="482">
        <v>3.1747084300878312E-8</v>
      </c>
      <c r="BG606" s="482">
        <v>6.0754585234461996E-8</v>
      </c>
      <c r="BH606" s="482">
        <v>4.3630154245726697E-8</v>
      </c>
      <c r="BI606" s="482">
        <v>7.3024498305676124E-8</v>
      </c>
      <c r="BJ606" s="482">
        <v>6.3490425188775746E-8</v>
      </c>
      <c r="BK606" s="482">
        <v>8.6023947756638686E-8</v>
      </c>
      <c r="BL606" s="482">
        <v>7.1827530592700229E-8</v>
      </c>
      <c r="BM606" s="482">
        <v>8.6966985011998856E-8</v>
      </c>
      <c r="BN606" s="482">
        <v>8.683294932247813E-8</v>
      </c>
      <c r="BO606" s="482">
        <v>7.9028056339307266E-8</v>
      </c>
      <c r="BP606" s="482">
        <v>1.4317081469109939E-7</v>
      </c>
      <c r="BQ606" s="482">
        <v>7.1643383299308662E-8</v>
      </c>
      <c r="BR606" s="482">
        <v>2.496743328902218E-8</v>
      </c>
      <c r="BS606" s="482">
        <v>5.2181949476782535E-8</v>
      </c>
      <c r="BT606" s="482">
        <v>2.2556251712963167E-8</v>
      </c>
      <c r="BU606" s="482">
        <v>3.1286380981231357E-8</v>
      </c>
      <c r="BV606" s="482">
        <v>2.2666931011848709E-8</v>
      </c>
      <c r="BW606" s="482">
        <v>1.6163525907572889E-8</v>
      </c>
      <c r="BX606" s="482">
        <v>4.5004071708818885E-8</v>
      </c>
      <c r="BY606" s="482">
        <v>3.6711847513368259E-8</v>
      </c>
      <c r="BZ606" s="482">
        <v>2.8671022481540133E-8</v>
      </c>
      <c r="CA606" s="482">
        <v>4.8363306394312047E-8</v>
      </c>
      <c r="CB606" s="482">
        <v>3.8874156966512929E-7</v>
      </c>
      <c r="CC606" s="482">
        <v>7.383346376779084E-8</v>
      </c>
      <c r="CD606" s="482">
        <v>4.0862293048649254E-8</v>
      </c>
      <c r="CE606" s="482">
        <v>3.4441930467424074E-6</v>
      </c>
      <c r="CF606" s="482">
        <v>7.3671071995774915E-6</v>
      </c>
      <c r="CG606" s="482">
        <v>3.5973899903445367E-8</v>
      </c>
      <c r="CH606" s="482">
        <v>1.6327404453403078E-7</v>
      </c>
      <c r="CI606" s="482">
        <v>1.1904790696234957E-7</v>
      </c>
      <c r="CJ606" s="483">
        <v>7.5171267796105284E-8</v>
      </c>
    </row>
    <row r="607" spans="2:88">
      <c r="B607" s="277"/>
      <c r="C607" s="589">
        <v>39</v>
      </c>
      <c r="D607" s="473" t="s">
        <v>647</v>
      </c>
      <c r="E607" s="481">
        <v>1.517978774842823E-5</v>
      </c>
      <c r="F607" s="482">
        <v>1.3689303489313908E-5</v>
      </c>
      <c r="G607" s="482">
        <v>2.6315500261821308E-5</v>
      </c>
      <c r="H607" s="482">
        <v>3.3236673386417948E-5</v>
      </c>
      <c r="I607" s="482">
        <v>1.723694905021242E-5</v>
      </c>
      <c r="J607" s="482">
        <v>2.3811094142793594E-5</v>
      </c>
      <c r="K607" s="482">
        <v>1.9648323890785532E-5</v>
      </c>
      <c r="L607" s="482">
        <v>2.4536551059982578E-5</v>
      </c>
      <c r="M607" s="482">
        <v>2.3676871073414497E-6</v>
      </c>
      <c r="N607" s="482">
        <v>2.075027238228743E-5</v>
      </c>
      <c r="O607" s="482">
        <v>2.2824391585840004E-5</v>
      </c>
      <c r="P607" s="482">
        <v>1.5799020420829638E-5</v>
      </c>
      <c r="Q607" s="482">
        <v>1.5535669514070987E-5</v>
      </c>
      <c r="R607" s="482">
        <v>1.9674451355425272E-5</v>
      </c>
      <c r="S607" s="482">
        <v>2.1160887880083147E-5</v>
      </c>
      <c r="T607" s="482">
        <v>2.3414680968637066E-5</v>
      </c>
      <c r="U607" s="482">
        <v>2.1668643366898147E-5</v>
      </c>
      <c r="V607" s="482">
        <v>1.9729409990960188E-5</v>
      </c>
      <c r="W607" s="482">
        <v>2.6933987707677584E-5</v>
      </c>
      <c r="X607" s="482">
        <v>3.0620657065193313E-5</v>
      </c>
      <c r="Y607" s="482">
        <v>1.1214310593489531E-5</v>
      </c>
      <c r="Z607" s="482">
        <v>1.6887310912860632E-5</v>
      </c>
      <c r="AA607" s="482">
        <v>3.2737512597986256E-5</v>
      </c>
      <c r="AB607" s="482">
        <v>2.4673538352622002E-5</v>
      </c>
      <c r="AC607" s="482">
        <v>4.7877018539611323E-5</v>
      </c>
      <c r="AD607" s="482">
        <v>1.505557704223138E-5</v>
      </c>
      <c r="AE607" s="482">
        <v>7.3409573037286379E-5</v>
      </c>
      <c r="AF607" s="482">
        <v>7.3796917245546765E-5</v>
      </c>
      <c r="AG607" s="482">
        <v>7.5351830644437706E-6</v>
      </c>
      <c r="AH607" s="482">
        <v>2.6793996818264155E-5</v>
      </c>
      <c r="AI607" s="482">
        <v>3.1305926307583988E-3</v>
      </c>
      <c r="AJ607" s="482">
        <v>4.9982748021504367E-5</v>
      </c>
      <c r="AK607" s="482">
        <v>1.202986617499018E-4</v>
      </c>
      <c r="AL607" s="482">
        <v>3.3918381322010327E-5</v>
      </c>
      <c r="AM607" s="482">
        <v>8.0818082816583707E-5</v>
      </c>
      <c r="AN607" s="482">
        <v>1.0155839793744102E-4</v>
      </c>
      <c r="AO607" s="482">
        <v>1.857594541860868E-3</v>
      </c>
      <c r="AP607" s="482">
        <v>1.6795448524846269E-4</v>
      </c>
      <c r="AQ607" s="482">
        <v>1.0018981573480297</v>
      </c>
      <c r="AR607" s="482">
        <v>4.8921367570897007E-4</v>
      </c>
      <c r="AS607" s="482">
        <v>8.9287938552006852E-6</v>
      </c>
      <c r="AT607" s="483">
        <v>5.0967947154312385E-4</v>
      </c>
      <c r="AU607" s="481">
        <v>7.556657311642307E-7</v>
      </c>
      <c r="AV607" s="482">
        <v>4.5590526500893873E-7</v>
      </c>
      <c r="AW607" s="482">
        <v>8.3283143340561315E-7</v>
      </c>
      <c r="AX607" s="482">
        <v>1.1720059463492267E-6</v>
      </c>
      <c r="AY607" s="482">
        <v>8.8014448058092637E-7</v>
      </c>
      <c r="AZ607" s="482">
        <v>1.0028998103984135E-6</v>
      </c>
      <c r="BA607" s="482">
        <v>1.0456693392563546E-6</v>
      </c>
      <c r="BB607" s="482">
        <v>1.5284094510398962E-6</v>
      </c>
      <c r="BC607" s="482">
        <v>1.2725038188409478E-7</v>
      </c>
      <c r="BD607" s="482">
        <v>1.4861422516928731E-6</v>
      </c>
      <c r="BE607" s="482">
        <v>9.7142025724239926E-7</v>
      </c>
      <c r="BF607" s="482">
        <v>6.2967583067316162E-7</v>
      </c>
      <c r="BG607" s="482">
        <v>7.589948510033296E-7</v>
      </c>
      <c r="BH607" s="482">
        <v>8.5825250807794534E-7</v>
      </c>
      <c r="BI607" s="482">
        <v>1.081712021102293E-6</v>
      </c>
      <c r="BJ607" s="482">
        <v>1.1016851829277427E-6</v>
      </c>
      <c r="BK607" s="482">
        <v>1.4467580735154739E-6</v>
      </c>
      <c r="BL607" s="482">
        <v>1.3838285813537032E-6</v>
      </c>
      <c r="BM607" s="482">
        <v>1.5674286579545713E-6</v>
      </c>
      <c r="BN607" s="482">
        <v>2.0100830702914986E-6</v>
      </c>
      <c r="BO607" s="482">
        <v>1.2784370280089271E-6</v>
      </c>
      <c r="BP607" s="482">
        <v>1.6066150647637226E-6</v>
      </c>
      <c r="BQ607" s="482">
        <v>1.2135966390086911E-6</v>
      </c>
      <c r="BR607" s="482">
        <v>9.1501220914532677E-7</v>
      </c>
      <c r="BS607" s="482">
        <v>1.9495558811840394E-6</v>
      </c>
      <c r="BT607" s="482">
        <v>7.2617833979323854E-7</v>
      </c>
      <c r="BU607" s="482">
        <v>1.5748783590675751E-6</v>
      </c>
      <c r="BV607" s="482">
        <v>2.0323038472337511E-6</v>
      </c>
      <c r="BW607" s="482">
        <v>4.5630382875097845E-7</v>
      </c>
      <c r="BX607" s="482">
        <v>9.0545248825214199E-7</v>
      </c>
      <c r="BY607" s="482">
        <v>2.0078367443496663E-5</v>
      </c>
      <c r="BZ607" s="482">
        <v>1.1975797142757165E-6</v>
      </c>
      <c r="CA607" s="482">
        <v>1.177613488603948E-6</v>
      </c>
      <c r="CB607" s="482">
        <v>1.0258365419671698E-6</v>
      </c>
      <c r="CC607" s="482">
        <v>2.2424712912196702E-6</v>
      </c>
      <c r="CD607" s="482">
        <v>3.0314530732701337E-6</v>
      </c>
      <c r="CE607" s="482">
        <v>5.1945207328418273E-6</v>
      </c>
      <c r="CF607" s="482">
        <v>1.5886379419426295E-6</v>
      </c>
      <c r="CG607" s="482">
        <v>3.086214858790247E-5</v>
      </c>
      <c r="CH607" s="482">
        <v>2.3274546809053741E-6</v>
      </c>
      <c r="CI607" s="482">
        <v>1.3624562146535768E-6</v>
      </c>
      <c r="CJ607" s="483">
        <v>2.8055115986325977E-6</v>
      </c>
    </row>
    <row r="608" spans="2:88">
      <c r="B608" s="277"/>
      <c r="C608" s="589">
        <v>40</v>
      </c>
      <c r="D608" s="473" t="s">
        <v>648</v>
      </c>
      <c r="E608" s="481">
        <v>2.2437617153941785E-4</v>
      </c>
      <c r="F608" s="482">
        <v>4.1202727185190202E-4</v>
      </c>
      <c r="G608" s="482">
        <v>1.0462694540027528E-3</v>
      </c>
      <c r="H608" s="482">
        <v>3.1730039517249592E-4</v>
      </c>
      <c r="I608" s="482">
        <v>2.7582339803849948E-4</v>
      </c>
      <c r="J608" s="482">
        <v>2.3285530616234297E-4</v>
      </c>
      <c r="K608" s="482">
        <v>2.0054688566991012E-4</v>
      </c>
      <c r="L608" s="482">
        <v>1.8385371779291678E-4</v>
      </c>
      <c r="M608" s="482">
        <v>2.4400610490250414E-5</v>
      </c>
      <c r="N608" s="482">
        <v>1.86826549278028E-4</v>
      </c>
      <c r="O608" s="482">
        <v>1.7021017528591652E-4</v>
      </c>
      <c r="P608" s="482">
        <v>1.6681589624055972E-4</v>
      </c>
      <c r="Q608" s="482">
        <v>1.9569120049692484E-4</v>
      </c>
      <c r="R608" s="482">
        <v>1.6737747271557628E-4</v>
      </c>
      <c r="S608" s="482">
        <v>1.9353377907955431E-4</v>
      </c>
      <c r="T608" s="482">
        <v>1.9654281733340545E-4</v>
      </c>
      <c r="U608" s="482">
        <v>2.6376087391976152E-4</v>
      </c>
      <c r="V608" s="482">
        <v>2.639155379621247E-4</v>
      </c>
      <c r="W608" s="482">
        <v>2.2724142846270159E-4</v>
      </c>
      <c r="X608" s="482">
        <v>1.5121523679823676E-4</v>
      </c>
      <c r="Y608" s="482">
        <v>1.6918897215930097E-4</v>
      </c>
      <c r="Z608" s="482">
        <v>1.5824107932038079E-4</v>
      </c>
      <c r="AA608" s="482">
        <v>3.6534532475774358E-4</v>
      </c>
      <c r="AB608" s="482">
        <v>1.8922592965798566E-4</v>
      </c>
      <c r="AC608" s="482">
        <v>3.8090198977628681E-4</v>
      </c>
      <c r="AD608" s="482">
        <v>7.2052046353349497E-5</v>
      </c>
      <c r="AE608" s="482">
        <v>6.5160938699495717E-4</v>
      </c>
      <c r="AF608" s="482">
        <v>3.0903232664863261E-4</v>
      </c>
      <c r="AG608" s="482">
        <v>3.879205372019228E-4</v>
      </c>
      <c r="AH608" s="482">
        <v>6.6753340264865703E-4</v>
      </c>
      <c r="AI608" s="482">
        <v>1.6573284894493196E-3</v>
      </c>
      <c r="AJ608" s="482">
        <v>5.4948646133409318E-4</v>
      </c>
      <c r="AK608" s="482">
        <v>8.5463419974559664E-4</v>
      </c>
      <c r="AL608" s="482">
        <v>9.6801325753428698E-3</v>
      </c>
      <c r="AM608" s="482">
        <v>1.7079269647290863E-3</v>
      </c>
      <c r="AN608" s="482">
        <v>8.3220602442541237E-4</v>
      </c>
      <c r="AO608" s="482">
        <v>9.3811884342698253E-3</v>
      </c>
      <c r="AP608" s="482">
        <v>3.170233420557379E-3</v>
      </c>
      <c r="AQ608" s="482">
        <v>2.3298681626257841E-3</v>
      </c>
      <c r="AR608" s="482">
        <v>1.0096603482653885</v>
      </c>
      <c r="AS608" s="482">
        <v>9.0155350279139509E-5</v>
      </c>
      <c r="AT608" s="483">
        <v>2.2702354075701567E-3</v>
      </c>
      <c r="AU608" s="481">
        <v>2.1364099477887204E-6</v>
      </c>
      <c r="AV608" s="482">
        <v>1.1245236215254332E-6</v>
      </c>
      <c r="AW608" s="482">
        <v>3.1720316332918784E-6</v>
      </c>
      <c r="AX608" s="482">
        <v>1.6648927261402236E-6</v>
      </c>
      <c r="AY608" s="482">
        <v>3.2582216315400248E-6</v>
      </c>
      <c r="AZ608" s="482">
        <v>2.6576053462483351E-6</v>
      </c>
      <c r="BA608" s="482">
        <v>3.0667882898627609E-6</v>
      </c>
      <c r="BB608" s="482">
        <v>4.6981016137484076E-6</v>
      </c>
      <c r="BC608" s="482">
        <v>4.0326043954142217E-7</v>
      </c>
      <c r="BD608" s="482">
        <v>5.8976090748060346E-6</v>
      </c>
      <c r="BE608" s="482">
        <v>2.572515032401504E-6</v>
      </c>
      <c r="BF608" s="482">
        <v>1.4679607730660722E-6</v>
      </c>
      <c r="BG608" s="482">
        <v>3.0449843484438224E-6</v>
      </c>
      <c r="BH608" s="482">
        <v>2.359744395694569E-6</v>
      </c>
      <c r="BI608" s="482">
        <v>3.5806022431531163E-6</v>
      </c>
      <c r="BJ608" s="482">
        <v>3.2698838663798142E-6</v>
      </c>
      <c r="BK608" s="482">
        <v>7.8449344662284146E-6</v>
      </c>
      <c r="BL608" s="482">
        <v>6.2239242656619961E-6</v>
      </c>
      <c r="BM608" s="482">
        <v>7.8608842434481458E-6</v>
      </c>
      <c r="BN608" s="482">
        <v>1.1456838435653257E-5</v>
      </c>
      <c r="BO608" s="482">
        <v>7.1510515770905733E-6</v>
      </c>
      <c r="BP608" s="482">
        <v>3.1398386854889371E-6</v>
      </c>
      <c r="BQ608" s="482">
        <v>2.7773448052424038E-6</v>
      </c>
      <c r="BR608" s="482">
        <v>1.2910978545892788E-6</v>
      </c>
      <c r="BS608" s="482">
        <v>1.9252185906080664E-6</v>
      </c>
      <c r="BT608" s="482">
        <v>1.0836537757898377E-6</v>
      </c>
      <c r="BU608" s="482">
        <v>1.1734556351931241E-6</v>
      </c>
      <c r="BV608" s="482">
        <v>1.0781338638544104E-6</v>
      </c>
      <c r="BW608" s="482">
        <v>5.0662442120467494E-7</v>
      </c>
      <c r="BX608" s="482">
        <v>2.1497933974559975E-6</v>
      </c>
      <c r="BY608" s="482">
        <v>2.2315906238749689E-6</v>
      </c>
      <c r="BZ608" s="482">
        <v>1.2006791122112786E-6</v>
      </c>
      <c r="CA608" s="482">
        <v>1.1004610492162796E-6</v>
      </c>
      <c r="CB608" s="482">
        <v>7.2423858408851619E-6</v>
      </c>
      <c r="CC608" s="482">
        <v>1.6048965887238722E-6</v>
      </c>
      <c r="CD608" s="482">
        <v>2.088155957607326E-6</v>
      </c>
      <c r="CE608" s="482">
        <v>6.4085807022510076E-6</v>
      </c>
      <c r="CF608" s="482">
        <v>4.2313696327987493E-6</v>
      </c>
      <c r="CG608" s="482">
        <v>1.3374344335759318E-6</v>
      </c>
      <c r="CH608" s="482">
        <v>5.7733266244089038E-6</v>
      </c>
      <c r="CI608" s="482">
        <v>4.8781162353012274E-6</v>
      </c>
      <c r="CJ608" s="483">
        <v>2.5332008198138884E-6</v>
      </c>
    </row>
    <row r="609" spans="2:88">
      <c r="B609" s="277"/>
      <c r="C609" s="589">
        <v>41</v>
      </c>
      <c r="D609" s="473" t="s">
        <v>662</v>
      </c>
      <c r="E609" s="481">
        <v>9.1196811408400253E-4</v>
      </c>
      <c r="F609" s="482">
        <v>1.7010103873187229E-3</v>
      </c>
      <c r="G609" s="482">
        <v>2.0509307822091146E-3</v>
      </c>
      <c r="H609" s="482">
        <v>2.2628390495024538E-3</v>
      </c>
      <c r="I609" s="482">
        <v>1.2138036470475423E-3</v>
      </c>
      <c r="J609" s="482">
        <v>2.0074613096074273E-3</v>
      </c>
      <c r="K609" s="482">
        <v>1.7412503177553179E-3</v>
      </c>
      <c r="L609" s="482">
        <v>1.1919451805073552E-3</v>
      </c>
      <c r="M609" s="482">
        <v>9.592788188024875E-5</v>
      </c>
      <c r="N609" s="482">
        <v>7.1314357702355151E-4</v>
      </c>
      <c r="O609" s="482">
        <v>2.0658206714270566E-3</v>
      </c>
      <c r="P609" s="482">
        <v>7.9591253949001437E-4</v>
      </c>
      <c r="Q609" s="482">
        <v>9.8512988363524847E-4</v>
      </c>
      <c r="R609" s="482">
        <v>1.007486378096124E-3</v>
      </c>
      <c r="S609" s="482">
        <v>1.5308044437406148E-3</v>
      </c>
      <c r="T609" s="482">
        <v>1.4081519130873543E-3</v>
      </c>
      <c r="U609" s="482">
        <v>1.2115197882671971E-3</v>
      </c>
      <c r="V609" s="482">
        <v>1.8340980212496673E-3</v>
      </c>
      <c r="W609" s="482">
        <v>2.4150292331618674E-3</v>
      </c>
      <c r="X609" s="482">
        <v>1.8188586296221131E-3</v>
      </c>
      <c r="Y609" s="482">
        <v>6.7391709600186716E-4</v>
      </c>
      <c r="Z609" s="482">
        <v>1.8633099541750364E-3</v>
      </c>
      <c r="AA609" s="482">
        <v>1.942303491712907E-3</v>
      </c>
      <c r="AB609" s="482">
        <v>5.2229076581445353E-4</v>
      </c>
      <c r="AC609" s="482">
        <v>1.2288206749033357E-3</v>
      </c>
      <c r="AD609" s="482">
        <v>2.9792513113083099E-3</v>
      </c>
      <c r="AE609" s="482">
        <v>3.114545770095328E-3</v>
      </c>
      <c r="AF609" s="482">
        <v>5.1437464340653716E-3</v>
      </c>
      <c r="AG609" s="482">
        <v>4.6189687370256022E-4</v>
      </c>
      <c r="AH609" s="482">
        <v>2.5354018615324899E-3</v>
      </c>
      <c r="AI609" s="482">
        <v>3.4104080614455637E-3</v>
      </c>
      <c r="AJ609" s="482">
        <v>4.9016311165738869E-3</v>
      </c>
      <c r="AK609" s="482">
        <v>4.7816981273716783E-3</v>
      </c>
      <c r="AL609" s="482">
        <v>3.0253141815641447E-3</v>
      </c>
      <c r="AM609" s="482">
        <v>5.0425679153339358E-3</v>
      </c>
      <c r="AN609" s="482">
        <v>2.3138485650870183E-3</v>
      </c>
      <c r="AO609" s="482">
        <v>3.6289669889425107E-3</v>
      </c>
      <c r="AP609" s="482">
        <v>1.6523927133016737E-3</v>
      </c>
      <c r="AQ609" s="482">
        <v>3.3438805312090846E-3</v>
      </c>
      <c r="AR609" s="482">
        <v>3.2877708290237864E-3</v>
      </c>
      <c r="AS609" s="482">
        <v>1.0004931757137698</v>
      </c>
      <c r="AT609" s="483">
        <v>1.8505539059043177E-3</v>
      </c>
      <c r="AU609" s="481">
        <v>9.5058042926877683E-6</v>
      </c>
      <c r="AV609" s="482">
        <v>4.5229870041473528E-6</v>
      </c>
      <c r="AW609" s="482">
        <v>1.1191742065955862E-5</v>
      </c>
      <c r="AX609" s="482">
        <v>6.8376554973046587E-6</v>
      </c>
      <c r="AY609" s="482">
        <v>1.3055687441484391E-5</v>
      </c>
      <c r="AZ609" s="482">
        <v>1.4877848075179429E-5</v>
      </c>
      <c r="BA609" s="482">
        <v>1.7756600794918119E-5</v>
      </c>
      <c r="BB609" s="482">
        <v>2.7086095059557385E-5</v>
      </c>
      <c r="BC609" s="482">
        <v>1.6641549234745389E-6</v>
      </c>
      <c r="BD609" s="482">
        <v>3.2562213453736217E-5</v>
      </c>
      <c r="BE609" s="482">
        <v>1.6495106664498879E-5</v>
      </c>
      <c r="BF609" s="482">
        <v>7.0651969345413801E-6</v>
      </c>
      <c r="BG609" s="482">
        <v>1.5462355412072747E-5</v>
      </c>
      <c r="BH609" s="482">
        <v>1.1471722794975789E-5</v>
      </c>
      <c r="BI609" s="482">
        <v>2.1136025585012606E-5</v>
      </c>
      <c r="BJ609" s="482">
        <v>1.8566726480577401E-5</v>
      </c>
      <c r="BK609" s="482">
        <v>4.9773925335415204E-5</v>
      </c>
      <c r="BL609" s="482">
        <v>3.9820285279656718E-5</v>
      </c>
      <c r="BM609" s="482">
        <v>5.2431794107558485E-5</v>
      </c>
      <c r="BN609" s="482">
        <v>7.5261910007563224E-5</v>
      </c>
      <c r="BO609" s="482">
        <v>3.6423985502809865E-5</v>
      </c>
      <c r="BP609" s="482">
        <v>1.6251044896899374E-5</v>
      </c>
      <c r="BQ609" s="482">
        <v>1.5507271597335736E-5</v>
      </c>
      <c r="BR609" s="482">
        <v>5.4256355101846816E-6</v>
      </c>
      <c r="BS609" s="482">
        <v>8.0419025730536493E-6</v>
      </c>
      <c r="BT609" s="482">
        <v>4.5208297278679427E-6</v>
      </c>
      <c r="BU609" s="482">
        <v>3.9703327328979232E-6</v>
      </c>
      <c r="BV609" s="482">
        <v>3.9027424363485533E-6</v>
      </c>
      <c r="BW609" s="482">
        <v>1.7695918426239762E-6</v>
      </c>
      <c r="BX609" s="482">
        <v>6.9362319061672611E-6</v>
      </c>
      <c r="BY609" s="482">
        <v>6.6374989079240383E-6</v>
      </c>
      <c r="BZ609" s="482">
        <v>5.4742950599154624E-6</v>
      </c>
      <c r="CA609" s="482">
        <v>4.1028057992308261E-6</v>
      </c>
      <c r="CB609" s="482">
        <v>9.9297148094949161E-6</v>
      </c>
      <c r="CC609" s="482">
        <v>6.0437728577930335E-6</v>
      </c>
      <c r="CD609" s="482">
        <v>9.2442295167228099E-6</v>
      </c>
      <c r="CE609" s="482">
        <v>8.5998009951983274E-6</v>
      </c>
      <c r="CF609" s="482">
        <v>1.1136602171334972E-5</v>
      </c>
      <c r="CG609" s="482">
        <v>4.7269708876760261E-6</v>
      </c>
      <c r="CH609" s="482">
        <v>4.6652829488201486E-6</v>
      </c>
      <c r="CI609" s="482">
        <v>2.9224131748516441E-5</v>
      </c>
      <c r="CJ609" s="483">
        <v>7.2278941397369922E-6</v>
      </c>
    </row>
    <row r="610" spans="2:88">
      <c r="B610" s="277"/>
      <c r="C610" s="590">
        <v>42</v>
      </c>
      <c r="D610" s="474" t="s">
        <v>663</v>
      </c>
      <c r="E610" s="484">
        <v>1.2370059480167395E-2</v>
      </c>
      <c r="F610" s="485">
        <v>1.1577153931598909E-2</v>
      </c>
      <c r="G610" s="485">
        <v>1.4069993579379398E-2</v>
      </c>
      <c r="H610" s="485">
        <v>7.0692300827593629E-3</v>
      </c>
      <c r="I610" s="485">
        <v>3.9719950808977927E-3</v>
      </c>
      <c r="J610" s="485">
        <v>4.0291719255729549E-3</v>
      </c>
      <c r="K610" s="485">
        <v>4.7397490994027488E-3</v>
      </c>
      <c r="L610" s="485">
        <v>2.3763095056387562E-3</v>
      </c>
      <c r="M610" s="485">
        <v>5.3556949596043804E-4</v>
      </c>
      <c r="N610" s="485">
        <v>4.0686391150829282E-3</v>
      </c>
      <c r="O610" s="485">
        <v>1.1606119152433359E-2</v>
      </c>
      <c r="P610" s="485">
        <v>7.0589629919613249E-3</v>
      </c>
      <c r="Q610" s="485">
        <v>1.020695913367408E-2</v>
      </c>
      <c r="R610" s="485">
        <v>4.0330646876790789E-3</v>
      </c>
      <c r="S610" s="485">
        <v>1.0064525756816703E-2</v>
      </c>
      <c r="T610" s="485">
        <v>9.7793212292430955E-3</v>
      </c>
      <c r="U610" s="485">
        <v>8.0538649303834083E-3</v>
      </c>
      <c r="V610" s="485">
        <v>2.6171009131349585E-3</v>
      </c>
      <c r="W610" s="485">
        <v>9.3411170937676129E-3</v>
      </c>
      <c r="X610" s="485">
        <v>3.7570462764497572E-3</v>
      </c>
      <c r="Y610" s="485">
        <v>1.8413224699620656E-3</v>
      </c>
      <c r="Z610" s="485">
        <v>2.4933912721857802E-3</v>
      </c>
      <c r="AA610" s="485">
        <v>1.5173424058447352E-2</v>
      </c>
      <c r="AB610" s="485">
        <v>5.0463948999274937E-3</v>
      </c>
      <c r="AC610" s="485">
        <v>8.4142765866619292E-3</v>
      </c>
      <c r="AD610" s="485">
        <v>1.2416087347127964E-3</v>
      </c>
      <c r="AE610" s="485">
        <v>6.9585603182787531E-3</v>
      </c>
      <c r="AF610" s="485">
        <v>5.0149001694464249E-3</v>
      </c>
      <c r="AG610" s="485">
        <v>1.4492089942446402E-3</v>
      </c>
      <c r="AH610" s="485">
        <v>7.4912207294399302E-3</v>
      </c>
      <c r="AI610" s="485">
        <v>8.051745647707529E-3</v>
      </c>
      <c r="AJ610" s="485">
        <v>1.709868033797863E-3</v>
      </c>
      <c r="AK610" s="485">
        <v>1.2772273753155679E-2</v>
      </c>
      <c r="AL610" s="485">
        <v>4.2036695585145325E-3</v>
      </c>
      <c r="AM610" s="485">
        <v>3.7742892767326603E-3</v>
      </c>
      <c r="AN610" s="485">
        <v>6.9349561943129858E-3</v>
      </c>
      <c r="AO610" s="485">
        <v>2.612240982965404E-3</v>
      </c>
      <c r="AP610" s="485">
        <v>2.9711367122474985E-3</v>
      </c>
      <c r="AQ610" s="485">
        <v>1.5045018290163975E-3</v>
      </c>
      <c r="AR610" s="485">
        <v>3.061110234855482E-3</v>
      </c>
      <c r="AS610" s="485">
        <v>1.7215445940889818E-3</v>
      </c>
      <c r="AT610" s="486">
        <v>1.0016084963550038</v>
      </c>
      <c r="AU610" s="484">
        <v>1.3591389511028381E-4</v>
      </c>
      <c r="AV610" s="485">
        <v>9.3492222788450888E-5</v>
      </c>
      <c r="AW610" s="485">
        <v>1.5063229060104311E-4</v>
      </c>
      <c r="AX610" s="485">
        <v>9.25215289339973E-5</v>
      </c>
      <c r="AY610" s="485">
        <v>1.0827339580468491E-4</v>
      </c>
      <c r="AZ610" s="485">
        <v>7.3271851997657074E-5</v>
      </c>
      <c r="BA610" s="485">
        <v>9.7993141583809965E-5</v>
      </c>
      <c r="BB610" s="485">
        <v>1.0500233013159892E-4</v>
      </c>
      <c r="BC610" s="485">
        <v>1.3131586087056499E-5</v>
      </c>
      <c r="BD610" s="485">
        <v>1.345269814651323E-4</v>
      </c>
      <c r="BE610" s="485">
        <v>1.4408290987635194E-4</v>
      </c>
      <c r="BF610" s="485">
        <v>7.0190211197657281E-5</v>
      </c>
      <c r="BG610" s="485">
        <v>1.4945694909686687E-4</v>
      </c>
      <c r="BH610" s="485">
        <v>1.0575808533960439E-4</v>
      </c>
      <c r="BI610" s="485">
        <v>2.0066822894620554E-4</v>
      </c>
      <c r="BJ610" s="485">
        <v>1.6518036934677922E-4</v>
      </c>
      <c r="BK610" s="485">
        <v>1.9962300882725195E-4</v>
      </c>
      <c r="BL610" s="485">
        <v>1.5836143755674156E-4</v>
      </c>
      <c r="BM610" s="485">
        <v>2.0825872395240379E-4</v>
      </c>
      <c r="BN610" s="485">
        <v>2.027254240975242E-4</v>
      </c>
      <c r="BO610" s="485">
        <v>1.7640174102352918E-4</v>
      </c>
      <c r="BP610" s="485">
        <v>9.1894680421573886E-5</v>
      </c>
      <c r="BQ610" s="485">
        <v>1.7562870086205431E-4</v>
      </c>
      <c r="BR610" s="485">
        <v>6.1445223412311118E-5</v>
      </c>
      <c r="BS610" s="485">
        <v>1.1600675156008779E-4</v>
      </c>
      <c r="BT610" s="485">
        <v>3.6828899796757767E-5</v>
      </c>
      <c r="BU610" s="485">
        <v>6.9857469512745826E-5</v>
      </c>
      <c r="BV610" s="485">
        <v>5.2508308689980193E-5</v>
      </c>
      <c r="BW610" s="485">
        <v>4.5376535910984102E-5</v>
      </c>
      <c r="BX610" s="485">
        <v>9.4438180148310257E-5</v>
      </c>
      <c r="BY610" s="485">
        <v>8.3286918972923164E-5</v>
      </c>
      <c r="BZ610" s="485">
        <v>3.9346748881409568E-5</v>
      </c>
      <c r="CA610" s="485">
        <v>8.3975599012361816E-5</v>
      </c>
      <c r="CB610" s="485">
        <v>6.5311063105127716E-5</v>
      </c>
      <c r="CC610" s="485">
        <v>5.9849804444685164E-5</v>
      </c>
      <c r="CD610" s="485">
        <v>1.0102284456543072E-4</v>
      </c>
      <c r="CE610" s="485">
        <v>6.3138232899778623E-5</v>
      </c>
      <c r="CF610" s="485">
        <v>7.9316739507098919E-5</v>
      </c>
      <c r="CG610" s="485">
        <v>3.7164865683087564E-5</v>
      </c>
      <c r="CH610" s="485">
        <v>4.8164371187239462E-5</v>
      </c>
      <c r="CI610" s="485">
        <v>1.2908061446038579E-4</v>
      </c>
      <c r="CJ610" s="486">
        <v>5.0264073143857695E-5</v>
      </c>
    </row>
    <row r="611" spans="2:88">
      <c r="B611" s="282" t="s">
        <v>79</v>
      </c>
      <c r="C611" s="586">
        <v>1</v>
      </c>
      <c r="D611" s="472" t="s">
        <v>67</v>
      </c>
      <c r="E611" s="478">
        <v>3.9008933968827826E-2</v>
      </c>
      <c r="F611" s="479">
        <v>2.6326682467894573E-3</v>
      </c>
      <c r="G611" s="479">
        <v>1.3724583742539676E-2</v>
      </c>
      <c r="H611" s="479">
        <v>4.9446813257722478E-4</v>
      </c>
      <c r="I611" s="479">
        <v>6.8293157062084817E-2</v>
      </c>
      <c r="J611" s="479">
        <v>8.8216874420544104E-3</v>
      </c>
      <c r="K611" s="479">
        <v>1.7037174111037149E-3</v>
      </c>
      <c r="L611" s="479">
        <v>2.870765816545863E-3</v>
      </c>
      <c r="M611" s="479">
        <v>7.4857805100476756E-5</v>
      </c>
      <c r="N611" s="479">
        <v>2.093156626132029E-2</v>
      </c>
      <c r="O611" s="479">
        <v>9.9443246078198132E-4</v>
      </c>
      <c r="P611" s="479">
        <v>2.821793901564574E-4</v>
      </c>
      <c r="Q611" s="479">
        <v>9.6733112444381949E-4</v>
      </c>
      <c r="R611" s="479">
        <v>4.1578254560258992E-4</v>
      </c>
      <c r="S611" s="479">
        <v>5.5230579327430226E-4</v>
      </c>
      <c r="T611" s="479">
        <v>6.5514271253130452E-4</v>
      </c>
      <c r="U611" s="479">
        <v>1.7918839114831843E-3</v>
      </c>
      <c r="V611" s="479">
        <v>9.6498026439970856E-4</v>
      </c>
      <c r="W611" s="479">
        <v>1.9423727194893901E-3</v>
      </c>
      <c r="X611" s="479">
        <v>1.0987278304184843E-3</v>
      </c>
      <c r="Y611" s="479">
        <v>2.0561726011953823E-3</v>
      </c>
      <c r="Z611" s="479">
        <v>2.6577405215770567E-3</v>
      </c>
      <c r="AA611" s="479">
        <v>9.2806385669383753E-4</v>
      </c>
      <c r="AB611" s="479">
        <v>1.7748672643501764E-4</v>
      </c>
      <c r="AC611" s="479">
        <v>7.8792494796621764E-4</v>
      </c>
      <c r="AD611" s="479">
        <v>2.4674155284304649E-4</v>
      </c>
      <c r="AE611" s="479">
        <v>3.4586563429363215E-4</v>
      </c>
      <c r="AF611" s="479">
        <v>2.6161894356394283E-4</v>
      </c>
      <c r="AG611" s="479">
        <v>5.5254056585913076E-5</v>
      </c>
      <c r="AH611" s="479">
        <v>1.7081676285311408E-4</v>
      </c>
      <c r="AI611" s="479">
        <v>3.2545302650654643E-4</v>
      </c>
      <c r="AJ611" s="479">
        <v>2.9542584971178621E-4</v>
      </c>
      <c r="AK611" s="479">
        <v>5.7386657688642776E-4</v>
      </c>
      <c r="AL611" s="479">
        <v>2.3353453642822237E-3</v>
      </c>
      <c r="AM611" s="479">
        <v>8.4515195227355053E-4</v>
      </c>
      <c r="AN611" s="479">
        <v>6.7229234543660728E-4</v>
      </c>
      <c r="AO611" s="479">
        <v>2.0421168221600765E-2</v>
      </c>
      <c r="AP611" s="479">
        <v>4.0235678463308507E-2</v>
      </c>
      <c r="AQ611" s="479">
        <v>8.1520373852233109E-4</v>
      </c>
      <c r="AR611" s="479">
        <v>2.0015223786219436E-3</v>
      </c>
      <c r="AS611" s="479">
        <v>2.5974739110732146E-3</v>
      </c>
      <c r="AT611" s="480">
        <v>6.4749820852875507E-4</v>
      </c>
      <c r="AU611" s="487">
        <v>1.1413791400906705</v>
      </c>
      <c r="AV611" s="488">
        <v>7.0568097058412082E-3</v>
      </c>
      <c r="AW611" s="488">
        <v>1.5408875435761778E-2</v>
      </c>
      <c r="AX611" s="488">
        <v>4.766219148444201E-4</v>
      </c>
      <c r="AY611" s="488">
        <v>0.18942697957190949</v>
      </c>
      <c r="AZ611" s="488">
        <v>1.2057688482491764E-2</v>
      </c>
      <c r="BA611" s="488">
        <v>1.7847266783007644E-3</v>
      </c>
      <c r="BB611" s="488">
        <v>3.3505904021197365E-3</v>
      </c>
      <c r="BC611" s="488">
        <v>4.6150841897320864E-5</v>
      </c>
      <c r="BD611" s="488">
        <v>2.6733090670823252E-2</v>
      </c>
      <c r="BE611" s="488">
        <v>9.6580595723300177E-4</v>
      </c>
      <c r="BF611" s="488">
        <v>2.9446146153988735E-4</v>
      </c>
      <c r="BG611" s="488">
        <v>5.5969336855506168E-4</v>
      </c>
      <c r="BH611" s="488">
        <v>3.83760320520611E-4</v>
      </c>
      <c r="BI611" s="488">
        <v>6.2849930574090159E-4</v>
      </c>
      <c r="BJ611" s="488">
        <v>8.8452680014910741E-4</v>
      </c>
      <c r="BK611" s="488">
        <v>1.4473901105705816E-3</v>
      </c>
      <c r="BL611" s="488">
        <v>1.0596905803554808E-3</v>
      </c>
      <c r="BM611" s="488">
        <v>1.3797057396004423E-3</v>
      </c>
      <c r="BN611" s="488">
        <v>1.5240886723887073E-3</v>
      </c>
      <c r="BO611" s="488">
        <v>1.7740679451537483E-3</v>
      </c>
      <c r="BP611" s="488">
        <v>3.8652777141673024E-3</v>
      </c>
      <c r="BQ611" s="488">
        <v>1.6260221068280178E-3</v>
      </c>
      <c r="BR611" s="488">
        <v>2.3953718912731581E-4</v>
      </c>
      <c r="BS611" s="488">
        <v>1.1907145920412767E-3</v>
      </c>
      <c r="BT611" s="488">
        <v>4.4737571132912404E-4</v>
      </c>
      <c r="BU611" s="488">
        <v>4.1266381369269424E-4</v>
      </c>
      <c r="BV611" s="488">
        <v>2.8953034454712962E-4</v>
      </c>
      <c r="BW611" s="488">
        <v>1.4441540613410002E-4</v>
      </c>
      <c r="BX611" s="488">
        <v>3.3950315480248843E-4</v>
      </c>
      <c r="BY611" s="488">
        <v>4.6154072051030168E-4</v>
      </c>
      <c r="BZ611" s="488">
        <v>3.6826558683647779E-4</v>
      </c>
      <c r="CA611" s="488">
        <v>1.2540466911203424E-3</v>
      </c>
      <c r="CB611" s="488">
        <v>3.9394218383274051E-3</v>
      </c>
      <c r="CC611" s="488">
        <v>2.3979372958782092E-3</v>
      </c>
      <c r="CD611" s="488">
        <v>5.4783956218441019E-4</v>
      </c>
      <c r="CE611" s="488">
        <v>3.7032011630876119E-2</v>
      </c>
      <c r="CF611" s="488">
        <v>6.2912368945562069E-2</v>
      </c>
      <c r="CG611" s="488">
        <v>4.6172261793925983E-3</v>
      </c>
      <c r="CH611" s="488">
        <v>4.3044266544681152E-3</v>
      </c>
      <c r="CI611" s="488">
        <v>2.5639159508460537E-3</v>
      </c>
      <c r="CJ611" s="489">
        <v>7.1377331928811083E-4</v>
      </c>
    </row>
    <row r="612" spans="2:88">
      <c r="B612" s="284"/>
      <c r="C612" s="589">
        <v>2</v>
      </c>
      <c r="D612" s="473" t="s">
        <v>563</v>
      </c>
      <c r="E612" s="481">
        <v>7.999993906459195E-4</v>
      </c>
      <c r="F612" s="482">
        <v>4.196177792508609E-2</v>
      </c>
      <c r="G612" s="482">
        <v>3.4447457350299211E-4</v>
      </c>
      <c r="H612" s="482">
        <v>2.1589309185468322E-4</v>
      </c>
      <c r="I612" s="482">
        <v>1.1554677800875166E-3</v>
      </c>
      <c r="J612" s="482">
        <v>6.2449619729064518E-4</v>
      </c>
      <c r="K612" s="482">
        <v>2.4904246067323228E-2</v>
      </c>
      <c r="L612" s="482">
        <v>7.7535302100734322E-4</v>
      </c>
      <c r="M612" s="482">
        <v>4.8998243966052757E-5</v>
      </c>
      <c r="N612" s="482">
        <v>5.6612514736206884E-4</v>
      </c>
      <c r="O612" s="482">
        <v>7.0666015193800082E-4</v>
      </c>
      <c r="P612" s="482">
        <v>2.3620474048043909E-4</v>
      </c>
      <c r="Q612" s="482">
        <v>3.6616972104469477E-4</v>
      </c>
      <c r="R612" s="482">
        <v>2.9074959339315729E-4</v>
      </c>
      <c r="S612" s="482">
        <v>3.1884940000858367E-4</v>
      </c>
      <c r="T612" s="482">
        <v>2.2408360148656173E-4</v>
      </c>
      <c r="U612" s="482">
        <v>4.1581118907166775E-4</v>
      </c>
      <c r="V612" s="482">
        <v>3.8658204282700253E-4</v>
      </c>
      <c r="W612" s="482">
        <v>4.9610537618851442E-4</v>
      </c>
      <c r="X612" s="482">
        <v>3.5028613037003432E-4</v>
      </c>
      <c r="Y612" s="482">
        <v>2.9367261406816917E-4</v>
      </c>
      <c r="Z612" s="482">
        <v>3.2623686824172901E-3</v>
      </c>
      <c r="AA612" s="482">
        <v>1.2014096907823708E-3</v>
      </c>
      <c r="AB612" s="482">
        <v>1.5546708261687551E-4</v>
      </c>
      <c r="AC612" s="482">
        <v>1.7274659043164961E-4</v>
      </c>
      <c r="AD612" s="482">
        <v>1.4113511155508624E-4</v>
      </c>
      <c r="AE612" s="482">
        <v>2.8999554233478112E-4</v>
      </c>
      <c r="AF612" s="482">
        <v>3.09363573416457E-4</v>
      </c>
      <c r="AG612" s="482">
        <v>5.5934950830920845E-5</v>
      </c>
      <c r="AH612" s="482">
        <v>2.1490332300674392E-4</v>
      </c>
      <c r="AI612" s="482">
        <v>7.7908630909231708E-4</v>
      </c>
      <c r="AJ612" s="482">
        <v>2.120253595244916E-4</v>
      </c>
      <c r="AK612" s="482">
        <v>2.9802345769876069E-4</v>
      </c>
      <c r="AL612" s="482">
        <v>3.729501640649683E-4</v>
      </c>
      <c r="AM612" s="482">
        <v>5.1457656472737238E-4</v>
      </c>
      <c r="AN612" s="482">
        <v>2.117348777805828E-4</v>
      </c>
      <c r="AO612" s="482">
        <v>8.6004399669784904E-4</v>
      </c>
      <c r="AP612" s="482">
        <v>1.1236529890364354E-3</v>
      </c>
      <c r="AQ612" s="482">
        <v>2.7062559307894585E-4</v>
      </c>
      <c r="AR612" s="482">
        <v>2.2304139142914425E-4</v>
      </c>
      <c r="AS612" s="482">
        <v>1.3336677907025802E-2</v>
      </c>
      <c r="AT612" s="483">
        <v>2.350524404426418E-4</v>
      </c>
      <c r="AU612" s="490">
        <v>1.1882700185494766E-3</v>
      </c>
      <c r="AV612" s="491">
        <v>1.1066476423432527</v>
      </c>
      <c r="AW612" s="491">
        <v>4.892603815093E-4</v>
      </c>
      <c r="AX612" s="491">
        <v>3.3258437730190231E-4</v>
      </c>
      <c r="AY612" s="491">
        <v>1.3585710174155885E-3</v>
      </c>
      <c r="AZ612" s="491">
        <v>4.9281796630737808E-4</v>
      </c>
      <c r="BA612" s="491">
        <v>3.3606076690472358E-2</v>
      </c>
      <c r="BB612" s="491">
        <v>8.6571339171571027E-4</v>
      </c>
      <c r="BC612" s="491">
        <v>3.0875426278766285E-5</v>
      </c>
      <c r="BD612" s="491">
        <v>5.8041801121459726E-4</v>
      </c>
      <c r="BE612" s="491">
        <v>8.8945451639509631E-4</v>
      </c>
      <c r="BF612" s="491">
        <v>2.1255674429158307E-4</v>
      </c>
      <c r="BG612" s="491">
        <v>2.8861907507561917E-4</v>
      </c>
      <c r="BH612" s="491">
        <v>2.9012546495986587E-4</v>
      </c>
      <c r="BI612" s="491">
        <v>2.311801603615885E-4</v>
      </c>
      <c r="BJ612" s="491">
        <v>2.1715058808250909E-4</v>
      </c>
      <c r="BK612" s="491">
        <v>3.999963917887094E-4</v>
      </c>
      <c r="BL612" s="491">
        <v>4.9644011247238352E-4</v>
      </c>
      <c r="BM612" s="491">
        <v>4.6552412540638399E-4</v>
      </c>
      <c r="BN612" s="491">
        <v>4.6100153849640377E-4</v>
      </c>
      <c r="BO612" s="491">
        <v>2.8757849305971321E-4</v>
      </c>
      <c r="BP612" s="491">
        <v>3.1176681453803342E-3</v>
      </c>
      <c r="BQ612" s="491">
        <v>1.467290583534451E-3</v>
      </c>
      <c r="BR612" s="491">
        <v>2.2830638420409576E-4</v>
      </c>
      <c r="BS612" s="491">
        <v>3.3029243199656904E-4</v>
      </c>
      <c r="BT612" s="491">
        <v>2.4966483000296623E-4</v>
      </c>
      <c r="BU612" s="491">
        <v>3.6992309691003742E-4</v>
      </c>
      <c r="BV612" s="491">
        <v>3.3038715374401624E-4</v>
      </c>
      <c r="BW612" s="491">
        <v>1.2536548332384278E-4</v>
      </c>
      <c r="BX612" s="491">
        <v>3.1338279162325503E-4</v>
      </c>
      <c r="BY612" s="491">
        <v>7.1434429022543136E-4</v>
      </c>
      <c r="BZ612" s="491">
        <v>2.2319025525828682E-4</v>
      </c>
      <c r="CA612" s="491">
        <v>3.5550158522918373E-4</v>
      </c>
      <c r="CB612" s="491">
        <v>4.5560318241490925E-4</v>
      </c>
      <c r="CC612" s="491">
        <v>7.6080557608637872E-4</v>
      </c>
      <c r="CD612" s="491">
        <v>2.8207018707229541E-4</v>
      </c>
      <c r="CE612" s="491">
        <v>2.1331010674146304E-3</v>
      </c>
      <c r="CF612" s="491">
        <v>2.5155826819745161E-3</v>
      </c>
      <c r="CG612" s="491">
        <v>3.6741943270768567E-4</v>
      </c>
      <c r="CH612" s="491">
        <v>3.6941306611050994E-4</v>
      </c>
      <c r="CI612" s="491">
        <v>1.2648167718112301E-2</v>
      </c>
      <c r="CJ612" s="492">
        <v>2.422486030463806E-4</v>
      </c>
    </row>
    <row r="613" spans="2:88">
      <c r="B613" s="284"/>
      <c r="C613" s="589">
        <v>3</v>
      </c>
      <c r="D613" s="473" t="s">
        <v>633</v>
      </c>
      <c r="E613" s="481">
        <v>3.0203716413947754E-3</v>
      </c>
      <c r="F613" s="482">
        <v>2.6988722624485571E-4</v>
      </c>
      <c r="G613" s="482">
        <v>1.5526994049607017E-2</v>
      </c>
      <c r="H613" s="482">
        <v>4.5038809245431684E-5</v>
      </c>
      <c r="I613" s="482">
        <v>2.6423272775210848E-2</v>
      </c>
      <c r="J613" s="482">
        <v>3.0991932434959815E-4</v>
      </c>
      <c r="K613" s="482">
        <v>1.6045989165780377E-4</v>
      </c>
      <c r="L613" s="482">
        <v>2.9703123682383079E-4</v>
      </c>
      <c r="M613" s="482">
        <v>6.3954677832523385E-6</v>
      </c>
      <c r="N613" s="482">
        <v>2.3756868174149441E-4</v>
      </c>
      <c r="O613" s="482">
        <v>8.039882241363494E-5</v>
      </c>
      <c r="P613" s="482">
        <v>1.1416150757037124E-4</v>
      </c>
      <c r="Q613" s="482">
        <v>9.0148145799321772E-5</v>
      </c>
      <c r="R613" s="482">
        <v>5.4124726829718589E-5</v>
      </c>
      <c r="S613" s="482">
        <v>4.8012947816722365E-5</v>
      </c>
      <c r="T613" s="482">
        <v>4.8380735150054961E-5</v>
      </c>
      <c r="U613" s="482">
        <v>7.9023621249091076E-5</v>
      </c>
      <c r="V613" s="482">
        <v>7.5907597716632459E-5</v>
      </c>
      <c r="W613" s="482">
        <v>6.5435004400289797E-5</v>
      </c>
      <c r="X613" s="482">
        <v>6.1453337495356825E-5</v>
      </c>
      <c r="Y613" s="482">
        <v>6.0048237618004352E-5</v>
      </c>
      <c r="Z613" s="482">
        <v>5.2962353448200326E-3</v>
      </c>
      <c r="AA613" s="482">
        <v>4.2547788578195918E-5</v>
      </c>
      <c r="AB613" s="482">
        <v>3.3512492961913762E-5</v>
      </c>
      <c r="AC613" s="482">
        <v>2.7641680114301115E-5</v>
      </c>
      <c r="AD613" s="482">
        <v>1.861107811075102E-5</v>
      </c>
      <c r="AE613" s="482">
        <v>3.6695776579467629E-5</v>
      </c>
      <c r="AF613" s="482">
        <v>6.9396984871641798E-5</v>
      </c>
      <c r="AG613" s="482">
        <v>6.4505387767487546E-6</v>
      </c>
      <c r="AH613" s="482">
        <v>1.656594296597569E-5</v>
      </c>
      <c r="AI613" s="482">
        <v>1.1307817083850064E-4</v>
      </c>
      <c r="AJ613" s="482">
        <v>5.8283477520951238E-5</v>
      </c>
      <c r="AK613" s="482">
        <v>9.0800495132624501E-5</v>
      </c>
      <c r="AL613" s="482">
        <v>4.7787098997823663E-4</v>
      </c>
      <c r="AM613" s="482">
        <v>1.299717994382958E-4</v>
      </c>
      <c r="AN613" s="482">
        <v>4.2939123098298539E-5</v>
      </c>
      <c r="AO613" s="482">
        <v>4.8291855057938041E-3</v>
      </c>
      <c r="AP613" s="482">
        <v>9.2534788354599919E-3</v>
      </c>
      <c r="AQ613" s="482">
        <v>7.8802149965340583E-5</v>
      </c>
      <c r="AR613" s="482">
        <v>2.8716624419964298E-4</v>
      </c>
      <c r="AS613" s="482">
        <v>5.6996985692934782E-4</v>
      </c>
      <c r="AT613" s="483">
        <v>7.2001285683327476E-5</v>
      </c>
      <c r="AU613" s="490">
        <v>2.6458963694255058E-3</v>
      </c>
      <c r="AV613" s="491">
        <v>4.5734575953346613E-4</v>
      </c>
      <c r="AW613" s="491">
        <v>1.0356449111870338</v>
      </c>
      <c r="AX613" s="491">
        <v>3.6192054706427019E-5</v>
      </c>
      <c r="AY613" s="491">
        <v>2.6914767528180096E-2</v>
      </c>
      <c r="AZ613" s="491">
        <v>1.6885286954847358E-4</v>
      </c>
      <c r="BA613" s="491">
        <v>1.400959469590914E-4</v>
      </c>
      <c r="BB613" s="491">
        <v>2.6561692029345438E-4</v>
      </c>
      <c r="BC613" s="491">
        <v>1.0391344659374355E-5</v>
      </c>
      <c r="BD613" s="491">
        <v>1.7210042480014573E-4</v>
      </c>
      <c r="BE613" s="491">
        <v>7.9264289182656451E-5</v>
      </c>
      <c r="BF613" s="491">
        <v>9.3512514409831811E-5</v>
      </c>
      <c r="BG613" s="491">
        <v>1.0525223236121229E-4</v>
      </c>
      <c r="BH613" s="491">
        <v>5.1323722191902373E-5</v>
      </c>
      <c r="BI613" s="491">
        <v>4.1625243994100527E-5</v>
      </c>
      <c r="BJ613" s="491">
        <v>4.3350387081238891E-5</v>
      </c>
      <c r="BK613" s="491">
        <v>6.1959785676994134E-5</v>
      </c>
      <c r="BL613" s="491">
        <v>5.8695546480690113E-5</v>
      </c>
      <c r="BM613" s="491">
        <v>5.601113364946672E-5</v>
      </c>
      <c r="BN613" s="491">
        <v>6.8010101307343436E-5</v>
      </c>
      <c r="BO613" s="491">
        <v>5.4267915089883793E-5</v>
      </c>
      <c r="BP613" s="491">
        <v>3.2509419421161332E-3</v>
      </c>
      <c r="BQ613" s="491">
        <v>4.4703481583259608E-5</v>
      </c>
      <c r="BR613" s="491">
        <v>4.3030718532389627E-5</v>
      </c>
      <c r="BS613" s="491">
        <v>3.981061726393376E-5</v>
      </c>
      <c r="BT613" s="491">
        <v>2.9444369579795642E-5</v>
      </c>
      <c r="BU613" s="491">
        <v>3.6989182002610053E-5</v>
      </c>
      <c r="BV613" s="491">
        <v>6.6193939352368007E-5</v>
      </c>
      <c r="BW613" s="491">
        <v>1.0534214252699007E-5</v>
      </c>
      <c r="BX613" s="491">
        <v>3.3739552555911233E-5</v>
      </c>
      <c r="BY613" s="491">
        <v>9.1839404462049898E-5</v>
      </c>
      <c r="BZ613" s="491">
        <v>5.6869843664896713E-5</v>
      </c>
      <c r="CA613" s="491">
        <v>9.6385763947961673E-5</v>
      </c>
      <c r="CB613" s="491">
        <v>7.3639206288440221E-4</v>
      </c>
      <c r="CC613" s="491">
        <v>1.7297790882271841E-4</v>
      </c>
      <c r="CD613" s="491">
        <v>5.0956386582505561E-5</v>
      </c>
      <c r="CE613" s="491">
        <v>7.889972284135259E-3</v>
      </c>
      <c r="CF613" s="491">
        <v>1.366044566845713E-2</v>
      </c>
      <c r="CG613" s="491">
        <v>1.2203671471670556E-4</v>
      </c>
      <c r="CH613" s="491">
        <v>3.7911523805779452E-4</v>
      </c>
      <c r="CI613" s="491">
        <v>4.5305076098621565E-4</v>
      </c>
      <c r="CJ613" s="492">
        <v>7.413130020454037E-5</v>
      </c>
    </row>
    <row r="614" spans="2:88">
      <c r="B614" s="284"/>
      <c r="C614" s="589">
        <v>4</v>
      </c>
      <c r="D614" s="473" t="s">
        <v>652</v>
      </c>
      <c r="E614" s="481">
        <v>2.3801695575651864E-3</v>
      </c>
      <c r="F614" s="482">
        <v>2.4718748658292514E-3</v>
      </c>
      <c r="G614" s="482">
        <v>7.2582537603158321E-3</v>
      </c>
      <c r="H614" s="482">
        <v>1.3412730218582261E-2</v>
      </c>
      <c r="I614" s="482">
        <v>2.1484902387944537E-3</v>
      </c>
      <c r="J614" s="482">
        <v>2.7399173641830571E-3</v>
      </c>
      <c r="K614" s="482">
        <v>5.0570852942683642E-3</v>
      </c>
      <c r="L614" s="482">
        <v>8.1689045292290298E-3</v>
      </c>
      <c r="M614" s="482">
        <v>0.10374584105861358</v>
      </c>
      <c r="N614" s="482">
        <v>3.3131083355896207E-3</v>
      </c>
      <c r="O614" s="482">
        <v>1.9529821893438822E-2</v>
      </c>
      <c r="P614" s="482">
        <v>7.4124716522532838E-3</v>
      </c>
      <c r="Q614" s="482">
        <v>1.0839261518332276E-2</v>
      </c>
      <c r="R614" s="482">
        <v>4.3358212984069494E-3</v>
      </c>
      <c r="S614" s="482">
        <v>3.6860362441758286E-3</v>
      </c>
      <c r="T614" s="482">
        <v>2.2351575551344911E-3</v>
      </c>
      <c r="U614" s="482">
        <v>2.1007711754257846E-3</v>
      </c>
      <c r="V614" s="482">
        <v>3.3469091866604652E-3</v>
      </c>
      <c r="W614" s="482">
        <v>2.5387745211224708E-3</v>
      </c>
      <c r="X614" s="482">
        <v>1.3435642135718406E-3</v>
      </c>
      <c r="Y614" s="482">
        <v>2.3350822208840984E-3</v>
      </c>
      <c r="Z614" s="482">
        <v>3.5481846093818096E-3</v>
      </c>
      <c r="AA614" s="482">
        <v>4.1692833280978841E-3</v>
      </c>
      <c r="AB614" s="482">
        <v>7.2772110713386878E-2</v>
      </c>
      <c r="AC614" s="482">
        <v>3.0482977544295273E-3</v>
      </c>
      <c r="AD614" s="482">
        <v>2.4604569099399018E-3</v>
      </c>
      <c r="AE614" s="482">
        <v>2.4939245784362405E-3</v>
      </c>
      <c r="AF614" s="482">
        <v>6.615625880627519E-4</v>
      </c>
      <c r="AG614" s="482">
        <v>1.9666544213706847E-4</v>
      </c>
      <c r="AH614" s="482">
        <v>3.8813964666542969E-3</v>
      </c>
      <c r="AI614" s="482">
        <v>1.0812179323399429E-3</v>
      </c>
      <c r="AJ614" s="482">
        <v>1.7127839934978088E-3</v>
      </c>
      <c r="AK614" s="482">
        <v>1.9090051405678665E-3</v>
      </c>
      <c r="AL614" s="482">
        <v>1.6592470697059276E-3</v>
      </c>
      <c r="AM614" s="482">
        <v>7.6122883658372306E-4</v>
      </c>
      <c r="AN614" s="482">
        <v>1.0013801134464569E-3</v>
      </c>
      <c r="AO614" s="482">
        <v>3.7675117658338975E-3</v>
      </c>
      <c r="AP614" s="482">
        <v>2.4687508115483715E-3</v>
      </c>
      <c r="AQ614" s="482">
        <v>2.4500234706832619E-3</v>
      </c>
      <c r="AR614" s="482">
        <v>2.3425339450415857E-3</v>
      </c>
      <c r="AS614" s="482">
        <v>1.6483870717809207E-3</v>
      </c>
      <c r="AT614" s="483">
        <v>3.7810488738371606E-3</v>
      </c>
      <c r="AU614" s="490">
        <v>1.0458662734534937E-3</v>
      </c>
      <c r="AV614" s="491">
        <v>8.9856096938161086E-4</v>
      </c>
      <c r="AW614" s="491">
        <v>2.0187611643000892E-3</v>
      </c>
      <c r="AX614" s="491">
        <v>1.0028933183269264</v>
      </c>
      <c r="AY614" s="491">
        <v>8.1267546843923153E-4</v>
      </c>
      <c r="AZ614" s="491">
        <v>1.0577868787128449E-3</v>
      </c>
      <c r="BA614" s="491">
        <v>1.5030761120938365E-3</v>
      </c>
      <c r="BB614" s="491">
        <v>2.9210946771639507E-3</v>
      </c>
      <c r="BC614" s="491">
        <v>1.758860068081344E-2</v>
      </c>
      <c r="BD614" s="491">
        <v>1.3142875888287801E-3</v>
      </c>
      <c r="BE614" s="491">
        <v>3.2964399079632861E-3</v>
      </c>
      <c r="BF614" s="491">
        <v>5.6985024619347017E-3</v>
      </c>
      <c r="BG614" s="491">
        <v>5.4587041783098755E-3</v>
      </c>
      <c r="BH614" s="491">
        <v>2.3235397996918591E-3</v>
      </c>
      <c r="BI614" s="491">
        <v>1.5720057830120038E-3</v>
      </c>
      <c r="BJ614" s="491">
        <v>1.2913982864915347E-3</v>
      </c>
      <c r="BK614" s="491">
        <v>1.128277485148024E-3</v>
      </c>
      <c r="BL614" s="491">
        <v>1.3689579869231297E-3</v>
      </c>
      <c r="BM614" s="491">
        <v>1.2727066733435538E-3</v>
      </c>
      <c r="BN614" s="491">
        <v>9.8446318148845608E-4</v>
      </c>
      <c r="BO614" s="491">
        <v>1.5090851430869226E-3</v>
      </c>
      <c r="BP614" s="491">
        <v>9.3991224637903501E-4</v>
      </c>
      <c r="BQ614" s="491">
        <v>1.3593302833357489E-3</v>
      </c>
      <c r="BR614" s="491">
        <v>1.0688123513894643E-2</v>
      </c>
      <c r="BS614" s="491">
        <v>1.2023046387123605E-3</v>
      </c>
      <c r="BT614" s="491">
        <v>1.0572803036999255E-3</v>
      </c>
      <c r="BU614" s="491">
        <v>6.5574484444557877E-4</v>
      </c>
      <c r="BV614" s="491">
        <v>2.7248538474018106E-4</v>
      </c>
      <c r="BW614" s="491">
        <v>1.9506545314363448E-4</v>
      </c>
      <c r="BX614" s="491">
        <v>1.473154616064702E-3</v>
      </c>
      <c r="BY614" s="491">
        <v>3.9692615281589972E-4</v>
      </c>
      <c r="BZ614" s="491">
        <v>5.7130569967443442E-4</v>
      </c>
      <c r="CA614" s="491">
        <v>5.2528477706285698E-4</v>
      </c>
      <c r="CB614" s="491">
        <v>6.9622188681004067E-4</v>
      </c>
      <c r="CC614" s="491">
        <v>4.2222706215313188E-4</v>
      </c>
      <c r="CD614" s="491">
        <v>4.2514252386543241E-4</v>
      </c>
      <c r="CE614" s="491">
        <v>1.0769454636891682E-3</v>
      </c>
      <c r="CF614" s="491">
        <v>8.0245376330380239E-4</v>
      </c>
      <c r="CG614" s="491">
        <v>8.1295094529675645E-4</v>
      </c>
      <c r="CH614" s="491">
        <v>7.6833253287661462E-4</v>
      </c>
      <c r="CI614" s="491">
        <v>1.0703326726159649E-3</v>
      </c>
      <c r="CJ614" s="492">
        <v>1.1985265005907137E-3</v>
      </c>
    </row>
    <row r="615" spans="2:88">
      <c r="B615" s="284"/>
      <c r="C615" s="589">
        <v>5</v>
      </c>
      <c r="D615" s="473" t="s">
        <v>653</v>
      </c>
      <c r="E615" s="481">
        <v>0.1263077236900387</v>
      </c>
      <c r="F615" s="482">
        <v>9.2696132052343463E-3</v>
      </c>
      <c r="G615" s="482">
        <v>7.9061759708644597E-2</v>
      </c>
      <c r="H615" s="482">
        <v>3.1066992558603101E-4</v>
      </c>
      <c r="I615" s="482">
        <v>0.16785186505535069</v>
      </c>
      <c r="J615" s="482">
        <v>7.9225492007597275E-3</v>
      </c>
      <c r="K615" s="482">
        <v>3.5588427452746063E-3</v>
      </c>
      <c r="L615" s="482">
        <v>9.1734347869511478E-3</v>
      </c>
      <c r="M615" s="482">
        <v>6.0315296563967239E-5</v>
      </c>
      <c r="N615" s="482">
        <v>7.4485555040612311E-3</v>
      </c>
      <c r="O615" s="482">
        <v>9.8007230838806619E-4</v>
      </c>
      <c r="P615" s="482">
        <v>2.8369534280763589E-4</v>
      </c>
      <c r="Q615" s="482">
        <v>5.8282887515034734E-4</v>
      </c>
      <c r="R615" s="482">
        <v>3.0903050334853317E-4</v>
      </c>
      <c r="S615" s="482">
        <v>3.206371691313982E-4</v>
      </c>
      <c r="T615" s="482">
        <v>3.3712947698682962E-4</v>
      </c>
      <c r="U615" s="482">
        <v>8.7065315537037324E-4</v>
      </c>
      <c r="V615" s="482">
        <v>7.0843683706723227E-4</v>
      </c>
      <c r="W615" s="482">
        <v>7.8138934712620903E-4</v>
      </c>
      <c r="X615" s="482">
        <v>5.020800196513782E-4</v>
      </c>
      <c r="Y615" s="482">
        <v>7.7168729831863646E-4</v>
      </c>
      <c r="Z615" s="482">
        <v>3.3532874277788839E-3</v>
      </c>
      <c r="AA615" s="482">
        <v>4.9877745112892138E-4</v>
      </c>
      <c r="AB615" s="482">
        <v>1.2985663507752136E-4</v>
      </c>
      <c r="AC615" s="482">
        <v>3.03985029933534E-4</v>
      </c>
      <c r="AD615" s="482">
        <v>1.5286820861839837E-4</v>
      </c>
      <c r="AE615" s="482">
        <v>2.5953321273502252E-4</v>
      </c>
      <c r="AF615" s="482">
        <v>1.6780707322351564E-4</v>
      </c>
      <c r="AG615" s="482">
        <v>3.086905223274289E-5</v>
      </c>
      <c r="AH615" s="482">
        <v>1.1309519631953912E-4</v>
      </c>
      <c r="AI615" s="482">
        <v>3.0303833441962312E-4</v>
      </c>
      <c r="AJ615" s="482">
        <v>4.0319762946928675E-4</v>
      </c>
      <c r="AK615" s="482">
        <v>1.3755736480469698E-3</v>
      </c>
      <c r="AL615" s="482">
        <v>8.3904082108962677E-3</v>
      </c>
      <c r="AM615" s="482">
        <v>1.0516463886498838E-3</v>
      </c>
      <c r="AN615" s="482">
        <v>2.8414097359535955E-4</v>
      </c>
      <c r="AO615" s="482">
        <v>8.7450496405970343E-2</v>
      </c>
      <c r="AP615" s="482">
        <v>0.1935338599130936</v>
      </c>
      <c r="AQ615" s="482">
        <v>1.2940735465147926E-3</v>
      </c>
      <c r="AR615" s="482">
        <v>4.7102673855557546E-3</v>
      </c>
      <c r="AS615" s="482">
        <v>2.291579561955906E-3</v>
      </c>
      <c r="AT615" s="483">
        <v>1.5442283135776167E-3</v>
      </c>
      <c r="AU615" s="490">
        <v>0.11642290252012083</v>
      </c>
      <c r="AV615" s="491">
        <v>1.9494414151678151E-2</v>
      </c>
      <c r="AW615" s="491">
        <v>9.2208948635190843E-2</v>
      </c>
      <c r="AX615" s="491">
        <v>2.8881252229992521E-4</v>
      </c>
      <c r="AY615" s="491">
        <v>1.1946941644736144</v>
      </c>
      <c r="AZ615" s="491">
        <v>4.624532789833811E-3</v>
      </c>
      <c r="BA615" s="491">
        <v>3.4575130944718081E-3</v>
      </c>
      <c r="BB615" s="491">
        <v>8.5214587178910357E-3</v>
      </c>
      <c r="BC615" s="491">
        <v>4.8528262191688899E-5</v>
      </c>
      <c r="BD615" s="491">
        <v>4.670354344198528E-3</v>
      </c>
      <c r="BE615" s="491">
        <v>1.0956217858402173E-3</v>
      </c>
      <c r="BF615" s="491">
        <v>2.6061220156067409E-4</v>
      </c>
      <c r="BG615" s="491">
        <v>3.6150746020528095E-4</v>
      </c>
      <c r="BH615" s="491">
        <v>2.8046421926607032E-4</v>
      </c>
      <c r="BI615" s="491">
        <v>3.245072195842087E-4</v>
      </c>
      <c r="BJ615" s="491">
        <v>3.719884078298695E-4</v>
      </c>
      <c r="BK615" s="491">
        <v>6.491210672101732E-4</v>
      </c>
      <c r="BL615" s="491">
        <v>6.1542781128434015E-4</v>
      </c>
      <c r="BM615" s="491">
        <v>6.0193042853616194E-4</v>
      </c>
      <c r="BN615" s="491">
        <v>6.4636278837375098E-4</v>
      </c>
      <c r="BO615" s="491">
        <v>6.5481968704053E-4</v>
      </c>
      <c r="BP615" s="491">
        <v>3.6249347544460276E-3</v>
      </c>
      <c r="BQ615" s="491">
        <v>5.4172104172263479E-4</v>
      </c>
      <c r="BR615" s="491">
        <v>1.6102474917020502E-4</v>
      </c>
      <c r="BS615" s="491">
        <v>4.3173550871890471E-4</v>
      </c>
      <c r="BT615" s="491">
        <v>2.6291323988837065E-4</v>
      </c>
      <c r="BU615" s="491">
        <v>3.1443980891843903E-4</v>
      </c>
      <c r="BV615" s="491">
        <v>1.8043538929984608E-4</v>
      </c>
      <c r="BW615" s="491">
        <v>6.8230983562556001E-5</v>
      </c>
      <c r="BX615" s="491">
        <v>4.2410504747435125E-4</v>
      </c>
      <c r="BY615" s="491">
        <v>3.2797825162651626E-4</v>
      </c>
      <c r="BZ615" s="491">
        <v>5.1108621505849207E-4</v>
      </c>
      <c r="CA615" s="491">
        <v>1.6462044211080146E-3</v>
      </c>
      <c r="CB615" s="491">
        <v>1.0400688602566554E-2</v>
      </c>
      <c r="CC615" s="491">
        <v>1.8704798563667355E-3</v>
      </c>
      <c r="CD615" s="491">
        <v>2.675708787085996E-4</v>
      </c>
      <c r="CE615" s="491">
        <v>0.1114002612612504</v>
      </c>
      <c r="CF615" s="491">
        <v>0.23898020383226162</v>
      </c>
      <c r="CG615" s="491">
        <v>1.6972400894227668E-3</v>
      </c>
      <c r="CH615" s="491">
        <v>4.9757010129314943E-3</v>
      </c>
      <c r="CI615" s="491">
        <v>2.1436568866125792E-3</v>
      </c>
      <c r="CJ615" s="492">
        <v>1.7383455206070983E-3</v>
      </c>
    </row>
    <row r="616" spans="2:88">
      <c r="B616" s="284"/>
      <c r="C616" s="589">
        <v>6</v>
      </c>
      <c r="D616" s="473" t="s">
        <v>68</v>
      </c>
      <c r="E616" s="481">
        <v>1.412429341420779E-3</v>
      </c>
      <c r="F616" s="482">
        <v>2.0938635809813807E-3</v>
      </c>
      <c r="G616" s="482">
        <v>1.0489914110817204E-2</v>
      </c>
      <c r="H616" s="482">
        <v>2.4625666645192341E-3</v>
      </c>
      <c r="I616" s="482">
        <v>1.7973755492385825E-3</v>
      </c>
      <c r="J616" s="482">
        <v>0.21516524051860575</v>
      </c>
      <c r="K616" s="482">
        <v>4.1575089879545592E-3</v>
      </c>
      <c r="L616" s="482">
        <v>1.1856148288637836E-3</v>
      </c>
      <c r="M616" s="482">
        <v>3.5609674980067595E-4</v>
      </c>
      <c r="N616" s="482">
        <v>5.953065664135085E-3</v>
      </c>
      <c r="O616" s="482">
        <v>3.6360047454231464E-3</v>
      </c>
      <c r="P616" s="482">
        <v>1.0785520635805052E-3</v>
      </c>
      <c r="Q616" s="482">
        <v>2.3299980446849127E-3</v>
      </c>
      <c r="R616" s="482">
        <v>1.4305602992238365E-3</v>
      </c>
      <c r="S616" s="482">
        <v>1.282027244343586E-3</v>
      </c>
      <c r="T616" s="482">
        <v>1.3489287007848031E-3</v>
      </c>
      <c r="U616" s="482">
        <v>1.7273228752926848E-3</v>
      </c>
      <c r="V616" s="482">
        <v>3.0121066316989745E-3</v>
      </c>
      <c r="W616" s="482">
        <v>2.0606165496357778E-3</v>
      </c>
      <c r="X616" s="482">
        <v>1.8291621994747896E-3</v>
      </c>
      <c r="Y616" s="482">
        <v>2.6497991417821607E-3</v>
      </c>
      <c r="Z616" s="482">
        <v>3.1155183988743761E-3</v>
      </c>
      <c r="AA616" s="482">
        <v>1.848333090106735E-3</v>
      </c>
      <c r="AB616" s="482">
        <v>5.9583159148893347E-4</v>
      </c>
      <c r="AC616" s="482">
        <v>7.2542315706125376E-4</v>
      </c>
      <c r="AD616" s="482">
        <v>6.5533023116327936E-4</v>
      </c>
      <c r="AE616" s="482">
        <v>1.6150815724327138E-3</v>
      </c>
      <c r="AF616" s="482">
        <v>9.144740133549315E-4</v>
      </c>
      <c r="AG616" s="482">
        <v>1.2201513773569986E-4</v>
      </c>
      <c r="AH616" s="482">
        <v>1.2119451616761903E-3</v>
      </c>
      <c r="AI616" s="482">
        <v>8.0174192585646042E-4</v>
      </c>
      <c r="AJ616" s="482">
        <v>1.8620963297607102E-3</v>
      </c>
      <c r="AK616" s="482">
        <v>4.8957794577533353E-4</v>
      </c>
      <c r="AL616" s="482">
        <v>1.5703860280693706E-3</v>
      </c>
      <c r="AM616" s="482">
        <v>6.6266484432076257E-3</v>
      </c>
      <c r="AN616" s="482">
        <v>1.3693942338978066E-3</v>
      </c>
      <c r="AO616" s="482">
        <v>3.8239356550427866E-3</v>
      </c>
      <c r="AP616" s="482">
        <v>1.0924321736692259E-3</v>
      </c>
      <c r="AQ616" s="482">
        <v>2.5662212223017998E-3</v>
      </c>
      <c r="AR616" s="482">
        <v>2.1753664876080895E-3</v>
      </c>
      <c r="AS616" s="482">
        <v>1.5433805411884148E-2</v>
      </c>
      <c r="AT616" s="483">
        <v>1.178123732674001E-3</v>
      </c>
      <c r="AU616" s="490">
        <v>2.2291644012557687E-3</v>
      </c>
      <c r="AV616" s="491">
        <v>2.1463696884790346E-3</v>
      </c>
      <c r="AW616" s="491">
        <v>9.7846293633233015E-3</v>
      </c>
      <c r="AX616" s="491">
        <v>2.717019041857162E-3</v>
      </c>
      <c r="AY616" s="491">
        <v>1.7368136794132692E-3</v>
      </c>
      <c r="AZ616" s="491">
        <v>1.1187640560077114</v>
      </c>
      <c r="BA616" s="491">
        <v>4.2011055807825663E-3</v>
      </c>
      <c r="BB616" s="491">
        <v>1.2670310323743511E-3</v>
      </c>
      <c r="BC616" s="491">
        <v>1.4174846366240564E-4</v>
      </c>
      <c r="BD616" s="491">
        <v>2.9792105372554124E-3</v>
      </c>
      <c r="BE616" s="491">
        <v>2.3656695568326797E-3</v>
      </c>
      <c r="BF616" s="491">
        <v>8.4815649810175264E-4</v>
      </c>
      <c r="BG616" s="491">
        <v>1.1384091591525357E-3</v>
      </c>
      <c r="BH616" s="491">
        <v>1.2925091036380732E-3</v>
      </c>
      <c r="BI616" s="491">
        <v>1.3398487331302425E-3</v>
      </c>
      <c r="BJ616" s="491">
        <v>1.436538470691617E-3</v>
      </c>
      <c r="BK616" s="491">
        <v>1.7203386171962284E-3</v>
      </c>
      <c r="BL616" s="491">
        <v>3.3846741581846774E-3</v>
      </c>
      <c r="BM616" s="491">
        <v>2.4201113056598151E-3</v>
      </c>
      <c r="BN616" s="491">
        <v>2.0672813675537824E-3</v>
      </c>
      <c r="BO616" s="491">
        <v>2.1930787975940067E-3</v>
      </c>
      <c r="BP616" s="491">
        <v>3.1576650584487767E-3</v>
      </c>
      <c r="BQ616" s="491">
        <v>2.2162432324306027E-3</v>
      </c>
      <c r="BR616" s="491">
        <v>6.2929608563591405E-4</v>
      </c>
      <c r="BS616" s="491">
        <v>1.2406900760541337E-3</v>
      </c>
      <c r="BT616" s="491">
        <v>1.3901838858133447E-3</v>
      </c>
      <c r="BU616" s="491">
        <v>2.2850061510750908E-3</v>
      </c>
      <c r="BV616" s="491">
        <v>1.3156647473009893E-3</v>
      </c>
      <c r="BW616" s="491">
        <v>3.044783158087631E-4</v>
      </c>
      <c r="BX616" s="491">
        <v>1.4396372806308691E-3</v>
      </c>
      <c r="BY616" s="491">
        <v>1.2425875585419053E-3</v>
      </c>
      <c r="BZ616" s="491">
        <v>2.2107730561947794E-3</v>
      </c>
      <c r="CA616" s="491">
        <v>6.7153387429517693E-4</v>
      </c>
      <c r="CB616" s="491">
        <v>2.0810741866633484E-3</v>
      </c>
      <c r="CC616" s="491">
        <v>1.0939082905185318E-2</v>
      </c>
      <c r="CD616" s="491">
        <v>1.7067771565850631E-3</v>
      </c>
      <c r="CE616" s="491">
        <v>5.0000079590375576E-3</v>
      </c>
      <c r="CF616" s="491">
        <v>1.2898547356500266E-3</v>
      </c>
      <c r="CG616" s="491">
        <v>3.5487291287820176E-3</v>
      </c>
      <c r="CH616" s="491">
        <v>2.9666457562267834E-3</v>
      </c>
      <c r="CI616" s="491">
        <v>1.0379375713476548E-2</v>
      </c>
      <c r="CJ616" s="492">
        <v>1.2702513304032837E-3</v>
      </c>
    </row>
    <row r="617" spans="2:88">
      <c r="B617" s="284"/>
      <c r="C617" s="589">
        <v>7</v>
      </c>
      <c r="D617" s="473" t="s">
        <v>69</v>
      </c>
      <c r="E617" s="481">
        <v>2.7572298833216786E-2</v>
      </c>
      <c r="F617" s="482">
        <v>8.0893602143419802E-3</v>
      </c>
      <c r="G617" s="482">
        <v>9.971313118619823E-3</v>
      </c>
      <c r="H617" s="482">
        <v>7.8758516864705901E-3</v>
      </c>
      <c r="I617" s="482">
        <v>3.4408628112718734E-2</v>
      </c>
      <c r="J617" s="482">
        <v>2.2943329693566522E-2</v>
      </c>
      <c r="K617" s="482">
        <v>0.25534970718342204</v>
      </c>
      <c r="L617" s="482">
        <v>2.702670359111306E-2</v>
      </c>
      <c r="M617" s="482">
        <v>1.5004862628179717E-3</v>
      </c>
      <c r="N617" s="482">
        <v>2.0246558539851554E-2</v>
      </c>
      <c r="O617" s="482">
        <v>2.6039675421593481E-2</v>
      </c>
      <c r="P617" s="482">
        <v>8.8298022966700022E-3</v>
      </c>
      <c r="Q617" s="482">
        <v>1.3285392045542511E-2</v>
      </c>
      <c r="R617" s="482">
        <v>1.0807089707542206E-2</v>
      </c>
      <c r="S617" s="482">
        <v>1.2058007400306428E-2</v>
      </c>
      <c r="T617" s="482">
        <v>8.4821290376371847E-3</v>
      </c>
      <c r="U617" s="482">
        <v>1.5507483175145968E-2</v>
      </c>
      <c r="V617" s="482">
        <v>1.4465073382005724E-2</v>
      </c>
      <c r="W617" s="482">
        <v>1.8774491208083485E-2</v>
      </c>
      <c r="X617" s="482">
        <v>1.3259539972734991E-2</v>
      </c>
      <c r="Y617" s="482">
        <v>1.1062022349451649E-2</v>
      </c>
      <c r="Z617" s="482">
        <v>0.11824301636541108</v>
      </c>
      <c r="AA617" s="482">
        <v>4.1121767322530395E-2</v>
      </c>
      <c r="AB617" s="482">
        <v>5.4641208494361562E-3</v>
      </c>
      <c r="AC617" s="482">
        <v>6.3053600923284976E-3</v>
      </c>
      <c r="AD617" s="482">
        <v>5.1708996954426059E-3</v>
      </c>
      <c r="AE617" s="482">
        <v>1.0959093422960361E-2</v>
      </c>
      <c r="AF617" s="482">
        <v>1.1538188775412178E-2</v>
      </c>
      <c r="AG617" s="482">
        <v>2.0102971792677069E-3</v>
      </c>
      <c r="AH617" s="482">
        <v>7.9716893648463776E-3</v>
      </c>
      <c r="AI617" s="482">
        <v>2.9015067882514886E-2</v>
      </c>
      <c r="AJ617" s="482">
        <v>7.8451771374711994E-3</v>
      </c>
      <c r="AK617" s="482">
        <v>1.1044604898880457E-2</v>
      </c>
      <c r="AL617" s="482">
        <v>1.2567976543354934E-2</v>
      </c>
      <c r="AM617" s="482">
        <v>1.8754475403747584E-2</v>
      </c>
      <c r="AN617" s="482">
        <v>7.9244755698280826E-3</v>
      </c>
      <c r="AO617" s="482">
        <v>1.306339196415769E-2</v>
      </c>
      <c r="AP617" s="482">
        <v>1.6601852881000485E-2</v>
      </c>
      <c r="AQ617" s="482">
        <v>9.8446665149814414E-3</v>
      </c>
      <c r="AR617" s="482">
        <v>7.251809770471419E-3</v>
      </c>
      <c r="AS617" s="482">
        <v>0.50740209810693415</v>
      </c>
      <c r="AT617" s="483">
        <v>8.7468885835841614E-3</v>
      </c>
      <c r="AU617" s="490">
        <v>3.8735000187392614E-2</v>
      </c>
      <c r="AV617" s="491">
        <v>1.608933241167021E-2</v>
      </c>
      <c r="AW617" s="491">
        <v>1.1521488144409666E-2</v>
      </c>
      <c r="AX617" s="491">
        <v>9.1991407245433591E-3</v>
      </c>
      <c r="AY617" s="491">
        <v>3.1055650583268223E-2</v>
      </c>
      <c r="AZ617" s="491">
        <v>1.8289183107261495E-2</v>
      </c>
      <c r="BA617" s="491">
        <v>1.3418964793980388</v>
      </c>
      <c r="BB617" s="491">
        <v>2.7516837129096326E-2</v>
      </c>
      <c r="BC617" s="491">
        <v>1.1200092642985955E-3</v>
      </c>
      <c r="BD617" s="491">
        <v>2.130696590820684E-2</v>
      </c>
      <c r="BE617" s="491">
        <v>3.48879236269342E-2</v>
      </c>
      <c r="BF617" s="491">
        <v>8.109044338974223E-3</v>
      </c>
      <c r="BG617" s="491">
        <v>1.1070453123043514E-2</v>
      </c>
      <c r="BH617" s="491">
        <v>1.1279900502015005E-2</v>
      </c>
      <c r="BI617" s="491">
        <v>8.981272431834152E-3</v>
      </c>
      <c r="BJ617" s="491">
        <v>8.412953739175168E-3</v>
      </c>
      <c r="BK617" s="491">
        <v>1.5518345800258916E-2</v>
      </c>
      <c r="BL617" s="491">
        <v>1.9373097630596792E-2</v>
      </c>
      <c r="BM617" s="491">
        <v>1.8158211842613538E-2</v>
      </c>
      <c r="BN617" s="491">
        <v>1.7943686061579547E-2</v>
      </c>
      <c r="BO617" s="491">
        <v>1.1062988401306454E-2</v>
      </c>
      <c r="BP617" s="491">
        <v>0.11572854753513807</v>
      </c>
      <c r="BQ617" s="491">
        <v>5.6977300232167634E-2</v>
      </c>
      <c r="BR617" s="491">
        <v>8.8361760507044695E-3</v>
      </c>
      <c r="BS617" s="491">
        <v>1.2786362223877096E-2</v>
      </c>
      <c r="BT617" s="491">
        <v>9.7112346871720944E-3</v>
      </c>
      <c r="BU617" s="491">
        <v>1.4561288076190108E-2</v>
      </c>
      <c r="BV617" s="491">
        <v>1.2919495797662302E-2</v>
      </c>
      <c r="BW617" s="491">
        <v>4.887889094271812E-3</v>
      </c>
      <c r="BX617" s="491">
        <v>1.2326511803260118E-2</v>
      </c>
      <c r="BY617" s="491">
        <v>2.8092620143128307E-2</v>
      </c>
      <c r="BZ617" s="491">
        <v>8.5303972900001024E-3</v>
      </c>
      <c r="CA617" s="491">
        <v>1.3854111433740783E-2</v>
      </c>
      <c r="CB617" s="491">
        <v>1.4107521447030043E-2</v>
      </c>
      <c r="CC617" s="491">
        <v>2.973709229351084E-2</v>
      </c>
      <c r="CD617" s="491">
        <v>1.1002457778746054E-2</v>
      </c>
      <c r="CE617" s="491">
        <v>1.5744714654298164E-2</v>
      </c>
      <c r="CF617" s="491">
        <v>1.8790352920166179E-2</v>
      </c>
      <c r="CG617" s="491">
        <v>1.4296475701859835E-2</v>
      </c>
      <c r="CH617" s="491">
        <v>1.1410967628475701E-2</v>
      </c>
      <c r="CI617" s="491">
        <v>0.50116290648681394</v>
      </c>
      <c r="CJ617" s="492">
        <v>9.315617882613085E-3</v>
      </c>
    </row>
    <row r="618" spans="2:88">
      <c r="B618" s="284"/>
      <c r="C618" s="589">
        <v>8</v>
      </c>
      <c r="D618" s="473" t="s">
        <v>70</v>
      </c>
      <c r="E618" s="481">
        <v>6.1862066121863422E-2</v>
      </c>
      <c r="F618" s="482">
        <v>6.4611796104210879E-3</v>
      </c>
      <c r="G618" s="482">
        <v>2.1191248793626511E-2</v>
      </c>
      <c r="H618" s="482">
        <v>2.1786286251298463E-2</v>
      </c>
      <c r="I618" s="482">
        <v>3.2068337191408655E-2</v>
      </c>
      <c r="J618" s="482">
        <v>0.13616399657111627</v>
      </c>
      <c r="K618" s="482">
        <v>6.0263738291248724E-2</v>
      </c>
      <c r="L618" s="482">
        <v>0.38307256114520155</v>
      </c>
      <c r="M618" s="482">
        <v>3.7970040010438712E-3</v>
      </c>
      <c r="N618" s="482">
        <v>0.24545787546561393</v>
      </c>
      <c r="O618" s="482">
        <v>4.3930844207267054E-2</v>
      </c>
      <c r="P618" s="482">
        <v>1.1677946214698531E-2</v>
      </c>
      <c r="Q618" s="482">
        <v>3.7725569905087276E-2</v>
      </c>
      <c r="R618" s="482">
        <v>1.7862135694187403E-2</v>
      </c>
      <c r="S618" s="482">
        <v>1.4925449101579856E-2</v>
      </c>
      <c r="T618" s="482">
        <v>1.5634295350980904E-2</v>
      </c>
      <c r="U618" s="482">
        <v>5.1216451428644658E-2</v>
      </c>
      <c r="V618" s="482">
        <v>4.6928253278067281E-2</v>
      </c>
      <c r="W618" s="482">
        <v>4.1192469292868725E-2</v>
      </c>
      <c r="X618" s="482">
        <v>2.2788239808920453E-2</v>
      </c>
      <c r="Y618" s="482">
        <v>4.4212901544309298E-2</v>
      </c>
      <c r="Z618" s="482">
        <v>5.9162751916821132E-2</v>
      </c>
      <c r="AA618" s="482">
        <v>1.6129018945362866E-2</v>
      </c>
      <c r="AB618" s="482">
        <v>5.3033231281037893E-3</v>
      </c>
      <c r="AC618" s="482">
        <v>1.7788716157663965E-2</v>
      </c>
      <c r="AD618" s="482">
        <v>1.1330895712961021E-2</v>
      </c>
      <c r="AE618" s="482">
        <v>4.5992831762797894E-3</v>
      </c>
      <c r="AF618" s="482">
        <v>4.635990135391386E-3</v>
      </c>
      <c r="AG618" s="482">
        <v>9.2451548252179552E-4</v>
      </c>
      <c r="AH618" s="482">
        <v>3.5461184185013217E-3</v>
      </c>
      <c r="AI618" s="482">
        <v>7.7815624773607183E-3</v>
      </c>
      <c r="AJ618" s="482">
        <v>5.6219530498530807E-3</v>
      </c>
      <c r="AK618" s="482">
        <v>7.7075855630282762E-3</v>
      </c>
      <c r="AL618" s="482">
        <v>0.11604340126447642</v>
      </c>
      <c r="AM618" s="482">
        <v>8.0927280605036719E-3</v>
      </c>
      <c r="AN618" s="482">
        <v>1.4826740167964142E-2</v>
      </c>
      <c r="AO618" s="482">
        <v>1.1281640503305351E-2</v>
      </c>
      <c r="AP618" s="482">
        <v>1.3180986199843838E-2</v>
      </c>
      <c r="AQ618" s="482">
        <v>7.5899705115388674E-3</v>
      </c>
      <c r="AR618" s="482">
        <v>1.4697002900713184E-2</v>
      </c>
      <c r="AS618" s="482">
        <v>6.5052658462856988E-2</v>
      </c>
      <c r="AT618" s="483">
        <v>1.8638323139827676E-2</v>
      </c>
      <c r="AU618" s="490">
        <v>9.1057867209716578E-2</v>
      </c>
      <c r="AV618" s="491">
        <v>1.0465203583354668E-2</v>
      </c>
      <c r="AW618" s="491">
        <v>2.4330076787914635E-2</v>
      </c>
      <c r="AX618" s="491">
        <v>1.9866725419700762E-2</v>
      </c>
      <c r="AY618" s="491">
        <v>3.7174954513205079E-2</v>
      </c>
      <c r="AZ618" s="491">
        <v>0.14378432490121937</v>
      </c>
      <c r="BA618" s="491">
        <v>6.4606720371181467E-2</v>
      </c>
      <c r="BB618" s="491">
        <v>1.377451182971565</v>
      </c>
      <c r="BC618" s="491">
        <v>2.6846439548971011E-3</v>
      </c>
      <c r="BD618" s="491">
        <v>0.27815045228698981</v>
      </c>
      <c r="BE618" s="491">
        <v>4.7313047065378797E-2</v>
      </c>
      <c r="BF618" s="491">
        <v>1.1678371009707497E-2</v>
      </c>
      <c r="BG618" s="491">
        <v>2.0356995787529621E-2</v>
      </c>
      <c r="BH618" s="491">
        <v>1.7635662333989069E-2</v>
      </c>
      <c r="BI618" s="491">
        <v>1.5600544430887334E-2</v>
      </c>
      <c r="BJ618" s="491">
        <v>1.7798143177855944E-2</v>
      </c>
      <c r="BK618" s="491">
        <v>4.028882646781809E-2</v>
      </c>
      <c r="BL618" s="491">
        <v>3.6399452735088524E-2</v>
      </c>
      <c r="BM618" s="491">
        <v>3.5824103510500187E-2</v>
      </c>
      <c r="BN618" s="491">
        <v>3.4879849935101272E-2</v>
      </c>
      <c r="BO618" s="491">
        <v>4.0642203126427939E-2</v>
      </c>
      <c r="BP618" s="491">
        <v>6.1760849684956827E-2</v>
      </c>
      <c r="BQ618" s="491">
        <v>1.8748644820217694E-2</v>
      </c>
      <c r="BR618" s="491">
        <v>5.6056339734792317E-3</v>
      </c>
      <c r="BS618" s="491">
        <v>2.9460331089402013E-2</v>
      </c>
      <c r="BT618" s="491">
        <v>2.3361992612845543E-2</v>
      </c>
      <c r="BU618" s="491">
        <v>4.9335734812307915E-3</v>
      </c>
      <c r="BV618" s="491">
        <v>5.0115733037583293E-3</v>
      </c>
      <c r="BW618" s="491">
        <v>2.1061873596838563E-3</v>
      </c>
      <c r="BX618" s="491">
        <v>5.2572041347513114E-3</v>
      </c>
      <c r="BY618" s="491">
        <v>9.1970284403226302E-3</v>
      </c>
      <c r="BZ618" s="491">
        <v>6.3454172055083394E-3</v>
      </c>
      <c r="CA618" s="491">
        <v>1.1295459960977331E-2</v>
      </c>
      <c r="CB618" s="491">
        <v>0.1483080783535119</v>
      </c>
      <c r="CC618" s="491">
        <v>1.1385649085374866E-2</v>
      </c>
      <c r="CD618" s="491">
        <v>1.3041829997672328E-2</v>
      </c>
      <c r="CE618" s="491">
        <v>1.3959525884612113E-2</v>
      </c>
      <c r="CF618" s="491">
        <v>1.5441254765681074E-2</v>
      </c>
      <c r="CG618" s="491">
        <v>1.0395627125847403E-2</v>
      </c>
      <c r="CH618" s="491">
        <v>2.3563117500346044E-2</v>
      </c>
      <c r="CI618" s="491">
        <v>6.3900512817627472E-2</v>
      </c>
      <c r="CJ618" s="492">
        <v>2.0922274617259724E-2</v>
      </c>
    </row>
    <row r="619" spans="2:88">
      <c r="B619" s="284"/>
      <c r="C619" s="589">
        <v>9</v>
      </c>
      <c r="D619" s="473" t="s">
        <v>71</v>
      </c>
      <c r="E619" s="481">
        <v>1.7092007862857025E-2</v>
      </c>
      <c r="F619" s="482">
        <v>1.4347399858280058E-2</v>
      </c>
      <c r="G619" s="482">
        <v>4.5003739561980345E-2</v>
      </c>
      <c r="H619" s="482">
        <v>6.9406568985566713E-2</v>
      </c>
      <c r="I619" s="482">
        <v>1.7230861419572502E-2</v>
      </c>
      <c r="J619" s="482">
        <v>2.3152088327530299E-2</v>
      </c>
      <c r="K619" s="482">
        <v>2.2549901996517491E-2</v>
      </c>
      <c r="L619" s="482">
        <v>5.8583680368521317E-2</v>
      </c>
      <c r="M619" s="482">
        <v>3.3464233549392396E-2</v>
      </c>
      <c r="N619" s="482">
        <v>3.022863182118191E-2</v>
      </c>
      <c r="O619" s="482">
        <v>2.8650074339793011E-2</v>
      </c>
      <c r="P619" s="482">
        <v>5.0847314031635372E-2</v>
      </c>
      <c r="Q619" s="482">
        <v>1.412756709178389E-2</v>
      </c>
      <c r="R619" s="482">
        <v>3.3700460770800494E-2</v>
      </c>
      <c r="S619" s="482">
        <v>2.9003656751346484E-2</v>
      </c>
      <c r="T619" s="482">
        <v>1.9497065602115563E-2</v>
      </c>
      <c r="U619" s="482">
        <v>1.9343215100506028E-2</v>
      </c>
      <c r="V619" s="482">
        <v>1.4765327598724129E-2</v>
      </c>
      <c r="W619" s="482">
        <v>1.9205218305006055E-2</v>
      </c>
      <c r="X619" s="482">
        <v>1.0911474840448146E-2</v>
      </c>
      <c r="Y619" s="482">
        <v>2.2642508502157821E-2</v>
      </c>
      <c r="Z619" s="482">
        <v>1.2143913860146318E-2</v>
      </c>
      <c r="AA619" s="482">
        <v>2.3671087957638511E-2</v>
      </c>
      <c r="AB619" s="482">
        <v>4.8100171012763898E-2</v>
      </c>
      <c r="AC619" s="482">
        <v>1.0400146999335344E-2</v>
      </c>
      <c r="AD619" s="482">
        <v>7.9842883580951481E-3</v>
      </c>
      <c r="AE619" s="482">
        <v>7.6555635186448283E-3</v>
      </c>
      <c r="AF619" s="482">
        <v>4.4414590320560783E-3</v>
      </c>
      <c r="AG619" s="482">
        <v>1.0657386327520557E-3</v>
      </c>
      <c r="AH619" s="482">
        <v>2.1302619614951848E-2</v>
      </c>
      <c r="AI619" s="482">
        <v>6.0144113135447994E-3</v>
      </c>
      <c r="AJ619" s="482">
        <v>8.2604885611842933E-3</v>
      </c>
      <c r="AK619" s="482">
        <v>6.4884840639262177E-3</v>
      </c>
      <c r="AL619" s="482">
        <v>1.4867485843840624E-2</v>
      </c>
      <c r="AM619" s="482">
        <v>5.7317804621172565E-3</v>
      </c>
      <c r="AN619" s="482">
        <v>7.4312811649539781E-3</v>
      </c>
      <c r="AO619" s="482">
        <v>1.2732561029884806E-2</v>
      </c>
      <c r="AP619" s="482">
        <v>1.2577457690289513E-2</v>
      </c>
      <c r="AQ619" s="482">
        <v>8.0741549229405817E-3</v>
      </c>
      <c r="AR619" s="482">
        <v>7.974588667071212E-3</v>
      </c>
      <c r="AS619" s="482">
        <v>2.2635773839419178E-2</v>
      </c>
      <c r="AT619" s="483">
        <v>2.0935453137151887E-2</v>
      </c>
      <c r="AU619" s="490">
        <v>3.8376589381262233E-2</v>
      </c>
      <c r="AV619" s="491">
        <v>3.6469190663503431E-2</v>
      </c>
      <c r="AW619" s="491">
        <v>9.0851615038327324E-2</v>
      </c>
      <c r="AX619" s="491">
        <v>0.11823219734850325</v>
      </c>
      <c r="AY619" s="491">
        <v>2.4267783646800347E-2</v>
      </c>
      <c r="AZ619" s="491">
        <v>3.0494211933515245E-2</v>
      </c>
      <c r="BA619" s="491">
        <v>2.8838625304275143E-2</v>
      </c>
      <c r="BB619" s="491">
        <v>0.10943265552193966</v>
      </c>
      <c r="BC619" s="491">
        <v>1.0583469285138531</v>
      </c>
      <c r="BD619" s="491">
        <v>3.3940540604992027E-2</v>
      </c>
      <c r="BE619" s="491">
        <v>4.8082387835271481E-2</v>
      </c>
      <c r="BF619" s="491">
        <v>8.7636859705837233E-2</v>
      </c>
      <c r="BG619" s="491">
        <v>1.7391281941263197E-2</v>
      </c>
      <c r="BH619" s="491">
        <v>3.6844278951679035E-2</v>
      </c>
      <c r="BI619" s="491">
        <v>2.5257867002271509E-2</v>
      </c>
      <c r="BJ619" s="491">
        <v>2.2203340274285763E-2</v>
      </c>
      <c r="BK619" s="491">
        <v>1.913403993062358E-2</v>
      </c>
      <c r="BL619" s="491">
        <v>1.9209866288236982E-2</v>
      </c>
      <c r="BM619" s="491">
        <v>1.9206276696767725E-2</v>
      </c>
      <c r="BN619" s="491">
        <v>1.4876958310373702E-2</v>
      </c>
      <c r="BO619" s="491">
        <v>2.5769238924115638E-2</v>
      </c>
      <c r="BP619" s="491">
        <v>2.4977575827566767E-2</v>
      </c>
      <c r="BQ619" s="491">
        <v>3.3138051639673656E-2</v>
      </c>
      <c r="BR619" s="491">
        <v>8.2575279818538044E-2</v>
      </c>
      <c r="BS619" s="491">
        <v>3.0762902906905962E-2</v>
      </c>
      <c r="BT619" s="491">
        <v>2.8832762248026073E-2</v>
      </c>
      <c r="BU619" s="491">
        <v>1.9647606607090428E-2</v>
      </c>
      <c r="BV619" s="491">
        <v>8.1430212562175336E-3</v>
      </c>
      <c r="BW619" s="491">
        <v>4.5008185766713428E-3</v>
      </c>
      <c r="BX619" s="491">
        <v>6.3718548218482857E-2</v>
      </c>
      <c r="BY619" s="491">
        <v>1.103870795205306E-2</v>
      </c>
      <c r="BZ619" s="491">
        <v>1.8838217654487274E-2</v>
      </c>
      <c r="CA619" s="491">
        <v>1.4019378221887688E-2</v>
      </c>
      <c r="CB619" s="491">
        <v>2.1203921387503096E-2</v>
      </c>
      <c r="CC619" s="491">
        <v>1.4083463777353611E-2</v>
      </c>
      <c r="CD619" s="491">
        <v>1.1132653113801974E-2</v>
      </c>
      <c r="CE619" s="491">
        <v>2.5055868107551778E-2</v>
      </c>
      <c r="CF619" s="491">
        <v>1.9632385014260376E-2</v>
      </c>
      <c r="CG619" s="491">
        <v>2.2995764699510753E-2</v>
      </c>
      <c r="CH619" s="491">
        <v>2.0894342714046384E-2</v>
      </c>
      <c r="CI619" s="491">
        <v>2.4731023689638983E-2</v>
      </c>
      <c r="CJ619" s="492">
        <v>4.4651404052916177E-2</v>
      </c>
    </row>
    <row r="620" spans="2:88">
      <c r="B620" s="284"/>
      <c r="C620" s="589">
        <v>10</v>
      </c>
      <c r="D620" s="473" t="s">
        <v>564</v>
      </c>
      <c r="E620" s="481">
        <v>1.3735973983537335E-2</v>
      </c>
      <c r="F620" s="482">
        <v>1.5449745670227208E-2</v>
      </c>
      <c r="G620" s="482">
        <v>2.5397032082684252E-2</v>
      </c>
      <c r="H620" s="482">
        <v>1.5087192403265599E-2</v>
      </c>
      <c r="I620" s="482">
        <v>3.1677275231665213E-2</v>
      </c>
      <c r="J620" s="482">
        <v>2.4050086008037673E-2</v>
      </c>
      <c r="K620" s="482">
        <v>3.4177052430830017E-2</v>
      </c>
      <c r="L620" s="482">
        <v>2.6952822162669261E-2</v>
      </c>
      <c r="M620" s="482">
        <v>2.0981332157365387E-3</v>
      </c>
      <c r="N620" s="482">
        <v>0.16709371859791181</v>
      </c>
      <c r="O620" s="482">
        <v>2.1379012413104959E-2</v>
      </c>
      <c r="P620" s="482">
        <v>6.1098130798218613E-3</v>
      </c>
      <c r="Q620" s="482">
        <v>2.6246190970782048E-2</v>
      </c>
      <c r="R620" s="482">
        <v>1.1073898437894008E-2</v>
      </c>
      <c r="S620" s="482">
        <v>1.7066759445272053E-2</v>
      </c>
      <c r="T620" s="482">
        <v>2.1380004601581695E-2</v>
      </c>
      <c r="U620" s="482">
        <v>6.0171590599547596E-2</v>
      </c>
      <c r="V620" s="482">
        <v>2.7612788191242962E-2</v>
      </c>
      <c r="W620" s="482">
        <v>6.7508862746642737E-2</v>
      </c>
      <c r="X620" s="482">
        <v>3.6506764764388258E-2</v>
      </c>
      <c r="Y620" s="482">
        <v>7.4463197359166775E-2</v>
      </c>
      <c r="Z620" s="482">
        <v>5.8795730680303103E-2</v>
      </c>
      <c r="AA620" s="482">
        <v>1.7702464539529561E-2</v>
      </c>
      <c r="AB620" s="482">
        <v>4.779911288152785E-3</v>
      </c>
      <c r="AC620" s="482">
        <v>2.7544113149675031E-2</v>
      </c>
      <c r="AD620" s="482">
        <v>7.8742896662292883E-3</v>
      </c>
      <c r="AE620" s="482">
        <v>8.8162128358755688E-3</v>
      </c>
      <c r="AF620" s="482">
        <v>7.3399479452118761E-3</v>
      </c>
      <c r="AG620" s="482">
        <v>1.4292036544321677E-3</v>
      </c>
      <c r="AH620" s="482">
        <v>4.9437558415420316E-3</v>
      </c>
      <c r="AI620" s="482">
        <v>7.6416851508544856E-3</v>
      </c>
      <c r="AJ620" s="482">
        <v>6.8415659543979122E-3</v>
      </c>
      <c r="AK620" s="482">
        <v>6.1983752884882176E-3</v>
      </c>
      <c r="AL620" s="482">
        <v>8.41351524748459E-3</v>
      </c>
      <c r="AM620" s="482">
        <v>9.6209830789902948E-3</v>
      </c>
      <c r="AN620" s="482">
        <v>2.3529522227590242E-2</v>
      </c>
      <c r="AO620" s="482">
        <v>9.0828060502385188E-3</v>
      </c>
      <c r="AP620" s="482">
        <v>1.0292199726294422E-2</v>
      </c>
      <c r="AQ620" s="482">
        <v>9.2341483726377915E-3</v>
      </c>
      <c r="AR620" s="482">
        <v>5.0666293147402291E-3</v>
      </c>
      <c r="AS620" s="482">
        <v>7.1218877799062524E-2</v>
      </c>
      <c r="AT620" s="483">
        <v>1.2784273698693021E-2</v>
      </c>
      <c r="AU620" s="490">
        <v>1.8158222343887708E-2</v>
      </c>
      <c r="AV620" s="491">
        <v>2.896607668875038E-2</v>
      </c>
      <c r="AW620" s="491">
        <v>3.0001809196557441E-2</v>
      </c>
      <c r="AX620" s="491">
        <v>1.464176807089872E-2</v>
      </c>
      <c r="AY620" s="491">
        <v>3.1363802383975375E-2</v>
      </c>
      <c r="AZ620" s="491">
        <v>2.0475592618754233E-2</v>
      </c>
      <c r="BA620" s="491">
        <v>3.5412157403846442E-2</v>
      </c>
      <c r="BB620" s="491">
        <v>3.1120244166439773E-2</v>
      </c>
      <c r="BC620" s="491">
        <v>1.0273110304147024E-3</v>
      </c>
      <c r="BD620" s="491">
        <v>1.2224545093732915</v>
      </c>
      <c r="BE620" s="491">
        <v>1.6161433507329466E-2</v>
      </c>
      <c r="BF620" s="491">
        <v>6.0933711272406548E-3</v>
      </c>
      <c r="BG620" s="491">
        <v>1.3209987854921069E-2</v>
      </c>
      <c r="BH620" s="491">
        <v>1.0561039790165075E-2</v>
      </c>
      <c r="BI620" s="491">
        <v>2.1375069355401625E-2</v>
      </c>
      <c r="BJ620" s="491">
        <v>3.2564885492794668E-2</v>
      </c>
      <c r="BK620" s="491">
        <v>5.3955771370661765E-2</v>
      </c>
      <c r="BL620" s="491">
        <v>3.4594109245057764E-2</v>
      </c>
      <c r="BM620" s="491">
        <v>5.1504420761398571E-2</v>
      </c>
      <c r="BN620" s="491">
        <v>5.7235480857967952E-2</v>
      </c>
      <c r="BO620" s="491">
        <v>6.9447954496078421E-2</v>
      </c>
      <c r="BP620" s="491">
        <v>6.8858765093253574E-2</v>
      </c>
      <c r="BQ620" s="491">
        <v>2.1225304084048106E-2</v>
      </c>
      <c r="BR620" s="491">
        <v>5.0083467461968078E-3</v>
      </c>
      <c r="BS620" s="491">
        <v>4.4371587467925917E-2</v>
      </c>
      <c r="BT620" s="491">
        <v>1.5205290709340553E-2</v>
      </c>
      <c r="BU620" s="491">
        <v>9.3061243717175307E-3</v>
      </c>
      <c r="BV620" s="491">
        <v>8.274173413320372E-3</v>
      </c>
      <c r="BW620" s="491">
        <v>3.0760237976197001E-3</v>
      </c>
      <c r="BX620" s="491">
        <v>7.0368832554353871E-3</v>
      </c>
      <c r="BY620" s="491">
        <v>1.1335486991837928E-2</v>
      </c>
      <c r="BZ620" s="491">
        <v>7.731883691898477E-3</v>
      </c>
      <c r="CA620" s="491">
        <v>8.7214568244300249E-3</v>
      </c>
      <c r="CB620" s="491">
        <v>9.2774248948968661E-3</v>
      </c>
      <c r="CC620" s="491">
        <v>1.4040863357875178E-2</v>
      </c>
      <c r="CD620" s="491">
        <v>1.8517180091442577E-2</v>
      </c>
      <c r="CE620" s="491">
        <v>1.1101400559846795E-2</v>
      </c>
      <c r="CF620" s="491">
        <v>1.1411520185059223E-2</v>
      </c>
      <c r="CG620" s="491">
        <v>1.1829095901158269E-2</v>
      </c>
      <c r="CH620" s="491">
        <v>7.1406249076993219E-3</v>
      </c>
      <c r="CI620" s="491">
        <v>7.8567770747711208E-2</v>
      </c>
      <c r="CJ620" s="492">
        <v>1.4231284102352471E-2</v>
      </c>
    </row>
    <row r="621" spans="2:88">
      <c r="B621" s="284"/>
      <c r="C621" s="589">
        <v>11</v>
      </c>
      <c r="D621" s="473" t="s">
        <v>72</v>
      </c>
      <c r="E621" s="481">
        <v>3.5278596237394966E-3</v>
      </c>
      <c r="F621" s="482">
        <v>1.1771757196403993E-3</v>
      </c>
      <c r="G621" s="482">
        <v>2.0855900068079279E-3</v>
      </c>
      <c r="H621" s="482">
        <v>1.9313951750734876E-3</v>
      </c>
      <c r="I621" s="482">
        <v>4.5180722371173055E-3</v>
      </c>
      <c r="J621" s="482">
        <v>2.8813376431609055E-3</v>
      </c>
      <c r="K621" s="482">
        <v>1.170204422120669E-2</v>
      </c>
      <c r="L621" s="482">
        <v>8.0472612370639345E-3</v>
      </c>
      <c r="M621" s="482">
        <v>4.8187091748980778E-4</v>
      </c>
      <c r="N621" s="482">
        <v>7.2483476772871123E-3</v>
      </c>
      <c r="O621" s="482">
        <v>6.0639108582763765E-2</v>
      </c>
      <c r="P621" s="482">
        <v>1.1324245175120937E-2</v>
      </c>
      <c r="Q621" s="482">
        <v>1.1073829990570775E-2</v>
      </c>
      <c r="R621" s="482">
        <v>8.1583360363397354E-3</v>
      </c>
      <c r="S621" s="482">
        <v>1.2071226714337776E-2</v>
      </c>
      <c r="T621" s="482">
        <v>8.3490818662668251E-3</v>
      </c>
      <c r="U621" s="482">
        <v>2.224367603654822E-2</v>
      </c>
      <c r="V621" s="482">
        <v>3.5657786829631027E-2</v>
      </c>
      <c r="W621" s="482">
        <v>1.3877808993304415E-2</v>
      </c>
      <c r="X621" s="482">
        <v>1.5404382900124716E-2</v>
      </c>
      <c r="Y621" s="482">
        <v>1.8329429612689394E-2</v>
      </c>
      <c r="Z621" s="482">
        <v>1.1641541280519559E-2</v>
      </c>
      <c r="AA621" s="482">
        <v>3.2716940603805256E-2</v>
      </c>
      <c r="AB621" s="482">
        <v>1.600608854457208E-3</v>
      </c>
      <c r="AC621" s="482">
        <v>3.9452459996894024E-3</v>
      </c>
      <c r="AD621" s="482">
        <v>7.8351189107832655E-4</v>
      </c>
      <c r="AE621" s="482">
        <v>1.0323468241242246E-3</v>
      </c>
      <c r="AF621" s="482">
        <v>9.8106285832146706E-4</v>
      </c>
      <c r="AG621" s="482">
        <v>7.8569275553088931E-4</v>
      </c>
      <c r="AH621" s="482">
        <v>9.0711082670886665E-4</v>
      </c>
      <c r="AI621" s="482">
        <v>1.4027306466188186E-3</v>
      </c>
      <c r="AJ621" s="482">
        <v>1.6741763011213747E-3</v>
      </c>
      <c r="AK621" s="482">
        <v>2.3375838893811367E-3</v>
      </c>
      <c r="AL621" s="482">
        <v>2.4927469628004948E-3</v>
      </c>
      <c r="AM621" s="482">
        <v>1.1823101439901113E-3</v>
      </c>
      <c r="AN621" s="482">
        <v>5.1196140543453873E-3</v>
      </c>
      <c r="AO621" s="482">
        <v>2.8050491766454656E-3</v>
      </c>
      <c r="AP621" s="482">
        <v>2.8451635566939882E-3</v>
      </c>
      <c r="AQ621" s="482">
        <v>1.6014147539143398E-3</v>
      </c>
      <c r="AR621" s="482">
        <v>1.1049718405843176E-3</v>
      </c>
      <c r="AS621" s="482">
        <v>1.1348986861534054E-2</v>
      </c>
      <c r="AT621" s="483">
        <v>7.2792732152935297E-3</v>
      </c>
      <c r="AU621" s="490">
        <v>5.4486345880426241E-3</v>
      </c>
      <c r="AV621" s="491">
        <v>1.959841728471242E-3</v>
      </c>
      <c r="AW621" s="491">
        <v>2.2183777747940983E-3</v>
      </c>
      <c r="AX621" s="491">
        <v>2.9363856669065878E-3</v>
      </c>
      <c r="AY621" s="491">
        <v>4.8960683288351492E-3</v>
      </c>
      <c r="AZ621" s="491">
        <v>2.8814493803678231E-3</v>
      </c>
      <c r="BA621" s="491">
        <v>8.8936936416382992E-3</v>
      </c>
      <c r="BB621" s="491">
        <v>9.3701904339119069E-3</v>
      </c>
      <c r="BC621" s="491">
        <v>5.3784747077393106E-4</v>
      </c>
      <c r="BD621" s="491">
        <v>8.027782652422346E-3</v>
      </c>
      <c r="BE621" s="491">
        <v>1.0872960957886626</v>
      </c>
      <c r="BF621" s="491">
        <v>1.1373581954621735E-2</v>
      </c>
      <c r="BG621" s="491">
        <v>9.6198624610892083E-3</v>
      </c>
      <c r="BH621" s="491">
        <v>8.9699661352178606E-3</v>
      </c>
      <c r="BI621" s="491">
        <v>1.2980674472469185E-2</v>
      </c>
      <c r="BJ621" s="491">
        <v>9.1195592237122269E-3</v>
      </c>
      <c r="BK621" s="491">
        <v>3.2598264861344206E-2</v>
      </c>
      <c r="BL621" s="491">
        <v>6.777363097183399E-2</v>
      </c>
      <c r="BM621" s="491">
        <v>1.9377013769290293E-2</v>
      </c>
      <c r="BN621" s="491">
        <v>1.9703603075412943E-2</v>
      </c>
      <c r="BO621" s="491">
        <v>1.64009273010579E-2</v>
      </c>
      <c r="BP621" s="491">
        <v>7.1370331970844764E-3</v>
      </c>
      <c r="BQ621" s="491">
        <v>5.4926455227199668E-2</v>
      </c>
      <c r="BR621" s="491">
        <v>3.4831403134021294E-3</v>
      </c>
      <c r="BS621" s="491">
        <v>9.7483533911963891E-3</v>
      </c>
      <c r="BT621" s="491">
        <v>1.9075459538221203E-3</v>
      </c>
      <c r="BU621" s="491">
        <v>1.615528567483365E-3</v>
      </c>
      <c r="BV621" s="491">
        <v>1.3375487907561806E-3</v>
      </c>
      <c r="BW621" s="491">
        <v>2.8983531945610025E-3</v>
      </c>
      <c r="BX621" s="491">
        <v>1.9493651147170655E-3</v>
      </c>
      <c r="BY621" s="491">
        <v>1.9441541032955431E-3</v>
      </c>
      <c r="BZ621" s="491">
        <v>2.7157432264978193E-3</v>
      </c>
      <c r="CA621" s="491">
        <v>3.4638027911110731E-3</v>
      </c>
      <c r="CB621" s="491">
        <v>3.0512242711195447E-3</v>
      </c>
      <c r="CC621" s="491">
        <v>1.8326209579622502E-3</v>
      </c>
      <c r="CD621" s="491">
        <v>3.685891941845021E-3</v>
      </c>
      <c r="CE621" s="491">
        <v>3.9041241219752391E-3</v>
      </c>
      <c r="CF621" s="491">
        <v>3.6331576657752619E-3</v>
      </c>
      <c r="CG621" s="491">
        <v>2.7312824441425489E-3</v>
      </c>
      <c r="CH621" s="491">
        <v>2.024365532283592E-3</v>
      </c>
      <c r="CI621" s="491">
        <v>1.2246535630093916E-2</v>
      </c>
      <c r="CJ621" s="492">
        <v>9.1743481473997683E-3</v>
      </c>
    </row>
    <row r="622" spans="2:88">
      <c r="B622" s="284"/>
      <c r="C622" s="589">
        <v>12</v>
      </c>
      <c r="D622" s="473" t="s">
        <v>73</v>
      </c>
      <c r="E622" s="481">
        <v>5.8303782908631415E-3</v>
      </c>
      <c r="F622" s="482">
        <v>3.1263025657715755E-3</v>
      </c>
      <c r="G622" s="482">
        <v>1.9353127883399674E-2</v>
      </c>
      <c r="H622" s="482">
        <v>2.5254061914776957E-2</v>
      </c>
      <c r="I622" s="482">
        <v>1.4857741015277665E-2</v>
      </c>
      <c r="J622" s="482">
        <v>9.0101406472350206E-3</v>
      </c>
      <c r="K622" s="482">
        <v>8.2914754029693921E-2</v>
      </c>
      <c r="L622" s="482">
        <v>1.3183083680961858E-2</v>
      </c>
      <c r="M622" s="482">
        <v>3.5648729909960692E-3</v>
      </c>
      <c r="N622" s="482">
        <v>1.9964618879602842E-2</v>
      </c>
      <c r="O622" s="482">
        <v>3.1192146840271374E-2</v>
      </c>
      <c r="P622" s="482">
        <v>0.78311142903717335</v>
      </c>
      <c r="Q622" s="482">
        <v>1.3526136741900096E-2</v>
      </c>
      <c r="R622" s="482">
        <v>0.58848804837270141</v>
      </c>
      <c r="S622" s="482">
        <v>0.49994415620949539</v>
      </c>
      <c r="T622" s="482">
        <v>0.28672254470087127</v>
      </c>
      <c r="U622" s="482">
        <v>0.13265287316862767</v>
      </c>
      <c r="V622" s="482">
        <v>2.8187944399805209E-2</v>
      </c>
      <c r="W622" s="482">
        <v>0.16193624535018136</v>
      </c>
      <c r="X622" s="482">
        <v>4.8635503239618155E-2</v>
      </c>
      <c r="Y622" s="482">
        <v>0.22908165861889801</v>
      </c>
      <c r="Z622" s="482">
        <v>0.12435049201969736</v>
      </c>
      <c r="AA622" s="482">
        <v>9.7282006153654788E-2</v>
      </c>
      <c r="AB622" s="482">
        <v>7.7517630993657353E-3</v>
      </c>
      <c r="AC622" s="482">
        <v>8.6979680583708953E-3</v>
      </c>
      <c r="AD622" s="482">
        <v>2.1876128389252624E-3</v>
      </c>
      <c r="AE622" s="482">
        <v>4.65892214328688E-3</v>
      </c>
      <c r="AF622" s="482">
        <v>4.3192358350057644E-3</v>
      </c>
      <c r="AG622" s="482">
        <v>2.5414595416772658E-3</v>
      </c>
      <c r="AH622" s="482">
        <v>7.3534977000928948E-3</v>
      </c>
      <c r="AI622" s="482">
        <v>6.2056687430237538E-3</v>
      </c>
      <c r="AJ622" s="482">
        <v>9.4518331803475856E-3</v>
      </c>
      <c r="AK622" s="482">
        <v>3.8111444253107708E-3</v>
      </c>
      <c r="AL622" s="482">
        <v>5.2790625210722324E-3</v>
      </c>
      <c r="AM622" s="482">
        <v>4.745212312806512E-3</v>
      </c>
      <c r="AN622" s="482">
        <v>2.9077500626035698E-2</v>
      </c>
      <c r="AO622" s="482">
        <v>5.0596335147418108E-3</v>
      </c>
      <c r="AP622" s="482">
        <v>7.081144661742862E-3</v>
      </c>
      <c r="AQ622" s="482">
        <v>3.3882348275133803E-3</v>
      </c>
      <c r="AR622" s="482">
        <v>4.8325022546736075E-3</v>
      </c>
      <c r="AS622" s="482">
        <v>3.1715450176593676E-2</v>
      </c>
      <c r="AT622" s="483">
        <v>2.9135699951550957E-2</v>
      </c>
      <c r="AU622" s="490">
        <v>7.2157128309258516E-3</v>
      </c>
      <c r="AV622" s="491">
        <v>3.7682322603362602E-3</v>
      </c>
      <c r="AW622" s="491">
        <v>1.7819780269573673E-2</v>
      </c>
      <c r="AX622" s="491">
        <v>2.6898335251458211E-2</v>
      </c>
      <c r="AY622" s="491">
        <v>1.3943055531133189E-2</v>
      </c>
      <c r="AZ622" s="491">
        <v>6.8082493531754686E-3</v>
      </c>
      <c r="BA622" s="491">
        <v>4.0557474699000118E-2</v>
      </c>
      <c r="BB622" s="491">
        <v>1.2150009060867353E-2</v>
      </c>
      <c r="BC622" s="491">
        <v>1.3929771475413555E-3</v>
      </c>
      <c r="BD622" s="491">
        <v>1.7673779552603925E-2</v>
      </c>
      <c r="BE622" s="491">
        <v>3.192095505647622E-2</v>
      </c>
      <c r="BF622" s="491">
        <v>2.1912355534028571</v>
      </c>
      <c r="BG622" s="491">
        <v>9.992088895574994E-3</v>
      </c>
      <c r="BH622" s="491">
        <v>0.58749667772181735</v>
      </c>
      <c r="BI622" s="491">
        <v>0.3505876641783125</v>
      </c>
      <c r="BJ622" s="491">
        <v>0.29058283301602583</v>
      </c>
      <c r="BK622" s="491">
        <v>9.264968353294338E-2</v>
      </c>
      <c r="BL622" s="491">
        <v>4.2746336114827754E-2</v>
      </c>
      <c r="BM622" s="491">
        <v>0.14479361245871294</v>
      </c>
      <c r="BN622" s="491">
        <v>5.1794911480462884E-2</v>
      </c>
      <c r="BO622" s="491">
        <v>0.25410278058856067</v>
      </c>
      <c r="BP622" s="491">
        <v>1.9261840476045552E-2</v>
      </c>
      <c r="BQ622" s="491">
        <v>0.11005986869978104</v>
      </c>
      <c r="BR622" s="491">
        <v>9.1219197933984711E-3</v>
      </c>
      <c r="BS622" s="491">
        <v>1.6590804761297623E-2</v>
      </c>
      <c r="BT622" s="491">
        <v>4.0547576550611693E-3</v>
      </c>
      <c r="BU622" s="491">
        <v>6.2843949448163888E-3</v>
      </c>
      <c r="BV622" s="491">
        <v>4.6601842028555357E-3</v>
      </c>
      <c r="BW622" s="491">
        <v>6.449577639778623E-3</v>
      </c>
      <c r="BX622" s="491">
        <v>1.1187791956468504E-2</v>
      </c>
      <c r="BY622" s="491">
        <v>6.7573082372160134E-3</v>
      </c>
      <c r="BZ622" s="491">
        <v>1.1811635414757816E-2</v>
      </c>
      <c r="CA622" s="491">
        <v>4.8042092881987004E-3</v>
      </c>
      <c r="CB622" s="491">
        <v>5.4514309695440416E-3</v>
      </c>
      <c r="CC622" s="491">
        <v>6.2172179549053463E-3</v>
      </c>
      <c r="CD622" s="491">
        <v>1.8713184155325312E-2</v>
      </c>
      <c r="CE622" s="491">
        <v>5.9886605776870465E-3</v>
      </c>
      <c r="CF622" s="491">
        <v>7.6905826507407864E-3</v>
      </c>
      <c r="CG622" s="491">
        <v>4.6152156194279306E-3</v>
      </c>
      <c r="CH622" s="491">
        <v>6.4102594530038868E-3</v>
      </c>
      <c r="CI622" s="491">
        <v>2.3266648937518043E-2</v>
      </c>
      <c r="CJ622" s="492">
        <v>3.1480403525893728E-2</v>
      </c>
    </row>
    <row r="623" spans="2:88">
      <c r="B623" s="284"/>
      <c r="C623" s="589">
        <v>13</v>
      </c>
      <c r="D623" s="473" t="s">
        <v>74</v>
      </c>
      <c r="E623" s="481">
        <v>1.6476281941225723E-3</v>
      </c>
      <c r="F623" s="482">
        <v>9.2413327283464165E-4</v>
      </c>
      <c r="G623" s="482">
        <v>3.7025208686099734E-3</v>
      </c>
      <c r="H623" s="482">
        <v>4.0646958524675654E-3</v>
      </c>
      <c r="I623" s="482">
        <v>4.9025987425151286E-3</v>
      </c>
      <c r="J623" s="482">
        <v>3.0754933333499153E-3</v>
      </c>
      <c r="K623" s="482">
        <v>1.1422895930351614E-2</v>
      </c>
      <c r="L623" s="482">
        <v>8.7725451644949E-3</v>
      </c>
      <c r="M623" s="482">
        <v>5.6295916371390292E-4</v>
      </c>
      <c r="N623" s="482">
        <v>6.7564183601689851E-3</v>
      </c>
      <c r="O623" s="482">
        <v>8.9254277679018616E-3</v>
      </c>
      <c r="P623" s="482">
        <v>9.707868481932445E-3</v>
      </c>
      <c r="Q623" s="482">
        <v>0.30715465982024298</v>
      </c>
      <c r="R623" s="482">
        <v>9.6010604529678079E-2</v>
      </c>
      <c r="S623" s="482">
        <v>2.9076166727638141E-2</v>
      </c>
      <c r="T623" s="482">
        <v>2.8805726228124145E-2</v>
      </c>
      <c r="U623" s="482">
        <v>3.3859564850870612E-2</v>
      </c>
      <c r="V623" s="482">
        <v>3.1450488432454148E-2</v>
      </c>
      <c r="W623" s="482">
        <v>9.7282893157693159E-2</v>
      </c>
      <c r="X623" s="482">
        <v>2.9089083401305626E-2</v>
      </c>
      <c r="Y623" s="482">
        <v>3.9774580834826011E-2</v>
      </c>
      <c r="Z623" s="482">
        <v>0.1118723131968667</v>
      </c>
      <c r="AA623" s="482">
        <v>1.5529814741728579E-2</v>
      </c>
      <c r="AB623" s="482">
        <v>1.9465306738360316E-3</v>
      </c>
      <c r="AC623" s="482">
        <v>1.9710400944953667E-3</v>
      </c>
      <c r="AD623" s="482">
        <v>5.950862247304313E-4</v>
      </c>
      <c r="AE623" s="482">
        <v>1.0976089852534157E-3</v>
      </c>
      <c r="AF623" s="482">
        <v>1.1889257325599801E-3</v>
      </c>
      <c r="AG623" s="482">
        <v>4.5454654713249405E-4</v>
      </c>
      <c r="AH623" s="482">
        <v>1.3100864871152477E-3</v>
      </c>
      <c r="AI623" s="482">
        <v>1.8391226372942249E-3</v>
      </c>
      <c r="AJ623" s="482">
        <v>2.401414339087E-3</v>
      </c>
      <c r="AK623" s="482">
        <v>1.2447404194626183E-3</v>
      </c>
      <c r="AL623" s="482">
        <v>3.232278990949126E-3</v>
      </c>
      <c r="AM623" s="482">
        <v>1.5049306761732422E-3</v>
      </c>
      <c r="AN623" s="482">
        <v>7.1336303290679892E-3</v>
      </c>
      <c r="AO623" s="482">
        <v>1.8758300083530817E-3</v>
      </c>
      <c r="AP623" s="482">
        <v>2.0516596028112063E-3</v>
      </c>
      <c r="AQ623" s="482">
        <v>1.0806653861204225E-3</v>
      </c>
      <c r="AR623" s="482">
        <v>1.5099991295712027E-3</v>
      </c>
      <c r="AS623" s="482">
        <v>1.3454686528502912E-2</v>
      </c>
      <c r="AT623" s="483">
        <v>9.0181424320166046E-3</v>
      </c>
      <c r="AU623" s="490">
        <v>1.8279695372088736E-3</v>
      </c>
      <c r="AV623" s="491">
        <v>8.4713936416143593E-4</v>
      </c>
      <c r="AW623" s="491">
        <v>3.2528160873108985E-3</v>
      </c>
      <c r="AX623" s="491">
        <v>3.8874505256018183E-3</v>
      </c>
      <c r="AY623" s="491">
        <v>4.0057810130308307E-3</v>
      </c>
      <c r="AZ623" s="491">
        <v>1.8849226255417283E-3</v>
      </c>
      <c r="BA623" s="491">
        <v>5.7913497769435801E-3</v>
      </c>
      <c r="BB623" s="491">
        <v>7.6624338529880367E-3</v>
      </c>
      <c r="BC623" s="491">
        <v>2.6857693222699983E-4</v>
      </c>
      <c r="BD623" s="491">
        <v>5.7811801546996866E-3</v>
      </c>
      <c r="BE623" s="491">
        <v>1.1468419597943293E-2</v>
      </c>
      <c r="BF623" s="491">
        <v>1.4234662668479085E-2</v>
      </c>
      <c r="BG623" s="491">
        <v>1.3501136505553535</v>
      </c>
      <c r="BH623" s="491">
        <v>6.6875934578787877E-2</v>
      </c>
      <c r="BI623" s="491">
        <v>4.7624928941815713E-2</v>
      </c>
      <c r="BJ623" s="491">
        <v>2.7765673241007024E-2</v>
      </c>
      <c r="BK623" s="491">
        <v>4.7849783059507683E-2</v>
      </c>
      <c r="BL623" s="491">
        <v>6.7887861938639896E-2</v>
      </c>
      <c r="BM623" s="491">
        <v>7.2058553326566466E-2</v>
      </c>
      <c r="BN623" s="491">
        <v>5.3285255960008E-2</v>
      </c>
      <c r="BO623" s="491">
        <v>4.1479015674802444E-2</v>
      </c>
      <c r="BP623" s="491">
        <v>1.1713873714722906E-2</v>
      </c>
      <c r="BQ623" s="491">
        <v>1.7287818399855714E-2</v>
      </c>
      <c r="BR623" s="491">
        <v>2.2924062878879434E-3</v>
      </c>
      <c r="BS623" s="491">
        <v>3.2888298239212989E-3</v>
      </c>
      <c r="BT623" s="491">
        <v>9.7241621697690902E-4</v>
      </c>
      <c r="BU623" s="491">
        <v>1.2846947665984619E-3</v>
      </c>
      <c r="BV623" s="491">
        <v>1.1649485206413456E-3</v>
      </c>
      <c r="BW623" s="491">
        <v>1.1240704191863126E-3</v>
      </c>
      <c r="BX623" s="491">
        <v>1.9050424341002473E-3</v>
      </c>
      <c r="BY623" s="491">
        <v>1.7649360818388989E-3</v>
      </c>
      <c r="BZ623" s="491">
        <v>2.7216744014238689E-3</v>
      </c>
      <c r="CA623" s="491">
        <v>1.2691443129744817E-3</v>
      </c>
      <c r="CB623" s="491">
        <v>3.2278928704031346E-3</v>
      </c>
      <c r="CC623" s="491">
        <v>1.7064903938745612E-3</v>
      </c>
      <c r="CD623" s="491">
        <v>4.5761433465018146E-3</v>
      </c>
      <c r="CE623" s="491">
        <v>1.9935999816268158E-3</v>
      </c>
      <c r="CF623" s="491">
        <v>2.0403791951124793E-3</v>
      </c>
      <c r="CG623" s="491">
        <v>1.2115483799826307E-3</v>
      </c>
      <c r="CH623" s="491">
        <v>1.7017672747487833E-3</v>
      </c>
      <c r="CI623" s="491">
        <v>7.5338540180485674E-3</v>
      </c>
      <c r="CJ623" s="492">
        <v>9.0182004735248466E-3</v>
      </c>
    </row>
    <row r="624" spans="2:88">
      <c r="B624" s="284"/>
      <c r="C624" s="589">
        <v>14</v>
      </c>
      <c r="D624" s="473" t="s">
        <v>75</v>
      </c>
      <c r="E624" s="481">
        <v>4.9805193280466195E-3</v>
      </c>
      <c r="F624" s="482">
        <v>1.5714108246541675E-3</v>
      </c>
      <c r="G624" s="482">
        <v>5.7754299631607633E-3</v>
      </c>
      <c r="H624" s="482">
        <v>2.3857439236796847E-2</v>
      </c>
      <c r="I624" s="482">
        <v>1.6693657313288757E-2</v>
      </c>
      <c r="J624" s="482">
        <v>7.0163180540565116E-3</v>
      </c>
      <c r="K624" s="482">
        <v>2.8259040465892487E-2</v>
      </c>
      <c r="L624" s="482">
        <v>1.3927359908325023E-2</v>
      </c>
      <c r="M624" s="482">
        <v>3.2592233395730358E-3</v>
      </c>
      <c r="N624" s="482">
        <v>1.455806754291819E-2</v>
      </c>
      <c r="O624" s="482">
        <v>1.4204624344315934E-2</v>
      </c>
      <c r="P624" s="482">
        <v>9.9331858414686211E-3</v>
      </c>
      <c r="Q624" s="482">
        <v>5.9374005054118563E-3</v>
      </c>
      <c r="R624" s="482">
        <v>5.3387105577642049E-2</v>
      </c>
      <c r="S624" s="482">
        <v>5.0811955445459502E-2</v>
      </c>
      <c r="T624" s="482">
        <v>3.4772070479892447E-2</v>
      </c>
      <c r="U624" s="482">
        <v>6.269449698688867E-2</v>
      </c>
      <c r="V624" s="482">
        <v>1.8704980982268523E-2</v>
      </c>
      <c r="W624" s="482">
        <v>3.7979643438534862E-2</v>
      </c>
      <c r="X624" s="482">
        <v>2.1820460673646343E-2</v>
      </c>
      <c r="Y624" s="482">
        <v>2.003268922283918E-2</v>
      </c>
      <c r="Z624" s="482">
        <v>1.8976389502247414E-2</v>
      </c>
      <c r="AA624" s="482">
        <v>6.7375634400754711E-2</v>
      </c>
      <c r="AB624" s="482">
        <v>4.6625017798965487E-3</v>
      </c>
      <c r="AC624" s="482">
        <v>3.8945696863983002E-3</v>
      </c>
      <c r="AD624" s="482">
        <v>1.0319498979655039E-3</v>
      </c>
      <c r="AE624" s="482">
        <v>2.8818876651568555E-3</v>
      </c>
      <c r="AF624" s="482">
        <v>1.6531155657946758E-3</v>
      </c>
      <c r="AG624" s="482">
        <v>1.7315160246596318E-3</v>
      </c>
      <c r="AH624" s="482">
        <v>2.7530572174288008E-3</v>
      </c>
      <c r="AI624" s="482">
        <v>2.6462200794229087E-3</v>
      </c>
      <c r="AJ624" s="482">
        <v>5.6157830581756996E-3</v>
      </c>
      <c r="AK624" s="482">
        <v>1.6513896720471183E-3</v>
      </c>
      <c r="AL624" s="482">
        <v>3.5531671558463704E-3</v>
      </c>
      <c r="AM624" s="482">
        <v>2.9406404983761962E-3</v>
      </c>
      <c r="AN624" s="482">
        <v>6.4452042868120589E-3</v>
      </c>
      <c r="AO624" s="482">
        <v>3.8570762083103317E-3</v>
      </c>
      <c r="AP624" s="482">
        <v>7.1048913344920429E-3</v>
      </c>
      <c r="AQ624" s="482">
        <v>1.5882745098261956E-3</v>
      </c>
      <c r="AR624" s="482">
        <v>3.8312561778683554E-3</v>
      </c>
      <c r="AS624" s="482">
        <v>1.4049939154481571E-2</v>
      </c>
      <c r="AT624" s="483">
        <v>6.5965891398185638E-3</v>
      </c>
      <c r="AU624" s="490">
        <v>6.3152312219703893E-3</v>
      </c>
      <c r="AV624" s="491">
        <v>2.6012357796460781E-3</v>
      </c>
      <c r="AW624" s="491">
        <v>6.0889004535344474E-3</v>
      </c>
      <c r="AX624" s="491">
        <v>2.5304700702395877E-2</v>
      </c>
      <c r="AY624" s="491">
        <v>1.8920781531269814E-2</v>
      </c>
      <c r="AZ624" s="491">
        <v>6.4902567740303665E-3</v>
      </c>
      <c r="BA624" s="491">
        <v>1.9267396699220809E-2</v>
      </c>
      <c r="BB624" s="491">
        <v>1.4725951745865084E-2</v>
      </c>
      <c r="BC624" s="491">
        <v>1.2925121516891556E-3</v>
      </c>
      <c r="BD624" s="491">
        <v>1.3822748499534973E-2</v>
      </c>
      <c r="BE624" s="491">
        <v>1.5698437836626482E-2</v>
      </c>
      <c r="BF624" s="491">
        <v>4.939823423755498E-3</v>
      </c>
      <c r="BG624" s="491">
        <v>5.0017855188231033E-3</v>
      </c>
      <c r="BH624" s="491">
        <v>1.0718075211494253</v>
      </c>
      <c r="BI624" s="491">
        <v>4.2929534355570696E-2</v>
      </c>
      <c r="BJ624" s="491">
        <v>4.1748634589713521E-2</v>
      </c>
      <c r="BK624" s="491">
        <v>4.7455421958869745E-2</v>
      </c>
      <c r="BL624" s="491">
        <v>3.0279663039235294E-2</v>
      </c>
      <c r="BM624" s="491">
        <v>3.4909249890692648E-2</v>
      </c>
      <c r="BN624" s="491">
        <v>3.2294722680910805E-2</v>
      </c>
      <c r="BO624" s="491">
        <v>2.2844596644036659E-2</v>
      </c>
      <c r="BP624" s="491">
        <v>1.4695737627374719E-2</v>
      </c>
      <c r="BQ624" s="491">
        <v>8.5601257558355431E-2</v>
      </c>
      <c r="BR624" s="491">
        <v>6.2410776007602699E-3</v>
      </c>
      <c r="BS624" s="491">
        <v>9.8653804024127455E-3</v>
      </c>
      <c r="BT624" s="491">
        <v>2.3926149264427241E-3</v>
      </c>
      <c r="BU624" s="491">
        <v>5.442925094921309E-3</v>
      </c>
      <c r="BV624" s="491">
        <v>2.2114684357347324E-3</v>
      </c>
      <c r="BW624" s="491">
        <v>4.7024836725357063E-3</v>
      </c>
      <c r="BX624" s="491">
        <v>4.6672710577301893E-3</v>
      </c>
      <c r="BY624" s="491">
        <v>3.3800119511723987E-3</v>
      </c>
      <c r="BZ624" s="491">
        <v>8.7720171325964408E-3</v>
      </c>
      <c r="CA624" s="491">
        <v>2.8105654047357533E-3</v>
      </c>
      <c r="CB624" s="491">
        <v>4.1531054329815463E-3</v>
      </c>
      <c r="CC624" s="491">
        <v>4.8041992514591811E-3</v>
      </c>
      <c r="CD624" s="491">
        <v>5.0920572198511257E-3</v>
      </c>
      <c r="CE624" s="491">
        <v>5.0619081162241114E-3</v>
      </c>
      <c r="CF624" s="491">
        <v>8.5272663639448364E-3</v>
      </c>
      <c r="CG624" s="491">
        <v>2.795488777420346E-3</v>
      </c>
      <c r="CH624" s="491">
        <v>6.6926169823441515E-3</v>
      </c>
      <c r="CI624" s="491">
        <v>1.3002744968495293E-2</v>
      </c>
      <c r="CJ624" s="492">
        <v>7.8817396941428947E-3</v>
      </c>
    </row>
    <row r="625" spans="2:88">
      <c r="B625" s="284"/>
      <c r="C625" s="589">
        <v>15</v>
      </c>
      <c r="D625" s="473" t="s">
        <v>654</v>
      </c>
      <c r="E625" s="481">
        <v>7.4908164856739333E-4</v>
      </c>
      <c r="F625" s="482">
        <v>6.5517598555033874E-4</v>
      </c>
      <c r="G625" s="482">
        <v>1.4302087434603728E-3</v>
      </c>
      <c r="H625" s="482">
        <v>5.2862075579279211E-3</v>
      </c>
      <c r="I625" s="482">
        <v>1.0391364702230484E-3</v>
      </c>
      <c r="J625" s="482">
        <v>1.1107831155552888E-3</v>
      </c>
      <c r="K625" s="482">
        <v>2.2011091739894671E-3</v>
      </c>
      <c r="L625" s="482">
        <v>1.3512967595447798E-3</v>
      </c>
      <c r="M625" s="482">
        <v>5.7910478014755766E-4</v>
      </c>
      <c r="N625" s="482">
        <v>1.6201267524554135E-3</v>
      </c>
      <c r="O625" s="482">
        <v>4.0480382069987258E-3</v>
      </c>
      <c r="P625" s="482">
        <v>2.2973737648415505E-3</v>
      </c>
      <c r="Q625" s="482">
        <v>7.9234386210705516E-4</v>
      </c>
      <c r="R625" s="482">
        <v>1.8908941116816296E-3</v>
      </c>
      <c r="S625" s="482">
        <v>0.10354995087817773</v>
      </c>
      <c r="T625" s="482">
        <v>3.8131999537258182E-2</v>
      </c>
      <c r="U625" s="482">
        <v>2.7885250679337992E-2</v>
      </c>
      <c r="V625" s="482">
        <v>3.9275807547679677E-3</v>
      </c>
      <c r="W625" s="482">
        <v>1.4510689036426813E-2</v>
      </c>
      <c r="X625" s="482">
        <v>5.7292600413863621E-3</v>
      </c>
      <c r="Y625" s="482">
        <v>1.378218240549065E-2</v>
      </c>
      <c r="Z625" s="482">
        <v>1.3715551044102714E-3</v>
      </c>
      <c r="AA625" s="482">
        <v>6.5858635493389467E-3</v>
      </c>
      <c r="AB625" s="482">
        <v>1.7394006587355959E-3</v>
      </c>
      <c r="AC625" s="482">
        <v>4.9023410193364944E-3</v>
      </c>
      <c r="AD625" s="482">
        <v>6.1751002421472098E-4</v>
      </c>
      <c r="AE625" s="482">
        <v>1.1424267020705128E-3</v>
      </c>
      <c r="AF625" s="482">
        <v>1.4321287062133582E-3</v>
      </c>
      <c r="AG625" s="482">
        <v>3.036776237246388E-4</v>
      </c>
      <c r="AH625" s="482">
        <v>9.3612196198462633E-4</v>
      </c>
      <c r="AI625" s="482">
        <v>1.7483681747629076E-3</v>
      </c>
      <c r="AJ625" s="482">
        <v>1.7497100853328567E-3</v>
      </c>
      <c r="AK625" s="482">
        <v>8.9297343613053948E-4</v>
      </c>
      <c r="AL625" s="482">
        <v>1.1365125169322393E-3</v>
      </c>
      <c r="AM625" s="482">
        <v>9.6671051387093004E-4</v>
      </c>
      <c r="AN625" s="482">
        <v>1.3786157607601332E-2</v>
      </c>
      <c r="AO625" s="482">
        <v>8.7262606897179522E-4</v>
      </c>
      <c r="AP625" s="482">
        <v>8.6652380066863438E-4</v>
      </c>
      <c r="AQ625" s="482">
        <v>8.0441374108231663E-4</v>
      </c>
      <c r="AR625" s="482">
        <v>7.2407260680237948E-4</v>
      </c>
      <c r="AS625" s="482">
        <v>2.1490674905620113E-3</v>
      </c>
      <c r="AT625" s="483">
        <v>1.4922063899530894E-3</v>
      </c>
      <c r="AU625" s="490">
        <v>8.8417581851997658E-4</v>
      </c>
      <c r="AV625" s="491">
        <v>6.4445981234251975E-4</v>
      </c>
      <c r="AW625" s="491">
        <v>1.2985829609417526E-3</v>
      </c>
      <c r="AX625" s="491">
        <v>4.3737601545777299E-3</v>
      </c>
      <c r="AY625" s="491">
        <v>9.5779782276032724E-4</v>
      </c>
      <c r="AZ625" s="491">
        <v>8.7746141591424158E-4</v>
      </c>
      <c r="BA625" s="491">
        <v>2.5084964218093932E-3</v>
      </c>
      <c r="BB625" s="491">
        <v>1.2131425372864614E-3</v>
      </c>
      <c r="BC625" s="491">
        <v>1.9779332894106146E-4</v>
      </c>
      <c r="BD625" s="491">
        <v>1.6322219413243404E-3</v>
      </c>
      <c r="BE625" s="491">
        <v>3.3308126839878553E-3</v>
      </c>
      <c r="BF625" s="491">
        <v>1.0131755459405385E-3</v>
      </c>
      <c r="BG625" s="491">
        <v>7.3470828178037793E-4</v>
      </c>
      <c r="BH625" s="491">
        <v>1.9682635165422591E-3</v>
      </c>
      <c r="BI625" s="491">
        <v>1.1368825983542734</v>
      </c>
      <c r="BJ625" s="491">
        <v>4.5338537566178359E-2</v>
      </c>
      <c r="BK625" s="491">
        <v>1.7623171664317414E-2</v>
      </c>
      <c r="BL625" s="491">
        <v>4.3122348436219534E-3</v>
      </c>
      <c r="BM625" s="491">
        <v>1.5170110072027079E-2</v>
      </c>
      <c r="BN625" s="491">
        <v>4.7308200333663168E-3</v>
      </c>
      <c r="BO625" s="491">
        <v>1.5332091390876466E-2</v>
      </c>
      <c r="BP625" s="491">
        <v>1.7063196916201045E-3</v>
      </c>
      <c r="BQ625" s="491">
        <v>7.5527143677432476E-3</v>
      </c>
      <c r="BR625" s="491">
        <v>1.6085143057692844E-3</v>
      </c>
      <c r="BS625" s="491">
        <v>7.8623261864469319E-3</v>
      </c>
      <c r="BT625" s="491">
        <v>9.9815958704042992E-4</v>
      </c>
      <c r="BU625" s="491">
        <v>1.195994943564398E-3</v>
      </c>
      <c r="BV625" s="491">
        <v>1.4364782545866562E-3</v>
      </c>
      <c r="BW625" s="491">
        <v>7.8668890329434342E-4</v>
      </c>
      <c r="BX625" s="491">
        <v>1.434816303659149E-3</v>
      </c>
      <c r="BY625" s="491">
        <v>1.9996695169254199E-3</v>
      </c>
      <c r="BZ625" s="491">
        <v>1.8513703126031729E-3</v>
      </c>
      <c r="CA625" s="491">
        <v>9.8659466258856987E-4</v>
      </c>
      <c r="CB625" s="491">
        <v>1.0775280694184401E-3</v>
      </c>
      <c r="CC625" s="491">
        <v>1.2334232272337843E-3</v>
      </c>
      <c r="CD625" s="491">
        <v>9.7492433426250753E-3</v>
      </c>
      <c r="CE625" s="491">
        <v>9.825954100693994E-4</v>
      </c>
      <c r="CF625" s="491">
        <v>9.2800153901450341E-4</v>
      </c>
      <c r="CG625" s="491">
        <v>9.8124173430761633E-4</v>
      </c>
      <c r="CH625" s="491">
        <v>9.00394114836102E-4</v>
      </c>
      <c r="CI625" s="491">
        <v>1.9954182124477735E-3</v>
      </c>
      <c r="CJ625" s="492">
        <v>1.3775201358321618E-3</v>
      </c>
    </row>
    <row r="626" spans="2:88">
      <c r="B626" s="284"/>
      <c r="C626" s="589">
        <v>16</v>
      </c>
      <c r="D626" s="473" t="s">
        <v>655</v>
      </c>
      <c r="E626" s="481">
        <v>8.8603835648650071E-4</v>
      </c>
      <c r="F626" s="482">
        <v>8.5615036890074781E-4</v>
      </c>
      <c r="G626" s="482">
        <v>9.0350992479556374E-4</v>
      </c>
      <c r="H626" s="482">
        <v>4.9141451604721017E-3</v>
      </c>
      <c r="I626" s="482">
        <v>1.2363827828199999E-3</v>
      </c>
      <c r="J626" s="482">
        <v>1.3591697326299625E-3</v>
      </c>
      <c r="K626" s="482">
        <v>1.5560970651540432E-3</v>
      </c>
      <c r="L626" s="482">
        <v>1.589369484015516E-3</v>
      </c>
      <c r="M626" s="482">
        <v>5.4661052031404651E-4</v>
      </c>
      <c r="N626" s="482">
        <v>3.6236161420639414E-3</v>
      </c>
      <c r="O626" s="482">
        <v>2.507378537812886E-3</v>
      </c>
      <c r="P626" s="482">
        <v>2.1458152055274732E-3</v>
      </c>
      <c r="Q626" s="482">
        <v>1.0052822686782334E-3</v>
      </c>
      <c r="R626" s="482">
        <v>1.7864012774921583E-3</v>
      </c>
      <c r="S626" s="482">
        <v>5.4135769070926109E-3</v>
      </c>
      <c r="T626" s="482">
        <v>0.12492914620211799</v>
      </c>
      <c r="U626" s="482">
        <v>4.252687573728875E-3</v>
      </c>
      <c r="V626" s="482">
        <v>5.1100291211044627E-3</v>
      </c>
      <c r="W626" s="482">
        <v>3.1974397183462721E-3</v>
      </c>
      <c r="X626" s="482">
        <v>2.8521903487746391E-3</v>
      </c>
      <c r="Y626" s="482">
        <v>3.0916584557365507E-3</v>
      </c>
      <c r="Z626" s="482">
        <v>1.4381857808662894E-3</v>
      </c>
      <c r="AA626" s="482">
        <v>2.2907695513166544E-3</v>
      </c>
      <c r="AB626" s="482">
        <v>2.0198225934068624E-3</v>
      </c>
      <c r="AC626" s="482">
        <v>2.2370816238004793E-3</v>
      </c>
      <c r="AD626" s="482">
        <v>7.6695889821701778E-4</v>
      </c>
      <c r="AE626" s="482">
        <v>1.4424529045037777E-3</v>
      </c>
      <c r="AF626" s="482">
        <v>1.8482080500428577E-3</v>
      </c>
      <c r="AG626" s="482">
        <v>2.7711832410914948E-4</v>
      </c>
      <c r="AH626" s="482">
        <v>9.5794341118776521E-4</v>
      </c>
      <c r="AI626" s="482">
        <v>2.2135254316833705E-3</v>
      </c>
      <c r="AJ626" s="482">
        <v>1.6493750226367254E-3</v>
      </c>
      <c r="AK626" s="482">
        <v>1.0701913355519572E-3</v>
      </c>
      <c r="AL626" s="482">
        <v>1.23122164982953E-3</v>
      </c>
      <c r="AM626" s="482">
        <v>1.2156140940801619E-3</v>
      </c>
      <c r="AN626" s="482">
        <v>1.8610207863527354E-2</v>
      </c>
      <c r="AO626" s="482">
        <v>1.0096652496368748E-3</v>
      </c>
      <c r="AP626" s="482">
        <v>1.0044583484080322E-3</v>
      </c>
      <c r="AQ626" s="482">
        <v>9.4262207781736611E-4</v>
      </c>
      <c r="AR626" s="482">
        <v>8.2607903306013922E-4</v>
      </c>
      <c r="AS626" s="482">
        <v>1.4577091392748223E-3</v>
      </c>
      <c r="AT626" s="483">
        <v>1.7271902282884283E-3</v>
      </c>
      <c r="AU626" s="490">
        <v>9.7384138879461079E-4</v>
      </c>
      <c r="AV626" s="491">
        <v>8.4355193875485196E-4</v>
      </c>
      <c r="AW626" s="491">
        <v>8.2354155608533371E-4</v>
      </c>
      <c r="AX626" s="491">
        <v>3.8388010574804676E-3</v>
      </c>
      <c r="AY626" s="491">
        <v>1.1102696608644817E-3</v>
      </c>
      <c r="AZ626" s="491">
        <v>1.0107819844773253E-3</v>
      </c>
      <c r="BA626" s="491">
        <v>1.2268349449133038E-3</v>
      </c>
      <c r="BB626" s="491">
        <v>1.3614153303705943E-3</v>
      </c>
      <c r="BC626" s="491">
        <v>2.0781740897966917E-4</v>
      </c>
      <c r="BD626" s="491">
        <v>4.0982228631427217E-3</v>
      </c>
      <c r="BE626" s="491">
        <v>2.1788041396423809E-3</v>
      </c>
      <c r="BF626" s="491">
        <v>9.7343614150277287E-4</v>
      </c>
      <c r="BG626" s="491">
        <v>8.5566304186511825E-4</v>
      </c>
      <c r="BH626" s="491">
        <v>1.5436467599865527E-3</v>
      </c>
      <c r="BI626" s="491">
        <v>5.3342533639408772E-3</v>
      </c>
      <c r="BJ626" s="491">
        <v>1.1292283273769066</v>
      </c>
      <c r="BK626" s="491">
        <v>3.5242453516906394E-3</v>
      </c>
      <c r="BL626" s="491">
        <v>4.8107962860947954E-3</v>
      </c>
      <c r="BM626" s="491">
        <v>3.9228290663312487E-3</v>
      </c>
      <c r="BN626" s="491">
        <v>3.1291210331646992E-3</v>
      </c>
      <c r="BO626" s="491">
        <v>3.0747701024006723E-3</v>
      </c>
      <c r="BP626" s="491">
        <v>1.4889592955083092E-3</v>
      </c>
      <c r="BQ626" s="491">
        <v>2.0416545276069858E-3</v>
      </c>
      <c r="BR626" s="491">
        <v>1.6842025094646015E-3</v>
      </c>
      <c r="BS626" s="491">
        <v>2.7442477997125388E-3</v>
      </c>
      <c r="BT626" s="491">
        <v>1.1293273850142582E-3</v>
      </c>
      <c r="BU626" s="491">
        <v>1.4088492229958451E-3</v>
      </c>
      <c r="BV626" s="491">
        <v>1.7826205939284368E-3</v>
      </c>
      <c r="BW626" s="491">
        <v>6.5860626638223805E-4</v>
      </c>
      <c r="BX626" s="491">
        <v>1.3203018770891349E-3</v>
      </c>
      <c r="BY626" s="491">
        <v>2.4686507607377469E-3</v>
      </c>
      <c r="BZ626" s="491">
        <v>1.4244639989239218E-3</v>
      </c>
      <c r="CA626" s="491">
        <v>1.0609764838400879E-3</v>
      </c>
      <c r="CB626" s="491">
        <v>1.1133875395942102E-3</v>
      </c>
      <c r="CC626" s="491">
        <v>1.4817288408182398E-3</v>
      </c>
      <c r="CD626" s="491">
        <v>1.2962808483007262E-2</v>
      </c>
      <c r="CE626" s="491">
        <v>1.0347484569876802E-3</v>
      </c>
      <c r="CF626" s="491">
        <v>1.0011020797921057E-3</v>
      </c>
      <c r="CG626" s="491">
        <v>1.045424050498062E-3</v>
      </c>
      <c r="CH626" s="491">
        <v>9.6601708912785983E-4</v>
      </c>
      <c r="CI626" s="491">
        <v>1.389453207342288E-3</v>
      </c>
      <c r="CJ626" s="492">
        <v>1.4529883686856934E-3</v>
      </c>
    </row>
    <row r="627" spans="2:88">
      <c r="B627" s="284"/>
      <c r="C627" s="589">
        <v>17</v>
      </c>
      <c r="D627" s="473" t="s">
        <v>656</v>
      </c>
      <c r="E627" s="481">
        <v>7.8439041804501705E-4</v>
      </c>
      <c r="F627" s="482">
        <v>4.7239351911380396E-4</v>
      </c>
      <c r="G627" s="482">
        <v>5.4684584211451052E-4</v>
      </c>
      <c r="H627" s="482">
        <v>1.6679430080972855E-3</v>
      </c>
      <c r="I627" s="482">
        <v>7.466233781642823E-4</v>
      </c>
      <c r="J627" s="482">
        <v>8.4764119152626598E-4</v>
      </c>
      <c r="K627" s="482">
        <v>7.9923744236649159E-4</v>
      </c>
      <c r="L627" s="482">
        <v>8.62183922641727E-4</v>
      </c>
      <c r="M627" s="482">
        <v>1.9652289377431479E-4</v>
      </c>
      <c r="N627" s="482">
        <v>8.6703268297976042E-4</v>
      </c>
      <c r="O627" s="482">
        <v>8.8479281250641579E-4</v>
      </c>
      <c r="P627" s="482">
        <v>6.4380299095194199E-4</v>
      </c>
      <c r="Q627" s="482">
        <v>5.3039958348786932E-4</v>
      </c>
      <c r="R627" s="482">
        <v>7.5066601458504204E-4</v>
      </c>
      <c r="S627" s="482">
        <v>1.8161688015186539E-3</v>
      </c>
      <c r="T627" s="482">
        <v>6.3559478688544162E-3</v>
      </c>
      <c r="U627" s="482">
        <v>0.11440076775906943</v>
      </c>
      <c r="V627" s="482">
        <v>1.8886626443653427E-3</v>
      </c>
      <c r="W627" s="482">
        <v>1.0402309270470605E-3</v>
      </c>
      <c r="X627" s="482">
        <v>1.3424957158589916E-3</v>
      </c>
      <c r="Y627" s="482">
        <v>1.4414468035386747E-3</v>
      </c>
      <c r="Z627" s="482">
        <v>9.1405621874224633E-4</v>
      </c>
      <c r="AA627" s="482">
        <v>1.2785820620630924E-3</v>
      </c>
      <c r="AB627" s="482">
        <v>9.6492632683693399E-4</v>
      </c>
      <c r="AC627" s="482">
        <v>1.110291119082537E-3</v>
      </c>
      <c r="AD627" s="482">
        <v>4.5453479800300003E-4</v>
      </c>
      <c r="AE627" s="482">
        <v>1.163871368561324E-3</v>
      </c>
      <c r="AF627" s="482">
        <v>1.0236804117457773E-3</v>
      </c>
      <c r="AG627" s="482">
        <v>1.4954833058158267E-4</v>
      </c>
      <c r="AH627" s="482">
        <v>5.3058659925882235E-4</v>
      </c>
      <c r="AI627" s="482">
        <v>1.218041304050082E-3</v>
      </c>
      <c r="AJ627" s="482">
        <v>7.0025106886729789E-3</v>
      </c>
      <c r="AK627" s="482">
        <v>6.4583564023585661E-4</v>
      </c>
      <c r="AL627" s="482">
        <v>7.5401343771061367E-3</v>
      </c>
      <c r="AM627" s="482">
        <v>7.2797217440111704E-4</v>
      </c>
      <c r="AN627" s="482">
        <v>9.0652431183321103E-3</v>
      </c>
      <c r="AO627" s="482">
        <v>6.7509328262716688E-4</v>
      </c>
      <c r="AP627" s="482">
        <v>6.6313998903088376E-4</v>
      </c>
      <c r="AQ627" s="482">
        <v>2.1169803034518865E-3</v>
      </c>
      <c r="AR627" s="482">
        <v>5.8169721319596072E-4</v>
      </c>
      <c r="AS627" s="482">
        <v>2.07495718975024E-2</v>
      </c>
      <c r="AT627" s="483">
        <v>2.3020967163769369E-3</v>
      </c>
      <c r="AU627" s="490">
        <v>8.6985798373731668E-4</v>
      </c>
      <c r="AV627" s="491">
        <v>4.791713157749056E-4</v>
      </c>
      <c r="AW627" s="491">
        <v>5.2439468870236973E-4</v>
      </c>
      <c r="AX627" s="491">
        <v>1.1853050086766534E-3</v>
      </c>
      <c r="AY627" s="491">
        <v>7.0587216258611207E-4</v>
      </c>
      <c r="AZ627" s="491">
        <v>6.5682542460499492E-4</v>
      </c>
      <c r="BA627" s="491">
        <v>7.0664340905212785E-4</v>
      </c>
      <c r="BB627" s="491">
        <v>7.4230222579964398E-4</v>
      </c>
      <c r="BC627" s="491">
        <v>9.6918872124759965E-5</v>
      </c>
      <c r="BD627" s="491">
        <v>7.6319488706747853E-4</v>
      </c>
      <c r="BE627" s="491">
        <v>7.3527335968952019E-4</v>
      </c>
      <c r="BF627" s="491">
        <v>4.6887650662630185E-4</v>
      </c>
      <c r="BG627" s="491">
        <v>4.583216392656243E-4</v>
      </c>
      <c r="BH627" s="491">
        <v>6.1529717770595217E-4</v>
      </c>
      <c r="BI627" s="491">
        <v>3.1644793561004495E-3</v>
      </c>
      <c r="BJ627" s="491">
        <v>5.7751605371223411E-3</v>
      </c>
      <c r="BK627" s="491">
        <v>1.0653049195613278</v>
      </c>
      <c r="BL627" s="491">
        <v>8.8265106226962319E-4</v>
      </c>
      <c r="BM627" s="491">
        <v>1.5146190740983477E-3</v>
      </c>
      <c r="BN627" s="491">
        <v>1.6133110157479907E-3</v>
      </c>
      <c r="BO627" s="491">
        <v>1.3234549489513409E-3</v>
      </c>
      <c r="BP627" s="491">
        <v>8.5152156806262206E-4</v>
      </c>
      <c r="BQ627" s="491">
        <v>1.1744558778668212E-3</v>
      </c>
      <c r="BR627" s="491">
        <v>8.4104362511996304E-4</v>
      </c>
      <c r="BS627" s="491">
        <v>1.3579885320283795E-3</v>
      </c>
      <c r="BT627" s="491">
        <v>6.5650430284190414E-4</v>
      </c>
      <c r="BU627" s="491">
        <v>1.7851866999831969E-3</v>
      </c>
      <c r="BV627" s="491">
        <v>9.7699916914897292E-4</v>
      </c>
      <c r="BW627" s="491">
        <v>3.5311374678717914E-4</v>
      </c>
      <c r="BX627" s="491">
        <v>7.2334194526262909E-4</v>
      </c>
      <c r="BY627" s="491">
        <v>1.4360469595468635E-3</v>
      </c>
      <c r="BZ627" s="491">
        <v>9.4862425942533763E-3</v>
      </c>
      <c r="CA627" s="491">
        <v>6.3386961322095168E-4</v>
      </c>
      <c r="CB627" s="491">
        <v>8.1293704022377383E-3</v>
      </c>
      <c r="CC627" s="491">
        <v>8.7952774774436616E-4</v>
      </c>
      <c r="CD627" s="491">
        <v>6.1415445589147709E-3</v>
      </c>
      <c r="CE627" s="491">
        <v>7.0408006365971221E-4</v>
      </c>
      <c r="CF627" s="491">
        <v>6.8865707017581402E-4</v>
      </c>
      <c r="CG627" s="491">
        <v>3.6571909136839842E-3</v>
      </c>
      <c r="CH627" s="491">
        <v>8.08552296128093E-4</v>
      </c>
      <c r="CI627" s="491">
        <v>2.0951290747782014E-2</v>
      </c>
      <c r="CJ627" s="492">
        <v>2.749644824053034E-3</v>
      </c>
    </row>
    <row r="628" spans="2:88">
      <c r="B628" s="284"/>
      <c r="C628" s="589">
        <v>18</v>
      </c>
      <c r="D628" s="473" t="s">
        <v>657</v>
      </c>
      <c r="E628" s="481">
        <v>1.1138183580436073E-3</v>
      </c>
      <c r="F628" s="482">
        <v>1.0260344792810728E-3</v>
      </c>
      <c r="G628" s="482">
        <v>1.895195399287028E-3</v>
      </c>
      <c r="H628" s="482">
        <v>3.860277690312251E-3</v>
      </c>
      <c r="I628" s="482">
        <v>1.5705852071029912E-3</v>
      </c>
      <c r="J628" s="482">
        <v>1.7569959872888938E-3</v>
      </c>
      <c r="K628" s="482">
        <v>1.7678607568980191E-3</v>
      </c>
      <c r="L628" s="482">
        <v>2.0182437860177811E-3</v>
      </c>
      <c r="M628" s="482">
        <v>4.6351787249516947E-4</v>
      </c>
      <c r="N628" s="482">
        <v>1.8756570439051909E-3</v>
      </c>
      <c r="O628" s="482">
        <v>2.009784924698632E-3</v>
      </c>
      <c r="P628" s="482">
        <v>1.3865400795414157E-3</v>
      </c>
      <c r="Q628" s="482">
        <v>1.7358680298771043E-3</v>
      </c>
      <c r="R628" s="482">
        <v>2.2200600205528873E-3</v>
      </c>
      <c r="S628" s="482">
        <v>4.7803975256423123E-3</v>
      </c>
      <c r="T628" s="482">
        <v>1.5288860099793354E-2</v>
      </c>
      <c r="U628" s="482">
        <v>8.8499040717830352E-2</v>
      </c>
      <c r="V628" s="482">
        <v>0.11504735160004606</v>
      </c>
      <c r="W628" s="482">
        <v>4.2278678485598457E-2</v>
      </c>
      <c r="X628" s="482">
        <v>0.19572017958939444</v>
      </c>
      <c r="Y628" s="482">
        <v>1.5229888941503959E-2</v>
      </c>
      <c r="Z628" s="482">
        <v>2.5448942414607449E-3</v>
      </c>
      <c r="AA628" s="482">
        <v>3.8498604744167993E-3</v>
      </c>
      <c r="AB628" s="482">
        <v>2.2675823479514656E-3</v>
      </c>
      <c r="AC628" s="482">
        <v>2.4913653050517453E-3</v>
      </c>
      <c r="AD628" s="482">
        <v>9.5913376572132449E-4</v>
      </c>
      <c r="AE628" s="482">
        <v>1.9124895451357489E-3</v>
      </c>
      <c r="AF628" s="482">
        <v>2.4147099475699853E-3</v>
      </c>
      <c r="AG628" s="482">
        <v>3.6739099534145448E-4</v>
      </c>
      <c r="AH628" s="482">
        <v>1.3362246250399588E-3</v>
      </c>
      <c r="AI628" s="482">
        <v>3.1809955040120693E-3</v>
      </c>
      <c r="AJ628" s="482">
        <v>4.7258759995009586E-3</v>
      </c>
      <c r="AK628" s="482">
        <v>2.0462188424359294E-3</v>
      </c>
      <c r="AL628" s="482">
        <v>2.4523331200611244E-3</v>
      </c>
      <c r="AM628" s="482">
        <v>1.6969852939062804E-3</v>
      </c>
      <c r="AN628" s="482">
        <v>2.0871790639549574E-2</v>
      </c>
      <c r="AO628" s="482">
        <v>1.3311363344455035E-3</v>
      </c>
      <c r="AP628" s="482">
        <v>1.349750027595795E-3</v>
      </c>
      <c r="AQ628" s="482">
        <v>1.521102590662849E-3</v>
      </c>
      <c r="AR628" s="482">
        <v>1.1195103438396263E-3</v>
      </c>
      <c r="AS628" s="482">
        <v>2.8026331825582035E-2</v>
      </c>
      <c r="AT628" s="483">
        <v>2.7992172380889606E-3</v>
      </c>
      <c r="AU628" s="490">
        <v>1.2420821828741568E-3</v>
      </c>
      <c r="AV628" s="491">
        <v>9.4398783699875804E-4</v>
      </c>
      <c r="AW628" s="491">
        <v>1.7260936071408551E-3</v>
      </c>
      <c r="AX628" s="491">
        <v>2.8847860757195642E-3</v>
      </c>
      <c r="AY628" s="491">
        <v>1.4250139500300858E-3</v>
      </c>
      <c r="AZ628" s="491">
        <v>1.3604044952895409E-3</v>
      </c>
      <c r="BA628" s="491">
        <v>1.5042740843340004E-3</v>
      </c>
      <c r="BB628" s="491">
        <v>1.7759095061998698E-3</v>
      </c>
      <c r="BC628" s="491">
        <v>2.2894675292119932E-4</v>
      </c>
      <c r="BD628" s="491">
        <v>1.6899021649654819E-3</v>
      </c>
      <c r="BE628" s="491">
        <v>1.7144691503921232E-3</v>
      </c>
      <c r="BF628" s="491">
        <v>1.0916419122130683E-3</v>
      </c>
      <c r="BG628" s="491">
        <v>1.2554498264961903E-3</v>
      </c>
      <c r="BH628" s="491">
        <v>4.3556121749853734E-3</v>
      </c>
      <c r="BI628" s="491">
        <v>1.2050318622384778E-2</v>
      </c>
      <c r="BJ628" s="491">
        <v>1.241196500753549E-2</v>
      </c>
      <c r="BK628" s="491">
        <v>0.1214000039443207</v>
      </c>
      <c r="BL628" s="491">
        <v>1.2226881656941408</v>
      </c>
      <c r="BM628" s="491">
        <v>0.11417509717991148</v>
      </c>
      <c r="BN628" s="491">
        <v>0.25360653802656202</v>
      </c>
      <c r="BO628" s="491">
        <v>1.5259521803416234E-2</v>
      </c>
      <c r="BP628" s="491">
        <v>6.6100713159506427E-3</v>
      </c>
      <c r="BQ628" s="491">
        <v>3.6732035765825247E-3</v>
      </c>
      <c r="BR628" s="491">
        <v>2.0745609892910354E-3</v>
      </c>
      <c r="BS628" s="491">
        <v>3.1406352369628527E-3</v>
      </c>
      <c r="BT628" s="491">
        <v>1.4350154513063258E-3</v>
      </c>
      <c r="BU628" s="491">
        <v>2.0055371376734707E-3</v>
      </c>
      <c r="BV628" s="491">
        <v>2.3749525539133497E-3</v>
      </c>
      <c r="BW628" s="491">
        <v>8.7375676838660516E-4</v>
      </c>
      <c r="BX628" s="491">
        <v>1.8569008863703277E-3</v>
      </c>
      <c r="BY628" s="491">
        <v>4.0575806014506392E-3</v>
      </c>
      <c r="BZ628" s="491">
        <v>5.348126846855426E-3</v>
      </c>
      <c r="CA628" s="491">
        <v>2.3787934465661089E-3</v>
      </c>
      <c r="CB628" s="491">
        <v>2.2994614884013793E-3</v>
      </c>
      <c r="CC628" s="491">
        <v>2.1211845701847726E-3</v>
      </c>
      <c r="CD628" s="491">
        <v>1.47632553208295E-2</v>
      </c>
      <c r="CE628" s="491">
        <v>1.3928972259268841E-3</v>
      </c>
      <c r="CF628" s="491">
        <v>1.360848658917698E-3</v>
      </c>
      <c r="CG628" s="491">
        <v>1.8144591758290304E-3</v>
      </c>
      <c r="CH628" s="491">
        <v>1.3453461412089704E-3</v>
      </c>
      <c r="CI628" s="491">
        <v>2.8832783870382427E-2</v>
      </c>
      <c r="CJ628" s="492">
        <v>2.7349677080748206E-3</v>
      </c>
    </row>
    <row r="629" spans="2:88">
      <c r="B629" s="284"/>
      <c r="C629" s="589">
        <v>19</v>
      </c>
      <c r="D629" s="473" t="s">
        <v>76</v>
      </c>
      <c r="E629" s="481">
        <v>8.0892555159538986E-4</v>
      </c>
      <c r="F629" s="482">
        <v>7.0772071877257434E-4</v>
      </c>
      <c r="G629" s="482">
        <v>4.4253858425646001E-3</v>
      </c>
      <c r="H629" s="482">
        <v>2.9407356194654389E-3</v>
      </c>
      <c r="I629" s="482">
        <v>1.1818780880215585E-3</v>
      </c>
      <c r="J629" s="482">
        <v>1.1612205912700604E-3</v>
      </c>
      <c r="K629" s="482">
        <v>1.3644963876024113E-3</v>
      </c>
      <c r="L629" s="482">
        <v>1.3559616943301686E-3</v>
      </c>
      <c r="M629" s="482">
        <v>3.6138083636902554E-4</v>
      </c>
      <c r="N629" s="482">
        <v>1.3352209575969399E-3</v>
      </c>
      <c r="O629" s="482">
        <v>1.4864318838296738E-3</v>
      </c>
      <c r="P629" s="482">
        <v>1.0449334738948013E-3</v>
      </c>
      <c r="Q629" s="482">
        <v>8.811749356636069E-4</v>
      </c>
      <c r="R629" s="482">
        <v>2.7503417119171514E-3</v>
      </c>
      <c r="S629" s="482">
        <v>1.0255659999841496E-2</v>
      </c>
      <c r="T629" s="482">
        <v>3.7976824549853704E-2</v>
      </c>
      <c r="U629" s="482">
        <v>3.2576826967432589E-2</v>
      </c>
      <c r="V629" s="482">
        <v>1.3107859544980737E-2</v>
      </c>
      <c r="W629" s="482">
        <v>0.17012061623836383</v>
      </c>
      <c r="X629" s="482">
        <v>3.1343753065239635E-2</v>
      </c>
      <c r="Y629" s="482">
        <v>4.6749549654092511E-2</v>
      </c>
      <c r="Z629" s="482">
        <v>1.6163287659449264E-3</v>
      </c>
      <c r="AA629" s="482">
        <v>7.0580082296913477E-3</v>
      </c>
      <c r="AB629" s="482">
        <v>1.7019670979178364E-3</v>
      </c>
      <c r="AC629" s="482">
        <v>1.9082389074660353E-3</v>
      </c>
      <c r="AD629" s="482">
        <v>6.3754814091195695E-4</v>
      </c>
      <c r="AE629" s="482">
        <v>1.2819108348532259E-3</v>
      </c>
      <c r="AF629" s="482">
        <v>1.5137015792237552E-3</v>
      </c>
      <c r="AG629" s="482">
        <v>3.2424229049270522E-4</v>
      </c>
      <c r="AH629" s="482">
        <v>1.3993530379064216E-3</v>
      </c>
      <c r="AI629" s="482">
        <v>1.8842493955197497E-3</v>
      </c>
      <c r="AJ629" s="482">
        <v>3.0962137446632065E-3</v>
      </c>
      <c r="AK629" s="482">
        <v>1.2407507682720752E-3</v>
      </c>
      <c r="AL629" s="482">
        <v>1.2934306546267403E-3</v>
      </c>
      <c r="AM629" s="482">
        <v>1.0369017773376329E-3</v>
      </c>
      <c r="AN629" s="482">
        <v>1.5264084589812852E-2</v>
      </c>
      <c r="AO629" s="482">
        <v>9.6099587639541617E-4</v>
      </c>
      <c r="AP629" s="482">
        <v>9.3236778264638122E-4</v>
      </c>
      <c r="AQ629" s="482">
        <v>1.3998693814829617E-3</v>
      </c>
      <c r="AR629" s="482">
        <v>7.5378810625276063E-4</v>
      </c>
      <c r="AS629" s="482">
        <v>2.1145045053634188E-3</v>
      </c>
      <c r="AT629" s="483">
        <v>2.7678977237015098E-3</v>
      </c>
      <c r="AU629" s="490">
        <v>9.1104685283877193E-4</v>
      </c>
      <c r="AV629" s="491">
        <v>6.3799081707165118E-4</v>
      </c>
      <c r="AW629" s="491">
        <v>3.7701506428344227E-3</v>
      </c>
      <c r="AX629" s="491">
        <v>2.2668411778149953E-3</v>
      </c>
      <c r="AY629" s="491">
        <v>9.9337248158987298E-4</v>
      </c>
      <c r="AZ629" s="491">
        <v>8.7688365014225358E-4</v>
      </c>
      <c r="BA629" s="491">
        <v>1.1613139196087789E-3</v>
      </c>
      <c r="BB629" s="491">
        <v>1.1594131015665637E-3</v>
      </c>
      <c r="BC629" s="491">
        <v>1.700592259637309E-4</v>
      </c>
      <c r="BD629" s="491">
        <v>1.1842468452863807E-3</v>
      </c>
      <c r="BE629" s="491">
        <v>1.2523470685381467E-3</v>
      </c>
      <c r="BF629" s="491">
        <v>7.9960399838163363E-4</v>
      </c>
      <c r="BG629" s="491">
        <v>7.4637995767152881E-4</v>
      </c>
      <c r="BH629" s="491">
        <v>1.7085195822581689E-3</v>
      </c>
      <c r="BI629" s="491">
        <v>2.571569564719646E-2</v>
      </c>
      <c r="BJ629" s="491">
        <v>2.3528660267911044E-2</v>
      </c>
      <c r="BK629" s="491">
        <v>1.9940337373866607E-2</v>
      </c>
      <c r="BL629" s="491">
        <v>2.0611107278503411E-2</v>
      </c>
      <c r="BM629" s="491">
        <v>1.0916250239089951</v>
      </c>
      <c r="BN629" s="491">
        <v>2.4244646666142084E-2</v>
      </c>
      <c r="BO629" s="491">
        <v>4.3857458749245154E-2</v>
      </c>
      <c r="BP629" s="491">
        <v>2.136857483976881E-3</v>
      </c>
      <c r="BQ629" s="491">
        <v>7.8685681019408735E-3</v>
      </c>
      <c r="BR629" s="491">
        <v>1.5686324472520827E-3</v>
      </c>
      <c r="BS629" s="491">
        <v>2.5238850531494076E-3</v>
      </c>
      <c r="BT629" s="491">
        <v>9.2529915656767113E-4</v>
      </c>
      <c r="BU629" s="491">
        <v>1.3687922575219154E-3</v>
      </c>
      <c r="BV629" s="491">
        <v>1.3948834639249353E-3</v>
      </c>
      <c r="BW629" s="491">
        <v>7.9602659614439386E-4</v>
      </c>
      <c r="BX629" s="491">
        <v>2.0083600871422971E-3</v>
      </c>
      <c r="BY629" s="491">
        <v>2.1298837809587807E-3</v>
      </c>
      <c r="BZ629" s="491">
        <v>3.3941883701005316E-3</v>
      </c>
      <c r="CA629" s="491">
        <v>1.3415534619797887E-3</v>
      </c>
      <c r="CB629" s="491">
        <v>1.1618247859185493E-3</v>
      </c>
      <c r="CC629" s="491">
        <v>1.2085730920218022E-3</v>
      </c>
      <c r="CD629" s="491">
        <v>9.1215390345780085E-3</v>
      </c>
      <c r="CE629" s="491">
        <v>1.0458325991486686E-3</v>
      </c>
      <c r="CF629" s="491">
        <v>9.4790274954469045E-4</v>
      </c>
      <c r="CG629" s="491">
        <v>1.502162466102465E-3</v>
      </c>
      <c r="CH629" s="491">
        <v>8.7474197376406738E-4</v>
      </c>
      <c r="CI629" s="491">
        <v>1.9711560582224507E-3</v>
      </c>
      <c r="CJ629" s="492">
        <v>2.8040030685330146E-3</v>
      </c>
    </row>
    <row r="630" spans="2:88">
      <c r="B630" s="284"/>
      <c r="C630" s="589">
        <v>20</v>
      </c>
      <c r="D630" s="473" t="s">
        <v>658</v>
      </c>
      <c r="E630" s="481">
        <v>1.1848018296655498E-4</v>
      </c>
      <c r="F630" s="482">
        <v>1.7087236058445902E-4</v>
      </c>
      <c r="G630" s="482">
        <v>4.542942010779214E-4</v>
      </c>
      <c r="H630" s="482">
        <v>3.054924985814889E-4</v>
      </c>
      <c r="I630" s="482">
        <v>1.8495810058892238E-4</v>
      </c>
      <c r="J630" s="482">
        <v>1.8557398283172789E-4</v>
      </c>
      <c r="K630" s="482">
        <v>1.8906994364684368E-4</v>
      </c>
      <c r="L630" s="482">
        <v>2.2165576719373686E-4</v>
      </c>
      <c r="M630" s="482">
        <v>4.7486064178751823E-5</v>
      </c>
      <c r="N630" s="482">
        <v>2.2462855419238634E-4</v>
      </c>
      <c r="O630" s="482">
        <v>1.9631595385948773E-4</v>
      </c>
      <c r="P630" s="482">
        <v>1.5763161627068705E-4</v>
      </c>
      <c r="Q630" s="482">
        <v>1.2943113874522535E-4</v>
      </c>
      <c r="R630" s="482">
        <v>2.1640569007763471E-4</v>
      </c>
      <c r="S630" s="482">
        <v>3.6455426439999697E-4</v>
      </c>
      <c r="T630" s="482">
        <v>6.3447431895104342E-4</v>
      </c>
      <c r="U630" s="482">
        <v>3.1890479094985521E-4</v>
      </c>
      <c r="V630" s="482">
        <v>2.3428975529813195E-4</v>
      </c>
      <c r="W630" s="482">
        <v>2.6225652791105714E-4</v>
      </c>
      <c r="X630" s="482">
        <v>1.3678725337760888E-2</v>
      </c>
      <c r="Y630" s="482">
        <v>9.4892838344882383E-3</v>
      </c>
      <c r="Z630" s="482">
        <v>2.1838831555166756E-4</v>
      </c>
      <c r="AA630" s="482">
        <v>1.4823588859671595E-3</v>
      </c>
      <c r="AB630" s="482">
        <v>2.2364027633647998E-4</v>
      </c>
      <c r="AC630" s="482">
        <v>2.2202272843949324E-4</v>
      </c>
      <c r="AD630" s="482">
        <v>8.2962994852510129E-5</v>
      </c>
      <c r="AE630" s="482">
        <v>3.5160741417336947E-4</v>
      </c>
      <c r="AF630" s="482">
        <v>2.8758745098453055E-4</v>
      </c>
      <c r="AG630" s="482">
        <v>7.1027264243325838E-5</v>
      </c>
      <c r="AH630" s="482">
        <v>2.9043623737316646E-4</v>
      </c>
      <c r="AI630" s="482">
        <v>3.057841136379205E-4</v>
      </c>
      <c r="AJ630" s="482">
        <v>1.2772004135425908E-3</v>
      </c>
      <c r="AK630" s="482">
        <v>1.7536592326630894E-4</v>
      </c>
      <c r="AL630" s="482">
        <v>1.6493205754248546E-4</v>
      </c>
      <c r="AM630" s="482">
        <v>1.7935663022994119E-4</v>
      </c>
      <c r="AN630" s="482">
        <v>1.4240564486701715E-3</v>
      </c>
      <c r="AO630" s="482">
        <v>1.5195052511871135E-4</v>
      </c>
      <c r="AP630" s="482">
        <v>3.5197609189155724E-4</v>
      </c>
      <c r="AQ630" s="482">
        <v>1.6886996308230318E-4</v>
      </c>
      <c r="AR630" s="482">
        <v>1.0708911617132211E-4</v>
      </c>
      <c r="AS630" s="482">
        <v>2.3121592893800513E-4</v>
      </c>
      <c r="AT630" s="483">
        <v>4.369552326466643E-4</v>
      </c>
      <c r="AU630" s="490">
        <v>1.4199563046113576E-4</v>
      </c>
      <c r="AV630" s="491">
        <v>1.2684822775559486E-4</v>
      </c>
      <c r="AW630" s="491">
        <v>4.2852812334686036E-4</v>
      </c>
      <c r="AX630" s="491">
        <v>2.5650517594450476E-4</v>
      </c>
      <c r="AY630" s="491">
        <v>1.6813592718733659E-4</v>
      </c>
      <c r="AZ630" s="491">
        <v>1.6320368058010933E-4</v>
      </c>
      <c r="BA630" s="491">
        <v>1.831903484030571E-4</v>
      </c>
      <c r="BB630" s="491">
        <v>2.0801321778612564E-4</v>
      </c>
      <c r="BC630" s="491">
        <v>2.7800795619782274E-5</v>
      </c>
      <c r="BD630" s="491">
        <v>1.9458882361530612E-4</v>
      </c>
      <c r="BE630" s="491">
        <v>1.8087282761740554E-4</v>
      </c>
      <c r="BF630" s="491">
        <v>1.2922755287110948E-4</v>
      </c>
      <c r="BG630" s="491">
        <v>1.1939993330085771E-4</v>
      </c>
      <c r="BH630" s="491">
        <v>1.8586059596957248E-4</v>
      </c>
      <c r="BI630" s="491">
        <v>6.1438823206190138E-4</v>
      </c>
      <c r="BJ630" s="491">
        <v>3.7094606537293068E-4</v>
      </c>
      <c r="BK630" s="491">
        <v>2.3044098014445027E-4</v>
      </c>
      <c r="BL630" s="491">
        <v>2.3506497775308829E-4</v>
      </c>
      <c r="BM630" s="491">
        <v>2.171585712640791E-4</v>
      </c>
      <c r="BN630" s="491">
        <v>1.0139122827226268</v>
      </c>
      <c r="BO630" s="491">
        <v>6.1800565362956144E-3</v>
      </c>
      <c r="BP630" s="491">
        <v>2.2108083700367908E-4</v>
      </c>
      <c r="BQ630" s="491">
        <v>1.2541457091486917E-3</v>
      </c>
      <c r="BR630" s="491">
        <v>2.2905591706197842E-4</v>
      </c>
      <c r="BS630" s="491">
        <v>3.2942452895358827E-4</v>
      </c>
      <c r="BT630" s="491">
        <v>1.4175791795263801E-4</v>
      </c>
      <c r="BU630" s="491">
        <v>4.2088691476139921E-4</v>
      </c>
      <c r="BV630" s="491">
        <v>3.0987924369680882E-4</v>
      </c>
      <c r="BW630" s="491">
        <v>1.6617231778848823E-4</v>
      </c>
      <c r="BX630" s="491">
        <v>3.5528478417126073E-4</v>
      </c>
      <c r="BY630" s="491">
        <v>4.7843505020994599E-4</v>
      </c>
      <c r="BZ630" s="491">
        <v>1.4266056789054497E-3</v>
      </c>
      <c r="CA630" s="491">
        <v>2.0235195753550277E-4</v>
      </c>
      <c r="CB630" s="491">
        <v>1.6216004217810382E-4</v>
      </c>
      <c r="CC630" s="491">
        <v>2.3617694685665891E-4</v>
      </c>
      <c r="CD630" s="491">
        <v>1.0514486949525597E-3</v>
      </c>
      <c r="CE630" s="491">
        <v>1.6864528106999064E-4</v>
      </c>
      <c r="CF630" s="491">
        <v>3.3078935421037013E-4</v>
      </c>
      <c r="CG630" s="491">
        <v>2.4476358017794887E-4</v>
      </c>
      <c r="CH630" s="491">
        <v>1.3474257912494245E-4</v>
      </c>
      <c r="CI630" s="491">
        <v>2.2860532479923105E-4</v>
      </c>
      <c r="CJ630" s="492">
        <v>4.5941248811539736E-4</v>
      </c>
    </row>
    <row r="631" spans="2:88">
      <c r="B631" s="284"/>
      <c r="C631" s="589">
        <v>21</v>
      </c>
      <c r="D631" s="473" t="s">
        <v>77</v>
      </c>
      <c r="E631" s="481">
        <v>4.1413502569792636E-3</v>
      </c>
      <c r="F631" s="482">
        <v>3.4550636989126066E-3</v>
      </c>
      <c r="G631" s="482">
        <v>9.2330606463834605E-2</v>
      </c>
      <c r="H631" s="482">
        <v>1.2469556121334543E-2</v>
      </c>
      <c r="I631" s="482">
        <v>9.3114486422991097E-3</v>
      </c>
      <c r="J631" s="482">
        <v>5.7212332873825787E-3</v>
      </c>
      <c r="K631" s="482">
        <v>5.8746192328756296E-3</v>
      </c>
      <c r="L631" s="482">
        <v>6.6281756435251438E-3</v>
      </c>
      <c r="M631" s="482">
        <v>1.973469621633792E-3</v>
      </c>
      <c r="N631" s="482">
        <v>6.1227772518555419E-3</v>
      </c>
      <c r="O631" s="482">
        <v>6.6235039967974061E-3</v>
      </c>
      <c r="P631" s="482">
        <v>5.3007015280746505E-3</v>
      </c>
      <c r="Q631" s="482">
        <v>4.0430131918250877E-3</v>
      </c>
      <c r="R631" s="482">
        <v>5.5709763517160461E-3</v>
      </c>
      <c r="S631" s="482">
        <v>5.6523848944533706E-3</v>
      </c>
      <c r="T631" s="482">
        <v>5.652079479257081E-3</v>
      </c>
      <c r="U631" s="482">
        <v>6.5075899117945568E-3</v>
      </c>
      <c r="V631" s="482">
        <v>6.6951359367034636E-3</v>
      </c>
      <c r="W631" s="482">
        <v>6.6857497229976248E-3</v>
      </c>
      <c r="X631" s="482">
        <v>5.2508509806617025E-3</v>
      </c>
      <c r="Y631" s="482">
        <v>0.57923892691927792</v>
      </c>
      <c r="Z631" s="482">
        <v>6.1586822969359476E-3</v>
      </c>
      <c r="AA631" s="482">
        <v>8.2686287573679133E-3</v>
      </c>
      <c r="AB631" s="482">
        <v>7.9103925846888776E-3</v>
      </c>
      <c r="AC631" s="482">
        <v>7.4560409473520672E-3</v>
      </c>
      <c r="AD631" s="482">
        <v>3.1940638969947654E-3</v>
      </c>
      <c r="AE631" s="482">
        <v>5.4475080228692466E-3</v>
      </c>
      <c r="AF631" s="482">
        <v>7.2387158620005896E-3</v>
      </c>
      <c r="AG631" s="482">
        <v>1.0414197333784873E-3</v>
      </c>
      <c r="AH631" s="482">
        <v>2.165080728616774E-2</v>
      </c>
      <c r="AI631" s="482">
        <v>8.4414194411521169E-3</v>
      </c>
      <c r="AJ631" s="482">
        <v>1.6850268873511418E-2</v>
      </c>
      <c r="AK631" s="482">
        <v>4.3493107403021238E-3</v>
      </c>
      <c r="AL631" s="482">
        <v>4.7818682333477976E-3</v>
      </c>
      <c r="AM631" s="482">
        <v>4.7989848512168228E-3</v>
      </c>
      <c r="AN631" s="482">
        <v>6.2523358493766668E-2</v>
      </c>
      <c r="AO631" s="482">
        <v>5.6267397919197255E-3</v>
      </c>
      <c r="AP631" s="482">
        <v>5.5854027340351753E-3</v>
      </c>
      <c r="AQ631" s="482">
        <v>3.6775227320442611E-3</v>
      </c>
      <c r="AR631" s="482">
        <v>3.6295784431545392E-3</v>
      </c>
      <c r="AS631" s="482">
        <v>6.2161122206094927E-3</v>
      </c>
      <c r="AT631" s="483">
        <v>1.0073309418833084E-2</v>
      </c>
      <c r="AU631" s="490">
        <v>5.0448202116315276E-3</v>
      </c>
      <c r="AV631" s="491">
        <v>3.6304780462439543E-3</v>
      </c>
      <c r="AW631" s="491">
        <v>8.0718651784153508E-2</v>
      </c>
      <c r="AX631" s="491">
        <v>1.0061431229998448E-2</v>
      </c>
      <c r="AY631" s="491">
        <v>7.359846677921009E-3</v>
      </c>
      <c r="AZ631" s="491">
        <v>4.7110759740321756E-3</v>
      </c>
      <c r="BA631" s="491">
        <v>5.6328948734407653E-3</v>
      </c>
      <c r="BB631" s="491">
        <v>6.1135410410498555E-3</v>
      </c>
      <c r="BC631" s="491">
        <v>1.3288944201412425E-3</v>
      </c>
      <c r="BD631" s="491">
        <v>5.7553096208900773E-3</v>
      </c>
      <c r="BE631" s="491">
        <v>6.4095356911928279E-3</v>
      </c>
      <c r="BF631" s="491">
        <v>4.2597026117820475E-3</v>
      </c>
      <c r="BG631" s="491">
        <v>4.0213475347247521E-3</v>
      </c>
      <c r="BH631" s="491">
        <v>4.8994708391071938E-3</v>
      </c>
      <c r="BI631" s="491">
        <v>5.3614100540886091E-3</v>
      </c>
      <c r="BJ631" s="491">
        <v>6.1344229730723185E-3</v>
      </c>
      <c r="BK631" s="491">
        <v>5.2682928649103395E-3</v>
      </c>
      <c r="BL631" s="491">
        <v>5.9706066739092945E-3</v>
      </c>
      <c r="BM631" s="491">
        <v>5.661407241792483E-3</v>
      </c>
      <c r="BN631" s="491">
        <v>5.7857279160933054E-3</v>
      </c>
      <c r="BO631" s="491">
        <v>1.6512897639799229</v>
      </c>
      <c r="BP631" s="491">
        <v>7.7021221210678776E-3</v>
      </c>
      <c r="BQ631" s="491">
        <v>8.2033906580375408E-3</v>
      </c>
      <c r="BR631" s="491">
        <v>7.6614057501203483E-3</v>
      </c>
      <c r="BS631" s="491">
        <v>1.00740440858286E-2</v>
      </c>
      <c r="BT631" s="491">
        <v>5.5595982523952894E-3</v>
      </c>
      <c r="BU631" s="491">
        <v>6.2013845110254189E-3</v>
      </c>
      <c r="BV631" s="491">
        <v>7.7695510919087163E-3</v>
      </c>
      <c r="BW631" s="491">
        <v>2.6775131636730359E-3</v>
      </c>
      <c r="BX631" s="491">
        <v>3.6341344557408471E-2</v>
      </c>
      <c r="BY631" s="491">
        <v>1.0155961173536674E-2</v>
      </c>
      <c r="BZ631" s="491">
        <v>2.2905047628034914E-2</v>
      </c>
      <c r="CA631" s="491">
        <v>4.7789428180678838E-3</v>
      </c>
      <c r="CB631" s="491">
        <v>4.8077441964953938E-3</v>
      </c>
      <c r="CC631" s="491">
        <v>6.6404028786499914E-3</v>
      </c>
      <c r="CD631" s="491">
        <v>4.9659330056024367E-2</v>
      </c>
      <c r="CE631" s="491">
        <v>6.6528077170102656E-3</v>
      </c>
      <c r="CF631" s="491">
        <v>5.9559671529633186E-3</v>
      </c>
      <c r="CG631" s="491">
        <v>4.5706193390977401E-3</v>
      </c>
      <c r="CH631" s="491">
        <v>4.5193447835986745E-3</v>
      </c>
      <c r="CI631" s="491">
        <v>6.5845364135787999E-3</v>
      </c>
      <c r="CJ631" s="492">
        <v>1.1500577978812689E-2</v>
      </c>
    </row>
    <row r="632" spans="2:88">
      <c r="B632" s="284"/>
      <c r="C632" s="589">
        <v>22</v>
      </c>
      <c r="D632" s="473" t="s">
        <v>81</v>
      </c>
      <c r="E632" s="481">
        <v>3.9813373026581032E-3</v>
      </c>
      <c r="F632" s="482">
        <v>1.9327197929223982E-3</v>
      </c>
      <c r="G632" s="482">
        <v>6.632218079905659E-3</v>
      </c>
      <c r="H632" s="482">
        <v>7.2853433410030883E-3</v>
      </c>
      <c r="I632" s="482">
        <v>1.5253924213664729E-2</v>
      </c>
      <c r="J632" s="482">
        <v>1.913831106790987E-2</v>
      </c>
      <c r="K632" s="482">
        <v>1.6960375288957916E-2</v>
      </c>
      <c r="L632" s="482">
        <v>1.0286030482375514E-2</v>
      </c>
      <c r="M632" s="482">
        <v>1.4317304129550343E-3</v>
      </c>
      <c r="N632" s="482">
        <v>8.5333562365150391E-3</v>
      </c>
      <c r="O632" s="482">
        <v>9.1254643787603684E-3</v>
      </c>
      <c r="P632" s="482">
        <v>1.5093097928513164E-2</v>
      </c>
      <c r="Q632" s="482">
        <v>1.0965604728305734E-2</v>
      </c>
      <c r="R632" s="482">
        <v>1.3388761625170515E-2</v>
      </c>
      <c r="S632" s="482">
        <v>1.1982709393170929E-2</v>
      </c>
      <c r="T632" s="482">
        <v>1.081882864934398E-2</v>
      </c>
      <c r="U632" s="482">
        <v>1.7450738643917527E-2</v>
      </c>
      <c r="V632" s="482">
        <v>1.7151013189170131E-2</v>
      </c>
      <c r="W632" s="482">
        <v>1.3291835714347935E-2</v>
      </c>
      <c r="X632" s="482">
        <v>1.3416463371183036E-2</v>
      </c>
      <c r="Y632" s="482">
        <v>1.1787441229980881E-2</v>
      </c>
      <c r="Z632" s="482">
        <v>3.5970179068271872E-2</v>
      </c>
      <c r="AA632" s="482">
        <v>7.5549309157205632E-3</v>
      </c>
      <c r="AB632" s="482">
        <v>5.7746106797659253E-3</v>
      </c>
      <c r="AC632" s="482">
        <v>5.5815280077590622E-3</v>
      </c>
      <c r="AD632" s="482">
        <v>3.9100075625537094E-3</v>
      </c>
      <c r="AE632" s="482">
        <v>9.0072274917061199E-3</v>
      </c>
      <c r="AF632" s="482">
        <v>2.0245615395641639E-2</v>
      </c>
      <c r="AG632" s="482">
        <v>1.6944142284985447E-3</v>
      </c>
      <c r="AH632" s="482">
        <v>3.8041747117681843E-3</v>
      </c>
      <c r="AI632" s="482">
        <v>3.1228933046900061E-2</v>
      </c>
      <c r="AJ632" s="482">
        <v>1.2709758536537316E-2</v>
      </c>
      <c r="AK632" s="482">
        <v>1.5508131804828788E-2</v>
      </c>
      <c r="AL632" s="482">
        <v>7.3895397258677102E-3</v>
      </c>
      <c r="AM632" s="482">
        <v>2.979547667175261E-2</v>
      </c>
      <c r="AN632" s="482">
        <v>8.4090852771793491E-3</v>
      </c>
      <c r="AO632" s="482">
        <v>5.786073882994223E-3</v>
      </c>
      <c r="AP632" s="482">
        <v>6.6722862667042606E-3</v>
      </c>
      <c r="AQ632" s="482">
        <v>1.2455258955555911E-2</v>
      </c>
      <c r="AR632" s="482">
        <v>6.3789738157745968E-3</v>
      </c>
      <c r="AS632" s="482">
        <v>7.5990340210032495E-2</v>
      </c>
      <c r="AT632" s="483">
        <v>7.604145642925178E-3</v>
      </c>
      <c r="AU632" s="490">
        <v>5.4440255509211758E-3</v>
      </c>
      <c r="AV632" s="491">
        <v>4.3097050100604902E-3</v>
      </c>
      <c r="AW632" s="491">
        <v>1.0799691312535668E-2</v>
      </c>
      <c r="AX632" s="491">
        <v>9.2935709931163367E-3</v>
      </c>
      <c r="AY632" s="491">
        <v>1.2961181212003015E-2</v>
      </c>
      <c r="AZ632" s="491">
        <v>1.9047515260158281E-2</v>
      </c>
      <c r="BA632" s="491">
        <v>1.9002976984530955E-2</v>
      </c>
      <c r="BB632" s="491">
        <v>1.0838891680864325E-2</v>
      </c>
      <c r="BC632" s="491">
        <v>2.875403074431375E-3</v>
      </c>
      <c r="BD632" s="491">
        <v>1.8281806625934708E-2</v>
      </c>
      <c r="BE632" s="491">
        <v>1.6754013516007971E-2</v>
      </c>
      <c r="BF632" s="491">
        <v>2.7488172908657686E-2</v>
      </c>
      <c r="BG632" s="491">
        <v>3.027479838023004E-2</v>
      </c>
      <c r="BH632" s="491">
        <v>1.4039085843809982E-2</v>
      </c>
      <c r="BI632" s="491">
        <v>1.0643245040720962E-2</v>
      </c>
      <c r="BJ632" s="491">
        <v>1.0888350903232254E-2</v>
      </c>
      <c r="BK632" s="491">
        <v>1.472545228747698E-2</v>
      </c>
      <c r="BL632" s="491">
        <v>1.3917690768313595E-2</v>
      </c>
      <c r="BM632" s="491">
        <v>1.3103446462719971E-2</v>
      </c>
      <c r="BN632" s="491">
        <v>1.6751513964542171E-2</v>
      </c>
      <c r="BO632" s="491">
        <v>1.2053679339602332E-2</v>
      </c>
      <c r="BP632" s="491">
        <v>1.0517233211220447</v>
      </c>
      <c r="BQ632" s="491">
        <v>1.0088682867308459E-2</v>
      </c>
      <c r="BR632" s="491">
        <v>1.2433216290622905E-2</v>
      </c>
      <c r="BS632" s="491">
        <v>9.2638461499135044E-3</v>
      </c>
      <c r="BT632" s="491">
        <v>7.3036946535637842E-3</v>
      </c>
      <c r="BU632" s="491">
        <v>9.5075712316477247E-3</v>
      </c>
      <c r="BV632" s="491">
        <v>2.010094676112413E-2</v>
      </c>
      <c r="BW632" s="491">
        <v>2.8128053909469704E-3</v>
      </c>
      <c r="BX632" s="491">
        <v>5.9199016436921785E-3</v>
      </c>
      <c r="BY632" s="491">
        <v>2.7054622643364043E-2</v>
      </c>
      <c r="BZ632" s="491">
        <v>1.2764353761179379E-2</v>
      </c>
      <c r="CA632" s="491">
        <v>1.9053586168419279E-2</v>
      </c>
      <c r="CB632" s="491">
        <v>8.0862880910719838E-3</v>
      </c>
      <c r="CC632" s="491">
        <v>4.2238587196428909E-2</v>
      </c>
      <c r="CD632" s="491">
        <v>1.4292706515269767E-2</v>
      </c>
      <c r="CE632" s="491">
        <v>7.984547738629607E-3</v>
      </c>
      <c r="CF632" s="491">
        <v>8.1498554692249047E-3</v>
      </c>
      <c r="CG632" s="491">
        <v>1.8922749734199756E-2</v>
      </c>
      <c r="CH632" s="491">
        <v>1.1874129019013167E-2</v>
      </c>
      <c r="CI632" s="491">
        <v>0.13067874597645646</v>
      </c>
      <c r="CJ632" s="492">
        <v>8.8457052189682677E-3</v>
      </c>
    </row>
    <row r="633" spans="2:88">
      <c r="B633" s="284"/>
      <c r="C633" s="589">
        <v>23</v>
      </c>
      <c r="D633" s="473" t="s">
        <v>82</v>
      </c>
      <c r="E633" s="481">
        <v>3.4929400853213697E-3</v>
      </c>
      <c r="F633" s="482">
        <v>1.4378895617124553E-3</v>
      </c>
      <c r="G633" s="482">
        <v>3.3232565009466857E-3</v>
      </c>
      <c r="H633" s="482">
        <v>3.6867897406008296E-3</v>
      </c>
      <c r="I633" s="482">
        <v>5.0475279287528164E-3</v>
      </c>
      <c r="J633" s="482">
        <v>7.0435602617716694E-3</v>
      </c>
      <c r="K633" s="482">
        <v>8.6628552406967079E-3</v>
      </c>
      <c r="L633" s="482">
        <v>8.8676976690162494E-3</v>
      </c>
      <c r="M633" s="482">
        <v>2.6707432146281049E-3</v>
      </c>
      <c r="N633" s="482">
        <v>8.242083104025669E-3</v>
      </c>
      <c r="O633" s="482">
        <v>5.4302276372967693E-3</v>
      </c>
      <c r="P633" s="482">
        <v>1.1708426633481468E-2</v>
      </c>
      <c r="Q633" s="482">
        <v>6.5036323522067964E-3</v>
      </c>
      <c r="R633" s="482">
        <v>1.069827818972289E-2</v>
      </c>
      <c r="S633" s="482">
        <v>9.8541107281243778E-3</v>
      </c>
      <c r="T633" s="482">
        <v>7.8151689986516032E-3</v>
      </c>
      <c r="U633" s="482">
        <v>9.6078200435448253E-3</v>
      </c>
      <c r="V633" s="482">
        <v>6.8713810198633291E-3</v>
      </c>
      <c r="W633" s="482">
        <v>9.4860524151081215E-3</v>
      </c>
      <c r="X633" s="482">
        <v>7.196153447230836E-3</v>
      </c>
      <c r="Y633" s="482">
        <v>9.9114526790925351E-3</v>
      </c>
      <c r="Z633" s="482">
        <v>8.1059956031980969E-3</v>
      </c>
      <c r="AA633" s="482">
        <v>5.3601559641425385E-3</v>
      </c>
      <c r="AB633" s="482">
        <v>4.2472464211378621E-3</v>
      </c>
      <c r="AC633" s="482">
        <v>2.4688126464363024E-3</v>
      </c>
      <c r="AD633" s="482">
        <v>1.195885222450977E-3</v>
      </c>
      <c r="AE633" s="482">
        <v>2.14161129213709E-3</v>
      </c>
      <c r="AF633" s="482">
        <v>2.2192457340473588E-3</v>
      </c>
      <c r="AG633" s="482">
        <v>4.8626052846308077E-4</v>
      </c>
      <c r="AH633" s="482">
        <v>2.0781139171417778E-3</v>
      </c>
      <c r="AI633" s="482">
        <v>3.0562759647492044E-3</v>
      </c>
      <c r="AJ633" s="482">
        <v>1.8317142980636986E-3</v>
      </c>
      <c r="AK633" s="482">
        <v>1.6705127994163065E-3</v>
      </c>
      <c r="AL633" s="482">
        <v>3.6158193886107193E-3</v>
      </c>
      <c r="AM633" s="482">
        <v>2.2561292944285462E-3</v>
      </c>
      <c r="AN633" s="482">
        <v>3.1500205040527322E-3</v>
      </c>
      <c r="AO633" s="482">
        <v>3.4840742634251604E-3</v>
      </c>
      <c r="AP633" s="482">
        <v>4.1767775420556187E-3</v>
      </c>
      <c r="AQ633" s="482">
        <v>1.77215665681978E-3</v>
      </c>
      <c r="AR633" s="482">
        <v>2.0645650262385031E-3</v>
      </c>
      <c r="AS633" s="482">
        <v>1.3356925482017279E-2</v>
      </c>
      <c r="AT633" s="483">
        <v>3.8707273657871159E-3</v>
      </c>
      <c r="AU633" s="490">
        <v>1.410993954118092E-2</v>
      </c>
      <c r="AV633" s="491">
        <v>7.8416127679542987E-3</v>
      </c>
      <c r="AW633" s="491">
        <v>7.1079044411807317E-3</v>
      </c>
      <c r="AX633" s="491">
        <v>2.1564423714081734E-2</v>
      </c>
      <c r="AY633" s="491">
        <v>8.9485496362946004E-3</v>
      </c>
      <c r="AZ633" s="491">
        <v>1.3452257521107158E-2</v>
      </c>
      <c r="BA633" s="491">
        <v>2.0692436794603034E-2</v>
      </c>
      <c r="BB633" s="491">
        <v>1.8050639976647007E-2</v>
      </c>
      <c r="BC633" s="491">
        <v>2.2539590171672184E-3</v>
      </c>
      <c r="BD633" s="491">
        <v>1.7555475309848394E-2</v>
      </c>
      <c r="BE633" s="491">
        <v>2.2373957668437309E-2</v>
      </c>
      <c r="BF633" s="491">
        <v>2.5098368762329078E-2</v>
      </c>
      <c r="BG633" s="491">
        <v>1.5787184624953054E-2</v>
      </c>
      <c r="BH633" s="491">
        <v>2.0708898335949705E-2</v>
      </c>
      <c r="BI633" s="491">
        <v>1.4212743373500569E-2</v>
      </c>
      <c r="BJ633" s="491">
        <v>1.3297241635946444E-2</v>
      </c>
      <c r="BK633" s="491">
        <v>1.275372939448563E-2</v>
      </c>
      <c r="BL633" s="491">
        <v>1.975708725624431E-2</v>
      </c>
      <c r="BM633" s="491">
        <v>1.4215566325623133E-2</v>
      </c>
      <c r="BN633" s="491">
        <v>1.2753604015303985E-2</v>
      </c>
      <c r="BO633" s="491">
        <v>1.2750371194748773E-2</v>
      </c>
      <c r="BP633" s="491">
        <v>1.2144353261132329E-2</v>
      </c>
      <c r="BQ633" s="491">
        <v>1.0098401884984656</v>
      </c>
      <c r="BR633" s="491">
        <v>5.1547809904586087E-2</v>
      </c>
      <c r="BS633" s="491">
        <v>7.964628618161991E-2</v>
      </c>
      <c r="BT633" s="491">
        <v>1.3237575844986554E-2</v>
      </c>
      <c r="BU633" s="491">
        <v>1.3398168717080015E-2</v>
      </c>
      <c r="BV633" s="491">
        <v>1.0774122599025375E-2</v>
      </c>
      <c r="BW633" s="491">
        <v>4.7765307912578193E-2</v>
      </c>
      <c r="BX633" s="491">
        <v>1.8968764946859167E-2</v>
      </c>
      <c r="BY633" s="491">
        <v>1.4112128234762388E-2</v>
      </c>
      <c r="BZ633" s="491">
        <v>2.502788843157221E-2</v>
      </c>
      <c r="CA633" s="491">
        <v>1.8065131262481028E-2</v>
      </c>
      <c r="CB633" s="491">
        <v>1.1780780981497175E-2</v>
      </c>
      <c r="CC633" s="491">
        <v>9.3996650987027246E-3</v>
      </c>
      <c r="CD633" s="491">
        <v>7.9614180419763109E-3</v>
      </c>
      <c r="CE633" s="491">
        <v>1.3802334734383269E-2</v>
      </c>
      <c r="CF633" s="491">
        <v>1.1120295895340379E-2</v>
      </c>
      <c r="CG633" s="491">
        <v>1.5601019778153596E-2</v>
      </c>
      <c r="CH633" s="491">
        <v>1.332511162015383E-2</v>
      </c>
      <c r="CI633" s="491">
        <v>1.4638756741491333E-2</v>
      </c>
      <c r="CJ633" s="492">
        <v>1.2752193476145616E-2</v>
      </c>
    </row>
    <row r="634" spans="2:88">
      <c r="B634" s="284"/>
      <c r="C634" s="589">
        <v>24</v>
      </c>
      <c r="D634" s="473" t="s">
        <v>565</v>
      </c>
      <c r="E634" s="481">
        <v>1.1105023953427476E-2</v>
      </c>
      <c r="F634" s="482">
        <v>4.290124118813958E-3</v>
      </c>
      <c r="G634" s="482">
        <v>9.7266314077582901E-3</v>
      </c>
      <c r="H634" s="482">
        <v>1.2568190749762599E-2</v>
      </c>
      <c r="I634" s="482">
        <v>1.5048692347270068E-2</v>
      </c>
      <c r="J634" s="482">
        <v>2.2201658119449737E-2</v>
      </c>
      <c r="K634" s="482">
        <v>3.1301098564148942E-2</v>
      </c>
      <c r="L634" s="482">
        <v>2.751679804383661E-2</v>
      </c>
      <c r="M634" s="482">
        <v>6.9113537668081815E-3</v>
      </c>
      <c r="N634" s="482">
        <v>2.4858384190117083E-2</v>
      </c>
      <c r="O634" s="482">
        <v>2.2135168805005993E-2</v>
      </c>
      <c r="P634" s="482">
        <v>4.4575807268776309E-2</v>
      </c>
      <c r="Q634" s="482">
        <v>2.1648222433923902E-2</v>
      </c>
      <c r="R634" s="482">
        <v>3.3719203913183837E-2</v>
      </c>
      <c r="S634" s="482">
        <v>3.0667860444964213E-2</v>
      </c>
      <c r="T634" s="482">
        <v>2.1744604833443239E-2</v>
      </c>
      <c r="U634" s="482">
        <v>2.4793075616779355E-2</v>
      </c>
      <c r="V634" s="482">
        <v>2.2401507939405908E-2</v>
      </c>
      <c r="W634" s="482">
        <v>2.5246537013881833E-2</v>
      </c>
      <c r="X634" s="482">
        <v>1.8754357563652232E-2</v>
      </c>
      <c r="Y634" s="482">
        <v>3.018010522533832E-2</v>
      </c>
      <c r="Z634" s="482">
        <v>2.4086245613913562E-2</v>
      </c>
      <c r="AA634" s="482">
        <v>1.4724710531079944E-2</v>
      </c>
      <c r="AB634" s="482">
        <v>2.9162760265935183E-2</v>
      </c>
      <c r="AC634" s="482">
        <v>1.0040369779129234E-2</v>
      </c>
      <c r="AD634" s="482">
        <v>6.7229124459079739E-3</v>
      </c>
      <c r="AE634" s="482">
        <v>8.3457974175780332E-3</v>
      </c>
      <c r="AF634" s="482">
        <v>4.3944711917351968E-3</v>
      </c>
      <c r="AG634" s="482">
        <v>9.2179881058059531E-4</v>
      </c>
      <c r="AH634" s="482">
        <v>5.0392483920951971E-3</v>
      </c>
      <c r="AI634" s="482">
        <v>7.2880172934248382E-3</v>
      </c>
      <c r="AJ634" s="482">
        <v>5.8525629713367978E-3</v>
      </c>
      <c r="AK634" s="482">
        <v>6.8483154322824952E-3</v>
      </c>
      <c r="AL634" s="482">
        <v>1.0006765675762416E-2</v>
      </c>
      <c r="AM634" s="482">
        <v>4.9897799229068505E-3</v>
      </c>
      <c r="AN634" s="482">
        <v>8.499875539282142E-3</v>
      </c>
      <c r="AO634" s="482">
        <v>1.5719066907869138E-2</v>
      </c>
      <c r="AP634" s="482">
        <v>1.5201959025889739E-2</v>
      </c>
      <c r="AQ634" s="482">
        <v>7.6182599549781309E-3</v>
      </c>
      <c r="AR634" s="482">
        <v>7.7946799802194478E-3</v>
      </c>
      <c r="AS634" s="482">
        <v>3.9780717713023397E-2</v>
      </c>
      <c r="AT634" s="483">
        <v>8.9195203019549977E-3</v>
      </c>
      <c r="AU634" s="490">
        <v>2.4809829111336772E-2</v>
      </c>
      <c r="AV634" s="491">
        <v>1.6592673767735593E-2</v>
      </c>
      <c r="AW634" s="491">
        <v>1.7520785202714394E-2</v>
      </c>
      <c r="AX634" s="491">
        <v>4.9552672222215745E-2</v>
      </c>
      <c r="AY634" s="491">
        <v>2.8537685256784545E-2</v>
      </c>
      <c r="AZ634" s="491">
        <v>4.2728149309142135E-2</v>
      </c>
      <c r="BA634" s="491">
        <v>6.9322313315117789E-2</v>
      </c>
      <c r="BB634" s="491">
        <v>4.7953410044886728E-2</v>
      </c>
      <c r="BC634" s="491">
        <v>8.8046786959194157E-3</v>
      </c>
      <c r="BD634" s="491">
        <v>4.6352889846151608E-2</v>
      </c>
      <c r="BE634" s="491">
        <v>6.8628439579098297E-2</v>
      </c>
      <c r="BF634" s="491">
        <v>7.6543684342999407E-2</v>
      </c>
      <c r="BG634" s="491">
        <v>4.7294033342513864E-2</v>
      </c>
      <c r="BH634" s="491">
        <v>4.9842586661884285E-2</v>
      </c>
      <c r="BI634" s="491">
        <v>3.6076817011269059E-2</v>
      </c>
      <c r="BJ634" s="491">
        <v>3.091388318171653E-2</v>
      </c>
      <c r="BK634" s="491">
        <v>3.1261322252691584E-2</v>
      </c>
      <c r="BL634" s="491">
        <v>5.4485547024947331E-2</v>
      </c>
      <c r="BM634" s="491">
        <v>3.274828752238005E-2</v>
      </c>
      <c r="BN634" s="491">
        <v>2.8951769015995093E-2</v>
      </c>
      <c r="BO634" s="491">
        <v>4.169834049851763E-2</v>
      </c>
      <c r="BP634" s="491">
        <v>3.2411185025985167E-2</v>
      </c>
      <c r="BQ634" s="491">
        <v>2.3525729172652707E-2</v>
      </c>
      <c r="BR634" s="491">
        <v>1.1232506859331544</v>
      </c>
      <c r="BS634" s="491">
        <v>5.8127811335452619E-2</v>
      </c>
      <c r="BT634" s="491">
        <v>5.2885574848833397E-2</v>
      </c>
      <c r="BU634" s="491">
        <v>2.7867060932378136E-2</v>
      </c>
      <c r="BV634" s="491">
        <v>1.0175344584173124E-2</v>
      </c>
      <c r="BW634" s="491">
        <v>8.8872608575644198E-3</v>
      </c>
      <c r="BX634" s="491">
        <v>1.9795086703869459E-2</v>
      </c>
      <c r="BY634" s="491">
        <v>1.6429157377897182E-2</v>
      </c>
      <c r="BZ634" s="491">
        <v>1.7733495065820643E-2</v>
      </c>
      <c r="CA634" s="491">
        <v>2.4890350522072141E-2</v>
      </c>
      <c r="CB634" s="491">
        <v>2.2754476357724405E-2</v>
      </c>
      <c r="CC634" s="491">
        <v>1.2533374836432297E-2</v>
      </c>
      <c r="CD634" s="491">
        <v>1.544732551334819E-2</v>
      </c>
      <c r="CE634" s="491">
        <v>6.33703072722787E-2</v>
      </c>
      <c r="CF634" s="491">
        <v>4.3128593967601186E-2</v>
      </c>
      <c r="CG634" s="491">
        <v>3.7743320946810655E-2</v>
      </c>
      <c r="CH634" s="491">
        <v>3.6999200635195753E-2</v>
      </c>
      <c r="CI634" s="491">
        <v>4.1032679329282458E-2</v>
      </c>
      <c r="CJ634" s="492">
        <v>2.2731492405765722E-2</v>
      </c>
    </row>
    <row r="635" spans="2:88">
      <c r="B635" s="284"/>
      <c r="C635" s="589">
        <v>25</v>
      </c>
      <c r="D635" s="473" t="s">
        <v>566</v>
      </c>
      <c r="E635" s="481">
        <v>1.301419553290831E-3</v>
      </c>
      <c r="F635" s="482">
        <v>3.9982605692668303E-4</v>
      </c>
      <c r="G635" s="482">
        <v>1.093731730452999E-3</v>
      </c>
      <c r="H635" s="482">
        <v>1.1800792224916231E-3</v>
      </c>
      <c r="I635" s="482">
        <v>1.8016918903804092E-3</v>
      </c>
      <c r="J635" s="482">
        <v>2.1231256025916224E-3</v>
      </c>
      <c r="K635" s="482">
        <v>2.2279320592518827E-3</v>
      </c>
      <c r="L635" s="482">
        <v>3.2745855452840883E-3</v>
      </c>
      <c r="M635" s="482">
        <v>8.633736490930089E-4</v>
      </c>
      <c r="N635" s="482">
        <v>2.5390668395278188E-3</v>
      </c>
      <c r="O635" s="482">
        <v>1.4184767722614036E-3</v>
      </c>
      <c r="P635" s="482">
        <v>1.9402717742776896E-3</v>
      </c>
      <c r="Q635" s="482">
        <v>1.5038020312880946E-3</v>
      </c>
      <c r="R635" s="482">
        <v>1.8919543943614599E-3</v>
      </c>
      <c r="S635" s="482">
        <v>1.8538133853462123E-3</v>
      </c>
      <c r="T635" s="482">
        <v>1.7043412252069608E-3</v>
      </c>
      <c r="U635" s="482">
        <v>2.7260610324018816E-3</v>
      </c>
      <c r="V635" s="482">
        <v>2.147978842416509E-3</v>
      </c>
      <c r="W635" s="482">
        <v>2.4414479602416451E-3</v>
      </c>
      <c r="X635" s="482">
        <v>2.0108701645839989E-3</v>
      </c>
      <c r="Y635" s="482">
        <v>2.5563409395582596E-3</v>
      </c>
      <c r="Z635" s="482">
        <v>1.9793756719895515E-3</v>
      </c>
      <c r="AA635" s="482">
        <v>1.1563098286063538E-3</v>
      </c>
      <c r="AB635" s="482">
        <v>1.0253720827612537E-3</v>
      </c>
      <c r="AC635" s="482">
        <v>3.9138755925911877E-3</v>
      </c>
      <c r="AD635" s="482">
        <v>5.4296326864112111E-4</v>
      </c>
      <c r="AE635" s="482">
        <v>5.8267947832664306E-4</v>
      </c>
      <c r="AF635" s="482">
        <v>5.7447688342623579E-4</v>
      </c>
      <c r="AG635" s="482">
        <v>9.9489649828488026E-5</v>
      </c>
      <c r="AH635" s="482">
        <v>4.9876171758782902E-4</v>
      </c>
      <c r="AI635" s="482">
        <v>9.7863945750602233E-4</v>
      </c>
      <c r="AJ635" s="482">
        <v>6.2417311660378002E-4</v>
      </c>
      <c r="AK635" s="482">
        <v>8.0291753888581759E-4</v>
      </c>
      <c r="AL635" s="482">
        <v>1.2920279137795024E-3</v>
      </c>
      <c r="AM635" s="482">
        <v>6.166665676077403E-4</v>
      </c>
      <c r="AN635" s="482">
        <v>8.2507114953898507E-4</v>
      </c>
      <c r="AO635" s="482">
        <v>1.5279958578032747E-3</v>
      </c>
      <c r="AP635" s="482">
        <v>1.9235484573281124E-3</v>
      </c>
      <c r="AQ635" s="482">
        <v>5.9713513302704592E-4</v>
      </c>
      <c r="AR635" s="482">
        <v>7.7699920728954122E-4</v>
      </c>
      <c r="AS635" s="482">
        <v>3.566608388073472E-3</v>
      </c>
      <c r="AT635" s="483">
        <v>1.0976377811349077E-3</v>
      </c>
      <c r="AU635" s="490">
        <v>3.5794045121178464E-3</v>
      </c>
      <c r="AV635" s="491">
        <v>1.3649387201552386E-3</v>
      </c>
      <c r="AW635" s="491">
        <v>1.9679121893719999E-3</v>
      </c>
      <c r="AX635" s="491">
        <v>7.0912486129220001E-3</v>
      </c>
      <c r="AY635" s="491">
        <v>4.9893408632904626E-3</v>
      </c>
      <c r="AZ635" s="491">
        <v>3.6312298236865935E-3</v>
      </c>
      <c r="BA635" s="491">
        <v>5.3425893316346035E-3</v>
      </c>
      <c r="BB635" s="491">
        <v>6.3549452994434985E-3</v>
      </c>
      <c r="BC635" s="491">
        <v>8.9012580380105097E-4</v>
      </c>
      <c r="BD635" s="491">
        <v>4.2182524675472869E-3</v>
      </c>
      <c r="BE635" s="491">
        <v>3.3646191115832306E-3</v>
      </c>
      <c r="BF635" s="491">
        <v>3.5328796817045401E-3</v>
      </c>
      <c r="BG635" s="491">
        <v>2.6866325299481539E-3</v>
      </c>
      <c r="BH635" s="491">
        <v>2.8595567836853415E-3</v>
      </c>
      <c r="BI635" s="491">
        <v>2.7883478483680378E-3</v>
      </c>
      <c r="BJ635" s="491">
        <v>2.7747814231661875E-3</v>
      </c>
      <c r="BK635" s="491">
        <v>3.3562826605870689E-3</v>
      </c>
      <c r="BL635" s="491">
        <v>4.4822329129983957E-3</v>
      </c>
      <c r="BM635" s="491">
        <v>3.2371140244493641E-3</v>
      </c>
      <c r="BN635" s="491">
        <v>3.0927832617457926E-3</v>
      </c>
      <c r="BO635" s="491">
        <v>3.099167325398426E-3</v>
      </c>
      <c r="BP635" s="491">
        <v>3.2362335276589957E-3</v>
      </c>
      <c r="BQ635" s="491">
        <v>2.7508503187183395E-3</v>
      </c>
      <c r="BR635" s="491">
        <v>2.3585727605298073E-3</v>
      </c>
      <c r="BS635" s="491">
        <v>1.1049214603690531</v>
      </c>
      <c r="BT635" s="491">
        <v>1.2989692515739839E-2</v>
      </c>
      <c r="BU635" s="491">
        <v>4.1969427837352039E-3</v>
      </c>
      <c r="BV635" s="491">
        <v>2.8383217771751354E-3</v>
      </c>
      <c r="BW635" s="491">
        <v>1.1540938116618618E-3</v>
      </c>
      <c r="BX635" s="491">
        <v>4.0511392777237256E-3</v>
      </c>
      <c r="BY635" s="491">
        <v>4.0507464945461888E-3</v>
      </c>
      <c r="BZ635" s="491">
        <v>5.3342057565249484E-3</v>
      </c>
      <c r="CA635" s="491">
        <v>1.1181639780078675E-2</v>
      </c>
      <c r="CB635" s="491">
        <v>7.9032634974633455E-3</v>
      </c>
      <c r="CC635" s="491">
        <v>4.1024810160179923E-3</v>
      </c>
      <c r="CD635" s="491">
        <v>2.2014640803215287E-3</v>
      </c>
      <c r="CE635" s="491">
        <v>1.6863608887388529E-2</v>
      </c>
      <c r="CF635" s="491">
        <v>1.4320523587638847E-2</v>
      </c>
      <c r="CG635" s="491">
        <v>7.207021831257614E-3</v>
      </c>
      <c r="CH635" s="491">
        <v>1.3054986886419342E-2</v>
      </c>
      <c r="CI635" s="491">
        <v>3.9124677621120915E-3</v>
      </c>
      <c r="CJ635" s="492">
        <v>6.3567450302524009E-3</v>
      </c>
    </row>
    <row r="636" spans="2:88">
      <c r="B636" s="284"/>
      <c r="C636" s="589">
        <v>26</v>
      </c>
      <c r="D636" s="473" t="s">
        <v>567</v>
      </c>
      <c r="E636" s="481">
        <v>6.3963350935260504E-4</v>
      </c>
      <c r="F636" s="482">
        <v>2.1476321725750531E-4</v>
      </c>
      <c r="G636" s="482">
        <v>5.6927786062188049E-4</v>
      </c>
      <c r="H636" s="482">
        <v>5.8991261791977475E-4</v>
      </c>
      <c r="I636" s="482">
        <v>8.4138615849651426E-4</v>
      </c>
      <c r="J636" s="482">
        <v>1.1646843940060247E-3</v>
      </c>
      <c r="K636" s="482">
        <v>1.2611524804852247E-3</v>
      </c>
      <c r="L636" s="482">
        <v>1.8312576815261341E-3</v>
      </c>
      <c r="M636" s="482">
        <v>4.1849153862757749E-4</v>
      </c>
      <c r="N636" s="482">
        <v>1.4247638901808087E-3</v>
      </c>
      <c r="O636" s="482">
        <v>9.6899066069027753E-4</v>
      </c>
      <c r="P636" s="482">
        <v>1.2537437584443896E-3</v>
      </c>
      <c r="Q636" s="482">
        <v>8.8369499634566306E-4</v>
      </c>
      <c r="R636" s="482">
        <v>1.0940835689754744E-3</v>
      </c>
      <c r="S636" s="482">
        <v>1.067934355285582E-3</v>
      </c>
      <c r="T636" s="482">
        <v>9.0745639151656391E-4</v>
      </c>
      <c r="U636" s="482">
        <v>1.4129789375207152E-3</v>
      </c>
      <c r="V636" s="482">
        <v>1.1415503535779897E-3</v>
      </c>
      <c r="W636" s="482">
        <v>1.278789868611806E-3</v>
      </c>
      <c r="X636" s="482">
        <v>1.0655167953161424E-3</v>
      </c>
      <c r="Y636" s="482">
        <v>1.5043488202618664E-3</v>
      </c>
      <c r="Z636" s="482">
        <v>1.083567192492676E-3</v>
      </c>
      <c r="AA636" s="482">
        <v>6.8986044512124838E-4</v>
      </c>
      <c r="AB636" s="482">
        <v>8.5241159084047309E-4</v>
      </c>
      <c r="AC636" s="482">
        <v>4.2256723982847804E-4</v>
      </c>
      <c r="AD636" s="482">
        <v>2.3835701162460869E-4</v>
      </c>
      <c r="AE636" s="482">
        <v>3.479379272889071E-4</v>
      </c>
      <c r="AF636" s="482">
        <v>3.7219263082573646E-4</v>
      </c>
      <c r="AG636" s="482">
        <v>6.8532575924394899E-5</v>
      </c>
      <c r="AH636" s="482">
        <v>3.3927787821711841E-4</v>
      </c>
      <c r="AI636" s="482">
        <v>5.6157269173272393E-4</v>
      </c>
      <c r="AJ636" s="482">
        <v>3.2724999867585078E-4</v>
      </c>
      <c r="AK636" s="482">
        <v>3.0077770630704693E-4</v>
      </c>
      <c r="AL636" s="482">
        <v>6.5367728697387866E-4</v>
      </c>
      <c r="AM636" s="482">
        <v>3.5752520452387551E-4</v>
      </c>
      <c r="AN636" s="482">
        <v>4.7334227407954576E-4</v>
      </c>
      <c r="AO636" s="482">
        <v>6.6559601421005909E-4</v>
      </c>
      <c r="AP636" s="482">
        <v>7.6269529284304623E-4</v>
      </c>
      <c r="AQ636" s="482">
        <v>3.2584132671109177E-4</v>
      </c>
      <c r="AR636" s="482">
        <v>3.0544641144388972E-4</v>
      </c>
      <c r="AS636" s="482">
        <v>1.8786250362336696E-3</v>
      </c>
      <c r="AT636" s="483">
        <v>5.7725249593471885E-4</v>
      </c>
      <c r="AU636" s="490">
        <v>1.5745256966021664E-3</v>
      </c>
      <c r="AV636" s="491">
        <v>7.0361038426172316E-4</v>
      </c>
      <c r="AW636" s="491">
        <v>1.0148723875742431E-3</v>
      </c>
      <c r="AX636" s="491">
        <v>3.1301719570107247E-3</v>
      </c>
      <c r="AY636" s="491">
        <v>1.8605983912546411E-3</v>
      </c>
      <c r="AZ636" s="491">
        <v>1.7253362140704095E-3</v>
      </c>
      <c r="BA636" s="491">
        <v>2.6504642475989686E-3</v>
      </c>
      <c r="BB636" s="491">
        <v>3.9437427167240986E-3</v>
      </c>
      <c r="BC636" s="491">
        <v>3.4121399631580627E-4</v>
      </c>
      <c r="BD636" s="491">
        <v>2.0147135271990314E-3</v>
      </c>
      <c r="BE636" s="491">
        <v>3.9492341934138078E-3</v>
      </c>
      <c r="BF636" s="491">
        <v>1.9383736878162189E-3</v>
      </c>
      <c r="BG636" s="491">
        <v>1.5329371759391208E-3</v>
      </c>
      <c r="BH636" s="491">
        <v>1.5331528767547273E-3</v>
      </c>
      <c r="BI636" s="491">
        <v>1.6012662980018507E-3</v>
      </c>
      <c r="BJ636" s="491">
        <v>1.2972476221615281E-3</v>
      </c>
      <c r="BK636" s="491">
        <v>1.9236906965107612E-3</v>
      </c>
      <c r="BL636" s="491">
        <v>2.4833717152354324E-3</v>
      </c>
      <c r="BM636" s="491">
        <v>1.7000583521317553E-3</v>
      </c>
      <c r="BN636" s="491">
        <v>1.6838861241039733E-3</v>
      </c>
      <c r="BO636" s="491">
        <v>2.0929922900084739E-3</v>
      </c>
      <c r="BP636" s="491">
        <v>1.848852030044239E-3</v>
      </c>
      <c r="BQ636" s="491">
        <v>2.6569307073348982E-3</v>
      </c>
      <c r="BR636" s="491">
        <v>1.6859281735121238E-2</v>
      </c>
      <c r="BS636" s="491">
        <v>3.2687809365660983E-3</v>
      </c>
      <c r="BT636" s="491">
        <v>1.0012581019313898</v>
      </c>
      <c r="BU636" s="491">
        <v>2.2549536528777099E-3</v>
      </c>
      <c r="BV636" s="491">
        <v>3.1119543875941188E-3</v>
      </c>
      <c r="BW636" s="491">
        <v>5.8763378471576627E-4</v>
      </c>
      <c r="BX636" s="491">
        <v>4.8096543937526572E-3</v>
      </c>
      <c r="BY636" s="491">
        <v>3.8238383116516624E-3</v>
      </c>
      <c r="BZ636" s="491">
        <v>2.2232785631445387E-2</v>
      </c>
      <c r="CA636" s="491">
        <v>4.2125347210118912E-3</v>
      </c>
      <c r="CB636" s="491">
        <v>4.0417189873762525E-3</v>
      </c>
      <c r="CC636" s="491">
        <v>1.0663781826134374E-3</v>
      </c>
      <c r="CD636" s="491">
        <v>1.208493524172827E-3</v>
      </c>
      <c r="CE636" s="491">
        <v>3.6740348651843835E-2</v>
      </c>
      <c r="CF636" s="491">
        <v>1.2731849351094887E-2</v>
      </c>
      <c r="CG636" s="491">
        <v>9.3479990882846305E-3</v>
      </c>
      <c r="CH636" s="491">
        <v>1.0662877698510187E-2</v>
      </c>
      <c r="CI636" s="491">
        <v>2.1618374625245579E-3</v>
      </c>
      <c r="CJ636" s="492">
        <v>9.8008583678733333E-3</v>
      </c>
    </row>
    <row r="637" spans="2:88">
      <c r="B637" s="284"/>
      <c r="C637" s="589">
        <v>27</v>
      </c>
      <c r="D637" s="473" t="s">
        <v>83</v>
      </c>
      <c r="E637" s="481">
        <v>6.2236298627137289E-2</v>
      </c>
      <c r="F637" s="482">
        <v>2.4095746669424968E-2</v>
      </c>
      <c r="G637" s="482">
        <v>6.622813293903923E-2</v>
      </c>
      <c r="H637" s="482">
        <v>5.8984604085994936E-2</v>
      </c>
      <c r="I637" s="482">
        <v>0.10954002057016031</v>
      </c>
      <c r="J637" s="482">
        <v>0.13895911468594785</v>
      </c>
      <c r="K637" s="482">
        <v>0.1274952428240051</v>
      </c>
      <c r="L637" s="482">
        <v>8.50688603289593E-2</v>
      </c>
      <c r="M637" s="482">
        <v>1.2804628473059536E-2</v>
      </c>
      <c r="N637" s="482">
        <v>0.11696981314845481</v>
      </c>
      <c r="O637" s="482">
        <v>6.1449004759395034E-2</v>
      </c>
      <c r="P637" s="482">
        <v>0.10134559156823764</v>
      </c>
      <c r="Q637" s="482">
        <v>7.7191059761308439E-2</v>
      </c>
      <c r="R637" s="482">
        <v>0.10354362404046669</v>
      </c>
      <c r="S637" s="482">
        <v>9.7597362865060544E-2</v>
      </c>
      <c r="T637" s="482">
        <v>7.9503875562211945E-2</v>
      </c>
      <c r="U637" s="482">
        <v>0.10899635147712355</v>
      </c>
      <c r="V637" s="482">
        <v>7.6227806507710619E-2</v>
      </c>
      <c r="W637" s="482">
        <v>0.10871163866231423</v>
      </c>
      <c r="X637" s="482">
        <v>7.0576121493300364E-2</v>
      </c>
      <c r="Y637" s="482">
        <v>0.10231032401217378</v>
      </c>
      <c r="Z637" s="482">
        <v>0.11055533507271591</v>
      </c>
      <c r="AA637" s="482">
        <v>7.6816423545675541E-2</v>
      </c>
      <c r="AB637" s="482">
        <v>2.7342673655674662E-2</v>
      </c>
      <c r="AC637" s="482">
        <v>2.6622763381605311E-2</v>
      </c>
      <c r="AD637" s="482">
        <v>1.3784040716025573E-2</v>
      </c>
      <c r="AE637" s="482">
        <v>2.0077475298492381E-2</v>
      </c>
      <c r="AF637" s="482">
        <v>1.6981316952665457E-2</v>
      </c>
      <c r="AG637" s="482">
        <v>3.7917555619196965E-3</v>
      </c>
      <c r="AH637" s="482">
        <v>1.6157222055657328E-2</v>
      </c>
      <c r="AI637" s="482">
        <v>2.7372673459638161E-2</v>
      </c>
      <c r="AJ637" s="482">
        <v>2.223628456822847E-2</v>
      </c>
      <c r="AK637" s="482">
        <v>2.0584269293582563E-2</v>
      </c>
      <c r="AL637" s="482">
        <v>5.4594845943249912E-2</v>
      </c>
      <c r="AM637" s="482">
        <v>3.5519511587433154E-2</v>
      </c>
      <c r="AN637" s="482">
        <v>4.2382322104424303E-2</v>
      </c>
      <c r="AO637" s="482">
        <v>7.2113023123288364E-2</v>
      </c>
      <c r="AP637" s="482">
        <v>0.11574363123804453</v>
      </c>
      <c r="AQ637" s="482">
        <v>2.259655988716874E-2</v>
      </c>
      <c r="AR637" s="482">
        <v>2.9047760232198749E-2</v>
      </c>
      <c r="AS637" s="482">
        <v>0.26924820472068756</v>
      </c>
      <c r="AT637" s="483">
        <v>2.9807591906653046E-2</v>
      </c>
      <c r="AU637" s="490">
        <v>9.6231162033136752E-2</v>
      </c>
      <c r="AV637" s="491">
        <v>4.5254306911721248E-2</v>
      </c>
      <c r="AW637" s="491">
        <v>9.0768923453712264E-2</v>
      </c>
      <c r="AX637" s="491">
        <v>5.9693598854538933E-2</v>
      </c>
      <c r="AY637" s="491">
        <v>0.12546745602937606</v>
      </c>
      <c r="AZ637" s="491">
        <v>0.14269327443087032</v>
      </c>
      <c r="BA637" s="491">
        <v>0.16279203632981537</v>
      </c>
      <c r="BB637" s="491">
        <v>8.9551184056100727E-2</v>
      </c>
      <c r="BC637" s="491">
        <v>1.1429146229347558E-2</v>
      </c>
      <c r="BD637" s="491">
        <v>0.13438071943290492</v>
      </c>
      <c r="BE637" s="491">
        <v>7.7332321193512174E-2</v>
      </c>
      <c r="BF637" s="491">
        <v>8.5090704544691184E-2</v>
      </c>
      <c r="BG637" s="491">
        <v>8.6786300354936077E-2</v>
      </c>
      <c r="BH637" s="491">
        <v>0.11157208239578675</v>
      </c>
      <c r="BI637" s="491">
        <v>0.10098228132318031</v>
      </c>
      <c r="BJ637" s="491">
        <v>9.1167929092939068E-2</v>
      </c>
      <c r="BK637" s="491">
        <v>0.10399645239639675</v>
      </c>
      <c r="BL637" s="491">
        <v>9.4254155920802565E-2</v>
      </c>
      <c r="BM637" s="491">
        <v>0.10547077981101162</v>
      </c>
      <c r="BN637" s="491">
        <v>9.7186383771687132E-2</v>
      </c>
      <c r="BO637" s="491">
        <v>0.11524221943887814</v>
      </c>
      <c r="BP637" s="491">
        <v>0.12785691980163696</v>
      </c>
      <c r="BQ637" s="491">
        <v>0.106337607120946</v>
      </c>
      <c r="BR637" s="491">
        <v>3.2245730080898184E-2</v>
      </c>
      <c r="BS637" s="491">
        <v>5.0241780602576912E-2</v>
      </c>
      <c r="BT637" s="491">
        <v>3.0304529774238014E-2</v>
      </c>
      <c r="BU637" s="491">
        <v>1.0370245687102944</v>
      </c>
      <c r="BV637" s="491">
        <v>2.2013350291284442E-2</v>
      </c>
      <c r="BW637" s="491">
        <v>1.0651335896591377E-2</v>
      </c>
      <c r="BX637" s="491">
        <v>2.6215900052935011E-2</v>
      </c>
      <c r="BY637" s="491">
        <v>3.6809979130756454E-2</v>
      </c>
      <c r="BZ637" s="491">
        <v>2.9346457595123571E-2</v>
      </c>
      <c r="CA637" s="491">
        <v>3.1303980600079752E-2</v>
      </c>
      <c r="CB637" s="491">
        <v>7.4281017304281508E-2</v>
      </c>
      <c r="CC637" s="491">
        <v>6.3480074955948901E-2</v>
      </c>
      <c r="CD637" s="491">
        <v>4.3039508451756886E-2</v>
      </c>
      <c r="CE637" s="491">
        <v>0.10312998915203629</v>
      </c>
      <c r="CF637" s="491">
        <v>0.15830912981527595</v>
      </c>
      <c r="CG637" s="491">
        <v>4.0154209529507462E-2</v>
      </c>
      <c r="CH637" s="491">
        <v>4.9612236820578005E-2</v>
      </c>
      <c r="CI637" s="491">
        <v>0.32848502441536021</v>
      </c>
      <c r="CJ637" s="492">
        <v>3.654444403987079E-2</v>
      </c>
    </row>
    <row r="638" spans="2:88">
      <c r="B638" s="284"/>
      <c r="C638" s="589">
        <v>28</v>
      </c>
      <c r="D638" s="473" t="s">
        <v>84</v>
      </c>
      <c r="E638" s="481">
        <v>5.532164353725953E-3</v>
      </c>
      <c r="F638" s="482">
        <v>2.6780293668385215E-3</v>
      </c>
      <c r="G638" s="482">
        <v>6.3843584981627356E-3</v>
      </c>
      <c r="H638" s="482">
        <v>1.068332404110825E-2</v>
      </c>
      <c r="I638" s="482">
        <v>8.3078518005137696E-3</v>
      </c>
      <c r="J638" s="482">
        <v>1.362702432965469E-2</v>
      </c>
      <c r="K638" s="482">
        <v>1.1476731106459574E-2</v>
      </c>
      <c r="L638" s="482">
        <v>1.0161245656142098E-2</v>
      </c>
      <c r="M638" s="482">
        <v>6.4531140895742389E-3</v>
      </c>
      <c r="N638" s="482">
        <v>9.4965545726533908E-3</v>
      </c>
      <c r="O638" s="482">
        <v>7.6667967527832316E-3</v>
      </c>
      <c r="P638" s="482">
        <v>1.0377678802801726E-2</v>
      </c>
      <c r="Q638" s="482">
        <v>8.4282811365467818E-3</v>
      </c>
      <c r="R638" s="482">
        <v>1.0906545208776279E-2</v>
      </c>
      <c r="S638" s="482">
        <v>1.0210485479061034E-2</v>
      </c>
      <c r="T638" s="482">
        <v>8.8256944023243477E-3</v>
      </c>
      <c r="U638" s="482">
        <v>1.1320917672254391E-2</v>
      </c>
      <c r="V638" s="482">
        <v>7.9405840920538234E-3</v>
      </c>
      <c r="W638" s="482">
        <v>1.0532898628281591E-2</v>
      </c>
      <c r="X638" s="482">
        <v>7.6695746588662638E-3</v>
      </c>
      <c r="Y638" s="482">
        <v>1.1999680069847966E-2</v>
      </c>
      <c r="Z638" s="482">
        <v>1.0783740695316566E-2</v>
      </c>
      <c r="AA638" s="482">
        <v>8.1221543080498629E-3</v>
      </c>
      <c r="AB638" s="482">
        <v>9.22086094594648E-3</v>
      </c>
      <c r="AC638" s="482">
        <v>3.4140193315248444E-3</v>
      </c>
      <c r="AD638" s="482">
        <v>2.1315138051876061E-3</v>
      </c>
      <c r="AE638" s="482">
        <v>4.4020808630030406E-3</v>
      </c>
      <c r="AF638" s="482">
        <v>7.315897151945366E-3</v>
      </c>
      <c r="AG638" s="482">
        <v>6.6518303861573683E-3</v>
      </c>
      <c r="AH638" s="482">
        <v>4.5991617456732333E-3</v>
      </c>
      <c r="AI638" s="482">
        <v>5.1367312140180111E-3</v>
      </c>
      <c r="AJ638" s="482">
        <v>6.2104210422853964E-3</v>
      </c>
      <c r="AK638" s="482">
        <v>2.6743076122626316E-3</v>
      </c>
      <c r="AL638" s="482">
        <v>5.5023233507164619E-3</v>
      </c>
      <c r="AM638" s="482">
        <v>6.9117788199812161E-3</v>
      </c>
      <c r="AN638" s="482">
        <v>5.2036546229050568E-3</v>
      </c>
      <c r="AO638" s="482">
        <v>6.9512265419159084E-3</v>
      </c>
      <c r="AP638" s="482">
        <v>7.5074119037015262E-3</v>
      </c>
      <c r="AQ638" s="482">
        <v>3.3668324070924233E-3</v>
      </c>
      <c r="AR638" s="482">
        <v>3.5347443393511568E-3</v>
      </c>
      <c r="AS638" s="482">
        <v>1.8037076936972356E-2</v>
      </c>
      <c r="AT638" s="483">
        <v>6.6962508117780926E-3</v>
      </c>
      <c r="AU638" s="490">
        <v>1.5099810119916006E-2</v>
      </c>
      <c r="AV638" s="491">
        <v>1.247380811201994E-2</v>
      </c>
      <c r="AW638" s="491">
        <v>1.8224980808469543E-2</v>
      </c>
      <c r="AX638" s="491">
        <v>5.3561667999991125E-2</v>
      </c>
      <c r="AY638" s="491">
        <v>1.5668969941397149E-2</v>
      </c>
      <c r="AZ638" s="491">
        <v>2.9739793225507384E-2</v>
      </c>
      <c r="BA638" s="491">
        <v>2.3275508346987682E-2</v>
      </c>
      <c r="BB638" s="491">
        <v>1.7464938236292884E-2</v>
      </c>
      <c r="BC638" s="491">
        <v>5.1704800950828876E-3</v>
      </c>
      <c r="BD638" s="491">
        <v>1.4465584045209588E-2</v>
      </c>
      <c r="BE638" s="491">
        <v>2.0525989179510599E-2</v>
      </c>
      <c r="BF638" s="491">
        <v>1.6017440162529567E-2</v>
      </c>
      <c r="BG638" s="491">
        <v>1.7156875001114673E-2</v>
      </c>
      <c r="BH638" s="491">
        <v>2.1941049746733915E-2</v>
      </c>
      <c r="BI638" s="491">
        <v>1.7093121902719791E-2</v>
      </c>
      <c r="BJ638" s="491">
        <v>1.6665148125500441E-2</v>
      </c>
      <c r="BK638" s="491">
        <v>2.0770168831816996E-2</v>
      </c>
      <c r="BL638" s="491">
        <v>1.7019367298243136E-2</v>
      </c>
      <c r="BM638" s="491">
        <v>1.5578054745881907E-2</v>
      </c>
      <c r="BN638" s="491">
        <v>1.5851951093149692E-2</v>
      </c>
      <c r="BO638" s="491">
        <v>1.7850024824962368E-2</v>
      </c>
      <c r="BP638" s="491">
        <v>2.4202471539513642E-2</v>
      </c>
      <c r="BQ638" s="491">
        <v>2.5297479079868096E-2</v>
      </c>
      <c r="BR638" s="491">
        <v>2.920620432415718E-2</v>
      </c>
      <c r="BS638" s="491">
        <v>1.4615534269215927E-2</v>
      </c>
      <c r="BT638" s="491">
        <v>1.5592207131696923E-2</v>
      </c>
      <c r="BU638" s="491">
        <v>2.6924308870173212E-2</v>
      </c>
      <c r="BV638" s="491">
        <v>1.0726474951751821</v>
      </c>
      <c r="BW638" s="491">
        <v>8.2999674459146799E-2</v>
      </c>
      <c r="BX638" s="491">
        <v>2.6345966054357784E-2</v>
      </c>
      <c r="BY638" s="491">
        <v>1.5433045633867106E-2</v>
      </c>
      <c r="BZ638" s="491">
        <v>4.8777795953438875E-2</v>
      </c>
      <c r="CA638" s="491">
        <v>7.8141310571869689E-3</v>
      </c>
      <c r="CB638" s="491">
        <v>1.4498480897160857E-2</v>
      </c>
      <c r="CC638" s="491">
        <v>7.3260257459020872E-2</v>
      </c>
      <c r="CD638" s="491">
        <v>1.9438644684877687E-2</v>
      </c>
      <c r="CE638" s="491">
        <v>2.9310631991510586E-2</v>
      </c>
      <c r="CF638" s="491">
        <v>1.6187396514978442E-2</v>
      </c>
      <c r="CG638" s="491">
        <v>1.6896520745543691E-2</v>
      </c>
      <c r="CH638" s="491">
        <v>1.2404209384028189E-2</v>
      </c>
      <c r="CI638" s="491">
        <v>2.0488587257445252E-2</v>
      </c>
      <c r="CJ638" s="492">
        <v>2.5299148859803507E-2</v>
      </c>
    </row>
    <row r="639" spans="2:88">
      <c r="B639" s="284"/>
      <c r="C639" s="589">
        <v>29</v>
      </c>
      <c r="D639" s="473" t="s">
        <v>85</v>
      </c>
      <c r="E639" s="481">
        <v>6.5280202856763574E-3</v>
      </c>
      <c r="F639" s="482">
        <v>2.8090522951133611E-3</v>
      </c>
      <c r="G639" s="482">
        <v>6.1003594330700664E-3</v>
      </c>
      <c r="H639" s="482">
        <v>9.6516297846350359E-3</v>
      </c>
      <c r="I639" s="482">
        <v>9.1876024894484241E-3</v>
      </c>
      <c r="J639" s="482">
        <v>1.2221379913425222E-2</v>
      </c>
      <c r="K639" s="482">
        <v>1.1203972400401932E-2</v>
      </c>
      <c r="L639" s="482">
        <v>1.0518751310504658E-2</v>
      </c>
      <c r="M639" s="482">
        <v>3.032635241337356E-3</v>
      </c>
      <c r="N639" s="482">
        <v>1.1261783111588977E-2</v>
      </c>
      <c r="O639" s="482">
        <v>7.8188742069913268E-3</v>
      </c>
      <c r="P639" s="482">
        <v>1.0050966719526849E-2</v>
      </c>
      <c r="Q639" s="482">
        <v>7.1830311438770026E-3</v>
      </c>
      <c r="R639" s="482">
        <v>1.0539447055316399E-2</v>
      </c>
      <c r="S639" s="482">
        <v>9.8055718333141372E-3</v>
      </c>
      <c r="T639" s="482">
        <v>8.8638501039358091E-3</v>
      </c>
      <c r="U639" s="482">
        <v>1.097825789731011E-2</v>
      </c>
      <c r="V639" s="482">
        <v>8.3950783267368965E-3</v>
      </c>
      <c r="W639" s="482">
        <v>1.1391224645747997E-2</v>
      </c>
      <c r="X639" s="482">
        <v>7.969068737778669E-3</v>
      </c>
      <c r="Y639" s="482">
        <v>1.0107885889099787E-2</v>
      </c>
      <c r="Z639" s="482">
        <v>9.7373546668630857E-3</v>
      </c>
      <c r="AA639" s="482">
        <v>8.7637197170339978E-3</v>
      </c>
      <c r="AB639" s="482">
        <v>8.5372512201970768E-3</v>
      </c>
      <c r="AC639" s="482">
        <v>4.5961605856814965E-3</v>
      </c>
      <c r="AD639" s="482">
        <v>2.5836773496302041E-3</v>
      </c>
      <c r="AE639" s="482">
        <v>1.2293663092655034E-2</v>
      </c>
      <c r="AF639" s="482">
        <v>1.1766383926705773E-2</v>
      </c>
      <c r="AG639" s="482">
        <v>3.5334205266906054E-3</v>
      </c>
      <c r="AH639" s="482">
        <v>1.2008056491219108E-2</v>
      </c>
      <c r="AI639" s="482">
        <v>1.0828130461500876E-2</v>
      </c>
      <c r="AJ639" s="482">
        <v>4.2245114715730742E-3</v>
      </c>
      <c r="AK639" s="482">
        <v>5.3638208731787481E-3</v>
      </c>
      <c r="AL639" s="482">
        <v>1.3310585905179369E-2</v>
      </c>
      <c r="AM639" s="482">
        <v>1.0285535831933418E-2</v>
      </c>
      <c r="AN639" s="482">
        <v>6.7649646289350092E-3</v>
      </c>
      <c r="AO639" s="482">
        <v>1.1978466365932985E-2</v>
      </c>
      <c r="AP639" s="482">
        <v>1.2508326179092621E-2</v>
      </c>
      <c r="AQ639" s="482">
        <v>6.1789639739581476E-3</v>
      </c>
      <c r="AR639" s="482">
        <v>1.4565273452872465E-2</v>
      </c>
      <c r="AS639" s="482">
        <v>1.7227095034673966E-2</v>
      </c>
      <c r="AT639" s="483">
        <v>2.2467527842052387E-2</v>
      </c>
      <c r="AU639" s="490">
        <v>1.1035070477583593E-2</v>
      </c>
      <c r="AV639" s="491">
        <v>5.9295695529880781E-3</v>
      </c>
      <c r="AW639" s="491">
        <v>8.7497690161830611E-3</v>
      </c>
      <c r="AX639" s="491">
        <v>1.9974137303112292E-2</v>
      </c>
      <c r="AY639" s="491">
        <v>1.2421635486445573E-2</v>
      </c>
      <c r="AZ639" s="491">
        <v>1.4116805968031401E-2</v>
      </c>
      <c r="BA639" s="491">
        <v>1.4749579210577289E-2</v>
      </c>
      <c r="BB639" s="491">
        <v>1.2758927285141971E-2</v>
      </c>
      <c r="BC639" s="491">
        <v>2.0265270264545232E-3</v>
      </c>
      <c r="BD639" s="491">
        <v>1.4634952974704489E-2</v>
      </c>
      <c r="BE639" s="491">
        <v>1.2004570901791427E-2</v>
      </c>
      <c r="BF639" s="491">
        <v>9.989226055671702E-3</v>
      </c>
      <c r="BG639" s="491">
        <v>8.5826462000928687E-3</v>
      </c>
      <c r="BH639" s="491">
        <v>1.34171825043782E-2</v>
      </c>
      <c r="BI639" s="491">
        <v>1.2586909817926324E-2</v>
      </c>
      <c r="BJ639" s="491">
        <v>1.2080435771586262E-2</v>
      </c>
      <c r="BK639" s="491">
        <v>1.1994421553841098E-2</v>
      </c>
      <c r="BL639" s="491">
        <v>1.1459092878448525E-2</v>
      </c>
      <c r="BM639" s="491">
        <v>1.2721994889610944E-2</v>
      </c>
      <c r="BN639" s="491">
        <v>1.2751028586004923E-2</v>
      </c>
      <c r="BO639" s="491">
        <v>1.15650574376031E-2</v>
      </c>
      <c r="BP639" s="491">
        <v>1.4712312175048646E-2</v>
      </c>
      <c r="BQ639" s="491">
        <v>1.5095603687989923E-2</v>
      </c>
      <c r="BR639" s="491">
        <v>1.5434859234428694E-2</v>
      </c>
      <c r="BS639" s="491">
        <v>1.1284802645219466E-2</v>
      </c>
      <c r="BT639" s="491">
        <v>7.9242368005206631E-3</v>
      </c>
      <c r="BU639" s="491">
        <v>4.1804410656418461E-2</v>
      </c>
      <c r="BV639" s="491">
        <v>2.8045238834724959E-2</v>
      </c>
      <c r="BW639" s="491">
        <v>1.0265995979349052</v>
      </c>
      <c r="BX639" s="491">
        <v>3.0636089834666268E-2</v>
      </c>
      <c r="BY639" s="491">
        <v>3.8321169475985323E-2</v>
      </c>
      <c r="BZ639" s="491">
        <v>7.8860847277890736E-3</v>
      </c>
      <c r="CA639" s="491">
        <v>1.353131821804076E-2</v>
      </c>
      <c r="CB639" s="491">
        <v>2.7052822311640256E-2</v>
      </c>
      <c r="CC639" s="491">
        <v>2.9934292092139093E-2</v>
      </c>
      <c r="CD639" s="491">
        <v>1.6772418449485117E-2</v>
      </c>
      <c r="CE639" s="491">
        <v>2.4850413176545402E-2</v>
      </c>
      <c r="CF639" s="491">
        <v>2.3382648795295721E-2</v>
      </c>
      <c r="CG639" s="491">
        <v>1.5947513197895849E-2</v>
      </c>
      <c r="CH639" s="491">
        <v>3.7378675796613373E-2</v>
      </c>
      <c r="CI639" s="491">
        <v>1.9545927420583583E-2</v>
      </c>
      <c r="CJ639" s="492">
        <v>4.8393115482627175E-2</v>
      </c>
    </row>
    <row r="640" spans="2:88">
      <c r="B640" s="284"/>
      <c r="C640" s="589">
        <v>30</v>
      </c>
      <c r="D640" s="473" t="s">
        <v>641</v>
      </c>
      <c r="E640" s="481">
        <v>1.8394956396158301E-2</v>
      </c>
      <c r="F640" s="482">
        <v>8.3622567892481618E-3</v>
      </c>
      <c r="G640" s="482">
        <v>1.9815413949389401E-2</v>
      </c>
      <c r="H640" s="482">
        <v>2.4571746409173159E-2</v>
      </c>
      <c r="I640" s="482">
        <v>2.538536349800851E-2</v>
      </c>
      <c r="J640" s="482">
        <v>2.7335691841358412E-2</v>
      </c>
      <c r="K640" s="482">
        <v>3.3799628799704204E-2</v>
      </c>
      <c r="L640" s="482">
        <v>3.0520062765499591E-2</v>
      </c>
      <c r="M640" s="482">
        <v>1.5091512427524109E-2</v>
      </c>
      <c r="N640" s="482">
        <v>2.7673408610232045E-2</v>
      </c>
      <c r="O640" s="482">
        <v>2.5785328779562227E-2</v>
      </c>
      <c r="P640" s="482">
        <v>3.7780707022396845E-2</v>
      </c>
      <c r="Q640" s="482">
        <v>2.6262427822690417E-2</v>
      </c>
      <c r="R640" s="482">
        <v>3.2995455408465497E-2</v>
      </c>
      <c r="S640" s="482">
        <v>2.944027542217514E-2</v>
      </c>
      <c r="T640" s="482">
        <v>2.5021271414203898E-2</v>
      </c>
      <c r="U640" s="482">
        <v>3.1243042436860644E-2</v>
      </c>
      <c r="V640" s="482">
        <v>2.5633582308212419E-2</v>
      </c>
      <c r="W640" s="482">
        <v>3.1228894123359136E-2</v>
      </c>
      <c r="X640" s="482">
        <v>2.4207244735735507E-2</v>
      </c>
      <c r="Y640" s="482">
        <v>3.4682266524578169E-2</v>
      </c>
      <c r="Z640" s="482">
        <v>3.0059303140540724E-2</v>
      </c>
      <c r="AA640" s="482">
        <v>2.0569159033916332E-2</v>
      </c>
      <c r="AB640" s="482">
        <v>2.6331895178319773E-2</v>
      </c>
      <c r="AC640" s="482">
        <v>9.0272082791606409E-3</v>
      </c>
      <c r="AD640" s="482">
        <v>1.2521104171719489E-2</v>
      </c>
      <c r="AE640" s="482">
        <v>1.1235610379453718E-2</v>
      </c>
      <c r="AF640" s="482">
        <v>1.7238212223716114E-2</v>
      </c>
      <c r="AG640" s="482">
        <v>2.0621176268743996E-3</v>
      </c>
      <c r="AH640" s="482">
        <v>3.7422429516817665E-2</v>
      </c>
      <c r="AI640" s="482">
        <v>1.7111018087220889E-2</v>
      </c>
      <c r="AJ640" s="482">
        <v>1.5104490271916765E-2</v>
      </c>
      <c r="AK640" s="482">
        <v>1.4141716981150097E-2</v>
      </c>
      <c r="AL640" s="482">
        <v>1.2929595302111706E-2</v>
      </c>
      <c r="AM640" s="482">
        <v>1.4741733895046799E-2</v>
      </c>
      <c r="AN640" s="482">
        <v>1.2930309389551456E-2</v>
      </c>
      <c r="AO640" s="482">
        <v>2.6975500199179162E-2</v>
      </c>
      <c r="AP640" s="482">
        <v>2.1465867595939339E-2</v>
      </c>
      <c r="AQ640" s="482">
        <v>1.0125633770362392E-2</v>
      </c>
      <c r="AR640" s="482">
        <v>8.4953102280482789E-3</v>
      </c>
      <c r="AS640" s="482">
        <v>5.2875881840107948E-2</v>
      </c>
      <c r="AT640" s="483">
        <v>3.0394254495432406E-2</v>
      </c>
      <c r="AU640" s="490">
        <v>4.5693181124141967E-2</v>
      </c>
      <c r="AV640" s="491">
        <v>3.0378950784137004E-2</v>
      </c>
      <c r="AW640" s="491">
        <v>3.8077468318663037E-2</v>
      </c>
      <c r="AX640" s="491">
        <v>5.0382405724997387E-2</v>
      </c>
      <c r="AY640" s="491">
        <v>5.0462264963849923E-2</v>
      </c>
      <c r="AZ640" s="491">
        <v>3.8071953677219356E-2</v>
      </c>
      <c r="BA640" s="491">
        <v>6.2725620897362444E-2</v>
      </c>
      <c r="BB640" s="491">
        <v>4.5430376997538414E-2</v>
      </c>
      <c r="BC640" s="491">
        <v>2.436159086714286E-2</v>
      </c>
      <c r="BD640" s="491">
        <v>4.2618120014327548E-2</v>
      </c>
      <c r="BE640" s="491">
        <v>6.0611486330017297E-2</v>
      </c>
      <c r="BF640" s="491">
        <v>5.2703811523113785E-2</v>
      </c>
      <c r="BG640" s="491">
        <v>4.8761868661930018E-2</v>
      </c>
      <c r="BH640" s="491">
        <v>4.8036429597001828E-2</v>
      </c>
      <c r="BI640" s="491">
        <v>4.0780628619493407E-2</v>
      </c>
      <c r="BJ640" s="491">
        <v>3.6975763513751231E-2</v>
      </c>
      <c r="BK640" s="491">
        <v>4.0055430710002969E-2</v>
      </c>
      <c r="BL640" s="491">
        <v>4.0761552310128443E-2</v>
      </c>
      <c r="BM640" s="491">
        <v>4.1639947003078173E-2</v>
      </c>
      <c r="BN640" s="491">
        <v>3.9387102301212319E-2</v>
      </c>
      <c r="BO640" s="491">
        <v>4.6862827149828722E-2</v>
      </c>
      <c r="BP640" s="491">
        <v>0.10547535874672447</v>
      </c>
      <c r="BQ640" s="491">
        <v>4.7622216250073512E-2</v>
      </c>
      <c r="BR640" s="491">
        <v>5.0316404158687739E-2</v>
      </c>
      <c r="BS640" s="491">
        <v>2.817224965034584E-2</v>
      </c>
      <c r="BT640" s="491">
        <v>5.0481382152363315E-2</v>
      </c>
      <c r="BU640" s="491">
        <v>3.3711189584441345E-2</v>
      </c>
      <c r="BV640" s="491">
        <v>3.8133615067189167E-2</v>
      </c>
      <c r="BW640" s="491">
        <v>7.8529531020785186E-3</v>
      </c>
      <c r="BX640" s="491">
        <v>1.1094654496565788</v>
      </c>
      <c r="BY640" s="491">
        <v>3.2053705654956632E-2</v>
      </c>
      <c r="BZ640" s="491">
        <v>3.5859747023508845E-2</v>
      </c>
      <c r="CA640" s="491">
        <v>2.6326619212609217E-2</v>
      </c>
      <c r="CB640" s="491">
        <v>2.4358480177111771E-2</v>
      </c>
      <c r="CC640" s="491">
        <v>4.0978109221593166E-2</v>
      </c>
      <c r="CD640" s="491">
        <v>2.2144295215967971E-2</v>
      </c>
      <c r="CE640" s="491">
        <v>7.9690240715653698E-2</v>
      </c>
      <c r="CF640" s="491">
        <v>4.4187285917588554E-2</v>
      </c>
      <c r="CG640" s="491">
        <v>2.6030329281854468E-2</v>
      </c>
      <c r="CH640" s="491">
        <v>2.8229113226596065E-2</v>
      </c>
      <c r="CI640" s="491">
        <v>9.5261111908600982E-2</v>
      </c>
      <c r="CJ640" s="492">
        <v>8.5438001273813652E-2</v>
      </c>
    </row>
    <row r="641" spans="2:88">
      <c r="B641" s="284"/>
      <c r="C641" s="589">
        <v>31</v>
      </c>
      <c r="D641" s="473" t="s">
        <v>659</v>
      </c>
      <c r="E641" s="481">
        <v>1.3271490992178619E-2</v>
      </c>
      <c r="F641" s="482">
        <v>6.1687359195959244E-3</v>
      </c>
      <c r="G641" s="482">
        <v>1.4532351295530236E-2</v>
      </c>
      <c r="H641" s="482">
        <v>2.1938668633344781E-2</v>
      </c>
      <c r="I641" s="482">
        <v>2.0703642452723027E-2</v>
      </c>
      <c r="J641" s="482">
        <v>2.7186558942886869E-2</v>
      </c>
      <c r="K641" s="482">
        <v>2.5734722374705116E-2</v>
      </c>
      <c r="L641" s="482">
        <v>3.2130691422536647E-2</v>
      </c>
      <c r="M641" s="482">
        <v>6.1675665831809941E-3</v>
      </c>
      <c r="N641" s="482">
        <v>2.8596448951005445E-2</v>
      </c>
      <c r="O641" s="482">
        <v>2.0771888542806677E-2</v>
      </c>
      <c r="P641" s="482">
        <v>2.1821042487344244E-2</v>
      </c>
      <c r="Q641" s="482">
        <v>1.7342748372077291E-2</v>
      </c>
      <c r="R641" s="482">
        <v>2.2947635761117739E-2</v>
      </c>
      <c r="S641" s="482">
        <v>2.4164986901996623E-2</v>
      </c>
      <c r="T641" s="482">
        <v>2.5768953620487613E-2</v>
      </c>
      <c r="U641" s="482">
        <v>3.0570706597957735E-2</v>
      </c>
      <c r="V641" s="482">
        <v>2.7047181654533493E-2</v>
      </c>
      <c r="W641" s="482">
        <v>3.5324668657502285E-2</v>
      </c>
      <c r="X641" s="482">
        <v>3.9079052220055248E-2</v>
      </c>
      <c r="Y641" s="482">
        <v>2.6162204474586906E-2</v>
      </c>
      <c r="Z641" s="482">
        <v>2.3023599121347618E-2</v>
      </c>
      <c r="AA641" s="482">
        <v>2.033533271854663E-2</v>
      </c>
      <c r="AB641" s="482">
        <v>2.546268296762064E-2</v>
      </c>
      <c r="AC641" s="482">
        <v>3.5822777226674811E-2</v>
      </c>
      <c r="AD641" s="482">
        <v>7.6127623405871335E-3</v>
      </c>
      <c r="AE641" s="482">
        <v>3.0529035777566868E-2</v>
      </c>
      <c r="AF641" s="482">
        <v>5.0390696929468203E-2</v>
      </c>
      <c r="AG641" s="482">
        <v>5.2293952868973041E-3</v>
      </c>
      <c r="AH641" s="482">
        <v>1.2274905182523756E-2</v>
      </c>
      <c r="AI641" s="482">
        <v>7.6413610056898965E-2</v>
      </c>
      <c r="AJ641" s="482">
        <v>2.5325987480231852E-2</v>
      </c>
      <c r="AK641" s="482">
        <v>1.6654044096747589E-2</v>
      </c>
      <c r="AL641" s="482">
        <v>2.0293255739100732E-2</v>
      </c>
      <c r="AM641" s="482">
        <v>3.4129827765298153E-2</v>
      </c>
      <c r="AN641" s="482">
        <v>2.5398374048876012E-2</v>
      </c>
      <c r="AO641" s="482">
        <v>2.3876979579198706E-2</v>
      </c>
      <c r="AP641" s="482">
        <v>2.2442812959163137E-2</v>
      </c>
      <c r="AQ641" s="482">
        <v>2.6754924037608076E-2</v>
      </c>
      <c r="AR641" s="482">
        <v>1.1841473650232859E-2</v>
      </c>
      <c r="AS641" s="482">
        <v>3.2827413078750811E-2</v>
      </c>
      <c r="AT641" s="483">
        <v>3.1468051070161977E-2</v>
      </c>
      <c r="AU641" s="490">
        <v>2.2025227298409684E-2</v>
      </c>
      <c r="AV641" s="491">
        <v>1.3131454321462109E-2</v>
      </c>
      <c r="AW641" s="491">
        <v>2.4023340271457892E-2</v>
      </c>
      <c r="AX641" s="491">
        <v>4.0058962635676626E-2</v>
      </c>
      <c r="AY641" s="491">
        <v>2.6713414451296897E-2</v>
      </c>
      <c r="AZ641" s="491">
        <v>3.0347476516109393E-2</v>
      </c>
      <c r="BA641" s="491">
        <v>3.1490757500165549E-2</v>
      </c>
      <c r="BB641" s="491">
        <v>4.157668594162816E-2</v>
      </c>
      <c r="BC641" s="491">
        <v>4.0657183636463139E-3</v>
      </c>
      <c r="BD641" s="491">
        <v>3.3893275395788833E-2</v>
      </c>
      <c r="BE641" s="491">
        <v>2.9033806186374123E-2</v>
      </c>
      <c r="BF641" s="491">
        <v>2.0620386518169002E-2</v>
      </c>
      <c r="BG641" s="491">
        <v>2.0481867256716559E-2</v>
      </c>
      <c r="BH641" s="491">
        <v>2.7355278262671787E-2</v>
      </c>
      <c r="BI641" s="491">
        <v>3.0802061431728086E-2</v>
      </c>
      <c r="BJ641" s="491">
        <v>3.3699054833545121E-2</v>
      </c>
      <c r="BK641" s="491">
        <v>3.3451314534686721E-2</v>
      </c>
      <c r="BL641" s="491">
        <v>3.7358428795168007E-2</v>
      </c>
      <c r="BM641" s="491">
        <v>3.9243021662359372E-2</v>
      </c>
      <c r="BN641" s="491">
        <v>5.1480075599363719E-2</v>
      </c>
      <c r="BO641" s="491">
        <v>2.903347459222554E-2</v>
      </c>
      <c r="BP641" s="491">
        <v>3.1161845145940822E-2</v>
      </c>
      <c r="BQ641" s="491">
        <v>3.6416128656000593E-2</v>
      </c>
      <c r="BR641" s="491">
        <v>3.5269595199752445E-2</v>
      </c>
      <c r="BS641" s="491">
        <v>8.0637898394906884E-2</v>
      </c>
      <c r="BT641" s="491">
        <v>2.590963520699396E-2</v>
      </c>
      <c r="BU641" s="491">
        <v>6.3351936599021316E-2</v>
      </c>
      <c r="BV641" s="491">
        <v>9.0522678142502241E-2</v>
      </c>
      <c r="BW641" s="491">
        <v>1.7463040510411254E-2</v>
      </c>
      <c r="BX641" s="491">
        <v>3.2599448424528381E-2</v>
      </c>
      <c r="BY641" s="491">
        <v>1.201076421197687</v>
      </c>
      <c r="BZ641" s="491">
        <v>4.8374018212912304E-2</v>
      </c>
      <c r="CA641" s="491">
        <v>4.0513832129960028E-2</v>
      </c>
      <c r="CB641" s="491">
        <v>3.4517323130846045E-2</v>
      </c>
      <c r="CC641" s="491">
        <v>9.4096385147894535E-2</v>
      </c>
      <c r="CD641" s="491">
        <v>0.10508741989056887</v>
      </c>
      <c r="CE641" s="491">
        <v>4.4173479198200964E-2</v>
      </c>
      <c r="CF641" s="491">
        <v>4.2609565985936897E-2</v>
      </c>
      <c r="CG641" s="491">
        <v>5.3691382961958342E-2</v>
      </c>
      <c r="CH641" s="491">
        <v>3.1476555248764908E-2</v>
      </c>
      <c r="CI641" s="491">
        <v>3.4981816578418645E-2</v>
      </c>
      <c r="CJ641" s="492">
        <v>7.468036094359258E-2</v>
      </c>
    </row>
    <row r="642" spans="2:88">
      <c r="B642" s="284"/>
      <c r="C642" s="589">
        <v>32</v>
      </c>
      <c r="D642" s="473" t="s">
        <v>86</v>
      </c>
      <c r="E642" s="481">
        <v>5.6439484647620745E-4</v>
      </c>
      <c r="F642" s="482">
        <v>2.8626269187653888E-4</v>
      </c>
      <c r="G642" s="482">
        <v>5.6428385299321865E-4</v>
      </c>
      <c r="H642" s="482">
        <v>5.4971978079142809E-4</v>
      </c>
      <c r="I642" s="482">
        <v>9.6150229190718108E-4</v>
      </c>
      <c r="J642" s="482">
        <v>8.4991521966047364E-4</v>
      </c>
      <c r="K642" s="482">
        <v>9.317288355446833E-4</v>
      </c>
      <c r="L642" s="482">
        <v>9.6776666455287345E-4</v>
      </c>
      <c r="M642" s="482">
        <v>3.4127692675592922E-4</v>
      </c>
      <c r="N642" s="482">
        <v>9.4003653753546069E-4</v>
      </c>
      <c r="O642" s="482">
        <v>6.8159304340334318E-4</v>
      </c>
      <c r="P642" s="482">
        <v>1.010401489075926E-3</v>
      </c>
      <c r="Q642" s="482">
        <v>8.0242132575757542E-4</v>
      </c>
      <c r="R642" s="482">
        <v>1.0062043633216255E-3</v>
      </c>
      <c r="S642" s="482">
        <v>1.154693248423086E-3</v>
      </c>
      <c r="T642" s="482">
        <v>1.0881902535811051E-3</v>
      </c>
      <c r="U642" s="482">
        <v>1.2465756223003378E-3</v>
      </c>
      <c r="V642" s="482">
        <v>8.3366454794822522E-4</v>
      </c>
      <c r="W642" s="482">
        <v>1.2247685030472378E-3</v>
      </c>
      <c r="X642" s="482">
        <v>8.3247268274801818E-4</v>
      </c>
      <c r="Y642" s="482">
        <v>1.3008281351487307E-3</v>
      </c>
      <c r="Z642" s="482">
        <v>9.1896447564320818E-4</v>
      </c>
      <c r="AA642" s="482">
        <v>6.7474558534212994E-4</v>
      </c>
      <c r="AB642" s="482">
        <v>4.991804330704172E-4</v>
      </c>
      <c r="AC642" s="482">
        <v>3.4010006003615766E-4</v>
      </c>
      <c r="AD642" s="482">
        <v>1.5006506033758381E-4</v>
      </c>
      <c r="AE642" s="482">
        <v>2.850153725208094E-4</v>
      </c>
      <c r="AF642" s="482">
        <v>3.6194025214078519E-4</v>
      </c>
      <c r="AG642" s="482">
        <v>6.1867006040869691E-5</v>
      </c>
      <c r="AH642" s="482">
        <v>2.6321407876827506E-4</v>
      </c>
      <c r="AI642" s="482">
        <v>4.9110131649916832E-4</v>
      </c>
      <c r="AJ642" s="482">
        <v>2.9252706540359254E-4</v>
      </c>
      <c r="AK642" s="482">
        <v>2.2742135614280243E-4</v>
      </c>
      <c r="AL642" s="482">
        <v>4.1909852332622883E-4</v>
      </c>
      <c r="AM642" s="482">
        <v>3.164430695586128E-4</v>
      </c>
      <c r="AN642" s="482">
        <v>4.9497718437338425E-4</v>
      </c>
      <c r="AO642" s="482">
        <v>5.3324862982916392E-4</v>
      </c>
      <c r="AP642" s="482">
        <v>7.5274005241650452E-4</v>
      </c>
      <c r="AQ642" s="482">
        <v>2.4740738273355042E-4</v>
      </c>
      <c r="AR642" s="482">
        <v>2.2641681505558908E-4</v>
      </c>
      <c r="AS642" s="482">
        <v>1.431641463139177E-3</v>
      </c>
      <c r="AT642" s="483">
        <v>4.7185406094103126E-4</v>
      </c>
      <c r="AU642" s="490">
        <v>4.1481760755636499E-3</v>
      </c>
      <c r="AV642" s="491">
        <v>3.1009227575858069E-3</v>
      </c>
      <c r="AW642" s="491">
        <v>4.3689222285834012E-3</v>
      </c>
      <c r="AX642" s="491">
        <v>2.7090362836221138E-3</v>
      </c>
      <c r="AY642" s="491">
        <v>2.1157038033808948E-3</v>
      </c>
      <c r="AZ642" s="491">
        <v>1.4272202500804603E-3</v>
      </c>
      <c r="BA642" s="491">
        <v>1.7307448818101253E-3</v>
      </c>
      <c r="BB642" s="491">
        <v>1.4806388797437666E-3</v>
      </c>
      <c r="BC642" s="491">
        <v>3.0934632913932002E-4</v>
      </c>
      <c r="BD642" s="491">
        <v>1.6575601527987255E-3</v>
      </c>
      <c r="BE642" s="491">
        <v>3.0217387538966655E-3</v>
      </c>
      <c r="BF642" s="491">
        <v>1.8453375063813987E-3</v>
      </c>
      <c r="BG642" s="491">
        <v>1.9022866307406188E-3</v>
      </c>
      <c r="BH642" s="491">
        <v>1.7294943422759891E-3</v>
      </c>
      <c r="BI642" s="491">
        <v>3.5769277937868168E-3</v>
      </c>
      <c r="BJ642" s="491">
        <v>3.0190511491037853E-3</v>
      </c>
      <c r="BK642" s="491">
        <v>2.1485930017945158E-3</v>
      </c>
      <c r="BL642" s="491">
        <v>1.5876297089028066E-3</v>
      </c>
      <c r="BM642" s="491">
        <v>2.1850835952523574E-3</v>
      </c>
      <c r="BN642" s="491">
        <v>1.7736293245676608E-3</v>
      </c>
      <c r="BO642" s="491">
        <v>1.8249176498482259E-3</v>
      </c>
      <c r="BP642" s="491">
        <v>1.6119746834540683E-3</v>
      </c>
      <c r="BQ642" s="491">
        <v>4.4347361461222522E-3</v>
      </c>
      <c r="BR642" s="491">
        <v>1.6333284662512419E-3</v>
      </c>
      <c r="BS642" s="491">
        <v>3.4360340696650638E-3</v>
      </c>
      <c r="BT642" s="491">
        <v>8.4131399977558426E-4</v>
      </c>
      <c r="BU642" s="491">
        <v>2.2849049692609921E-3</v>
      </c>
      <c r="BV642" s="491">
        <v>1.6457343404896764E-3</v>
      </c>
      <c r="BW642" s="491">
        <v>1.5698263600377983E-3</v>
      </c>
      <c r="BX642" s="491">
        <v>2.9028578289015637E-3</v>
      </c>
      <c r="BY642" s="491">
        <v>2.5833906345398279E-3</v>
      </c>
      <c r="BZ642" s="491">
        <v>1.000872232080783</v>
      </c>
      <c r="CA642" s="491">
        <v>2.8516574377972148E-3</v>
      </c>
      <c r="CB642" s="491">
        <v>1.5170865664791424E-3</v>
      </c>
      <c r="CC642" s="491">
        <v>1.7039004166358536E-3</v>
      </c>
      <c r="CD642" s="491">
        <v>2.7924033709856638E-3</v>
      </c>
      <c r="CE642" s="491">
        <v>1.3676994653636114E-3</v>
      </c>
      <c r="CF642" s="491">
        <v>1.600806383883582E-3</v>
      </c>
      <c r="CG642" s="491">
        <v>8.764883176700292E-4</v>
      </c>
      <c r="CH642" s="491">
        <v>1.3571041968047498E-3</v>
      </c>
      <c r="CI642" s="491">
        <v>1.7767679581521553E-3</v>
      </c>
      <c r="CJ642" s="492">
        <v>0.22773158997727785</v>
      </c>
    </row>
    <row r="643" spans="2:88">
      <c r="B643" s="284"/>
      <c r="C643" s="589">
        <v>33</v>
      </c>
      <c r="D643" s="473" t="s">
        <v>87</v>
      </c>
      <c r="E643" s="481">
        <v>9.7021965430733968E-3</v>
      </c>
      <c r="F643" s="482">
        <v>5.311825099520065E-3</v>
      </c>
      <c r="G643" s="482">
        <v>1.1526911102861094E-2</v>
      </c>
      <c r="H643" s="482">
        <v>8.2881444400060324E-3</v>
      </c>
      <c r="I643" s="482">
        <v>1.3216971454681379E-2</v>
      </c>
      <c r="J643" s="482">
        <v>3.2227350766347536E-2</v>
      </c>
      <c r="K643" s="482">
        <v>2.0455776037132622E-2</v>
      </c>
      <c r="L643" s="482">
        <v>0.10185104073454344</v>
      </c>
      <c r="M643" s="482">
        <v>3.8689813603972295E-3</v>
      </c>
      <c r="N643" s="482">
        <v>5.5359883214447368E-2</v>
      </c>
      <c r="O643" s="482">
        <v>3.1096911626793847E-2</v>
      </c>
      <c r="P643" s="482">
        <v>1.7164675554217034E-2</v>
      </c>
      <c r="Q643" s="482">
        <v>2.9704956031104127E-2</v>
      </c>
      <c r="R643" s="482">
        <v>2.0060477876103364E-2</v>
      </c>
      <c r="S643" s="482">
        <v>2.5969579027596178E-2</v>
      </c>
      <c r="T643" s="482">
        <v>3.8499643359053905E-2</v>
      </c>
      <c r="U643" s="482">
        <v>0.10246316823666146</v>
      </c>
      <c r="V643" s="482">
        <v>7.1019202011691387E-2</v>
      </c>
      <c r="W643" s="482">
        <v>7.695649631647529E-2</v>
      </c>
      <c r="X643" s="482">
        <v>7.044953506647883E-2</v>
      </c>
      <c r="Y643" s="482">
        <v>8.3272508965506781E-2</v>
      </c>
      <c r="Z643" s="482">
        <v>2.9115008496701174E-2</v>
      </c>
      <c r="AA643" s="482">
        <v>9.7870165292675716E-3</v>
      </c>
      <c r="AB643" s="482">
        <v>8.9509867430990347E-3</v>
      </c>
      <c r="AC643" s="482">
        <v>5.632038365047996E-3</v>
      </c>
      <c r="AD643" s="482">
        <v>2.5057706889635959E-3</v>
      </c>
      <c r="AE643" s="482">
        <v>4.8882705679969968E-3</v>
      </c>
      <c r="AF643" s="482">
        <v>3.99311248452878E-3</v>
      </c>
      <c r="AG643" s="482">
        <v>6.4691282235105794E-4</v>
      </c>
      <c r="AH643" s="482">
        <v>4.3362195951189781E-3</v>
      </c>
      <c r="AI643" s="482">
        <v>1.5038685289974091E-2</v>
      </c>
      <c r="AJ643" s="482">
        <v>4.6649660882983387E-3</v>
      </c>
      <c r="AK643" s="482">
        <v>5.2838889563998313E-3</v>
      </c>
      <c r="AL643" s="482">
        <v>1.709751078395895E-2</v>
      </c>
      <c r="AM643" s="482">
        <v>3.8810085993969054E-3</v>
      </c>
      <c r="AN643" s="482">
        <v>1.3149950353884506E-2</v>
      </c>
      <c r="AO643" s="482">
        <v>4.5531886113338096E-3</v>
      </c>
      <c r="AP643" s="482">
        <v>5.6015535842174214E-3</v>
      </c>
      <c r="AQ643" s="482">
        <v>3.5083826259789922E-3</v>
      </c>
      <c r="AR643" s="482">
        <v>3.2656137742661071E-3</v>
      </c>
      <c r="AS643" s="482">
        <v>2.1791568880654463E-2</v>
      </c>
      <c r="AT643" s="483">
        <v>2.6633980195711792E-2</v>
      </c>
      <c r="AU643" s="490">
        <v>1.2062181867798411E-2</v>
      </c>
      <c r="AV643" s="491">
        <v>9.8364178929051579E-3</v>
      </c>
      <c r="AW643" s="491">
        <v>1.1677912410864699E-2</v>
      </c>
      <c r="AX643" s="491">
        <v>1.5390097307926549E-2</v>
      </c>
      <c r="AY643" s="491">
        <v>1.4824347777472265E-2</v>
      </c>
      <c r="AZ643" s="491">
        <v>3.2860966598339682E-2</v>
      </c>
      <c r="BA643" s="491">
        <v>1.9969853211957697E-2</v>
      </c>
      <c r="BB643" s="491">
        <v>0.11546233407821271</v>
      </c>
      <c r="BC643" s="491">
        <v>3.0221874817621315E-3</v>
      </c>
      <c r="BD643" s="491">
        <v>5.6414846503226992E-2</v>
      </c>
      <c r="BE643" s="491">
        <v>3.0144214736837083E-2</v>
      </c>
      <c r="BF643" s="491">
        <v>1.8830345095850517E-2</v>
      </c>
      <c r="BG643" s="491">
        <v>2.6764048417461286E-2</v>
      </c>
      <c r="BH643" s="491">
        <v>1.9330466847296043E-2</v>
      </c>
      <c r="BI643" s="491">
        <v>4.1187651844314513E-2</v>
      </c>
      <c r="BJ643" s="491">
        <v>5.2039262039975678E-2</v>
      </c>
      <c r="BK643" s="491">
        <v>8.9326430823883265E-2</v>
      </c>
      <c r="BL643" s="491">
        <v>9.777449438560494E-2</v>
      </c>
      <c r="BM643" s="491">
        <v>8.1583569921386365E-2</v>
      </c>
      <c r="BN643" s="491">
        <v>0.10387693710460837</v>
      </c>
      <c r="BO643" s="491">
        <v>8.1694002853321387E-2</v>
      </c>
      <c r="BP643" s="491">
        <v>2.7537228640913482E-2</v>
      </c>
      <c r="BQ643" s="491">
        <v>1.133981657002967E-2</v>
      </c>
      <c r="BR643" s="491">
        <v>1.16657677016742E-2</v>
      </c>
      <c r="BS643" s="491">
        <v>9.0914921581677008E-3</v>
      </c>
      <c r="BT643" s="491">
        <v>4.9705426095557467E-3</v>
      </c>
      <c r="BU643" s="491">
        <v>7.398525478254688E-3</v>
      </c>
      <c r="BV643" s="491">
        <v>5.3743970182379567E-3</v>
      </c>
      <c r="BW643" s="491">
        <v>1.7552455390025469E-3</v>
      </c>
      <c r="BX643" s="491">
        <v>7.8493205051154598E-3</v>
      </c>
      <c r="BY643" s="491">
        <v>2.6707715650331292E-2</v>
      </c>
      <c r="BZ643" s="491">
        <v>5.6812090762459562E-3</v>
      </c>
      <c r="CA643" s="491">
        <v>1.0066993655003702</v>
      </c>
      <c r="CB643" s="491">
        <v>1.8885129317999773E-2</v>
      </c>
      <c r="CC643" s="491">
        <v>6.0107933750905848E-3</v>
      </c>
      <c r="CD643" s="491">
        <v>1.3132386202809123E-2</v>
      </c>
      <c r="CE643" s="491">
        <v>6.0500166557834164E-3</v>
      </c>
      <c r="CF643" s="491">
        <v>6.829848274998363E-3</v>
      </c>
      <c r="CG643" s="491">
        <v>4.9345288084416969E-3</v>
      </c>
      <c r="CH643" s="491">
        <v>5.9520797574885631E-3</v>
      </c>
      <c r="CI643" s="491">
        <v>2.0575560882081245E-2</v>
      </c>
      <c r="CJ643" s="492">
        <v>3.1682882929061768E-2</v>
      </c>
    </row>
    <row r="644" spans="2:88">
      <c r="B644" s="284"/>
      <c r="C644" s="589">
        <v>34</v>
      </c>
      <c r="D644" s="473" t="s">
        <v>660</v>
      </c>
      <c r="E644" s="481">
        <v>5.4245351966705814E-5</v>
      </c>
      <c r="F644" s="482">
        <v>1.9046598140613771E-5</v>
      </c>
      <c r="G644" s="482">
        <v>4.6314827331620527E-5</v>
      </c>
      <c r="H644" s="482">
        <v>5.1072722295508982E-5</v>
      </c>
      <c r="I644" s="482">
        <v>8.4212238005294549E-5</v>
      </c>
      <c r="J644" s="482">
        <v>6.918121697919595E-5</v>
      </c>
      <c r="K644" s="482">
        <v>7.2948518951941133E-5</v>
      </c>
      <c r="L644" s="482">
        <v>7.8968337452238482E-5</v>
      </c>
      <c r="M644" s="482">
        <v>2.6551084584613555E-5</v>
      </c>
      <c r="N644" s="482">
        <v>7.7693486706132282E-5</v>
      </c>
      <c r="O644" s="482">
        <v>5.455280217629999E-5</v>
      </c>
      <c r="P644" s="482">
        <v>7.5337800068861341E-5</v>
      </c>
      <c r="Q644" s="482">
        <v>5.5283291111748733E-5</v>
      </c>
      <c r="R644" s="482">
        <v>7.0231099148671463E-5</v>
      </c>
      <c r="S644" s="482">
        <v>6.8908903185239013E-5</v>
      </c>
      <c r="T644" s="482">
        <v>6.2831451351437096E-5</v>
      </c>
      <c r="U644" s="482">
        <v>7.8148867253433724E-5</v>
      </c>
      <c r="V644" s="482">
        <v>6.1450102877855855E-5</v>
      </c>
      <c r="W644" s="482">
        <v>7.9361678612834195E-5</v>
      </c>
      <c r="X644" s="482">
        <v>6.4935173900640999E-5</v>
      </c>
      <c r="Y644" s="482">
        <v>8.0346482055982296E-5</v>
      </c>
      <c r="Z644" s="482">
        <v>6.7050304573579102E-5</v>
      </c>
      <c r="AA644" s="482">
        <v>4.8049014121078595E-5</v>
      </c>
      <c r="AB644" s="482">
        <v>5.2840832072734744E-5</v>
      </c>
      <c r="AC644" s="482">
        <v>3.6295080395999988E-5</v>
      </c>
      <c r="AD644" s="482">
        <v>2.1150627246973436E-5</v>
      </c>
      <c r="AE644" s="482">
        <v>3.3900584077517611E-5</v>
      </c>
      <c r="AF644" s="482">
        <v>5.1593099831779147E-5</v>
      </c>
      <c r="AG644" s="482">
        <v>6.9017443015228751E-6</v>
      </c>
      <c r="AH644" s="482">
        <v>5.2336957221820005E-5</v>
      </c>
      <c r="AI644" s="482">
        <v>6.6837795771560135E-5</v>
      </c>
      <c r="AJ644" s="482">
        <v>3.5777382964188308E-5</v>
      </c>
      <c r="AK644" s="482">
        <v>2.9151825918783336E-5</v>
      </c>
      <c r="AL644" s="482">
        <v>1.74894157432354E-4</v>
      </c>
      <c r="AM644" s="482">
        <v>4.0720125564429185E-5</v>
      </c>
      <c r="AN644" s="482">
        <v>3.7641381814763685E-5</v>
      </c>
      <c r="AO644" s="482">
        <v>6.1094054778191919E-5</v>
      </c>
      <c r="AP644" s="482">
        <v>6.6511142941816275E-5</v>
      </c>
      <c r="AQ644" s="482">
        <v>3.0247744639314687E-5</v>
      </c>
      <c r="AR644" s="482">
        <v>2.1621570737411848E-5</v>
      </c>
      <c r="AS644" s="482">
        <v>1.1091943570390308E-4</v>
      </c>
      <c r="AT644" s="483">
        <v>5.9575299308473776E-5</v>
      </c>
      <c r="AU644" s="490">
        <v>5.6194018362087819E-4</v>
      </c>
      <c r="AV644" s="491">
        <v>9.28629356739561E-5</v>
      </c>
      <c r="AW644" s="491">
        <v>1.3075189087359443E-4</v>
      </c>
      <c r="AX644" s="491">
        <v>1.3008010763405759E-4</v>
      </c>
      <c r="AY644" s="491">
        <v>1.8051511118145769E-4</v>
      </c>
      <c r="AZ644" s="491">
        <v>9.5899241854851343E-5</v>
      </c>
      <c r="BA644" s="491">
        <v>1.2610158168896272E-4</v>
      </c>
      <c r="BB644" s="491">
        <v>1.2642290972309639E-4</v>
      </c>
      <c r="BC644" s="491">
        <v>3.476795115380268E-5</v>
      </c>
      <c r="BD644" s="491">
        <v>1.137259566397495E-4</v>
      </c>
      <c r="BE644" s="491">
        <v>1.3626339605881887E-4</v>
      </c>
      <c r="BF644" s="491">
        <v>1.0798327198088874E-4</v>
      </c>
      <c r="BG644" s="491">
        <v>1.0010940321725051E-4</v>
      </c>
      <c r="BH644" s="491">
        <v>1.0222629544843507E-4</v>
      </c>
      <c r="BI644" s="491">
        <v>1.2230015076986146E-4</v>
      </c>
      <c r="BJ644" s="491">
        <v>1.1103821649739455E-4</v>
      </c>
      <c r="BK644" s="491">
        <v>1.0352448719589785E-4</v>
      </c>
      <c r="BL644" s="491">
        <v>9.8650991982595634E-5</v>
      </c>
      <c r="BM644" s="491">
        <v>1.0790914768653732E-4</v>
      </c>
      <c r="BN644" s="491">
        <v>1.05434217298184E-4</v>
      </c>
      <c r="BO644" s="491">
        <v>1.0445008803772584E-4</v>
      </c>
      <c r="BP644" s="491">
        <v>1.7673173005072385E-4</v>
      </c>
      <c r="BQ644" s="491">
        <v>1.473970908543022E-4</v>
      </c>
      <c r="BR644" s="491">
        <v>1.5392153722684272E-4</v>
      </c>
      <c r="BS644" s="491">
        <v>4.3285809104278989E-4</v>
      </c>
      <c r="BT644" s="491">
        <v>9.0246624060012504E-5</v>
      </c>
      <c r="BU644" s="491">
        <v>1.3281647727999388E-4</v>
      </c>
      <c r="BV644" s="491">
        <v>2.4812910673446001E-4</v>
      </c>
      <c r="BW644" s="491">
        <v>5.9818162008529288E-5</v>
      </c>
      <c r="BX644" s="491">
        <v>1.264061496274547E-3</v>
      </c>
      <c r="BY644" s="491">
        <v>6.6371097802792815E-4</v>
      </c>
      <c r="BZ644" s="491">
        <v>1.1004719571625075E-4</v>
      </c>
      <c r="CA644" s="491">
        <v>1.2105721246140798E-4</v>
      </c>
      <c r="CB644" s="491">
        <v>1.0322252679205062</v>
      </c>
      <c r="CC644" s="491">
        <v>1.4251658815940554E-4</v>
      </c>
      <c r="CD644" s="491">
        <v>1.379190596807619E-4</v>
      </c>
      <c r="CE644" s="491">
        <v>1.6152157214982708E-4</v>
      </c>
      <c r="CF644" s="491">
        <v>2.0652183855644451E-4</v>
      </c>
      <c r="CG644" s="491">
        <v>1.1046382533387302E-4</v>
      </c>
      <c r="CH644" s="491">
        <v>1.0755087173790254E-4</v>
      </c>
      <c r="CI644" s="491">
        <v>1.6521302679937678E-4</v>
      </c>
      <c r="CJ644" s="492">
        <v>3.511263820130334E-3</v>
      </c>
    </row>
    <row r="645" spans="2:88">
      <c r="B645" s="284"/>
      <c r="C645" s="589">
        <v>35</v>
      </c>
      <c r="D645" s="473" t="s">
        <v>661</v>
      </c>
      <c r="E645" s="481">
        <v>5.7986540527235543E-4</v>
      </c>
      <c r="F645" s="482">
        <v>1.9844571969950672E-4</v>
      </c>
      <c r="G645" s="482">
        <v>8.3651503243320361E-4</v>
      </c>
      <c r="H645" s="482">
        <v>7.2131396177955813E-4</v>
      </c>
      <c r="I645" s="482">
        <v>9.4303739059994028E-4</v>
      </c>
      <c r="J645" s="482">
        <v>1.1735002414415203E-3</v>
      </c>
      <c r="K645" s="482">
        <v>1.0085787392418515E-3</v>
      </c>
      <c r="L645" s="482">
        <v>1.5505706543697696E-3</v>
      </c>
      <c r="M645" s="482">
        <v>5.1662033450700041E-4</v>
      </c>
      <c r="N645" s="482">
        <v>1.2298646359309971E-3</v>
      </c>
      <c r="O645" s="482">
        <v>7.6890708848458954E-4</v>
      </c>
      <c r="P645" s="482">
        <v>1.1583613092149669E-3</v>
      </c>
      <c r="Q645" s="482">
        <v>6.6874231830664043E-4</v>
      </c>
      <c r="R645" s="482">
        <v>1.0885311361335081E-3</v>
      </c>
      <c r="S645" s="482">
        <v>1.3313843983796885E-3</v>
      </c>
      <c r="T645" s="482">
        <v>1.1918081105562364E-3</v>
      </c>
      <c r="U645" s="482">
        <v>1.4364867027262483E-3</v>
      </c>
      <c r="V645" s="482">
        <v>9.0666144023680525E-4</v>
      </c>
      <c r="W645" s="482">
        <v>1.1672078627194577E-3</v>
      </c>
      <c r="X645" s="482">
        <v>8.8946814757847258E-4</v>
      </c>
      <c r="Y645" s="482">
        <v>1.2373795243959772E-3</v>
      </c>
      <c r="Z645" s="482">
        <v>9.7379401202071965E-4</v>
      </c>
      <c r="AA645" s="482">
        <v>7.1890753916008406E-4</v>
      </c>
      <c r="AB645" s="482">
        <v>7.1236357124334693E-4</v>
      </c>
      <c r="AC645" s="482">
        <v>7.6549225116578727E-4</v>
      </c>
      <c r="AD645" s="482">
        <v>2.2590179131553182E-4</v>
      </c>
      <c r="AE645" s="482">
        <v>3.2901213963766927E-4</v>
      </c>
      <c r="AF645" s="482">
        <v>5.1449053577522609E-4</v>
      </c>
      <c r="AG645" s="482">
        <v>8.4668757851135928E-5</v>
      </c>
      <c r="AH645" s="482">
        <v>3.1015406555688673E-4</v>
      </c>
      <c r="AI645" s="482">
        <v>5.8177550776214698E-4</v>
      </c>
      <c r="AJ645" s="482">
        <v>3.2707016024615781E-4</v>
      </c>
      <c r="AK645" s="482">
        <v>2.8583362703921145E-4</v>
      </c>
      <c r="AL645" s="482">
        <v>6.2284513743878964E-4</v>
      </c>
      <c r="AM645" s="482">
        <v>3.3659474626950898E-4</v>
      </c>
      <c r="AN645" s="482">
        <v>5.8253740412110664E-4</v>
      </c>
      <c r="AO645" s="482">
        <v>5.7835141801389309E-4</v>
      </c>
      <c r="AP645" s="482">
        <v>7.4060863900701388E-4</v>
      </c>
      <c r="AQ645" s="482">
        <v>5.1748763185023475E-4</v>
      </c>
      <c r="AR645" s="482">
        <v>2.9127095184477986E-4</v>
      </c>
      <c r="AS645" s="482">
        <v>1.4698546335421045E-3</v>
      </c>
      <c r="AT645" s="483">
        <v>5.6678499392327504E-4</v>
      </c>
      <c r="AU645" s="490">
        <v>1.0130849490294052E-3</v>
      </c>
      <c r="AV645" s="491">
        <v>5.6694193277221771E-4</v>
      </c>
      <c r="AW645" s="491">
        <v>7.6254950974671632E-3</v>
      </c>
      <c r="AX645" s="491">
        <v>4.3888880890106188E-3</v>
      </c>
      <c r="AY645" s="491">
        <v>2.1131773034721939E-3</v>
      </c>
      <c r="AZ645" s="491">
        <v>2.4459839065203324E-3</v>
      </c>
      <c r="BA645" s="491">
        <v>2.0316839654276656E-3</v>
      </c>
      <c r="BB645" s="491">
        <v>3.5347499074605913E-3</v>
      </c>
      <c r="BC645" s="491">
        <v>3.6214492104409777E-4</v>
      </c>
      <c r="BD645" s="491">
        <v>2.0566780651776217E-3</v>
      </c>
      <c r="BE645" s="491">
        <v>2.2908912605234207E-3</v>
      </c>
      <c r="BF645" s="491">
        <v>2.2645499135641387E-3</v>
      </c>
      <c r="BG645" s="491">
        <v>1.1722959623595745E-3</v>
      </c>
      <c r="BH645" s="491">
        <v>2.1080747265542405E-3</v>
      </c>
      <c r="BI645" s="491">
        <v>3.5381881581250489E-3</v>
      </c>
      <c r="BJ645" s="491">
        <v>3.1849483631920662E-3</v>
      </c>
      <c r="BK645" s="491">
        <v>2.7814802191153186E-3</v>
      </c>
      <c r="BL645" s="491">
        <v>2.0991180136001189E-3</v>
      </c>
      <c r="BM645" s="491">
        <v>1.8547510133752449E-3</v>
      </c>
      <c r="BN645" s="491">
        <v>1.9769095728681936E-3</v>
      </c>
      <c r="BO645" s="491">
        <v>1.6406643640719067E-3</v>
      </c>
      <c r="BP645" s="491">
        <v>1.9944703321192079E-3</v>
      </c>
      <c r="BQ645" s="491">
        <v>2.218280897724063E-3</v>
      </c>
      <c r="BR645" s="491">
        <v>2.7538291245689829E-3</v>
      </c>
      <c r="BS645" s="491">
        <v>1.1941041322884465E-2</v>
      </c>
      <c r="BT645" s="491">
        <v>2.8833163776943388E-3</v>
      </c>
      <c r="BU645" s="491">
        <v>1.2942520071264137E-3</v>
      </c>
      <c r="BV645" s="491">
        <v>3.6234641606536742E-3</v>
      </c>
      <c r="BW645" s="491">
        <v>8.6958168389224754E-4</v>
      </c>
      <c r="BX645" s="491">
        <v>2.3405582906651525E-3</v>
      </c>
      <c r="BY645" s="491">
        <v>2.6744486121060488E-3</v>
      </c>
      <c r="BZ645" s="491">
        <v>8.2027969121742849E-4</v>
      </c>
      <c r="CA645" s="491">
        <v>2.1855657485783417E-3</v>
      </c>
      <c r="CB645" s="491">
        <v>2.1714654670284871E-3</v>
      </c>
      <c r="CC645" s="491">
        <v>1.0009711868045841</v>
      </c>
      <c r="CD645" s="491">
        <v>3.1314928231000127E-3</v>
      </c>
      <c r="CE645" s="491">
        <v>2.7178551748078231E-3</v>
      </c>
      <c r="CF645" s="491">
        <v>2.7154023622002767E-3</v>
      </c>
      <c r="CG645" s="491">
        <v>1.3290182765021901E-2</v>
      </c>
      <c r="CH645" s="491">
        <v>2.7497912812223199E-3</v>
      </c>
      <c r="CI645" s="491">
        <v>1.623106994728287E-3</v>
      </c>
      <c r="CJ645" s="492">
        <v>2.9722309491356453E-3</v>
      </c>
    </row>
    <row r="646" spans="2:88">
      <c r="B646" s="284"/>
      <c r="C646" s="589">
        <v>36</v>
      </c>
      <c r="D646" s="473" t="s">
        <v>88</v>
      </c>
      <c r="E646" s="481">
        <v>3.7556240660284769E-2</v>
      </c>
      <c r="F646" s="482">
        <v>2.2932179483985692E-2</v>
      </c>
      <c r="G646" s="482">
        <v>3.6816034105280303E-2</v>
      </c>
      <c r="H646" s="482">
        <v>9.4504664069996913E-2</v>
      </c>
      <c r="I646" s="482">
        <v>6.2682978337444184E-2</v>
      </c>
      <c r="J646" s="482">
        <v>6.747549287070323E-2</v>
      </c>
      <c r="K646" s="482">
        <v>6.5879751563744995E-2</v>
      </c>
      <c r="L646" s="482">
        <v>8.457859250778102E-2</v>
      </c>
      <c r="M646" s="482">
        <v>2.5642060986136913E-2</v>
      </c>
      <c r="N646" s="482">
        <v>7.3796025141988408E-2</v>
      </c>
      <c r="O646" s="482">
        <v>5.8039600171290118E-2</v>
      </c>
      <c r="P646" s="482">
        <v>5.3094385370139503E-2</v>
      </c>
      <c r="Q646" s="482">
        <v>4.3562955916093736E-2</v>
      </c>
      <c r="R646" s="482">
        <v>5.7434963177510734E-2</v>
      </c>
      <c r="S646" s="482">
        <v>6.5087260213868528E-2</v>
      </c>
      <c r="T646" s="482">
        <v>6.1614948518242577E-2</v>
      </c>
      <c r="U646" s="482">
        <v>7.7371381210802434E-2</v>
      </c>
      <c r="V646" s="482">
        <v>7.1710976638755725E-2</v>
      </c>
      <c r="W646" s="482">
        <v>8.2369437861892256E-2</v>
      </c>
      <c r="X646" s="482">
        <v>6.5851024220687907E-2</v>
      </c>
      <c r="Y646" s="482">
        <v>8.0412172629446957E-2</v>
      </c>
      <c r="Z646" s="482">
        <v>6.2645963355895118E-2</v>
      </c>
      <c r="AA646" s="482">
        <v>7.6672363225202322E-2</v>
      </c>
      <c r="AB646" s="482">
        <v>6.0429077850782477E-2</v>
      </c>
      <c r="AC646" s="482">
        <v>5.4961977604954956E-2</v>
      </c>
      <c r="AD646" s="482">
        <v>2.1264382465974459E-2</v>
      </c>
      <c r="AE646" s="482">
        <v>5.0690264937951937E-2</v>
      </c>
      <c r="AF646" s="482">
        <v>7.1250949766607397E-2</v>
      </c>
      <c r="AG646" s="482">
        <v>1.0042148979855732E-2</v>
      </c>
      <c r="AH646" s="482">
        <v>2.8688721540303337E-2</v>
      </c>
      <c r="AI646" s="482">
        <v>8.2380536824167822E-2</v>
      </c>
      <c r="AJ646" s="482">
        <v>4.809109148416113E-2</v>
      </c>
      <c r="AK646" s="482">
        <v>3.1686576525602098E-2</v>
      </c>
      <c r="AL646" s="482">
        <v>4.7311427780580707E-2</v>
      </c>
      <c r="AM646" s="482">
        <v>4.0818683955974745E-2</v>
      </c>
      <c r="AN646" s="482">
        <v>6.038239551409183E-2</v>
      </c>
      <c r="AO646" s="482">
        <v>4.4884174181259479E-2</v>
      </c>
      <c r="AP646" s="482">
        <v>5.3255870163393754E-2</v>
      </c>
      <c r="AQ646" s="482">
        <v>3.8227227459232994E-2</v>
      </c>
      <c r="AR646" s="482">
        <v>2.9353481535502858E-2</v>
      </c>
      <c r="AS646" s="482">
        <v>8.240173019488424E-2</v>
      </c>
      <c r="AT646" s="483">
        <v>5.4951722012580508E-2</v>
      </c>
      <c r="AU646" s="490">
        <v>8.2203401514484187E-2</v>
      </c>
      <c r="AV646" s="491">
        <v>6.3452979311330024E-2</v>
      </c>
      <c r="AW646" s="491">
        <v>5.8442203579651082E-2</v>
      </c>
      <c r="AX646" s="491">
        <v>0.20148589503164294</v>
      </c>
      <c r="AY646" s="491">
        <v>9.0898146686979459E-2</v>
      </c>
      <c r="AZ646" s="491">
        <v>8.5170733222063255E-2</v>
      </c>
      <c r="BA646" s="491">
        <v>9.0116158071215813E-2</v>
      </c>
      <c r="BB646" s="491">
        <v>0.11274699061469637</v>
      </c>
      <c r="BC646" s="491">
        <v>1.475984009259587E-2</v>
      </c>
      <c r="BD646" s="491">
        <v>0.10592216163011464</v>
      </c>
      <c r="BE646" s="491">
        <v>0.10960021099039091</v>
      </c>
      <c r="BF646" s="491">
        <v>6.4487700210026991E-2</v>
      </c>
      <c r="BG646" s="491">
        <v>6.1163047190950191E-2</v>
      </c>
      <c r="BH646" s="491">
        <v>8.2972817773784027E-2</v>
      </c>
      <c r="BI646" s="491">
        <v>9.7941799225688131E-2</v>
      </c>
      <c r="BJ646" s="491">
        <v>9.2749163242996355E-2</v>
      </c>
      <c r="BK646" s="491">
        <v>9.5472570346891689E-2</v>
      </c>
      <c r="BL646" s="491">
        <v>0.11246269169687929</v>
      </c>
      <c r="BM646" s="491">
        <v>0.10391242524963858</v>
      </c>
      <c r="BN646" s="491">
        <v>0.10758000232092771</v>
      </c>
      <c r="BO646" s="491">
        <v>9.9248539017587067E-2</v>
      </c>
      <c r="BP646" s="491">
        <v>0.10460670592585875</v>
      </c>
      <c r="BQ646" s="491">
        <v>0.16120542943332539</v>
      </c>
      <c r="BR646" s="491">
        <v>0.14788803767282571</v>
      </c>
      <c r="BS646" s="491">
        <v>0.22016524672640775</v>
      </c>
      <c r="BT646" s="491">
        <v>9.7725393700808252E-2</v>
      </c>
      <c r="BU646" s="491">
        <v>0.12406426456246988</v>
      </c>
      <c r="BV646" s="491">
        <v>0.1590420546412844</v>
      </c>
      <c r="BW646" s="491">
        <v>5.8027322010392346E-2</v>
      </c>
      <c r="BX646" s="491">
        <v>0.10888099509061874</v>
      </c>
      <c r="BY646" s="491">
        <v>0.21982223974487972</v>
      </c>
      <c r="BZ646" s="491">
        <v>0.12004619342608643</v>
      </c>
      <c r="CA646" s="491">
        <v>9.262629555726129E-2</v>
      </c>
      <c r="CB646" s="491">
        <v>9.5955637523999063E-2</v>
      </c>
      <c r="CC646" s="491">
        <v>0.12968160342544702</v>
      </c>
      <c r="CD646" s="491">
        <v>1.1740225082160738</v>
      </c>
      <c r="CE646" s="491">
        <v>8.9139411457631393E-2</v>
      </c>
      <c r="CF646" s="491">
        <v>8.6112812864697311E-2</v>
      </c>
      <c r="CG646" s="491">
        <v>9.0086353175566708E-2</v>
      </c>
      <c r="CH646" s="491">
        <v>8.1366180011686801E-2</v>
      </c>
      <c r="CI646" s="491">
        <v>8.9605541186582816E-2</v>
      </c>
      <c r="CJ646" s="492">
        <v>0.12445296703387736</v>
      </c>
    </row>
    <row r="647" spans="2:88">
      <c r="B647" s="284"/>
      <c r="C647" s="589">
        <v>37</v>
      </c>
      <c r="D647" s="473" t="s">
        <v>645</v>
      </c>
      <c r="E647" s="481">
        <v>0</v>
      </c>
      <c r="F647" s="482">
        <v>0</v>
      </c>
      <c r="G647" s="482">
        <v>0</v>
      </c>
      <c r="H647" s="482">
        <v>0</v>
      </c>
      <c r="I647" s="482">
        <v>0</v>
      </c>
      <c r="J647" s="482">
        <v>0</v>
      </c>
      <c r="K647" s="482">
        <v>0</v>
      </c>
      <c r="L647" s="482">
        <v>0</v>
      </c>
      <c r="M647" s="482">
        <v>0</v>
      </c>
      <c r="N647" s="482">
        <v>0</v>
      </c>
      <c r="O647" s="482">
        <v>0</v>
      </c>
      <c r="P647" s="482">
        <v>0</v>
      </c>
      <c r="Q647" s="482">
        <v>0</v>
      </c>
      <c r="R647" s="482">
        <v>0</v>
      </c>
      <c r="S647" s="482">
        <v>0</v>
      </c>
      <c r="T647" s="482">
        <v>0</v>
      </c>
      <c r="U647" s="482">
        <v>0</v>
      </c>
      <c r="V647" s="482">
        <v>0</v>
      </c>
      <c r="W647" s="482">
        <v>0</v>
      </c>
      <c r="X647" s="482">
        <v>0</v>
      </c>
      <c r="Y647" s="482">
        <v>0</v>
      </c>
      <c r="Z647" s="482">
        <v>0</v>
      </c>
      <c r="AA647" s="482">
        <v>0</v>
      </c>
      <c r="AB647" s="482">
        <v>0</v>
      </c>
      <c r="AC647" s="482">
        <v>0</v>
      </c>
      <c r="AD647" s="482">
        <v>0</v>
      </c>
      <c r="AE647" s="482">
        <v>0</v>
      </c>
      <c r="AF647" s="482">
        <v>0</v>
      </c>
      <c r="AG647" s="482">
        <v>0</v>
      </c>
      <c r="AH647" s="482">
        <v>0</v>
      </c>
      <c r="AI647" s="482">
        <v>0</v>
      </c>
      <c r="AJ647" s="482">
        <v>0</v>
      </c>
      <c r="AK647" s="482">
        <v>0</v>
      </c>
      <c r="AL647" s="482">
        <v>0</v>
      </c>
      <c r="AM647" s="482">
        <v>0</v>
      </c>
      <c r="AN647" s="482">
        <v>0</v>
      </c>
      <c r="AO647" s="482">
        <v>0</v>
      </c>
      <c r="AP647" s="482">
        <v>0</v>
      </c>
      <c r="AQ647" s="482">
        <v>0</v>
      </c>
      <c r="AR647" s="482">
        <v>0</v>
      </c>
      <c r="AS647" s="482">
        <v>0</v>
      </c>
      <c r="AT647" s="483">
        <v>0</v>
      </c>
      <c r="AU647" s="490">
        <v>0</v>
      </c>
      <c r="AV647" s="491">
        <v>0</v>
      </c>
      <c r="AW647" s="491">
        <v>0</v>
      </c>
      <c r="AX647" s="491">
        <v>0</v>
      </c>
      <c r="AY647" s="491">
        <v>0</v>
      </c>
      <c r="AZ647" s="491">
        <v>0</v>
      </c>
      <c r="BA647" s="491">
        <v>0</v>
      </c>
      <c r="BB647" s="491">
        <v>0</v>
      </c>
      <c r="BC647" s="491">
        <v>0</v>
      </c>
      <c r="BD647" s="491">
        <v>0</v>
      </c>
      <c r="BE647" s="491">
        <v>0</v>
      </c>
      <c r="BF647" s="491">
        <v>0</v>
      </c>
      <c r="BG647" s="491">
        <v>0</v>
      </c>
      <c r="BH647" s="491">
        <v>0</v>
      </c>
      <c r="BI647" s="491">
        <v>0</v>
      </c>
      <c r="BJ647" s="491">
        <v>0</v>
      </c>
      <c r="BK647" s="491">
        <v>0</v>
      </c>
      <c r="BL647" s="491">
        <v>0</v>
      </c>
      <c r="BM647" s="491">
        <v>0</v>
      </c>
      <c r="BN647" s="491">
        <v>0</v>
      </c>
      <c r="BO647" s="491">
        <v>0</v>
      </c>
      <c r="BP647" s="491">
        <v>0</v>
      </c>
      <c r="BQ647" s="491">
        <v>0</v>
      </c>
      <c r="BR647" s="491">
        <v>0</v>
      </c>
      <c r="BS647" s="491">
        <v>0</v>
      </c>
      <c r="BT647" s="491">
        <v>0</v>
      </c>
      <c r="BU647" s="491">
        <v>0</v>
      </c>
      <c r="BV647" s="491">
        <v>0</v>
      </c>
      <c r="BW647" s="491">
        <v>0</v>
      </c>
      <c r="BX647" s="491">
        <v>0</v>
      </c>
      <c r="BY647" s="491">
        <v>0</v>
      </c>
      <c r="BZ647" s="491">
        <v>0</v>
      </c>
      <c r="CA647" s="491">
        <v>0</v>
      </c>
      <c r="CB647" s="491">
        <v>0</v>
      </c>
      <c r="CC647" s="491">
        <v>0</v>
      </c>
      <c r="CD647" s="491">
        <v>0</v>
      </c>
      <c r="CE647" s="491">
        <v>1</v>
      </c>
      <c r="CF647" s="491">
        <v>0</v>
      </c>
      <c r="CG647" s="491">
        <v>0</v>
      </c>
      <c r="CH647" s="491">
        <v>0</v>
      </c>
      <c r="CI647" s="491">
        <v>0</v>
      </c>
      <c r="CJ647" s="492">
        <v>0</v>
      </c>
    </row>
    <row r="648" spans="2:88">
      <c r="B648" s="284"/>
      <c r="C648" s="589">
        <v>38</v>
      </c>
      <c r="D648" s="473" t="s">
        <v>646</v>
      </c>
      <c r="E648" s="481">
        <v>3.2443396927386441E-4</v>
      </c>
      <c r="F648" s="482">
        <v>2.4502479311792971E-5</v>
      </c>
      <c r="G648" s="482">
        <v>2.0401988697167815E-4</v>
      </c>
      <c r="H648" s="482">
        <v>2.1404320996662151E-6</v>
      </c>
      <c r="I648" s="482">
        <v>4.9742572558606716E-4</v>
      </c>
      <c r="J648" s="482">
        <v>2.2244891469358005E-5</v>
      </c>
      <c r="K648" s="482">
        <v>1.1224004799279836E-5</v>
      </c>
      <c r="L648" s="482">
        <v>2.5713884953227122E-5</v>
      </c>
      <c r="M648" s="482">
        <v>9.1299761798978227E-7</v>
      </c>
      <c r="N648" s="482">
        <v>2.1190701144981076E-5</v>
      </c>
      <c r="O648" s="482">
        <v>4.129008450422094E-6</v>
      </c>
      <c r="P648" s="482">
        <v>2.9925234157487831E-6</v>
      </c>
      <c r="Q648" s="482">
        <v>3.2920382205198725E-6</v>
      </c>
      <c r="R648" s="482">
        <v>2.9810190527517511E-6</v>
      </c>
      <c r="S648" s="482">
        <v>3.2836608252441099E-6</v>
      </c>
      <c r="T648" s="482">
        <v>3.1687748929250489E-6</v>
      </c>
      <c r="U648" s="482">
        <v>4.8918894036322604E-6</v>
      </c>
      <c r="V648" s="482">
        <v>3.6472090572700702E-6</v>
      </c>
      <c r="W648" s="482">
        <v>4.6510653432101544E-6</v>
      </c>
      <c r="X648" s="482">
        <v>3.1557997576442306E-6</v>
      </c>
      <c r="Y648" s="482">
        <v>4.6877900943230932E-6</v>
      </c>
      <c r="Z648" s="482">
        <v>1.060332290924062E-5</v>
      </c>
      <c r="AA648" s="482">
        <v>2.8609279112930053E-6</v>
      </c>
      <c r="AB648" s="482">
        <v>1.5961620130838222E-6</v>
      </c>
      <c r="AC648" s="482">
        <v>1.6966727454754202E-6</v>
      </c>
      <c r="AD648" s="482">
        <v>8.1262146161490768E-7</v>
      </c>
      <c r="AE648" s="482">
        <v>1.452573920211194E-6</v>
      </c>
      <c r="AF648" s="482">
        <v>1.473864279526595E-6</v>
      </c>
      <c r="AG648" s="482">
        <v>2.4596782480393905E-7</v>
      </c>
      <c r="AH648" s="482">
        <v>1.2551524732169839E-6</v>
      </c>
      <c r="AI648" s="482">
        <v>2.2075929587291996E-6</v>
      </c>
      <c r="AJ648" s="482">
        <v>1.8053979145682631E-6</v>
      </c>
      <c r="AK648" s="482">
        <v>4.2270829863707197E-6</v>
      </c>
      <c r="AL648" s="482">
        <v>2.4003413086672081E-4</v>
      </c>
      <c r="AM648" s="482">
        <v>3.5634466843610664E-6</v>
      </c>
      <c r="AN648" s="482">
        <v>1.8737185280721528E-6</v>
      </c>
      <c r="AO648" s="482">
        <v>5.0915788459319242E-4</v>
      </c>
      <c r="AP648" s="482">
        <v>6.4060489444582895E-4</v>
      </c>
      <c r="AQ648" s="482">
        <v>3.9635676512153498E-6</v>
      </c>
      <c r="AR648" s="482">
        <v>1.2647431138179756E-5</v>
      </c>
      <c r="AS648" s="482">
        <v>9.0303776268217989E-6</v>
      </c>
      <c r="AT648" s="483">
        <v>1.3860182796664283E-5</v>
      </c>
      <c r="AU648" s="490">
        <v>3.0842633374060031E-4</v>
      </c>
      <c r="AV648" s="491">
        <v>5.5406063468978111E-5</v>
      </c>
      <c r="AW648" s="491">
        <v>2.4339593483160664E-4</v>
      </c>
      <c r="AX648" s="491">
        <v>6.050919121867771E-6</v>
      </c>
      <c r="AY648" s="491">
        <v>3.055207681107606E-3</v>
      </c>
      <c r="AZ648" s="491">
        <v>1.4837475327533149E-5</v>
      </c>
      <c r="BA648" s="491">
        <v>1.2582303299779576E-5</v>
      </c>
      <c r="BB648" s="491">
        <v>2.5128625610372173E-5</v>
      </c>
      <c r="BC648" s="491">
        <v>8.9583794640742218E-7</v>
      </c>
      <c r="BD648" s="491">
        <v>1.546322749731664E-5</v>
      </c>
      <c r="BE648" s="491">
        <v>8.6520884063226639E-6</v>
      </c>
      <c r="BF648" s="491">
        <v>4.4456470410465547E-6</v>
      </c>
      <c r="BG648" s="491">
        <v>4.7277920889508893E-6</v>
      </c>
      <c r="BH648" s="491">
        <v>4.2678934044037734E-6</v>
      </c>
      <c r="BI648" s="491">
        <v>7.434857704101619E-6</v>
      </c>
      <c r="BJ648" s="491">
        <v>6.5905615816558131E-6</v>
      </c>
      <c r="BK648" s="491">
        <v>5.8760929720862185E-6</v>
      </c>
      <c r="BL648" s="491">
        <v>4.8725615829987327E-6</v>
      </c>
      <c r="BM648" s="491">
        <v>5.8490214637576369E-6</v>
      </c>
      <c r="BN648" s="491">
        <v>5.2989066883934365E-6</v>
      </c>
      <c r="BO648" s="491">
        <v>5.3922685542879608E-6</v>
      </c>
      <c r="BP648" s="491">
        <v>1.3243858931555619E-5</v>
      </c>
      <c r="BQ648" s="491">
        <v>9.538111094762754E-6</v>
      </c>
      <c r="BR648" s="491">
        <v>4.2407822310949657E-6</v>
      </c>
      <c r="BS648" s="491">
        <v>1.0063021111621889E-5</v>
      </c>
      <c r="BT648" s="491">
        <v>2.7350697934135447E-6</v>
      </c>
      <c r="BU648" s="491">
        <v>5.47595146868376E-6</v>
      </c>
      <c r="BV648" s="491">
        <v>5.0908432338760523E-6</v>
      </c>
      <c r="BW648" s="491">
        <v>3.1240531095025217E-6</v>
      </c>
      <c r="BX648" s="491">
        <v>1.6102509510928029E-5</v>
      </c>
      <c r="BY648" s="491">
        <v>1.0379394736603256E-5</v>
      </c>
      <c r="BZ648" s="491">
        <v>3.5813784949299154E-6</v>
      </c>
      <c r="CA648" s="491">
        <v>9.6648735295894108E-6</v>
      </c>
      <c r="CB648" s="491">
        <v>8.5882718713844799E-3</v>
      </c>
      <c r="CC648" s="491">
        <v>8.6224150199708973E-6</v>
      </c>
      <c r="CD648" s="491">
        <v>6.1920054858167529E-6</v>
      </c>
      <c r="CE648" s="491">
        <v>1.1014118636489968E-2</v>
      </c>
      <c r="CF648" s="491">
        <v>1.005920249473039</v>
      </c>
      <c r="CG648" s="491">
        <v>6.6201330041461507E-6</v>
      </c>
      <c r="CH648" s="491">
        <v>1.5721181853852036E-5</v>
      </c>
      <c r="CI648" s="491">
        <v>9.6232584231119459E-6</v>
      </c>
      <c r="CJ648" s="492">
        <v>3.8946104971278431E-4</v>
      </c>
    </row>
    <row r="649" spans="2:88">
      <c r="B649" s="284"/>
      <c r="C649" s="589">
        <v>39</v>
      </c>
      <c r="D649" s="473" t="s">
        <v>647</v>
      </c>
      <c r="E649" s="481">
        <v>1.4394627523009582E-4</v>
      </c>
      <c r="F649" s="482">
        <v>7.0499259718134616E-5</v>
      </c>
      <c r="G649" s="482">
        <v>1.5832024832278737E-4</v>
      </c>
      <c r="H649" s="482">
        <v>2.510654893593147E-4</v>
      </c>
      <c r="I649" s="482">
        <v>2.2836535537904508E-4</v>
      </c>
      <c r="J649" s="482">
        <v>2.935325562531734E-4</v>
      </c>
      <c r="K649" s="482">
        <v>2.7719039023187423E-4</v>
      </c>
      <c r="L649" s="482">
        <v>3.4781101020031722E-4</v>
      </c>
      <c r="M649" s="482">
        <v>6.9173783584718267E-5</v>
      </c>
      <c r="N649" s="482">
        <v>3.0656459538826706E-4</v>
      </c>
      <c r="O649" s="482">
        <v>2.2584998411597282E-4</v>
      </c>
      <c r="P649" s="482">
        <v>2.3430762640943534E-4</v>
      </c>
      <c r="Q649" s="482">
        <v>1.8821501250984585E-4</v>
      </c>
      <c r="R649" s="482">
        <v>2.4678876779380315E-4</v>
      </c>
      <c r="S649" s="482">
        <v>2.6159044438990315E-4</v>
      </c>
      <c r="T649" s="482">
        <v>2.7530349691620086E-4</v>
      </c>
      <c r="U649" s="482">
        <v>3.3348774599256117E-4</v>
      </c>
      <c r="V649" s="482">
        <v>2.9463902332984296E-4</v>
      </c>
      <c r="W649" s="482">
        <v>3.7636993461553973E-4</v>
      </c>
      <c r="X649" s="482">
        <v>4.0229407375722736E-4</v>
      </c>
      <c r="Y649" s="482">
        <v>2.8932429115136873E-4</v>
      </c>
      <c r="Z649" s="482">
        <v>2.574057492115178E-4</v>
      </c>
      <c r="AA649" s="482">
        <v>2.2961188425083871E-4</v>
      </c>
      <c r="AB649" s="482">
        <v>2.6608202802610992E-4</v>
      </c>
      <c r="AC649" s="482">
        <v>3.6165656843250969E-4</v>
      </c>
      <c r="AD649" s="482">
        <v>8.3131178908515607E-5</v>
      </c>
      <c r="AE649" s="482">
        <v>3.1724789124789975E-4</v>
      </c>
      <c r="AF649" s="482">
        <v>5.1060395197411324E-4</v>
      </c>
      <c r="AG649" s="482">
        <v>5.409164740062813E-5</v>
      </c>
      <c r="AH649" s="482">
        <v>1.3134652942637401E-4</v>
      </c>
      <c r="AI649" s="482">
        <v>1.3184686139125184E-3</v>
      </c>
      <c r="AJ649" s="482">
        <v>2.6575507116827018E-4</v>
      </c>
      <c r="AK649" s="482">
        <v>1.9363998433944121E-4</v>
      </c>
      <c r="AL649" s="482">
        <v>2.178230534261877E-4</v>
      </c>
      <c r="AM649" s="482">
        <v>3.5455211154786519E-4</v>
      </c>
      <c r="AN649" s="482">
        <v>2.8110137329717487E-4</v>
      </c>
      <c r="AO649" s="482">
        <v>5.8318989040671116E-4</v>
      </c>
      <c r="AP649" s="482">
        <v>2.6440324490320288E-4</v>
      </c>
      <c r="AQ649" s="482">
        <v>6.1376201757847406E-4</v>
      </c>
      <c r="AR649" s="482">
        <v>2.1446942362470805E-4</v>
      </c>
      <c r="AS649" s="482">
        <v>3.7011696226659717E-4</v>
      </c>
      <c r="AT649" s="483">
        <v>4.0970640391937974E-4</v>
      </c>
      <c r="AU649" s="490">
        <v>2.4875596865407674E-4</v>
      </c>
      <c r="AV649" s="491">
        <v>1.5619272303679714E-4</v>
      </c>
      <c r="AW649" s="491">
        <v>2.5992307831001457E-4</v>
      </c>
      <c r="AX649" s="491">
        <v>4.6134630179898398E-4</v>
      </c>
      <c r="AY649" s="491">
        <v>2.9485060011384565E-4</v>
      </c>
      <c r="AZ649" s="491">
        <v>3.2702070715845638E-4</v>
      </c>
      <c r="BA649" s="491">
        <v>3.3943103901142149E-4</v>
      </c>
      <c r="BB649" s="491">
        <v>4.4400115786465025E-4</v>
      </c>
      <c r="BC649" s="491">
        <v>4.5357280197009596E-5</v>
      </c>
      <c r="BD649" s="491">
        <v>3.7006363386860242E-4</v>
      </c>
      <c r="BE649" s="491">
        <v>3.2658957639622129E-4</v>
      </c>
      <c r="BF649" s="491">
        <v>2.3128747175941582E-4</v>
      </c>
      <c r="BG649" s="491">
        <v>2.303432227025904E-4</v>
      </c>
      <c r="BH649" s="491">
        <v>2.9614972433144281E-4</v>
      </c>
      <c r="BI649" s="491">
        <v>3.3821107841708944E-4</v>
      </c>
      <c r="BJ649" s="491">
        <v>3.6205233748278247E-4</v>
      </c>
      <c r="BK649" s="491">
        <v>3.6360402335110605E-4</v>
      </c>
      <c r="BL649" s="491">
        <v>4.0547819182531244E-4</v>
      </c>
      <c r="BM649" s="491">
        <v>4.188857578292319E-4</v>
      </c>
      <c r="BN649" s="491">
        <v>5.339038470103223E-4</v>
      </c>
      <c r="BO649" s="491">
        <v>3.229670270541841E-4</v>
      </c>
      <c r="BP649" s="491">
        <v>6.896682863900788E-4</v>
      </c>
      <c r="BQ649" s="491">
        <v>4.1552548203970972E-4</v>
      </c>
      <c r="BR649" s="491">
        <v>3.9298376580266896E-4</v>
      </c>
      <c r="BS649" s="491">
        <v>8.3974873211839995E-4</v>
      </c>
      <c r="BT649" s="491">
        <v>2.825395957948445E-4</v>
      </c>
      <c r="BU649" s="491">
        <v>6.549001803776677E-4</v>
      </c>
      <c r="BV649" s="491">
        <v>9.0293453789951831E-4</v>
      </c>
      <c r="BW649" s="491">
        <v>1.8877379659284368E-4</v>
      </c>
      <c r="BX649" s="491">
        <v>3.5300590472575984E-4</v>
      </c>
      <c r="BY649" s="491">
        <v>1.1047405754609455E-2</v>
      </c>
      <c r="BZ649" s="491">
        <v>4.9894411319439545E-4</v>
      </c>
      <c r="CA649" s="491">
        <v>5.0090239626797103E-4</v>
      </c>
      <c r="CB649" s="491">
        <v>3.7616386533483178E-4</v>
      </c>
      <c r="CC649" s="491">
        <v>9.3359213125281083E-4</v>
      </c>
      <c r="CD649" s="491">
        <v>1.4660263408746333E-3</v>
      </c>
      <c r="CE649" s="491">
        <v>2.8777169412029088E-3</v>
      </c>
      <c r="CF649" s="491">
        <v>6.7510216980092453E-4</v>
      </c>
      <c r="CG649" s="491">
        <v>1.0183423970907017</v>
      </c>
      <c r="CH649" s="491">
        <v>1.227048832845866E-3</v>
      </c>
      <c r="CI649" s="491">
        <v>4.1138962148343867E-4</v>
      </c>
      <c r="CJ649" s="492">
        <v>1.2166874264141433E-3</v>
      </c>
    </row>
    <row r="650" spans="2:88">
      <c r="B650" s="284"/>
      <c r="C650" s="589">
        <v>40</v>
      </c>
      <c r="D650" s="473" t="s">
        <v>648</v>
      </c>
      <c r="E650" s="481">
        <v>2.5396738352984847E-4</v>
      </c>
      <c r="F650" s="482">
        <v>1.5012813317455377E-4</v>
      </c>
      <c r="G650" s="482">
        <v>3.6723398495832265E-4</v>
      </c>
      <c r="H650" s="482">
        <v>3.2297772724712218E-4</v>
      </c>
      <c r="I650" s="482">
        <v>4.1336245314059267E-4</v>
      </c>
      <c r="J650" s="482">
        <v>4.5526907754431126E-4</v>
      </c>
      <c r="K650" s="482">
        <v>4.203821912013685E-4</v>
      </c>
      <c r="L650" s="482">
        <v>5.0947865403451324E-4</v>
      </c>
      <c r="M650" s="482">
        <v>1.1168919343554663E-4</v>
      </c>
      <c r="N650" s="482">
        <v>4.587547725457411E-4</v>
      </c>
      <c r="O650" s="482">
        <v>2.9843971638407484E-4</v>
      </c>
      <c r="P650" s="482">
        <v>3.7546598400581581E-4</v>
      </c>
      <c r="Q650" s="482">
        <v>3.1471485919736669E-4</v>
      </c>
      <c r="R650" s="482">
        <v>3.8361998848476672E-4</v>
      </c>
      <c r="S650" s="482">
        <v>3.995796245247692E-4</v>
      </c>
      <c r="T650" s="482">
        <v>3.9282414039573123E-4</v>
      </c>
      <c r="U650" s="482">
        <v>5.5411893191867204E-4</v>
      </c>
      <c r="V650" s="482">
        <v>4.2754143186721834E-4</v>
      </c>
      <c r="W650" s="482">
        <v>5.3459206738471973E-4</v>
      </c>
      <c r="X650" s="482">
        <v>4.3959162027716738E-4</v>
      </c>
      <c r="Y650" s="482">
        <v>5.4314304043249053E-4</v>
      </c>
      <c r="Z650" s="482">
        <v>3.9789263725616657E-4</v>
      </c>
      <c r="AA650" s="482">
        <v>3.3217353369260606E-4</v>
      </c>
      <c r="AB650" s="482">
        <v>2.4849214436855737E-4</v>
      </c>
      <c r="AC650" s="482">
        <v>2.4594517058574444E-4</v>
      </c>
      <c r="AD650" s="482">
        <v>8.7798382287585514E-5</v>
      </c>
      <c r="AE650" s="482">
        <v>2.5528722347182263E-4</v>
      </c>
      <c r="AF650" s="482">
        <v>2.8352265247553646E-4</v>
      </c>
      <c r="AG650" s="482">
        <v>8.0545129600765282E-5</v>
      </c>
      <c r="AH650" s="482">
        <v>2.20798848440197E-4</v>
      </c>
      <c r="AI650" s="482">
        <v>5.4103327216794422E-4</v>
      </c>
      <c r="AJ650" s="482">
        <v>2.3503821923043176E-4</v>
      </c>
      <c r="AK650" s="482">
        <v>2.2795333528767545E-4</v>
      </c>
      <c r="AL650" s="482">
        <v>1.5357343971864909E-3</v>
      </c>
      <c r="AM650" s="482">
        <v>3.936095930567888E-4</v>
      </c>
      <c r="AN650" s="482">
        <v>3.3307616990464663E-4</v>
      </c>
      <c r="AO650" s="482">
        <v>1.4938396095208661E-3</v>
      </c>
      <c r="AP650" s="482">
        <v>7.594494424989119E-4</v>
      </c>
      <c r="AQ650" s="482">
        <v>4.2666389942051385E-4</v>
      </c>
      <c r="AR650" s="482">
        <v>1.3509829041302305E-3</v>
      </c>
      <c r="AS650" s="482">
        <v>6.4965089144231828E-4</v>
      </c>
      <c r="AT650" s="483">
        <v>5.5079163182743111E-4</v>
      </c>
      <c r="AU650" s="490">
        <v>5.735402740791823E-4</v>
      </c>
      <c r="AV650" s="491">
        <v>4.9344730110333394E-4</v>
      </c>
      <c r="AW650" s="491">
        <v>1.5433896415634368E-3</v>
      </c>
      <c r="AX650" s="491">
        <v>7.5366695799344353E-4</v>
      </c>
      <c r="AY650" s="491">
        <v>7.2767868910780526E-4</v>
      </c>
      <c r="AZ650" s="491">
        <v>6.4086078029854739E-4</v>
      </c>
      <c r="BA650" s="491">
        <v>6.3227116520468295E-4</v>
      </c>
      <c r="BB650" s="491">
        <v>7.0581288111058163E-4</v>
      </c>
      <c r="BC650" s="491">
        <v>9.1883153011472729E-5</v>
      </c>
      <c r="BD650" s="491">
        <v>6.337256341276237E-4</v>
      </c>
      <c r="BE650" s="491">
        <v>5.1547196307313793E-4</v>
      </c>
      <c r="BF650" s="491">
        <v>4.8466670363959128E-4</v>
      </c>
      <c r="BG650" s="491">
        <v>4.7646168900219099E-4</v>
      </c>
      <c r="BH650" s="491">
        <v>5.3561697053032477E-4</v>
      </c>
      <c r="BI650" s="491">
        <v>6.2137486661690145E-4</v>
      </c>
      <c r="BJ650" s="491">
        <v>6.730336515479062E-4</v>
      </c>
      <c r="BK650" s="491">
        <v>6.8331360043537032E-4</v>
      </c>
      <c r="BL650" s="491">
        <v>7.8769421626914227E-4</v>
      </c>
      <c r="BM650" s="491">
        <v>7.2832800429444391E-4</v>
      </c>
      <c r="BN650" s="491">
        <v>7.6610278352125727E-4</v>
      </c>
      <c r="BO650" s="491">
        <v>6.9176351433135406E-4</v>
      </c>
      <c r="BP650" s="491">
        <v>6.6047405403815327E-4</v>
      </c>
      <c r="BQ650" s="491">
        <v>8.0337246661709751E-4</v>
      </c>
      <c r="BR650" s="491">
        <v>5.0665191641905143E-4</v>
      </c>
      <c r="BS650" s="491">
        <v>9.6747189916776436E-4</v>
      </c>
      <c r="BT650" s="491">
        <v>3.5430347111455989E-4</v>
      </c>
      <c r="BU650" s="491">
        <v>1.3793828753267856E-3</v>
      </c>
      <c r="BV650" s="491">
        <v>7.4460462781124933E-4</v>
      </c>
      <c r="BW650" s="491">
        <v>8.5680127534179681E-4</v>
      </c>
      <c r="BX650" s="491">
        <v>1.3045921403573653E-3</v>
      </c>
      <c r="BY650" s="491">
        <v>2.7992305695101389E-3</v>
      </c>
      <c r="BZ650" s="491">
        <v>9.2854661636887958E-4</v>
      </c>
      <c r="CA650" s="491">
        <v>1.5192951773205416E-3</v>
      </c>
      <c r="CB650" s="491">
        <v>1.2248708488161323E-2</v>
      </c>
      <c r="CC650" s="491">
        <v>3.262925066460661E-3</v>
      </c>
      <c r="CD650" s="491">
        <v>1.7871673997707617E-3</v>
      </c>
      <c r="CE650" s="491">
        <v>1.2231399822274695E-2</v>
      </c>
      <c r="CF650" s="491">
        <v>4.2024552999744931E-3</v>
      </c>
      <c r="CG650" s="491">
        <v>3.6801567526941149E-3</v>
      </c>
      <c r="CH650" s="491">
        <v>1.0164019637019899</v>
      </c>
      <c r="CI650" s="491">
        <v>7.5638680207251762E-4</v>
      </c>
      <c r="CJ650" s="492">
        <v>2.9088200093490566E-3</v>
      </c>
    </row>
    <row r="651" spans="2:88">
      <c r="B651" s="284"/>
      <c r="C651" s="589">
        <v>41</v>
      </c>
      <c r="D651" s="473" t="s">
        <v>662</v>
      </c>
      <c r="E651" s="481">
        <v>4.9717658198895746E-4</v>
      </c>
      <c r="F651" s="482">
        <v>2.3748273326738408E-4</v>
      </c>
      <c r="G651" s="482">
        <v>5.1778868035668899E-4</v>
      </c>
      <c r="H651" s="482">
        <v>5.2798167418071132E-4</v>
      </c>
      <c r="I651" s="482">
        <v>7.7936291123807829E-4</v>
      </c>
      <c r="J651" s="482">
        <v>1.0893558919888395E-3</v>
      </c>
      <c r="K651" s="482">
        <v>9.7217612066794693E-4</v>
      </c>
      <c r="L651" s="482">
        <v>1.1737424820801941E-3</v>
      </c>
      <c r="M651" s="482">
        <v>2.7018262241647139E-4</v>
      </c>
      <c r="N651" s="482">
        <v>9.8156168291448531E-4</v>
      </c>
      <c r="O651" s="482">
        <v>6.4995693693897989E-4</v>
      </c>
      <c r="P651" s="482">
        <v>7.1783466526597174E-4</v>
      </c>
      <c r="Q651" s="482">
        <v>6.7718164915903014E-4</v>
      </c>
      <c r="R651" s="482">
        <v>7.5585427432243633E-4</v>
      </c>
      <c r="S651" s="482">
        <v>8.3121716503070805E-4</v>
      </c>
      <c r="T651" s="482">
        <v>8.7664966886689965E-4</v>
      </c>
      <c r="U651" s="482">
        <v>1.3023095140985554E-3</v>
      </c>
      <c r="V651" s="482">
        <v>9.3726377316074802E-4</v>
      </c>
      <c r="W651" s="482">
        <v>1.2149507530915969E-3</v>
      </c>
      <c r="X651" s="482">
        <v>9.7549302076114781E-4</v>
      </c>
      <c r="Y651" s="482">
        <v>1.2607241537212033E-3</v>
      </c>
      <c r="Z651" s="482">
        <v>8.8743920790536356E-4</v>
      </c>
      <c r="AA651" s="482">
        <v>6.0732851691482656E-4</v>
      </c>
      <c r="AB651" s="482">
        <v>4.3634464019547169E-4</v>
      </c>
      <c r="AC651" s="482">
        <v>3.1911177403556504E-4</v>
      </c>
      <c r="AD651" s="482">
        <v>1.4739542969047638E-4</v>
      </c>
      <c r="AE651" s="482">
        <v>2.7990662948031711E-4</v>
      </c>
      <c r="AF651" s="482">
        <v>3.6939745001984885E-4</v>
      </c>
      <c r="AG651" s="482">
        <v>7.4635354089558001E-5</v>
      </c>
      <c r="AH651" s="482">
        <v>2.5058719884197222E-4</v>
      </c>
      <c r="AI651" s="482">
        <v>5.2284784246394767E-4</v>
      </c>
      <c r="AJ651" s="482">
        <v>2.9951916382611217E-4</v>
      </c>
      <c r="AK651" s="482">
        <v>2.3313521607720638E-4</v>
      </c>
      <c r="AL651" s="482">
        <v>4.6828064155727162E-4</v>
      </c>
      <c r="AM651" s="482">
        <v>3.5247537813299111E-4</v>
      </c>
      <c r="AN651" s="482">
        <v>4.6855114990192913E-4</v>
      </c>
      <c r="AO651" s="482">
        <v>4.9613525878996318E-4</v>
      </c>
      <c r="AP651" s="482">
        <v>6.7779478895081051E-4</v>
      </c>
      <c r="AQ651" s="482">
        <v>2.5368360282576103E-4</v>
      </c>
      <c r="AR651" s="482">
        <v>2.2567948926226601E-4</v>
      </c>
      <c r="AS651" s="482">
        <v>1.6785543766922202E-3</v>
      </c>
      <c r="AT651" s="483">
        <v>4.7350554486583392E-4</v>
      </c>
      <c r="AU651" s="490">
        <v>1.2671047705857369E-3</v>
      </c>
      <c r="AV651" s="491">
        <v>1.8655712130003779E-3</v>
      </c>
      <c r="AW651" s="491">
        <v>2.0307499252976498E-3</v>
      </c>
      <c r="AX651" s="491">
        <v>2.0116069067423648E-3</v>
      </c>
      <c r="AY651" s="491">
        <v>1.6407009902748941E-3</v>
      </c>
      <c r="AZ651" s="491">
        <v>2.2350919834962066E-3</v>
      </c>
      <c r="BA651" s="491">
        <v>2.0089326399465738E-3</v>
      </c>
      <c r="BB651" s="491">
        <v>1.9042706527773205E-3</v>
      </c>
      <c r="BC651" s="491">
        <v>1.8894787963083358E-4</v>
      </c>
      <c r="BD651" s="491">
        <v>1.3438732735960078E-3</v>
      </c>
      <c r="BE651" s="491">
        <v>2.0922693583850498E-3</v>
      </c>
      <c r="BF651" s="491">
        <v>9.67467855552536E-4</v>
      </c>
      <c r="BG651" s="491">
        <v>1.1984959931786937E-3</v>
      </c>
      <c r="BH651" s="491">
        <v>1.3001141888451769E-3</v>
      </c>
      <c r="BI651" s="491">
        <v>1.8707713455411025E-3</v>
      </c>
      <c r="BJ651" s="491">
        <v>2.0525960064824642E-3</v>
      </c>
      <c r="BK651" s="491">
        <v>2.0649517902978308E-3</v>
      </c>
      <c r="BL651" s="491">
        <v>2.1341908887183084E-3</v>
      </c>
      <c r="BM651" s="491">
        <v>2.2355296770662199E-3</v>
      </c>
      <c r="BN651" s="491">
        <v>2.1123331508139374E-3</v>
      </c>
      <c r="BO651" s="491">
        <v>1.7240269760974245E-3</v>
      </c>
      <c r="BP651" s="491">
        <v>2.3449300516234905E-3</v>
      </c>
      <c r="BQ651" s="491">
        <v>1.9152561965092335E-3</v>
      </c>
      <c r="BR651" s="491">
        <v>8.5238893525176084E-4</v>
      </c>
      <c r="BS651" s="491">
        <v>1.8387930769329761E-3</v>
      </c>
      <c r="BT651" s="491">
        <v>3.9326991777902656E-3</v>
      </c>
      <c r="BU651" s="491">
        <v>2.8576198912806613E-3</v>
      </c>
      <c r="BV651" s="491">
        <v>4.5886553609288238E-3</v>
      </c>
      <c r="BW651" s="491">
        <v>9.5245276531951133E-4</v>
      </c>
      <c r="BX651" s="491">
        <v>2.6483115281933597E-3</v>
      </c>
      <c r="BY651" s="491">
        <v>2.8183262118649795E-3</v>
      </c>
      <c r="BZ651" s="491">
        <v>3.618044087508676E-3</v>
      </c>
      <c r="CA651" s="491">
        <v>4.3328457974176719E-3</v>
      </c>
      <c r="CB651" s="491">
        <v>2.9613924149001027E-3</v>
      </c>
      <c r="CC651" s="491">
        <v>5.4746091351294685E-3</v>
      </c>
      <c r="CD651" s="491">
        <v>2.3825669043678671E-3</v>
      </c>
      <c r="CE651" s="491">
        <v>3.3955985789484453E-3</v>
      </c>
      <c r="CF651" s="491">
        <v>1.9226121137099264E-3</v>
      </c>
      <c r="CG651" s="491">
        <v>2.3354426919000265E-3</v>
      </c>
      <c r="CH651" s="491">
        <v>4.0784548224021659E-3</v>
      </c>
      <c r="CI651" s="491">
        <v>1.0019644186865939</v>
      </c>
      <c r="CJ651" s="492">
        <v>1.7749825348903619E-3</v>
      </c>
    </row>
    <row r="652" spans="2:88">
      <c r="B652" s="286"/>
      <c r="C652" s="590">
        <v>42</v>
      </c>
      <c r="D652" s="474" t="s">
        <v>663</v>
      </c>
      <c r="E652" s="484">
        <v>2.488885711333216E-3</v>
      </c>
      <c r="F652" s="485">
        <v>1.2623700020431277E-3</v>
      </c>
      <c r="G652" s="485">
        <v>2.4883962488663159E-3</v>
      </c>
      <c r="H652" s="485">
        <v>2.4241711564010359E-3</v>
      </c>
      <c r="I652" s="485">
        <v>4.2400623086532802E-3</v>
      </c>
      <c r="J652" s="485">
        <v>3.747982213630575E-3</v>
      </c>
      <c r="K652" s="485">
        <v>4.1087664072461654E-3</v>
      </c>
      <c r="L652" s="485">
        <v>4.2676871313561708E-3</v>
      </c>
      <c r="M652" s="485">
        <v>1.5049734630175294E-3</v>
      </c>
      <c r="N652" s="485">
        <v>4.1454019663905422E-3</v>
      </c>
      <c r="O652" s="485">
        <v>3.0057099161379655E-3</v>
      </c>
      <c r="P652" s="485">
        <v>4.4556994887034089E-3</v>
      </c>
      <c r="Q652" s="485">
        <v>3.5385421830411348E-3</v>
      </c>
      <c r="R652" s="485">
        <v>4.4371908747715709E-3</v>
      </c>
      <c r="S652" s="485">
        <v>5.0920017163804945E-3</v>
      </c>
      <c r="T652" s="485">
        <v>4.7987347692131262E-3</v>
      </c>
      <c r="U652" s="485">
        <v>5.4971874279337784E-3</v>
      </c>
      <c r="V652" s="485">
        <v>3.6763195028940991E-3</v>
      </c>
      <c r="W652" s="485">
        <v>5.4010217243430246E-3</v>
      </c>
      <c r="X652" s="485">
        <v>3.6710635791641936E-3</v>
      </c>
      <c r="Y652" s="485">
        <v>5.7364318237239503E-3</v>
      </c>
      <c r="Z652" s="485">
        <v>4.0524777413034384E-3</v>
      </c>
      <c r="AA652" s="485">
        <v>2.975513785478885E-3</v>
      </c>
      <c r="AB652" s="485">
        <v>2.2013011901207405E-3</v>
      </c>
      <c r="AC652" s="485">
        <v>1.4997836800468472E-3</v>
      </c>
      <c r="AD652" s="485">
        <v>6.6176150752700791E-4</v>
      </c>
      <c r="AE652" s="485">
        <v>1.2568695348766979E-3</v>
      </c>
      <c r="AF652" s="485">
        <v>1.5960952293130424E-3</v>
      </c>
      <c r="AG652" s="485">
        <v>2.7282302150605741E-4</v>
      </c>
      <c r="AH652" s="485">
        <v>1.1607295207570825E-3</v>
      </c>
      <c r="AI652" s="485">
        <v>2.1656736539730935E-3</v>
      </c>
      <c r="AJ652" s="485">
        <v>1.2899948286326723E-3</v>
      </c>
      <c r="AK652" s="485">
        <v>1.0028896742941907E-3</v>
      </c>
      <c r="AL652" s="485">
        <v>1.8481535273754022E-3</v>
      </c>
      <c r="AM652" s="485">
        <v>1.395460357570887E-3</v>
      </c>
      <c r="AN652" s="485">
        <v>2.1827655750481707E-3</v>
      </c>
      <c r="AO652" s="485">
        <v>2.3515361695028701E-3</v>
      </c>
      <c r="AP652" s="485">
        <v>3.3194561794898181E-3</v>
      </c>
      <c r="AQ652" s="485">
        <v>1.0910246675858691E-3</v>
      </c>
      <c r="AR652" s="485">
        <v>9.9845981818543579E-4</v>
      </c>
      <c r="AS652" s="485">
        <v>6.3132964512451232E-3</v>
      </c>
      <c r="AT652" s="486">
        <v>2.0807965158487545E-3</v>
      </c>
      <c r="AU652" s="493">
        <v>1.8292754136620015E-2</v>
      </c>
      <c r="AV652" s="494">
        <v>1.3674544322099264E-2</v>
      </c>
      <c r="AW652" s="494">
        <v>1.9266207295366738E-2</v>
      </c>
      <c r="AX652" s="494">
        <v>1.1946391324950824E-2</v>
      </c>
      <c r="AY652" s="494">
        <v>9.3298955483464546E-3</v>
      </c>
      <c r="AZ652" s="494">
        <v>6.2937996502425942E-3</v>
      </c>
      <c r="BA652" s="494">
        <v>7.6322918842986077E-3</v>
      </c>
      <c r="BB652" s="494">
        <v>6.5293667623771093E-3</v>
      </c>
      <c r="BC652" s="494">
        <v>1.3641649339204104E-3</v>
      </c>
      <c r="BD652" s="494">
        <v>7.3095596207751043E-3</v>
      </c>
      <c r="BE652" s="494">
        <v>1.3325356273025949E-2</v>
      </c>
      <c r="BF652" s="494">
        <v>8.1376259561816277E-3</v>
      </c>
      <c r="BG652" s="494">
        <v>8.3887619521524487E-3</v>
      </c>
      <c r="BH652" s="494">
        <v>7.6267772166906346E-3</v>
      </c>
      <c r="BI652" s="494">
        <v>1.577364593601396E-2</v>
      </c>
      <c r="BJ652" s="494">
        <v>1.3313504390946454E-2</v>
      </c>
      <c r="BK652" s="494">
        <v>9.4749313446510115E-3</v>
      </c>
      <c r="BL652" s="494">
        <v>7.0011782036051677E-3</v>
      </c>
      <c r="BM652" s="494">
        <v>9.6358486833232736E-3</v>
      </c>
      <c r="BN652" s="494">
        <v>7.8214050157953113E-3</v>
      </c>
      <c r="BO652" s="494">
        <v>8.0475778462986286E-3</v>
      </c>
      <c r="BP652" s="494">
        <v>7.1085354193588376E-3</v>
      </c>
      <c r="BQ652" s="494">
        <v>1.9556435528299786E-2</v>
      </c>
      <c r="BR652" s="494">
        <v>7.2027019859365127E-3</v>
      </c>
      <c r="BS652" s="494">
        <v>1.515232846833588E-2</v>
      </c>
      <c r="BT652" s="494">
        <v>3.710052290270726E-3</v>
      </c>
      <c r="BU652" s="494">
        <v>1.0076044041248487E-2</v>
      </c>
      <c r="BV652" s="494">
        <v>7.2574097908029381E-3</v>
      </c>
      <c r="BW652" s="494">
        <v>6.9226684495196159E-3</v>
      </c>
      <c r="BX652" s="494">
        <v>1.2801111522355892E-2</v>
      </c>
      <c r="BY652" s="494">
        <v>1.1392315286438888E-2</v>
      </c>
      <c r="BZ652" s="494">
        <v>3.8463957925577406E-3</v>
      </c>
      <c r="CA652" s="494">
        <v>1.257532646668094E-2</v>
      </c>
      <c r="CB652" s="494">
        <v>6.690094889668134E-3</v>
      </c>
      <c r="CC652" s="494">
        <v>7.5139123381036486E-3</v>
      </c>
      <c r="CD652" s="494">
        <v>1.2314026064761216E-2</v>
      </c>
      <c r="CE652" s="494">
        <v>6.0313230675203755E-3</v>
      </c>
      <c r="CF652" s="494">
        <v>7.0592851092356676E-3</v>
      </c>
      <c r="CG652" s="494">
        <v>3.8651650765762022E-3</v>
      </c>
      <c r="CH652" s="494">
        <v>5.9845997271345949E-3</v>
      </c>
      <c r="CI652" s="494">
        <v>7.8352458584789956E-3</v>
      </c>
      <c r="CJ652" s="495">
        <v>1.0042577529763737</v>
      </c>
    </row>
    <row r="654" spans="2:88" ht="14.25">
      <c r="B654" s="358" t="s">
        <v>481</v>
      </c>
    </row>
    <row r="655" spans="2:88" ht="14.25">
      <c r="B655" s="28" t="s">
        <v>525</v>
      </c>
      <c r="E655" s="367"/>
      <c r="F655" s="367"/>
      <c r="G655" s="367"/>
    </row>
    <row r="656" spans="2:88" ht="49.9" customHeight="1" thickBot="1">
      <c r="B656" s="239"/>
      <c r="C656" s="365" t="s">
        <v>374</v>
      </c>
      <c r="D656" s="241" t="s">
        <v>56</v>
      </c>
      <c r="F656" s="258" t="s">
        <v>526</v>
      </c>
      <c r="H656" s="242" t="s">
        <v>392</v>
      </c>
      <c r="I656" s="112"/>
      <c r="J656" s="242" t="s">
        <v>442</v>
      </c>
      <c r="K656" s="112"/>
      <c r="L656" s="242" t="s">
        <v>443</v>
      </c>
      <c r="M656" s="112"/>
      <c r="N656" s="242" t="s">
        <v>444</v>
      </c>
      <c r="O656" s="112"/>
      <c r="P656" s="242" t="s">
        <v>393</v>
      </c>
      <c r="Q656" s="112"/>
      <c r="R656" s="242" t="s">
        <v>394</v>
      </c>
    </row>
    <row r="657" spans="2:18">
      <c r="B657" s="243" t="s">
        <v>102</v>
      </c>
      <c r="C657" s="597">
        <v>1</v>
      </c>
      <c r="D657" s="244" t="s">
        <v>67</v>
      </c>
      <c r="E657" s="330"/>
      <c r="F657" s="333">
        <f t="array" ref="F657:F740">+MMULT(E569:CJ652,F477:F560)</f>
        <v>0</v>
      </c>
      <c r="H657" s="260">
        <f t="array" ref="H657:H740">+'1次効果'!$H$963:$H$1046</f>
        <v>0.56924773200807521</v>
      </c>
      <c r="I657" s="332"/>
      <c r="J657" s="271">
        <f>$F657*H657</f>
        <v>0</v>
      </c>
      <c r="L657" s="260">
        <f t="array" ref="L657:L740">+'1次効果'!$L$963:$L$1046</f>
        <v>0.10213462832496947</v>
      </c>
      <c r="M657" s="332"/>
      <c r="N657" s="271">
        <f>$F657*L657</f>
        <v>0</v>
      </c>
      <c r="O657" s="112"/>
      <c r="P657" s="260">
        <f t="array" ref="P657:P740">+'1次効果'!$P$963:$P$1046</f>
        <v>4.6429999999999999E-2</v>
      </c>
      <c r="Q657" s="332"/>
      <c r="R657" s="557">
        <f>$F657*P657*100</f>
        <v>0</v>
      </c>
    </row>
    <row r="658" spans="2:18">
      <c r="B658" s="247"/>
      <c r="C658" s="598">
        <v>2</v>
      </c>
      <c r="D658" s="246" t="s">
        <v>563</v>
      </c>
      <c r="E658" s="330"/>
      <c r="F658" s="336">
        <v>0</v>
      </c>
      <c r="H658" s="263">
        <v>0.69155545329038259</v>
      </c>
      <c r="I658" s="332"/>
      <c r="J658" s="272">
        <f t="shared" ref="J658:J724" si="13">$F658*H658</f>
        <v>0</v>
      </c>
      <c r="L658" s="263">
        <v>0.26323055683387042</v>
      </c>
      <c r="M658" s="332"/>
      <c r="N658" s="272">
        <f t="shared" ref="N658:N724" si="14">$F658*L658</f>
        <v>0</v>
      </c>
      <c r="O658" s="112"/>
      <c r="P658" s="263">
        <v>0.112287</v>
      </c>
      <c r="Q658" s="332"/>
      <c r="R658" s="558">
        <f t="shared" ref="R658:R724" si="15">$F658*P658*100</f>
        <v>0</v>
      </c>
    </row>
    <row r="659" spans="2:18">
      <c r="B659" s="247"/>
      <c r="C659" s="598">
        <v>3</v>
      </c>
      <c r="D659" s="246" t="s">
        <v>633</v>
      </c>
      <c r="E659" s="330"/>
      <c r="F659" s="336">
        <v>0</v>
      </c>
      <c r="H659" s="263">
        <v>0.53219145756312469</v>
      </c>
      <c r="I659" s="332"/>
      <c r="J659" s="272">
        <f t="shared" si="13"/>
        <v>0</v>
      </c>
      <c r="L659" s="263">
        <v>0.20604892629591767</v>
      </c>
      <c r="M659" s="332"/>
      <c r="N659" s="272">
        <f t="shared" si="14"/>
        <v>0</v>
      </c>
      <c r="O659" s="112"/>
      <c r="P659" s="263">
        <v>2.3559E-2</v>
      </c>
      <c r="Q659" s="332"/>
      <c r="R659" s="558">
        <f t="shared" si="15"/>
        <v>0</v>
      </c>
    </row>
    <row r="660" spans="2:18">
      <c r="B660" s="247"/>
      <c r="C660" s="598">
        <v>4</v>
      </c>
      <c r="D660" s="246" t="s">
        <v>652</v>
      </c>
      <c r="E660" s="330"/>
      <c r="F660" s="336">
        <v>0</v>
      </c>
      <c r="H660" s="263">
        <v>0.367452791960451</v>
      </c>
      <c r="I660" s="332"/>
      <c r="J660" s="272">
        <f t="shared" si="13"/>
        <v>0</v>
      </c>
      <c r="L660" s="263">
        <v>0.19734176189318442</v>
      </c>
      <c r="M660" s="332"/>
      <c r="N660" s="272">
        <f t="shared" si="14"/>
        <v>0</v>
      </c>
      <c r="O660" s="112"/>
      <c r="P660" s="263">
        <v>7.3668999999999998E-2</v>
      </c>
      <c r="Q660" s="332"/>
      <c r="R660" s="558">
        <f t="shared" si="15"/>
        <v>0</v>
      </c>
    </row>
    <row r="661" spans="2:18">
      <c r="B661" s="247"/>
      <c r="C661" s="598">
        <v>5</v>
      </c>
      <c r="D661" s="246" t="s">
        <v>653</v>
      </c>
      <c r="E661" s="330"/>
      <c r="F661" s="336">
        <v>0</v>
      </c>
      <c r="H661" s="263">
        <v>0.36638550416486604</v>
      </c>
      <c r="I661" s="332"/>
      <c r="J661" s="272">
        <f t="shared" si="13"/>
        <v>0</v>
      </c>
      <c r="L661" s="263">
        <v>0.1416580020327817</v>
      </c>
      <c r="M661" s="332"/>
      <c r="N661" s="272">
        <f t="shared" si="14"/>
        <v>0</v>
      </c>
      <c r="O661" s="112"/>
      <c r="P661" s="263">
        <v>4.2768E-2</v>
      </c>
      <c r="Q661" s="332"/>
      <c r="R661" s="558">
        <f t="shared" si="15"/>
        <v>0</v>
      </c>
    </row>
    <row r="662" spans="2:18">
      <c r="B662" s="247"/>
      <c r="C662" s="598">
        <v>6</v>
      </c>
      <c r="D662" s="246" t="s">
        <v>68</v>
      </c>
      <c r="E662" s="330"/>
      <c r="F662" s="336">
        <v>0</v>
      </c>
      <c r="H662" s="263">
        <v>0.31248016250872901</v>
      </c>
      <c r="I662" s="332"/>
      <c r="J662" s="272">
        <f t="shared" si="13"/>
        <v>0</v>
      </c>
      <c r="L662" s="263">
        <v>0.39982860407541487</v>
      </c>
      <c r="M662" s="332"/>
      <c r="N662" s="272">
        <f t="shared" si="14"/>
        <v>0</v>
      </c>
      <c r="O662" s="112"/>
      <c r="P662" s="263">
        <v>8.8236999999999996E-2</v>
      </c>
      <c r="Q662" s="332"/>
      <c r="R662" s="558">
        <f t="shared" si="15"/>
        <v>0</v>
      </c>
    </row>
    <row r="663" spans="2:18">
      <c r="B663" s="247"/>
      <c r="C663" s="598">
        <v>7</v>
      </c>
      <c r="D663" s="246" t="s">
        <v>69</v>
      </c>
      <c r="E663" s="330"/>
      <c r="F663" s="336">
        <v>0</v>
      </c>
      <c r="H663" s="263">
        <v>0.28199373195199079</v>
      </c>
      <c r="I663" s="332"/>
      <c r="J663" s="272">
        <f t="shared" si="13"/>
        <v>0</v>
      </c>
      <c r="L663" s="263">
        <v>0.16197703540489139</v>
      </c>
      <c r="M663" s="332"/>
      <c r="N663" s="272">
        <f t="shared" si="14"/>
        <v>0</v>
      </c>
      <c r="O663" s="112"/>
      <c r="P663" s="263">
        <v>5.076E-2</v>
      </c>
      <c r="Q663" s="332"/>
      <c r="R663" s="558">
        <f t="shared" si="15"/>
        <v>0</v>
      </c>
    </row>
    <row r="664" spans="2:18">
      <c r="B664" s="247"/>
      <c r="C664" s="598">
        <v>8</v>
      </c>
      <c r="D664" s="246" t="s">
        <v>70</v>
      </c>
      <c r="E664" s="330"/>
      <c r="F664" s="336">
        <v>0</v>
      </c>
      <c r="H664" s="263">
        <v>0.2111755821872201</v>
      </c>
      <c r="I664" s="332"/>
      <c r="J664" s="272">
        <f t="shared" si="13"/>
        <v>0</v>
      </c>
      <c r="L664" s="263">
        <v>8.7418758486434878E-2</v>
      </c>
      <c r="M664" s="332"/>
      <c r="N664" s="272">
        <f t="shared" si="14"/>
        <v>0</v>
      </c>
      <c r="O664" s="112"/>
      <c r="P664" s="263">
        <v>8.5000000000000006E-3</v>
      </c>
      <c r="Q664" s="332"/>
      <c r="R664" s="558">
        <f t="shared" si="15"/>
        <v>0</v>
      </c>
    </row>
    <row r="665" spans="2:18">
      <c r="B665" s="247"/>
      <c r="C665" s="598">
        <v>9</v>
      </c>
      <c r="D665" s="246" t="s">
        <v>71</v>
      </c>
      <c r="E665" s="330"/>
      <c r="F665" s="336">
        <v>0</v>
      </c>
      <c r="H665" s="263">
        <v>0.21082724488936963</v>
      </c>
      <c r="I665" s="332"/>
      <c r="J665" s="272">
        <f t="shared" si="13"/>
        <v>0</v>
      </c>
      <c r="L665" s="263">
        <v>8.1096652385288983E-3</v>
      </c>
      <c r="M665" s="332"/>
      <c r="N665" s="272">
        <f t="shared" si="14"/>
        <v>0</v>
      </c>
      <c r="O665" s="112"/>
      <c r="P665" s="263">
        <v>1.3550000000000001E-3</v>
      </c>
      <c r="Q665" s="332"/>
      <c r="R665" s="558">
        <f t="shared" si="15"/>
        <v>0</v>
      </c>
    </row>
    <row r="666" spans="2:18">
      <c r="B666" s="248"/>
      <c r="C666" s="598">
        <v>10</v>
      </c>
      <c r="D666" s="246" t="s">
        <v>564</v>
      </c>
      <c r="E666" s="330"/>
      <c r="F666" s="336">
        <v>0</v>
      </c>
      <c r="H666" s="263">
        <v>0.27856643794400021</v>
      </c>
      <c r="I666" s="332"/>
      <c r="J666" s="272">
        <f t="shared" si="13"/>
        <v>0</v>
      </c>
      <c r="L666" s="263">
        <v>0.20111305415436578</v>
      </c>
      <c r="M666" s="332"/>
      <c r="N666" s="272">
        <f t="shared" si="14"/>
        <v>0</v>
      </c>
      <c r="O666" s="112"/>
      <c r="P666" s="263">
        <v>3.7609999999999998E-2</v>
      </c>
      <c r="Q666" s="332"/>
      <c r="R666" s="558">
        <f t="shared" si="15"/>
        <v>0</v>
      </c>
    </row>
    <row r="667" spans="2:18">
      <c r="B667" s="248"/>
      <c r="C667" s="598">
        <v>11</v>
      </c>
      <c r="D667" s="246" t="s">
        <v>72</v>
      </c>
      <c r="E667" s="330"/>
      <c r="F667" s="336">
        <v>0</v>
      </c>
      <c r="H667" s="263">
        <v>0.44724064993750645</v>
      </c>
      <c r="I667" s="332"/>
      <c r="J667" s="272">
        <f t="shared" si="13"/>
        <v>0</v>
      </c>
      <c r="L667" s="263">
        <v>0.19592266769220926</v>
      </c>
      <c r="M667" s="332"/>
      <c r="N667" s="272">
        <f t="shared" si="14"/>
        <v>0</v>
      </c>
      <c r="O667" s="112"/>
      <c r="P667" s="263">
        <v>3.4644000000000001E-2</v>
      </c>
      <c r="Q667" s="332"/>
      <c r="R667" s="558">
        <f t="shared" si="15"/>
        <v>0</v>
      </c>
    </row>
    <row r="668" spans="2:18">
      <c r="B668" s="248"/>
      <c r="C668" s="598">
        <v>12</v>
      </c>
      <c r="D668" s="246" t="s">
        <v>73</v>
      </c>
      <c r="E668" s="330"/>
      <c r="F668" s="336">
        <v>0</v>
      </c>
      <c r="H668" s="263">
        <v>0.29327907995309371</v>
      </c>
      <c r="I668" s="332"/>
      <c r="J668" s="272">
        <f t="shared" si="13"/>
        <v>0</v>
      </c>
      <c r="L668" s="263">
        <v>0.12057248618940658</v>
      </c>
      <c r="M668" s="332"/>
      <c r="N668" s="272">
        <f t="shared" si="14"/>
        <v>0</v>
      </c>
      <c r="O668" s="112"/>
      <c r="P668" s="263">
        <v>3.7059000000000002E-2</v>
      </c>
      <c r="Q668" s="332"/>
      <c r="R668" s="558">
        <f t="shared" si="15"/>
        <v>0</v>
      </c>
    </row>
    <row r="669" spans="2:18">
      <c r="B669" s="248"/>
      <c r="C669" s="598">
        <v>13</v>
      </c>
      <c r="D669" s="246" t="s">
        <v>74</v>
      </c>
      <c r="E669" s="330"/>
      <c r="F669" s="336">
        <v>0</v>
      </c>
      <c r="H669" s="263">
        <v>0.2825954440792125</v>
      </c>
      <c r="I669" s="332"/>
      <c r="J669" s="272">
        <f t="shared" si="13"/>
        <v>0</v>
      </c>
      <c r="L669" s="263">
        <v>8.8661724146656309E-2</v>
      </c>
      <c r="M669" s="332"/>
      <c r="N669" s="272">
        <f t="shared" si="14"/>
        <v>0</v>
      </c>
      <c r="O669" s="112"/>
      <c r="P669" s="263">
        <v>8.1910000000000004E-3</v>
      </c>
      <c r="Q669" s="332"/>
      <c r="R669" s="558">
        <f t="shared" si="15"/>
        <v>0</v>
      </c>
    </row>
    <row r="670" spans="2:18">
      <c r="B670" s="248"/>
      <c r="C670" s="598">
        <v>14</v>
      </c>
      <c r="D670" s="246" t="s">
        <v>75</v>
      </c>
      <c r="E670" s="330"/>
      <c r="F670" s="336">
        <v>0</v>
      </c>
      <c r="H670" s="263">
        <v>0.30697815166737313</v>
      </c>
      <c r="I670" s="332"/>
      <c r="J670" s="272">
        <f t="shared" si="13"/>
        <v>0</v>
      </c>
      <c r="L670" s="263">
        <v>0.27079828118380472</v>
      </c>
      <c r="M670" s="332"/>
      <c r="N670" s="272">
        <f t="shared" si="14"/>
        <v>0</v>
      </c>
      <c r="O670" s="112"/>
      <c r="P670" s="263">
        <v>6.3325999999999993E-2</v>
      </c>
      <c r="Q670" s="332"/>
      <c r="R670" s="558">
        <f t="shared" si="15"/>
        <v>0</v>
      </c>
    </row>
    <row r="671" spans="2:18">
      <c r="B671" s="248"/>
      <c r="C671" s="598">
        <v>15</v>
      </c>
      <c r="D671" s="246" t="s">
        <v>654</v>
      </c>
      <c r="E671" s="330"/>
      <c r="F671" s="336">
        <v>0</v>
      </c>
      <c r="H671" s="263">
        <v>0.34364629010460407</v>
      </c>
      <c r="I671" s="332"/>
      <c r="J671" s="272">
        <f t="shared" si="13"/>
        <v>0</v>
      </c>
      <c r="L671" s="263">
        <v>0.20985200094230089</v>
      </c>
      <c r="M671" s="332"/>
      <c r="N671" s="272">
        <f t="shared" si="14"/>
        <v>0</v>
      </c>
      <c r="O671" s="112"/>
      <c r="P671" s="263">
        <v>4.4027999999999998E-2</v>
      </c>
      <c r="Q671" s="332"/>
      <c r="R671" s="558">
        <f t="shared" si="15"/>
        <v>0</v>
      </c>
    </row>
    <row r="672" spans="2:18">
      <c r="B672" s="248"/>
      <c r="C672" s="598">
        <v>16</v>
      </c>
      <c r="D672" s="246" t="s">
        <v>655</v>
      </c>
      <c r="E672" s="330"/>
      <c r="F672" s="336">
        <v>0</v>
      </c>
      <c r="H672" s="263">
        <v>0.40141059496326853</v>
      </c>
      <c r="I672" s="332"/>
      <c r="J672" s="272">
        <f t="shared" si="13"/>
        <v>0</v>
      </c>
      <c r="L672" s="263">
        <v>0.27448472870405771</v>
      </c>
      <c r="M672" s="332"/>
      <c r="N672" s="272">
        <f t="shared" si="14"/>
        <v>0</v>
      </c>
      <c r="O672" s="112"/>
      <c r="P672" s="263">
        <v>5.1773E-2</v>
      </c>
      <c r="Q672" s="332"/>
      <c r="R672" s="558">
        <f t="shared" si="15"/>
        <v>0</v>
      </c>
    </row>
    <row r="673" spans="2:18">
      <c r="B673" s="248"/>
      <c r="C673" s="598">
        <v>17</v>
      </c>
      <c r="D673" s="246" t="s">
        <v>656</v>
      </c>
      <c r="E673" s="330"/>
      <c r="F673" s="336">
        <v>0</v>
      </c>
      <c r="H673" s="263">
        <v>0.14137719063368598</v>
      </c>
      <c r="I673" s="332"/>
      <c r="J673" s="272">
        <f t="shared" si="13"/>
        <v>0</v>
      </c>
      <c r="L673" s="263">
        <v>0.14919879470363542</v>
      </c>
      <c r="M673" s="332"/>
      <c r="N673" s="272">
        <f t="shared" si="14"/>
        <v>0</v>
      </c>
      <c r="O673" s="112"/>
      <c r="P673" s="263">
        <v>1.6990000000000002E-2</v>
      </c>
      <c r="Q673" s="332"/>
      <c r="R673" s="558">
        <f t="shared" si="15"/>
        <v>0</v>
      </c>
    </row>
    <row r="674" spans="2:18">
      <c r="B674" s="248"/>
      <c r="C674" s="598">
        <v>18</v>
      </c>
      <c r="D674" s="246" t="s">
        <v>657</v>
      </c>
      <c r="E674" s="330"/>
      <c r="F674" s="336">
        <v>0</v>
      </c>
      <c r="H674" s="263">
        <v>0.33587000313353371</v>
      </c>
      <c r="I674" s="332"/>
      <c r="J674" s="272">
        <f t="shared" si="13"/>
        <v>0</v>
      </c>
      <c r="L674" s="263">
        <v>0.14815345360132523</v>
      </c>
      <c r="M674" s="332"/>
      <c r="N674" s="272">
        <f t="shared" si="14"/>
        <v>0</v>
      </c>
      <c r="O674" s="112"/>
      <c r="P674" s="263">
        <v>1.0186000000000001E-2</v>
      </c>
      <c r="Q674" s="332"/>
      <c r="R674" s="558">
        <f t="shared" si="15"/>
        <v>0</v>
      </c>
    </row>
    <row r="675" spans="2:18">
      <c r="B675" s="248"/>
      <c r="C675" s="598">
        <v>19</v>
      </c>
      <c r="D675" s="246" t="s">
        <v>76</v>
      </c>
      <c r="E675" s="330"/>
      <c r="F675" s="336">
        <v>0</v>
      </c>
      <c r="H675" s="263">
        <v>0.21136318439087198</v>
      </c>
      <c r="I675" s="332"/>
      <c r="J675" s="272">
        <f t="shared" si="13"/>
        <v>0</v>
      </c>
      <c r="L675" s="263">
        <v>0.17137060283822667</v>
      </c>
      <c r="M675" s="332"/>
      <c r="N675" s="272">
        <f t="shared" si="14"/>
        <v>0</v>
      </c>
      <c r="O675" s="112"/>
      <c r="P675" s="263">
        <v>4.0231999999999997E-2</v>
      </c>
      <c r="Q675" s="332"/>
      <c r="R675" s="558">
        <f t="shared" si="15"/>
        <v>0</v>
      </c>
    </row>
    <row r="676" spans="2:18">
      <c r="B676" s="248"/>
      <c r="C676" s="598">
        <v>20</v>
      </c>
      <c r="D676" s="246" t="s">
        <v>658</v>
      </c>
      <c r="E676" s="330"/>
      <c r="F676" s="336">
        <v>0</v>
      </c>
      <c r="H676" s="263">
        <v>0.32736431179952236</v>
      </c>
      <c r="I676" s="332"/>
      <c r="J676" s="272">
        <f t="shared" si="13"/>
        <v>0</v>
      </c>
      <c r="L676" s="263">
        <v>0.1698463669563032</v>
      </c>
      <c r="M676" s="332"/>
      <c r="N676" s="272">
        <f t="shared" si="14"/>
        <v>0</v>
      </c>
      <c r="O676" s="112"/>
      <c r="P676" s="263">
        <v>1.4449999999999999E-2</v>
      </c>
      <c r="Q676" s="332"/>
      <c r="R676" s="558">
        <f t="shared" si="15"/>
        <v>0</v>
      </c>
    </row>
    <row r="677" spans="2:18">
      <c r="B677" s="248"/>
      <c r="C677" s="598">
        <v>21</v>
      </c>
      <c r="D677" s="246" t="s">
        <v>77</v>
      </c>
      <c r="E677" s="330"/>
      <c r="F677" s="336">
        <v>0</v>
      </c>
      <c r="H677" s="263">
        <v>0.17231967218062039</v>
      </c>
      <c r="I677" s="332"/>
      <c r="J677" s="272">
        <f t="shared" si="13"/>
        <v>0</v>
      </c>
      <c r="L677" s="263">
        <v>0.12534467045117437</v>
      </c>
      <c r="M677" s="332"/>
      <c r="N677" s="272">
        <f t="shared" si="14"/>
        <v>0</v>
      </c>
      <c r="O677" s="112"/>
      <c r="P677" s="263">
        <v>1.6730999999999999E-2</v>
      </c>
      <c r="Q677" s="332"/>
      <c r="R677" s="558">
        <f t="shared" si="15"/>
        <v>0</v>
      </c>
    </row>
    <row r="678" spans="2:18">
      <c r="B678" s="248"/>
      <c r="C678" s="598">
        <v>22</v>
      </c>
      <c r="D678" s="246" t="s">
        <v>81</v>
      </c>
      <c r="E678" s="330"/>
      <c r="F678" s="336">
        <v>0</v>
      </c>
      <c r="H678" s="263">
        <v>0.32430776051480381</v>
      </c>
      <c r="I678" s="332"/>
      <c r="J678" s="272">
        <f t="shared" si="13"/>
        <v>0</v>
      </c>
      <c r="L678" s="263">
        <v>0.2314071678652232</v>
      </c>
      <c r="M678" s="332"/>
      <c r="N678" s="272">
        <f t="shared" si="14"/>
        <v>0</v>
      </c>
      <c r="O678" s="112"/>
      <c r="P678" s="263">
        <v>4.6427000000000003E-2</v>
      </c>
      <c r="Q678" s="332"/>
      <c r="R678" s="558">
        <f t="shared" si="15"/>
        <v>0</v>
      </c>
    </row>
    <row r="679" spans="2:18">
      <c r="B679" s="248"/>
      <c r="C679" s="598">
        <v>23</v>
      </c>
      <c r="D679" s="246" t="s">
        <v>82</v>
      </c>
      <c r="E679" s="330"/>
      <c r="F679" s="336">
        <v>0</v>
      </c>
      <c r="H679" s="263">
        <v>0.49728374364167438</v>
      </c>
      <c r="I679" s="332"/>
      <c r="J679" s="272">
        <f t="shared" si="13"/>
        <v>0</v>
      </c>
      <c r="L679" s="263">
        <v>0.37890127540216306</v>
      </c>
      <c r="M679" s="332"/>
      <c r="N679" s="272">
        <f t="shared" si="14"/>
        <v>0</v>
      </c>
      <c r="O679" s="112"/>
      <c r="P679" s="263">
        <v>0.10488</v>
      </c>
      <c r="Q679" s="332"/>
      <c r="R679" s="558">
        <f t="shared" si="15"/>
        <v>0</v>
      </c>
    </row>
    <row r="680" spans="2:18">
      <c r="B680" s="248"/>
      <c r="C680" s="598">
        <v>24</v>
      </c>
      <c r="D680" s="246" t="s">
        <v>565</v>
      </c>
      <c r="E680" s="330"/>
      <c r="F680" s="336">
        <v>0</v>
      </c>
      <c r="H680" s="263">
        <v>0.1649785813086756</v>
      </c>
      <c r="I680" s="332"/>
      <c r="J680" s="272">
        <f t="shared" si="13"/>
        <v>0</v>
      </c>
      <c r="L680" s="263">
        <v>0.1140168172072476</v>
      </c>
      <c r="M680" s="332"/>
      <c r="N680" s="272">
        <f t="shared" si="14"/>
        <v>0</v>
      </c>
      <c r="O680" s="112"/>
      <c r="P680" s="263">
        <v>4.1479999999999998E-3</v>
      </c>
      <c r="Q680" s="332"/>
      <c r="R680" s="558">
        <f t="shared" si="15"/>
        <v>0</v>
      </c>
    </row>
    <row r="681" spans="2:18">
      <c r="B681" s="248"/>
      <c r="C681" s="598">
        <v>25</v>
      </c>
      <c r="D681" s="246" t="s">
        <v>566</v>
      </c>
      <c r="E681" s="330"/>
      <c r="F681" s="336">
        <v>0</v>
      </c>
      <c r="H681" s="263">
        <v>0.6496823379923764</v>
      </c>
      <c r="I681" s="332"/>
      <c r="J681" s="272">
        <f t="shared" si="13"/>
        <v>0</v>
      </c>
      <c r="L681" s="263">
        <v>0.14594098545813927</v>
      </c>
      <c r="M681" s="332"/>
      <c r="N681" s="272">
        <f t="shared" si="14"/>
        <v>0</v>
      </c>
      <c r="O681" s="112"/>
      <c r="P681" s="263">
        <v>3.4264999999999997E-2</v>
      </c>
      <c r="Q681" s="332"/>
      <c r="R681" s="558">
        <f t="shared" si="15"/>
        <v>0</v>
      </c>
    </row>
    <row r="682" spans="2:18">
      <c r="B682" s="248"/>
      <c r="C682" s="598">
        <v>26</v>
      </c>
      <c r="D682" s="246" t="s">
        <v>567</v>
      </c>
      <c r="E682" s="330"/>
      <c r="F682" s="336">
        <v>0</v>
      </c>
      <c r="H682" s="263">
        <v>0.84810461923799463</v>
      </c>
      <c r="I682" s="332"/>
      <c r="J682" s="272">
        <f t="shared" si="13"/>
        <v>0</v>
      </c>
      <c r="L682" s="263">
        <v>0.53583642406435161</v>
      </c>
      <c r="M682" s="332"/>
      <c r="N682" s="272">
        <f t="shared" si="14"/>
        <v>0</v>
      </c>
      <c r="O682" s="112"/>
      <c r="P682" s="263">
        <v>7.6189000000000007E-2</v>
      </c>
      <c r="Q682" s="332"/>
      <c r="R682" s="558">
        <f t="shared" si="15"/>
        <v>0</v>
      </c>
    </row>
    <row r="683" spans="2:18">
      <c r="B683" s="248"/>
      <c r="C683" s="598">
        <v>27</v>
      </c>
      <c r="D683" s="246" t="s">
        <v>83</v>
      </c>
      <c r="E683" s="330"/>
      <c r="F683" s="336">
        <v>0</v>
      </c>
      <c r="H683" s="263">
        <v>0.75458958813974952</v>
      </c>
      <c r="I683" s="332"/>
      <c r="J683" s="272">
        <f t="shared" si="13"/>
        <v>0</v>
      </c>
      <c r="L683" s="263">
        <v>0.45603746159178171</v>
      </c>
      <c r="M683" s="332"/>
      <c r="N683" s="272">
        <f t="shared" si="14"/>
        <v>0</v>
      </c>
      <c r="O683" s="112"/>
      <c r="P683" s="263">
        <v>0.16450600000000001</v>
      </c>
      <c r="Q683" s="332"/>
      <c r="R683" s="558">
        <f t="shared" si="15"/>
        <v>0</v>
      </c>
    </row>
    <row r="684" spans="2:18">
      <c r="B684" s="248"/>
      <c r="C684" s="598">
        <v>28</v>
      </c>
      <c r="D684" s="246" t="s">
        <v>84</v>
      </c>
      <c r="E684" s="330"/>
      <c r="F684" s="336">
        <v>0</v>
      </c>
      <c r="H684" s="263">
        <v>0.710201138766275</v>
      </c>
      <c r="I684" s="332"/>
      <c r="J684" s="272">
        <f t="shared" si="13"/>
        <v>0</v>
      </c>
      <c r="L684" s="263">
        <v>0.31237712823175945</v>
      </c>
      <c r="M684" s="332"/>
      <c r="N684" s="272">
        <f t="shared" si="14"/>
        <v>0</v>
      </c>
      <c r="O684" s="112"/>
      <c r="P684" s="263">
        <v>4.0304E-2</v>
      </c>
      <c r="Q684" s="332"/>
      <c r="R684" s="558">
        <f t="shared" si="15"/>
        <v>0</v>
      </c>
    </row>
    <row r="685" spans="2:18">
      <c r="B685" s="248"/>
      <c r="C685" s="598">
        <v>29</v>
      </c>
      <c r="D685" s="246" t="s">
        <v>85</v>
      </c>
      <c r="E685" s="330"/>
      <c r="F685" s="336">
        <v>0</v>
      </c>
      <c r="H685" s="263">
        <v>0.89424536443004587</v>
      </c>
      <c r="I685" s="332"/>
      <c r="J685" s="272">
        <f t="shared" si="13"/>
        <v>0</v>
      </c>
      <c r="L685" s="263">
        <v>3.9324338518635996E-2</v>
      </c>
      <c r="M685" s="332"/>
      <c r="N685" s="272">
        <f t="shared" si="14"/>
        <v>0</v>
      </c>
      <c r="O685" s="112"/>
      <c r="P685" s="263">
        <v>4.6090000000000002E-3</v>
      </c>
      <c r="Q685" s="332"/>
      <c r="R685" s="558">
        <f t="shared" si="15"/>
        <v>0</v>
      </c>
    </row>
    <row r="686" spans="2:18">
      <c r="B686" s="248"/>
      <c r="C686" s="598">
        <v>30</v>
      </c>
      <c r="D686" s="246" t="s">
        <v>641</v>
      </c>
      <c r="E686" s="330"/>
      <c r="F686" s="336">
        <v>0</v>
      </c>
      <c r="H686" s="263">
        <v>0.72123903101779596</v>
      </c>
      <c r="I686" s="332"/>
      <c r="J686" s="272">
        <f t="shared" si="13"/>
        <v>0</v>
      </c>
      <c r="L686" s="263">
        <v>0.44791090350097024</v>
      </c>
      <c r="M686" s="332"/>
      <c r="N686" s="272">
        <f t="shared" si="14"/>
        <v>0</v>
      </c>
      <c r="O686" s="112"/>
      <c r="P686" s="263">
        <v>8.7373999999999993E-2</v>
      </c>
      <c r="Q686" s="332"/>
      <c r="R686" s="558">
        <f t="shared" si="15"/>
        <v>0</v>
      </c>
    </row>
    <row r="687" spans="2:18">
      <c r="B687" s="248"/>
      <c r="C687" s="598">
        <v>31</v>
      </c>
      <c r="D687" s="246" t="s">
        <v>659</v>
      </c>
      <c r="E687" s="330"/>
      <c r="F687" s="336">
        <v>0</v>
      </c>
      <c r="H687" s="263">
        <v>0.59629862368930164</v>
      </c>
      <c r="I687" s="332"/>
      <c r="J687" s="272">
        <f t="shared" si="13"/>
        <v>0</v>
      </c>
      <c r="L687" s="263">
        <v>0.16960534259909574</v>
      </c>
      <c r="M687" s="332"/>
      <c r="N687" s="272">
        <f t="shared" si="14"/>
        <v>0</v>
      </c>
      <c r="O687" s="112"/>
      <c r="P687" s="263">
        <v>4.7018999999999998E-2</v>
      </c>
      <c r="Q687" s="332"/>
      <c r="R687" s="558">
        <f t="shared" si="15"/>
        <v>0</v>
      </c>
    </row>
    <row r="688" spans="2:18">
      <c r="B688" s="248"/>
      <c r="C688" s="598">
        <v>32</v>
      </c>
      <c r="D688" s="246" t="s">
        <v>86</v>
      </c>
      <c r="E688" s="330"/>
      <c r="F688" s="336">
        <v>0</v>
      </c>
      <c r="H688" s="263">
        <v>0.71200581883763636</v>
      </c>
      <c r="I688" s="332"/>
      <c r="J688" s="272">
        <f t="shared" si="13"/>
        <v>0</v>
      </c>
      <c r="L688" s="263">
        <v>0.38588081165979382</v>
      </c>
      <c r="M688" s="332"/>
      <c r="N688" s="272">
        <f t="shared" si="14"/>
        <v>0</v>
      </c>
      <c r="O688" s="112"/>
      <c r="P688" s="263">
        <v>5.3838999999999998E-2</v>
      </c>
      <c r="Q688" s="332"/>
      <c r="R688" s="558">
        <f t="shared" si="15"/>
        <v>0</v>
      </c>
    </row>
    <row r="689" spans="2:18">
      <c r="B689" s="248"/>
      <c r="C689" s="598">
        <v>33</v>
      </c>
      <c r="D689" s="246" t="s">
        <v>87</v>
      </c>
      <c r="E689" s="330"/>
      <c r="F689" s="336">
        <v>0</v>
      </c>
      <c r="H689" s="263">
        <v>0.79645739047423914</v>
      </c>
      <c r="I689" s="332"/>
      <c r="J689" s="272">
        <f t="shared" si="13"/>
        <v>0</v>
      </c>
      <c r="L689" s="263">
        <v>0.67167886604507754</v>
      </c>
      <c r="M689" s="332"/>
      <c r="N689" s="272">
        <f t="shared" si="14"/>
        <v>0</v>
      </c>
      <c r="O689" s="112"/>
      <c r="P689" s="263">
        <v>9.8073999999999995E-2</v>
      </c>
      <c r="Q689" s="332"/>
      <c r="R689" s="558">
        <f t="shared" si="15"/>
        <v>0</v>
      </c>
    </row>
    <row r="690" spans="2:18">
      <c r="B690" s="248"/>
      <c r="C690" s="598">
        <v>34</v>
      </c>
      <c r="D690" s="246" t="s">
        <v>660</v>
      </c>
      <c r="E690" s="330"/>
      <c r="F690" s="336">
        <v>0</v>
      </c>
      <c r="H690" s="263">
        <v>0.62834506533650503</v>
      </c>
      <c r="I690" s="332"/>
      <c r="J690" s="272">
        <f t="shared" si="13"/>
        <v>0</v>
      </c>
      <c r="L690" s="263">
        <v>0.49103007308829361</v>
      </c>
      <c r="M690" s="332"/>
      <c r="N690" s="272">
        <f t="shared" si="14"/>
        <v>0</v>
      </c>
      <c r="O690" s="112"/>
      <c r="P690" s="263">
        <v>0.10319399999999999</v>
      </c>
      <c r="Q690" s="332"/>
      <c r="R690" s="558">
        <f t="shared" si="15"/>
        <v>0</v>
      </c>
    </row>
    <row r="691" spans="2:18">
      <c r="B691" s="248"/>
      <c r="C691" s="598">
        <v>35</v>
      </c>
      <c r="D691" s="246" t="s">
        <v>661</v>
      </c>
      <c r="E691" s="330"/>
      <c r="F691" s="336">
        <v>0</v>
      </c>
      <c r="H691" s="263">
        <v>0.71936977109610611</v>
      </c>
      <c r="I691" s="332"/>
      <c r="J691" s="272">
        <f t="shared" si="13"/>
        <v>0</v>
      </c>
      <c r="L691" s="263">
        <v>0.62658725102985557</v>
      </c>
      <c r="M691" s="332"/>
      <c r="N691" s="272">
        <f t="shared" si="14"/>
        <v>0</v>
      </c>
      <c r="O691" s="112"/>
      <c r="P691" s="263">
        <v>9.3026999999999999E-2</v>
      </c>
      <c r="Q691" s="332"/>
      <c r="R691" s="558">
        <f t="shared" si="15"/>
        <v>0</v>
      </c>
    </row>
    <row r="692" spans="2:18">
      <c r="B692" s="248"/>
      <c r="C692" s="598">
        <v>36</v>
      </c>
      <c r="D692" s="246" t="s">
        <v>88</v>
      </c>
      <c r="E692" s="330"/>
      <c r="F692" s="336">
        <v>0</v>
      </c>
      <c r="H692" s="263">
        <v>0.65161794215947699</v>
      </c>
      <c r="I692" s="332"/>
      <c r="J692" s="272">
        <f t="shared" si="13"/>
        <v>0</v>
      </c>
      <c r="L692" s="263">
        <v>0.37153415843509074</v>
      </c>
      <c r="M692" s="332"/>
      <c r="N692" s="272">
        <f t="shared" si="14"/>
        <v>0</v>
      </c>
      <c r="O692" s="112"/>
      <c r="P692" s="263">
        <v>0.113093</v>
      </c>
      <c r="Q692" s="332"/>
      <c r="R692" s="558">
        <f t="shared" si="15"/>
        <v>0</v>
      </c>
    </row>
    <row r="693" spans="2:18">
      <c r="B693" s="248"/>
      <c r="C693" s="598">
        <v>37</v>
      </c>
      <c r="D693" s="246" t="s">
        <v>645</v>
      </c>
      <c r="E693" s="330"/>
      <c r="F693" s="336">
        <v>0</v>
      </c>
      <c r="H693" s="263">
        <v>0.53155285560454335</v>
      </c>
      <c r="I693" s="332"/>
      <c r="J693" s="272">
        <f t="shared" si="13"/>
        <v>0</v>
      </c>
      <c r="L693" s="263">
        <v>0.30544098823625043</v>
      </c>
      <c r="M693" s="332"/>
      <c r="N693" s="272">
        <f t="shared" si="14"/>
        <v>0</v>
      </c>
      <c r="O693" s="112"/>
      <c r="P693" s="263">
        <v>8.5841000000000001E-2</v>
      </c>
      <c r="Q693" s="332"/>
      <c r="R693" s="558">
        <f t="shared" si="15"/>
        <v>0</v>
      </c>
    </row>
    <row r="694" spans="2:18">
      <c r="B694" s="248"/>
      <c r="C694" s="598">
        <v>38</v>
      </c>
      <c r="D694" s="246" t="s">
        <v>646</v>
      </c>
      <c r="E694" s="330"/>
      <c r="F694" s="336">
        <v>0</v>
      </c>
      <c r="H694" s="263">
        <v>0.47444225882550645</v>
      </c>
      <c r="I694" s="332"/>
      <c r="J694" s="272">
        <f t="shared" si="13"/>
        <v>0</v>
      </c>
      <c r="L694" s="263">
        <v>0.31816972692208106</v>
      </c>
      <c r="M694" s="332"/>
      <c r="N694" s="272">
        <f t="shared" si="14"/>
        <v>0</v>
      </c>
      <c r="O694" s="112"/>
      <c r="P694" s="263">
        <v>0.20375799999999999</v>
      </c>
      <c r="Q694" s="332"/>
      <c r="R694" s="558">
        <f t="shared" si="15"/>
        <v>0</v>
      </c>
    </row>
    <row r="695" spans="2:18">
      <c r="B695" s="248"/>
      <c r="C695" s="598">
        <v>39</v>
      </c>
      <c r="D695" s="246" t="s">
        <v>647</v>
      </c>
      <c r="E695" s="330"/>
      <c r="F695" s="336">
        <v>0</v>
      </c>
      <c r="H695" s="263">
        <v>0.77297337595169135</v>
      </c>
      <c r="I695" s="332"/>
      <c r="J695" s="272">
        <f t="shared" si="13"/>
        <v>0</v>
      </c>
      <c r="L695" s="263">
        <v>0.2619817536273753</v>
      </c>
      <c r="M695" s="332"/>
      <c r="N695" s="272">
        <f t="shared" si="14"/>
        <v>0</v>
      </c>
      <c r="O695" s="112"/>
      <c r="P695" s="263">
        <v>0.10233100000000001</v>
      </c>
      <c r="Q695" s="332"/>
      <c r="R695" s="558">
        <f t="shared" si="15"/>
        <v>0</v>
      </c>
    </row>
    <row r="696" spans="2:18">
      <c r="B696" s="248"/>
      <c r="C696" s="598">
        <v>40</v>
      </c>
      <c r="D696" s="246" t="s">
        <v>648</v>
      </c>
      <c r="E696" s="330"/>
      <c r="F696" s="336">
        <v>0</v>
      </c>
      <c r="H696" s="263">
        <v>0.77179526334786386</v>
      </c>
      <c r="I696" s="332"/>
      <c r="J696" s="272">
        <f t="shared" si="13"/>
        <v>0</v>
      </c>
      <c r="L696" s="263">
        <v>0.2845531276897022</v>
      </c>
      <c r="M696" s="332"/>
      <c r="N696" s="272">
        <f t="shared" si="14"/>
        <v>0</v>
      </c>
      <c r="O696" s="112"/>
      <c r="P696" s="263">
        <v>7.6859999999999998E-2</v>
      </c>
      <c r="Q696" s="332"/>
      <c r="R696" s="558">
        <f t="shared" si="15"/>
        <v>0</v>
      </c>
    </row>
    <row r="697" spans="2:18">
      <c r="B697" s="248"/>
      <c r="C697" s="598">
        <v>41</v>
      </c>
      <c r="D697" s="246" t="s">
        <v>662</v>
      </c>
      <c r="E697" s="330"/>
      <c r="F697" s="336">
        <v>0</v>
      </c>
      <c r="H697" s="263">
        <v>0</v>
      </c>
      <c r="I697" s="332"/>
      <c r="J697" s="272">
        <f t="shared" si="13"/>
        <v>0</v>
      </c>
      <c r="L697" s="263">
        <v>0</v>
      </c>
      <c r="M697" s="332"/>
      <c r="N697" s="272">
        <f t="shared" si="14"/>
        <v>0</v>
      </c>
      <c r="O697" s="112"/>
      <c r="P697" s="263">
        <v>0</v>
      </c>
      <c r="Q697" s="332"/>
      <c r="R697" s="558">
        <f t="shared" si="15"/>
        <v>0</v>
      </c>
    </row>
    <row r="698" spans="2:18" ht="12.75" thickBot="1">
      <c r="B698" s="248"/>
      <c r="C698" s="598">
        <v>42</v>
      </c>
      <c r="D698" s="246" t="s">
        <v>663</v>
      </c>
      <c r="E698" s="330"/>
      <c r="F698" s="411">
        <v>0</v>
      </c>
      <c r="H698" s="265">
        <v>0.39233412635474552</v>
      </c>
      <c r="I698" s="332"/>
      <c r="J698" s="270">
        <f t="shared" si="13"/>
        <v>0</v>
      </c>
      <c r="L698" s="265">
        <v>3.0652920962199359E-2</v>
      </c>
      <c r="M698" s="332"/>
      <c r="N698" s="270">
        <f t="shared" si="14"/>
        <v>0</v>
      </c>
      <c r="O698" s="112"/>
      <c r="P698" s="265">
        <v>5.3080000000000002E-3</v>
      </c>
      <c r="Q698" s="332"/>
      <c r="R698" s="559">
        <f t="shared" si="15"/>
        <v>0</v>
      </c>
    </row>
    <row r="699" spans="2:18">
      <c r="B699" s="343" t="s">
        <v>79</v>
      </c>
      <c r="C699" s="597">
        <v>1</v>
      </c>
      <c r="D699" s="244" t="s">
        <v>67</v>
      </c>
      <c r="E699" s="330"/>
      <c r="F699" s="333">
        <v>0</v>
      </c>
      <c r="H699" s="283">
        <v>0.46526646538932237</v>
      </c>
      <c r="I699" s="332"/>
      <c r="J699" s="271">
        <f t="shared" si="13"/>
        <v>0</v>
      </c>
      <c r="L699" s="283">
        <v>9.2257075000358235E-2</v>
      </c>
      <c r="M699" s="332"/>
      <c r="N699" s="271">
        <f t="shared" si="14"/>
        <v>0</v>
      </c>
      <c r="O699" s="112"/>
      <c r="P699" s="283">
        <v>3.8321000000000001E-2</v>
      </c>
      <c r="Q699" s="332"/>
      <c r="R699" s="557">
        <f t="shared" si="15"/>
        <v>0</v>
      </c>
    </row>
    <row r="700" spans="2:18">
      <c r="B700" s="251"/>
      <c r="C700" s="598">
        <v>2</v>
      </c>
      <c r="D700" s="246" t="s">
        <v>563</v>
      </c>
      <c r="E700" s="330"/>
      <c r="F700" s="336">
        <v>0</v>
      </c>
      <c r="H700" s="285">
        <v>0.66840796084760723</v>
      </c>
      <c r="I700" s="332"/>
      <c r="J700" s="272">
        <f t="shared" si="13"/>
        <v>0</v>
      </c>
      <c r="L700" s="285">
        <v>0.21480625875101383</v>
      </c>
      <c r="M700" s="332"/>
      <c r="N700" s="272">
        <f t="shared" si="14"/>
        <v>0</v>
      </c>
      <c r="O700" s="112"/>
      <c r="P700" s="285">
        <v>9.0574000000000002E-2</v>
      </c>
      <c r="Q700" s="332"/>
      <c r="R700" s="558">
        <f t="shared" si="15"/>
        <v>0</v>
      </c>
    </row>
    <row r="701" spans="2:18">
      <c r="B701" s="251"/>
      <c r="C701" s="598">
        <v>3</v>
      </c>
      <c r="D701" s="246" t="s">
        <v>633</v>
      </c>
      <c r="E701" s="330"/>
      <c r="F701" s="336">
        <v>0</v>
      </c>
      <c r="H701" s="285">
        <v>0.51182813572796626</v>
      </c>
      <c r="I701" s="332"/>
      <c r="J701" s="272">
        <f t="shared" si="13"/>
        <v>0</v>
      </c>
      <c r="L701" s="285">
        <v>0.19301412929570352</v>
      </c>
      <c r="M701" s="332"/>
      <c r="N701" s="272">
        <f t="shared" si="14"/>
        <v>0</v>
      </c>
      <c r="O701" s="112"/>
      <c r="P701" s="285">
        <v>0.10439</v>
      </c>
      <c r="Q701" s="332"/>
      <c r="R701" s="558">
        <f t="shared" si="15"/>
        <v>0</v>
      </c>
    </row>
    <row r="702" spans="2:18">
      <c r="B702" s="251"/>
      <c r="C702" s="598">
        <v>4</v>
      </c>
      <c r="D702" s="246" t="s">
        <v>652</v>
      </c>
      <c r="E702" s="330"/>
      <c r="F702" s="336">
        <v>0</v>
      </c>
      <c r="H702" s="285">
        <v>0.4488544635727581</v>
      </c>
      <c r="I702" s="332"/>
      <c r="J702" s="272">
        <f t="shared" si="13"/>
        <v>0</v>
      </c>
      <c r="L702" s="285">
        <v>0.18875235574293034</v>
      </c>
      <c r="M702" s="332"/>
      <c r="N702" s="272">
        <f t="shared" si="14"/>
        <v>0</v>
      </c>
      <c r="O702" s="112"/>
      <c r="P702" s="285">
        <v>6.9598999999999994E-2</v>
      </c>
      <c r="Q702" s="332"/>
      <c r="R702" s="558">
        <f t="shared" si="15"/>
        <v>0</v>
      </c>
    </row>
    <row r="703" spans="2:18">
      <c r="B703" s="251"/>
      <c r="C703" s="598">
        <v>5</v>
      </c>
      <c r="D703" s="246" t="s">
        <v>653</v>
      </c>
      <c r="E703" s="330"/>
      <c r="F703" s="336">
        <v>0</v>
      </c>
      <c r="H703" s="285">
        <v>0.36469910008551054</v>
      </c>
      <c r="I703" s="332"/>
      <c r="J703" s="272">
        <f t="shared" si="13"/>
        <v>0</v>
      </c>
      <c r="L703" s="285">
        <v>0.13327565265612043</v>
      </c>
      <c r="M703" s="332"/>
      <c r="N703" s="272">
        <f t="shared" si="14"/>
        <v>0</v>
      </c>
      <c r="O703" s="112"/>
      <c r="P703" s="285">
        <v>6.2389E-2</v>
      </c>
      <c r="Q703" s="332"/>
      <c r="R703" s="558">
        <f t="shared" si="15"/>
        <v>0</v>
      </c>
    </row>
    <row r="704" spans="2:18">
      <c r="B704" s="251"/>
      <c r="C704" s="598">
        <v>6</v>
      </c>
      <c r="D704" s="246" t="s">
        <v>68</v>
      </c>
      <c r="E704" s="330"/>
      <c r="F704" s="336">
        <v>0</v>
      </c>
      <c r="H704" s="285">
        <v>0.33928693964671464</v>
      </c>
      <c r="I704" s="332"/>
      <c r="J704" s="272">
        <f t="shared" si="13"/>
        <v>0</v>
      </c>
      <c r="L704" s="285">
        <v>0.31683067299577838</v>
      </c>
      <c r="M704" s="332"/>
      <c r="N704" s="272">
        <f t="shared" si="14"/>
        <v>0</v>
      </c>
      <c r="O704" s="112"/>
      <c r="P704" s="285">
        <v>0.138325</v>
      </c>
      <c r="Q704" s="332"/>
      <c r="R704" s="558">
        <f t="shared" si="15"/>
        <v>0</v>
      </c>
    </row>
    <row r="705" spans="2:18">
      <c r="B705" s="251"/>
      <c r="C705" s="598">
        <v>7</v>
      </c>
      <c r="D705" s="246" t="s">
        <v>69</v>
      </c>
      <c r="E705" s="330"/>
      <c r="F705" s="336">
        <v>0</v>
      </c>
      <c r="H705" s="285">
        <v>0.31382000783532432</v>
      </c>
      <c r="I705" s="332"/>
      <c r="J705" s="272">
        <f t="shared" si="13"/>
        <v>0</v>
      </c>
      <c r="L705" s="285">
        <v>0.18190759829563885</v>
      </c>
      <c r="M705" s="332"/>
      <c r="N705" s="272">
        <f t="shared" si="14"/>
        <v>0</v>
      </c>
      <c r="O705" s="112"/>
      <c r="P705" s="285">
        <v>7.2328000000000003E-2</v>
      </c>
      <c r="Q705" s="332"/>
      <c r="R705" s="558">
        <f t="shared" si="15"/>
        <v>0</v>
      </c>
    </row>
    <row r="706" spans="2:18">
      <c r="B706" s="251"/>
      <c r="C706" s="598">
        <v>8</v>
      </c>
      <c r="D706" s="246" t="s">
        <v>70</v>
      </c>
      <c r="E706" s="330"/>
      <c r="F706" s="336">
        <v>0</v>
      </c>
      <c r="H706" s="285">
        <v>0.24912627968044185</v>
      </c>
      <c r="I706" s="332"/>
      <c r="J706" s="272">
        <f t="shared" si="13"/>
        <v>0</v>
      </c>
      <c r="L706" s="285">
        <v>8.7448393249086945E-2</v>
      </c>
      <c r="M706" s="332"/>
      <c r="N706" s="272">
        <f t="shared" si="14"/>
        <v>0</v>
      </c>
      <c r="O706" s="112"/>
      <c r="P706" s="285">
        <v>2.3737000000000001E-2</v>
      </c>
      <c r="Q706" s="332"/>
      <c r="R706" s="558">
        <f t="shared" si="15"/>
        <v>0</v>
      </c>
    </row>
    <row r="707" spans="2:18">
      <c r="B707" s="251"/>
      <c r="C707" s="598">
        <v>9</v>
      </c>
      <c r="D707" s="246" t="s">
        <v>71</v>
      </c>
      <c r="E707" s="330"/>
      <c r="F707" s="336">
        <v>0</v>
      </c>
      <c r="H707" s="285">
        <v>0.22322200833512137</v>
      </c>
      <c r="I707" s="332"/>
      <c r="J707" s="272">
        <f t="shared" si="13"/>
        <v>0</v>
      </c>
      <c r="L707" s="285">
        <v>1.1571389535993576E-2</v>
      </c>
      <c r="M707" s="332"/>
      <c r="N707" s="272">
        <f t="shared" si="14"/>
        <v>0</v>
      </c>
      <c r="O707" s="112"/>
      <c r="P707" s="285">
        <v>2.614E-3</v>
      </c>
      <c r="Q707" s="332"/>
      <c r="R707" s="558">
        <f t="shared" si="15"/>
        <v>0</v>
      </c>
    </row>
    <row r="708" spans="2:18">
      <c r="B708" s="252"/>
      <c r="C708" s="598">
        <v>10</v>
      </c>
      <c r="D708" s="246" t="s">
        <v>564</v>
      </c>
      <c r="E708" s="330"/>
      <c r="F708" s="336">
        <v>0</v>
      </c>
      <c r="H708" s="285">
        <v>0.31232800928408477</v>
      </c>
      <c r="I708" s="332"/>
      <c r="J708" s="272">
        <f t="shared" si="13"/>
        <v>0</v>
      </c>
      <c r="L708" s="285">
        <v>0.21046011346301033</v>
      </c>
      <c r="M708" s="332"/>
      <c r="N708" s="272">
        <f t="shared" si="14"/>
        <v>0</v>
      </c>
      <c r="O708" s="112"/>
      <c r="P708" s="285">
        <v>7.8898999999999997E-2</v>
      </c>
      <c r="Q708" s="332"/>
      <c r="R708" s="558">
        <f t="shared" si="15"/>
        <v>0</v>
      </c>
    </row>
    <row r="709" spans="2:18">
      <c r="B709" s="252"/>
      <c r="C709" s="598">
        <v>11</v>
      </c>
      <c r="D709" s="246" t="s">
        <v>72</v>
      </c>
      <c r="E709" s="330"/>
      <c r="F709" s="336">
        <v>0</v>
      </c>
      <c r="H709" s="285">
        <v>0.43831030722993902</v>
      </c>
      <c r="I709" s="332"/>
      <c r="J709" s="272">
        <f t="shared" si="13"/>
        <v>0</v>
      </c>
      <c r="L709" s="285">
        <v>0.21529585730466586</v>
      </c>
      <c r="M709" s="332"/>
      <c r="N709" s="272">
        <f t="shared" si="14"/>
        <v>0</v>
      </c>
      <c r="O709" s="112"/>
      <c r="P709" s="285">
        <v>7.6244999999999993E-2</v>
      </c>
      <c r="Q709" s="332"/>
      <c r="R709" s="558">
        <f t="shared" si="15"/>
        <v>0</v>
      </c>
    </row>
    <row r="710" spans="2:18">
      <c r="B710" s="252"/>
      <c r="C710" s="598">
        <v>12</v>
      </c>
      <c r="D710" s="246" t="s">
        <v>73</v>
      </c>
      <c r="E710" s="330"/>
      <c r="F710" s="336">
        <v>0</v>
      </c>
      <c r="H710" s="285">
        <v>0.1871809311524556</v>
      </c>
      <c r="I710" s="332"/>
      <c r="J710" s="272">
        <f t="shared" si="13"/>
        <v>0</v>
      </c>
      <c r="L710" s="285">
        <v>5.0625160336827124E-2</v>
      </c>
      <c r="M710" s="332"/>
      <c r="N710" s="272">
        <f t="shared" si="14"/>
        <v>0</v>
      </c>
      <c r="O710" s="112"/>
      <c r="P710" s="285">
        <v>1.4852000000000001E-2</v>
      </c>
      <c r="Q710" s="332"/>
      <c r="R710" s="558">
        <f t="shared" si="15"/>
        <v>0</v>
      </c>
    </row>
    <row r="711" spans="2:18">
      <c r="B711" s="252"/>
      <c r="C711" s="598">
        <v>13</v>
      </c>
      <c r="D711" s="246" t="s">
        <v>74</v>
      </c>
      <c r="E711" s="330"/>
      <c r="F711" s="336">
        <v>0</v>
      </c>
      <c r="H711" s="285">
        <v>0.23065261337450582</v>
      </c>
      <c r="I711" s="332"/>
      <c r="J711" s="272">
        <f t="shared" si="13"/>
        <v>0</v>
      </c>
      <c r="L711" s="285">
        <v>9.9674168556048659E-2</v>
      </c>
      <c r="M711" s="332"/>
      <c r="N711" s="272">
        <f t="shared" si="14"/>
        <v>0</v>
      </c>
      <c r="O711" s="112"/>
      <c r="P711" s="285">
        <v>2.8282999999999999E-2</v>
      </c>
      <c r="Q711" s="332"/>
      <c r="R711" s="558">
        <f t="shared" si="15"/>
        <v>0</v>
      </c>
    </row>
    <row r="712" spans="2:18">
      <c r="B712" s="252"/>
      <c r="C712" s="598">
        <v>14</v>
      </c>
      <c r="D712" s="246" t="s">
        <v>75</v>
      </c>
      <c r="E712" s="330"/>
      <c r="F712" s="336">
        <v>0</v>
      </c>
      <c r="H712" s="285">
        <v>0.37806810702576027</v>
      </c>
      <c r="I712" s="332"/>
      <c r="J712" s="272">
        <f t="shared" si="13"/>
        <v>0</v>
      </c>
      <c r="L712" s="285">
        <v>0.2975756861368265</v>
      </c>
      <c r="M712" s="332"/>
      <c r="N712" s="272">
        <f t="shared" si="14"/>
        <v>0</v>
      </c>
      <c r="O712" s="112"/>
      <c r="P712" s="285">
        <v>0.121685</v>
      </c>
      <c r="Q712" s="332"/>
      <c r="R712" s="558">
        <f t="shared" si="15"/>
        <v>0</v>
      </c>
    </row>
    <row r="713" spans="2:18">
      <c r="B713" s="252"/>
      <c r="C713" s="598">
        <v>15</v>
      </c>
      <c r="D713" s="246" t="s">
        <v>654</v>
      </c>
      <c r="E713" s="330"/>
      <c r="F713" s="336">
        <v>0</v>
      </c>
      <c r="H713" s="285">
        <v>0.38205326456738903</v>
      </c>
      <c r="I713" s="332"/>
      <c r="J713" s="272">
        <f t="shared" si="13"/>
        <v>0</v>
      </c>
      <c r="L713" s="285">
        <v>0.22703629813870238</v>
      </c>
      <c r="M713" s="332"/>
      <c r="N713" s="272">
        <f t="shared" si="14"/>
        <v>0</v>
      </c>
      <c r="O713" s="112"/>
      <c r="P713" s="285">
        <v>6.2937000000000007E-2</v>
      </c>
      <c r="Q713" s="332"/>
      <c r="R713" s="558">
        <f t="shared" si="15"/>
        <v>0</v>
      </c>
    </row>
    <row r="714" spans="2:18">
      <c r="B714" s="252"/>
      <c r="C714" s="598">
        <v>16</v>
      </c>
      <c r="D714" s="246" t="s">
        <v>655</v>
      </c>
      <c r="E714" s="330"/>
      <c r="F714" s="336">
        <v>0</v>
      </c>
      <c r="H714" s="285">
        <v>0.40666124577872914</v>
      </c>
      <c r="I714" s="332"/>
      <c r="J714" s="272">
        <f t="shared" si="13"/>
        <v>0</v>
      </c>
      <c r="L714" s="285">
        <v>0.24859447293713771</v>
      </c>
      <c r="M714" s="332"/>
      <c r="N714" s="272">
        <f t="shared" si="14"/>
        <v>0</v>
      </c>
      <c r="O714" s="112"/>
      <c r="P714" s="285">
        <v>7.7682000000000001E-2</v>
      </c>
      <c r="Q714" s="332"/>
      <c r="R714" s="558">
        <f t="shared" si="15"/>
        <v>0</v>
      </c>
    </row>
    <row r="715" spans="2:18">
      <c r="B715" s="252"/>
      <c r="C715" s="598">
        <v>17</v>
      </c>
      <c r="D715" s="246" t="s">
        <v>656</v>
      </c>
      <c r="E715" s="330"/>
      <c r="F715" s="336">
        <v>0</v>
      </c>
      <c r="H715" s="285">
        <v>0.32798738513798226</v>
      </c>
      <c r="I715" s="332"/>
      <c r="J715" s="272">
        <f t="shared" si="13"/>
        <v>0</v>
      </c>
      <c r="L715" s="285">
        <v>0.20294177103804983</v>
      </c>
      <c r="M715" s="332"/>
      <c r="N715" s="272">
        <f t="shared" si="14"/>
        <v>0</v>
      </c>
      <c r="O715" s="112"/>
      <c r="P715" s="285">
        <v>7.0429000000000005E-2</v>
      </c>
      <c r="Q715" s="332"/>
      <c r="R715" s="558">
        <f t="shared" si="15"/>
        <v>0</v>
      </c>
    </row>
    <row r="716" spans="2:18">
      <c r="B716" s="252"/>
      <c r="C716" s="598">
        <v>18</v>
      </c>
      <c r="D716" s="246" t="s">
        <v>657</v>
      </c>
      <c r="E716" s="330"/>
      <c r="F716" s="336">
        <v>0</v>
      </c>
      <c r="H716" s="285">
        <v>0.27215075885482687</v>
      </c>
      <c r="I716" s="332"/>
      <c r="J716" s="272">
        <f t="shared" si="13"/>
        <v>0</v>
      </c>
      <c r="L716" s="285">
        <v>0.22163791003403188</v>
      </c>
      <c r="M716" s="332"/>
      <c r="N716" s="272">
        <f t="shared" si="14"/>
        <v>0</v>
      </c>
      <c r="O716" s="112"/>
      <c r="P716" s="285">
        <v>7.3471999999999996E-2</v>
      </c>
      <c r="Q716" s="332"/>
      <c r="R716" s="558">
        <f t="shared" si="15"/>
        <v>0</v>
      </c>
    </row>
    <row r="717" spans="2:18">
      <c r="B717" s="252"/>
      <c r="C717" s="598">
        <v>19</v>
      </c>
      <c r="D717" s="246" t="s">
        <v>76</v>
      </c>
      <c r="E717" s="330"/>
      <c r="F717" s="336">
        <v>0</v>
      </c>
      <c r="H717" s="285">
        <v>0.30672580972270214</v>
      </c>
      <c r="I717" s="332"/>
      <c r="J717" s="272">
        <f t="shared" si="13"/>
        <v>0</v>
      </c>
      <c r="L717" s="285">
        <v>0.19988914102796024</v>
      </c>
      <c r="M717" s="332"/>
      <c r="N717" s="272">
        <f t="shared" si="14"/>
        <v>0</v>
      </c>
      <c r="O717" s="112"/>
      <c r="P717" s="285">
        <v>5.9097999999999998E-2</v>
      </c>
      <c r="Q717" s="332"/>
      <c r="R717" s="558">
        <f t="shared" si="15"/>
        <v>0</v>
      </c>
    </row>
    <row r="718" spans="2:18">
      <c r="B718" s="252"/>
      <c r="C718" s="598">
        <v>20</v>
      </c>
      <c r="D718" s="246" t="s">
        <v>658</v>
      </c>
      <c r="E718" s="330"/>
      <c r="F718" s="336">
        <v>0</v>
      </c>
      <c r="H718" s="285">
        <v>0.26601266464392281</v>
      </c>
      <c r="I718" s="332"/>
      <c r="J718" s="272">
        <f t="shared" si="13"/>
        <v>0</v>
      </c>
      <c r="L718" s="285">
        <v>0.16387018707694961</v>
      </c>
      <c r="M718" s="332"/>
      <c r="N718" s="272">
        <f t="shared" si="14"/>
        <v>0</v>
      </c>
      <c r="O718" s="112"/>
      <c r="P718" s="285">
        <v>5.5413999999999998E-2</v>
      </c>
      <c r="Q718" s="332"/>
      <c r="R718" s="558">
        <f t="shared" si="15"/>
        <v>0</v>
      </c>
    </row>
    <row r="719" spans="2:18">
      <c r="B719" s="252"/>
      <c r="C719" s="598">
        <v>21</v>
      </c>
      <c r="D719" s="246" t="s">
        <v>77</v>
      </c>
      <c r="E719" s="330"/>
      <c r="F719" s="336">
        <v>0</v>
      </c>
      <c r="H719" s="285">
        <v>0.20072876842457094</v>
      </c>
      <c r="I719" s="332"/>
      <c r="J719" s="272">
        <f t="shared" si="13"/>
        <v>0</v>
      </c>
      <c r="L719" s="285">
        <v>0.14164800278264839</v>
      </c>
      <c r="M719" s="332"/>
      <c r="N719" s="272">
        <f t="shared" si="14"/>
        <v>0</v>
      </c>
      <c r="O719" s="112"/>
      <c r="P719" s="285">
        <v>3.8995000000000002E-2</v>
      </c>
      <c r="Q719" s="332"/>
      <c r="R719" s="558">
        <f t="shared" si="15"/>
        <v>0</v>
      </c>
    </row>
    <row r="720" spans="2:18">
      <c r="B720" s="252"/>
      <c r="C720" s="598">
        <v>22</v>
      </c>
      <c r="D720" s="246" t="s">
        <v>81</v>
      </c>
      <c r="E720" s="330"/>
      <c r="F720" s="336">
        <v>0</v>
      </c>
      <c r="H720" s="285">
        <v>0.42709223382976236</v>
      </c>
      <c r="I720" s="332"/>
      <c r="J720" s="272">
        <f t="shared" si="13"/>
        <v>0</v>
      </c>
      <c r="L720" s="285">
        <v>0.27283739869245882</v>
      </c>
      <c r="M720" s="332"/>
      <c r="N720" s="272">
        <f t="shared" si="14"/>
        <v>0</v>
      </c>
      <c r="O720" s="112"/>
      <c r="P720" s="285">
        <v>0.116953</v>
      </c>
      <c r="Q720" s="332"/>
      <c r="R720" s="558">
        <f t="shared" si="15"/>
        <v>0</v>
      </c>
    </row>
    <row r="721" spans="2:18">
      <c r="B721" s="252"/>
      <c r="C721" s="598">
        <v>23</v>
      </c>
      <c r="D721" s="246" t="s">
        <v>82</v>
      </c>
      <c r="E721" s="330"/>
      <c r="F721" s="336">
        <v>0</v>
      </c>
      <c r="H721" s="285">
        <v>0.45093348694724278</v>
      </c>
      <c r="I721" s="332"/>
      <c r="J721" s="272">
        <f t="shared" si="13"/>
        <v>0</v>
      </c>
      <c r="L721" s="285">
        <v>0.3501929653184887</v>
      </c>
      <c r="M721" s="332"/>
      <c r="N721" s="272">
        <f t="shared" si="14"/>
        <v>0</v>
      </c>
      <c r="O721" s="112"/>
      <c r="P721" s="285">
        <v>0.16181999999999999</v>
      </c>
      <c r="Q721" s="332"/>
      <c r="R721" s="558">
        <f t="shared" si="15"/>
        <v>0</v>
      </c>
    </row>
    <row r="722" spans="2:18">
      <c r="B722" s="252"/>
      <c r="C722" s="598">
        <v>24</v>
      </c>
      <c r="D722" s="246" t="s">
        <v>565</v>
      </c>
      <c r="E722" s="330"/>
      <c r="F722" s="336">
        <v>0</v>
      </c>
      <c r="H722" s="285">
        <v>0.22707188532180705</v>
      </c>
      <c r="I722" s="332"/>
      <c r="J722" s="272">
        <f t="shared" si="13"/>
        <v>0</v>
      </c>
      <c r="L722" s="285">
        <v>8.9531415119947971E-2</v>
      </c>
      <c r="M722" s="332"/>
      <c r="N722" s="272">
        <f t="shared" si="14"/>
        <v>0</v>
      </c>
      <c r="O722" s="112"/>
      <c r="P722" s="285">
        <v>1.9297000000000002E-2</v>
      </c>
      <c r="Q722" s="332"/>
      <c r="R722" s="558">
        <f t="shared" si="15"/>
        <v>0</v>
      </c>
    </row>
    <row r="723" spans="2:18">
      <c r="B723" s="252"/>
      <c r="C723" s="598">
        <v>25</v>
      </c>
      <c r="D723" s="246" t="s">
        <v>566</v>
      </c>
      <c r="E723" s="330"/>
      <c r="F723" s="336">
        <v>0</v>
      </c>
      <c r="H723" s="285">
        <v>0.47698231872551622</v>
      </c>
      <c r="I723" s="332"/>
      <c r="J723" s="272">
        <f t="shared" si="13"/>
        <v>0</v>
      </c>
      <c r="L723" s="285">
        <v>0.12767412458176414</v>
      </c>
      <c r="M723" s="332"/>
      <c r="N723" s="272">
        <f t="shared" si="14"/>
        <v>0</v>
      </c>
      <c r="O723" s="112"/>
      <c r="P723" s="285">
        <v>3.3208000000000001E-2</v>
      </c>
      <c r="Q723" s="332"/>
      <c r="R723" s="558">
        <f t="shared" si="15"/>
        <v>0</v>
      </c>
    </row>
    <row r="724" spans="2:18">
      <c r="B724" s="252"/>
      <c r="C724" s="598">
        <v>26</v>
      </c>
      <c r="D724" s="246" t="s">
        <v>567</v>
      </c>
      <c r="E724" s="330"/>
      <c r="F724" s="336">
        <v>0</v>
      </c>
      <c r="H724" s="285">
        <v>0.72423358536479421</v>
      </c>
      <c r="I724" s="332"/>
      <c r="J724" s="272">
        <f t="shared" si="13"/>
        <v>0</v>
      </c>
      <c r="L724" s="285">
        <v>0.48222146178247099</v>
      </c>
      <c r="M724" s="332"/>
      <c r="N724" s="272">
        <f t="shared" si="14"/>
        <v>0</v>
      </c>
      <c r="O724" s="112"/>
      <c r="P724" s="285">
        <v>0.153831</v>
      </c>
      <c r="Q724" s="332"/>
      <c r="R724" s="558">
        <f t="shared" si="15"/>
        <v>0</v>
      </c>
    </row>
    <row r="725" spans="2:18">
      <c r="B725" s="252"/>
      <c r="C725" s="598">
        <v>27</v>
      </c>
      <c r="D725" s="246" t="s">
        <v>83</v>
      </c>
      <c r="E725" s="330"/>
      <c r="F725" s="336">
        <v>0</v>
      </c>
      <c r="H725" s="285">
        <v>0.68397298691473174</v>
      </c>
      <c r="I725" s="332"/>
      <c r="J725" s="272">
        <f t="shared" ref="J725:J735" si="16">$F725*H725</f>
        <v>0</v>
      </c>
      <c r="L725" s="285">
        <v>0.39474771690408444</v>
      </c>
      <c r="M725" s="332"/>
      <c r="N725" s="272">
        <f t="shared" ref="N725:N736" si="17">$F725*L725</f>
        <v>0</v>
      </c>
      <c r="O725" s="112"/>
      <c r="P725" s="285">
        <v>0.154308</v>
      </c>
      <c r="Q725" s="332"/>
      <c r="R725" s="558">
        <f t="shared" ref="R725:R736" si="18">$F725*P725*100</f>
        <v>0</v>
      </c>
    </row>
    <row r="726" spans="2:18">
      <c r="B726" s="252"/>
      <c r="C726" s="598">
        <v>28</v>
      </c>
      <c r="D726" s="246" t="s">
        <v>84</v>
      </c>
      <c r="E726" s="330"/>
      <c r="F726" s="336">
        <v>0</v>
      </c>
      <c r="H726" s="285">
        <v>0.65727360909975463</v>
      </c>
      <c r="I726" s="332"/>
      <c r="J726" s="272">
        <f t="shared" si="16"/>
        <v>0</v>
      </c>
      <c r="L726" s="285">
        <v>0.30639705830566066</v>
      </c>
      <c r="M726" s="332"/>
      <c r="N726" s="272">
        <f t="shared" si="17"/>
        <v>0</v>
      </c>
      <c r="O726" s="112"/>
      <c r="P726" s="285">
        <v>9.0554999999999997E-2</v>
      </c>
      <c r="Q726" s="332"/>
      <c r="R726" s="558">
        <f t="shared" si="18"/>
        <v>0</v>
      </c>
    </row>
    <row r="727" spans="2:18">
      <c r="B727" s="252"/>
      <c r="C727" s="598">
        <v>29</v>
      </c>
      <c r="D727" s="246" t="s">
        <v>85</v>
      </c>
      <c r="E727" s="330"/>
      <c r="F727" s="336">
        <v>0</v>
      </c>
      <c r="H727" s="285">
        <v>0.80482208906729924</v>
      </c>
      <c r="I727" s="332"/>
      <c r="J727" s="272">
        <f t="shared" si="16"/>
        <v>0</v>
      </c>
      <c r="L727" s="285">
        <v>5.5680196330048289E-2</v>
      </c>
      <c r="M727" s="332"/>
      <c r="N727" s="272">
        <f t="shared" si="17"/>
        <v>0</v>
      </c>
      <c r="O727" s="112"/>
      <c r="P727" s="285">
        <v>1.2448000000000001E-2</v>
      </c>
      <c r="Q727" s="332"/>
      <c r="R727" s="558">
        <f t="shared" si="18"/>
        <v>0</v>
      </c>
    </row>
    <row r="728" spans="2:18">
      <c r="B728" s="252"/>
      <c r="C728" s="598">
        <v>30</v>
      </c>
      <c r="D728" s="246" t="s">
        <v>641</v>
      </c>
      <c r="E728" s="330"/>
      <c r="F728" s="336">
        <v>0</v>
      </c>
      <c r="H728" s="285">
        <v>0.61555693564385727</v>
      </c>
      <c r="I728" s="332"/>
      <c r="J728" s="272">
        <f t="shared" si="16"/>
        <v>0</v>
      </c>
      <c r="L728" s="285">
        <v>0.35747176796945435</v>
      </c>
      <c r="M728" s="332"/>
      <c r="N728" s="272">
        <f t="shared" si="17"/>
        <v>0</v>
      </c>
      <c r="O728" s="112"/>
      <c r="P728" s="285">
        <v>0.137713</v>
      </c>
      <c r="Q728" s="332"/>
      <c r="R728" s="558">
        <f t="shared" si="18"/>
        <v>0</v>
      </c>
    </row>
    <row r="729" spans="2:18">
      <c r="B729" s="252"/>
      <c r="C729" s="598">
        <v>31</v>
      </c>
      <c r="D729" s="246" t="s">
        <v>659</v>
      </c>
      <c r="E729" s="330"/>
      <c r="F729" s="336">
        <v>0</v>
      </c>
      <c r="H729" s="285">
        <v>0.52507670835309561</v>
      </c>
      <c r="I729" s="332"/>
      <c r="J729" s="272">
        <f t="shared" si="16"/>
        <v>0</v>
      </c>
      <c r="L729" s="285">
        <v>0.23110713390356399</v>
      </c>
      <c r="M729" s="332"/>
      <c r="N729" s="272">
        <f t="shared" si="17"/>
        <v>0</v>
      </c>
      <c r="O729" s="112"/>
      <c r="P729" s="285">
        <v>6.2087000000000003E-2</v>
      </c>
      <c r="Q729" s="332"/>
      <c r="R729" s="558">
        <f t="shared" si="18"/>
        <v>0</v>
      </c>
    </row>
    <row r="730" spans="2:18">
      <c r="B730" s="252"/>
      <c r="C730" s="598">
        <v>32</v>
      </c>
      <c r="D730" s="246" t="s">
        <v>86</v>
      </c>
      <c r="E730" s="330"/>
      <c r="F730" s="336">
        <v>0</v>
      </c>
      <c r="H730" s="285">
        <v>0.68311624629122281</v>
      </c>
      <c r="I730" s="332"/>
      <c r="J730" s="272">
        <f t="shared" si="16"/>
        <v>0</v>
      </c>
      <c r="L730" s="285">
        <v>0.36779093626230436</v>
      </c>
      <c r="M730" s="332"/>
      <c r="N730" s="272">
        <f t="shared" si="17"/>
        <v>0</v>
      </c>
      <c r="O730" s="112"/>
      <c r="P730" s="285">
        <v>8.1502000000000005E-2</v>
      </c>
      <c r="Q730" s="332"/>
      <c r="R730" s="558">
        <f t="shared" si="18"/>
        <v>0</v>
      </c>
    </row>
    <row r="731" spans="2:18">
      <c r="B731" s="252"/>
      <c r="C731" s="598">
        <v>33</v>
      </c>
      <c r="D731" s="246" t="s">
        <v>87</v>
      </c>
      <c r="E731" s="330"/>
      <c r="F731" s="336">
        <v>0</v>
      </c>
      <c r="H731" s="285">
        <v>0.75520402549041332</v>
      </c>
      <c r="I731" s="332"/>
      <c r="J731" s="272">
        <f t="shared" si="16"/>
        <v>0</v>
      </c>
      <c r="L731" s="285">
        <v>0.62915693426597918</v>
      </c>
      <c r="M731" s="332"/>
      <c r="N731" s="272">
        <f t="shared" si="17"/>
        <v>0</v>
      </c>
      <c r="O731" s="112"/>
      <c r="P731" s="285">
        <v>0.14119899999999999</v>
      </c>
      <c r="Q731" s="332"/>
      <c r="R731" s="558">
        <f t="shared" si="18"/>
        <v>0</v>
      </c>
    </row>
    <row r="732" spans="2:18">
      <c r="B732" s="252"/>
      <c r="C732" s="598">
        <v>34</v>
      </c>
      <c r="D732" s="246" t="s">
        <v>660</v>
      </c>
      <c r="E732" s="330"/>
      <c r="F732" s="336">
        <v>0</v>
      </c>
      <c r="H732" s="285">
        <v>0.59179866064568187</v>
      </c>
      <c r="I732" s="332"/>
      <c r="J732" s="272">
        <f t="shared" si="16"/>
        <v>0</v>
      </c>
      <c r="L732" s="285">
        <v>0.47136425072776117</v>
      </c>
      <c r="M732" s="332"/>
      <c r="N732" s="272">
        <f t="shared" si="17"/>
        <v>0</v>
      </c>
      <c r="O732" s="112"/>
      <c r="P732" s="285">
        <v>0.15636800000000001</v>
      </c>
      <c r="Q732" s="332"/>
      <c r="R732" s="558">
        <f t="shared" si="18"/>
        <v>0</v>
      </c>
    </row>
    <row r="733" spans="2:18">
      <c r="B733" s="252"/>
      <c r="C733" s="598">
        <v>35</v>
      </c>
      <c r="D733" s="246" t="s">
        <v>661</v>
      </c>
      <c r="E733" s="330"/>
      <c r="F733" s="336">
        <v>0</v>
      </c>
      <c r="H733" s="285">
        <v>0.58330740366091538</v>
      </c>
      <c r="I733" s="332"/>
      <c r="J733" s="272">
        <f t="shared" si="16"/>
        <v>0</v>
      </c>
      <c r="L733" s="285">
        <v>0.50106538418309743</v>
      </c>
      <c r="M733" s="332"/>
      <c r="N733" s="272">
        <f t="shared" si="17"/>
        <v>0</v>
      </c>
      <c r="O733" s="112"/>
      <c r="P733" s="285">
        <v>0.139543</v>
      </c>
      <c r="Q733" s="332"/>
      <c r="R733" s="558">
        <f t="shared" si="18"/>
        <v>0</v>
      </c>
    </row>
    <row r="734" spans="2:18">
      <c r="B734" s="252"/>
      <c r="C734" s="598">
        <v>36</v>
      </c>
      <c r="D734" s="246" t="s">
        <v>88</v>
      </c>
      <c r="E734" s="330"/>
      <c r="F734" s="336">
        <v>0</v>
      </c>
      <c r="H734" s="285">
        <v>0.61341682234205031</v>
      </c>
      <c r="I734" s="332"/>
      <c r="J734" s="272">
        <f t="shared" si="16"/>
        <v>0</v>
      </c>
      <c r="L734" s="285">
        <v>0.34417857134523627</v>
      </c>
      <c r="M734" s="332"/>
      <c r="N734" s="272">
        <f t="shared" si="17"/>
        <v>0</v>
      </c>
      <c r="O734" s="112"/>
      <c r="P734" s="285">
        <v>0.11727</v>
      </c>
      <c r="Q734" s="332"/>
      <c r="R734" s="558">
        <f t="shared" si="18"/>
        <v>0</v>
      </c>
    </row>
    <row r="735" spans="2:18">
      <c r="B735" s="252"/>
      <c r="C735" s="598">
        <v>37</v>
      </c>
      <c r="D735" s="246" t="s">
        <v>645</v>
      </c>
      <c r="E735" s="330"/>
      <c r="F735" s="336">
        <v>0</v>
      </c>
      <c r="H735" s="285">
        <v>0.47649638852957504</v>
      </c>
      <c r="I735" s="332"/>
      <c r="J735" s="272">
        <f t="shared" si="16"/>
        <v>0</v>
      </c>
      <c r="L735" s="285">
        <v>0.27322684843468026</v>
      </c>
      <c r="M735" s="332"/>
      <c r="N735" s="272">
        <f t="shared" si="17"/>
        <v>0</v>
      </c>
      <c r="O735" s="112"/>
      <c r="P735" s="285">
        <v>0.12593199999999999</v>
      </c>
      <c r="Q735" s="332"/>
      <c r="R735" s="558">
        <f t="shared" si="18"/>
        <v>0</v>
      </c>
    </row>
    <row r="736" spans="2:18">
      <c r="B736" s="252"/>
      <c r="C736" s="598">
        <v>38</v>
      </c>
      <c r="D736" s="246" t="s">
        <v>646</v>
      </c>
      <c r="E736" s="330"/>
      <c r="F736" s="336">
        <v>0</v>
      </c>
      <c r="H736" s="285">
        <v>0.43014706706850458</v>
      </c>
      <c r="I736" s="332"/>
      <c r="J736" s="272">
        <f t="shared" ref="J736:J740" si="19">$F736*H736</f>
        <v>0</v>
      </c>
      <c r="L736" s="285">
        <v>0.2954770336756985</v>
      </c>
      <c r="M736" s="332"/>
      <c r="N736" s="272">
        <f t="shared" si="17"/>
        <v>0</v>
      </c>
      <c r="O736" s="112"/>
      <c r="P736" s="285">
        <v>0.181724</v>
      </c>
      <c r="Q736" s="332"/>
      <c r="R736" s="558">
        <f t="shared" si="18"/>
        <v>0</v>
      </c>
    </row>
    <row r="737" spans="2:18">
      <c r="B737" s="252"/>
      <c r="C737" s="598">
        <v>39</v>
      </c>
      <c r="D737" s="246" t="s">
        <v>647</v>
      </c>
      <c r="E737" s="330"/>
      <c r="F737" s="336">
        <v>0</v>
      </c>
      <c r="H737" s="285">
        <v>0.69372067700062279</v>
      </c>
      <c r="I737" s="332"/>
      <c r="J737" s="272">
        <f t="shared" si="19"/>
        <v>0</v>
      </c>
      <c r="L737" s="285">
        <v>0.23171023916787242</v>
      </c>
      <c r="M737" s="332"/>
      <c r="N737" s="272">
        <f t="shared" ref="N737:N740" si="20">$F737*L737</f>
        <v>0</v>
      </c>
      <c r="O737" s="112"/>
      <c r="P737" s="285">
        <v>9.5653000000000002E-2</v>
      </c>
      <c r="Q737" s="332"/>
      <c r="R737" s="558">
        <f t="shared" ref="R737:R740" si="21">$F737*P737*100</f>
        <v>0</v>
      </c>
    </row>
    <row r="738" spans="2:18">
      <c r="B738" s="252"/>
      <c r="C738" s="598">
        <v>40</v>
      </c>
      <c r="D738" s="246" t="s">
        <v>648</v>
      </c>
      <c r="E738" s="330"/>
      <c r="F738" s="336">
        <v>0</v>
      </c>
      <c r="H738" s="285">
        <v>0.69771635293066547</v>
      </c>
      <c r="I738" s="332"/>
      <c r="J738" s="272">
        <f t="shared" si="19"/>
        <v>0</v>
      </c>
      <c r="L738" s="285">
        <v>0.29684809602828538</v>
      </c>
      <c r="M738" s="332"/>
      <c r="N738" s="272">
        <f t="shared" si="20"/>
        <v>0</v>
      </c>
      <c r="O738" s="112"/>
      <c r="P738" s="285">
        <v>0.135876</v>
      </c>
      <c r="Q738" s="332"/>
      <c r="R738" s="558">
        <f t="shared" si="21"/>
        <v>0</v>
      </c>
    </row>
    <row r="739" spans="2:18">
      <c r="B739" s="252"/>
      <c r="C739" s="598">
        <v>41</v>
      </c>
      <c r="D739" s="246" t="s">
        <v>662</v>
      </c>
      <c r="E739" s="330"/>
      <c r="F739" s="336">
        <v>0</v>
      </c>
      <c r="H739" s="285">
        <v>0</v>
      </c>
      <c r="I739" s="332"/>
      <c r="J739" s="272">
        <f t="shared" si="19"/>
        <v>0</v>
      </c>
      <c r="L739" s="285">
        <v>0</v>
      </c>
      <c r="M739" s="332"/>
      <c r="N739" s="272">
        <f t="shared" si="20"/>
        <v>0</v>
      </c>
      <c r="O739" s="112"/>
      <c r="P739" s="285">
        <v>0</v>
      </c>
      <c r="Q739" s="332"/>
      <c r="R739" s="558">
        <f t="shared" si="21"/>
        <v>0</v>
      </c>
    </row>
    <row r="740" spans="2:18" ht="12.75" thickBot="1">
      <c r="B740" s="345"/>
      <c r="C740" s="598">
        <v>42</v>
      </c>
      <c r="D740" s="246" t="s">
        <v>663</v>
      </c>
      <c r="E740" s="330"/>
      <c r="F740" s="411">
        <v>0</v>
      </c>
      <c r="H740" s="287">
        <v>0.39905649246292524</v>
      </c>
      <c r="I740" s="332"/>
      <c r="J740" s="270">
        <f t="shared" si="19"/>
        <v>0</v>
      </c>
      <c r="L740" s="287">
        <v>3.5770490469312639E-2</v>
      </c>
      <c r="M740" s="332"/>
      <c r="N740" s="270">
        <f t="shared" si="20"/>
        <v>0</v>
      </c>
      <c r="O740" s="112"/>
      <c r="P740" s="287">
        <v>1.2728E-2</v>
      </c>
      <c r="Q740" s="332"/>
      <c r="R740" s="559">
        <f t="shared" si="21"/>
        <v>0</v>
      </c>
    </row>
    <row r="741" spans="2:18">
      <c r="B741" s="172" t="s">
        <v>376</v>
      </c>
      <c r="C741" s="253"/>
      <c r="D741" s="244"/>
      <c r="E741" s="341"/>
      <c r="F741" s="37">
        <f>SUM(F657:F698)</f>
        <v>0</v>
      </c>
      <c r="J741" s="75">
        <f>SUM(J657:J698)</f>
        <v>0</v>
      </c>
      <c r="N741" s="75">
        <f>SUM(N657:N698)</f>
        <v>0</v>
      </c>
      <c r="R741" s="84">
        <f>SUM(R657:R698)</f>
        <v>0</v>
      </c>
    </row>
    <row r="742" spans="2:18">
      <c r="B742" s="173" t="s">
        <v>377</v>
      </c>
      <c r="C742" s="95"/>
      <c r="D742" s="246"/>
      <c r="F742" s="37">
        <f>SUM(F699:F740)</f>
        <v>0</v>
      </c>
      <c r="J742" s="37">
        <f>SUM(J699:J740)</f>
        <v>0</v>
      </c>
      <c r="N742" s="37">
        <f>SUM(N699:N740)</f>
        <v>0</v>
      </c>
      <c r="R742" s="85">
        <f>SUM(R699:R740)</f>
        <v>0</v>
      </c>
    </row>
    <row r="743" spans="2:18">
      <c r="B743" s="254" t="s">
        <v>90</v>
      </c>
      <c r="C743" s="255"/>
      <c r="D743" s="256"/>
      <c r="F743" s="41">
        <f>SUM(F657:F740)</f>
        <v>0</v>
      </c>
      <c r="J743" s="41">
        <f>SUM(J657:J740)</f>
        <v>0</v>
      </c>
      <c r="N743" s="41">
        <f>SUM(N657:N740)</f>
        <v>0</v>
      </c>
      <c r="R743" s="353">
        <f>SUM(R657:R740)</f>
        <v>0</v>
      </c>
    </row>
    <row r="744" spans="2:18">
      <c r="C744" s="95"/>
      <c r="F744" s="334"/>
    </row>
    <row r="745" spans="2:18" ht="17.25">
      <c r="B745" s="257" t="s">
        <v>527</v>
      </c>
      <c r="C745" s="95"/>
      <c r="F745" s="334"/>
    </row>
    <row r="746" spans="2:18">
      <c r="C746" s="95"/>
      <c r="F746" s="334"/>
    </row>
    <row r="747" spans="2:18">
      <c r="C747" s="95"/>
      <c r="F747" s="334"/>
    </row>
    <row r="748" spans="2:18" ht="14.25">
      <c r="B748" s="358" t="s">
        <v>528</v>
      </c>
    </row>
    <row r="749" spans="2:18" ht="14.25">
      <c r="B749" s="28" t="s">
        <v>482</v>
      </c>
    </row>
    <row r="751" spans="2:18" ht="14.25">
      <c r="B751" s="28" t="s">
        <v>483</v>
      </c>
    </row>
    <row r="752" spans="2:18" ht="50.65" customHeight="1">
      <c r="B752" s="239"/>
      <c r="C752" s="365" t="s">
        <v>374</v>
      </c>
      <c r="D752" s="241" t="s">
        <v>56</v>
      </c>
      <c r="E752" s="242" t="s">
        <v>484</v>
      </c>
      <c r="F752" s="366" t="s">
        <v>485</v>
      </c>
      <c r="G752" s="366" t="s">
        <v>90</v>
      </c>
      <c r="I752" s="242" t="s">
        <v>529</v>
      </c>
      <c r="J752" s="367"/>
      <c r="K752" s="242" t="s">
        <v>487</v>
      </c>
      <c r="L752" s="368"/>
      <c r="M752" s="242" t="s">
        <v>530</v>
      </c>
    </row>
    <row r="753" spans="2:13">
      <c r="B753" s="243" t="s">
        <v>102</v>
      </c>
      <c r="C753" s="597">
        <v>1</v>
      </c>
      <c r="D753" s="244" t="s">
        <v>67</v>
      </c>
      <c r="E753" s="37">
        <f t="array" ref="E753:E794">+'1次効果'!$N$1196:$N$1237</f>
        <v>0</v>
      </c>
      <c r="F753" s="37">
        <f t="array" ref="F753:F794">+'1次効果'!$N$1928:$N$1969</f>
        <v>0</v>
      </c>
      <c r="G753" s="37">
        <f>SUM(E753:F753)</f>
        <v>0</v>
      </c>
      <c r="I753" s="369"/>
      <c r="K753" s="370"/>
      <c r="M753" s="369"/>
    </row>
    <row r="754" spans="2:13" ht="13.5">
      <c r="B754" s="247"/>
      <c r="C754" s="598">
        <v>2</v>
      </c>
      <c r="D754" s="246" t="s">
        <v>563</v>
      </c>
      <c r="E754" s="37">
        <v>0</v>
      </c>
      <c r="F754" s="37">
        <v>0</v>
      </c>
      <c r="G754" s="37">
        <f t="shared" ref="G754:G794" si="22">SUM(E754:F754)</f>
        <v>0</v>
      </c>
      <c r="H754" s="15"/>
      <c r="I754" s="369"/>
      <c r="K754" s="369"/>
      <c r="M754" s="369"/>
    </row>
    <row r="755" spans="2:13" ht="13.5">
      <c r="B755" s="247"/>
      <c r="C755" s="598">
        <v>3</v>
      </c>
      <c r="D755" s="246" t="s">
        <v>633</v>
      </c>
      <c r="E755" s="37">
        <v>0</v>
      </c>
      <c r="F755" s="37">
        <v>0</v>
      </c>
      <c r="G755" s="37">
        <f t="shared" si="22"/>
        <v>0</v>
      </c>
      <c r="H755" s="15"/>
      <c r="I755" s="369"/>
      <c r="K755" s="369"/>
      <c r="M755" s="369"/>
    </row>
    <row r="756" spans="2:13" ht="13.5">
      <c r="B756" s="247"/>
      <c r="C756" s="598">
        <v>4</v>
      </c>
      <c r="D756" s="246" t="s">
        <v>652</v>
      </c>
      <c r="E756" s="37">
        <v>0</v>
      </c>
      <c r="F756" s="37">
        <v>0</v>
      </c>
      <c r="G756" s="37">
        <f t="shared" si="22"/>
        <v>0</v>
      </c>
      <c r="H756" s="15"/>
      <c r="I756" s="371"/>
      <c r="K756" s="371"/>
      <c r="M756" s="371"/>
    </row>
    <row r="757" spans="2:13" ht="13.5">
      <c r="B757" s="247"/>
      <c r="C757" s="598">
        <v>5</v>
      </c>
      <c r="D757" s="246" t="s">
        <v>653</v>
      </c>
      <c r="E757" s="37">
        <v>0</v>
      </c>
      <c r="F757" s="37">
        <v>0</v>
      </c>
      <c r="G757" s="37">
        <f t="shared" si="22"/>
        <v>0</v>
      </c>
      <c r="H757" s="15"/>
      <c r="I757" s="371"/>
      <c r="K757" s="371"/>
      <c r="M757" s="371"/>
    </row>
    <row r="758" spans="2:13" ht="13.5">
      <c r="B758" s="247"/>
      <c r="C758" s="598">
        <v>6</v>
      </c>
      <c r="D758" s="246" t="s">
        <v>68</v>
      </c>
      <c r="E758" s="37">
        <v>0</v>
      </c>
      <c r="F758" s="37">
        <v>0</v>
      </c>
      <c r="G758" s="37">
        <f t="shared" si="22"/>
        <v>0</v>
      </c>
      <c r="H758" s="15"/>
      <c r="I758" s="371"/>
      <c r="K758" s="371"/>
      <c r="M758" s="371"/>
    </row>
    <row r="759" spans="2:13" ht="13.5">
      <c r="B759" s="247"/>
      <c r="C759" s="598">
        <v>7</v>
      </c>
      <c r="D759" s="246" t="s">
        <v>69</v>
      </c>
      <c r="E759" s="37">
        <v>0</v>
      </c>
      <c r="F759" s="37">
        <v>0</v>
      </c>
      <c r="G759" s="37">
        <f t="shared" si="22"/>
        <v>0</v>
      </c>
      <c r="H759" s="15"/>
      <c r="I759" s="371"/>
      <c r="K759" s="371"/>
      <c r="M759" s="371"/>
    </row>
    <row r="760" spans="2:13" ht="13.5">
      <c r="B760" s="247"/>
      <c r="C760" s="598">
        <v>8</v>
      </c>
      <c r="D760" s="246" t="s">
        <v>70</v>
      </c>
      <c r="E760" s="37">
        <v>0</v>
      </c>
      <c r="F760" s="37">
        <v>0</v>
      </c>
      <c r="G760" s="37">
        <f t="shared" si="22"/>
        <v>0</v>
      </c>
      <c r="H760" s="15"/>
      <c r="I760" s="371"/>
      <c r="K760" s="371"/>
      <c r="M760" s="371"/>
    </row>
    <row r="761" spans="2:13" ht="13.5">
      <c r="B761" s="247"/>
      <c r="C761" s="598">
        <v>9</v>
      </c>
      <c r="D761" s="246" t="s">
        <v>71</v>
      </c>
      <c r="E761" s="37">
        <v>0</v>
      </c>
      <c r="F761" s="37">
        <v>0</v>
      </c>
      <c r="G761" s="37">
        <f t="shared" si="22"/>
        <v>0</v>
      </c>
      <c r="H761" s="15"/>
      <c r="I761" s="371"/>
      <c r="K761" s="371"/>
      <c r="M761" s="371"/>
    </row>
    <row r="762" spans="2:13" ht="13.5">
      <c r="B762" s="248"/>
      <c r="C762" s="598">
        <v>10</v>
      </c>
      <c r="D762" s="246" t="s">
        <v>564</v>
      </c>
      <c r="E762" s="37">
        <v>0</v>
      </c>
      <c r="F762" s="37">
        <v>0</v>
      </c>
      <c r="G762" s="37">
        <f t="shared" si="22"/>
        <v>0</v>
      </c>
      <c r="H762" s="15"/>
      <c r="I762" s="371"/>
      <c r="K762" s="371"/>
      <c r="M762" s="371"/>
    </row>
    <row r="763" spans="2:13" ht="13.5">
      <c r="B763" s="248"/>
      <c r="C763" s="598">
        <v>11</v>
      </c>
      <c r="D763" s="246" t="s">
        <v>72</v>
      </c>
      <c r="E763" s="37">
        <v>0</v>
      </c>
      <c r="F763" s="37">
        <v>0</v>
      </c>
      <c r="G763" s="37">
        <f t="shared" si="22"/>
        <v>0</v>
      </c>
      <c r="H763" s="15"/>
      <c r="I763" s="371"/>
      <c r="K763" s="371"/>
      <c r="M763" s="371"/>
    </row>
    <row r="764" spans="2:13" ht="13.5">
      <c r="B764" s="248"/>
      <c r="C764" s="598">
        <v>12</v>
      </c>
      <c r="D764" s="246" t="s">
        <v>73</v>
      </c>
      <c r="E764" s="37">
        <v>0</v>
      </c>
      <c r="F764" s="37">
        <v>0</v>
      </c>
      <c r="G764" s="37">
        <f t="shared" si="22"/>
        <v>0</v>
      </c>
      <c r="H764" s="15"/>
      <c r="I764" s="371"/>
      <c r="K764" s="371"/>
      <c r="M764" s="371"/>
    </row>
    <row r="765" spans="2:13" ht="13.5">
      <c r="B765" s="248"/>
      <c r="C765" s="598">
        <v>13</v>
      </c>
      <c r="D765" s="246" t="s">
        <v>74</v>
      </c>
      <c r="E765" s="37">
        <v>0</v>
      </c>
      <c r="F765" s="37">
        <v>0</v>
      </c>
      <c r="G765" s="37">
        <f t="shared" si="22"/>
        <v>0</v>
      </c>
      <c r="H765" s="15"/>
      <c r="I765" s="371"/>
      <c r="K765" s="371"/>
      <c r="M765" s="371"/>
    </row>
    <row r="766" spans="2:13" ht="13.5">
      <c r="B766" s="248"/>
      <c r="C766" s="598">
        <v>14</v>
      </c>
      <c r="D766" s="246" t="s">
        <v>75</v>
      </c>
      <c r="E766" s="327">
        <v>0</v>
      </c>
      <c r="F766" s="327">
        <v>0</v>
      </c>
      <c r="G766" s="37">
        <f t="shared" si="22"/>
        <v>0</v>
      </c>
      <c r="H766" s="15"/>
      <c r="I766" s="371"/>
      <c r="K766" s="371"/>
      <c r="M766" s="371"/>
    </row>
    <row r="767" spans="2:13" ht="13.5">
      <c r="B767" s="248"/>
      <c r="C767" s="598">
        <v>15</v>
      </c>
      <c r="D767" s="246" t="s">
        <v>654</v>
      </c>
      <c r="E767" s="327">
        <v>0</v>
      </c>
      <c r="F767" s="327">
        <v>0</v>
      </c>
      <c r="G767" s="37">
        <f t="shared" si="22"/>
        <v>0</v>
      </c>
      <c r="H767" s="15"/>
      <c r="I767" s="371"/>
      <c r="K767" s="371"/>
      <c r="M767" s="371"/>
    </row>
    <row r="768" spans="2:13" ht="13.5">
      <c r="B768" s="248"/>
      <c r="C768" s="598">
        <v>16</v>
      </c>
      <c r="D768" s="246" t="s">
        <v>655</v>
      </c>
      <c r="E768" s="327">
        <v>0</v>
      </c>
      <c r="F768" s="327">
        <v>0</v>
      </c>
      <c r="G768" s="37">
        <f t="shared" si="22"/>
        <v>0</v>
      </c>
      <c r="H768" s="15"/>
      <c r="I768" s="371"/>
      <c r="K768" s="371"/>
      <c r="M768" s="371"/>
    </row>
    <row r="769" spans="2:13" ht="13.5">
      <c r="B769" s="248"/>
      <c r="C769" s="598">
        <v>17</v>
      </c>
      <c r="D769" s="246" t="s">
        <v>656</v>
      </c>
      <c r="E769" s="327">
        <v>0</v>
      </c>
      <c r="F769" s="327">
        <v>0</v>
      </c>
      <c r="G769" s="37">
        <f t="shared" si="22"/>
        <v>0</v>
      </c>
      <c r="H769" s="15"/>
      <c r="I769" s="371"/>
      <c r="K769" s="371"/>
      <c r="M769" s="371"/>
    </row>
    <row r="770" spans="2:13" ht="13.5">
      <c r="B770" s="248"/>
      <c r="C770" s="598">
        <v>18</v>
      </c>
      <c r="D770" s="246" t="s">
        <v>657</v>
      </c>
      <c r="E770" s="327">
        <v>0</v>
      </c>
      <c r="F770" s="327">
        <v>0</v>
      </c>
      <c r="G770" s="37">
        <f t="shared" si="22"/>
        <v>0</v>
      </c>
      <c r="H770" s="15"/>
      <c r="I770" s="371"/>
      <c r="K770" s="371"/>
      <c r="M770" s="371"/>
    </row>
    <row r="771" spans="2:13" ht="13.5">
      <c r="B771" s="248"/>
      <c r="C771" s="598">
        <v>19</v>
      </c>
      <c r="D771" s="246" t="s">
        <v>76</v>
      </c>
      <c r="E771" s="327">
        <v>0</v>
      </c>
      <c r="F771" s="327">
        <v>0</v>
      </c>
      <c r="G771" s="37">
        <f t="shared" si="22"/>
        <v>0</v>
      </c>
      <c r="H771" s="15"/>
      <c r="I771" s="371"/>
      <c r="K771" s="371"/>
      <c r="M771" s="371"/>
    </row>
    <row r="772" spans="2:13" ht="13.5">
      <c r="B772" s="248"/>
      <c r="C772" s="598">
        <v>20</v>
      </c>
      <c r="D772" s="246" t="s">
        <v>658</v>
      </c>
      <c r="E772" s="327">
        <v>0</v>
      </c>
      <c r="F772" s="327">
        <v>0</v>
      </c>
      <c r="G772" s="37">
        <f t="shared" si="22"/>
        <v>0</v>
      </c>
      <c r="H772" s="15"/>
      <c r="I772" s="371"/>
      <c r="K772" s="371"/>
      <c r="M772" s="371"/>
    </row>
    <row r="773" spans="2:13" ht="13.5">
      <c r="B773" s="248"/>
      <c r="C773" s="598">
        <v>21</v>
      </c>
      <c r="D773" s="246" t="s">
        <v>77</v>
      </c>
      <c r="E773" s="327">
        <v>0</v>
      </c>
      <c r="F773" s="327">
        <v>0</v>
      </c>
      <c r="G773" s="37">
        <f t="shared" si="22"/>
        <v>0</v>
      </c>
      <c r="H773" s="15"/>
      <c r="I773" s="371"/>
      <c r="K773" s="371"/>
      <c r="M773" s="371"/>
    </row>
    <row r="774" spans="2:13" ht="13.5">
      <c r="B774" s="248"/>
      <c r="C774" s="598">
        <v>22</v>
      </c>
      <c r="D774" s="246" t="s">
        <v>81</v>
      </c>
      <c r="E774" s="327">
        <v>0</v>
      </c>
      <c r="F774" s="327">
        <v>0</v>
      </c>
      <c r="G774" s="37">
        <f t="shared" si="22"/>
        <v>0</v>
      </c>
      <c r="H774" s="15"/>
      <c r="I774" s="371"/>
      <c r="K774" s="371"/>
      <c r="M774" s="371"/>
    </row>
    <row r="775" spans="2:13" ht="13.5">
      <c r="B775" s="248"/>
      <c r="C775" s="598">
        <v>23</v>
      </c>
      <c r="D775" s="246" t="s">
        <v>82</v>
      </c>
      <c r="E775" s="327">
        <v>0</v>
      </c>
      <c r="F775" s="327">
        <v>0</v>
      </c>
      <c r="G775" s="37">
        <f t="shared" si="22"/>
        <v>0</v>
      </c>
      <c r="H775" s="15"/>
      <c r="I775" s="371"/>
      <c r="K775" s="371"/>
      <c r="M775" s="371"/>
    </row>
    <row r="776" spans="2:13" ht="13.5">
      <c r="B776" s="248"/>
      <c r="C776" s="598">
        <v>24</v>
      </c>
      <c r="D776" s="246" t="s">
        <v>565</v>
      </c>
      <c r="E776" s="327">
        <v>0</v>
      </c>
      <c r="F776" s="327">
        <v>0</v>
      </c>
      <c r="G776" s="37">
        <f t="shared" si="22"/>
        <v>0</v>
      </c>
      <c r="H776" s="15"/>
      <c r="I776" s="371"/>
      <c r="K776" s="371"/>
      <c r="M776" s="371"/>
    </row>
    <row r="777" spans="2:13" ht="13.5">
      <c r="B777" s="248"/>
      <c r="C777" s="598">
        <v>25</v>
      </c>
      <c r="D777" s="246" t="s">
        <v>566</v>
      </c>
      <c r="E777" s="327">
        <v>0</v>
      </c>
      <c r="F777" s="327">
        <v>0</v>
      </c>
      <c r="G777" s="37">
        <f t="shared" si="22"/>
        <v>0</v>
      </c>
      <c r="H777" s="15"/>
      <c r="I777" s="371"/>
      <c r="K777" s="371"/>
      <c r="M777" s="371"/>
    </row>
    <row r="778" spans="2:13" ht="13.5">
      <c r="B778" s="248"/>
      <c r="C778" s="598">
        <v>26</v>
      </c>
      <c r="D778" s="246" t="s">
        <v>567</v>
      </c>
      <c r="E778" s="327">
        <v>0</v>
      </c>
      <c r="F778" s="327">
        <v>0</v>
      </c>
      <c r="G778" s="37">
        <f t="shared" si="22"/>
        <v>0</v>
      </c>
      <c r="H778" s="15"/>
      <c r="I778" s="371"/>
      <c r="K778" s="371"/>
      <c r="M778" s="371"/>
    </row>
    <row r="779" spans="2:13" ht="13.5">
      <c r="B779" s="248"/>
      <c r="C779" s="598">
        <v>27</v>
      </c>
      <c r="D779" s="246" t="s">
        <v>83</v>
      </c>
      <c r="E779" s="327">
        <v>0</v>
      </c>
      <c r="F779" s="327">
        <v>0</v>
      </c>
      <c r="G779" s="37">
        <f t="shared" si="22"/>
        <v>0</v>
      </c>
      <c r="H779" s="15"/>
      <c r="I779" s="371"/>
      <c r="K779" s="371"/>
      <c r="M779" s="371"/>
    </row>
    <row r="780" spans="2:13" ht="13.5">
      <c r="B780" s="248"/>
      <c r="C780" s="598">
        <v>28</v>
      </c>
      <c r="D780" s="246" t="s">
        <v>84</v>
      </c>
      <c r="E780" s="327">
        <v>0</v>
      </c>
      <c r="F780" s="327">
        <v>0</v>
      </c>
      <c r="G780" s="37">
        <f t="shared" si="22"/>
        <v>0</v>
      </c>
      <c r="H780" s="15"/>
      <c r="I780" s="371"/>
      <c r="K780" s="371"/>
      <c r="M780" s="371"/>
    </row>
    <row r="781" spans="2:13" ht="13.5">
      <c r="B781" s="248"/>
      <c r="C781" s="598">
        <v>29</v>
      </c>
      <c r="D781" s="246" t="s">
        <v>85</v>
      </c>
      <c r="E781" s="327">
        <v>0</v>
      </c>
      <c r="F781" s="327">
        <v>0</v>
      </c>
      <c r="G781" s="37">
        <f t="shared" si="22"/>
        <v>0</v>
      </c>
      <c r="H781" s="15"/>
      <c r="I781" s="371"/>
      <c r="K781" s="371"/>
      <c r="M781" s="371"/>
    </row>
    <row r="782" spans="2:13" ht="13.5">
      <c r="B782" s="248"/>
      <c r="C782" s="598">
        <v>30</v>
      </c>
      <c r="D782" s="246" t="s">
        <v>641</v>
      </c>
      <c r="E782" s="327">
        <v>0</v>
      </c>
      <c r="F782" s="327">
        <v>0</v>
      </c>
      <c r="G782" s="37">
        <f t="shared" si="22"/>
        <v>0</v>
      </c>
      <c r="H782" s="15"/>
      <c r="I782" s="371"/>
      <c r="K782" s="371"/>
      <c r="M782" s="371"/>
    </row>
    <row r="783" spans="2:13" ht="13.5">
      <c r="B783" s="248"/>
      <c r="C783" s="598">
        <v>31</v>
      </c>
      <c r="D783" s="246" t="s">
        <v>659</v>
      </c>
      <c r="E783" s="327">
        <v>0</v>
      </c>
      <c r="F783" s="327">
        <v>0</v>
      </c>
      <c r="G783" s="37">
        <f t="shared" si="22"/>
        <v>0</v>
      </c>
      <c r="H783" s="15"/>
      <c r="I783" s="371"/>
      <c r="K783" s="371"/>
      <c r="M783" s="371"/>
    </row>
    <row r="784" spans="2:13" ht="13.5">
      <c r="B784" s="248"/>
      <c r="C784" s="598">
        <v>32</v>
      </c>
      <c r="D784" s="246" t="s">
        <v>86</v>
      </c>
      <c r="E784" s="327">
        <v>0</v>
      </c>
      <c r="F784" s="327">
        <v>0</v>
      </c>
      <c r="G784" s="37">
        <f t="shared" si="22"/>
        <v>0</v>
      </c>
      <c r="H784" s="15"/>
      <c r="I784" s="371"/>
      <c r="K784" s="371"/>
      <c r="M784" s="371"/>
    </row>
    <row r="785" spans="2:13" ht="13.5">
      <c r="B785" s="248"/>
      <c r="C785" s="598">
        <v>33</v>
      </c>
      <c r="D785" s="246" t="s">
        <v>87</v>
      </c>
      <c r="E785" s="327">
        <v>0</v>
      </c>
      <c r="F785" s="327">
        <v>0</v>
      </c>
      <c r="G785" s="37">
        <f t="shared" si="22"/>
        <v>0</v>
      </c>
      <c r="H785" s="15"/>
      <c r="I785" s="371"/>
      <c r="K785" s="371"/>
      <c r="M785" s="371"/>
    </row>
    <row r="786" spans="2:13" ht="13.5">
      <c r="B786" s="248"/>
      <c r="C786" s="598">
        <v>34</v>
      </c>
      <c r="D786" s="246" t="s">
        <v>660</v>
      </c>
      <c r="E786" s="327">
        <v>0</v>
      </c>
      <c r="F786" s="327">
        <v>0</v>
      </c>
      <c r="G786" s="37">
        <f t="shared" si="22"/>
        <v>0</v>
      </c>
      <c r="H786" s="15"/>
      <c r="I786" s="371"/>
      <c r="K786" s="371"/>
      <c r="M786" s="371"/>
    </row>
    <row r="787" spans="2:13" ht="13.5">
      <c r="B787" s="248"/>
      <c r="C787" s="598">
        <v>35</v>
      </c>
      <c r="D787" s="246" t="s">
        <v>661</v>
      </c>
      <c r="E787" s="327">
        <v>0</v>
      </c>
      <c r="F787" s="327">
        <v>0</v>
      </c>
      <c r="G787" s="37">
        <f t="shared" si="22"/>
        <v>0</v>
      </c>
      <c r="H787" s="15"/>
      <c r="I787" s="371"/>
      <c r="K787" s="371"/>
      <c r="M787" s="371"/>
    </row>
    <row r="788" spans="2:13" ht="13.5">
      <c r="B788" s="248"/>
      <c r="C788" s="598">
        <v>36</v>
      </c>
      <c r="D788" s="246" t="s">
        <v>88</v>
      </c>
      <c r="E788" s="327">
        <v>0</v>
      </c>
      <c r="F788" s="327">
        <v>0</v>
      </c>
      <c r="G788" s="37">
        <f t="shared" si="22"/>
        <v>0</v>
      </c>
      <c r="H788" s="15"/>
      <c r="I788" s="371"/>
      <c r="K788" s="371"/>
      <c r="M788" s="371"/>
    </row>
    <row r="789" spans="2:13" ht="13.5">
      <c r="B789" s="248"/>
      <c r="C789" s="598">
        <v>37</v>
      </c>
      <c r="D789" s="246" t="s">
        <v>645</v>
      </c>
      <c r="E789" s="327">
        <v>0</v>
      </c>
      <c r="F789" s="327">
        <v>0</v>
      </c>
      <c r="G789" s="37">
        <f t="shared" si="22"/>
        <v>0</v>
      </c>
      <c r="H789" s="15"/>
      <c r="I789" s="371"/>
      <c r="K789" s="371"/>
      <c r="M789" s="371"/>
    </row>
    <row r="790" spans="2:13" ht="13.5">
      <c r="B790" s="248"/>
      <c r="C790" s="598">
        <v>38</v>
      </c>
      <c r="D790" s="246" t="s">
        <v>646</v>
      </c>
      <c r="E790" s="327">
        <v>0</v>
      </c>
      <c r="F790" s="327">
        <v>0</v>
      </c>
      <c r="G790" s="37">
        <f t="shared" si="22"/>
        <v>0</v>
      </c>
      <c r="H790" s="15"/>
      <c r="I790" s="371"/>
      <c r="K790" s="371"/>
      <c r="M790" s="371"/>
    </row>
    <row r="791" spans="2:13" ht="13.5">
      <c r="B791" s="248"/>
      <c r="C791" s="598">
        <v>39</v>
      </c>
      <c r="D791" s="246" t="s">
        <v>647</v>
      </c>
      <c r="E791" s="327">
        <v>0</v>
      </c>
      <c r="F791" s="327">
        <v>0</v>
      </c>
      <c r="G791" s="37">
        <f t="shared" si="22"/>
        <v>0</v>
      </c>
      <c r="H791" s="15"/>
      <c r="I791" s="371"/>
      <c r="K791" s="371"/>
      <c r="M791" s="371"/>
    </row>
    <row r="792" spans="2:13" ht="13.5">
      <c r="B792" s="248"/>
      <c r="C792" s="598">
        <v>40</v>
      </c>
      <c r="D792" s="246" t="s">
        <v>648</v>
      </c>
      <c r="E792" s="327">
        <v>0</v>
      </c>
      <c r="F792" s="327">
        <v>0</v>
      </c>
      <c r="G792" s="37">
        <f t="shared" si="22"/>
        <v>0</v>
      </c>
      <c r="H792" s="15"/>
      <c r="I792" s="371"/>
      <c r="K792" s="371"/>
      <c r="M792" s="371"/>
    </row>
    <row r="793" spans="2:13" ht="13.5">
      <c r="B793" s="248"/>
      <c r="C793" s="598">
        <v>41</v>
      </c>
      <c r="D793" s="246" t="s">
        <v>662</v>
      </c>
      <c r="E793" s="327">
        <v>0</v>
      </c>
      <c r="F793" s="327">
        <v>0</v>
      </c>
      <c r="G793" s="37">
        <f t="shared" si="22"/>
        <v>0</v>
      </c>
      <c r="H793" s="15"/>
      <c r="I793" s="371"/>
      <c r="K793" s="371"/>
      <c r="M793" s="371"/>
    </row>
    <row r="794" spans="2:13" ht="13.5">
      <c r="B794" s="337"/>
      <c r="C794" s="598">
        <v>42</v>
      </c>
      <c r="D794" s="246" t="s">
        <v>663</v>
      </c>
      <c r="E794" s="327">
        <v>0</v>
      </c>
      <c r="F794" s="327">
        <v>0</v>
      </c>
      <c r="G794" s="37">
        <f t="shared" si="22"/>
        <v>0</v>
      </c>
      <c r="H794" s="15"/>
      <c r="I794" s="371"/>
      <c r="K794" s="372"/>
      <c r="M794" s="371"/>
    </row>
    <row r="795" spans="2:13" ht="13.5">
      <c r="B795" s="267" t="s">
        <v>90</v>
      </c>
      <c r="C795" s="339"/>
      <c r="D795" s="340"/>
      <c r="E795" s="342">
        <f>SUM(E753:E794)</f>
        <v>0</v>
      </c>
      <c r="F795" s="342">
        <f>SUM(F753:F794)</f>
        <v>0</v>
      </c>
      <c r="G795" s="342">
        <f>SUM(G753:G794)</f>
        <v>0</v>
      </c>
      <c r="H795" s="15"/>
      <c r="I795" s="342">
        <f>G795</f>
        <v>0</v>
      </c>
      <c r="J795" s="368" t="s">
        <v>495</v>
      </c>
      <c r="K795" s="373">
        <f>推計結果の概要!N49</f>
        <v>0.66465911321126903</v>
      </c>
      <c r="L795" s="368" t="s">
        <v>496</v>
      </c>
      <c r="M795" s="342">
        <f>I795*K795</f>
        <v>0</v>
      </c>
    </row>
    <row r="796" spans="2:13" ht="13.5">
      <c r="C796" s="95"/>
      <c r="E796" s="334"/>
      <c r="F796" s="334"/>
      <c r="G796" s="334"/>
      <c r="H796" s="15"/>
    </row>
    <row r="797" spans="2:13" ht="14.25">
      <c r="B797" s="28" t="s">
        <v>491</v>
      </c>
      <c r="E797" s="334"/>
      <c r="F797" s="334"/>
      <c r="G797" s="334"/>
      <c r="H797" s="15"/>
    </row>
    <row r="798" spans="2:13" ht="49.9" customHeight="1">
      <c r="B798" s="239"/>
      <c r="C798" s="365" t="s">
        <v>374</v>
      </c>
      <c r="D798" s="241" t="s">
        <v>56</v>
      </c>
      <c r="E798" s="242" t="s">
        <v>484</v>
      </c>
      <c r="F798" s="366" t="s">
        <v>485</v>
      </c>
      <c r="G798" s="366" t="s">
        <v>90</v>
      </c>
      <c r="H798" s="15"/>
      <c r="I798" s="242" t="s">
        <v>529</v>
      </c>
      <c r="K798" s="242" t="s">
        <v>487</v>
      </c>
      <c r="M798" s="242" t="s">
        <v>530</v>
      </c>
    </row>
    <row r="799" spans="2:13">
      <c r="B799" s="374" t="s">
        <v>79</v>
      </c>
      <c r="C799" s="597">
        <v>1</v>
      </c>
      <c r="D799" s="244" t="s">
        <v>67</v>
      </c>
      <c r="E799" s="37">
        <f t="array" ref="E799:E840">+'1次効果'!$N$1238:$N$1279</f>
        <v>0</v>
      </c>
      <c r="F799" s="37">
        <f t="array" ref="F799:F840">+'1次効果'!$N$1970:$N$2011</f>
        <v>0</v>
      </c>
      <c r="G799" s="37">
        <f>SUM(E799:F799)</f>
        <v>0</v>
      </c>
      <c r="I799" s="375"/>
      <c r="J799" s="368"/>
      <c r="K799" s="376"/>
      <c r="L799" s="368"/>
      <c r="M799" s="377"/>
    </row>
    <row r="800" spans="2:13">
      <c r="B800" s="251"/>
      <c r="C800" s="598">
        <v>2</v>
      </c>
      <c r="D800" s="246" t="s">
        <v>563</v>
      </c>
      <c r="E800" s="37">
        <v>0</v>
      </c>
      <c r="F800" s="37">
        <v>0</v>
      </c>
      <c r="G800" s="37">
        <f t="shared" ref="G800:G840" si="23">SUM(E800:F800)</f>
        <v>0</v>
      </c>
      <c r="I800" s="375"/>
      <c r="J800" s="368"/>
      <c r="K800" s="376"/>
      <c r="L800" s="368"/>
      <c r="M800" s="377"/>
    </row>
    <row r="801" spans="2:13">
      <c r="B801" s="251"/>
      <c r="C801" s="598">
        <v>3</v>
      </c>
      <c r="D801" s="246" t="s">
        <v>633</v>
      </c>
      <c r="E801" s="37">
        <v>0</v>
      </c>
      <c r="F801" s="37">
        <v>0</v>
      </c>
      <c r="G801" s="37">
        <f t="shared" si="23"/>
        <v>0</v>
      </c>
      <c r="I801" s="375"/>
      <c r="J801" s="368"/>
      <c r="K801" s="376"/>
      <c r="L801" s="368"/>
      <c r="M801" s="377"/>
    </row>
    <row r="802" spans="2:13">
      <c r="B802" s="251"/>
      <c r="C802" s="598">
        <v>4</v>
      </c>
      <c r="D802" s="246" t="s">
        <v>652</v>
      </c>
      <c r="E802" s="37">
        <v>0</v>
      </c>
      <c r="F802" s="37">
        <v>0</v>
      </c>
      <c r="G802" s="37">
        <f t="shared" si="23"/>
        <v>0</v>
      </c>
      <c r="I802" s="375"/>
      <c r="J802" s="368"/>
      <c r="K802" s="376"/>
      <c r="L802" s="368"/>
      <c r="M802" s="377"/>
    </row>
    <row r="803" spans="2:13">
      <c r="B803" s="251"/>
      <c r="C803" s="598">
        <v>5</v>
      </c>
      <c r="D803" s="246" t="s">
        <v>653</v>
      </c>
      <c r="E803" s="37">
        <v>0</v>
      </c>
      <c r="F803" s="37">
        <v>0</v>
      </c>
      <c r="G803" s="37">
        <f t="shared" si="23"/>
        <v>0</v>
      </c>
      <c r="I803" s="375"/>
      <c r="J803" s="368"/>
      <c r="K803" s="376"/>
      <c r="L803" s="368"/>
      <c r="M803" s="377"/>
    </row>
    <row r="804" spans="2:13">
      <c r="B804" s="251"/>
      <c r="C804" s="598">
        <v>6</v>
      </c>
      <c r="D804" s="246" t="s">
        <v>68</v>
      </c>
      <c r="E804" s="37">
        <v>0</v>
      </c>
      <c r="F804" s="37">
        <v>0</v>
      </c>
      <c r="G804" s="37">
        <f t="shared" si="23"/>
        <v>0</v>
      </c>
      <c r="I804" s="375"/>
      <c r="J804" s="368"/>
      <c r="K804" s="376"/>
      <c r="L804" s="368"/>
      <c r="M804" s="377"/>
    </row>
    <row r="805" spans="2:13">
      <c r="B805" s="251"/>
      <c r="C805" s="598">
        <v>7</v>
      </c>
      <c r="D805" s="246" t="s">
        <v>69</v>
      </c>
      <c r="E805" s="37">
        <v>0</v>
      </c>
      <c r="F805" s="37">
        <v>0</v>
      </c>
      <c r="G805" s="37">
        <f t="shared" si="23"/>
        <v>0</v>
      </c>
      <c r="I805" s="375"/>
      <c r="J805" s="368"/>
      <c r="K805" s="376"/>
      <c r="L805" s="368"/>
      <c r="M805" s="377"/>
    </row>
    <row r="806" spans="2:13">
      <c r="B806" s="251"/>
      <c r="C806" s="598">
        <v>8</v>
      </c>
      <c r="D806" s="246" t="s">
        <v>70</v>
      </c>
      <c r="E806" s="37">
        <v>0</v>
      </c>
      <c r="F806" s="37">
        <v>0</v>
      </c>
      <c r="G806" s="37">
        <f t="shared" si="23"/>
        <v>0</v>
      </c>
      <c r="I806" s="375"/>
      <c r="J806" s="368"/>
      <c r="K806" s="376"/>
      <c r="L806" s="368"/>
      <c r="M806" s="377"/>
    </row>
    <row r="807" spans="2:13">
      <c r="B807" s="251"/>
      <c r="C807" s="598">
        <v>9</v>
      </c>
      <c r="D807" s="246" t="s">
        <v>71</v>
      </c>
      <c r="E807" s="37">
        <v>0</v>
      </c>
      <c r="F807" s="37">
        <v>0</v>
      </c>
      <c r="G807" s="37">
        <f t="shared" si="23"/>
        <v>0</v>
      </c>
      <c r="I807" s="375"/>
      <c r="J807" s="368"/>
      <c r="K807" s="376"/>
      <c r="L807" s="368"/>
      <c r="M807" s="377"/>
    </row>
    <row r="808" spans="2:13">
      <c r="B808" s="252"/>
      <c r="C808" s="598">
        <v>10</v>
      </c>
      <c r="D808" s="246" t="s">
        <v>564</v>
      </c>
      <c r="E808" s="37">
        <v>0</v>
      </c>
      <c r="F808" s="37">
        <v>0</v>
      </c>
      <c r="G808" s="37">
        <f t="shared" si="23"/>
        <v>0</v>
      </c>
      <c r="I808" s="375"/>
      <c r="J808" s="368"/>
      <c r="K808" s="376"/>
      <c r="L808" s="368"/>
      <c r="M808" s="377"/>
    </row>
    <row r="809" spans="2:13">
      <c r="B809" s="252"/>
      <c r="C809" s="598">
        <v>11</v>
      </c>
      <c r="D809" s="246" t="s">
        <v>72</v>
      </c>
      <c r="E809" s="37">
        <v>0</v>
      </c>
      <c r="F809" s="37">
        <v>0</v>
      </c>
      <c r="G809" s="37">
        <f t="shared" si="23"/>
        <v>0</v>
      </c>
      <c r="I809" s="375"/>
      <c r="J809" s="368"/>
      <c r="K809" s="376"/>
      <c r="L809" s="368"/>
      <c r="M809" s="377"/>
    </row>
    <row r="810" spans="2:13">
      <c r="B810" s="252"/>
      <c r="C810" s="598">
        <v>12</v>
      </c>
      <c r="D810" s="246" t="s">
        <v>73</v>
      </c>
      <c r="E810" s="37">
        <v>0</v>
      </c>
      <c r="F810" s="37">
        <v>0</v>
      </c>
      <c r="G810" s="37">
        <f t="shared" si="23"/>
        <v>0</v>
      </c>
      <c r="I810" s="375"/>
      <c r="J810" s="368"/>
      <c r="K810" s="376"/>
      <c r="L810" s="368"/>
      <c r="M810" s="377"/>
    </row>
    <row r="811" spans="2:13">
      <c r="B811" s="252"/>
      <c r="C811" s="598">
        <v>13</v>
      </c>
      <c r="D811" s="246" t="s">
        <v>74</v>
      </c>
      <c r="E811" s="37">
        <v>0</v>
      </c>
      <c r="F811" s="37">
        <v>0</v>
      </c>
      <c r="G811" s="37">
        <f t="shared" si="23"/>
        <v>0</v>
      </c>
      <c r="I811" s="375"/>
      <c r="J811" s="368"/>
      <c r="K811" s="376"/>
      <c r="L811" s="368"/>
      <c r="M811" s="377"/>
    </row>
    <row r="812" spans="2:13">
      <c r="B812" s="252"/>
      <c r="C812" s="598">
        <v>14</v>
      </c>
      <c r="D812" s="246" t="s">
        <v>75</v>
      </c>
      <c r="E812" s="327">
        <v>0</v>
      </c>
      <c r="F812" s="327">
        <v>0</v>
      </c>
      <c r="G812" s="37">
        <f t="shared" si="23"/>
        <v>0</v>
      </c>
      <c r="I812" s="375"/>
      <c r="J812" s="368"/>
      <c r="K812" s="376"/>
      <c r="L812" s="368"/>
      <c r="M812" s="377"/>
    </row>
    <row r="813" spans="2:13">
      <c r="B813" s="252"/>
      <c r="C813" s="598">
        <v>15</v>
      </c>
      <c r="D813" s="246" t="s">
        <v>654</v>
      </c>
      <c r="E813" s="327">
        <v>0</v>
      </c>
      <c r="F813" s="327">
        <v>0</v>
      </c>
      <c r="G813" s="37">
        <f t="shared" si="23"/>
        <v>0</v>
      </c>
      <c r="I813" s="375"/>
      <c r="J813" s="368"/>
      <c r="K813" s="376"/>
      <c r="L813" s="368"/>
      <c r="M813" s="377"/>
    </row>
    <row r="814" spans="2:13">
      <c r="B814" s="252"/>
      <c r="C814" s="598">
        <v>16</v>
      </c>
      <c r="D814" s="246" t="s">
        <v>655</v>
      </c>
      <c r="E814" s="327">
        <v>0</v>
      </c>
      <c r="F814" s="327">
        <v>0</v>
      </c>
      <c r="G814" s="37">
        <f t="shared" si="23"/>
        <v>0</v>
      </c>
      <c r="I814" s="375"/>
      <c r="J814" s="368"/>
      <c r="K814" s="376"/>
      <c r="L814" s="368"/>
      <c r="M814" s="377"/>
    </row>
    <row r="815" spans="2:13">
      <c r="B815" s="252"/>
      <c r="C815" s="598">
        <v>17</v>
      </c>
      <c r="D815" s="246" t="s">
        <v>656</v>
      </c>
      <c r="E815" s="327">
        <v>0</v>
      </c>
      <c r="F815" s="327">
        <v>0</v>
      </c>
      <c r="G815" s="37">
        <f t="shared" si="23"/>
        <v>0</v>
      </c>
      <c r="I815" s="375"/>
      <c r="J815" s="368"/>
      <c r="K815" s="376"/>
      <c r="L815" s="368"/>
      <c r="M815" s="377"/>
    </row>
    <row r="816" spans="2:13">
      <c r="B816" s="252"/>
      <c r="C816" s="598">
        <v>18</v>
      </c>
      <c r="D816" s="246" t="s">
        <v>657</v>
      </c>
      <c r="E816" s="327">
        <v>0</v>
      </c>
      <c r="F816" s="327">
        <v>0</v>
      </c>
      <c r="G816" s="37">
        <f t="shared" si="23"/>
        <v>0</v>
      </c>
      <c r="I816" s="375"/>
      <c r="J816" s="368"/>
      <c r="K816" s="376"/>
      <c r="L816" s="368"/>
      <c r="M816" s="377"/>
    </row>
    <row r="817" spans="2:13">
      <c r="B817" s="252"/>
      <c r="C817" s="598">
        <v>19</v>
      </c>
      <c r="D817" s="246" t="s">
        <v>76</v>
      </c>
      <c r="E817" s="327">
        <v>0</v>
      </c>
      <c r="F817" s="327">
        <v>0</v>
      </c>
      <c r="G817" s="37">
        <f t="shared" si="23"/>
        <v>0</v>
      </c>
      <c r="I817" s="375"/>
      <c r="J817" s="368"/>
      <c r="K817" s="376"/>
      <c r="L817" s="368"/>
      <c r="M817" s="377"/>
    </row>
    <row r="818" spans="2:13">
      <c r="B818" s="252"/>
      <c r="C818" s="598">
        <v>20</v>
      </c>
      <c r="D818" s="246" t="s">
        <v>658</v>
      </c>
      <c r="E818" s="327">
        <v>0</v>
      </c>
      <c r="F818" s="327">
        <v>0</v>
      </c>
      <c r="G818" s="37">
        <f t="shared" si="23"/>
        <v>0</v>
      </c>
      <c r="I818" s="375"/>
      <c r="J818" s="368"/>
      <c r="K818" s="376"/>
      <c r="L818" s="368"/>
      <c r="M818" s="377"/>
    </row>
    <row r="819" spans="2:13">
      <c r="B819" s="252"/>
      <c r="C819" s="598">
        <v>21</v>
      </c>
      <c r="D819" s="246" t="s">
        <v>77</v>
      </c>
      <c r="E819" s="327">
        <v>0</v>
      </c>
      <c r="F819" s="327">
        <v>0</v>
      </c>
      <c r="G819" s="37">
        <f t="shared" si="23"/>
        <v>0</v>
      </c>
      <c r="I819" s="375"/>
      <c r="J819" s="368"/>
      <c r="K819" s="376"/>
      <c r="L819" s="368"/>
      <c r="M819" s="377"/>
    </row>
    <row r="820" spans="2:13">
      <c r="B820" s="252"/>
      <c r="C820" s="598">
        <v>22</v>
      </c>
      <c r="D820" s="246" t="s">
        <v>81</v>
      </c>
      <c r="E820" s="327">
        <v>0</v>
      </c>
      <c r="F820" s="327">
        <v>0</v>
      </c>
      <c r="G820" s="37">
        <f t="shared" si="23"/>
        <v>0</v>
      </c>
      <c r="I820" s="375"/>
      <c r="J820" s="368"/>
      <c r="K820" s="376"/>
      <c r="L820" s="368"/>
      <c r="M820" s="377"/>
    </row>
    <row r="821" spans="2:13">
      <c r="B821" s="252"/>
      <c r="C821" s="598">
        <v>23</v>
      </c>
      <c r="D821" s="246" t="s">
        <v>82</v>
      </c>
      <c r="E821" s="327">
        <v>0</v>
      </c>
      <c r="F821" s="327">
        <v>0</v>
      </c>
      <c r="G821" s="37">
        <f t="shared" si="23"/>
        <v>0</v>
      </c>
      <c r="I821" s="375"/>
      <c r="J821" s="368"/>
      <c r="K821" s="376"/>
      <c r="L821" s="368"/>
      <c r="M821" s="377"/>
    </row>
    <row r="822" spans="2:13">
      <c r="B822" s="252"/>
      <c r="C822" s="598">
        <v>24</v>
      </c>
      <c r="D822" s="246" t="s">
        <v>565</v>
      </c>
      <c r="E822" s="327">
        <v>0</v>
      </c>
      <c r="F822" s="327">
        <v>0</v>
      </c>
      <c r="G822" s="37">
        <f t="shared" si="23"/>
        <v>0</v>
      </c>
      <c r="I822" s="375"/>
      <c r="J822" s="368"/>
      <c r="K822" s="376"/>
      <c r="L822" s="368"/>
      <c r="M822" s="377"/>
    </row>
    <row r="823" spans="2:13">
      <c r="B823" s="252"/>
      <c r="C823" s="598">
        <v>25</v>
      </c>
      <c r="D823" s="246" t="s">
        <v>566</v>
      </c>
      <c r="E823" s="327">
        <v>0</v>
      </c>
      <c r="F823" s="327">
        <v>0</v>
      </c>
      <c r="G823" s="37">
        <f t="shared" si="23"/>
        <v>0</v>
      </c>
      <c r="I823" s="375"/>
      <c r="J823" s="368"/>
      <c r="K823" s="376"/>
      <c r="L823" s="368"/>
      <c r="M823" s="377"/>
    </row>
    <row r="824" spans="2:13">
      <c r="B824" s="252"/>
      <c r="C824" s="598">
        <v>26</v>
      </c>
      <c r="D824" s="246" t="s">
        <v>567</v>
      </c>
      <c r="E824" s="327">
        <v>0</v>
      </c>
      <c r="F824" s="327">
        <v>0</v>
      </c>
      <c r="G824" s="37">
        <f t="shared" si="23"/>
        <v>0</v>
      </c>
      <c r="I824" s="375"/>
      <c r="J824" s="368"/>
      <c r="K824" s="376"/>
      <c r="L824" s="368"/>
      <c r="M824" s="377"/>
    </row>
    <row r="825" spans="2:13">
      <c r="B825" s="252"/>
      <c r="C825" s="598">
        <v>27</v>
      </c>
      <c r="D825" s="246" t="s">
        <v>83</v>
      </c>
      <c r="E825" s="327">
        <v>0</v>
      </c>
      <c r="F825" s="327">
        <v>0</v>
      </c>
      <c r="G825" s="37">
        <f t="shared" si="23"/>
        <v>0</v>
      </c>
      <c r="I825" s="375"/>
      <c r="J825" s="368"/>
      <c r="K825" s="376"/>
      <c r="L825" s="368"/>
      <c r="M825" s="377"/>
    </row>
    <row r="826" spans="2:13">
      <c r="B826" s="252"/>
      <c r="C826" s="598">
        <v>28</v>
      </c>
      <c r="D826" s="246" t="s">
        <v>84</v>
      </c>
      <c r="E826" s="327">
        <v>0</v>
      </c>
      <c r="F826" s="327">
        <v>0</v>
      </c>
      <c r="G826" s="37">
        <f t="shared" si="23"/>
        <v>0</v>
      </c>
      <c r="I826" s="375"/>
      <c r="J826" s="368"/>
      <c r="K826" s="376"/>
      <c r="L826" s="368"/>
      <c r="M826" s="377"/>
    </row>
    <row r="827" spans="2:13">
      <c r="B827" s="252"/>
      <c r="C827" s="598">
        <v>29</v>
      </c>
      <c r="D827" s="246" t="s">
        <v>85</v>
      </c>
      <c r="E827" s="327">
        <v>0</v>
      </c>
      <c r="F827" s="327">
        <v>0</v>
      </c>
      <c r="G827" s="37">
        <f t="shared" si="23"/>
        <v>0</v>
      </c>
      <c r="I827" s="375"/>
      <c r="J827" s="368"/>
      <c r="K827" s="376"/>
      <c r="L827" s="368"/>
      <c r="M827" s="377"/>
    </row>
    <row r="828" spans="2:13">
      <c r="B828" s="252"/>
      <c r="C828" s="598">
        <v>30</v>
      </c>
      <c r="D828" s="246" t="s">
        <v>641</v>
      </c>
      <c r="E828" s="327">
        <v>0</v>
      </c>
      <c r="F828" s="327">
        <v>0</v>
      </c>
      <c r="G828" s="37">
        <f t="shared" si="23"/>
        <v>0</v>
      </c>
      <c r="I828" s="375"/>
      <c r="J828" s="368"/>
      <c r="K828" s="376"/>
      <c r="L828" s="368"/>
      <c r="M828" s="377"/>
    </row>
    <row r="829" spans="2:13">
      <c r="B829" s="252"/>
      <c r="C829" s="598">
        <v>31</v>
      </c>
      <c r="D829" s="246" t="s">
        <v>659</v>
      </c>
      <c r="E829" s="327">
        <v>0</v>
      </c>
      <c r="F829" s="327">
        <v>0</v>
      </c>
      <c r="G829" s="37">
        <f t="shared" si="23"/>
        <v>0</v>
      </c>
      <c r="I829" s="375"/>
      <c r="J829" s="368"/>
      <c r="K829" s="376"/>
      <c r="L829" s="368"/>
      <c r="M829" s="377"/>
    </row>
    <row r="830" spans="2:13">
      <c r="B830" s="252"/>
      <c r="C830" s="598">
        <v>32</v>
      </c>
      <c r="D830" s="246" t="s">
        <v>86</v>
      </c>
      <c r="E830" s="327">
        <v>0</v>
      </c>
      <c r="F830" s="327">
        <v>0</v>
      </c>
      <c r="G830" s="37">
        <f t="shared" si="23"/>
        <v>0</v>
      </c>
      <c r="I830" s="375"/>
      <c r="J830" s="368"/>
      <c r="K830" s="376"/>
      <c r="L830" s="368"/>
      <c r="M830" s="377"/>
    </row>
    <row r="831" spans="2:13">
      <c r="B831" s="252"/>
      <c r="C831" s="598">
        <v>33</v>
      </c>
      <c r="D831" s="246" t="s">
        <v>87</v>
      </c>
      <c r="E831" s="327">
        <v>0</v>
      </c>
      <c r="F831" s="327">
        <v>0</v>
      </c>
      <c r="G831" s="37">
        <f t="shared" si="23"/>
        <v>0</v>
      </c>
      <c r="I831" s="375"/>
      <c r="J831" s="368"/>
      <c r="K831" s="376"/>
      <c r="L831" s="368"/>
      <c r="M831" s="377"/>
    </row>
    <row r="832" spans="2:13">
      <c r="B832" s="252"/>
      <c r="C832" s="598">
        <v>34</v>
      </c>
      <c r="D832" s="246" t="s">
        <v>660</v>
      </c>
      <c r="E832" s="327">
        <v>0</v>
      </c>
      <c r="F832" s="327">
        <v>0</v>
      </c>
      <c r="G832" s="37">
        <f t="shared" si="23"/>
        <v>0</v>
      </c>
      <c r="I832" s="375"/>
      <c r="J832" s="368"/>
      <c r="K832" s="376"/>
      <c r="L832" s="368"/>
      <c r="M832" s="377"/>
    </row>
    <row r="833" spans="2:13">
      <c r="B833" s="252"/>
      <c r="C833" s="598">
        <v>35</v>
      </c>
      <c r="D833" s="246" t="s">
        <v>661</v>
      </c>
      <c r="E833" s="327">
        <v>0</v>
      </c>
      <c r="F833" s="327">
        <v>0</v>
      </c>
      <c r="G833" s="37">
        <f t="shared" si="23"/>
        <v>0</v>
      </c>
      <c r="I833" s="375"/>
      <c r="J833" s="368"/>
      <c r="K833" s="376"/>
      <c r="L833" s="368"/>
      <c r="M833" s="377"/>
    </row>
    <row r="834" spans="2:13">
      <c r="B834" s="252"/>
      <c r="C834" s="598">
        <v>36</v>
      </c>
      <c r="D834" s="246" t="s">
        <v>88</v>
      </c>
      <c r="E834" s="327">
        <v>0</v>
      </c>
      <c r="F834" s="327">
        <v>0</v>
      </c>
      <c r="G834" s="37">
        <f t="shared" si="23"/>
        <v>0</v>
      </c>
      <c r="I834" s="375"/>
      <c r="J834" s="368"/>
      <c r="K834" s="376"/>
      <c r="L834" s="368"/>
      <c r="M834" s="377"/>
    </row>
    <row r="835" spans="2:13">
      <c r="B835" s="252"/>
      <c r="C835" s="598">
        <v>37</v>
      </c>
      <c r="D835" s="246" t="s">
        <v>645</v>
      </c>
      <c r="E835" s="327">
        <v>0</v>
      </c>
      <c r="F835" s="327">
        <v>0</v>
      </c>
      <c r="G835" s="37">
        <f t="shared" si="23"/>
        <v>0</v>
      </c>
      <c r="I835" s="375"/>
      <c r="J835" s="368"/>
      <c r="K835" s="376"/>
      <c r="L835" s="368"/>
      <c r="M835" s="377"/>
    </row>
    <row r="836" spans="2:13">
      <c r="B836" s="252"/>
      <c r="C836" s="598">
        <v>38</v>
      </c>
      <c r="D836" s="246" t="s">
        <v>646</v>
      </c>
      <c r="E836" s="327">
        <v>0</v>
      </c>
      <c r="F836" s="327">
        <v>0</v>
      </c>
      <c r="G836" s="37">
        <f t="shared" si="23"/>
        <v>0</v>
      </c>
      <c r="I836" s="375"/>
      <c r="J836" s="368"/>
      <c r="K836" s="376"/>
      <c r="L836" s="368"/>
      <c r="M836" s="377"/>
    </row>
    <row r="837" spans="2:13">
      <c r="B837" s="252"/>
      <c r="C837" s="598">
        <v>39</v>
      </c>
      <c r="D837" s="246" t="s">
        <v>647</v>
      </c>
      <c r="E837" s="327">
        <v>0</v>
      </c>
      <c r="F837" s="327">
        <v>0</v>
      </c>
      <c r="G837" s="37">
        <f t="shared" si="23"/>
        <v>0</v>
      </c>
      <c r="I837" s="375"/>
      <c r="J837" s="368"/>
      <c r="K837" s="376"/>
      <c r="L837" s="368"/>
      <c r="M837" s="377"/>
    </row>
    <row r="838" spans="2:13">
      <c r="B838" s="252"/>
      <c r="C838" s="598">
        <v>40</v>
      </c>
      <c r="D838" s="246" t="s">
        <v>648</v>
      </c>
      <c r="E838" s="327">
        <v>0</v>
      </c>
      <c r="F838" s="327">
        <v>0</v>
      </c>
      <c r="G838" s="37">
        <f t="shared" si="23"/>
        <v>0</v>
      </c>
      <c r="I838" s="375"/>
      <c r="J838" s="368"/>
      <c r="K838" s="376"/>
      <c r="L838" s="368"/>
      <c r="M838" s="377"/>
    </row>
    <row r="839" spans="2:13">
      <c r="B839" s="252"/>
      <c r="C839" s="598">
        <v>41</v>
      </c>
      <c r="D839" s="246" t="s">
        <v>662</v>
      </c>
      <c r="E839" s="327">
        <v>0</v>
      </c>
      <c r="F839" s="327">
        <v>0</v>
      </c>
      <c r="G839" s="37">
        <f t="shared" si="23"/>
        <v>0</v>
      </c>
      <c r="I839" s="375"/>
      <c r="J839" s="368"/>
      <c r="K839" s="376"/>
      <c r="L839" s="368"/>
      <c r="M839" s="377"/>
    </row>
    <row r="840" spans="2:13">
      <c r="B840" s="345"/>
      <c r="C840" s="598">
        <v>42</v>
      </c>
      <c r="D840" s="246" t="s">
        <v>663</v>
      </c>
      <c r="E840" s="327">
        <v>0</v>
      </c>
      <c r="F840" s="327">
        <v>0</v>
      </c>
      <c r="G840" s="37">
        <f t="shared" si="23"/>
        <v>0</v>
      </c>
      <c r="I840" s="375"/>
      <c r="J840" s="368"/>
      <c r="K840" s="378"/>
      <c r="L840" s="368"/>
      <c r="M840" s="377"/>
    </row>
    <row r="841" spans="2:13">
      <c r="B841" s="267" t="s">
        <v>90</v>
      </c>
      <c r="C841" s="339"/>
      <c r="D841" s="340"/>
      <c r="E841" s="379">
        <f>SUM(E799:E840)</f>
        <v>0</v>
      </c>
      <c r="F841" s="342">
        <f>SUM(F799:F840)</f>
        <v>0</v>
      </c>
      <c r="G841" s="342">
        <f>SUM(G799:G840)</f>
        <v>0</v>
      </c>
      <c r="I841" s="60">
        <f>G841</f>
        <v>0</v>
      </c>
      <c r="J841" s="368" t="s">
        <v>531</v>
      </c>
      <c r="K841" s="380">
        <f>推計結果の概要!N55</f>
        <v>0.73799999999999999</v>
      </c>
      <c r="L841" s="368" t="s">
        <v>532</v>
      </c>
      <c r="M841" s="342">
        <f>I841*K841</f>
        <v>0</v>
      </c>
    </row>
    <row r="842" spans="2:13">
      <c r="C842" s="95"/>
      <c r="E842" s="334"/>
      <c r="F842" s="334"/>
      <c r="G842" s="334"/>
      <c r="I842" s="381"/>
      <c r="J842" s="368"/>
      <c r="K842" s="382"/>
      <c r="L842" s="368"/>
      <c r="M842" s="334"/>
    </row>
    <row r="843" spans="2:13">
      <c r="C843" s="95"/>
      <c r="E843" s="334"/>
      <c r="F843" s="334"/>
      <c r="G843" s="334"/>
      <c r="I843" s="381"/>
      <c r="J843" s="368"/>
      <c r="K843" s="382"/>
      <c r="L843" s="368"/>
      <c r="M843" s="334"/>
    </row>
    <row r="844" spans="2:13" ht="14.25">
      <c r="B844" s="358" t="s">
        <v>533</v>
      </c>
      <c r="C844" s="95"/>
      <c r="E844" s="334"/>
      <c r="F844" s="334"/>
      <c r="G844" s="334"/>
      <c r="I844" s="334"/>
      <c r="J844" s="368"/>
      <c r="K844" s="382"/>
      <c r="L844" s="368"/>
      <c r="M844" s="334"/>
    </row>
    <row r="845" spans="2:13" ht="14.25">
      <c r="B845" s="28" t="s">
        <v>534</v>
      </c>
      <c r="E845" s="367"/>
      <c r="F845" s="367"/>
      <c r="G845" s="367"/>
      <c r="H845" s="367"/>
      <c r="I845" s="367"/>
      <c r="J845" s="367"/>
      <c r="K845" s="382"/>
      <c r="L845" s="368"/>
      <c r="M845" s="334"/>
    </row>
    <row r="846" spans="2:13" ht="48">
      <c r="B846" s="239"/>
      <c r="C846" s="365" t="s">
        <v>535</v>
      </c>
      <c r="D846" s="241" t="s">
        <v>56</v>
      </c>
      <c r="F846" s="242" t="s">
        <v>499</v>
      </c>
      <c r="H846" s="398" t="s">
        <v>500</v>
      </c>
      <c r="J846" s="398" t="s">
        <v>506</v>
      </c>
      <c r="K846" s="382"/>
      <c r="L846" s="368"/>
      <c r="M846" s="334"/>
    </row>
    <row r="847" spans="2:13">
      <c r="B847" s="243" t="s">
        <v>102</v>
      </c>
      <c r="C847" s="597">
        <v>1</v>
      </c>
      <c r="D847" s="244" t="s">
        <v>67</v>
      </c>
      <c r="E847" s="402"/>
      <c r="F847" s="385"/>
      <c r="G847" s="404"/>
      <c r="H847" s="260">
        <f t="array" ref="H847:H888">+$H102:$H143</f>
        <v>7.8933035814530376E-3</v>
      </c>
      <c r="I847" s="387"/>
      <c r="J847" s="75">
        <f>$F$889*H847</f>
        <v>0</v>
      </c>
      <c r="K847" s="382"/>
      <c r="L847" s="368"/>
      <c r="M847" s="334"/>
    </row>
    <row r="848" spans="2:13">
      <c r="B848" s="247"/>
      <c r="C848" s="598">
        <v>2</v>
      </c>
      <c r="D848" s="246" t="s">
        <v>563</v>
      </c>
      <c r="E848" s="402"/>
      <c r="F848" s="388"/>
      <c r="G848" s="404"/>
      <c r="H848" s="263">
        <v>2.8706924753074215E-4</v>
      </c>
      <c r="I848" s="387"/>
      <c r="J848" s="37">
        <f t="shared" ref="J848:J884" si="24">$F$889*H848</f>
        <v>0</v>
      </c>
      <c r="K848" s="382"/>
      <c r="L848" s="368"/>
      <c r="M848" s="334"/>
    </row>
    <row r="849" spans="2:13">
      <c r="B849" s="247"/>
      <c r="C849" s="598">
        <v>3</v>
      </c>
      <c r="D849" s="246" t="s">
        <v>633</v>
      </c>
      <c r="E849" s="402"/>
      <c r="F849" s="388"/>
      <c r="G849" s="404"/>
      <c r="H849" s="263">
        <v>2.3663399859723522E-3</v>
      </c>
      <c r="I849" s="387"/>
      <c r="J849" s="37">
        <f t="shared" si="24"/>
        <v>0</v>
      </c>
      <c r="K849" s="382"/>
      <c r="L849" s="368"/>
      <c r="M849" s="334"/>
    </row>
    <row r="850" spans="2:13">
      <c r="B850" s="247"/>
      <c r="C850" s="598">
        <v>4</v>
      </c>
      <c r="D850" s="246" t="s">
        <v>652</v>
      </c>
      <c r="E850" s="402"/>
      <c r="F850" s="388"/>
      <c r="G850" s="404"/>
      <c r="H850" s="263">
        <v>-5.7237733403368841E-6</v>
      </c>
      <c r="I850" s="387"/>
      <c r="J850" s="37">
        <f t="shared" si="24"/>
        <v>0</v>
      </c>
      <c r="K850" s="382"/>
      <c r="L850" s="368"/>
      <c r="M850" s="334"/>
    </row>
    <row r="851" spans="2:13">
      <c r="B851" s="247"/>
      <c r="C851" s="598">
        <v>5</v>
      </c>
      <c r="D851" s="246" t="s">
        <v>653</v>
      </c>
      <c r="E851" s="402"/>
      <c r="F851" s="388"/>
      <c r="G851" s="404"/>
      <c r="H851" s="263">
        <v>8.3893565994446181E-2</v>
      </c>
      <c r="I851" s="387"/>
      <c r="J851" s="37">
        <f t="shared" si="24"/>
        <v>0</v>
      </c>
      <c r="K851" s="382"/>
      <c r="L851" s="368"/>
      <c r="M851" s="334"/>
    </row>
    <row r="852" spans="2:13">
      <c r="B852" s="247"/>
      <c r="C852" s="598">
        <v>6</v>
      </c>
      <c r="D852" s="246" t="s">
        <v>68</v>
      </c>
      <c r="E852" s="402"/>
      <c r="F852" s="388"/>
      <c r="G852" s="404"/>
      <c r="H852" s="263">
        <v>1.0322605074169095E-2</v>
      </c>
      <c r="I852" s="387"/>
      <c r="J852" s="37">
        <f t="shared" si="24"/>
        <v>0</v>
      </c>
      <c r="K852" s="382"/>
      <c r="L852" s="368"/>
      <c r="M852" s="334"/>
    </row>
    <row r="853" spans="2:13">
      <c r="B853" s="247"/>
      <c r="C853" s="598">
        <v>7</v>
      </c>
      <c r="D853" s="246" t="s">
        <v>69</v>
      </c>
      <c r="E853" s="402"/>
      <c r="F853" s="388"/>
      <c r="G853" s="404"/>
      <c r="H853" s="263">
        <v>1.014208606882001E-3</v>
      </c>
      <c r="I853" s="387"/>
      <c r="J853" s="37">
        <f t="shared" si="24"/>
        <v>0</v>
      </c>
      <c r="K853" s="382"/>
      <c r="L853" s="368"/>
      <c r="M853" s="334"/>
    </row>
    <row r="854" spans="2:13">
      <c r="B854" s="247"/>
      <c r="C854" s="598">
        <v>8</v>
      </c>
      <c r="D854" s="246" t="s">
        <v>70</v>
      </c>
      <c r="E854" s="402"/>
      <c r="F854" s="388"/>
      <c r="G854" s="404"/>
      <c r="H854" s="263">
        <v>1.609392976225647E-2</v>
      </c>
      <c r="I854" s="387"/>
      <c r="J854" s="37">
        <f t="shared" si="24"/>
        <v>0</v>
      </c>
      <c r="K854" s="382"/>
      <c r="L854" s="368"/>
      <c r="M854" s="334"/>
    </row>
    <row r="855" spans="2:13">
      <c r="B855" s="247"/>
      <c r="C855" s="598">
        <v>9</v>
      </c>
      <c r="D855" s="246" t="s">
        <v>71</v>
      </c>
      <c r="E855" s="402"/>
      <c r="F855" s="388"/>
      <c r="G855" s="404"/>
      <c r="H855" s="263">
        <v>7.5753479723973227E-2</v>
      </c>
      <c r="I855" s="387"/>
      <c r="J855" s="37">
        <f t="shared" si="24"/>
        <v>0</v>
      </c>
      <c r="K855" s="382"/>
      <c r="L855" s="368"/>
      <c r="M855" s="334"/>
    </row>
    <row r="856" spans="2:13">
      <c r="B856" s="248"/>
      <c r="C856" s="598">
        <v>10</v>
      </c>
      <c r="D856" s="246" t="s">
        <v>564</v>
      </c>
      <c r="E856" s="402"/>
      <c r="F856" s="388"/>
      <c r="G856" s="404"/>
      <c r="H856" s="263">
        <v>2.5834030826482049E-3</v>
      </c>
      <c r="I856" s="387"/>
      <c r="J856" s="37">
        <f t="shared" si="24"/>
        <v>0</v>
      </c>
      <c r="K856" s="382"/>
      <c r="L856" s="368"/>
      <c r="M856" s="334"/>
    </row>
    <row r="857" spans="2:13">
      <c r="B857" s="248"/>
      <c r="C857" s="598">
        <v>11</v>
      </c>
      <c r="D857" s="246" t="s">
        <v>72</v>
      </c>
      <c r="E857" s="402"/>
      <c r="F857" s="388"/>
      <c r="G857" s="404"/>
      <c r="H857" s="263">
        <v>1.0721067756707932E-3</v>
      </c>
      <c r="I857" s="387"/>
      <c r="J857" s="37">
        <f t="shared" si="24"/>
        <v>0</v>
      </c>
      <c r="K857" s="382"/>
      <c r="L857" s="368"/>
      <c r="M857" s="334"/>
    </row>
    <row r="858" spans="2:13">
      <c r="B858" s="248"/>
      <c r="C858" s="598">
        <v>12</v>
      </c>
      <c r="D858" s="246" t="s">
        <v>73</v>
      </c>
      <c r="E858" s="402"/>
      <c r="F858" s="388"/>
      <c r="G858" s="404"/>
      <c r="H858" s="263">
        <v>6.6043538542348661E-7</v>
      </c>
      <c r="I858" s="387"/>
      <c r="J858" s="37">
        <f t="shared" si="24"/>
        <v>0</v>
      </c>
      <c r="K858" s="382"/>
      <c r="L858" s="368"/>
      <c r="M858" s="334"/>
    </row>
    <row r="859" spans="2:13">
      <c r="B859" s="248"/>
      <c r="C859" s="598">
        <v>13</v>
      </c>
      <c r="D859" s="246" t="s">
        <v>74</v>
      </c>
      <c r="E859" s="402"/>
      <c r="F859" s="388"/>
      <c r="G859" s="404"/>
      <c r="H859" s="263">
        <v>2.488740677404172E-3</v>
      </c>
      <c r="I859" s="387"/>
      <c r="J859" s="37">
        <f t="shared" si="24"/>
        <v>0</v>
      </c>
      <c r="K859" s="382"/>
      <c r="L859" s="368"/>
      <c r="M859" s="334"/>
    </row>
    <row r="860" spans="2:13">
      <c r="B860" s="248"/>
      <c r="C860" s="598">
        <v>14</v>
      </c>
      <c r="D860" s="246" t="s">
        <v>75</v>
      </c>
      <c r="E860" s="402"/>
      <c r="F860" s="388"/>
      <c r="G860" s="404"/>
      <c r="H860" s="263">
        <v>1.259890570259538E-3</v>
      </c>
      <c r="I860" s="387"/>
      <c r="J860" s="37">
        <f t="shared" si="24"/>
        <v>0</v>
      </c>
      <c r="K860" s="382"/>
      <c r="L860" s="368"/>
      <c r="M860" s="334"/>
    </row>
    <row r="861" spans="2:13">
      <c r="B861" s="248"/>
      <c r="C861" s="598">
        <v>15</v>
      </c>
      <c r="D861" s="246" t="s">
        <v>654</v>
      </c>
      <c r="E861" s="402"/>
      <c r="F861" s="388"/>
      <c r="G861" s="404"/>
      <c r="H861" s="263">
        <v>5.6797443146419847E-5</v>
      </c>
      <c r="I861" s="387"/>
      <c r="J861" s="37">
        <f t="shared" si="24"/>
        <v>0</v>
      </c>
      <c r="K861" s="382"/>
      <c r="L861" s="368"/>
      <c r="M861" s="334"/>
    </row>
    <row r="862" spans="2:13">
      <c r="B862" s="248"/>
      <c r="C862" s="598">
        <v>16</v>
      </c>
      <c r="D862" s="246" t="s">
        <v>655</v>
      </c>
      <c r="E862" s="402"/>
      <c r="F862" s="388"/>
      <c r="G862" s="404"/>
      <c r="H862" s="263">
        <v>1.078711129525028E-5</v>
      </c>
      <c r="I862" s="387"/>
      <c r="J862" s="37">
        <f t="shared" si="24"/>
        <v>0</v>
      </c>
      <c r="K862" s="382"/>
      <c r="L862" s="368"/>
      <c r="M862" s="334"/>
    </row>
    <row r="863" spans="2:13">
      <c r="B863" s="248"/>
      <c r="C863" s="598">
        <v>17</v>
      </c>
      <c r="D863" s="246" t="s">
        <v>656</v>
      </c>
      <c r="E863" s="402"/>
      <c r="F863" s="388"/>
      <c r="G863" s="404"/>
      <c r="H863" s="263">
        <v>5.6577298017945348E-5</v>
      </c>
      <c r="I863" s="387"/>
      <c r="J863" s="37">
        <f t="shared" si="24"/>
        <v>0</v>
      </c>
      <c r="K863" s="382"/>
      <c r="L863" s="368"/>
      <c r="M863" s="334"/>
    </row>
    <row r="864" spans="2:13">
      <c r="B864" s="248"/>
      <c r="C864" s="598">
        <v>18</v>
      </c>
      <c r="D864" s="246" t="s">
        <v>657</v>
      </c>
      <c r="E864" s="402"/>
      <c r="F864" s="388"/>
      <c r="G864" s="404"/>
      <c r="H864" s="263">
        <v>1.0282978951043685E-3</v>
      </c>
      <c r="I864" s="387"/>
      <c r="J864" s="37">
        <f t="shared" si="24"/>
        <v>0</v>
      </c>
      <c r="K864" s="382"/>
      <c r="L864" s="368"/>
      <c r="M864" s="334"/>
    </row>
    <row r="865" spans="2:13">
      <c r="B865" s="248"/>
      <c r="C865" s="598">
        <v>19</v>
      </c>
      <c r="D865" s="246" t="s">
        <v>76</v>
      </c>
      <c r="E865" s="402"/>
      <c r="F865" s="388"/>
      <c r="G865" s="404"/>
      <c r="H865" s="263">
        <v>1.1181391220348101E-2</v>
      </c>
      <c r="I865" s="387"/>
      <c r="J865" s="37">
        <f t="shared" si="24"/>
        <v>0</v>
      </c>
      <c r="K865" s="382"/>
      <c r="L865" s="368"/>
      <c r="M865" s="334"/>
    </row>
    <row r="866" spans="2:13">
      <c r="B866" s="248"/>
      <c r="C866" s="598">
        <v>20</v>
      </c>
      <c r="D866" s="246" t="s">
        <v>658</v>
      </c>
      <c r="E866" s="402"/>
      <c r="F866" s="388"/>
      <c r="G866" s="404"/>
      <c r="H866" s="263">
        <v>1.2773700934604129E-2</v>
      </c>
      <c r="I866" s="387"/>
      <c r="J866" s="37">
        <f t="shared" si="24"/>
        <v>0</v>
      </c>
      <c r="K866" s="382"/>
      <c r="L866" s="368"/>
      <c r="M866" s="334"/>
    </row>
    <row r="867" spans="2:13">
      <c r="B867" s="248"/>
      <c r="C867" s="598">
        <v>21</v>
      </c>
      <c r="D867" s="246" t="s">
        <v>77</v>
      </c>
      <c r="E867" s="402"/>
      <c r="F867" s="388"/>
      <c r="G867" s="404"/>
      <c r="H867" s="263">
        <v>8.267176053141273E-2</v>
      </c>
      <c r="I867" s="387"/>
      <c r="J867" s="37">
        <f t="shared" si="24"/>
        <v>0</v>
      </c>
      <c r="K867" s="382"/>
      <c r="L867" s="368"/>
      <c r="M867" s="334"/>
    </row>
    <row r="868" spans="2:13">
      <c r="B868" s="248"/>
      <c r="C868" s="598">
        <v>22</v>
      </c>
      <c r="D868" s="246" t="s">
        <v>81</v>
      </c>
      <c r="E868" s="402"/>
      <c r="F868" s="388"/>
      <c r="G868" s="404"/>
      <c r="H868" s="263">
        <v>7.3546084520759464E-3</v>
      </c>
      <c r="I868" s="387"/>
      <c r="J868" s="37">
        <f t="shared" si="24"/>
        <v>0</v>
      </c>
      <c r="K868" s="382"/>
      <c r="L868" s="368"/>
      <c r="M868" s="334"/>
    </row>
    <row r="869" spans="2:13">
      <c r="B869" s="248"/>
      <c r="C869" s="598">
        <v>23</v>
      </c>
      <c r="D869" s="246" t="s">
        <v>82</v>
      </c>
      <c r="E869" s="402"/>
      <c r="F869" s="388"/>
      <c r="G869" s="404"/>
      <c r="H869" s="263">
        <v>0</v>
      </c>
      <c r="I869" s="387"/>
      <c r="J869" s="37">
        <f t="shared" si="24"/>
        <v>0</v>
      </c>
      <c r="K869" s="382"/>
      <c r="L869" s="368"/>
      <c r="M869" s="334"/>
    </row>
    <row r="870" spans="2:13">
      <c r="B870" s="248"/>
      <c r="C870" s="598">
        <v>24</v>
      </c>
      <c r="D870" s="246" t="s">
        <v>565</v>
      </c>
      <c r="E870" s="402"/>
      <c r="F870" s="388"/>
      <c r="G870" s="404"/>
      <c r="H870" s="263">
        <v>5.0287091262043587E-2</v>
      </c>
      <c r="I870" s="387"/>
      <c r="J870" s="37">
        <f t="shared" si="24"/>
        <v>0</v>
      </c>
      <c r="K870" s="382"/>
      <c r="L870" s="368"/>
      <c r="M870" s="334"/>
    </row>
    <row r="871" spans="2:13">
      <c r="B871" s="248"/>
      <c r="C871" s="598">
        <v>25</v>
      </c>
      <c r="D871" s="246" t="s">
        <v>566</v>
      </c>
      <c r="E871" s="402"/>
      <c r="F871" s="388"/>
      <c r="G871" s="404"/>
      <c r="H871" s="263">
        <v>5.5747350883596503E-3</v>
      </c>
      <c r="I871" s="387"/>
      <c r="J871" s="37">
        <f t="shared" si="24"/>
        <v>0</v>
      </c>
      <c r="K871" s="382"/>
      <c r="L871" s="368"/>
      <c r="M871" s="334"/>
    </row>
    <row r="872" spans="2:13">
      <c r="B872" s="248"/>
      <c r="C872" s="598">
        <v>26</v>
      </c>
      <c r="D872" s="246" t="s">
        <v>567</v>
      </c>
      <c r="E872" s="402"/>
      <c r="F872" s="388"/>
      <c r="G872" s="404"/>
      <c r="H872" s="263">
        <v>1.0815730161951966E-3</v>
      </c>
      <c r="I872" s="387"/>
      <c r="J872" s="37">
        <f t="shared" si="24"/>
        <v>0</v>
      </c>
      <c r="K872" s="382"/>
      <c r="L872" s="368"/>
      <c r="M872" s="334"/>
    </row>
    <row r="873" spans="2:13">
      <c r="B873" s="248"/>
      <c r="C873" s="598">
        <v>27</v>
      </c>
      <c r="D873" s="246" t="s">
        <v>83</v>
      </c>
      <c r="E873" s="402"/>
      <c r="F873" s="388"/>
      <c r="G873" s="404"/>
      <c r="H873" s="263">
        <v>0.10376386529055415</v>
      </c>
      <c r="I873" s="387"/>
      <c r="J873" s="37">
        <f t="shared" si="24"/>
        <v>0</v>
      </c>
      <c r="K873" s="382"/>
      <c r="L873" s="368"/>
      <c r="M873" s="334"/>
    </row>
    <row r="874" spans="2:13">
      <c r="B874" s="248"/>
      <c r="C874" s="598">
        <v>28</v>
      </c>
      <c r="D874" s="246" t="s">
        <v>84</v>
      </c>
      <c r="E874" s="402"/>
      <c r="F874" s="388"/>
      <c r="G874" s="404"/>
      <c r="H874" s="263">
        <v>5.3381451187881096E-2</v>
      </c>
      <c r="I874" s="387"/>
      <c r="J874" s="37">
        <f t="shared" si="24"/>
        <v>0</v>
      </c>
      <c r="K874" s="382"/>
      <c r="L874" s="368"/>
      <c r="M874" s="334"/>
    </row>
    <row r="875" spans="2:13">
      <c r="B875" s="248"/>
      <c r="C875" s="598">
        <v>29</v>
      </c>
      <c r="D875" s="246" t="s">
        <v>85</v>
      </c>
      <c r="E875" s="402"/>
      <c r="F875" s="388"/>
      <c r="G875" s="404"/>
      <c r="H875" s="263">
        <v>0.19029388934361088</v>
      </c>
      <c r="I875" s="387"/>
      <c r="J875" s="37">
        <f t="shared" si="24"/>
        <v>0</v>
      </c>
      <c r="K875" s="382"/>
      <c r="L875" s="368"/>
      <c r="M875" s="334"/>
    </row>
    <row r="876" spans="2:13">
      <c r="B876" s="248"/>
      <c r="C876" s="598">
        <v>30</v>
      </c>
      <c r="D876" s="246" t="s">
        <v>641</v>
      </c>
      <c r="E876" s="402"/>
      <c r="F876" s="388"/>
      <c r="G876" s="404"/>
      <c r="H876" s="263">
        <v>3.3480992009172129E-2</v>
      </c>
      <c r="I876" s="387"/>
      <c r="J876" s="37">
        <f t="shared" si="24"/>
        <v>0</v>
      </c>
      <c r="K876" s="382"/>
      <c r="L876" s="368"/>
      <c r="M876" s="334"/>
    </row>
    <row r="877" spans="2:13">
      <c r="B877" s="248"/>
      <c r="C877" s="598">
        <v>31</v>
      </c>
      <c r="D877" s="246" t="s">
        <v>659</v>
      </c>
      <c r="E877" s="402"/>
      <c r="F877" s="388"/>
      <c r="G877" s="404"/>
      <c r="H877" s="263">
        <v>3.0616243452333516E-2</v>
      </c>
      <c r="I877" s="387"/>
      <c r="J877" s="37">
        <f t="shared" si="24"/>
        <v>0</v>
      </c>
      <c r="K877" s="382"/>
      <c r="L877" s="368"/>
      <c r="M877" s="334"/>
    </row>
    <row r="878" spans="2:13">
      <c r="B878" s="248"/>
      <c r="C878" s="598">
        <v>32</v>
      </c>
      <c r="D878" s="246" t="s">
        <v>86</v>
      </c>
      <c r="E878" s="402"/>
      <c r="F878" s="388"/>
      <c r="G878" s="404"/>
      <c r="H878" s="263">
        <v>3.2880876388950652E-3</v>
      </c>
      <c r="I878" s="387"/>
      <c r="J878" s="37">
        <f t="shared" si="24"/>
        <v>0</v>
      </c>
      <c r="K878" s="382"/>
      <c r="L878" s="368"/>
      <c r="M878" s="334"/>
    </row>
    <row r="879" spans="2:13">
      <c r="B879" s="248"/>
      <c r="C879" s="598">
        <v>33</v>
      </c>
      <c r="D879" s="246" t="s">
        <v>87</v>
      </c>
      <c r="E879" s="402"/>
      <c r="F879" s="388"/>
      <c r="G879" s="404"/>
      <c r="H879" s="263">
        <v>1.8468194972853905E-2</v>
      </c>
      <c r="I879" s="387"/>
      <c r="J879" s="37">
        <f t="shared" si="24"/>
        <v>0</v>
      </c>
      <c r="K879" s="382"/>
      <c r="L879" s="368"/>
      <c r="M879" s="334"/>
    </row>
    <row r="880" spans="2:13">
      <c r="B880" s="248"/>
      <c r="C880" s="598">
        <v>34</v>
      </c>
      <c r="D880" s="246" t="s">
        <v>660</v>
      </c>
      <c r="E880" s="402"/>
      <c r="F880" s="388"/>
      <c r="G880" s="404"/>
      <c r="H880" s="263">
        <v>5.2088758993478861E-2</v>
      </c>
      <c r="I880" s="387"/>
      <c r="J880" s="37">
        <f t="shared" si="24"/>
        <v>0</v>
      </c>
      <c r="K880" s="382"/>
      <c r="L880" s="368"/>
      <c r="M880" s="334"/>
    </row>
    <row r="881" spans="2:13">
      <c r="B881" s="248"/>
      <c r="C881" s="598">
        <v>35</v>
      </c>
      <c r="D881" s="246" t="s">
        <v>661</v>
      </c>
      <c r="E881" s="402"/>
      <c r="F881" s="388"/>
      <c r="G881" s="404"/>
      <c r="H881" s="263">
        <v>1.6818427380066035E-2</v>
      </c>
      <c r="I881" s="387"/>
      <c r="J881" s="37">
        <f t="shared" si="24"/>
        <v>0</v>
      </c>
      <c r="K881" s="382"/>
      <c r="L881" s="368"/>
      <c r="M881" s="334"/>
    </row>
    <row r="882" spans="2:13">
      <c r="B882" s="248"/>
      <c r="C882" s="598">
        <v>36</v>
      </c>
      <c r="D882" s="246" t="s">
        <v>88</v>
      </c>
      <c r="E882" s="402"/>
      <c r="F882" s="388"/>
      <c r="G882" s="404"/>
      <c r="H882" s="263">
        <v>1.3782405913274266E-2</v>
      </c>
      <c r="I882" s="387"/>
      <c r="J882" s="37">
        <f t="shared" si="24"/>
        <v>0</v>
      </c>
      <c r="K882" s="382"/>
      <c r="L882" s="368"/>
      <c r="M882" s="334"/>
    </row>
    <row r="883" spans="2:13">
      <c r="B883" s="248"/>
      <c r="C883" s="598">
        <v>37</v>
      </c>
      <c r="D883" s="246" t="s">
        <v>645</v>
      </c>
      <c r="E883" s="402"/>
      <c r="F883" s="388"/>
      <c r="G883" s="404"/>
      <c r="H883" s="263">
        <v>1.5686000839193231E-2</v>
      </c>
      <c r="I883" s="387"/>
      <c r="J883" s="37">
        <f t="shared" si="24"/>
        <v>0</v>
      </c>
      <c r="K883" s="382"/>
      <c r="L883" s="368"/>
      <c r="M883" s="334"/>
    </row>
    <row r="884" spans="2:13">
      <c r="B884" s="248"/>
      <c r="C884" s="598">
        <v>38</v>
      </c>
      <c r="D884" s="246" t="s">
        <v>646</v>
      </c>
      <c r="E884" s="402"/>
      <c r="F884" s="388"/>
      <c r="G884" s="404"/>
      <c r="H884" s="263">
        <v>4.0353922920145877E-2</v>
      </c>
      <c r="I884" s="387"/>
      <c r="J884" s="37">
        <f t="shared" si="24"/>
        <v>0</v>
      </c>
      <c r="K884" s="382"/>
      <c r="L884" s="368"/>
      <c r="M884" s="334"/>
    </row>
    <row r="885" spans="2:13">
      <c r="B885" s="248"/>
      <c r="C885" s="598">
        <v>39</v>
      </c>
      <c r="D885" s="246" t="s">
        <v>647</v>
      </c>
      <c r="E885" s="402"/>
      <c r="F885" s="388"/>
      <c r="G885" s="404"/>
      <c r="H885" s="263">
        <v>2.0054340623512645E-2</v>
      </c>
      <c r="I885" s="387"/>
      <c r="J885" s="37">
        <f>$F$889*H885</f>
        <v>0</v>
      </c>
      <c r="K885" s="382"/>
      <c r="L885" s="368"/>
      <c r="M885" s="334"/>
    </row>
    <row r="886" spans="2:13">
      <c r="B886" s="248"/>
      <c r="C886" s="598">
        <v>40</v>
      </c>
      <c r="D886" s="246" t="s">
        <v>648</v>
      </c>
      <c r="E886" s="402"/>
      <c r="F886" s="388"/>
      <c r="G886" s="404"/>
      <c r="H886" s="263">
        <v>3.0744147771977197E-2</v>
      </c>
      <c r="I886" s="387"/>
      <c r="J886" s="37">
        <f>$F$889*H886</f>
        <v>0</v>
      </c>
      <c r="K886" s="382"/>
      <c r="L886" s="368"/>
      <c r="M886" s="334"/>
    </row>
    <row r="887" spans="2:13">
      <c r="B887" s="248"/>
      <c r="C887" s="598">
        <v>41</v>
      </c>
      <c r="D887" s="246" t="s">
        <v>662</v>
      </c>
      <c r="E887" s="402"/>
      <c r="F887" s="388"/>
      <c r="G887" s="404"/>
      <c r="H887" s="263">
        <v>0</v>
      </c>
      <c r="I887" s="387"/>
      <c r="J887" s="37">
        <f>$F$889*H887</f>
        <v>0</v>
      </c>
      <c r="K887" s="382"/>
      <c r="L887" s="368"/>
      <c r="M887" s="334"/>
    </row>
    <row r="888" spans="2:13">
      <c r="B888" s="337"/>
      <c r="C888" s="598">
        <v>42</v>
      </c>
      <c r="D888" s="246" t="s">
        <v>663</v>
      </c>
      <c r="E888" s="402"/>
      <c r="F888" s="389"/>
      <c r="G888" s="404"/>
      <c r="H888" s="265">
        <v>7.837166573692041E-5</v>
      </c>
      <c r="I888" s="387"/>
      <c r="J888" s="41">
        <f>$F$889*H888</f>
        <v>0</v>
      </c>
      <c r="K888" s="382"/>
      <c r="L888" s="368"/>
      <c r="M888" s="334"/>
    </row>
    <row r="889" spans="2:13">
      <c r="B889" s="267" t="s">
        <v>90</v>
      </c>
      <c r="C889" s="339"/>
      <c r="D889" s="340"/>
      <c r="E889" s="334"/>
      <c r="F889" s="342">
        <f>M795</f>
        <v>0</v>
      </c>
      <c r="G889" s="334"/>
      <c r="H889" s="390">
        <f>SUM(H847:H888)</f>
        <v>1</v>
      </c>
      <c r="I889" s="381"/>
      <c r="J889" s="342">
        <f>SUM(J847:J888)</f>
        <v>0</v>
      </c>
      <c r="K889" s="382"/>
      <c r="L889" s="368"/>
      <c r="M889" s="334"/>
    </row>
    <row r="890" spans="2:13">
      <c r="C890" s="95"/>
      <c r="E890" s="334"/>
      <c r="F890" s="334"/>
      <c r="G890" s="334"/>
      <c r="I890" s="381"/>
      <c r="J890" s="368"/>
      <c r="K890" s="382"/>
      <c r="L890" s="368"/>
      <c r="M890" s="334"/>
    </row>
    <row r="891" spans="2:13" ht="14.25">
      <c r="B891" s="28" t="s">
        <v>536</v>
      </c>
      <c r="E891" s="367"/>
      <c r="F891" s="334"/>
      <c r="G891" s="334"/>
      <c r="I891" s="381"/>
      <c r="J891" s="368"/>
      <c r="K891" s="382"/>
      <c r="L891" s="368"/>
      <c r="M891" s="334"/>
    </row>
    <row r="892" spans="2:13" ht="72.75" thickBot="1">
      <c r="B892" s="239"/>
      <c r="C892" s="365" t="s">
        <v>374</v>
      </c>
      <c r="D892" s="241" t="s">
        <v>56</v>
      </c>
      <c r="F892" s="398" t="s">
        <v>506</v>
      </c>
      <c r="H892" s="242" t="s">
        <v>537</v>
      </c>
      <c r="J892" s="383" t="s">
        <v>538</v>
      </c>
      <c r="K892" s="382"/>
      <c r="L892" s="368"/>
      <c r="M892" s="334"/>
    </row>
    <row r="893" spans="2:13">
      <c r="B893" s="243" t="s">
        <v>102</v>
      </c>
      <c r="C893" s="597">
        <v>1</v>
      </c>
      <c r="D893" s="244" t="s">
        <v>67</v>
      </c>
      <c r="E893" s="387"/>
      <c r="F893" s="75">
        <f t="array" ref="F893:F934">+$J$847:$J$888</f>
        <v>0</v>
      </c>
      <c r="G893" s="387"/>
      <c r="H893" s="260">
        <f t="array" ref="H893:H934">+$H148:$H189</f>
        <v>0.49061117631127493</v>
      </c>
      <c r="I893" s="412"/>
      <c r="J893" s="394">
        <f>F893*H893</f>
        <v>0</v>
      </c>
      <c r="K893" s="382"/>
      <c r="L893" s="368"/>
      <c r="M893" s="334"/>
    </row>
    <row r="894" spans="2:13">
      <c r="B894" s="247"/>
      <c r="C894" s="598">
        <v>2</v>
      </c>
      <c r="D894" s="246" t="s">
        <v>563</v>
      </c>
      <c r="E894" s="387"/>
      <c r="F894" s="37">
        <v>0</v>
      </c>
      <c r="G894" s="387"/>
      <c r="H894" s="263">
        <v>0.54981753081319229</v>
      </c>
      <c r="I894" s="412"/>
      <c r="J894" s="395">
        <f t="shared" ref="J894:J934" si="25">F894*H894</f>
        <v>0</v>
      </c>
      <c r="K894" s="382"/>
      <c r="L894" s="368"/>
      <c r="M894" s="334"/>
    </row>
    <row r="895" spans="2:13">
      <c r="B895" s="247"/>
      <c r="C895" s="598">
        <v>3</v>
      </c>
      <c r="D895" s="246" t="s">
        <v>633</v>
      </c>
      <c r="E895" s="387"/>
      <c r="F895" s="37">
        <v>0</v>
      </c>
      <c r="G895" s="387"/>
      <c r="H895" s="263">
        <v>0.48448183946410739</v>
      </c>
      <c r="I895" s="412"/>
      <c r="J895" s="395">
        <f t="shared" si="25"/>
        <v>0</v>
      </c>
      <c r="K895" s="382"/>
      <c r="L895" s="368"/>
      <c r="M895" s="334"/>
    </row>
    <row r="896" spans="2:13">
      <c r="B896" s="247"/>
      <c r="C896" s="598">
        <v>4</v>
      </c>
      <c r="D896" s="246" t="s">
        <v>652</v>
      </c>
      <c r="E896" s="387"/>
      <c r="F896" s="37">
        <v>0</v>
      </c>
      <c r="G896" s="387"/>
      <c r="H896" s="263">
        <v>8.8134595005980865E-3</v>
      </c>
      <c r="I896" s="412"/>
      <c r="J896" s="395">
        <f t="shared" si="25"/>
        <v>0</v>
      </c>
      <c r="K896" s="382"/>
      <c r="L896" s="368"/>
      <c r="M896" s="334"/>
    </row>
    <row r="897" spans="2:13">
      <c r="B897" s="247"/>
      <c r="C897" s="598">
        <v>5</v>
      </c>
      <c r="D897" s="246" t="s">
        <v>653</v>
      </c>
      <c r="E897" s="387"/>
      <c r="F897" s="37">
        <v>0</v>
      </c>
      <c r="G897" s="387"/>
      <c r="H897" s="263">
        <v>0.17636971922057434</v>
      </c>
      <c r="I897" s="412"/>
      <c r="J897" s="395">
        <f t="shared" si="25"/>
        <v>0</v>
      </c>
      <c r="K897" s="382"/>
      <c r="L897" s="368"/>
      <c r="M897" s="334"/>
    </row>
    <row r="898" spans="2:13">
      <c r="B898" s="247"/>
      <c r="C898" s="598">
        <v>6</v>
      </c>
      <c r="D898" s="246" t="s">
        <v>68</v>
      </c>
      <c r="E898" s="387"/>
      <c r="F898" s="37">
        <v>0</v>
      </c>
      <c r="G898" s="387"/>
      <c r="H898" s="263">
        <v>0.12426229508196673</v>
      </c>
      <c r="I898" s="412"/>
      <c r="J898" s="395">
        <f t="shared" si="25"/>
        <v>0</v>
      </c>
      <c r="K898" s="382"/>
      <c r="L898" s="368"/>
      <c r="M898" s="334"/>
    </row>
    <row r="899" spans="2:13">
      <c r="B899" s="247"/>
      <c r="C899" s="598">
        <v>7</v>
      </c>
      <c r="D899" s="246" t="s">
        <v>69</v>
      </c>
      <c r="E899" s="387"/>
      <c r="F899" s="37">
        <v>0</v>
      </c>
      <c r="G899" s="387"/>
      <c r="H899" s="263">
        <v>0.12857897110424224</v>
      </c>
      <c r="I899" s="412"/>
      <c r="J899" s="395">
        <f t="shared" si="25"/>
        <v>0</v>
      </c>
      <c r="K899" s="382"/>
      <c r="L899" s="368"/>
      <c r="M899" s="334"/>
    </row>
    <row r="900" spans="2:13">
      <c r="B900" s="247"/>
      <c r="C900" s="598">
        <v>8</v>
      </c>
      <c r="D900" s="246" t="s">
        <v>70</v>
      </c>
      <c r="E900" s="387"/>
      <c r="F900" s="37">
        <v>0</v>
      </c>
      <c r="G900" s="387"/>
      <c r="H900" s="263">
        <v>0.26617688467938005</v>
      </c>
      <c r="I900" s="412"/>
      <c r="J900" s="395">
        <f t="shared" si="25"/>
        <v>0</v>
      </c>
      <c r="K900" s="382"/>
      <c r="L900" s="368"/>
      <c r="M900" s="334"/>
    </row>
    <row r="901" spans="2:13">
      <c r="B901" s="247"/>
      <c r="C901" s="598">
        <v>9</v>
      </c>
      <c r="D901" s="246" t="s">
        <v>71</v>
      </c>
      <c r="E901" s="387"/>
      <c r="F901" s="37">
        <v>0</v>
      </c>
      <c r="G901" s="387"/>
      <c r="H901" s="263">
        <v>0.50266192070181182</v>
      </c>
      <c r="I901" s="412"/>
      <c r="J901" s="395">
        <f t="shared" si="25"/>
        <v>0</v>
      </c>
      <c r="K901" s="382"/>
      <c r="L901" s="368"/>
      <c r="M901" s="334"/>
    </row>
    <row r="902" spans="2:13">
      <c r="B902" s="248"/>
      <c r="C902" s="598">
        <v>10</v>
      </c>
      <c r="D902" s="246" t="s">
        <v>564</v>
      </c>
      <c r="E902" s="387"/>
      <c r="F902" s="37">
        <v>0</v>
      </c>
      <c r="G902" s="387"/>
      <c r="H902" s="263">
        <v>0.22395966987574778</v>
      </c>
      <c r="I902" s="412"/>
      <c r="J902" s="395">
        <f t="shared" si="25"/>
        <v>0</v>
      </c>
      <c r="K902" s="382"/>
      <c r="L902" s="368"/>
      <c r="M902" s="334"/>
    </row>
    <row r="903" spans="2:13">
      <c r="B903" s="248"/>
      <c r="C903" s="598">
        <v>11</v>
      </c>
      <c r="D903" s="246" t="s">
        <v>72</v>
      </c>
      <c r="E903" s="387"/>
      <c r="F903" s="37">
        <v>0</v>
      </c>
      <c r="G903" s="387"/>
      <c r="H903" s="263">
        <v>0.19566529936448424</v>
      </c>
      <c r="I903" s="412"/>
      <c r="J903" s="395">
        <f t="shared" si="25"/>
        <v>0</v>
      </c>
      <c r="K903" s="382"/>
      <c r="L903" s="368"/>
      <c r="M903" s="334"/>
    </row>
    <row r="904" spans="2:13">
      <c r="B904" s="248"/>
      <c r="C904" s="598">
        <v>12</v>
      </c>
      <c r="D904" s="246" t="s">
        <v>73</v>
      </c>
      <c r="E904" s="387"/>
      <c r="F904" s="37">
        <v>0</v>
      </c>
      <c r="G904" s="387"/>
      <c r="H904" s="263">
        <v>0.11042998970497697</v>
      </c>
      <c r="I904" s="412"/>
      <c r="J904" s="395">
        <f t="shared" si="25"/>
        <v>0</v>
      </c>
      <c r="K904" s="382"/>
      <c r="L904" s="368"/>
      <c r="M904" s="334"/>
    </row>
    <row r="905" spans="2:13">
      <c r="B905" s="248"/>
      <c r="C905" s="598">
        <v>13</v>
      </c>
      <c r="D905" s="246" t="s">
        <v>74</v>
      </c>
      <c r="E905" s="387"/>
      <c r="F905" s="37">
        <v>0</v>
      </c>
      <c r="G905" s="387"/>
      <c r="H905" s="263">
        <v>0.1794396936539438</v>
      </c>
      <c r="I905" s="412"/>
      <c r="J905" s="395">
        <f t="shared" si="25"/>
        <v>0</v>
      </c>
      <c r="K905" s="382"/>
      <c r="L905" s="368"/>
      <c r="M905" s="334"/>
    </row>
    <row r="906" spans="2:13">
      <c r="B906" s="248"/>
      <c r="C906" s="598">
        <v>14</v>
      </c>
      <c r="D906" s="246" t="s">
        <v>75</v>
      </c>
      <c r="E906" s="387"/>
      <c r="F906" s="37">
        <v>0</v>
      </c>
      <c r="G906" s="387"/>
      <c r="H906" s="263">
        <v>0.17414728535113966</v>
      </c>
      <c r="I906" s="412"/>
      <c r="J906" s="395">
        <f t="shared" si="25"/>
        <v>0</v>
      </c>
      <c r="K906" s="382"/>
      <c r="L906" s="368"/>
      <c r="M906" s="334"/>
    </row>
    <row r="907" spans="2:13">
      <c r="B907" s="248"/>
      <c r="C907" s="598">
        <v>15</v>
      </c>
      <c r="D907" s="246" t="s">
        <v>654</v>
      </c>
      <c r="E907" s="387"/>
      <c r="F907" s="37">
        <v>0</v>
      </c>
      <c r="G907" s="387"/>
      <c r="H907" s="263">
        <v>0.18188440792004612</v>
      </c>
      <c r="I907" s="412"/>
      <c r="J907" s="395">
        <f t="shared" si="25"/>
        <v>0</v>
      </c>
      <c r="K907" s="382"/>
      <c r="L907" s="368"/>
      <c r="M907" s="334"/>
    </row>
    <row r="908" spans="2:13">
      <c r="B908" s="248"/>
      <c r="C908" s="598">
        <v>16</v>
      </c>
      <c r="D908" s="246" t="s">
        <v>655</v>
      </c>
      <c r="E908" s="387"/>
      <c r="F908" s="37">
        <v>0</v>
      </c>
      <c r="G908" s="387"/>
      <c r="H908" s="263">
        <v>0.18616851234046677</v>
      </c>
      <c r="I908" s="412"/>
      <c r="J908" s="395">
        <f t="shared" si="25"/>
        <v>0</v>
      </c>
      <c r="K908" s="382"/>
      <c r="L908" s="368"/>
      <c r="M908" s="334"/>
    </row>
    <row r="909" spans="2:13">
      <c r="B909" s="248"/>
      <c r="C909" s="598">
        <v>17</v>
      </c>
      <c r="D909" s="246" t="s">
        <v>656</v>
      </c>
      <c r="E909" s="387"/>
      <c r="F909" s="37">
        <v>0</v>
      </c>
      <c r="G909" s="387"/>
      <c r="H909" s="263">
        <v>0.20783309015291623</v>
      </c>
      <c r="I909" s="412"/>
      <c r="J909" s="395">
        <f t="shared" si="25"/>
        <v>0</v>
      </c>
      <c r="K909" s="382"/>
      <c r="L909" s="368"/>
      <c r="M909" s="334"/>
    </row>
    <row r="910" spans="2:13">
      <c r="B910" s="248"/>
      <c r="C910" s="598">
        <v>18</v>
      </c>
      <c r="D910" s="246" t="s">
        <v>657</v>
      </c>
      <c r="E910" s="387"/>
      <c r="F910" s="37">
        <v>0</v>
      </c>
      <c r="G910" s="387"/>
      <c r="H910" s="263">
        <v>0.20082660653466267</v>
      </c>
      <c r="I910" s="412"/>
      <c r="J910" s="395">
        <f t="shared" si="25"/>
        <v>0</v>
      </c>
      <c r="K910" s="382"/>
      <c r="L910" s="368"/>
      <c r="M910" s="334"/>
    </row>
    <row r="911" spans="2:13">
      <c r="B911" s="248"/>
      <c r="C911" s="598">
        <v>19</v>
      </c>
      <c r="D911" s="246" t="s">
        <v>76</v>
      </c>
      <c r="E911" s="387"/>
      <c r="F911" s="37">
        <v>0</v>
      </c>
      <c r="G911" s="387"/>
      <c r="H911" s="263">
        <v>0.18296241617062656</v>
      </c>
      <c r="I911" s="412"/>
      <c r="J911" s="395">
        <f t="shared" si="25"/>
        <v>0</v>
      </c>
      <c r="K911" s="382"/>
      <c r="L911" s="368"/>
      <c r="M911" s="334"/>
    </row>
    <row r="912" spans="2:13">
      <c r="B912" s="248"/>
      <c r="C912" s="598">
        <v>20</v>
      </c>
      <c r="D912" s="246" t="s">
        <v>658</v>
      </c>
      <c r="E912" s="387"/>
      <c r="F912" s="37">
        <v>0</v>
      </c>
      <c r="G912" s="387"/>
      <c r="H912" s="263">
        <v>0.13955446568381194</v>
      </c>
      <c r="I912" s="412"/>
      <c r="J912" s="395">
        <f t="shared" si="25"/>
        <v>0</v>
      </c>
      <c r="K912" s="382"/>
      <c r="L912" s="368"/>
      <c r="M912" s="334"/>
    </row>
    <row r="913" spans="2:13">
      <c r="B913" s="248"/>
      <c r="C913" s="598">
        <v>21</v>
      </c>
      <c r="D913" s="246" t="s">
        <v>77</v>
      </c>
      <c r="E913" s="387"/>
      <c r="F913" s="37">
        <v>0</v>
      </c>
      <c r="G913" s="387"/>
      <c r="H913" s="263">
        <v>0.30590332812092896</v>
      </c>
      <c r="I913" s="412"/>
      <c r="J913" s="395">
        <f t="shared" si="25"/>
        <v>0</v>
      </c>
      <c r="K913" s="382"/>
      <c r="L913" s="368"/>
      <c r="M913" s="334"/>
    </row>
    <row r="914" spans="2:13">
      <c r="B914" s="248"/>
      <c r="C914" s="598">
        <v>22</v>
      </c>
      <c r="D914" s="246" t="s">
        <v>81</v>
      </c>
      <c r="E914" s="387"/>
      <c r="F914" s="37">
        <v>0</v>
      </c>
      <c r="G914" s="387"/>
      <c r="H914" s="263">
        <v>0.25334844365630593</v>
      </c>
      <c r="I914" s="412"/>
      <c r="J914" s="395">
        <f t="shared" si="25"/>
        <v>0</v>
      </c>
      <c r="K914" s="382"/>
      <c r="L914" s="368"/>
      <c r="M914" s="334"/>
    </row>
    <row r="915" spans="2:13">
      <c r="B915" s="248"/>
      <c r="C915" s="598">
        <v>23</v>
      </c>
      <c r="D915" s="246" t="s">
        <v>82</v>
      </c>
      <c r="E915" s="387"/>
      <c r="F915" s="37">
        <v>0</v>
      </c>
      <c r="G915" s="387"/>
      <c r="H915" s="263">
        <v>1</v>
      </c>
      <c r="I915" s="412"/>
      <c r="J915" s="395">
        <f t="shared" si="25"/>
        <v>0</v>
      </c>
      <c r="K915" s="382"/>
      <c r="L915" s="368"/>
      <c r="M915" s="334"/>
    </row>
    <row r="916" spans="2:13">
      <c r="B916" s="248"/>
      <c r="C916" s="598">
        <v>24</v>
      </c>
      <c r="D916" s="246" t="s">
        <v>565</v>
      </c>
      <c r="E916" s="387"/>
      <c r="F916" s="37">
        <v>0</v>
      </c>
      <c r="G916" s="387"/>
      <c r="H916" s="263">
        <v>0.84653779494247838</v>
      </c>
      <c r="I916" s="412"/>
      <c r="J916" s="395">
        <f t="shared" si="25"/>
        <v>0</v>
      </c>
      <c r="K916" s="382"/>
      <c r="L916" s="368"/>
      <c r="M916" s="334"/>
    </row>
    <row r="917" spans="2:13">
      <c r="B917" s="248"/>
      <c r="C917" s="598">
        <v>25</v>
      </c>
      <c r="D917" s="246" t="s">
        <v>566</v>
      </c>
      <c r="E917" s="387"/>
      <c r="F917" s="37">
        <v>0</v>
      </c>
      <c r="G917" s="387"/>
      <c r="H917" s="263">
        <v>0.96296621968198126</v>
      </c>
      <c r="I917" s="412"/>
      <c r="J917" s="395">
        <f t="shared" si="25"/>
        <v>0</v>
      </c>
      <c r="K917" s="382"/>
      <c r="L917" s="368"/>
      <c r="M917" s="334"/>
    </row>
    <row r="918" spans="2:13">
      <c r="B918" s="248"/>
      <c r="C918" s="598">
        <v>26</v>
      </c>
      <c r="D918" s="246" t="s">
        <v>567</v>
      </c>
      <c r="E918" s="387"/>
      <c r="F918" s="37">
        <v>0</v>
      </c>
      <c r="G918" s="387"/>
      <c r="H918" s="263">
        <v>0.99994626352367988</v>
      </c>
      <c r="I918" s="412"/>
      <c r="J918" s="395">
        <f t="shared" si="25"/>
        <v>0</v>
      </c>
      <c r="K918" s="382"/>
      <c r="L918" s="368"/>
      <c r="M918" s="334"/>
    </row>
    <row r="919" spans="2:13">
      <c r="B919" s="248"/>
      <c r="C919" s="598">
        <v>27</v>
      </c>
      <c r="D919" s="246" t="s">
        <v>83</v>
      </c>
      <c r="E919" s="387"/>
      <c r="F919" s="37">
        <v>0</v>
      </c>
      <c r="G919" s="387"/>
      <c r="H919" s="263">
        <v>0.26891012551389848</v>
      </c>
      <c r="I919" s="412"/>
      <c r="J919" s="395">
        <f t="shared" si="25"/>
        <v>0</v>
      </c>
      <c r="K919" s="382"/>
      <c r="L919" s="368"/>
      <c r="M919" s="334"/>
    </row>
    <row r="920" spans="2:13">
      <c r="B920" s="248"/>
      <c r="C920" s="598">
        <v>28</v>
      </c>
      <c r="D920" s="246" t="s">
        <v>84</v>
      </c>
      <c r="E920" s="387"/>
      <c r="F920" s="37">
        <v>0</v>
      </c>
      <c r="G920" s="387"/>
      <c r="H920" s="263">
        <v>0.90270203192629672</v>
      </c>
      <c r="I920" s="412"/>
      <c r="J920" s="395">
        <f t="shared" si="25"/>
        <v>0</v>
      </c>
      <c r="K920" s="382"/>
      <c r="L920" s="368"/>
      <c r="M920" s="334"/>
    </row>
    <row r="921" spans="2:13">
      <c r="B921" s="248"/>
      <c r="C921" s="598">
        <v>29</v>
      </c>
      <c r="D921" s="246" t="s">
        <v>85</v>
      </c>
      <c r="E921" s="387"/>
      <c r="F921" s="37">
        <v>0</v>
      </c>
      <c r="G921" s="387"/>
      <c r="H921" s="263">
        <v>0.95332395045344853</v>
      </c>
      <c r="I921" s="412"/>
      <c r="J921" s="395">
        <f t="shared" si="25"/>
        <v>0</v>
      </c>
      <c r="K921" s="382"/>
      <c r="L921" s="368"/>
      <c r="M921" s="334"/>
    </row>
    <row r="922" spans="2:13">
      <c r="B922" s="248"/>
      <c r="C922" s="598">
        <v>30</v>
      </c>
      <c r="D922" s="246" t="s">
        <v>641</v>
      </c>
      <c r="E922" s="387"/>
      <c r="F922" s="37">
        <v>0</v>
      </c>
      <c r="G922" s="387"/>
      <c r="H922" s="263">
        <v>0.67365145005178073</v>
      </c>
      <c r="I922" s="412"/>
      <c r="J922" s="395">
        <f t="shared" si="25"/>
        <v>0</v>
      </c>
      <c r="K922" s="382"/>
      <c r="L922" s="368"/>
      <c r="M922" s="334"/>
    </row>
    <row r="923" spans="2:13">
      <c r="B923" s="248"/>
      <c r="C923" s="598">
        <v>31</v>
      </c>
      <c r="D923" s="246" t="s">
        <v>659</v>
      </c>
      <c r="E923" s="387"/>
      <c r="F923" s="37">
        <v>0</v>
      </c>
      <c r="G923" s="387"/>
      <c r="H923" s="263">
        <v>0.57225374469537804</v>
      </c>
      <c r="I923" s="412"/>
      <c r="J923" s="395">
        <f t="shared" si="25"/>
        <v>0</v>
      </c>
      <c r="K923" s="382"/>
      <c r="L923" s="368"/>
      <c r="M923" s="334"/>
    </row>
    <row r="924" spans="2:13">
      <c r="B924" s="248"/>
      <c r="C924" s="598">
        <v>32</v>
      </c>
      <c r="D924" s="246" t="s">
        <v>86</v>
      </c>
      <c r="E924" s="387"/>
      <c r="F924" s="37">
        <v>0</v>
      </c>
      <c r="G924" s="387"/>
      <c r="H924" s="263">
        <v>1</v>
      </c>
      <c r="I924" s="412"/>
      <c r="J924" s="395">
        <f t="shared" si="25"/>
        <v>0</v>
      </c>
      <c r="K924" s="382"/>
      <c r="L924" s="368"/>
      <c r="M924" s="334"/>
    </row>
    <row r="925" spans="2:13">
      <c r="B925" s="248"/>
      <c r="C925" s="598">
        <v>33</v>
      </c>
      <c r="D925" s="246" t="s">
        <v>87</v>
      </c>
      <c r="E925" s="387"/>
      <c r="F925" s="37">
        <v>0</v>
      </c>
      <c r="G925" s="387"/>
      <c r="H925" s="263">
        <v>0.50790280471026616</v>
      </c>
      <c r="I925" s="412"/>
      <c r="J925" s="395">
        <f t="shared" si="25"/>
        <v>0</v>
      </c>
      <c r="K925" s="382"/>
      <c r="L925" s="368"/>
      <c r="M925" s="334"/>
    </row>
    <row r="926" spans="2:13">
      <c r="B926" s="248"/>
      <c r="C926" s="598">
        <v>34</v>
      </c>
      <c r="D926" s="246" t="s">
        <v>660</v>
      </c>
      <c r="E926" s="387"/>
      <c r="F926" s="37">
        <v>0</v>
      </c>
      <c r="G926" s="387"/>
      <c r="H926" s="263">
        <v>0.99574070201499409</v>
      </c>
      <c r="I926" s="412"/>
      <c r="J926" s="395">
        <f t="shared" si="25"/>
        <v>0</v>
      </c>
      <c r="K926" s="382"/>
      <c r="L926" s="368"/>
      <c r="M926" s="334"/>
    </row>
    <row r="927" spans="2:13">
      <c r="B927" s="248"/>
      <c r="C927" s="598">
        <v>35</v>
      </c>
      <c r="D927" s="246" t="s">
        <v>661</v>
      </c>
      <c r="E927" s="387"/>
      <c r="F927" s="37">
        <v>0</v>
      </c>
      <c r="G927" s="387"/>
      <c r="H927" s="263">
        <v>0.95252203382605261</v>
      </c>
      <c r="I927" s="412"/>
      <c r="J927" s="395">
        <f t="shared" si="25"/>
        <v>0</v>
      </c>
      <c r="K927" s="382"/>
      <c r="L927" s="368"/>
      <c r="M927" s="334"/>
    </row>
    <row r="928" spans="2:13">
      <c r="B928" s="248"/>
      <c r="C928" s="598">
        <v>36</v>
      </c>
      <c r="D928" s="246" t="s">
        <v>88</v>
      </c>
      <c r="E928" s="387"/>
      <c r="F928" s="37">
        <v>0</v>
      </c>
      <c r="G928" s="387"/>
      <c r="H928" s="263">
        <v>0.62517795852600633</v>
      </c>
      <c r="I928" s="412"/>
      <c r="J928" s="395">
        <f t="shared" si="25"/>
        <v>0</v>
      </c>
      <c r="K928" s="382"/>
      <c r="L928" s="368"/>
      <c r="M928" s="334"/>
    </row>
    <row r="929" spans="2:13">
      <c r="B929" s="248"/>
      <c r="C929" s="598">
        <v>37</v>
      </c>
      <c r="D929" s="246" t="s">
        <v>645</v>
      </c>
      <c r="E929" s="387"/>
      <c r="F929" s="37">
        <v>0</v>
      </c>
      <c r="G929" s="387"/>
      <c r="H929" s="263">
        <v>0.44384976230204898</v>
      </c>
      <c r="I929" s="412"/>
      <c r="J929" s="395">
        <f t="shared" si="25"/>
        <v>0</v>
      </c>
      <c r="K929" s="382"/>
      <c r="L929" s="368"/>
      <c r="M929" s="334"/>
    </row>
    <row r="930" spans="2:13">
      <c r="B930" s="248"/>
      <c r="C930" s="598">
        <v>38</v>
      </c>
      <c r="D930" s="246" t="s">
        <v>646</v>
      </c>
      <c r="E930" s="387"/>
      <c r="F930" s="37">
        <v>0</v>
      </c>
      <c r="G930" s="387"/>
      <c r="H930" s="263">
        <v>0.95798697979716452</v>
      </c>
      <c r="I930" s="412"/>
      <c r="J930" s="395">
        <f t="shared" si="25"/>
        <v>0</v>
      </c>
      <c r="K930" s="382"/>
      <c r="L930" s="368"/>
      <c r="M930" s="334"/>
    </row>
    <row r="931" spans="2:13">
      <c r="B931" s="248"/>
      <c r="C931" s="598">
        <v>39</v>
      </c>
      <c r="D931" s="246" t="s">
        <v>647</v>
      </c>
      <c r="E931" s="387"/>
      <c r="F931" s="37">
        <v>0</v>
      </c>
      <c r="G931" s="387"/>
      <c r="H931" s="263">
        <v>0.83286855456802544</v>
      </c>
      <c r="I931" s="412"/>
      <c r="J931" s="395">
        <f t="shared" si="25"/>
        <v>0</v>
      </c>
      <c r="K931" s="382"/>
      <c r="L931" s="368"/>
      <c r="M931" s="334"/>
    </row>
    <row r="932" spans="2:13">
      <c r="B932" s="248"/>
      <c r="C932" s="598">
        <v>40</v>
      </c>
      <c r="D932" s="246" t="s">
        <v>648</v>
      </c>
      <c r="E932" s="387"/>
      <c r="F932" s="37">
        <v>0</v>
      </c>
      <c r="G932" s="387"/>
      <c r="H932" s="263">
        <v>0.8892439639002393</v>
      </c>
      <c r="I932" s="412"/>
      <c r="J932" s="395">
        <f t="shared" si="25"/>
        <v>0</v>
      </c>
      <c r="K932" s="382"/>
      <c r="L932" s="368"/>
      <c r="M932" s="334"/>
    </row>
    <row r="933" spans="2:13">
      <c r="B933" s="248"/>
      <c r="C933" s="598">
        <v>41</v>
      </c>
      <c r="D933" s="246" t="s">
        <v>662</v>
      </c>
      <c r="E933" s="387"/>
      <c r="F933" s="37">
        <v>0</v>
      </c>
      <c r="G933" s="387"/>
      <c r="H933" s="263">
        <v>1</v>
      </c>
      <c r="I933" s="412"/>
      <c r="J933" s="395">
        <f t="shared" si="25"/>
        <v>0</v>
      </c>
      <c r="K933" s="382"/>
      <c r="L933" s="368"/>
      <c r="M933" s="334"/>
    </row>
    <row r="934" spans="2:13" ht="12.75" thickBot="1">
      <c r="B934" s="337"/>
      <c r="C934" s="598">
        <v>42</v>
      </c>
      <c r="D934" s="246" t="s">
        <v>663</v>
      </c>
      <c r="E934" s="387"/>
      <c r="F934" s="41">
        <v>0</v>
      </c>
      <c r="G934" s="387"/>
      <c r="H934" s="265">
        <v>0.99298276913013095</v>
      </c>
      <c r="I934" s="412"/>
      <c r="J934" s="397">
        <f t="shared" si="25"/>
        <v>0</v>
      </c>
      <c r="K934" s="382"/>
      <c r="L934" s="368"/>
      <c r="M934" s="334"/>
    </row>
    <row r="935" spans="2:13">
      <c r="B935" s="267" t="s">
        <v>90</v>
      </c>
      <c r="C935" s="339"/>
      <c r="D935" s="340"/>
      <c r="E935" s="334"/>
      <c r="F935" s="342">
        <f>SUM(F893:F934)</f>
        <v>0</v>
      </c>
      <c r="G935" s="334"/>
      <c r="I935" s="381"/>
      <c r="J935" s="41">
        <f>SUM(J893:J934)</f>
        <v>0</v>
      </c>
      <c r="K935" s="382"/>
      <c r="L935" s="368"/>
      <c r="M935" s="334"/>
    </row>
    <row r="936" spans="2:13">
      <c r="C936" s="95"/>
      <c r="E936" s="334"/>
      <c r="F936" s="334"/>
      <c r="G936" s="334"/>
      <c r="I936" s="381"/>
      <c r="J936" s="368"/>
      <c r="K936" s="382"/>
      <c r="L936" s="368"/>
      <c r="M936" s="334"/>
    </row>
    <row r="937" spans="2:13" ht="14.25">
      <c r="B937" s="28" t="s">
        <v>384</v>
      </c>
      <c r="C937" s="95"/>
      <c r="E937" s="334"/>
      <c r="F937" s="334"/>
      <c r="G937" s="334"/>
      <c r="I937" s="381"/>
      <c r="J937" s="368"/>
      <c r="K937" s="382"/>
      <c r="L937" s="368"/>
      <c r="M937" s="334"/>
    </row>
    <row r="938" spans="2:13" ht="48.75" thickBot="1">
      <c r="B938" s="239"/>
      <c r="C938" s="365" t="s">
        <v>374</v>
      </c>
      <c r="D938" s="241" t="s">
        <v>56</v>
      </c>
      <c r="F938" s="398" t="s">
        <v>501</v>
      </c>
      <c r="H938" s="242" t="s">
        <v>539</v>
      </c>
      <c r="J938" s="258" t="s">
        <v>540</v>
      </c>
      <c r="K938" s="382"/>
      <c r="L938" s="368"/>
      <c r="M938" s="334"/>
    </row>
    <row r="939" spans="2:13">
      <c r="B939" s="243" t="s">
        <v>102</v>
      </c>
      <c r="C939" s="597">
        <v>1</v>
      </c>
      <c r="D939" s="244" t="s">
        <v>67</v>
      </c>
      <c r="E939" s="387"/>
      <c r="F939" s="75">
        <f t="array" ref="F939:F980">+$J$847:$J$888</f>
        <v>0</v>
      </c>
      <c r="G939" s="387"/>
      <c r="H939" s="260">
        <f t="array" ref="H939:H980">+$H196:$H237</f>
        <v>0.24390306813345575</v>
      </c>
      <c r="I939" s="412"/>
      <c r="J939" s="413">
        <f>F939*H939</f>
        <v>0</v>
      </c>
      <c r="K939" s="382"/>
      <c r="L939" s="368"/>
      <c r="M939" s="334"/>
    </row>
    <row r="940" spans="2:13">
      <c r="B940" s="247"/>
      <c r="C940" s="598">
        <v>2</v>
      </c>
      <c r="D940" s="246" t="s">
        <v>563</v>
      </c>
      <c r="E940" s="387"/>
      <c r="F940" s="37">
        <v>0</v>
      </c>
      <c r="G940" s="387"/>
      <c r="H940" s="263">
        <v>0.24395785994629238</v>
      </c>
      <c r="I940" s="412"/>
      <c r="J940" s="414">
        <f t="shared" ref="J940:J980" si="26">F940*H940</f>
        <v>0</v>
      </c>
      <c r="K940" s="382"/>
      <c r="L940" s="368"/>
      <c r="M940" s="334"/>
    </row>
    <row r="941" spans="2:13">
      <c r="B941" s="247"/>
      <c r="C941" s="598">
        <v>3</v>
      </c>
      <c r="D941" s="246" t="s">
        <v>633</v>
      </c>
      <c r="E941" s="387"/>
      <c r="F941" s="37">
        <v>0</v>
      </c>
      <c r="G941" s="387"/>
      <c r="H941" s="263">
        <v>0.42648865401107966</v>
      </c>
      <c r="I941" s="412"/>
      <c r="J941" s="414">
        <f t="shared" si="26"/>
        <v>0</v>
      </c>
      <c r="K941" s="382"/>
      <c r="L941" s="368"/>
      <c r="M941" s="334"/>
    </row>
    <row r="942" spans="2:13">
      <c r="B942" s="247"/>
      <c r="C942" s="598">
        <v>4</v>
      </c>
      <c r="D942" s="246" t="s">
        <v>652</v>
      </c>
      <c r="E942" s="387"/>
      <c r="F942" s="37">
        <v>0</v>
      </c>
      <c r="G942" s="387"/>
      <c r="H942" s="263">
        <v>0.14628061640298873</v>
      </c>
      <c r="I942" s="412"/>
      <c r="J942" s="414">
        <f t="shared" si="26"/>
        <v>0</v>
      </c>
      <c r="K942" s="382"/>
      <c r="L942" s="368"/>
      <c r="M942" s="334"/>
    </row>
    <row r="943" spans="2:13">
      <c r="B943" s="247"/>
      <c r="C943" s="598">
        <v>5</v>
      </c>
      <c r="D943" s="246" t="s">
        <v>653</v>
      </c>
      <c r="E943" s="387"/>
      <c r="F943" s="37">
        <v>0</v>
      </c>
      <c r="G943" s="387"/>
      <c r="H943" s="263">
        <v>0.69706624298387476</v>
      </c>
      <c r="I943" s="412"/>
      <c r="J943" s="414">
        <f t="shared" si="26"/>
        <v>0</v>
      </c>
      <c r="K943" s="382"/>
      <c r="L943" s="368"/>
      <c r="M943" s="334"/>
    </row>
    <row r="944" spans="2:13">
      <c r="B944" s="247"/>
      <c r="C944" s="598">
        <v>6</v>
      </c>
      <c r="D944" s="246" t="s">
        <v>68</v>
      </c>
      <c r="E944" s="387"/>
      <c r="F944" s="37">
        <v>0</v>
      </c>
      <c r="G944" s="387"/>
      <c r="H944" s="263">
        <v>0.39283060109289641</v>
      </c>
      <c r="I944" s="412"/>
      <c r="J944" s="414">
        <f t="shared" si="26"/>
        <v>0</v>
      </c>
      <c r="K944" s="382"/>
      <c r="L944" s="368"/>
      <c r="M944" s="334"/>
    </row>
    <row r="945" spans="2:13">
      <c r="B945" s="247"/>
      <c r="C945" s="598">
        <v>7</v>
      </c>
      <c r="D945" s="246" t="s">
        <v>69</v>
      </c>
      <c r="E945" s="387"/>
      <c r="F945" s="37">
        <v>0</v>
      </c>
      <c r="G945" s="387"/>
      <c r="H945" s="263">
        <v>0.71993554277166105</v>
      </c>
      <c r="I945" s="412"/>
      <c r="J945" s="414">
        <f t="shared" si="26"/>
        <v>0</v>
      </c>
      <c r="K945" s="382"/>
      <c r="L945" s="368"/>
      <c r="M945" s="334"/>
    </row>
    <row r="946" spans="2:13">
      <c r="B946" s="247"/>
      <c r="C946" s="598">
        <v>8</v>
      </c>
      <c r="D946" s="246" t="s">
        <v>70</v>
      </c>
      <c r="E946" s="387"/>
      <c r="F946" s="37">
        <v>0</v>
      </c>
      <c r="G946" s="387"/>
      <c r="H946" s="263">
        <v>0.58084116216562176</v>
      </c>
      <c r="I946" s="412"/>
      <c r="J946" s="414">
        <f t="shared" si="26"/>
        <v>0</v>
      </c>
      <c r="K946" s="382"/>
      <c r="L946" s="368"/>
      <c r="M946" s="334"/>
    </row>
    <row r="947" spans="2:13">
      <c r="B947" s="247"/>
      <c r="C947" s="598">
        <v>9</v>
      </c>
      <c r="D947" s="246" t="s">
        <v>71</v>
      </c>
      <c r="E947" s="387"/>
      <c r="F947" s="37">
        <v>0</v>
      </c>
      <c r="G947" s="387"/>
      <c r="H947" s="263">
        <v>0.30791291277445343</v>
      </c>
      <c r="I947" s="412"/>
      <c r="J947" s="414">
        <f t="shared" si="26"/>
        <v>0</v>
      </c>
      <c r="K947" s="382"/>
      <c r="L947" s="368"/>
      <c r="M947" s="334"/>
    </row>
    <row r="948" spans="2:13">
      <c r="B948" s="248"/>
      <c r="C948" s="598">
        <v>10</v>
      </c>
      <c r="D948" s="246" t="s">
        <v>564</v>
      </c>
      <c r="E948" s="387"/>
      <c r="F948" s="37">
        <v>0</v>
      </c>
      <c r="G948" s="387"/>
      <c r="H948" s="263">
        <v>0.70478106228046244</v>
      </c>
      <c r="I948" s="412"/>
      <c r="J948" s="414">
        <f t="shared" si="26"/>
        <v>0</v>
      </c>
      <c r="K948" s="382"/>
      <c r="L948" s="368"/>
      <c r="M948" s="334"/>
    </row>
    <row r="949" spans="2:13">
      <c r="B949" s="248"/>
      <c r="C949" s="598">
        <v>11</v>
      </c>
      <c r="D949" s="246" t="s">
        <v>72</v>
      </c>
      <c r="E949" s="387"/>
      <c r="F949" s="37">
        <v>0</v>
      </c>
      <c r="G949" s="387"/>
      <c r="H949" s="263">
        <v>0.70768780694274169</v>
      </c>
      <c r="I949" s="412"/>
      <c r="J949" s="414">
        <f t="shared" si="26"/>
        <v>0</v>
      </c>
      <c r="K949" s="382"/>
      <c r="L949" s="368"/>
      <c r="M949" s="334"/>
    </row>
    <row r="950" spans="2:13">
      <c r="B950" s="248"/>
      <c r="C950" s="598">
        <v>12</v>
      </c>
      <c r="D950" s="246" t="s">
        <v>73</v>
      </c>
      <c r="E950" s="387"/>
      <c r="F950" s="37">
        <v>0</v>
      </c>
      <c r="G950" s="387"/>
      <c r="H950" s="263">
        <v>0.83979509316581635</v>
      </c>
      <c r="I950" s="412"/>
      <c r="J950" s="414">
        <f t="shared" si="26"/>
        <v>0</v>
      </c>
      <c r="K950" s="382"/>
      <c r="L950" s="368"/>
      <c r="M950" s="334"/>
    </row>
    <row r="951" spans="2:13">
      <c r="B951" s="248"/>
      <c r="C951" s="598">
        <v>13</v>
      </c>
      <c r="D951" s="246" t="s">
        <v>74</v>
      </c>
      <c r="E951" s="387"/>
      <c r="F951" s="37">
        <v>0</v>
      </c>
      <c r="G951" s="387"/>
      <c r="H951" s="263">
        <v>0.53554730828162411</v>
      </c>
      <c r="I951" s="412"/>
      <c r="J951" s="414">
        <f t="shared" si="26"/>
        <v>0</v>
      </c>
      <c r="K951" s="382"/>
      <c r="L951" s="368"/>
      <c r="M951" s="334"/>
    </row>
    <row r="952" spans="2:13">
      <c r="B952" s="248"/>
      <c r="C952" s="598">
        <v>14</v>
      </c>
      <c r="D952" s="246" t="s">
        <v>75</v>
      </c>
      <c r="E952" s="387"/>
      <c r="F952" s="37">
        <v>0</v>
      </c>
      <c r="G952" s="387"/>
      <c r="H952" s="263">
        <v>0.76666065940736849</v>
      </c>
      <c r="I952" s="412"/>
      <c r="J952" s="414">
        <f t="shared" si="26"/>
        <v>0</v>
      </c>
      <c r="K952" s="382"/>
      <c r="L952" s="368"/>
      <c r="M952" s="334"/>
    </row>
    <row r="953" spans="2:13">
      <c r="B953" s="248"/>
      <c r="C953" s="598">
        <v>15</v>
      </c>
      <c r="D953" s="246" t="s">
        <v>654</v>
      </c>
      <c r="E953" s="387"/>
      <c r="F953" s="37">
        <v>0</v>
      </c>
      <c r="G953" s="387"/>
      <c r="H953" s="263">
        <v>0.70346481570912933</v>
      </c>
      <c r="I953" s="412"/>
      <c r="J953" s="414">
        <f t="shared" si="26"/>
        <v>0</v>
      </c>
      <c r="K953" s="382"/>
      <c r="L953" s="368"/>
      <c r="M953" s="334"/>
    </row>
    <row r="954" spans="2:13">
      <c r="B954" s="248"/>
      <c r="C954" s="598">
        <v>16</v>
      </c>
      <c r="D954" s="246" t="s">
        <v>655</v>
      </c>
      <c r="E954" s="387"/>
      <c r="F954" s="37">
        <v>0</v>
      </c>
      <c r="G954" s="387"/>
      <c r="H954" s="263">
        <v>0.73314097887653029</v>
      </c>
      <c r="I954" s="412"/>
      <c r="J954" s="414">
        <f t="shared" si="26"/>
        <v>0</v>
      </c>
      <c r="K954" s="382"/>
      <c r="L954" s="368"/>
      <c r="M954" s="334"/>
    </row>
    <row r="955" spans="2:13">
      <c r="B955" s="248"/>
      <c r="C955" s="598">
        <v>17</v>
      </c>
      <c r="D955" s="246" t="s">
        <v>656</v>
      </c>
      <c r="E955" s="387"/>
      <c r="F955" s="37">
        <v>0</v>
      </c>
      <c r="G955" s="387"/>
      <c r="H955" s="263">
        <v>0.71626781248683591</v>
      </c>
      <c r="I955" s="412"/>
      <c r="J955" s="414">
        <f t="shared" si="26"/>
        <v>0</v>
      </c>
      <c r="K955" s="382"/>
      <c r="L955" s="368"/>
      <c r="M955" s="334"/>
    </row>
    <row r="956" spans="2:13">
      <c r="B956" s="248"/>
      <c r="C956" s="598">
        <v>18</v>
      </c>
      <c r="D956" s="246" t="s">
        <v>657</v>
      </c>
      <c r="E956" s="387"/>
      <c r="F956" s="37">
        <v>0</v>
      </c>
      <c r="G956" s="387"/>
      <c r="H956" s="263">
        <v>0.35498262656337531</v>
      </c>
      <c r="I956" s="412"/>
      <c r="J956" s="414">
        <f t="shared" si="26"/>
        <v>0</v>
      </c>
      <c r="K956" s="382"/>
      <c r="L956" s="368"/>
      <c r="M956" s="334"/>
    </row>
    <row r="957" spans="2:13">
      <c r="B957" s="248"/>
      <c r="C957" s="598">
        <v>19</v>
      </c>
      <c r="D957" s="246" t="s">
        <v>76</v>
      </c>
      <c r="E957" s="387"/>
      <c r="F957" s="37">
        <v>0</v>
      </c>
      <c r="G957" s="387"/>
      <c r="H957" s="263">
        <v>0.70291969656515574</v>
      </c>
      <c r="I957" s="412"/>
      <c r="J957" s="414">
        <f t="shared" si="26"/>
        <v>0</v>
      </c>
      <c r="K957" s="382"/>
      <c r="L957" s="368"/>
      <c r="M957" s="334"/>
    </row>
    <row r="958" spans="2:13">
      <c r="B958" s="248"/>
      <c r="C958" s="598">
        <v>20</v>
      </c>
      <c r="D958" s="246" t="s">
        <v>658</v>
      </c>
      <c r="E958" s="387"/>
      <c r="F958" s="37">
        <v>0</v>
      </c>
      <c r="G958" s="387"/>
      <c r="H958" s="263">
        <v>0.65652298086487271</v>
      </c>
      <c r="I958" s="412"/>
      <c r="J958" s="414">
        <f t="shared" si="26"/>
        <v>0</v>
      </c>
      <c r="K958" s="382"/>
      <c r="L958" s="368"/>
      <c r="M958" s="334"/>
    </row>
    <row r="959" spans="2:13">
      <c r="B959" s="248"/>
      <c r="C959" s="598">
        <v>21</v>
      </c>
      <c r="D959" s="246" t="s">
        <v>77</v>
      </c>
      <c r="E959" s="387"/>
      <c r="F959" s="37">
        <v>0</v>
      </c>
      <c r="G959" s="387"/>
      <c r="H959" s="263">
        <v>0.6506911505904277</v>
      </c>
      <c r="I959" s="412"/>
      <c r="J959" s="414">
        <f t="shared" si="26"/>
        <v>0</v>
      </c>
      <c r="K959" s="382"/>
      <c r="L959" s="368"/>
      <c r="M959" s="334"/>
    </row>
    <row r="960" spans="2:13">
      <c r="B960" s="248"/>
      <c r="C960" s="598">
        <v>22</v>
      </c>
      <c r="D960" s="246" t="s">
        <v>81</v>
      </c>
      <c r="E960" s="387"/>
      <c r="F960" s="37">
        <v>0</v>
      </c>
      <c r="G960" s="387"/>
      <c r="H960" s="263">
        <v>0.60786950317962751</v>
      </c>
      <c r="I960" s="412"/>
      <c r="J960" s="414">
        <f t="shared" si="26"/>
        <v>0</v>
      </c>
      <c r="K960" s="382"/>
      <c r="L960" s="368"/>
      <c r="M960" s="334"/>
    </row>
    <row r="961" spans="2:13">
      <c r="B961" s="248"/>
      <c r="C961" s="598">
        <v>23</v>
      </c>
      <c r="D961" s="246" t="s">
        <v>82</v>
      </c>
      <c r="E961" s="387"/>
      <c r="F961" s="37">
        <v>0</v>
      </c>
      <c r="G961" s="387"/>
      <c r="H961" s="263">
        <v>0</v>
      </c>
      <c r="I961" s="412"/>
      <c r="J961" s="414">
        <f t="shared" si="26"/>
        <v>0</v>
      </c>
      <c r="K961" s="382"/>
      <c r="L961" s="368"/>
      <c r="M961" s="334"/>
    </row>
    <row r="962" spans="2:13">
      <c r="B962" s="248"/>
      <c r="C962" s="598">
        <v>24</v>
      </c>
      <c r="D962" s="246" t="s">
        <v>565</v>
      </c>
      <c r="E962" s="387"/>
      <c r="F962" s="37">
        <v>0</v>
      </c>
      <c r="G962" s="387"/>
      <c r="H962" s="263">
        <v>0.15344344064303961</v>
      </c>
      <c r="I962" s="412"/>
      <c r="J962" s="414">
        <f t="shared" si="26"/>
        <v>0</v>
      </c>
      <c r="K962" s="382"/>
      <c r="L962" s="368"/>
      <c r="M962" s="334"/>
    </row>
    <row r="963" spans="2:13">
      <c r="B963" s="248"/>
      <c r="C963" s="598">
        <v>25</v>
      </c>
      <c r="D963" s="246" t="s">
        <v>566</v>
      </c>
      <c r="E963" s="387"/>
      <c r="F963" s="37">
        <v>0</v>
      </c>
      <c r="G963" s="387"/>
      <c r="H963" s="263">
        <v>3.6843262255440837E-2</v>
      </c>
      <c r="I963" s="412"/>
      <c r="J963" s="414">
        <f t="shared" si="26"/>
        <v>0</v>
      </c>
      <c r="K963" s="382"/>
      <c r="L963" s="368"/>
      <c r="M963" s="334"/>
    </row>
    <row r="964" spans="2:13">
      <c r="B964" s="248"/>
      <c r="C964" s="598">
        <v>26</v>
      </c>
      <c r="D964" s="246" t="s">
        <v>567</v>
      </c>
      <c r="E964" s="387"/>
      <c r="F964" s="37">
        <v>0</v>
      </c>
      <c r="G964" s="387"/>
      <c r="H964" s="263">
        <v>0</v>
      </c>
      <c r="I964" s="412"/>
      <c r="J964" s="414">
        <f t="shared" si="26"/>
        <v>0</v>
      </c>
      <c r="K964" s="382"/>
      <c r="L964" s="368"/>
      <c r="M964" s="334"/>
    </row>
    <row r="965" spans="2:13">
      <c r="B965" s="248"/>
      <c r="C965" s="598">
        <v>27</v>
      </c>
      <c r="D965" s="246" t="s">
        <v>83</v>
      </c>
      <c r="E965" s="387"/>
      <c r="F965" s="37">
        <v>0</v>
      </c>
      <c r="G965" s="387"/>
      <c r="H965" s="263">
        <v>0.7225337705122078</v>
      </c>
      <c r="I965" s="412"/>
      <c r="J965" s="414">
        <f t="shared" si="26"/>
        <v>0</v>
      </c>
      <c r="K965" s="382"/>
      <c r="L965" s="368"/>
      <c r="M965" s="334"/>
    </row>
    <row r="966" spans="2:13">
      <c r="B966" s="248"/>
      <c r="C966" s="598">
        <v>28</v>
      </c>
      <c r="D966" s="246" t="s">
        <v>84</v>
      </c>
      <c r="E966" s="387"/>
      <c r="F966" s="37">
        <v>0</v>
      </c>
      <c r="G966" s="387"/>
      <c r="H966" s="263">
        <v>7.5724931481057689E-2</v>
      </c>
      <c r="I966" s="412"/>
      <c r="J966" s="414">
        <f t="shared" si="26"/>
        <v>0</v>
      </c>
      <c r="K966" s="382"/>
      <c r="L966" s="368"/>
      <c r="M966" s="334"/>
    </row>
    <row r="967" spans="2:13">
      <c r="B967" s="248"/>
      <c r="C967" s="598">
        <v>29</v>
      </c>
      <c r="D967" s="246" t="s">
        <v>85</v>
      </c>
      <c r="E967" s="387"/>
      <c r="F967" s="37">
        <v>0</v>
      </c>
      <c r="G967" s="387"/>
      <c r="H967" s="263">
        <v>4.6656473259822667E-2</v>
      </c>
      <c r="I967" s="412"/>
      <c r="J967" s="414">
        <f t="shared" si="26"/>
        <v>0</v>
      </c>
      <c r="K967" s="382"/>
      <c r="L967" s="368"/>
      <c r="M967" s="334"/>
    </row>
    <row r="968" spans="2:13">
      <c r="B968" s="248"/>
      <c r="C968" s="598">
        <v>30</v>
      </c>
      <c r="D968" s="246" t="s">
        <v>641</v>
      </c>
      <c r="E968" s="387"/>
      <c r="F968" s="37">
        <v>0</v>
      </c>
      <c r="G968" s="387"/>
      <c r="H968" s="263">
        <v>0.27129030061743253</v>
      </c>
      <c r="I968" s="412"/>
      <c r="J968" s="414">
        <f t="shared" si="26"/>
        <v>0</v>
      </c>
      <c r="K968" s="382"/>
      <c r="L968" s="368"/>
      <c r="M968" s="334"/>
    </row>
    <row r="969" spans="2:13">
      <c r="B969" s="248"/>
      <c r="C969" s="598">
        <v>31</v>
      </c>
      <c r="D969" s="246" t="s">
        <v>659</v>
      </c>
      <c r="E969" s="387"/>
      <c r="F969" s="37">
        <v>0</v>
      </c>
      <c r="G969" s="387"/>
      <c r="H969" s="263">
        <v>0.40792572159052709</v>
      </c>
      <c r="I969" s="412"/>
      <c r="J969" s="414">
        <f t="shared" si="26"/>
        <v>0</v>
      </c>
      <c r="K969" s="382"/>
      <c r="L969" s="368"/>
      <c r="M969" s="334"/>
    </row>
    <row r="970" spans="2:13">
      <c r="B970" s="248"/>
      <c r="C970" s="598">
        <v>32</v>
      </c>
      <c r="D970" s="246" t="s">
        <v>86</v>
      </c>
      <c r="E970" s="387"/>
      <c r="F970" s="37">
        <v>0</v>
      </c>
      <c r="G970" s="387"/>
      <c r="H970" s="263">
        <v>0</v>
      </c>
      <c r="I970" s="412"/>
      <c r="J970" s="414">
        <f t="shared" si="26"/>
        <v>0</v>
      </c>
      <c r="K970" s="382"/>
      <c r="L970" s="368"/>
      <c r="M970" s="334"/>
    </row>
    <row r="971" spans="2:13">
      <c r="B971" s="248"/>
      <c r="C971" s="598">
        <v>33</v>
      </c>
      <c r="D971" s="246" t="s">
        <v>87</v>
      </c>
      <c r="E971" s="387"/>
      <c r="F971" s="37">
        <v>0</v>
      </c>
      <c r="G971" s="387"/>
      <c r="H971" s="263">
        <v>0.49004024526319256</v>
      </c>
      <c r="I971" s="412"/>
      <c r="J971" s="414">
        <f t="shared" si="26"/>
        <v>0</v>
      </c>
      <c r="K971" s="382"/>
      <c r="L971" s="368"/>
      <c r="M971" s="334"/>
    </row>
    <row r="972" spans="2:13">
      <c r="B972" s="248"/>
      <c r="C972" s="598">
        <v>34</v>
      </c>
      <c r="D972" s="246" t="s">
        <v>660</v>
      </c>
      <c r="E972" s="387"/>
      <c r="F972" s="37">
        <v>0</v>
      </c>
      <c r="G972" s="387"/>
      <c r="H972" s="263">
        <v>4.2592979850059288E-3</v>
      </c>
      <c r="I972" s="412"/>
      <c r="J972" s="414">
        <f t="shared" si="26"/>
        <v>0</v>
      </c>
      <c r="K972" s="382"/>
      <c r="L972" s="368"/>
      <c r="M972" s="334"/>
    </row>
    <row r="973" spans="2:13">
      <c r="B973" s="248"/>
      <c r="C973" s="598">
        <v>35</v>
      </c>
      <c r="D973" s="246" t="s">
        <v>661</v>
      </c>
      <c r="E973" s="387"/>
      <c r="F973" s="37">
        <v>0</v>
      </c>
      <c r="G973" s="387"/>
      <c r="H973" s="263">
        <v>4.0817196508690999E-2</v>
      </c>
      <c r="I973" s="412"/>
      <c r="J973" s="414">
        <f t="shared" si="26"/>
        <v>0</v>
      </c>
      <c r="K973" s="382"/>
      <c r="L973" s="368"/>
      <c r="M973" s="334"/>
    </row>
    <row r="974" spans="2:13">
      <c r="B974" s="248"/>
      <c r="C974" s="598">
        <v>36</v>
      </c>
      <c r="D974" s="246" t="s">
        <v>88</v>
      </c>
      <c r="E974" s="387"/>
      <c r="F974" s="37">
        <v>0</v>
      </c>
      <c r="G974" s="387"/>
      <c r="H974" s="263">
        <v>0.35617750604231313</v>
      </c>
      <c r="I974" s="412"/>
      <c r="J974" s="414">
        <f t="shared" si="26"/>
        <v>0</v>
      </c>
      <c r="K974" s="382"/>
      <c r="L974" s="368"/>
      <c r="M974" s="334"/>
    </row>
    <row r="975" spans="2:13">
      <c r="B975" s="248"/>
      <c r="C975" s="598">
        <v>37</v>
      </c>
      <c r="D975" s="246" t="s">
        <v>645</v>
      </c>
      <c r="E975" s="387"/>
      <c r="F975" s="37">
        <v>0</v>
      </c>
      <c r="G975" s="387"/>
      <c r="H975" s="263">
        <v>0.49617479457230163</v>
      </c>
      <c r="I975" s="412"/>
      <c r="J975" s="414">
        <f t="shared" si="26"/>
        <v>0</v>
      </c>
      <c r="K975" s="382"/>
      <c r="L975" s="368"/>
      <c r="M975" s="334"/>
    </row>
    <row r="976" spans="2:13">
      <c r="B976" s="248"/>
      <c r="C976" s="598">
        <v>38</v>
      </c>
      <c r="D976" s="246" t="s">
        <v>646</v>
      </c>
      <c r="E976" s="387"/>
      <c r="F976" s="37">
        <v>0</v>
      </c>
      <c r="G976" s="387"/>
      <c r="H976" s="263">
        <v>2.7365292013020293E-2</v>
      </c>
      <c r="I976" s="412"/>
      <c r="J976" s="414">
        <f t="shared" si="26"/>
        <v>0</v>
      </c>
      <c r="K976" s="382"/>
      <c r="L976" s="368"/>
      <c r="M976" s="334"/>
    </row>
    <row r="977" spans="2:13">
      <c r="B977" s="248"/>
      <c r="C977" s="598">
        <v>39</v>
      </c>
      <c r="D977" s="246" t="s">
        <v>647</v>
      </c>
      <c r="E977" s="387"/>
      <c r="F977" s="37">
        <v>0</v>
      </c>
      <c r="G977" s="387"/>
      <c r="H977" s="263">
        <v>0.1502104998020943</v>
      </c>
      <c r="I977" s="412"/>
      <c r="J977" s="414">
        <f t="shared" si="26"/>
        <v>0</v>
      </c>
      <c r="K977" s="382"/>
      <c r="L977" s="368"/>
      <c r="M977" s="334"/>
    </row>
    <row r="978" spans="2:13">
      <c r="B978" s="248"/>
      <c r="C978" s="598">
        <v>40</v>
      </c>
      <c r="D978" s="246" t="s">
        <v>648</v>
      </c>
      <c r="E978" s="387"/>
      <c r="F978" s="37">
        <v>0</v>
      </c>
      <c r="G978" s="387"/>
      <c r="H978" s="263">
        <v>0.10976449263921088</v>
      </c>
      <c r="I978" s="412"/>
      <c r="J978" s="414">
        <f t="shared" si="26"/>
        <v>0</v>
      </c>
      <c r="K978" s="382"/>
      <c r="L978" s="368"/>
      <c r="M978" s="334"/>
    </row>
    <row r="979" spans="2:13">
      <c r="B979" s="248"/>
      <c r="C979" s="598">
        <v>41</v>
      </c>
      <c r="D979" s="246" t="s">
        <v>662</v>
      </c>
      <c r="E979" s="387"/>
      <c r="F979" s="37">
        <v>0</v>
      </c>
      <c r="G979" s="387"/>
      <c r="H979" s="263">
        <v>0</v>
      </c>
      <c r="I979" s="412"/>
      <c r="J979" s="414">
        <f t="shared" si="26"/>
        <v>0</v>
      </c>
      <c r="K979" s="382"/>
      <c r="L979" s="368"/>
      <c r="M979" s="334"/>
    </row>
    <row r="980" spans="2:13" ht="12.75" thickBot="1">
      <c r="B980" s="337"/>
      <c r="C980" s="598">
        <v>42</v>
      </c>
      <c r="D980" s="246" t="s">
        <v>663</v>
      </c>
      <c r="E980" s="387"/>
      <c r="F980" s="41">
        <v>0</v>
      </c>
      <c r="G980" s="387"/>
      <c r="H980" s="265">
        <v>4.9061148030864015E-4</v>
      </c>
      <c r="I980" s="412"/>
      <c r="J980" s="415">
        <f t="shared" si="26"/>
        <v>0</v>
      </c>
      <c r="K980" s="382"/>
      <c r="L980" s="368"/>
      <c r="M980" s="334"/>
    </row>
    <row r="981" spans="2:13">
      <c r="B981" s="267" t="s">
        <v>90</v>
      </c>
      <c r="C981" s="339"/>
      <c r="D981" s="340"/>
      <c r="E981" s="334"/>
      <c r="F981" s="342">
        <f>SUM(F939:F980)</f>
        <v>0</v>
      </c>
      <c r="G981" s="334"/>
      <c r="I981" s="381"/>
      <c r="J981" s="407">
        <f>SUM(J939:J980)</f>
        <v>0</v>
      </c>
      <c r="K981" s="382"/>
      <c r="L981" s="368"/>
      <c r="M981" s="334"/>
    </row>
    <row r="982" spans="2:13">
      <c r="C982" s="95"/>
      <c r="E982" s="334"/>
      <c r="F982" s="334"/>
      <c r="G982" s="334"/>
      <c r="I982" s="381"/>
      <c r="J982" s="368"/>
      <c r="K982" s="382"/>
      <c r="L982" s="368"/>
      <c r="M982" s="334"/>
    </row>
    <row r="983" spans="2:13" ht="14.25">
      <c r="B983" s="28" t="s">
        <v>387</v>
      </c>
      <c r="C983" s="95"/>
      <c r="E983" s="334"/>
      <c r="F983" s="334"/>
      <c r="G983" s="334"/>
      <c r="J983" s="122"/>
      <c r="K983" s="382"/>
      <c r="L983" s="368"/>
      <c r="M983" s="334"/>
    </row>
    <row r="984" spans="2:13" ht="48">
      <c r="B984" s="239"/>
      <c r="C984" s="365" t="s">
        <v>374</v>
      </c>
      <c r="D984" s="241" t="s">
        <v>56</v>
      </c>
      <c r="F984" s="398" t="s">
        <v>501</v>
      </c>
      <c r="H984" s="242" t="s">
        <v>389</v>
      </c>
      <c r="J984" s="242" t="s">
        <v>467</v>
      </c>
      <c r="K984" s="382"/>
      <c r="L984" s="368"/>
      <c r="M984" s="334"/>
    </row>
    <row r="985" spans="2:13">
      <c r="B985" s="243" t="s">
        <v>102</v>
      </c>
      <c r="C985" s="597">
        <v>1</v>
      </c>
      <c r="D985" s="244" t="s">
        <v>67</v>
      </c>
      <c r="E985" s="387"/>
      <c r="F985" s="75">
        <f t="array" ref="F985:F1026">+$J$847:$J$888</f>
        <v>0</v>
      </c>
      <c r="G985" s="387"/>
      <c r="H985" s="260">
        <f t="array" ref="H985:H1026">+$H242:$H283</f>
        <v>0.26548575555526932</v>
      </c>
      <c r="I985" s="387"/>
      <c r="J985" s="75">
        <f>F985*H985</f>
        <v>0</v>
      </c>
      <c r="K985" s="382"/>
      <c r="L985" s="368"/>
      <c r="M985" s="334"/>
    </row>
    <row r="986" spans="2:13">
      <c r="B986" s="247"/>
      <c r="C986" s="598">
        <v>2</v>
      </c>
      <c r="D986" s="246" t="s">
        <v>563</v>
      </c>
      <c r="E986" s="387"/>
      <c r="F986" s="37">
        <v>0</v>
      </c>
      <c r="G986" s="387"/>
      <c r="H986" s="263">
        <v>0.20622460924051528</v>
      </c>
      <c r="I986" s="387"/>
      <c r="J986" s="37">
        <f t="shared" ref="J986:J1026" si="27">F986*H986</f>
        <v>0</v>
      </c>
      <c r="K986" s="382"/>
      <c r="L986" s="368"/>
      <c r="M986" s="334"/>
    </row>
    <row r="987" spans="2:13">
      <c r="B987" s="247"/>
      <c r="C987" s="598">
        <v>3</v>
      </c>
      <c r="D987" s="246" t="s">
        <v>633</v>
      </c>
      <c r="E987" s="387"/>
      <c r="F987" s="37">
        <v>0</v>
      </c>
      <c r="G987" s="387"/>
      <c r="H987" s="263">
        <v>8.9029506524812896E-2</v>
      </c>
      <c r="I987" s="387"/>
      <c r="J987" s="37">
        <f t="shared" si="27"/>
        <v>0</v>
      </c>
      <c r="K987" s="382"/>
      <c r="L987" s="368"/>
      <c r="M987" s="334"/>
    </row>
    <row r="988" spans="2:13">
      <c r="B988" s="247"/>
      <c r="C988" s="598">
        <v>4</v>
      </c>
      <c r="D988" s="246" t="s">
        <v>652</v>
      </c>
      <c r="E988" s="387"/>
      <c r="F988" s="37">
        <v>0</v>
      </c>
      <c r="G988" s="387"/>
      <c r="H988" s="263">
        <v>0.84490592409641319</v>
      </c>
      <c r="I988" s="387"/>
      <c r="J988" s="37">
        <f t="shared" si="27"/>
        <v>0</v>
      </c>
      <c r="K988" s="382"/>
      <c r="L988" s="368"/>
      <c r="M988" s="334"/>
    </row>
    <row r="989" spans="2:13">
      <c r="B989" s="247"/>
      <c r="C989" s="598">
        <v>5</v>
      </c>
      <c r="D989" s="246" t="s">
        <v>653</v>
      </c>
      <c r="E989" s="387"/>
      <c r="F989" s="37">
        <v>0</v>
      </c>
      <c r="G989" s="387"/>
      <c r="H989" s="263">
        <v>0.12656403779555089</v>
      </c>
      <c r="I989" s="387"/>
      <c r="J989" s="37">
        <f t="shared" si="27"/>
        <v>0</v>
      </c>
      <c r="K989" s="382"/>
      <c r="L989" s="368"/>
      <c r="M989" s="334"/>
    </row>
    <row r="990" spans="2:13">
      <c r="B990" s="247"/>
      <c r="C990" s="598">
        <v>6</v>
      </c>
      <c r="D990" s="246" t="s">
        <v>68</v>
      </c>
      <c r="E990" s="387"/>
      <c r="F990" s="37">
        <v>0</v>
      </c>
      <c r="G990" s="387"/>
      <c r="H990" s="263">
        <v>0.48290710382513691</v>
      </c>
      <c r="I990" s="387"/>
      <c r="J990" s="37">
        <f t="shared" si="27"/>
        <v>0</v>
      </c>
      <c r="K990" s="382"/>
      <c r="L990" s="368"/>
      <c r="M990" s="334"/>
    </row>
    <row r="991" spans="2:13">
      <c r="B991" s="247"/>
      <c r="C991" s="598">
        <v>7</v>
      </c>
      <c r="D991" s="246" t="s">
        <v>69</v>
      </c>
      <c r="E991" s="387"/>
      <c r="F991" s="37">
        <v>0</v>
      </c>
      <c r="G991" s="387"/>
      <c r="H991" s="263">
        <v>0.15148548612409671</v>
      </c>
      <c r="I991" s="387"/>
      <c r="J991" s="37">
        <f t="shared" si="27"/>
        <v>0</v>
      </c>
      <c r="K991" s="382"/>
      <c r="L991" s="368"/>
      <c r="M991" s="334"/>
    </row>
    <row r="992" spans="2:13">
      <c r="B992" s="247"/>
      <c r="C992" s="598">
        <v>8</v>
      </c>
      <c r="D992" s="246" t="s">
        <v>70</v>
      </c>
      <c r="E992" s="387"/>
      <c r="F992" s="37">
        <v>0</v>
      </c>
      <c r="G992" s="387"/>
      <c r="H992" s="263">
        <v>0.15298195315499818</v>
      </c>
      <c r="I992" s="387"/>
      <c r="J992" s="37">
        <f t="shared" si="27"/>
        <v>0</v>
      </c>
      <c r="K992" s="382"/>
      <c r="L992" s="368"/>
      <c r="M992" s="334"/>
    </row>
    <row r="993" spans="2:13">
      <c r="B993" s="247"/>
      <c r="C993" s="598">
        <v>9</v>
      </c>
      <c r="D993" s="246" t="s">
        <v>71</v>
      </c>
      <c r="E993" s="387"/>
      <c r="F993" s="37">
        <v>0</v>
      </c>
      <c r="G993" s="387"/>
      <c r="H993" s="263">
        <v>0.18942516652373473</v>
      </c>
      <c r="I993" s="387"/>
      <c r="J993" s="37">
        <f t="shared" si="27"/>
        <v>0</v>
      </c>
      <c r="K993" s="382"/>
      <c r="L993" s="368"/>
      <c r="M993" s="334"/>
    </row>
    <row r="994" spans="2:13">
      <c r="B994" s="248"/>
      <c r="C994" s="598">
        <v>10</v>
      </c>
      <c r="D994" s="246" t="s">
        <v>564</v>
      </c>
      <c r="E994" s="387"/>
      <c r="F994" s="37">
        <v>0</v>
      </c>
      <c r="G994" s="387"/>
      <c r="H994" s="263">
        <v>7.1259267843789789E-2</v>
      </c>
      <c r="I994" s="387"/>
      <c r="J994" s="37">
        <f t="shared" si="27"/>
        <v>0</v>
      </c>
      <c r="K994" s="382"/>
      <c r="L994" s="368"/>
      <c r="M994" s="334"/>
    </row>
    <row r="995" spans="2:13">
      <c r="B995" s="248"/>
      <c r="C995" s="598">
        <v>11</v>
      </c>
      <c r="D995" s="246" t="s">
        <v>72</v>
      </c>
      <c r="E995" s="387"/>
      <c r="F995" s="37">
        <v>0</v>
      </c>
      <c r="G995" s="387"/>
      <c r="H995" s="263">
        <v>9.6646893692774086E-2</v>
      </c>
      <c r="I995" s="387"/>
      <c r="J995" s="37">
        <f t="shared" si="27"/>
        <v>0</v>
      </c>
      <c r="K995" s="382"/>
      <c r="L995" s="368"/>
      <c r="M995" s="334"/>
    </row>
    <row r="996" spans="2:13">
      <c r="B996" s="248"/>
      <c r="C996" s="598">
        <v>12</v>
      </c>
      <c r="D996" s="246" t="s">
        <v>73</v>
      </c>
      <c r="E996" s="387"/>
      <c r="F996" s="37">
        <v>0</v>
      </c>
      <c r="G996" s="387"/>
      <c r="H996" s="263">
        <v>4.9774917129206682E-2</v>
      </c>
      <c r="I996" s="387"/>
      <c r="J996" s="37">
        <f t="shared" si="27"/>
        <v>0</v>
      </c>
      <c r="K996" s="382"/>
      <c r="L996" s="368"/>
      <c r="M996" s="334"/>
    </row>
    <row r="997" spans="2:13">
      <c r="B997" s="248"/>
      <c r="C997" s="598">
        <v>13</v>
      </c>
      <c r="D997" s="246" t="s">
        <v>74</v>
      </c>
      <c r="E997" s="387"/>
      <c r="F997" s="37">
        <v>0</v>
      </c>
      <c r="G997" s="387"/>
      <c r="H997" s="263">
        <v>0.28501299806443209</v>
      </c>
      <c r="I997" s="387"/>
      <c r="J997" s="37">
        <f t="shared" si="27"/>
        <v>0</v>
      </c>
      <c r="K997" s="382"/>
      <c r="L997" s="368"/>
      <c r="M997" s="334"/>
    </row>
    <row r="998" spans="2:13">
      <c r="B998" s="248"/>
      <c r="C998" s="598">
        <v>14</v>
      </c>
      <c r="D998" s="246" t="s">
        <v>75</v>
      </c>
      <c r="E998" s="387"/>
      <c r="F998" s="37">
        <v>0</v>
      </c>
      <c r="G998" s="387"/>
      <c r="H998" s="263">
        <v>5.9192055241491848E-2</v>
      </c>
      <c r="I998" s="387"/>
      <c r="J998" s="37">
        <f t="shared" si="27"/>
        <v>0</v>
      </c>
      <c r="K998" s="382"/>
      <c r="L998" s="368"/>
      <c r="M998" s="334"/>
    </row>
    <row r="999" spans="2:13">
      <c r="B999" s="248"/>
      <c r="C999" s="598">
        <v>15</v>
      </c>
      <c r="D999" s="246" t="s">
        <v>654</v>
      </c>
      <c r="E999" s="387"/>
      <c r="F999" s="37">
        <v>0</v>
      </c>
      <c r="G999" s="387"/>
      <c r="H999" s="263">
        <v>0.11465077637082455</v>
      </c>
      <c r="I999" s="387"/>
      <c r="J999" s="37">
        <f t="shared" si="27"/>
        <v>0</v>
      </c>
      <c r="K999" s="382"/>
      <c r="L999" s="368"/>
      <c r="M999" s="334"/>
    </row>
    <row r="1000" spans="2:13">
      <c r="B1000" s="248"/>
      <c r="C1000" s="598">
        <v>16</v>
      </c>
      <c r="D1000" s="246" t="s">
        <v>655</v>
      </c>
      <c r="E1000" s="387"/>
      <c r="F1000" s="37">
        <v>0</v>
      </c>
      <c r="G1000" s="387"/>
      <c r="H1000" s="263">
        <v>8.0690508783002921E-2</v>
      </c>
      <c r="I1000" s="387"/>
      <c r="J1000" s="37">
        <f t="shared" si="27"/>
        <v>0</v>
      </c>
      <c r="K1000" s="382"/>
      <c r="L1000" s="368"/>
      <c r="M1000" s="334"/>
    </row>
    <row r="1001" spans="2:13">
      <c r="B1001" s="248"/>
      <c r="C1001" s="598">
        <v>17</v>
      </c>
      <c r="D1001" s="246" t="s">
        <v>656</v>
      </c>
      <c r="E1001" s="387"/>
      <c r="F1001" s="37">
        <v>0</v>
      </c>
      <c r="G1001" s="387"/>
      <c r="H1001" s="263">
        <v>7.5899097360247872E-2</v>
      </c>
      <c r="I1001" s="387"/>
      <c r="J1001" s="37">
        <f t="shared" si="27"/>
        <v>0</v>
      </c>
      <c r="K1001" s="382"/>
      <c r="L1001" s="368"/>
      <c r="M1001" s="334"/>
    </row>
    <row r="1002" spans="2:13">
      <c r="B1002" s="248"/>
      <c r="C1002" s="598">
        <v>18</v>
      </c>
      <c r="D1002" s="246" t="s">
        <v>657</v>
      </c>
      <c r="E1002" s="387"/>
      <c r="F1002" s="37">
        <v>0</v>
      </c>
      <c r="G1002" s="387"/>
      <c r="H1002" s="263">
        <v>0.44419076690196202</v>
      </c>
      <c r="I1002" s="387"/>
      <c r="J1002" s="37">
        <f t="shared" si="27"/>
        <v>0</v>
      </c>
      <c r="K1002" s="382"/>
      <c r="L1002" s="368"/>
      <c r="M1002" s="334"/>
    </row>
    <row r="1003" spans="2:13">
      <c r="B1003" s="248"/>
      <c r="C1003" s="598">
        <v>19</v>
      </c>
      <c r="D1003" s="246" t="s">
        <v>76</v>
      </c>
      <c r="E1003" s="387"/>
      <c r="F1003" s="37">
        <v>0</v>
      </c>
      <c r="G1003" s="387"/>
      <c r="H1003" s="263">
        <v>0.1141178872642177</v>
      </c>
      <c r="I1003" s="387"/>
      <c r="J1003" s="37">
        <f t="shared" si="27"/>
        <v>0</v>
      </c>
      <c r="K1003" s="382"/>
      <c r="L1003" s="368"/>
      <c r="M1003" s="334"/>
    </row>
    <row r="1004" spans="2:13">
      <c r="B1004" s="248"/>
      <c r="C1004" s="598">
        <v>20</v>
      </c>
      <c r="D1004" s="246" t="s">
        <v>658</v>
      </c>
      <c r="E1004" s="387"/>
      <c r="F1004" s="37">
        <v>0</v>
      </c>
      <c r="G1004" s="387"/>
      <c r="H1004" s="263">
        <v>0.20392255345131535</v>
      </c>
      <c r="I1004" s="387"/>
      <c r="J1004" s="37">
        <f t="shared" si="27"/>
        <v>0</v>
      </c>
      <c r="K1004" s="382"/>
      <c r="L1004" s="368"/>
      <c r="M1004" s="334"/>
    </row>
    <row r="1005" spans="2:13">
      <c r="B1005" s="248"/>
      <c r="C1005" s="598">
        <v>21</v>
      </c>
      <c r="D1005" s="246" t="s">
        <v>77</v>
      </c>
      <c r="E1005" s="387"/>
      <c r="F1005" s="37">
        <v>0</v>
      </c>
      <c r="G1005" s="387"/>
      <c r="H1005" s="263">
        <v>4.3405521288643355E-2</v>
      </c>
      <c r="I1005" s="387"/>
      <c r="J1005" s="37">
        <f t="shared" si="27"/>
        <v>0</v>
      </c>
      <c r="K1005" s="382"/>
      <c r="L1005" s="368"/>
      <c r="M1005" s="334"/>
    </row>
    <row r="1006" spans="2:13">
      <c r="B1006" s="248"/>
      <c r="C1006" s="598">
        <v>22</v>
      </c>
      <c r="D1006" s="246" t="s">
        <v>81</v>
      </c>
      <c r="E1006" s="387"/>
      <c r="F1006" s="37">
        <v>0</v>
      </c>
      <c r="G1006" s="387"/>
      <c r="H1006" s="263">
        <v>0.13878205316406655</v>
      </c>
      <c r="I1006" s="387"/>
      <c r="J1006" s="37">
        <f t="shared" si="27"/>
        <v>0</v>
      </c>
      <c r="K1006" s="382"/>
      <c r="L1006" s="368"/>
      <c r="M1006" s="334"/>
    </row>
    <row r="1007" spans="2:13">
      <c r="B1007" s="248"/>
      <c r="C1007" s="598">
        <v>23</v>
      </c>
      <c r="D1007" s="246" t="s">
        <v>82</v>
      </c>
      <c r="E1007" s="387"/>
      <c r="F1007" s="37">
        <v>0</v>
      </c>
      <c r="G1007" s="387"/>
      <c r="H1007" s="263">
        <v>0</v>
      </c>
      <c r="I1007" s="387"/>
      <c r="J1007" s="37">
        <f t="shared" si="27"/>
        <v>0</v>
      </c>
      <c r="K1007" s="382"/>
      <c r="L1007" s="368"/>
      <c r="M1007" s="334"/>
    </row>
    <row r="1008" spans="2:13">
      <c r="B1008" s="248"/>
      <c r="C1008" s="598">
        <v>24</v>
      </c>
      <c r="D1008" s="246" t="s">
        <v>565</v>
      </c>
      <c r="E1008" s="387"/>
      <c r="F1008" s="37">
        <v>0</v>
      </c>
      <c r="G1008" s="387"/>
      <c r="H1008" s="263">
        <v>1.8764414482033949E-5</v>
      </c>
      <c r="I1008" s="387"/>
      <c r="J1008" s="37">
        <f t="shared" si="27"/>
        <v>0</v>
      </c>
      <c r="K1008" s="382"/>
      <c r="L1008" s="368"/>
      <c r="M1008" s="334"/>
    </row>
    <row r="1009" spans="2:13">
      <c r="B1009" s="248"/>
      <c r="C1009" s="598">
        <v>25</v>
      </c>
      <c r="D1009" s="246" t="s">
        <v>566</v>
      </c>
      <c r="E1009" s="387"/>
      <c r="F1009" s="37">
        <v>0</v>
      </c>
      <c r="G1009" s="387"/>
      <c r="H1009" s="263">
        <v>1.9051806257785634E-4</v>
      </c>
      <c r="I1009" s="387"/>
      <c r="J1009" s="37">
        <f t="shared" si="27"/>
        <v>0</v>
      </c>
      <c r="K1009" s="382"/>
      <c r="L1009" s="368"/>
      <c r="M1009" s="334"/>
    </row>
    <row r="1010" spans="2:13">
      <c r="B1010" s="248"/>
      <c r="C1010" s="598">
        <v>26</v>
      </c>
      <c r="D1010" s="246" t="s">
        <v>567</v>
      </c>
      <c r="E1010" s="387"/>
      <c r="F1010" s="37">
        <v>0</v>
      </c>
      <c r="G1010" s="387"/>
      <c r="H1010" s="263">
        <v>5.3736476320126179E-5</v>
      </c>
      <c r="I1010" s="387"/>
      <c r="J1010" s="37">
        <f t="shared" si="27"/>
        <v>0</v>
      </c>
      <c r="K1010" s="382"/>
      <c r="L1010" s="368"/>
      <c r="M1010" s="334"/>
    </row>
    <row r="1011" spans="2:13">
      <c r="B1011" s="248"/>
      <c r="C1011" s="598">
        <v>27</v>
      </c>
      <c r="D1011" s="246" t="s">
        <v>83</v>
      </c>
      <c r="E1011" s="387"/>
      <c r="F1011" s="37">
        <v>0</v>
      </c>
      <c r="G1011" s="387"/>
      <c r="H1011" s="263">
        <v>8.5561039738937389E-3</v>
      </c>
      <c r="I1011" s="387"/>
      <c r="J1011" s="37">
        <f t="shared" si="27"/>
        <v>0</v>
      </c>
      <c r="K1011" s="382"/>
      <c r="L1011" s="368"/>
      <c r="M1011" s="334"/>
    </row>
    <row r="1012" spans="2:13">
      <c r="B1012" s="248"/>
      <c r="C1012" s="598">
        <v>28</v>
      </c>
      <c r="D1012" s="246" t="s">
        <v>84</v>
      </c>
      <c r="E1012" s="387"/>
      <c r="F1012" s="37">
        <v>0</v>
      </c>
      <c r="G1012" s="387"/>
      <c r="H1012" s="263">
        <v>2.1573036592645572E-2</v>
      </c>
      <c r="I1012" s="387"/>
      <c r="J1012" s="37">
        <f t="shared" si="27"/>
        <v>0</v>
      </c>
      <c r="K1012" s="382"/>
      <c r="L1012" s="368"/>
      <c r="M1012" s="334"/>
    </row>
    <row r="1013" spans="2:13">
      <c r="B1013" s="248"/>
      <c r="C1013" s="598">
        <v>29</v>
      </c>
      <c r="D1013" s="246" t="s">
        <v>85</v>
      </c>
      <c r="E1013" s="387"/>
      <c r="F1013" s="37">
        <v>0</v>
      </c>
      <c r="G1013" s="387"/>
      <c r="H1013" s="263">
        <v>1.9576286728720065E-5</v>
      </c>
      <c r="I1013" s="387"/>
      <c r="J1013" s="37">
        <f t="shared" si="27"/>
        <v>0</v>
      </c>
      <c r="K1013" s="382"/>
      <c r="L1013" s="368"/>
      <c r="M1013" s="334"/>
    </row>
    <row r="1014" spans="2:13">
      <c r="B1014" s="248"/>
      <c r="C1014" s="598">
        <v>30</v>
      </c>
      <c r="D1014" s="246" t="s">
        <v>641</v>
      </c>
      <c r="E1014" s="387"/>
      <c r="F1014" s="37">
        <v>0</v>
      </c>
      <c r="G1014" s="387"/>
      <c r="H1014" s="263">
        <v>5.5058249330786763E-2</v>
      </c>
      <c r="I1014" s="387"/>
      <c r="J1014" s="37">
        <f t="shared" si="27"/>
        <v>0</v>
      </c>
      <c r="K1014" s="382"/>
      <c r="L1014" s="368"/>
      <c r="M1014" s="334"/>
    </row>
    <row r="1015" spans="2:13">
      <c r="B1015" s="248"/>
      <c r="C1015" s="598">
        <v>31</v>
      </c>
      <c r="D1015" s="246" t="s">
        <v>659</v>
      </c>
      <c r="E1015" s="387"/>
      <c r="F1015" s="37">
        <v>0</v>
      </c>
      <c r="G1015" s="387"/>
      <c r="H1015" s="263">
        <v>1.982053371409492E-2</v>
      </c>
      <c r="I1015" s="387"/>
      <c r="J1015" s="37">
        <f t="shared" si="27"/>
        <v>0</v>
      </c>
      <c r="K1015" s="382"/>
      <c r="L1015" s="368"/>
      <c r="M1015" s="334"/>
    </row>
    <row r="1016" spans="2:13">
      <c r="B1016" s="248"/>
      <c r="C1016" s="598">
        <v>32</v>
      </c>
      <c r="D1016" s="246" t="s">
        <v>86</v>
      </c>
      <c r="E1016" s="387"/>
      <c r="F1016" s="37">
        <v>0</v>
      </c>
      <c r="G1016" s="387"/>
      <c r="H1016" s="263">
        <v>0</v>
      </c>
      <c r="I1016" s="387"/>
      <c r="J1016" s="37">
        <f t="shared" si="27"/>
        <v>0</v>
      </c>
      <c r="K1016" s="382"/>
      <c r="L1016" s="368"/>
      <c r="M1016" s="334"/>
    </row>
    <row r="1017" spans="2:13">
      <c r="B1017" s="248"/>
      <c r="C1017" s="598">
        <v>33</v>
      </c>
      <c r="D1017" s="246" t="s">
        <v>87</v>
      </c>
      <c r="E1017" s="387"/>
      <c r="F1017" s="37">
        <v>0</v>
      </c>
      <c r="G1017" s="387"/>
      <c r="H1017" s="263">
        <v>2.0569500265412927E-3</v>
      </c>
      <c r="I1017" s="387"/>
      <c r="J1017" s="37">
        <f t="shared" si="27"/>
        <v>0</v>
      </c>
      <c r="K1017" s="382"/>
      <c r="L1017" s="368"/>
      <c r="M1017" s="334"/>
    </row>
    <row r="1018" spans="2:13">
      <c r="B1018" s="248"/>
      <c r="C1018" s="598">
        <v>34</v>
      </c>
      <c r="D1018" s="246" t="s">
        <v>660</v>
      </c>
      <c r="E1018" s="387"/>
      <c r="F1018" s="37">
        <v>0</v>
      </c>
      <c r="G1018" s="387"/>
      <c r="H1018" s="263">
        <v>0</v>
      </c>
      <c r="I1018" s="387"/>
      <c r="J1018" s="37">
        <f t="shared" si="27"/>
        <v>0</v>
      </c>
      <c r="K1018" s="382"/>
      <c r="L1018" s="368"/>
      <c r="M1018" s="334"/>
    </row>
    <row r="1019" spans="2:13">
      <c r="B1019" s="248"/>
      <c r="C1019" s="598">
        <v>35</v>
      </c>
      <c r="D1019" s="246" t="s">
        <v>661</v>
      </c>
      <c r="E1019" s="387"/>
      <c r="F1019" s="37">
        <v>0</v>
      </c>
      <c r="G1019" s="387"/>
      <c r="H1019" s="263">
        <v>6.6607696652563652E-3</v>
      </c>
      <c r="I1019" s="387"/>
      <c r="J1019" s="37">
        <f t="shared" si="27"/>
        <v>0</v>
      </c>
      <c r="K1019" s="382"/>
      <c r="L1019" s="368"/>
      <c r="M1019" s="334"/>
    </row>
    <row r="1020" spans="2:13">
      <c r="B1020" s="248"/>
      <c r="C1020" s="598">
        <v>36</v>
      </c>
      <c r="D1020" s="246" t="s">
        <v>88</v>
      </c>
      <c r="E1020" s="387"/>
      <c r="F1020" s="37">
        <v>0</v>
      </c>
      <c r="G1020" s="387"/>
      <c r="H1020" s="263">
        <v>1.8644535431680501E-2</v>
      </c>
      <c r="I1020" s="387"/>
      <c r="J1020" s="37">
        <f t="shared" si="27"/>
        <v>0</v>
      </c>
      <c r="K1020" s="382"/>
      <c r="L1020" s="368"/>
      <c r="M1020" s="334"/>
    </row>
    <row r="1021" spans="2:13">
      <c r="B1021" s="248"/>
      <c r="C1021" s="598">
        <v>37</v>
      </c>
      <c r="D1021" s="246" t="s">
        <v>645</v>
      </c>
      <c r="E1021" s="387"/>
      <c r="F1021" s="37">
        <v>0</v>
      </c>
      <c r="G1021" s="387"/>
      <c r="H1021" s="263">
        <v>5.9975443125649404E-2</v>
      </c>
      <c r="I1021" s="387"/>
      <c r="J1021" s="37">
        <f t="shared" si="27"/>
        <v>0</v>
      </c>
      <c r="K1021" s="382"/>
      <c r="L1021" s="368"/>
      <c r="M1021" s="334"/>
    </row>
    <row r="1022" spans="2:13">
      <c r="B1022" s="248"/>
      <c r="C1022" s="598">
        <v>38</v>
      </c>
      <c r="D1022" s="246" t="s">
        <v>646</v>
      </c>
      <c r="E1022" s="387"/>
      <c r="F1022" s="37">
        <v>0</v>
      </c>
      <c r="G1022" s="387"/>
      <c r="H1022" s="263">
        <v>1.4647728189815237E-2</v>
      </c>
      <c r="I1022" s="387"/>
      <c r="J1022" s="37">
        <f t="shared" si="27"/>
        <v>0</v>
      </c>
      <c r="K1022" s="382"/>
      <c r="L1022" s="368"/>
      <c r="M1022" s="334"/>
    </row>
    <row r="1023" spans="2:13">
      <c r="B1023" s="248"/>
      <c r="C1023" s="598">
        <v>39</v>
      </c>
      <c r="D1023" s="246" t="s">
        <v>647</v>
      </c>
      <c r="E1023" s="387"/>
      <c r="F1023" s="37">
        <v>0</v>
      </c>
      <c r="G1023" s="387"/>
      <c r="H1023" s="263">
        <v>1.6920945629880189E-2</v>
      </c>
      <c r="I1023" s="387"/>
      <c r="J1023" s="37">
        <f t="shared" si="27"/>
        <v>0</v>
      </c>
      <c r="K1023" s="382"/>
      <c r="L1023" s="368"/>
      <c r="M1023" s="334"/>
    </row>
    <row r="1024" spans="2:13">
      <c r="B1024" s="248"/>
      <c r="C1024" s="598">
        <v>40</v>
      </c>
      <c r="D1024" s="246" t="s">
        <v>648</v>
      </c>
      <c r="E1024" s="387"/>
      <c r="F1024" s="37">
        <v>0</v>
      </c>
      <c r="G1024" s="387"/>
      <c r="H1024" s="263">
        <v>9.9154346054983362E-4</v>
      </c>
      <c r="I1024" s="387"/>
      <c r="J1024" s="37">
        <f t="shared" si="27"/>
        <v>0</v>
      </c>
      <c r="K1024" s="382"/>
      <c r="L1024" s="368"/>
      <c r="M1024" s="334"/>
    </row>
    <row r="1025" spans="2:13">
      <c r="B1025" s="248"/>
      <c r="C1025" s="598">
        <v>41</v>
      </c>
      <c r="D1025" s="246" t="s">
        <v>662</v>
      </c>
      <c r="E1025" s="387"/>
      <c r="F1025" s="37">
        <v>0</v>
      </c>
      <c r="G1025" s="387"/>
      <c r="H1025" s="263">
        <v>0</v>
      </c>
      <c r="I1025" s="387"/>
      <c r="J1025" s="37">
        <f t="shared" si="27"/>
        <v>0</v>
      </c>
      <c r="K1025" s="382"/>
      <c r="L1025" s="368"/>
      <c r="M1025" s="334"/>
    </row>
    <row r="1026" spans="2:13">
      <c r="B1026" s="337"/>
      <c r="C1026" s="598">
        <v>42</v>
      </c>
      <c r="D1026" s="246" t="s">
        <v>663</v>
      </c>
      <c r="E1026" s="387"/>
      <c r="F1026" s="41">
        <v>0</v>
      </c>
      <c r="G1026" s="387"/>
      <c r="H1026" s="265">
        <v>6.5266193895603961E-3</v>
      </c>
      <c r="I1026" s="387"/>
      <c r="J1026" s="41">
        <f t="shared" si="27"/>
        <v>0</v>
      </c>
      <c r="K1026" s="382"/>
      <c r="L1026" s="368"/>
      <c r="M1026" s="334"/>
    </row>
    <row r="1027" spans="2:13">
      <c r="B1027" s="267" t="s">
        <v>90</v>
      </c>
      <c r="C1027" s="339"/>
      <c r="D1027" s="340"/>
      <c r="E1027" s="334"/>
      <c r="F1027" s="342">
        <f>SUM(F985:F1026)</f>
        <v>0</v>
      </c>
      <c r="G1027" s="334"/>
      <c r="I1027" s="381"/>
      <c r="J1027" s="342">
        <f>SUM(J985:J1026)</f>
        <v>0</v>
      </c>
      <c r="K1027" s="382"/>
      <c r="L1027" s="368"/>
      <c r="M1027" s="334"/>
    </row>
    <row r="1028" spans="2:13">
      <c r="C1028" s="95"/>
      <c r="E1028" s="334"/>
      <c r="F1028" s="334"/>
      <c r="G1028" s="334"/>
      <c r="I1028" s="381"/>
      <c r="J1028" s="368"/>
      <c r="K1028" s="382"/>
      <c r="L1028" s="368"/>
      <c r="M1028" s="334"/>
    </row>
    <row r="1029" spans="2:13">
      <c r="C1029" s="95"/>
      <c r="E1029" s="334"/>
      <c r="F1029" s="334"/>
      <c r="G1029" s="334"/>
      <c r="I1029" s="381"/>
      <c r="J1029" s="368"/>
      <c r="K1029" s="382"/>
      <c r="L1029" s="368"/>
      <c r="M1029" s="334"/>
    </row>
    <row r="1030" spans="2:13" ht="14.25">
      <c r="B1030" s="358" t="s">
        <v>541</v>
      </c>
      <c r="F1030" s="334"/>
      <c r="H1030" s="391"/>
      <c r="J1030" s="334"/>
      <c r="K1030" s="382"/>
      <c r="L1030" s="368"/>
      <c r="M1030" s="334"/>
    </row>
    <row r="1031" spans="2:13" ht="14.25">
      <c r="B1031" s="28" t="s">
        <v>542</v>
      </c>
      <c r="F1031" s="334"/>
      <c r="H1031" s="391"/>
      <c r="J1031" s="334"/>
      <c r="K1031" s="382"/>
      <c r="L1031" s="368"/>
      <c r="M1031" s="334"/>
    </row>
    <row r="1032" spans="2:13" ht="48">
      <c r="B1032" s="239"/>
      <c r="C1032" s="365" t="s">
        <v>374</v>
      </c>
      <c r="D1032" s="241" t="s">
        <v>56</v>
      </c>
      <c r="F1032" s="242" t="s">
        <v>510</v>
      </c>
      <c r="H1032" s="383" t="s">
        <v>511</v>
      </c>
      <c r="J1032" s="383" t="s">
        <v>512</v>
      </c>
      <c r="K1032" s="382"/>
      <c r="L1032" s="368"/>
      <c r="M1032" s="334"/>
    </row>
    <row r="1033" spans="2:13">
      <c r="B1033" s="374" t="s">
        <v>79</v>
      </c>
      <c r="C1033" s="597">
        <v>1</v>
      </c>
      <c r="D1033" s="244" t="s">
        <v>67</v>
      </c>
      <c r="E1033" s="402"/>
      <c r="F1033" s="403"/>
      <c r="G1033" s="416"/>
      <c r="H1033" s="283">
        <f t="array" ref="H1033:H1074">+$H289:$H330</f>
        <v>1.0373085393153268E-2</v>
      </c>
      <c r="I1033" s="387"/>
      <c r="J1033" s="75">
        <f>$F$1075*H1033</f>
        <v>0</v>
      </c>
      <c r="K1033" s="382"/>
      <c r="L1033" s="368"/>
      <c r="M1033" s="334"/>
    </row>
    <row r="1034" spans="2:13">
      <c r="B1034" s="251"/>
      <c r="C1034" s="598">
        <v>2</v>
      </c>
      <c r="D1034" s="246" t="s">
        <v>563</v>
      </c>
      <c r="E1034" s="402"/>
      <c r="F1034" s="388"/>
      <c r="G1034" s="416"/>
      <c r="H1034" s="285">
        <v>5.5779009261479448E-4</v>
      </c>
      <c r="I1034" s="387"/>
      <c r="J1034" s="37">
        <f>$F$1075*H1034</f>
        <v>0</v>
      </c>
      <c r="K1034" s="382"/>
      <c r="L1034" s="368"/>
      <c r="M1034" s="334"/>
    </row>
    <row r="1035" spans="2:13">
      <c r="B1035" s="251"/>
      <c r="C1035" s="598">
        <v>3</v>
      </c>
      <c r="D1035" s="246" t="s">
        <v>633</v>
      </c>
      <c r="E1035" s="402"/>
      <c r="F1035" s="388"/>
      <c r="G1035" s="416"/>
      <c r="H1035" s="285">
        <v>1.0521373299680298E-3</v>
      </c>
      <c r="I1035" s="387"/>
      <c r="J1035" s="37">
        <f t="shared" ref="J1035:J1071" si="28">$F$1075*H1035</f>
        <v>0</v>
      </c>
      <c r="K1035" s="382"/>
      <c r="L1035" s="368"/>
      <c r="M1035" s="334"/>
    </row>
    <row r="1036" spans="2:13">
      <c r="B1036" s="251"/>
      <c r="C1036" s="598">
        <v>4</v>
      </c>
      <c r="D1036" s="246" t="s">
        <v>652</v>
      </c>
      <c r="E1036" s="402"/>
      <c r="F1036" s="388"/>
      <c r="G1036" s="416"/>
      <c r="H1036" s="285">
        <v>-2.1582521792150521E-5</v>
      </c>
      <c r="I1036" s="387"/>
      <c r="J1036" s="37">
        <f t="shared" si="28"/>
        <v>0</v>
      </c>
      <c r="K1036" s="382"/>
      <c r="L1036" s="368"/>
      <c r="M1036" s="334"/>
    </row>
    <row r="1037" spans="2:13">
      <c r="B1037" s="251"/>
      <c r="C1037" s="598">
        <v>5</v>
      </c>
      <c r="D1037" s="246" t="s">
        <v>653</v>
      </c>
      <c r="E1037" s="402"/>
      <c r="F1037" s="388"/>
      <c r="G1037" s="416"/>
      <c r="H1037" s="285">
        <v>9.1332847832667E-2</v>
      </c>
      <c r="I1037" s="387"/>
      <c r="J1037" s="37">
        <f t="shared" si="28"/>
        <v>0</v>
      </c>
      <c r="K1037" s="382"/>
      <c r="L1037" s="368"/>
      <c r="M1037" s="334"/>
    </row>
    <row r="1038" spans="2:13">
      <c r="B1038" s="251"/>
      <c r="C1038" s="598">
        <v>6</v>
      </c>
      <c r="D1038" s="246" t="s">
        <v>68</v>
      </c>
      <c r="E1038" s="402"/>
      <c r="F1038" s="388"/>
      <c r="G1038" s="416"/>
      <c r="H1038" s="285">
        <v>1.2748007846434701E-2</v>
      </c>
      <c r="I1038" s="387"/>
      <c r="J1038" s="37">
        <f t="shared" si="28"/>
        <v>0</v>
      </c>
      <c r="K1038" s="382"/>
      <c r="L1038" s="368"/>
      <c r="M1038" s="334"/>
    </row>
    <row r="1039" spans="2:13">
      <c r="B1039" s="251"/>
      <c r="C1039" s="598">
        <v>7</v>
      </c>
      <c r="D1039" s="246" t="s">
        <v>69</v>
      </c>
      <c r="E1039" s="402"/>
      <c r="F1039" s="388"/>
      <c r="G1039" s="416"/>
      <c r="H1039" s="285">
        <v>1.2107780582197366E-3</v>
      </c>
      <c r="I1039" s="387"/>
      <c r="J1039" s="37">
        <f t="shared" si="28"/>
        <v>0</v>
      </c>
      <c r="K1039" s="382"/>
      <c r="L1039" s="368"/>
      <c r="M1039" s="334"/>
    </row>
    <row r="1040" spans="2:13">
      <c r="B1040" s="251"/>
      <c r="C1040" s="598">
        <v>8</v>
      </c>
      <c r="D1040" s="246" t="s">
        <v>70</v>
      </c>
      <c r="E1040" s="402"/>
      <c r="F1040" s="388"/>
      <c r="G1040" s="416"/>
      <c r="H1040" s="285">
        <v>8.9755711417145185E-3</v>
      </c>
      <c r="I1040" s="387"/>
      <c r="J1040" s="37">
        <f t="shared" si="28"/>
        <v>0</v>
      </c>
      <c r="K1040" s="382"/>
      <c r="L1040" s="368"/>
      <c r="M1040" s="334"/>
    </row>
    <row r="1041" spans="2:13">
      <c r="B1041" s="251"/>
      <c r="C1041" s="598">
        <v>9</v>
      </c>
      <c r="D1041" s="246" t="s">
        <v>71</v>
      </c>
      <c r="E1041" s="402"/>
      <c r="F1041" s="388"/>
      <c r="G1041" s="416"/>
      <c r="H1041" s="285">
        <v>2.1936267951675307E-2</v>
      </c>
      <c r="I1041" s="387"/>
      <c r="J1041" s="37">
        <f t="shared" si="28"/>
        <v>0</v>
      </c>
      <c r="K1041" s="382"/>
      <c r="L1041" s="368"/>
      <c r="M1041" s="334"/>
    </row>
    <row r="1042" spans="2:13">
      <c r="B1042" s="252"/>
      <c r="C1042" s="598">
        <v>10</v>
      </c>
      <c r="D1042" s="246" t="s">
        <v>564</v>
      </c>
      <c r="E1042" s="402"/>
      <c r="F1042" s="388"/>
      <c r="G1042" s="416"/>
      <c r="H1042" s="285">
        <v>2.5068360710765762E-3</v>
      </c>
      <c r="I1042" s="387"/>
      <c r="J1042" s="37">
        <f t="shared" si="28"/>
        <v>0</v>
      </c>
      <c r="K1042" s="382"/>
      <c r="L1042" s="368"/>
      <c r="M1042" s="334"/>
    </row>
    <row r="1043" spans="2:13">
      <c r="B1043" s="252"/>
      <c r="C1043" s="598">
        <v>11</v>
      </c>
      <c r="D1043" s="246" t="s">
        <v>72</v>
      </c>
      <c r="E1043" s="402"/>
      <c r="F1043" s="388"/>
      <c r="G1043" s="416"/>
      <c r="H1043" s="285">
        <v>5.2617297107721093E-4</v>
      </c>
      <c r="I1043" s="387"/>
      <c r="J1043" s="37">
        <f t="shared" si="28"/>
        <v>0</v>
      </c>
      <c r="K1043" s="382"/>
      <c r="L1043" s="368"/>
      <c r="M1043" s="334"/>
    </row>
    <row r="1044" spans="2:13">
      <c r="B1044" s="252"/>
      <c r="C1044" s="598">
        <v>12</v>
      </c>
      <c r="D1044" s="246" t="s">
        <v>73</v>
      </c>
      <c r="E1044" s="402"/>
      <c r="F1044" s="388"/>
      <c r="G1044" s="416"/>
      <c r="H1044" s="285">
        <v>-1.5418915634208714E-4</v>
      </c>
      <c r="I1044" s="387"/>
      <c r="J1044" s="37">
        <f t="shared" si="28"/>
        <v>0</v>
      </c>
      <c r="K1044" s="382"/>
      <c r="L1044" s="368"/>
      <c r="M1044" s="334"/>
    </row>
    <row r="1045" spans="2:13">
      <c r="B1045" s="252"/>
      <c r="C1045" s="598">
        <v>13</v>
      </c>
      <c r="D1045" s="246" t="s">
        <v>74</v>
      </c>
      <c r="E1045" s="402"/>
      <c r="F1045" s="388"/>
      <c r="G1045" s="416"/>
      <c r="H1045" s="285">
        <v>6.4561935888560358E-4</v>
      </c>
      <c r="I1045" s="387"/>
      <c r="J1045" s="37">
        <f t="shared" si="28"/>
        <v>0</v>
      </c>
      <c r="K1045" s="382"/>
      <c r="L1045" s="368"/>
      <c r="M1045" s="334"/>
    </row>
    <row r="1046" spans="2:13">
      <c r="B1046" s="252"/>
      <c r="C1046" s="598">
        <v>14</v>
      </c>
      <c r="D1046" s="246" t="s">
        <v>75</v>
      </c>
      <c r="E1046" s="402"/>
      <c r="F1046" s="388"/>
      <c r="G1046" s="416"/>
      <c r="H1046" s="285">
        <v>1.0187912023432312E-3</v>
      </c>
      <c r="I1046" s="387"/>
      <c r="J1046" s="37">
        <f t="shared" si="28"/>
        <v>0</v>
      </c>
      <c r="K1046" s="382"/>
      <c r="L1046" s="368"/>
      <c r="M1046" s="334"/>
    </row>
    <row r="1047" spans="2:13">
      <c r="B1047" s="252"/>
      <c r="C1047" s="598">
        <v>15</v>
      </c>
      <c r="D1047" s="246" t="s">
        <v>654</v>
      </c>
      <c r="E1047" s="402"/>
      <c r="F1047" s="388"/>
      <c r="G1047" s="416"/>
      <c r="H1047" s="285">
        <v>4.6739737151120209E-5</v>
      </c>
      <c r="I1047" s="387"/>
      <c r="J1047" s="37">
        <f t="shared" si="28"/>
        <v>0</v>
      </c>
      <c r="K1047" s="382"/>
      <c r="L1047" s="368"/>
      <c r="M1047" s="334"/>
    </row>
    <row r="1048" spans="2:13">
      <c r="B1048" s="252"/>
      <c r="C1048" s="598">
        <v>16</v>
      </c>
      <c r="D1048" s="246" t="s">
        <v>655</v>
      </c>
      <c r="E1048" s="402"/>
      <c r="F1048" s="388"/>
      <c r="G1048" s="416"/>
      <c r="H1048" s="285">
        <v>3.3508774414189139E-5</v>
      </c>
      <c r="I1048" s="387"/>
      <c r="J1048" s="37">
        <f t="shared" si="28"/>
        <v>0</v>
      </c>
      <c r="K1048" s="382"/>
      <c r="L1048" s="368"/>
      <c r="M1048" s="334"/>
    </row>
    <row r="1049" spans="2:13">
      <c r="B1049" s="252"/>
      <c r="C1049" s="598">
        <v>17</v>
      </c>
      <c r="D1049" s="246" t="s">
        <v>656</v>
      </c>
      <c r="E1049" s="402"/>
      <c r="F1049" s="388"/>
      <c r="G1049" s="416"/>
      <c r="H1049" s="285">
        <v>7.1439773599912132E-4</v>
      </c>
      <c r="I1049" s="387"/>
      <c r="J1049" s="37">
        <f t="shared" si="28"/>
        <v>0</v>
      </c>
      <c r="K1049" s="382"/>
      <c r="L1049" s="368"/>
      <c r="M1049" s="334"/>
    </row>
    <row r="1050" spans="2:13">
      <c r="B1050" s="252"/>
      <c r="C1050" s="598">
        <v>18</v>
      </c>
      <c r="D1050" s="246" t="s">
        <v>657</v>
      </c>
      <c r="E1050" s="402"/>
      <c r="F1050" s="388"/>
      <c r="G1050" s="416"/>
      <c r="H1050" s="285">
        <v>4.8357365545600691E-4</v>
      </c>
      <c r="I1050" s="387"/>
      <c r="J1050" s="37">
        <f t="shared" si="28"/>
        <v>0</v>
      </c>
      <c r="K1050" s="382"/>
      <c r="L1050" s="368"/>
      <c r="M1050" s="334"/>
    </row>
    <row r="1051" spans="2:13">
      <c r="B1051" s="252"/>
      <c r="C1051" s="598">
        <v>19</v>
      </c>
      <c r="D1051" s="246" t="s">
        <v>76</v>
      </c>
      <c r="E1051" s="402"/>
      <c r="F1051" s="388"/>
      <c r="G1051" s="416"/>
      <c r="H1051" s="285">
        <v>1.0293462718147134E-2</v>
      </c>
      <c r="I1051" s="387"/>
      <c r="J1051" s="37">
        <f t="shared" si="28"/>
        <v>0</v>
      </c>
      <c r="K1051" s="382"/>
      <c r="L1051" s="368"/>
      <c r="M1051" s="334"/>
    </row>
    <row r="1052" spans="2:13">
      <c r="B1052" s="252"/>
      <c r="C1052" s="598">
        <v>20</v>
      </c>
      <c r="D1052" s="246" t="s">
        <v>658</v>
      </c>
      <c r="E1052" s="402"/>
      <c r="F1052" s="388"/>
      <c r="G1052" s="416"/>
      <c r="H1052" s="285">
        <v>1.4784939663963602E-2</v>
      </c>
      <c r="I1052" s="387"/>
      <c r="J1052" s="37">
        <f t="shared" si="28"/>
        <v>0</v>
      </c>
      <c r="K1052" s="382"/>
      <c r="L1052" s="368"/>
      <c r="M1052" s="334"/>
    </row>
    <row r="1053" spans="2:13">
      <c r="B1053" s="252"/>
      <c r="C1053" s="598">
        <v>21</v>
      </c>
      <c r="D1053" s="246" t="s">
        <v>77</v>
      </c>
      <c r="E1053" s="402"/>
      <c r="F1053" s="388"/>
      <c r="G1053" s="416"/>
      <c r="H1053" s="285">
        <v>1.8749136933375047E-2</v>
      </c>
      <c r="I1053" s="387"/>
      <c r="J1053" s="37">
        <f t="shared" si="28"/>
        <v>0</v>
      </c>
      <c r="K1053" s="382"/>
      <c r="L1053" s="368"/>
      <c r="M1053" s="334"/>
    </row>
    <row r="1054" spans="2:13">
      <c r="B1054" s="252"/>
      <c r="C1054" s="598">
        <v>22</v>
      </c>
      <c r="D1054" s="246" t="s">
        <v>81</v>
      </c>
      <c r="E1054" s="402"/>
      <c r="F1054" s="388"/>
      <c r="G1054" s="416"/>
      <c r="H1054" s="285">
        <v>9.2445960029657586E-3</v>
      </c>
      <c r="I1054" s="387"/>
      <c r="J1054" s="37">
        <f t="shared" si="28"/>
        <v>0</v>
      </c>
      <c r="K1054" s="382"/>
      <c r="L1054" s="368"/>
      <c r="M1054" s="334"/>
    </row>
    <row r="1055" spans="2:13">
      <c r="B1055" s="252"/>
      <c r="C1055" s="598">
        <v>23</v>
      </c>
      <c r="D1055" s="246" t="s">
        <v>82</v>
      </c>
      <c r="E1055" s="402"/>
      <c r="F1055" s="388"/>
      <c r="G1055" s="416"/>
      <c r="H1055" s="285">
        <v>0</v>
      </c>
      <c r="I1055" s="387"/>
      <c r="J1055" s="37">
        <f t="shared" si="28"/>
        <v>0</v>
      </c>
      <c r="K1055" s="382"/>
      <c r="L1055" s="368"/>
      <c r="M1055" s="334"/>
    </row>
    <row r="1056" spans="2:13">
      <c r="B1056" s="252"/>
      <c r="C1056" s="598">
        <v>24</v>
      </c>
      <c r="D1056" s="246" t="s">
        <v>565</v>
      </c>
      <c r="E1056" s="402"/>
      <c r="F1056" s="388"/>
      <c r="G1056" s="416"/>
      <c r="H1056" s="285">
        <v>2.2338146953460335E-2</v>
      </c>
      <c r="I1056" s="387"/>
      <c r="J1056" s="37">
        <f t="shared" si="28"/>
        <v>0</v>
      </c>
      <c r="K1056" s="382"/>
      <c r="L1056" s="368"/>
      <c r="M1056" s="334"/>
    </row>
    <row r="1057" spans="2:13">
      <c r="B1057" s="252"/>
      <c r="C1057" s="598">
        <v>25</v>
      </c>
      <c r="D1057" s="246" t="s">
        <v>566</v>
      </c>
      <c r="E1057" s="402"/>
      <c r="F1057" s="388"/>
      <c r="G1057" s="416"/>
      <c r="H1057" s="285">
        <v>6.6621786760194231E-3</v>
      </c>
      <c r="I1057" s="387"/>
      <c r="J1057" s="37">
        <f t="shared" si="28"/>
        <v>0</v>
      </c>
      <c r="K1057" s="382"/>
      <c r="L1057" s="368"/>
      <c r="M1057" s="334"/>
    </row>
    <row r="1058" spans="2:13">
      <c r="B1058" s="252"/>
      <c r="C1058" s="598">
        <v>26</v>
      </c>
      <c r="D1058" s="246" t="s">
        <v>567</v>
      </c>
      <c r="E1058" s="402"/>
      <c r="F1058" s="388"/>
      <c r="G1058" s="416"/>
      <c r="H1058" s="285">
        <v>7.7307786897135749E-4</v>
      </c>
      <c r="I1058" s="387"/>
      <c r="J1058" s="37">
        <f t="shared" si="28"/>
        <v>0</v>
      </c>
      <c r="K1058" s="382"/>
      <c r="L1058" s="368"/>
      <c r="M1058" s="334"/>
    </row>
    <row r="1059" spans="2:13">
      <c r="B1059" s="252"/>
      <c r="C1059" s="598">
        <v>27</v>
      </c>
      <c r="D1059" s="246" t="s">
        <v>83</v>
      </c>
      <c r="E1059" s="402"/>
      <c r="F1059" s="388"/>
      <c r="G1059" s="416"/>
      <c r="H1059" s="285">
        <v>0.15415103688477372</v>
      </c>
      <c r="I1059" s="387"/>
      <c r="J1059" s="37">
        <f t="shared" si="28"/>
        <v>0</v>
      </c>
      <c r="K1059" s="382"/>
      <c r="L1059" s="368"/>
      <c r="M1059" s="334"/>
    </row>
    <row r="1060" spans="2:13">
      <c r="B1060" s="252"/>
      <c r="C1060" s="598">
        <v>28</v>
      </c>
      <c r="D1060" s="246" t="s">
        <v>84</v>
      </c>
      <c r="E1060" s="402"/>
      <c r="F1060" s="388"/>
      <c r="G1060" s="416"/>
      <c r="H1060" s="285">
        <v>5.5010524396408481E-2</v>
      </c>
      <c r="I1060" s="387"/>
      <c r="J1060" s="37">
        <f t="shared" si="28"/>
        <v>0</v>
      </c>
      <c r="K1060" s="382"/>
      <c r="L1060" s="368"/>
      <c r="M1060" s="334"/>
    </row>
    <row r="1061" spans="2:13">
      <c r="B1061" s="252"/>
      <c r="C1061" s="598">
        <v>29</v>
      </c>
      <c r="D1061" s="246" t="s">
        <v>85</v>
      </c>
      <c r="E1061" s="402"/>
      <c r="F1061" s="388"/>
      <c r="G1061" s="416"/>
      <c r="H1061" s="285">
        <v>0.20933521855105436</v>
      </c>
      <c r="I1061" s="387"/>
      <c r="J1061" s="37">
        <f t="shared" si="28"/>
        <v>0</v>
      </c>
      <c r="K1061" s="382"/>
      <c r="L1061" s="368"/>
      <c r="M1061" s="334"/>
    </row>
    <row r="1062" spans="2:13">
      <c r="B1062" s="252"/>
      <c r="C1062" s="598">
        <v>30</v>
      </c>
      <c r="D1062" s="246" t="s">
        <v>641</v>
      </c>
      <c r="E1062" s="402"/>
      <c r="F1062" s="388"/>
      <c r="G1062" s="416"/>
      <c r="H1062" s="285">
        <v>4.8740469450610439E-2</v>
      </c>
      <c r="I1062" s="387"/>
      <c r="J1062" s="37">
        <f t="shared" si="28"/>
        <v>0</v>
      </c>
      <c r="K1062" s="382"/>
      <c r="L1062" s="368"/>
      <c r="M1062" s="334"/>
    </row>
    <row r="1063" spans="2:13">
      <c r="B1063" s="252"/>
      <c r="C1063" s="598">
        <v>31</v>
      </c>
      <c r="D1063" s="246" t="s">
        <v>659</v>
      </c>
      <c r="E1063" s="402"/>
      <c r="F1063" s="388"/>
      <c r="G1063" s="416"/>
      <c r="H1063" s="285">
        <v>4.4985768317533349E-2</v>
      </c>
      <c r="I1063" s="387"/>
      <c r="J1063" s="37">
        <f t="shared" si="28"/>
        <v>0</v>
      </c>
      <c r="K1063" s="382"/>
      <c r="L1063" s="368"/>
      <c r="M1063" s="334"/>
    </row>
    <row r="1064" spans="2:13">
      <c r="B1064" s="252"/>
      <c r="C1064" s="598">
        <v>32</v>
      </c>
      <c r="D1064" s="246" t="s">
        <v>86</v>
      </c>
      <c r="E1064" s="402"/>
      <c r="F1064" s="388"/>
      <c r="G1064" s="416"/>
      <c r="H1064" s="285">
        <v>3.9429647917964637E-3</v>
      </c>
      <c r="I1064" s="387"/>
      <c r="J1064" s="37">
        <f t="shared" si="28"/>
        <v>0</v>
      </c>
      <c r="K1064" s="382"/>
      <c r="L1064" s="368"/>
      <c r="M1064" s="334"/>
    </row>
    <row r="1065" spans="2:13">
      <c r="B1065" s="252"/>
      <c r="C1065" s="598">
        <v>33</v>
      </c>
      <c r="D1065" s="246" t="s">
        <v>87</v>
      </c>
      <c r="E1065" s="402"/>
      <c r="F1065" s="388"/>
      <c r="G1065" s="416"/>
      <c r="H1065" s="285">
        <v>2.6588811184385257E-2</v>
      </c>
      <c r="I1065" s="387"/>
      <c r="J1065" s="37">
        <f t="shared" si="28"/>
        <v>0</v>
      </c>
      <c r="K1065" s="382"/>
      <c r="L1065" s="368"/>
      <c r="M1065" s="334"/>
    </row>
    <row r="1066" spans="2:13">
      <c r="B1066" s="252"/>
      <c r="C1066" s="598">
        <v>34</v>
      </c>
      <c r="D1066" s="246" t="s">
        <v>660</v>
      </c>
      <c r="E1066" s="402"/>
      <c r="F1066" s="388"/>
      <c r="G1066" s="416"/>
      <c r="H1066" s="285">
        <v>4.6309080275012383E-2</v>
      </c>
      <c r="I1066" s="387"/>
      <c r="J1066" s="37">
        <f t="shared" si="28"/>
        <v>0</v>
      </c>
      <c r="K1066" s="382"/>
      <c r="L1066" s="368"/>
      <c r="M1066" s="334"/>
    </row>
    <row r="1067" spans="2:13">
      <c r="B1067" s="252"/>
      <c r="C1067" s="598">
        <v>35</v>
      </c>
      <c r="D1067" s="246" t="s">
        <v>661</v>
      </c>
      <c r="E1067" s="402"/>
      <c r="F1067" s="388"/>
      <c r="G1067" s="416"/>
      <c r="H1067" s="285">
        <v>1.4225579676251212E-2</v>
      </c>
      <c r="I1067" s="387"/>
      <c r="J1067" s="37">
        <f t="shared" si="28"/>
        <v>0</v>
      </c>
      <c r="K1067" s="382"/>
      <c r="L1067" s="368"/>
      <c r="M1067" s="334"/>
    </row>
    <row r="1068" spans="2:13">
      <c r="B1068" s="252"/>
      <c r="C1068" s="598">
        <v>36</v>
      </c>
      <c r="D1068" s="246" t="s">
        <v>88</v>
      </c>
      <c r="E1068" s="402"/>
      <c r="F1068" s="388"/>
      <c r="G1068" s="416"/>
      <c r="H1068" s="285">
        <v>1.4264395686119206E-2</v>
      </c>
      <c r="I1068" s="387"/>
      <c r="J1068" s="37">
        <f t="shared" si="28"/>
        <v>0</v>
      </c>
      <c r="K1068" s="382"/>
      <c r="L1068" s="368"/>
      <c r="M1068" s="334"/>
    </row>
    <row r="1069" spans="2:13">
      <c r="B1069" s="252"/>
      <c r="C1069" s="598">
        <v>37</v>
      </c>
      <c r="D1069" s="246" t="s">
        <v>645</v>
      </c>
      <c r="E1069" s="402"/>
      <c r="F1069" s="388"/>
      <c r="G1069" s="416"/>
      <c r="H1069" s="285">
        <v>1.1727317919615324E-2</v>
      </c>
      <c r="I1069" s="387"/>
      <c r="J1069" s="37">
        <f t="shared" si="28"/>
        <v>0</v>
      </c>
      <c r="K1069" s="382"/>
      <c r="L1069" s="368"/>
      <c r="M1069" s="334"/>
    </row>
    <row r="1070" spans="2:13">
      <c r="B1070" s="252"/>
      <c r="C1070" s="598">
        <v>38</v>
      </c>
      <c r="D1070" s="246" t="s">
        <v>646</v>
      </c>
      <c r="E1070" s="402"/>
      <c r="F1070" s="388"/>
      <c r="G1070" s="416"/>
      <c r="H1070" s="285">
        <v>6.4512763521167929E-2</v>
      </c>
      <c r="I1070" s="387"/>
      <c r="J1070" s="37">
        <f t="shared" si="28"/>
        <v>0</v>
      </c>
      <c r="K1070" s="382"/>
      <c r="L1070" s="368"/>
      <c r="M1070" s="334"/>
    </row>
    <row r="1071" spans="2:13">
      <c r="B1071" s="252"/>
      <c r="C1071" s="598">
        <v>39</v>
      </c>
      <c r="D1071" s="246" t="s">
        <v>647</v>
      </c>
      <c r="E1071" s="402"/>
      <c r="F1071" s="388"/>
      <c r="G1071" s="416"/>
      <c r="H1071" s="285">
        <v>2.5774304349516351E-2</v>
      </c>
      <c r="I1071" s="387"/>
      <c r="J1071" s="37">
        <f t="shared" si="28"/>
        <v>0</v>
      </c>
      <c r="K1071" s="382"/>
      <c r="L1071" s="368"/>
      <c r="M1071" s="334"/>
    </row>
    <row r="1072" spans="2:13">
      <c r="B1072" s="252"/>
      <c r="C1072" s="598">
        <v>40</v>
      </c>
      <c r="D1072" s="246" t="s">
        <v>648</v>
      </c>
      <c r="E1072" s="402"/>
      <c r="F1072" s="388"/>
      <c r="G1072" s="416"/>
      <c r="H1072" s="285">
        <v>4.3533173377287571E-2</v>
      </c>
      <c r="I1072" s="387"/>
      <c r="J1072" s="37">
        <f>$F$1075*H1072</f>
        <v>0</v>
      </c>
      <c r="K1072" s="382"/>
      <c r="L1072" s="368"/>
      <c r="M1072" s="334"/>
    </row>
    <row r="1073" spans="2:13">
      <c r="B1073" s="252"/>
      <c r="C1073" s="598">
        <v>41</v>
      </c>
      <c r="D1073" s="246" t="s">
        <v>662</v>
      </c>
      <c r="E1073" s="402"/>
      <c r="F1073" s="388"/>
      <c r="G1073" s="416"/>
      <c r="H1073" s="285">
        <v>0</v>
      </c>
      <c r="I1073" s="387"/>
      <c r="J1073" s="37">
        <f>$F$1075*H1073</f>
        <v>0</v>
      </c>
      <c r="K1073" s="382"/>
      <c r="L1073" s="368"/>
      <c r="M1073" s="334"/>
    </row>
    <row r="1074" spans="2:13">
      <c r="B1074" s="345"/>
      <c r="C1074" s="598">
        <v>42</v>
      </c>
      <c r="D1074" s="246" t="s">
        <v>663</v>
      </c>
      <c r="E1074" s="402"/>
      <c r="F1074" s="389"/>
      <c r="G1074" s="416"/>
      <c r="H1074" s="287">
        <v>6.6699326849136209E-5</v>
      </c>
      <c r="I1074" s="387"/>
      <c r="J1074" s="41">
        <f>$F$1075*H1074</f>
        <v>0</v>
      </c>
      <c r="K1074" s="382"/>
      <c r="L1074" s="368"/>
      <c r="M1074" s="334"/>
    </row>
    <row r="1075" spans="2:13">
      <c r="B1075" s="267" t="s">
        <v>90</v>
      </c>
      <c r="C1075" s="339"/>
      <c r="D1075" s="340"/>
      <c r="E1075" s="334"/>
      <c r="F1075" s="342">
        <f>M841</f>
        <v>0</v>
      </c>
      <c r="G1075" s="334"/>
      <c r="I1075" s="381"/>
      <c r="J1075" s="342">
        <f>SUM(J1033:J1074)</f>
        <v>0</v>
      </c>
      <c r="K1075" s="382"/>
      <c r="L1075" s="368"/>
      <c r="M1075" s="334"/>
    </row>
    <row r="1076" spans="2:13">
      <c r="C1076" s="95"/>
      <c r="E1076" s="334"/>
      <c r="F1076" s="334"/>
      <c r="G1076" s="334"/>
      <c r="I1076" s="381"/>
      <c r="J1076" s="368"/>
      <c r="K1076" s="382"/>
      <c r="L1076" s="368"/>
      <c r="M1076" s="334"/>
    </row>
    <row r="1077" spans="2:13" ht="14.25">
      <c r="B1077" s="28" t="s">
        <v>543</v>
      </c>
      <c r="F1077" s="334"/>
      <c r="H1077" s="391"/>
      <c r="J1077" s="334"/>
      <c r="K1077" s="382"/>
      <c r="L1077" s="368"/>
      <c r="M1077" s="334"/>
    </row>
    <row r="1078" spans="2:13" ht="72.75" thickBot="1">
      <c r="B1078" s="239"/>
      <c r="C1078" s="365" t="s">
        <v>544</v>
      </c>
      <c r="D1078" s="241" t="s">
        <v>56</v>
      </c>
      <c r="F1078" s="383" t="s">
        <v>512</v>
      </c>
      <c r="H1078" s="242" t="s">
        <v>545</v>
      </c>
      <c r="J1078" s="383" t="s">
        <v>546</v>
      </c>
      <c r="K1078" s="382"/>
      <c r="L1078" s="368"/>
      <c r="M1078" s="334"/>
    </row>
    <row r="1079" spans="2:13">
      <c r="B1079" s="374" t="s">
        <v>79</v>
      </c>
      <c r="C1079" s="597">
        <v>1</v>
      </c>
      <c r="D1079" s="244" t="s">
        <v>67</v>
      </c>
      <c r="E1079" s="387"/>
      <c r="F1079" s="75">
        <f t="array" ref="F1079:F1120">+$J$1033:$J$1074</f>
        <v>0</v>
      </c>
      <c r="G1079" s="387"/>
      <c r="H1079" s="283">
        <f t="array" ref="H1079:H1120">+$H335:$H376</f>
        <v>0.81336888176435973</v>
      </c>
      <c r="I1079" s="387"/>
      <c r="J1079" s="399">
        <f>F1079*H1079</f>
        <v>0</v>
      </c>
      <c r="K1079" s="382"/>
      <c r="L1079" s="368"/>
      <c r="M1079" s="334"/>
    </row>
    <row r="1080" spans="2:13">
      <c r="B1080" s="251"/>
      <c r="C1080" s="598">
        <v>2</v>
      </c>
      <c r="D1080" s="246" t="s">
        <v>563</v>
      </c>
      <c r="E1080" s="387"/>
      <c r="F1080" s="37">
        <v>0</v>
      </c>
      <c r="G1080" s="387"/>
      <c r="H1080" s="285">
        <v>0.85957275801812427</v>
      </c>
      <c r="I1080" s="387"/>
      <c r="J1080" s="400">
        <f t="shared" ref="J1080:J1120" si="29">F1080*H1080</f>
        <v>0</v>
      </c>
      <c r="K1080" s="382"/>
      <c r="L1080" s="368"/>
      <c r="M1080" s="334"/>
    </row>
    <row r="1081" spans="2:13">
      <c r="B1081" s="251"/>
      <c r="C1081" s="598">
        <v>3</v>
      </c>
      <c r="D1081" s="246" t="s">
        <v>633</v>
      </c>
      <c r="E1081" s="387"/>
      <c r="F1081" s="37">
        <v>0</v>
      </c>
      <c r="G1081" s="387"/>
      <c r="H1081" s="285">
        <v>0.8405492640045451</v>
      </c>
      <c r="I1081" s="387"/>
      <c r="J1081" s="400">
        <f t="shared" si="29"/>
        <v>0</v>
      </c>
      <c r="K1081" s="382"/>
      <c r="L1081" s="368"/>
      <c r="M1081" s="334"/>
    </row>
    <row r="1082" spans="2:13">
      <c r="B1082" s="251"/>
      <c r="C1082" s="598">
        <v>4</v>
      </c>
      <c r="D1082" s="246" t="s">
        <v>652</v>
      </c>
      <c r="E1082" s="387"/>
      <c r="F1082" s="37">
        <v>0</v>
      </c>
      <c r="G1082" s="387"/>
      <c r="H1082" s="285">
        <v>2.4757941924093307E-2</v>
      </c>
      <c r="I1082" s="387"/>
      <c r="J1082" s="400">
        <f t="shared" si="29"/>
        <v>0</v>
      </c>
      <c r="K1082" s="382"/>
      <c r="L1082" s="368"/>
      <c r="M1082" s="334"/>
    </row>
    <row r="1083" spans="2:13">
      <c r="B1083" s="251"/>
      <c r="C1083" s="598">
        <v>5</v>
      </c>
      <c r="D1083" s="246" t="s">
        <v>653</v>
      </c>
      <c r="E1083" s="387"/>
      <c r="F1083" s="37">
        <v>0</v>
      </c>
      <c r="G1083" s="387"/>
      <c r="H1083" s="285">
        <v>0.83392376242912347</v>
      </c>
      <c r="I1083" s="387"/>
      <c r="J1083" s="400">
        <f t="shared" si="29"/>
        <v>0</v>
      </c>
      <c r="K1083" s="382"/>
      <c r="L1083" s="368"/>
      <c r="M1083" s="334"/>
    </row>
    <row r="1084" spans="2:13">
      <c r="B1084" s="251"/>
      <c r="C1084" s="598">
        <v>6</v>
      </c>
      <c r="D1084" s="246" t="s">
        <v>68</v>
      </c>
      <c r="E1084" s="387"/>
      <c r="F1084" s="37">
        <v>0</v>
      </c>
      <c r="G1084" s="387"/>
      <c r="H1084" s="285">
        <v>0.42514200191193607</v>
      </c>
      <c r="I1084" s="387"/>
      <c r="J1084" s="400">
        <f t="shared" si="29"/>
        <v>0</v>
      </c>
      <c r="K1084" s="382"/>
      <c r="L1084" s="368"/>
      <c r="M1084" s="334"/>
    </row>
    <row r="1085" spans="2:13">
      <c r="B1085" s="251"/>
      <c r="C1085" s="598">
        <v>7</v>
      </c>
      <c r="D1085" s="246" t="s">
        <v>69</v>
      </c>
      <c r="E1085" s="387"/>
      <c r="F1085" s="37">
        <v>0</v>
      </c>
      <c r="G1085" s="387"/>
      <c r="H1085" s="285">
        <v>0.83767265969584792</v>
      </c>
      <c r="I1085" s="387"/>
      <c r="J1085" s="400">
        <f t="shared" si="29"/>
        <v>0</v>
      </c>
      <c r="K1085" s="382"/>
      <c r="L1085" s="368"/>
      <c r="M1085" s="334"/>
    </row>
    <row r="1086" spans="2:13">
      <c r="B1086" s="251"/>
      <c r="C1086" s="598">
        <v>8</v>
      </c>
      <c r="D1086" s="246" t="s">
        <v>70</v>
      </c>
      <c r="E1086" s="387"/>
      <c r="F1086" s="37">
        <v>0</v>
      </c>
      <c r="G1086" s="387"/>
      <c r="H1086" s="285">
        <v>0.76810452814901264</v>
      </c>
      <c r="I1086" s="387"/>
      <c r="J1086" s="400">
        <f t="shared" si="29"/>
        <v>0</v>
      </c>
      <c r="K1086" s="382"/>
      <c r="L1086" s="368"/>
      <c r="M1086" s="334"/>
    </row>
    <row r="1087" spans="2:13">
      <c r="B1087" s="251"/>
      <c r="C1087" s="598">
        <v>9</v>
      </c>
      <c r="D1087" s="246" t="s">
        <v>71</v>
      </c>
      <c r="E1087" s="387"/>
      <c r="F1087" s="37">
        <v>0</v>
      </c>
      <c r="G1087" s="387"/>
      <c r="H1087" s="285">
        <v>0.80594944079430786</v>
      </c>
      <c r="I1087" s="387"/>
      <c r="J1087" s="400">
        <f t="shared" si="29"/>
        <v>0</v>
      </c>
      <c r="K1087" s="382"/>
      <c r="L1087" s="368"/>
      <c r="M1087" s="334"/>
    </row>
    <row r="1088" spans="2:13">
      <c r="B1088" s="252"/>
      <c r="C1088" s="598">
        <v>10</v>
      </c>
      <c r="D1088" s="246" t="s">
        <v>564</v>
      </c>
      <c r="E1088" s="387"/>
      <c r="F1088" s="37">
        <v>0</v>
      </c>
      <c r="G1088" s="387"/>
      <c r="H1088" s="285">
        <v>0.86247180252018918</v>
      </c>
      <c r="I1088" s="387"/>
      <c r="J1088" s="400">
        <f t="shared" si="29"/>
        <v>0</v>
      </c>
      <c r="K1088" s="382"/>
      <c r="L1088" s="368"/>
      <c r="M1088" s="334"/>
    </row>
    <row r="1089" spans="2:13">
      <c r="B1089" s="252"/>
      <c r="C1089" s="598">
        <v>11</v>
      </c>
      <c r="D1089" s="246" t="s">
        <v>72</v>
      </c>
      <c r="E1089" s="387"/>
      <c r="F1089" s="37">
        <v>0</v>
      </c>
      <c r="G1089" s="387"/>
      <c r="H1089" s="285">
        <v>0.87796859163182883</v>
      </c>
      <c r="I1089" s="387"/>
      <c r="J1089" s="400">
        <f t="shared" si="29"/>
        <v>0</v>
      </c>
      <c r="K1089" s="382"/>
      <c r="L1089" s="368"/>
      <c r="M1089" s="334"/>
    </row>
    <row r="1090" spans="2:13">
      <c r="B1090" s="252"/>
      <c r="C1090" s="598">
        <v>12</v>
      </c>
      <c r="D1090" s="246" t="s">
        <v>73</v>
      </c>
      <c r="E1090" s="387"/>
      <c r="F1090" s="37">
        <v>0</v>
      </c>
      <c r="G1090" s="387"/>
      <c r="H1090" s="285">
        <v>0.95943488820384781</v>
      </c>
      <c r="I1090" s="387"/>
      <c r="J1090" s="400">
        <f t="shared" si="29"/>
        <v>0</v>
      </c>
      <c r="K1090" s="382"/>
      <c r="L1090" s="368"/>
      <c r="M1090" s="334"/>
    </row>
    <row r="1091" spans="2:13">
      <c r="B1091" s="252"/>
      <c r="C1091" s="598">
        <v>13</v>
      </c>
      <c r="D1091" s="246" t="s">
        <v>74</v>
      </c>
      <c r="E1091" s="387"/>
      <c r="F1091" s="37">
        <v>0</v>
      </c>
      <c r="G1091" s="387"/>
      <c r="H1091" s="285">
        <v>0.62336752744731838</v>
      </c>
      <c r="I1091" s="387"/>
      <c r="J1091" s="400">
        <f t="shared" si="29"/>
        <v>0</v>
      </c>
      <c r="K1091" s="382"/>
      <c r="L1091" s="368"/>
      <c r="M1091" s="334"/>
    </row>
    <row r="1092" spans="2:13">
      <c r="B1092" s="252"/>
      <c r="C1092" s="598">
        <v>14</v>
      </c>
      <c r="D1092" s="246" t="s">
        <v>75</v>
      </c>
      <c r="E1092" s="387"/>
      <c r="F1092" s="37">
        <v>0</v>
      </c>
      <c r="G1092" s="387"/>
      <c r="H1092" s="285">
        <v>0.90368591774169327</v>
      </c>
      <c r="I1092" s="387"/>
      <c r="J1092" s="400">
        <f t="shared" si="29"/>
        <v>0</v>
      </c>
      <c r="K1092" s="382"/>
      <c r="L1092" s="368"/>
      <c r="M1092" s="334"/>
    </row>
    <row r="1093" spans="2:13">
      <c r="B1093" s="252"/>
      <c r="C1093" s="598">
        <v>15</v>
      </c>
      <c r="D1093" s="246" t="s">
        <v>654</v>
      </c>
      <c r="E1093" s="387"/>
      <c r="F1093" s="37">
        <v>0</v>
      </c>
      <c r="G1093" s="387"/>
      <c r="H1093" s="285">
        <v>0.8421125869320043</v>
      </c>
      <c r="I1093" s="387"/>
      <c r="J1093" s="400">
        <f t="shared" si="29"/>
        <v>0</v>
      </c>
      <c r="K1093" s="382"/>
      <c r="L1093" s="368"/>
      <c r="M1093" s="334"/>
    </row>
    <row r="1094" spans="2:13">
      <c r="B1094" s="252"/>
      <c r="C1094" s="598">
        <v>16</v>
      </c>
      <c r="D1094" s="246" t="s">
        <v>655</v>
      </c>
      <c r="E1094" s="387"/>
      <c r="F1094" s="37">
        <v>0</v>
      </c>
      <c r="G1094" s="387"/>
      <c r="H1094" s="285">
        <v>0.85481309082738433</v>
      </c>
      <c r="I1094" s="387"/>
      <c r="J1094" s="400">
        <f t="shared" si="29"/>
        <v>0</v>
      </c>
      <c r="K1094" s="382"/>
      <c r="L1094" s="368"/>
      <c r="M1094" s="334"/>
    </row>
    <row r="1095" spans="2:13">
      <c r="B1095" s="252"/>
      <c r="C1095" s="598">
        <v>17</v>
      </c>
      <c r="D1095" s="246" t="s">
        <v>656</v>
      </c>
      <c r="E1095" s="387"/>
      <c r="F1095" s="37">
        <v>0</v>
      </c>
      <c r="G1095" s="387"/>
      <c r="H1095" s="285">
        <v>0.74311004302452566</v>
      </c>
      <c r="I1095" s="387"/>
      <c r="J1095" s="400">
        <f t="shared" si="29"/>
        <v>0</v>
      </c>
      <c r="K1095" s="382"/>
      <c r="L1095" s="368"/>
      <c r="M1095" s="334"/>
    </row>
    <row r="1096" spans="2:13">
      <c r="B1096" s="252"/>
      <c r="C1096" s="598">
        <v>18</v>
      </c>
      <c r="D1096" s="246" t="s">
        <v>657</v>
      </c>
      <c r="E1096" s="387"/>
      <c r="F1096" s="37">
        <v>0</v>
      </c>
      <c r="G1096" s="387"/>
      <c r="H1096" s="285">
        <v>0.65768387908137804</v>
      </c>
      <c r="I1096" s="387"/>
      <c r="J1096" s="400">
        <f t="shared" si="29"/>
        <v>0</v>
      </c>
      <c r="K1096" s="382"/>
      <c r="L1096" s="368"/>
      <c r="M1096" s="334"/>
    </row>
    <row r="1097" spans="2:13">
      <c r="B1097" s="252"/>
      <c r="C1097" s="598">
        <v>19</v>
      </c>
      <c r="D1097" s="246" t="s">
        <v>76</v>
      </c>
      <c r="E1097" s="387"/>
      <c r="F1097" s="37">
        <v>0</v>
      </c>
      <c r="G1097" s="387"/>
      <c r="H1097" s="285">
        <v>0.74881898949537851</v>
      </c>
      <c r="I1097" s="387"/>
      <c r="J1097" s="400">
        <f t="shared" si="29"/>
        <v>0</v>
      </c>
      <c r="K1097" s="382"/>
      <c r="L1097" s="368"/>
      <c r="M1097" s="334"/>
    </row>
    <row r="1098" spans="2:13">
      <c r="B1098" s="252"/>
      <c r="C1098" s="598">
        <v>20</v>
      </c>
      <c r="D1098" s="246" t="s">
        <v>658</v>
      </c>
      <c r="E1098" s="387"/>
      <c r="F1098" s="37">
        <v>0</v>
      </c>
      <c r="G1098" s="387"/>
      <c r="H1098" s="285">
        <v>0.53241966630027548</v>
      </c>
      <c r="I1098" s="387"/>
      <c r="J1098" s="400">
        <f t="shared" si="29"/>
        <v>0</v>
      </c>
      <c r="K1098" s="382"/>
      <c r="L1098" s="368"/>
      <c r="M1098" s="334"/>
    </row>
    <row r="1099" spans="2:13">
      <c r="B1099" s="252"/>
      <c r="C1099" s="598">
        <v>21</v>
      </c>
      <c r="D1099" s="246" t="s">
        <v>77</v>
      </c>
      <c r="E1099" s="387"/>
      <c r="F1099" s="37">
        <v>0</v>
      </c>
      <c r="G1099" s="387"/>
      <c r="H1099" s="285">
        <v>0.88555937178988897</v>
      </c>
      <c r="I1099" s="387"/>
      <c r="J1099" s="400">
        <f t="shared" si="29"/>
        <v>0</v>
      </c>
      <c r="K1099" s="382"/>
      <c r="L1099" s="368"/>
      <c r="M1099" s="334"/>
    </row>
    <row r="1100" spans="2:13">
      <c r="B1100" s="252"/>
      <c r="C1100" s="598">
        <v>22</v>
      </c>
      <c r="D1100" s="246" t="s">
        <v>81</v>
      </c>
      <c r="E1100" s="387"/>
      <c r="F1100" s="37">
        <v>0</v>
      </c>
      <c r="G1100" s="387"/>
      <c r="H1100" s="285">
        <v>0.78203245844442393</v>
      </c>
      <c r="I1100" s="387"/>
      <c r="J1100" s="400">
        <f t="shared" si="29"/>
        <v>0</v>
      </c>
      <c r="K1100" s="382"/>
      <c r="L1100" s="368"/>
      <c r="M1100" s="334"/>
    </row>
    <row r="1101" spans="2:13">
      <c r="B1101" s="252"/>
      <c r="C1101" s="598">
        <v>23</v>
      </c>
      <c r="D1101" s="246" t="s">
        <v>82</v>
      </c>
      <c r="E1101" s="387"/>
      <c r="F1101" s="37">
        <v>0</v>
      </c>
      <c r="G1101" s="387"/>
      <c r="H1101" s="285">
        <v>1</v>
      </c>
      <c r="I1101" s="387"/>
      <c r="J1101" s="400">
        <f t="shared" si="29"/>
        <v>0</v>
      </c>
      <c r="K1101" s="382"/>
      <c r="L1101" s="368"/>
      <c r="M1101" s="334"/>
    </row>
    <row r="1102" spans="2:13">
      <c r="B1102" s="252"/>
      <c r="C1102" s="598">
        <v>24</v>
      </c>
      <c r="D1102" s="246" t="s">
        <v>565</v>
      </c>
      <c r="E1102" s="387"/>
      <c r="F1102" s="37">
        <v>0</v>
      </c>
      <c r="G1102" s="387"/>
      <c r="H1102" s="285">
        <v>0.99073031180894156</v>
      </c>
      <c r="I1102" s="387"/>
      <c r="J1102" s="400">
        <f t="shared" si="29"/>
        <v>0</v>
      </c>
      <c r="K1102" s="382"/>
      <c r="L1102" s="368"/>
      <c r="M1102" s="334"/>
    </row>
    <row r="1103" spans="2:13">
      <c r="B1103" s="252"/>
      <c r="C1103" s="598">
        <v>25</v>
      </c>
      <c r="D1103" s="246" t="s">
        <v>566</v>
      </c>
      <c r="E1103" s="387"/>
      <c r="F1103" s="37">
        <v>0</v>
      </c>
      <c r="G1103" s="387"/>
      <c r="H1103" s="285">
        <v>0.99861442309190951</v>
      </c>
      <c r="I1103" s="387"/>
      <c r="J1103" s="400">
        <f t="shared" si="29"/>
        <v>0</v>
      </c>
      <c r="K1103" s="382"/>
      <c r="L1103" s="368"/>
      <c r="M1103" s="334"/>
    </row>
    <row r="1104" spans="2:13">
      <c r="B1104" s="252"/>
      <c r="C1104" s="598">
        <v>26</v>
      </c>
      <c r="D1104" s="246" t="s">
        <v>567</v>
      </c>
      <c r="E1104" s="387"/>
      <c r="F1104" s="37">
        <v>0</v>
      </c>
      <c r="G1104" s="387"/>
      <c r="H1104" s="285">
        <v>0.99259934163009278</v>
      </c>
      <c r="I1104" s="387"/>
      <c r="J1104" s="400">
        <f t="shared" si="29"/>
        <v>0</v>
      </c>
      <c r="K1104" s="382"/>
      <c r="L1104" s="368"/>
      <c r="M1104" s="334"/>
    </row>
    <row r="1105" spans="2:13">
      <c r="B1105" s="252"/>
      <c r="C1105" s="598">
        <v>27</v>
      </c>
      <c r="D1105" s="246" t="s">
        <v>83</v>
      </c>
      <c r="E1105" s="387"/>
      <c r="F1105" s="37">
        <v>0</v>
      </c>
      <c r="G1105" s="387"/>
      <c r="H1105" s="285">
        <v>0.98395245323678937</v>
      </c>
      <c r="I1105" s="387"/>
      <c r="J1105" s="400">
        <f t="shared" si="29"/>
        <v>0</v>
      </c>
      <c r="K1105" s="382"/>
      <c r="L1105" s="368"/>
      <c r="M1105" s="334"/>
    </row>
    <row r="1106" spans="2:13">
      <c r="B1106" s="252"/>
      <c r="C1106" s="598">
        <v>28</v>
      </c>
      <c r="D1106" s="246" t="s">
        <v>84</v>
      </c>
      <c r="E1106" s="387"/>
      <c r="F1106" s="37">
        <v>0</v>
      </c>
      <c r="G1106" s="387"/>
      <c r="H1106" s="285">
        <v>0.97152066722050878</v>
      </c>
      <c r="I1106" s="387"/>
      <c r="J1106" s="400">
        <f t="shared" si="29"/>
        <v>0</v>
      </c>
      <c r="K1106" s="382"/>
      <c r="L1106" s="368"/>
      <c r="M1106" s="334"/>
    </row>
    <row r="1107" spans="2:13">
      <c r="B1107" s="252"/>
      <c r="C1107" s="598">
        <v>29</v>
      </c>
      <c r="D1107" s="246" t="s">
        <v>85</v>
      </c>
      <c r="E1107" s="387"/>
      <c r="F1107" s="37">
        <v>0</v>
      </c>
      <c r="G1107" s="387"/>
      <c r="H1107" s="285">
        <v>0.99932506917976804</v>
      </c>
      <c r="I1107" s="387"/>
      <c r="J1107" s="400">
        <f t="shared" si="29"/>
        <v>0</v>
      </c>
      <c r="K1107" s="382"/>
      <c r="L1107" s="368"/>
      <c r="M1107" s="334"/>
    </row>
    <row r="1108" spans="2:13">
      <c r="B1108" s="252"/>
      <c r="C1108" s="598">
        <v>30</v>
      </c>
      <c r="D1108" s="246" t="s">
        <v>641</v>
      </c>
      <c r="E1108" s="387"/>
      <c r="F1108" s="37">
        <v>0</v>
      </c>
      <c r="G1108" s="387"/>
      <c r="H1108" s="285">
        <v>0.90150361542284441</v>
      </c>
      <c r="I1108" s="387"/>
      <c r="J1108" s="400">
        <f t="shared" si="29"/>
        <v>0</v>
      </c>
      <c r="K1108" s="382"/>
      <c r="L1108" s="368"/>
      <c r="M1108" s="334"/>
    </row>
    <row r="1109" spans="2:13">
      <c r="B1109" s="252"/>
      <c r="C1109" s="598">
        <v>31</v>
      </c>
      <c r="D1109" s="246" t="s">
        <v>659</v>
      </c>
      <c r="E1109" s="387"/>
      <c r="F1109" s="37">
        <v>0</v>
      </c>
      <c r="G1109" s="387"/>
      <c r="H1109" s="285">
        <v>0.98265675763233051</v>
      </c>
      <c r="I1109" s="387"/>
      <c r="J1109" s="400">
        <f t="shared" si="29"/>
        <v>0</v>
      </c>
      <c r="K1109" s="382"/>
      <c r="L1109" s="368"/>
      <c r="M1109" s="334"/>
    </row>
    <row r="1110" spans="2:13">
      <c r="B1110" s="252"/>
      <c r="C1110" s="598">
        <v>32</v>
      </c>
      <c r="D1110" s="246" t="s">
        <v>86</v>
      </c>
      <c r="E1110" s="387"/>
      <c r="F1110" s="37">
        <v>0</v>
      </c>
      <c r="G1110" s="387"/>
      <c r="H1110" s="285">
        <v>1</v>
      </c>
      <c r="I1110" s="387"/>
      <c r="J1110" s="400">
        <f t="shared" si="29"/>
        <v>0</v>
      </c>
      <c r="K1110" s="382"/>
      <c r="L1110" s="368"/>
      <c r="M1110" s="334"/>
    </row>
    <row r="1111" spans="2:13">
      <c r="B1111" s="252"/>
      <c r="C1111" s="598">
        <v>33</v>
      </c>
      <c r="D1111" s="246" t="s">
        <v>87</v>
      </c>
      <c r="E1111" s="387"/>
      <c r="F1111" s="37">
        <v>0</v>
      </c>
      <c r="G1111" s="387"/>
      <c r="H1111" s="285">
        <v>0.99531733258710675</v>
      </c>
      <c r="I1111" s="387"/>
      <c r="J1111" s="400">
        <f t="shared" si="29"/>
        <v>0</v>
      </c>
      <c r="K1111" s="382"/>
      <c r="L1111" s="368"/>
      <c r="M1111" s="334"/>
    </row>
    <row r="1112" spans="2:13">
      <c r="B1112" s="252"/>
      <c r="C1112" s="598">
        <v>34</v>
      </c>
      <c r="D1112" s="246" t="s">
        <v>660</v>
      </c>
      <c r="E1112" s="387"/>
      <c r="F1112" s="37">
        <v>0</v>
      </c>
      <c r="G1112" s="387"/>
      <c r="H1112" s="285">
        <v>0.99990113785667312</v>
      </c>
      <c r="I1112" s="387"/>
      <c r="J1112" s="400">
        <f t="shared" si="29"/>
        <v>0</v>
      </c>
      <c r="K1112" s="382"/>
      <c r="L1112" s="368"/>
      <c r="M1112" s="334"/>
    </row>
    <row r="1113" spans="2:13">
      <c r="B1113" s="252"/>
      <c r="C1113" s="598">
        <v>35</v>
      </c>
      <c r="D1113" s="246" t="s">
        <v>661</v>
      </c>
      <c r="E1113" s="387"/>
      <c r="F1113" s="37">
        <v>0</v>
      </c>
      <c r="G1113" s="387"/>
      <c r="H1113" s="285">
        <v>0.98819671951365906</v>
      </c>
      <c r="I1113" s="387"/>
      <c r="J1113" s="400">
        <f t="shared" si="29"/>
        <v>0</v>
      </c>
      <c r="K1113" s="382"/>
      <c r="L1113" s="368"/>
      <c r="M1113" s="334"/>
    </row>
    <row r="1114" spans="2:13">
      <c r="B1114" s="252"/>
      <c r="C1114" s="598">
        <v>36</v>
      </c>
      <c r="D1114" s="246" t="s">
        <v>88</v>
      </c>
      <c r="E1114" s="387"/>
      <c r="F1114" s="37">
        <v>0</v>
      </c>
      <c r="G1114" s="387"/>
      <c r="H1114" s="285">
        <v>0.97677600636835316</v>
      </c>
      <c r="I1114" s="387"/>
      <c r="J1114" s="400">
        <f t="shared" si="29"/>
        <v>0</v>
      </c>
      <c r="K1114" s="382"/>
      <c r="L1114" s="368"/>
      <c r="M1114" s="334"/>
    </row>
    <row r="1115" spans="2:13">
      <c r="B1115" s="252"/>
      <c r="C1115" s="598">
        <v>37</v>
      </c>
      <c r="D1115" s="246" t="s">
        <v>645</v>
      </c>
      <c r="E1115" s="387"/>
      <c r="F1115" s="37">
        <v>0</v>
      </c>
      <c r="G1115" s="387"/>
      <c r="H1115" s="285">
        <v>0.88042287753267223</v>
      </c>
      <c r="I1115" s="387"/>
      <c r="J1115" s="400">
        <f t="shared" si="29"/>
        <v>0</v>
      </c>
      <c r="K1115" s="382"/>
      <c r="L1115" s="368"/>
      <c r="M1115" s="334"/>
    </row>
    <row r="1116" spans="2:13">
      <c r="B1116" s="252"/>
      <c r="C1116" s="598">
        <v>38</v>
      </c>
      <c r="D1116" s="246" t="s">
        <v>646</v>
      </c>
      <c r="E1116" s="387"/>
      <c r="F1116" s="37">
        <v>0</v>
      </c>
      <c r="G1116" s="387"/>
      <c r="H1116" s="285">
        <v>0.98460780178352836</v>
      </c>
      <c r="I1116" s="387"/>
      <c r="J1116" s="400">
        <f t="shared" si="29"/>
        <v>0</v>
      </c>
      <c r="K1116" s="382"/>
      <c r="L1116" s="368"/>
      <c r="M1116" s="334"/>
    </row>
    <row r="1117" spans="2:13">
      <c r="B1117" s="252"/>
      <c r="C1117" s="598">
        <v>39</v>
      </c>
      <c r="D1117" s="246" t="s">
        <v>647</v>
      </c>
      <c r="E1117" s="387"/>
      <c r="F1117" s="37">
        <v>0</v>
      </c>
      <c r="G1117" s="387"/>
      <c r="H1117" s="285">
        <v>0.97970355762346217</v>
      </c>
      <c r="I1117" s="387"/>
      <c r="J1117" s="400">
        <f t="shared" si="29"/>
        <v>0</v>
      </c>
      <c r="K1117" s="382"/>
      <c r="L1117" s="368"/>
      <c r="M1117" s="334"/>
    </row>
    <row r="1118" spans="2:13">
      <c r="B1118" s="252"/>
      <c r="C1118" s="598">
        <v>40</v>
      </c>
      <c r="D1118" s="246" t="s">
        <v>648</v>
      </c>
      <c r="E1118" s="387"/>
      <c r="F1118" s="37">
        <v>0</v>
      </c>
      <c r="G1118" s="387"/>
      <c r="H1118" s="285">
        <v>0.99871931367556976</v>
      </c>
      <c r="I1118" s="387"/>
      <c r="J1118" s="400">
        <f t="shared" si="29"/>
        <v>0</v>
      </c>
      <c r="K1118" s="382"/>
      <c r="L1118" s="368"/>
      <c r="M1118" s="334"/>
    </row>
    <row r="1119" spans="2:13">
      <c r="B1119" s="252"/>
      <c r="C1119" s="598">
        <v>41</v>
      </c>
      <c r="D1119" s="246" t="s">
        <v>662</v>
      </c>
      <c r="E1119" s="387"/>
      <c r="F1119" s="37">
        <v>0</v>
      </c>
      <c r="G1119" s="387"/>
      <c r="H1119" s="285">
        <v>1</v>
      </c>
      <c r="I1119" s="387"/>
      <c r="J1119" s="400">
        <f t="shared" si="29"/>
        <v>0</v>
      </c>
      <c r="K1119" s="382"/>
      <c r="L1119" s="368"/>
      <c r="M1119" s="334"/>
    </row>
    <row r="1120" spans="2:13" ht="12.75" thickBot="1">
      <c r="B1120" s="345"/>
      <c r="C1120" s="598">
        <v>42</v>
      </c>
      <c r="D1120" s="246" t="s">
        <v>663</v>
      </c>
      <c r="E1120" s="387"/>
      <c r="F1120" s="41">
        <v>0</v>
      </c>
      <c r="G1120" s="387"/>
      <c r="H1120" s="287">
        <v>0.98656980639729286</v>
      </c>
      <c r="I1120" s="387"/>
      <c r="J1120" s="401">
        <f t="shared" si="29"/>
        <v>0</v>
      </c>
      <c r="K1120" s="382"/>
      <c r="L1120" s="368"/>
      <c r="M1120" s="334"/>
    </row>
    <row r="1121" spans="2:13">
      <c r="B1121" s="267" t="s">
        <v>90</v>
      </c>
      <c r="C1121" s="339"/>
      <c r="D1121" s="340"/>
      <c r="E1121" s="334"/>
      <c r="F1121" s="342">
        <f>SUM(F1079:F1120)</f>
        <v>0</v>
      </c>
      <c r="G1121" s="334"/>
      <c r="I1121" s="381"/>
      <c r="J1121" s="41">
        <f>SUM(J1079:J1120)</f>
        <v>0</v>
      </c>
      <c r="K1121" s="382"/>
      <c r="L1121" s="368"/>
      <c r="M1121" s="334"/>
    </row>
    <row r="1122" spans="2:13">
      <c r="C1122" s="95"/>
      <c r="E1122" s="334"/>
      <c r="F1122" s="334"/>
      <c r="G1122" s="334"/>
      <c r="I1122" s="381"/>
      <c r="J1122" s="368"/>
      <c r="K1122" s="382"/>
      <c r="L1122" s="368"/>
      <c r="M1122" s="334"/>
    </row>
    <row r="1123" spans="2:13">
      <c r="C1123" s="95"/>
      <c r="E1123" s="334"/>
      <c r="F1123" s="334"/>
      <c r="G1123" s="334"/>
      <c r="I1123" s="381"/>
      <c r="J1123" s="368"/>
      <c r="K1123" s="382"/>
      <c r="L1123" s="368"/>
      <c r="M1123" s="334"/>
    </row>
    <row r="1124" spans="2:13" ht="14.25">
      <c r="B1124" s="28" t="s">
        <v>547</v>
      </c>
      <c r="C1124" s="95"/>
      <c r="F1124" s="334"/>
      <c r="H1124" s="391"/>
      <c r="J1124" s="334"/>
      <c r="K1124" s="382"/>
      <c r="L1124" s="368"/>
      <c r="M1124" s="334"/>
    </row>
    <row r="1125" spans="2:13" ht="48.75" thickBot="1">
      <c r="B1125" s="239"/>
      <c r="C1125" s="365" t="s">
        <v>374</v>
      </c>
      <c r="D1125" s="241" t="s">
        <v>56</v>
      </c>
      <c r="F1125" s="398" t="s">
        <v>512</v>
      </c>
      <c r="H1125" s="398" t="s">
        <v>519</v>
      </c>
      <c r="J1125" s="383" t="s">
        <v>548</v>
      </c>
      <c r="K1125" s="382"/>
      <c r="L1125" s="368"/>
      <c r="M1125" s="334"/>
    </row>
    <row r="1126" spans="2:13">
      <c r="B1126" s="374" t="s">
        <v>79</v>
      </c>
      <c r="C1126" s="597">
        <v>1</v>
      </c>
      <c r="D1126" s="244" t="s">
        <v>67</v>
      </c>
      <c r="E1126" s="387"/>
      <c r="F1126" s="75">
        <f t="array" ref="F1126:F1167">+$J$1033:$J$1074</f>
        <v>0</v>
      </c>
      <c r="G1126" s="387"/>
      <c r="H1126" s="283">
        <f t="array" ref="H1126:H1167">+$H383:$H424</f>
        <v>3.9609108939681571E-3</v>
      </c>
      <c r="I1126" s="387"/>
      <c r="J1126" s="394">
        <f>F1126*H1126</f>
        <v>0</v>
      </c>
      <c r="K1126" s="382"/>
      <c r="L1126" s="368"/>
      <c r="M1126" s="334"/>
    </row>
    <row r="1127" spans="2:13">
      <c r="B1127" s="251"/>
      <c r="C1127" s="598">
        <v>2</v>
      </c>
      <c r="D1127" s="246" t="s">
        <v>563</v>
      </c>
      <c r="E1127" s="387"/>
      <c r="F1127" s="37">
        <v>0</v>
      </c>
      <c r="G1127" s="387"/>
      <c r="H1127" s="285">
        <v>7.7325289998058592E-4</v>
      </c>
      <c r="I1127" s="387"/>
      <c r="J1127" s="395">
        <f t="shared" ref="J1127:J1167" si="30">F1127*H1127</f>
        <v>0</v>
      </c>
      <c r="K1127" s="382"/>
      <c r="L1127" s="368"/>
      <c r="M1127" s="334"/>
    </row>
    <row r="1128" spans="2:13">
      <c r="B1128" s="251"/>
      <c r="C1128" s="598">
        <v>3</v>
      </c>
      <c r="D1128" s="246" t="s">
        <v>633</v>
      </c>
      <c r="E1128" s="387"/>
      <c r="F1128" s="37">
        <v>0</v>
      </c>
      <c r="G1128" s="387"/>
      <c r="H1128" s="285">
        <v>1.8320715044056898E-2</v>
      </c>
      <c r="I1128" s="387"/>
      <c r="J1128" s="395">
        <f t="shared" si="30"/>
        <v>0</v>
      </c>
      <c r="K1128" s="382"/>
      <c r="L1128" s="368"/>
      <c r="M1128" s="334"/>
    </row>
    <row r="1129" spans="2:13">
      <c r="B1129" s="251"/>
      <c r="C1129" s="598">
        <v>4</v>
      </c>
      <c r="D1129" s="246" t="s">
        <v>652</v>
      </c>
      <c r="E1129" s="387"/>
      <c r="F1129" s="37">
        <v>0</v>
      </c>
      <c r="G1129" s="387"/>
      <c r="H1129" s="285">
        <v>1.5917073779494879E-4</v>
      </c>
      <c r="I1129" s="387"/>
      <c r="J1129" s="395">
        <f t="shared" si="30"/>
        <v>0</v>
      </c>
      <c r="K1129" s="382"/>
      <c r="L1129" s="368"/>
      <c r="M1129" s="334"/>
    </row>
    <row r="1130" spans="2:13">
      <c r="B1130" s="251"/>
      <c r="C1130" s="598">
        <v>5</v>
      </c>
      <c r="D1130" s="246" t="s">
        <v>653</v>
      </c>
      <c r="E1130" s="387"/>
      <c r="F1130" s="37">
        <v>0</v>
      </c>
      <c r="G1130" s="387"/>
      <c r="H1130" s="285">
        <v>9.8668249598145869E-3</v>
      </c>
      <c r="I1130" s="387"/>
      <c r="J1130" s="395">
        <f t="shared" si="30"/>
        <v>0</v>
      </c>
      <c r="K1130" s="382"/>
      <c r="L1130" s="368"/>
      <c r="M1130" s="334"/>
    </row>
    <row r="1131" spans="2:13">
      <c r="B1131" s="251"/>
      <c r="C1131" s="598">
        <v>6</v>
      </c>
      <c r="D1131" s="246" t="s">
        <v>68</v>
      </c>
      <c r="E1131" s="387"/>
      <c r="F1131" s="37">
        <v>0</v>
      </c>
      <c r="G1131" s="387"/>
      <c r="H1131" s="285">
        <v>3.0172377235591157E-3</v>
      </c>
      <c r="I1131" s="387"/>
      <c r="J1131" s="395">
        <f t="shared" si="30"/>
        <v>0</v>
      </c>
      <c r="K1131" s="382"/>
      <c r="L1131" s="368"/>
      <c r="M1131" s="334"/>
    </row>
    <row r="1132" spans="2:13">
      <c r="B1132" s="251"/>
      <c r="C1132" s="598">
        <v>7</v>
      </c>
      <c r="D1132" s="246" t="s">
        <v>69</v>
      </c>
      <c r="E1132" s="387"/>
      <c r="F1132" s="37">
        <v>0</v>
      </c>
      <c r="G1132" s="387"/>
      <c r="H1132" s="285">
        <v>9.7072161526484714E-3</v>
      </c>
      <c r="I1132" s="387"/>
      <c r="J1132" s="395">
        <f t="shared" si="30"/>
        <v>0</v>
      </c>
      <c r="K1132" s="382"/>
      <c r="L1132" s="368"/>
      <c r="M1132" s="334"/>
    </row>
    <row r="1133" spans="2:13">
      <c r="B1133" s="251"/>
      <c r="C1133" s="598">
        <v>8</v>
      </c>
      <c r="D1133" s="246" t="s">
        <v>70</v>
      </c>
      <c r="E1133" s="387"/>
      <c r="F1133" s="37">
        <v>0</v>
      </c>
      <c r="G1133" s="387"/>
      <c r="H1133" s="285">
        <v>2.925756639811692E-2</v>
      </c>
      <c r="I1133" s="387"/>
      <c r="J1133" s="395">
        <f t="shared" si="30"/>
        <v>0</v>
      </c>
      <c r="K1133" s="382"/>
      <c r="L1133" s="368"/>
      <c r="M1133" s="334"/>
    </row>
    <row r="1134" spans="2:13">
      <c r="B1134" s="251"/>
      <c r="C1134" s="598">
        <v>9</v>
      </c>
      <c r="D1134" s="246" t="s">
        <v>71</v>
      </c>
      <c r="E1134" s="387"/>
      <c r="F1134" s="37">
        <v>0</v>
      </c>
      <c r="G1134" s="387"/>
      <c r="H1134" s="285">
        <v>2.3968599244830663E-2</v>
      </c>
      <c r="I1134" s="387"/>
      <c r="J1134" s="395">
        <f t="shared" si="30"/>
        <v>0</v>
      </c>
      <c r="K1134" s="382"/>
      <c r="L1134" s="368"/>
      <c r="M1134" s="334"/>
    </row>
    <row r="1135" spans="2:13">
      <c r="B1135" s="252"/>
      <c r="C1135" s="598">
        <v>10</v>
      </c>
      <c r="D1135" s="246" t="s">
        <v>564</v>
      </c>
      <c r="E1135" s="387"/>
      <c r="F1135" s="37">
        <v>0</v>
      </c>
      <c r="G1135" s="387"/>
      <c r="H1135" s="285">
        <v>3.0044997330666897E-2</v>
      </c>
      <c r="I1135" s="387"/>
      <c r="J1135" s="395">
        <f t="shared" si="30"/>
        <v>0</v>
      </c>
      <c r="K1135" s="382"/>
      <c r="L1135" s="368"/>
      <c r="M1135" s="334"/>
    </row>
    <row r="1136" spans="2:13">
      <c r="B1136" s="252"/>
      <c r="C1136" s="598">
        <v>11</v>
      </c>
      <c r="D1136" s="246" t="s">
        <v>72</v>
      </c>
      <c r="E1136" s="387"/>
      <c r="F1136" s="37">
        <v>0</v>
      </c>
      <c r="G1136" s="387"/>
      <c r="H1136" s="285">
        <v>3.1466414718998713E-2</v>
      </c>
      <c r="I1136" s="387"/>
      <c r="J1136" s="395">
        <f t="shared" si="30"/>
        <v>0</v>
      </c>
      <c r="K1136" s="382"/>
      <c r="L1136" s="368"/>
      <c r="M1136" s="334"/>
    </row>
    <row r="1137" spans="2:13">
      <c r="B1137" s="252"/>
      <c r="C1137" s="598">
        <v>12</v>
      </c>
      <c r="D1137" s="246" t="s">
        <v>73</v>
      </c>
      <c r="E1137" s="387"/>
      <c r="F1137" s="37">
        <v>0</v>
      </c>
      <c r="G1137" s="387"/>
      <c r="H1137" s="285">
        <v>1.0828855626320735E-3</v>
      </c>
      <c r="I1137" s="387"/>
      <c r="J1137" s="395">
        <f t="shared" si="30"/>
        <v>0</v>
      </c>
      <c r="K1137" s="382"/>
      <c r="L1137" s="368"/>
      <c r="M1137" s="334"/>
    </row>
    <row r="1138" spans="2:13">
      <c r="B1138" s="252"/>
      <c r="C1138" s="598">
        <v>13</v>
      </c>
      <c r="D1138" s="246" t="s">
        <v>74</v>
      </c>
      <c r="E1138" s="387"/>
      <c r="F1138" s="37">
        <v>0</v>
      </c>
      <c r="G1138" s="387"/>
      <c r="H1138" s="285">
        <v>3.1002756254030921E-2</v>
      </c>
      <c r="I1138" s="387"/>
      <c r="J1138" s="395">
        <f t="shared" si="30"/>
        <v>0</v>
      </c>
      <c r="K1138" s="382"/>
      <c r="L1138" s="368"/>
      <c r="M1138" s="334"/>
    </row>
    <row r="1139" spans="2:13">
      <c r="B1139" s="252"/>
      <c r="C1139" s="598">
        <v>14</v>
      </c>
      <c r="D1139" s="246" t="s">
        <v>75</v>
      </c>
      <c r="E1139" s="387"/>
      <c r="F1139" s="37">
        <v>0</v>
      </c>
      <c r="G1139" s="387"/>
      <c r="H1139" s="285">
        <v>2.0659979875528346E-2</v>
      </c>
      <c r="I1139" s="387"/>
      <c r="J1139" s="395">
        <f t="shared" si="30"/>
        <v>0</v>
      </c>
      <c r="K1139" s="382"/>
      <c r="L1139" s="368"/>
      <c r="M1139" s="334"/>
    </row>
    <row r="1140" spans="2:13">
      <c r="B1140" s="252"/>
      <c r="C1140" s="598">
        <v>15</v>
      </c>
      <c r="D1140" s="246" t="s">
        <v>654</v>
      </c>
      <c r="E1140" s="387"/>
      <c r="F1140" s="37">
        <v>0</v>
      </c>
      <c r="G1140" s="387"/>
      <c r="H1140" s="285">
        <v>2.3936018814630991E-2</v>
      </c>
      <c r="I1140" s="387"/>
      <c r="J1140" s="395">
        <f t="shared" si="30"/>
        <v>0</v>
      </c>
      <c r="K1140" s="382"/>
      <c r="L1140" s="368"/>
      <c r="M1140" s="334"/>
    </row>
    <row r="1141" spans="2:13">
      <c r="B1141" s="252"/>
      <c r="C1141" s="598">
        <v>16</v>
      </c>
      <c r="D1141" s="246" t="s">
        <v>655</v>
      </c>
      <c r="E1141" s="387"/>
      <c r="F1141" s="37">
        <v>0</v>
      </c>
      <c r="G1141" s="387"/>
      <c r="H1141" s="285">
        <v>1.3337630083785591E-2</v>
      </c>
      <c r="I1141" s="387"/>
      <c r="J1141" s="395">
        <f t="shared" si="30"/>
        <v>0</v>
      </c>
      <c r="K1141" s="382"/>
      <c r="L1141" s="368"/>
      <c r="M1141" s="334"/>
    </row>
    <row r="1142" spans="2:13">
      <c r="B1142" s="252"/>
      <c r="C1142" s="598">
        <v>17</v>
      </c>
      <c r="D1142" s="246" t="s">
        <v>656</v>
      </c>
      <c r="E1142" s="387"/>
      <c r="F1142" s="37">
        <v>0</v>
      </c>
      <c r="G1142" s="387"/>
      <c r="H1142" s="285">
        <v>2.8434867700103492E-2</v>
      </c>
      <c r="I1142" s="387"/>
      <c r="J1142" s="395">
        <f t="shared" si="30"/>
        <v>0</v>
      </c>
      <c r="K1142" s="382"/>
      <c r="L1142" s="368"/>
      <c r="M1142" s="334"/>
    </row>
    <row r="1143" spans="2:13">
      <c r="B1143" s="252"/>
      <c r="C1143" s="598">
        <v>18</v>
      </c>
      <c r="D1143" s="246" t="s">
        <v>657</v>
      </c>
      <c r="E1143" s="387"/>
      <c r="F1143" s="37">
        <v>0</v>
      </c>
      <c r="G1143" s="387"/>
      <c r="H1143" s="285">
        <v>6.9754839622966316E-2</v>
      </c>
      <c r="I1143" s="387"/>
      <c r="J1143" s="395">
        <f t="shared" si="30"/>
        <v>0</v>
      </c>
      <c r="K1143" s="382"/>
      <c r="L1143" s="368"/>
      <c r="M1143" s="334"/>
    </row>
    <row r="1144" spans="2:13">
      <c r="B1144" s="252"/>
      <c r="C1144" s="598">
        <v>19</v>
      </c>
      <c r="D1144" s="246" t="s">
        <v>76</v>
      </c>
      <c r="E1144" s="387"/>
      <c r="F1144" s="37">
        <v>0</v>
      </c>
      <c r="G1144" s="387"/>
      <c r="H1144" s="285">
        <v>2.560172572570394E-2</v>
      </c>
      <c r="I1144" s="387"/>
      <c r="J1144" s="395">
        <f t="shared" si="30"/>
        <v>0</v>
      </c>
      <c r="K1144" s="382"/>
      <c r="L1144" s="368"/>
      <c r="M1144" s="334"/>
    </row>
    <row r="1145" spans="2:13">
      <c r="B1145" s="252"/>
      <c r="C1145" s="598">
        <v>20</v>
      </c>
      <c r="D1145" s="246" t="s">
        <v>658</v>
      </c>
      <c r="E1145" s="387"/>
      <c r="F1145" s="37">
        <v>0</v>
      </c>
      <c r="G1145" s="387"/>
      <c r="H1145" s="285">
        <v>1.2339649535086422E-2</v>
      </c>
      <c r="I1145" s="387"/>
      <c r="J1145" s="395">
        <f t="shared" si="30"/>
        <v>0</v>
      </c>
      <c r="K1145" s="382"/>
      <c r="L1145" s="368"/>
      <c r="M1145" s="334"/>
    </row>
    <row r="1146" spans="2:13">
      <c r="B1146" s="252"/>
      <c r="C1146" s="598">
        <v>21</v>
      </c>
      <c r="D1146" s="246" t="s">
        <v>77</v>
      </c>
      <c r="E1146" s="387"/>
      <c r="F1146" s="37">
        <v>0</v>
      </c>
      <c r="G1146" s="387"/>
      <c r="H1146" s="285">
        <v>4.0332944185284207E-2</v>
      </c>
      <c r="I1146" s="387"/>
      <c r="J1146" s="395">
        <f t="shared" si="30"/>
        <v>0</v>
      </c>
      <c r="K1146" s="382"/>
      <c r="L1146" s="368"/>
      <c r="M1146" s="334"/>
    </row>
    <row r="1147" spans="2:13">
      <c r="B1147" s="252"/>
      <c r="C1147" s="598">
        <v>22</v>
      </c>
      <c r="D1147" s="246" t="s">
        <v>81</v>
      </c>
      <c r="E1147" s="387"/>
      <c r="F1147" s="37">
        <v>0</v>
      </c>
      <c r="G1147" s="387"/>
      <c r="H1147" s="285">
        <v>9.2822166064145343E-3</v>
      </c>
      <c r="I1147" s="387"/>
      <c r="J1147" s="395">
        <f t="shared" si="30"/>
        <v>0</v>
      </c>
      <c r="K1147" s="382"/>
      <c r="L1147" s="368"/>
      <c r="M1147" s="334"/>
    </row>
    <row r="1148" spans="2:13">
      <c r="B1148" s="252"/>
      <c r="C1148" s="598">
        <v>23</v>
      </c>
      <c r="D1148" s="246" t="s">
        <v>82</v>
      </c>
      <c r="E1148" s="387"/>
      <c r="F1148" s="37">
        <v>0</v>
      </c>
      <c r="G1148" s="387"/>
      <c r="H1148" s="285">
        <v>0</v>
      </c>
      <c r="I1148" s="387"/>
      <c r="J1148" s="395">
        <f t="shared" si="30"/>
        <v>0</v>
      </c>
      <c r="K1148" s="382"/>
      <c r="L1148" s="368"/>
      <c r="M1148" s="334"/>
    </row>
    <row r="1149" spans="2:13">
      <c r="B1149" s="252"/>
      <c r="C1149" s="598">
        <v>24</v>
      </c>
      <c r="D1149" s="246" t="s">
        <v>565</v>
      </c>
      <c r="E1149" s="387"/>
      <c r="F1149" s="37">
        <v>0</v>
      </c>
      <c r="G1149" s="387"/>
      <c r="H1149" s="285">
        <v>9.2208929404499346E-3</v>
      </c>
      <c r="I1149" s="387"/>
      <c r="J1149" s="395">
        <f t="shared" si="30"/>
        <v>0</v>
      </c>
      <c r="K1149" s="382"/>
      <c r="L1149" s="368"/>
      <c r="M1149" s="334"/>
    </row>
    <row r="1150" spans="2:13">
      <c r="B1150" s="252"/>
      <c r="C1150" s="598">
        <v>25</v>
      </c>
      <c r="D1150" s="246" t="s">
        <v>566</v>
      </c>
      <c r="E1150" s="387"/>
      <c r="F1150" s="37">
        <v>0</v>
      </c>
      <c r="G1150" s="387"/>
      <c r="H1150" s="285">
        <v>1.1404346654732432E-3</v>
      </c>
      <c r="I1150" s="387"/>
      <c r="J1150" s="395">
        <f t="shared" si="30"/>
        <v>0</v>
      </c>
      <c r="K1150" s="382"/>
      <c r="L1150" s="368"/>
      <c r="M1150" s="334"/>
    </row>
    <row r="1151" spans="2:13">
      <c r="B1151" s="252"/>
      <c r="C1151" s="598">
        <v>26</v>
      </c>
      <c r="D1151" s="246" t="s">
        <v>567</v>
      </c>
      <c r="E1151" s="387"/>
      <c r="F1151" s="37">
        <v>0</v>
      </c>
      <c r="G1151" s="387"/>
      <c r="H1151" s="285">
        <v>7.3437302286002287E-3</v>
      </c>
      <c r="I1151" s="387"/>
      <c r="J1151" s="395">
        <f t="shared" si="30"/>
        <v>0</v>
      </c>
      <c r="K1151" s="382"/>
      <c r="L1151" s="368"/>
      <c r="M1151" s="334"/>
    </row>
    <row r="1152" spans="2:13">
      <c r="B1152" s="252"/>
      <c r="C1152" s="598">
        <v>27</v>
      </c>
      <c r="D1152" s="246" t="s">
        <v>83</v>
      </c>
      <c r="E1152" s="387"/>
      <c r="F1152" s="37">
        <v>0</v>
      </c>
      <c r="G1152" s="387"/>
      <c r="H1152" s="285">
        <v>4.645805485093581E-3</v>
      </c>
      <c r="I1152" s="387"/>
      <c r="J1152" s="395">
        <f t="shared" si="30"/>
        <v>0</v>
      </c>
      <c r="K1152" s="382"/>
      <c r="L1152" s="368"/>
      <c r="M1152" s="334"/>
    </row>
    <row r="1153" spans="2:13">
      <c r="B1153" s="252"/>
      <c r="C1153" s="598">
        <v>28</v>
      </c>
      <c r="D1153" s="246" t="s">
        <v>84</v>
      </c>
      <c r="E1153" s="387"/>
      <c r="F1153" s="37">
        <v>0</v>
      </c>
      <c r="G1153" s="387"/>
      <c r="H1153" s="285">
        <v>1.9204952814405889E-4</v>
      </c>
      <c r="I1153" s="387"/>
      <c r="J1153" s="395">
        <f t="shared" si="30"/>
        <v>0</v>
      </c>
      <c r="K1153" s="382"/>
      <c r="L1153" s="368"/>
      <c r="M1153" s="334"/>
    </row>
    <row r="1154" spans="2:13">
      <c r="B1154" s="252"/>
      <c r="C1154" s="598">
        <v>29</v>
      </c>
      <c r="D1154" s="246" t="s">
        <v>85</v>
      </c>
      <c r="E1154" s="387"/>
      <c r="F1154" s="37">
        <v>0</v>
      </c>
      <c r="G1154" s="387"/>
      <c r="H1154" s="285">
        <v>6.5146822027161854E-4</v>
      </c>
      <c r="I1154" s="387"/>
      <c r="J1154" s="395">
        <f t="shared" si="30"/>
        <v>0</v>
      </c>
      <c r="K1154" s="382"/>
      <c r="L1154" s="368"/>
      <c r="M1154" s="334"/>
    </row>
    <row r="1155" spans="2:13">
      <c r="B1155" s="252"/>
      <c r="C1155" s="598">
        <v>30</v>
      </c>
      <c r="D1155" s="246" t="s">
        <v>641</v>
      </c>
      <c r="E1155" s="387"/>
      <c r="F1155" s="37">
        <v>0</v>
      </c>
      <c r="G1155" s="387"/>
      <c r="H1155" s="285">
        <v>4.3376513575989215E-3</v>
      </c>
      <c r="I1155" s="387"/>
      <c r="J1155" s="395">
        <f t="shared" si="30"/>
        <v>0</v>
      </c>
      <c r="K1155" s="382"/>
      <c r="L1155" s="368"/>
      <c r="M1155" s="334"/>
    </row>
    <row r="1156" spans="2:13">
      <c r="B1156" s="252"/>
      <c r="C1156" s="598">
        <v>31</v>
      </c>
      <c r="D1156" s="246" t="s">
        <v>659</v>
      </c>
      <c r="E1156" s="387"/>
      <c r="F1156" s="37">
        <v>0</v>
      </c>
      <c r="G1156" s="387"/>
      <c r="H1156" s="285">
        <v>2.0306646493037741E-3</v>
      </c>
      <c r="I1156" s="387"/>
      <c r="J1156" s="395">
        <f t="shared" si="30"/>
        <v>0</v>
      </c>
      <c r="K1156" s="382"/>
      <c r="L1156" s="368"/>
      <c r="M1156" s="334"/>
    </row>
    <row r="1157" spans="2:13">
      <c r="B1157" s="252"/>
      <c r="C1157" s="598">
        <v>32</v>
      </c>
      <c r="D1157" s="246" t="s">
        <v>86</v>
      </c>
      <c r="E1157" s="387"/>
      <c r="F1157" s="37">
        <v>0</v>
      </c>
      <c r="G1157" s="387"/>
      <c r="H1157" s="285">
        <v>0</v>
      </c>
      <c r="I1157" s="387"/>
      <c r="J1157" s="395">
        <f t="shared" si="30"/>
        <v>0</v>
      </c>
      <c r="K1157" s="382"/>
      <c r="L1157" s="368"/>
      <c r="M1157" s="334"/>
    </row>
    <row r="1158" spans="2:13">
      <c r="B1158" s="252"/>
      <c r="C1158" s="598">
        <v>33</v>
      </c>
      <c r="D1158" s="246" t="s">
        <v>87</v>
      </c>
      <c r="E1158" s="387"/>
      <c r="F1158" s="37">
        <v>0</v>
      </c>
      <c r="G1158" s="387"/>
      <c r="H1158" s="285">
        <v>7.2447855187689788E-4</v>
      </c>
      <c r="I1158" s="387"/>
      <c r="J1158" s="395">
        <f t="shared" si="30"/>
        <v>0</v>
      </c>
      <c r="K1158" s="382"/>
      <c r="L1158" s="368"/>
      <c r="M1158" s="334"/>
    </row>
    <row r="1159" spans="2:13">
      <c r="B1159" s="252"/>
      <c r="C1159" s="598">
        <v>34</v>
      </c>
      <c r="D1159" s="246" t="s">
        <v>660</v>
      </c>
      <c r="E1159" s="387"/>
      <c r="F1159" s="37">
        <v>0</v>
      </c>
      <c r="G1159" s="387"/>
      <c r="H1159" s="285">
        <v>3.7966965711893687E-5</v>
      </c>
      <c r="I1159" s="387"/>
      <c r="J1159" s="395">
        <f t="shared" si="30"/>
        <v>0</v>
      </c>
      <c r="K1159" s="382"/>
      <c r="L1159" s="368"/>
      <c r="M1159" s="334"/>
    </row>
    <row r="1160" spans="2:13">
      <c r="B1160" s="252"/>
      <c r="C1160" s="598">
        <v>35</v>
      </c>
      <c r="D1160" s="246" t="s">
        <v>661</v>
      </c>
      <c r="E1160" s="387"/>
      <c r="F1160" s="37">
        <v>0</v>
      </c>
      <c r="G1160" s="387"/>
      <c r="H1160" s="285">
        <v>9.2511774982536742E-4</v>
      </c>
      <c r="I1160" s="387"/>
      <c r="J1160" s="395">
        <f t="shared" si="30"/>
        <v>0</v>
      </c>
      <c r="K1160" s="382"/>
      <c r="L1160" s="368"/>
      <c r="M1160" s="334"/>
    </row>
    <row r="1161" spans="2:13">
      <c r="B1161" s="252"/>
      <c r="C1161" s="598">
        <v>36</v>
      </c>
      <c r="D1161" s="246" t="s">
        <v>88</v>
      </c>
      <c r="E1161" s="387"/>
      <c r="F1161" s="37">
        <v>0</v>
      </c>
      <c r="G1161" s="387"/>
      <c r="H1161" s="285">
        <v>3.0729864489719322E-4</v>
      </c>
      <c r="I1161" s="387"/>
      <c r="J1161" s="395">
        <f t="shared" si="30"/>
        <v>0</v>
      </c>
      <c r="K1161" s="382"/>
      <c r="L1161" s="368"/>
      <c r="M1161" s="334"/>
    </row>
    <row r="1162" spans="2:13">
      <c r="B1162" s="252"/>
      <c r="C1162" s="598">
        <v>37</v>
      </c>
      <c r="D1162" s="246" t="s">
        <v>645</v>
      </c>
      <c r="E1162" s="387"/>
      <c r="F1162" s="37">
        <v>0</v>
      </c>
      <c r="G1162" s="387"/>
      <c r="H1162" s="285">
        <v>1.1675699044922085E-2</v>
      </c>
      <c r="I1162" s="387"/>
      <c r="J1162" s="395">
        <f t="shared" si="30"/>
        <v>0</v>
      </c>
      <c r="K1162" s="382"/>
      <c r="L1162" s="368"/>
      <c r="M1162" s="334"/>
    </row>
    <row r="1163" spans="2:13">
      <c r="B1163" s="252"/>
      <c r="C1163" s="598">
        <v>38</v>
      </c>
      <c r="D1163" s="246" t="s">
        <v>646</v>
      </c>
      <c r="E1163" s="387"/>
      <c r="F1163" s="37">
        <v>0</v>
      </c>
      <c r="G1163" s="387"/>
      <c r="H1163" s="285">
        <v>3.8140311770827354E-6</v>
      </c>
      <c r="I1163" s="387"/>
      <c r="J1163" s="395">
        <f t="shared" si="30"/>
        <v>0</v>
      </c>
      <c r="K1163" s="382"/>
      <c r="L1163" s="368"/>
      <c r="M1163" s="334"/>
    </row>
    <row r="1164" spans="2:13">
      <c r="B1164" s="252"/>
      <c r="C1164" s="598">
        <v>39</v>
      </c>
      <c r="D1164" s="246" t="s">
        <v>647</v>
      </c>
      <c r="E1164" s="387"/>
      <c r="F1164" s="37">
        <v>0</v>
      </c>
      <c r="G1164" s="387"/>
      <c r="H1164" s="285">
        <v>1.6256452575351111E-3</v>
      </c>
      <c r="I1164" s="387"/>
      <c r="J1164" s="395">
        <f t="shared" si="30"/>
        <v>0</v>
      </c>
      <c r="K1164" s="382"/>
      <c r="L1164" s="368"/>
      <c r="M1164" s="334"/>
    </row>
    <row r="1165" spans="2:13">
      <c r="B1165" s="252"/>
      <c r="C1165" s="598">
        <v>40</v>
      </c>
      <c r="D1165" s="246" t="s">
        <v>648</v>
      </c>
      <c r="E1165" s="387"/>
      <c r="F1165" s="37">
        <v>0</v>
      </c>
      <c r="G1165" s="387"/>
      <c r="H1165" s="285">
        <v>2.2109025748974043E-4</v>
      </c>
      <c r="I1165" s="387"/>
      <c r="J1165" s="395">
        <f t="shared" si="30"/>
        <v>0</v>
      </c>
      <c r="K1165" s="382"/>
      <c r="L1165" s="368"/>
      <c r="M1165" s="334"/>
    </row>
    <row r="1166" spans="2:13">
      <c r="B1166" s="252"/>
      <c r="C1166" s="598">
        <v>41</v>
      </c>
      <c r="D1166" s="246" t="s">
        <v>662</v>
      </c>
      <c r="E1166" s="387"/>
      <c r="F1166" s="37">
        <v>0</v>
      </c>
      <c r="G1166" s="387"/>
      <c r="H1166" s="285">
        <v>0</v>
      </c>
      <c r="I1166" s="387"/>
      <c r="J1166" s="395">
        <f t="shared" si="30"/>
        <v>0</v>
      </c>
      <c r="K1166" s="382"/>
      <c r="L1166" s="368"/>
      <c r="M1166" s="334"/>
    </row>
    <row r="1167" spans="2:13" ht="12.75" thickBot="1">
      <c r="B1167" s="345"/>
      <c r="C1167" s="598">
        <v>42</v>
      </c>
      <c r="D1167" s="246" t="s">
        <v>663</v>
      </c>
      <c r="E1167" s="387"/>
      <c r="F1167" s="41">
        <v>0</v>
      </c>
      <c r="G1167" s="387"/>
      <c r="H1167" s="287">
        <v>5.5773856484300907E-3</v>
      </c>
      <c r="I1167" s="387"/>
      <c r="J1167" s="397">
        <f t="shared" si="30"/>
        <v>0</v>
      </c>
      <c r="K1167" s="382"/>
      <c r="L1167" s="368"/>
      <c r="M1167" s="334"/>
    </row>
    <row r="1168" spans="2:13">
      <c r="B1168" s="267" t="s">
        <v>90</v>
      </c>
      <c r="C1168" s="339"/>
      <c r="D1168" s="340"/>
      <c r="E1168" s="334"/>
      <c r="F1168" s="342">
        <f>SUM(F1126:F1167)</f>
        <v>0</v>
      </c>
      <c r="G1168" s="334"/>
      <c r="I1168" s="381"/>
      <c r="J1168" s="41">
        <f>SUM(J1126:J1167)</f>
        <v>0</v>
      </c>
      <c r="K1168" s="382"/>
      <c r="L1168" s="368"/>
      <c r="M1168" s="334"/>
    </row>
    <row r="1169" spans="2:13">
      <c r="C1169" s="95"/>
      <c r="E1169" s="334"/>
      <c r="F1169" s="334"/>
      <c r="G1169" s="334"/>
      <c r="I1169" s="381"/>
      <c r="J1169" s="368"/>
      <c r="K1169" s="382"/>
      <c r="L1169" s="368"/>
      <c r="M1169" s="334"/>
    </row>
    <row r="1170" spans="2:13" ht="14.25">
      <c r="B1170" s="28" t="s">
        <v>456</v>
      </c>
      <c r="C1170" s="95"/>
      <c r="F1170" s="334"/>
      <c r="H1170" s="391"/>
      <c r="J1170" s="334"/>
      <c r="K1170" s="382"/>
      <c r="L1170" s="368"/>
      <c r="M1170" s="334"/>
    </row>
    <row r="1171" spans="2:13" ht="48">
      <c r="B1171" s="239"/>
      <c r="C1171" s="365" t="s">
        <v>374</v>
      </c>
      <c r="D1171" s="241" t="s">
        <v>56</v>
      </c>
      <c r="F1171" s="383" t="s">
        <v>512</v>
      </c>
      <c r="H1171" s="383" t="s">
        <v>458</v>
      </c>
      <c r="J1171" s="383" t="s">
        <v>459</v>
      </c>
      <c r="K1171" s="382"/>
      <c r="L1171" s="368"/>
      <c r="M1171" s="334"/>
    </row>
    <row r="1172" spans="2:13">
      <c r="B1172" s="374" t="s">
        <v>79</v>
      </c>
      <c r="C1172" s="597">
        <v>1</v>
      </c>
      <c r="D1172" s="244" t="s">
        <v>67</v>
      </c>
      <c r="E1172" s="387"/>
      <c r="F1172" s="75">
        <f t="array" ref="F1172:F1213">+$J$1033:$J$1074</f>
        <v>0</v>
      </c>
      <c r="G1172" s="387"/>
      <c r="H1172" s="283">
        <f t="array" ref="H1172:H1213">+$H429:$H470</f>
        <v>0.18267020734167216</v>
      </c>
      <c r="I1172" s="387"/>
      <c r="J1172" s="75">
        <f>F1172*H1172</f>
        <v>0</v>
      </c>
      <c r="K1172" s="382"/>
      <c r="L1172" s="368"/>
      <c r="M1172" s="334"/>
    </row>
    <row r="1173" spans="2:13">
      <c r="B1173" s="251"/>
      <c r="C1173" s="598">
        <v>2</v>
      </c>
      <c r="D1173" s="246" t="s">
        <v>563</v>
      </c>
      <c r="E1173" s="387"/>
      <c r="F1173" s="37">
        <v>0</v>
      </c>
      <c r="G1173" s="387"/>
      <c r="H1173" s="285">
        <v>0.13965398908189516</v>
      </c>
      <c r="I1173" s="387"/>
      <c r="J1173" s="37">
        <f t="shared" ref="J1173:J1213" si="31">F1173*H1173</f>
        <v>0</v>
      </c>
      <c r="K1173" s="382"/>
      <c r="L1173" s="368"/>
      <c r="M1173" s="334"/>
    </row>
    <row r="1174" spans="2:13">
      <c r="B1174" s="251"/>
      <c r="C1174" s="598">
        <v>3</v>
      </c>
      <c r="D1174" s="246" t="s">
        <v>633</v>
      </c>
      <c r="E1174" s="387"/>
      <c r="F1174" s="37">
        <v>0</v>
      </c>
      <c r="G1174" s="387"/>
      <c r="H1174" s="285">
        <v>0.14113002095139801</v>
      </c>
      <c r="I1174" s="387"/>
      <c r="J1174" s="37">
        <f t="shared" si="31"/>
        <v>0</v>
      </c>
      <c r="K1174" s="382"/>
      <c r="L1174" s="368"/>
      <c r="M1174" s="334"/>
    </row>
    <row r="1175" spans="2:13">
      <c r="B1175" s="251"/>
      <c r="C1175" s="598">
        <v>4</v>
      </c>
      <c r="D1175" s="246" t="s">
        <v>652</v>
      </c>
      <c r="E1175" s="387"/>
      <c r="F1175" s="37">
        <v>0</v>
      </c>
      <c r="G1175" s="387"/>
      <c r="H1175" s="285">
        <v>0.97508288733811177</v>
      </c>
      <c r="I1175" s="387"/>
      <c r="J1175" s="37">
        <f t="shared" si="31"/>
        <v>0</v>
      </c>
      <c r="K1175" s="382"/>
      <c r="L1175" s="368"/>
      <c r="M1175" s="334"/>
    </row>
    <row r="1176" spans="2:13">
      <c r="B1176" s="251"/>
      <c r="C1176" s="598">
        <v>5</v>
      </c>
      <c r="D1176" s="246" t="s">
        <v>653</v>
      </c>
      <c r="E1176" s="387"/>
      <c r="F1176" s="37">
        <v>0</v>
      </c>
      <c r="G1176" s="387"/>
      <c r="H1176" s="285">
        <v>0.15620941261106189</v>
      </c>
      <c r="I1176" s="387"/>
      <c r="J1176" s="37">
        <f t="shared" si="31"/>
        <v>0</v>
      </c>
      <c r="K1176" s="382"/>
      <c r="L1176" s="368"/>
      <c r="M1176" s="334"/>
    </row>
    <row r="1177" spans="2:13">
      <c r="B1177" s="251"/>
      <c r="C1177" s="598">
        <v>6</v>
      </c>
      <c r="D1177" s="246" t="s">
        <v>68</v>
      </c>
      <c r="E1177" s="387"/>
      <c r="F1177" s="37">
        <v>0</v>
      </c>
      <c r="G1177" s="387"/>
      <c r="H1177" s="285">
        <v>0.57184076036450482</v>
      </c>
      <c r="I1177" s="387"/>
      <c r="J1177" s="37">
        <f t="shared" si="31"/>
        <v>0</v>
      </c>
      <c r="K1177" s="382"/>
      <c r="L1177" s="368"/>
      <c r="M1177" s="334"/>
    </row>
    <row r="1178" spans="2:13">
      <c r="B1178" s="251"/>
      <c r="C1178" s="598">
        <v>7</v>
      </c>
      <c r="D1178" s="246" t="s">
        <v>69</v>
      </c>
      <c r="E1178" s="387"/>
      <c r="F1178" s="37">
        <v>0</v>
      </c>
      <c r="G1178" s="387"/>
      <c r="H1178" s="285">
        <v>0.15262012415150364</v>
      </c>
      <c r="I1178" s="387"/>
      <c r="J1178" s="37">
        <f t="shared" si="31"/>
        <v>0</v>
      </c>
      <c r="K1178" s="382"/>
      <c r="L1178" s="368"/>
      <c r="M1178" s="334"/>
    </row>
    <row r="1179" spans="2:13">
      <c r="B1179" s="251"/>
      <c r="C1179" s="598">
        <v>8</v>
      </c>
      <c r="D1179" s="246" t="s">
        <v>70</v>
      </c>
      <c r="E1179" s="387"/>
      <c r="F1179" s="37">
        <v>0</v>
      </c>
      <c r="G1179" s="387"/>
      <c r="H1179" s="285">
        <v>0.20263790545287047</v>
      </c>
      <c r="I1179" s="387"/>
      <c r="J1179" s="37">
        <f t="shared" si="31"/>
        <v>0</v>
      </c>
      <c r="K1179" s="382"/>
      <c r="L1179" s="368"/>
      <c r="M1179" s="334"/>
    </row>
    <row r="1180" spans="2:13">
      <c r="B1180" s="251"/>
      <c r="C1180" s="598">
        <v>9</v>
      </c>
      <c r="D1180" s="246" t="s">
        <v>71</v>
      </c>
      <c r="E1180" s="387"/>
      <c r="F1180" s="37">
        <v>0</v>
      </c>
      <c r="G1180" s="387"/>
      <c r="H1180" s="285">
        <v>0.17008195996086151</v>
      </c>
      <c r="I1180" s="387"/>
      <c r="J1180" s="37">
        <f t="shared" si="31"/>
        <v>0</v>
      </c>
      <c r="K1180" s="382"/>
      <c r="L1180" s="368"/>
      <c r="M1180" s="334"/>
    </row>
    <row r="1181" spans="2:13">
      <c r="B1181" s="252"/>
      <c r="C1181" s="598">
        <v>10</v>
      </c>
      <c r="D1181" s="246" t="s">
        <v>564</v>
      </c>
      <c r="E1181" s="387"/>
      <c r="F1181" s="37">
        <v>0</v>
      </c>
      <c r="G1181" s="387"/>
      <c r="H1181" s="285">
        <v>0.10748320014914395</v>
      </c>
      <c r="I1181" s="387"/>
      <c r="J1181" s="37">
        <f t="shared" si="31"/>
        <v>0</v>
      </c>
      <c r="K1181" s="382"/>
      <c r="L1181" s="368"/>
      <c r="M1181" s="334"/>
    </row>
    <row r="1182" spans="2:13">
      <c r="B1182" s="252"/>
      <c r="C1182" s="598">
        <v>11</v>
      </c>
      <c r="D1182" s="246" t="s">
        <v>72</v>
      </c>
      <c r="E1182" s="387"/>
      <c r="F1182" s="37">
        <v>0</v>
      </c>
      <c r="G1182" s="387"/>
      <c r="H1182" s="285">
        <v>9.056499364917249E-2</v>
      </c>
      <c r="I1182" s="387"/>
      <c r="J1182" s="37">
        <f t="shared" si="31"/>
        <v>0</v>
      </c>
      <c r="K1182" s="382"/>
      <c r="L1182" s="368"/>
      <c r="M1182" s="334"/>
    </row>
    <row r="1183" spans="2:13">
      <c r="B1183" s="252"/>
      <c r="C1183" s="598">
        <v>12</v>
      </c>
      <c r="D1183" s="246" t="s">
        <v>73</v>
      </c>
      <c r="E1183" s="387"/>
      <c r="F1183" s="37">
        <v>0</v>
      </c>
      <c r="G1183" s="387"/>
      <c r="H1183" s="285">
        <v>3.9482226233520129E-2</v>
      </c>
      <c r="I1183" s="387"/>
      <c r="J1183" s="37">
        <f t="shared" si="31"/>
        <v>0</v>
      </c>
      <c r="K1183" s="382"/>
      <c r="L1183" s="368"/>
      <c r="M1183" s="334"/>
    </row>
    <row r="1184" spans="2:13">
      <c r="B1184" s="252"/>
      <c r="C1184" s="598">
        <v>13</v>
      </c>
      <c r="D1184" s="246" t="s">
        <v>74</v>
      </c>
      <c r="E1184" s="387"/>
      <c r="F1184" s="37">
        <v>0</v>
      </c>
      <c r="G1184" s="387"/>
      <c r="H1184" s="285">
        <v>0.34562971629865069</v>
      </c>
      <c r="I1184" s="387"/>
      <c r="J1184" s="37">
        <f t="shared" si="31"/>
        <v>0</v>
      </c>
      <c r="K1184" s="382"/>
      <c r="L1184" s="368"/>
      <c r="M1184" s="334"/>
    </row>
    <row r="1185" spans="2:13">
      <c r="B1185" s="252"/>
      <c r="C1185" s="598">
        <v>14</v>
      </c>
      <c r="D1185" s="246" t="s">
        <v>75</v>
      </c>
      <c r="E1185" s="387"/>
      <c r="F1185" s="37">
        <v>0</v>
      </c>
      <c r="G1185" s="387"/>
      <c r="H1185" s="285">
        <v>7.5654102382778407E-2</v>
      </c>
      <c r="I1185" s="387"/>
      <c r="J1185" s="37">
        <f t="shared" si="31"/>
        <v>0</v>
      </c>
      <c r="K1185" s="382"/>
      <c r="L1185" s="368"/>
      <c r="M1185" s="334"/>
    </row>
    <row r="1186" spans="2:13">
      <c r="B1186" s="252"/>
      <c r="C1186" s="598">
        <v>15</v>
      </c>
      <c r="D1186" s="246" t="s">
        <v>654</v>
      </c>
      <c r="E1186" s="387"/>
      <c r="F1186" s="37">
        <v>0</v>
      </c>
      <c r="G1186" s="387"/>
      <c r="H1186" s="285">
        <v>0.13395139425336469</v>
      </c>
      <c r="I1186" s="387"/>
      <c r="J1186" s="37">
        <f t="shared" si="31"/>
        <v>0</v>
      </c>
      <c r="K1186" s="382"/>
      <c r="L1186" s="368"/>
      <c r="M1186" s="334"/>
    </row>
    <row r="1187" spans="2:13">
      <c r="B1187" s="252"/>
      <c r="C1187" s="598">
        <v>16</v>
      </c>
      <c r="D1187" s="246" t="s">
        <v>655</v>
      </c>
      <c r="E1187" s="387"/>
      <c r="F1187" s="37">
        <v>0</v>
      </c>
      <c r="G1187" s="387"/>
      <c r="H1187" s="285">
        <v>0.13184927908882998</v>
      </c>
      <c r="I1187" s="387"/>
      <c r="J1187" s="37">
        <f t="shared" si="31"/>
        <v>0</v>
      </c>
      <c r="K1187" s="382"/>
      <c r="L1187" s="368"/>
      <c r="M1187" s="334"/>
    </row>
    <row r="1188" spans="2:13">
      <c r="B1188" s="252"/>
      <c r="C1188" s="598">
        <v>17</v>
      </c>
      <c r="D1188" s="246" t="s">
        <v>656</v>
      </c>
      <c r="E1188" s="387"/>
      <c r="F1188" s="37">
        <v>0</v>
      </c>
      <c r="G1188" s="387"/>
      <c r="H1188" s="285">
        <v>0.22845508927537084</v>
      </c>
      <c r="I1188" s="387"/>
      <c r="J1188" s="37">
        <f t="shared" si="31"/>
        <v>0</v>
      </c>
      <c r="K1188" s="382"/>
      <c r="L1188" s="368"/>
      <c r="M1188" s="334"/>
    </row>
    <row r="1189" spans="2:13">
      <c r="B1189" s="252"/>
      <c r="C1189" s="598">
        <v>18</v>
      </c>
      <c r="D1189" s="246" t="s">
        <v>657</v>
      </c>
      <c r="E1189" s="387"/>
      <c r="F1189" s="37">
        <v>0</v>
      </c>
      <c r="G1189" s="387"/>
      <c r="H1189" s="285">
        <v>0.2725612812956556</v>
      </c>
      <c r="I1189" s="387"/>
      <c r="J1189" s="37">
        <f t="shared" si="31"/>
        <v>0</v>
      </c>
      <c r="K1189" s="382"/>
      <c r="L1189" s="368"/>
      <c r="M1189" s="334"/>
    </row>
    <row r="1190" spans="2:13">
      <c r="B1190" s="252"/>
      <c r="C1190" s="598">
        <v>19</v>
      </c>
      <c r="D1190" s="246" t="s">
        <v>76</v>
      </c>
      <c r="E1190" s="387"/>
      <c r="F1190" s="37">
        <v>0</v>
      </c>
      <c r="G1190" s="387"/>
      <c r="H1190" s="285">
        <v>0.22557928477891753</v>
      </c>
      <c r="I1190" s="387"/>
      <c r="J1190" s="37">
        <f t="shared" si="31"/>
        <v>0</v>
      </c>
      <c r="K1190" s="382"/>
      <c r="L1190" s="368"/>
      <c r="M1190" s="334"/>
    </row>
    <row r="1191" spans="2:13">
      <c r="B1191" s="252"/>
      <c r="C1191" s="598">
        <v>20</v>
      </c>
      <c r="D1191" s="246" t="s">
        <v>658</v>
      </c>
      <c r="E1191" s="387"/>
      <c r="F1191" s="37">
        <v>0</v>
      </c>
      <c r="G1191" s="387"/>
      <c r="H1191" s="285">
        <v>0.45524068416463814</v>
      </c>
      <c r="I1191" s="387"/>
      <c r="J1191" s="37">
        <f t="shared" si="31"/>
        <v>0</v>
      </c>
      <c r="K1191" s="382"/>
      <c r="L1191" s="368"/>
      <c r="M1191" s="334"/>
    </row>
    <row r="1192" spans="2:13">
      <c r="B1192" s="252"/>
      <c r="C1192" s="598">
        <v>21</v>
      </c>
      <c r="D1192" s="246" t="s">
        <v>77</v>
      </c>
      <c r="E1192" s="387"/>
      <c r="F1192" s="37">
        <v>0</v>
      </c>
      <c r="G1192" s="387"/>
      <c r="H1192" s="285">
        <v>7.4107684024826842E-2</v>
      </c>
      <c r="I1192" s="387"/>
      <c r="J1192" s="37">
        <f t="shared" si="31"/>
        <v>0</v>
      </c>
      <c r="K1192" s="382"/>
      <c r="L1192" s="368"/>
      <c r="M1192" s="334"/>
    </row>
    <row r="1193" spans="2:13">
      <c r="B1193" s="252"/>
      <c r="C1193" s="598">
        <v>22</v>
      </c>
      <c r="D1193" s="246" t="s">
        <v>81</v>
      </c>
      <c r="E1193" s="387"/>
      <c r="F1193" s="37">
        <v>0</v>
      </c>
      <c r="G1193" s="387"/>
      <c r="H1193" s="285">
        <v>0.20868532494916156</v>
      </c>
      <c r="I1193" s="387"/>
      <c r="J1193" s="37">
        <f t="shared" si="31"/>
        <v>0</v>
      </c>
      <c r="K1193" s="382"/>
      <c r="L1193" s="368"/>
      <c r="M1193" s="334"/>
    </row>
    <row r="1194" spans="2:13">
      <c r="B1194" s="252"/>
      <c r="C1194" s="598">
        <v>23</v>
      </c>
      <c r="D1194" s="246" t="s">
        <v>82</v>
      </c>
      <c r="E1194" s="387"/>
      <c r="F1194" s="37">
        <v>0</v>
      </c>
      <c r="G1194" s="387"/>
      <c r="H1194" s="285">
        <v>0</v>
      </c>
      <c r="I1194" s="387"/>
      <c r="J1194" s="37">
        <f t="shared" si="31"/>
        <v>0</v>
      </c>
      <c r="K1194" s="382"/>
      <c r="L1194" s="368"/>
      <c r="M1194" s="334"/>
    </row>
    <row r="1195" spans="2:13">
      <c r="B1195" s="252"/>
      <c r="C1195" s="598">
        <v>24</v>
      </c>
      <c r="D1195" s="246" t="s">
        <v>565</v>
      </c>
      <c r="E1195" s="387"/>
      <c r="F1195" s="37">
        <v>0</v>
      </c>
      <c r="G1195" s="387"/>
      <c r="H1195" s="285">
        <v>4.8795250608567755E-5</v>
      </c>
      <c r="I1195" s="387"/>
      <c r="J1195" s="37">
        <f t="shared" si="31"/>
        <v>0</v>
      </c>
      <c r="K1195" s="382"/>
      <c r="L1195" s="368"/>
      <c r="M1195" s="334"/>
    </row>
    <row r="1196" spans="2:13">
      <c r="B1196" s="252"/>
      <c r="C1196" s="598">
        <v>25</v>
      </c>
      <c r="D1196" s="246" t="s">
        <v>566</v>
      </c>
      <c r="E1196" s="387"/>
      <c r="F1196" s="37">
        <v>0</v>
      </c>
      <c r="G1196" s="387"/>
      <c r="H1196" s="285">
        <v>2.4514224261734495E-4</v>
      </c>
      <c r="I1196" s="387"/>
      <c r="J1196" s="37">
        <f t="shared" si="31"/>
        <v>0</v>
      </c>
      <c r="K1196" s="382"/>
      <c r="L1196" s="368"/>
      <c r="M1196" s="334"/>
    </row>
    <row r="1197" spans="2:13">
      <c r="B1197" s="252"/>
      <c r="C1197" s="598">
        <v>26</v>
      </c>
      <c r="D1197" s="246" t="s">
        <v>567</v>
      </c>
      <c r="E1197" s="387"/>
      <c r="F1197" s="37">
        <v>0</v>
      </c>
      <c r="G1197" s="387"/>
      <c r="H1197" s="285">
        <v>5.6928141306978523E-5</v>
      </c>
      <c r="I1197" s="387"/>
      <c r="J1197" s="37">
        <f t="shared" si="31"/>
        <v>0</v>
      </c>
      <c r="K1197" s="382"/>
      <c r="L1197" s="368"/>
      <c r="M1197" s="334"/>
    </row>
    <row r="1198" spans="2:13">
      <c r="B1198" s="252"/>
      <c r="C1198" s="598">
        <v>27</v>
      </c>
      <c r="D1198" s="246" t="s">
        <v>83</v>
      </c>
      <c r="E1198" s="387"/>
      <c r="F1198" s="37">
        <v>0</v>
      </c>
      <c r="G1198" s="387"/>
      <c r="H1198" s="285">
        <v>1.1401741278116996E-2</v>
      </c>
      <c r="I1198" s="387"/>
      <c r="J1198" s="37">
        <f t="shared" si="31"/>
        <v>0</v>
      </c>
      <c r="K1198" s="382"/>
      <c r="L1198" s="368"/>
      <c r="M1198" s="334"/>
    </row>
    <row r="1199" spans="2:13">
      <c r="B1199" s="252"/>
      <c r="C1199" s="598">
        <v>28</v>
      </c>
      <c r="D1199" s="246" t="s">
        <v>84</v>
      </c>
      <c r="E1199" s="387"/>
      <c r="F1199" s="37">
        <v>0</v>
      </c>
      <c r="G1199" s="387"/>
      <c r="H1199" s="285">
        <v>2.8287283251347137E-2</v>
      </c>
      <c r="I1199" s="387"/>
      <c r="J1199" s="37">
        <f t="shared" si="31"/>
        <v>0</v>
      </c>
      <c r="K1199" s="382"/>
      <c r="L1199" s="368"/>
      <c r="M1199" s="334"/>
    </row>
    <row r="1200" spans="2:13">
      <c r="B1200" s="252"/>
      <c r="C1200" s="598">
        <v>29</v>
      </c>
      <c r="D1200" s="246" t="s">
        <v>85</v>
      </c>
      <c r="E1200" s="387"/>
      <c r="F1200" s="37">
        <v>0</v>
      </c>
      <c r="G1200" s="387"/>
      <c r="H1200" s="285">
        <v>2.3462599960362905E-5</v>
      </c>
      <c r="I1200" s="387"/>
      <c r="J1200" s="37">
        <f t="shared" si="31"/>
        <v>0</v>
      </c>
      <c r="K1200" s="382"/>
      <c r="L1200" s="368"/>
      <c r="M1200" s="334"/>
    </row>
    <row r="1201" spans="2:13">
      <c r="B1201" s="252"/>
      <c r="C1201" s="598">
        <v>30</v>
      </c>
      <c r="D1201" s="246" t="s">
        <v>641</v>
      </c>
      <c r="E1201" s="387"/>
      <c r="F1201" s="37">
        <v>0</v>
      </c>
      <c r="G1201" s="387"/>
      <c r="H1201" s="285">
        <v>9.4158733219556756E-2</v>
      </c>
      <c r="I1201" s="387"/>
      <c r="J1201" s="37">
        <f t="shared" si="31"/>
        <v>0</v>
      </c>
      <c r="K1201" s="382"/>
      <c r="L1201" s="368"/>
      <c r="M1201" s="334"/>
    </row>
    <row r="1202" spans="2:13">
      <c r="B1202" s="252"/>
      <c r="C1202" s="598">
        <v>31</v>
      </c>
      <c r="D1202" s="246" t="s">
        <v>659</v>
      </c>
      <c r="E1202" s="387"/>
      <c r="F1202" s="37">
        <v>0</v>
      </c>
      <c r="G1202" s="387"/>
      <c r="H1202" s="285">
        <v>1.5312577718365705E-2</v>
      </c>
      <c r="I1202" s="387"/>
      <c r="J1202" s="37">
        <f t="shared" si="31"/>
        <v>0</v>
      </c>
      <c r="K1202" s="382"/>
      <c r="L1202" s="368"/>
      <c r="M1202" s="334"/>
    </row>
    <row r="1203" spans="2:13">
      <c r="B1203" s="252"/>
      <c r="C1203" s="598">
        <v>32</v>
      </c>
      <c r="D1203" s="246" t="s">
        <v>86</v>
      </c>
      <c r="E1203" s="387"/>
      <c r="F1203" s="37">
        <v>0</v>
      </c>
      <c r="G1203" s="387"/>
      <c r="H1203" s="285">
        <v>0</v>
      </c>
      <c r="I1203" s="387"/>
      <c r="J1203" s="37">
        <f t="shared" si="31"/>
        <v>0</v>
      </c>
      <c r="K1203" s="382"/>
      <c r="L1203" s="368"/>
      <c r="M1203" s="334"/>
    </row>
    <row r="1204" spans="2:13">
      <c r="B1204" s="252"/>
      <c r="C1204" s="598">
        <v>33</v>
      </c>
      <c r="D1204" s="246" t="s">
        <v>87</v>
      </c>
      <c r="E1204" s="387"/>
      <c r="F1204" s="37">
        <v>0</v>
      </c>
      <c r="G1204" s="387"/>
      <c r="H1204" s="285">
        <v>3.9581888610163559E-3</v>
      </c>
      <c r="I1204" s="387"/>
      <c r="J1204" s="37">
        <f t="shared" si="31"/>
        <v>0</v>
      </c>
      <c r="K1204" s="382"/>
      <c r="L1204" s="368"/>
      <c r="M1204" s="334"/>
    </row>
    <row r="1205" spans="2:13">
      <c r="B1205" s="252"/>
      <c r="C1205" s="598">
        <v>34</v>
      </c>
      <c r="D1205" s="246" t="s">
        <v>660</v>
      </c>
      <c r="E1205" s="387"/>
      <c r="F1205" s="37">
        <v>0</v>
      </c>
      <c r="G1205" s="387"/>
      <c r="H1205" s="285">
        <v>6.0895177615000058E-5</v>
      </c>
      <c r="I1205" s="387"/>
      <c r="J1205" s="37">
        <f t="shared" si="31"/>
        <v>0</v>
      </c>
      <c r="K1205" s="382"/>
      <c r="L1205" s="368"/>
      <c r="M1205" s="334"/>
    </row>
    <row r="1206" spans="2:13">
      <c r="B1206" s="252"/>
      <c r="C1206" s="598">
        <v>35</v>
      </c>
      <c r="D1206" s="246" t="s">
        <v>661</v>
      </c>
      <c r="E1206" s="387"/>
      <c r="F1206" s="37">
        <v>0</v>
      </c>
      <c r="G1206" s="387"/>
      <c r="H1206" s="285">
        <v>1.0878162736515561E-2</v>
      </c>
      <c r="I1206" s="387"/>
      <c r="J1206" s="37">
        <f t="shared" si="31"/>
        <v>0</v>
      </c>
      <c r="K1206" s="382"/>
      <c r="L1206" s="368"/>
      <c r="M1206" s="334"/>
    </row>
    <row r="1207" spans="2:13">
      <c r="B1207" s="252"/>
      <c r="C1207" s="598">
        <v>36</v>
      </c>
      <c r="D1207" s="246" t="s">
        <v>88</v>
      </c>
      <c r="E1207" s="387"/>
      <c r="F1207" s="37">
        <v>0</v>
      </c>
      <c r="G1207" s="387"/>
      <c r="H1207" s="285">
        <v>2.2916694986749614E-2</v>
      </c>
      <c r="I1207" s="387"/>
      <c r="J1207" s="37">
        <f t="shared" si="31"/>
        <v>0</v>
      </c>
      <c r="K1207" s="382"/>
      <c r="L1207" s="368"/>
      <c r="M1207" s="334"/>
    </row>
    <row r="1208" spans="2:13">
      <c r="B1208" s="252"/>
      <c r="C1208" s="598">
        <v>37</v>
      </c>
      <c r="D1208" s="246" t="s">
        <v>645</v>
      </c>
      <c r="E1208" s="387"/>
      <c r="F1208" s="37">
        <v>0</v>
      </c>
      <c r="G1208" s="387"/>
      <c r="H1208" s="285">
        <v>0.1079014234224057</v>
      </c>
      <c r="I1208" s="387"/>
      <c r="J1208" s="37">
        <f t="shared" si="31"/>
        <v>0</v>
      </c>
      <c r="K1208" s="382"/>
      <c r="L1208" s="368"/>
      <c r="M1208" s="334"/>
    </row>
    <row r="1209" spans="2:13">
      <c r="B1209" s="252"/>
      <c r="C1209" s="598">
        <v>38</v>
      </c>
      <c r="D1209" s="246" t="s">
        <v>646</v>
      </c>
      <c r="E1209" s="387"/>
      <c r="F1209" s="37">
        <v>0</v>
      </c>
      <c r="G1209" s="387"/>
      <c r="H1209" s="285">
        <v>1.5388384185294571E-2</v>
      </c>
      <c r="I1209" s="387"/>
      <c r="J1209" s="37">
        <f t="shared" si="31"/>
        <v>0</v>
      </c>
      <c r="K1209" s="382"/>
      <c r="L1209" s="368"/>
      <c r="M1209" s="334"/>
    </row>
    <row r="1210" spans="2:13">
      <c r="B1210" s="252"/>
      <c r="C1210" s="598">
        <v>39</v>
      </c>
      <c r="D1210" s="246" t="s">
        <v>647</v>
      </c>
      <c r="E1210" s="387"/>
      <c r="F1210" s="37">
        <v>0</v>
      </c>
      <c r="G1210" s="387"/>
      <c r="H1210" s="285">
        <v>1.8670797119002804E-2</v>
      </c>
      <c r="I1210" s="387"/>
      <c r="J1210" s="37">
        <f t="shared" si="31"/>
        <v>0</v>
      </c>
      <c r="K1210" s="382"/>
      <c r="L1210" s="368"/>
      <c r="M1210" s="334"/>
    </row>
    <row r="1211" spans="2:13">
      <c r="B1211" s="252"/>
      <c r="C1211" s="598">
        <v>40</v>
      </c>
      <c r="D1211" s="246" t="s">
        <v>648</v>
      </c>
      <c r="E1211" s="387"/>
      <c r="F1211" s="37">
        <v>0</v>
      </c>
      <c r="G1211" s="387"/>
      <c r="H1211" s="285">
        <v>1.059596066940509E-3</v>
      </c>
      <c r="I1211" s="387"/>
      <c r="J1211" s="37">
        <f t="shared" si="31"/>
        <v>0</v>
      </c>
      <c r="K1211" s="382"/>
      <c r="L1211" s="368"/>
      <c r="M1211" s="334"/>
    </row>
    <row r="1212" spans="2:13">
      <c r="B1212" s="252"/>
      <c r="C1212" s="598">
        <v>41</v>
      </c>
      <c r="D1212" s="246" t="s">
        <v>662</v>
      </c>
      <c r="E1212" s="387"/>
      <c r="F1212" s="37">
        <v>0</v>
      </c>
      <c r="G1212" s="387"/>
      <c r="H1212" s="285">
        <v>0</v>
      </c>
      <c r="I1212" s="387"/>
      <c r="J1212" s="37">
        <f t="shared" si="31"/>
        <v>0</v>
      </c>
      <c r="K1212" s="382"/>
      <c r="L1212" s="368"/>
      <c r="M1212" s="334"/>
    </row>
    <row r="1213" spans="2:13">
      <c r="B1213" s="345"/>
      <c r="C1213" s="598">
        <v>42</v>
      </c>
      <c r="D1213" s="246" t="s">
        <v>663</v>
      </c>
      <c r="E1213" s="387"/>
      <c r="F1213" s="41">
        <v>0</v>
      </c>
      <c r="G1213" s="387"/>
      <c r="H1213" s="287">
        <v>7.8528079542770617E-3</v>
      </c>
      <c r="I1213" s="387"/>
      <c r="J1213" s="41">
        <f t="shared" si="31"/>
        <v>0</v>
      </c>
      <c r="K1213" s="382"/>
      <c r="L1213" s="368"/>
      <c r="M1213" s="334"/>
    </row>
    <row r="1214" spans="2:13">
      <c r="B1214" s="267" t="s">
        <v>90</v>
      </c>
      <c r="C1214" s="339"/>
      <c r="D1214" s="340"/>
      <c r="E1214" s="334"/>
      <c r="F1214" s="342">
        <f>SUM(F1172:F1213)</f>
        <v>0</v>
      </c>
      <c r="G1214" s="334"/>
      <c r="I1214" s="381"/>
      <c r="J1214" s="342">
        <f>SUM(J1172:J1213)</f>
        <v>0</v>
      </c>
      <c r="K1214" s="382"/>
      <c r="L1214" s="368"/>
      <c r="M1214" s="334"/>
    </row>
    <row r="1215" spans="2:13">
      <c r="C1215" s="95"/>
      <c r="E1215" s="334"/>
      <c r="F1215" s="334"/>
      <c r="G1215" s="334"/>
      <c r="I1215" s="381"/>
      <c r="J1215" s="368"/>
      <c r="K1215" s="382"/>
      <c r="L1215" s="368"/>
      <c r="M1215" s="334"/>
    </row>
    <row r="1216" spans="2:13">
      <c r="C1216" s="95"/>
      <c r="E1216" s="334"/>
      <c r="F1216" s="334"/>
      <c r="G1216" s="334"/>
      <c r="I1216" s="381"/>
      <c r="J1216" s="368"/>
      <c r="K1216" s="382"/>
      <c r="L1216" s="368"/>
      <c r="M1216" s="334"/>
    </row>
    <row r="1217" spans="2:45" ht="14.25">
      <c r="B1217" s="358" t="s">
        <v>549</v>
      </c>
      <c r="C1217" s="95"/>
      <c r="G1217" s="334"/>
      <c r="I1217" s="391"/>
      <c r="K1217" s="334"/>
      <c r="O1217" s="334"/>
      <c r="Q1217" s="334"/>
      <c r="R1217" s="334"/>
      <c r="S1217" s="334"/>
      <c r="T1217" s="334"/>
      <c r="U1217" s="334"/>
      <c r="V1217" s="334"/>
      <c r="W1217" s="334"/>
      <c r="X1217" s="334"/>
      <c r="Y1217" s="334"/>
      <c r="Z1217" s="334"/>
      <c r="AA1217" s="334"/>
      <c r="AB1217" s="334"/>
      <c r="AC1217" s="334"/>
      <c r="AD1217" s="334"/>
      <c r="AE1217" s="334"/>
      <c r="AF1217" s="334"/>
      <c r="AG1217" s="334"/>
      <c r="AH1217" s="334"/>
      <c r="AI1217" s="334"/>
      <c r="AJ1217" s="334"/>
      <c r="AK1217" s="334"/>
      <c r="AL1217" s="334"/>
      <c r="AM1217" s="334"/>
      <c r="AN1217" s="334"/>
      <c r="AO1217" s="334"/>
      <c r="AP1217" s="334"/>
      <c r="AQ1217" s="334"/>
      <c r="AR1217" s="367"/>
      <c r="AS1217" s="367"/>
    </row>
    <row r="1218" spans="2:45" ht="14.25">
      <c r="B1218" s="28" t="s">
        <v>550</v>
      </c>
      <c r="E1218" s="367"/>
      <c r="F1218" s="367"/>
      <c r="H1218" s="367"/>
      <c r="I1218" s="367"/>
      <c r="J1218" s="367"/>
      <c r="K1218" s="367"/>
      <c r="L1218" s="367"/>
      <c r="M1218" s="367"/>
      <c r="N1218" s="367"/>
      <c r="O1218" s="367"/>
      <c r="P1218" s="367"/>
      <c r="Q1218" s="367"/>
      <c r="R1218" s="367"/>
      <c r="S1218" s="367"/>
      <c r="T1218" s="367"/>
      <c r="U1218" s="367"/>
      <c r="V1218" s="367"/>
      <c r="W1218" s="367"/>
      <c r="X1218" s="367"/>
      <c r="Y1218" s="367"/>
      <c r="Z1218" s="367"/>
      <c r="AA1218" s="367"/>
      <c r="AB1218" s="367"/>
      <c r="AC1218" s="367"/>
      <c r="AD1218" s="367"/>
      <c r="AE1218" s="367"/>
      <c r="AF1218" s="367"/>
      <c r="AG1218" s="367"/>
      <c r="AH1218" s="367"/>
      <c r="AI1218" s="367"/>
      <c r="AJ1218" s="367"/>
      <c r="AK1218" s="367"/>
      <c r="AL1218" s="367"/>
      <c r="AM1218" s="367"/>
      <c r="AN1218" s="367"/>
      <c r="AO1218" s="367"/>
      <c r="AP1218" s="367"/>
      <c r="AQ1218" s="367"/>
      <c r="AR1218" s="367"/>
      <c r="AS1218" s="367"/>
    </row>
    <row r="1219" spans="2:45" ht="24.75" thickBot="1">
      <c r="B1219" s="239"/>
      <c r="C1219" s="365" t="s">
        <v>374</v>
      </c>
      <c r="D1219" s="241" t="s">
        <v>56</v>
      </c>
      <c r="F1219" s="258" t="s">
        <v>551</v>
      </c>
      <c r="I1219" s="409"/>
    </row>
    <row r="1220" spans="2:45">
      <c r="B1220" s="243" t="s">
        <v>102</v>
      </c>
      <c r="C1220" s="597">
        <v>1</v>
      </c>
      <c r="D1220" s="244" t="s">
        <v>67</v>
      </c>
      <c r="E1220" s="330"/>
      <c r="F1220" s="394">
        <f>J893+J1126</f>
        <v>0</v>
      </c>
      <c r="I1220" s="410"/>
    </row>
    <row r="1221" spans="2:45">
      <c r="B1221" s="247"/>
      <c r="C1221" s="598">
        <v>2</v>
      </c>
      <c r="D1221" s="246" t="s">
        <v>563</v>
      </c>
      <c r="E1221" s="330"/>
      <c r="F1221" s="395">
        <f>J894+J1127</f>
        <v>0</v>
      </c>
      <c r="I1221" s="410"/>
    </row>
    <row r="1222" spans="2:45">
      <c r="B1222" s="247"/>
      <c r="C1222" s="598">
        <v>3</v>
      </c>
      <c r="D1222" s="246" t="s">
        <v>633</v>
      </c>
      <c r="E1222" s="330"/>
      <c r="F1222" s="395">
        <f>J895+J1128</f>
        <v>0</v>
      </c>
      <c r="I1222" s="410"/>
    </row>
    <row r="1223" spans="2:45">
      <c r="B1223" s="247"/>
      <c r="C1223" s="598">
        <v>4</v>
      </c>
      <c r="D1223" s="246" t="s">
        <v>652</v>
      </c>
      <c r="E1223" s="330"/>
      <c r="F1223" s="395">
        <f>J896+J1129</f>
        <v>0</v>
      </c>
      <c r="I1223" s="410"/>
    </row>
    <row r="1224" spans="2:45">
      <c r="B1224" s="247"/>
      <c r="C1224" s="598">
        <v>5</v>
      </c>
      <c r="D1224" s="246" t="s">
        <v>653</v>
      </c>
      <c r="E1224" s="330"/>
      <c r="F1224" s="395">
        <f t="shared" ref="F1224:F1260" si="32">J897+J1130</f>
        <v>0</v>
      </c>
      <c r="I1224" s="410"/>
    </row>
    <row r="1225" spans="2:45">
      <c r="B1225" s="247"/>
      <c r="C1225" s="598">
        <v>6</v>
      </c>
      <c r="D1225" s="246" t="s">
        <v>68</v>
      </c>
      <c r="E1225" s="330"/>
      <c r="F1225" s="395">
        <f t="shared" si="32"/>
        <v>0</v>
      </c>
      <c r="I1225" s="410"/>
    </row>
    <row r="1226" spans="2:45">
      <c r="B1226" s="247"/>
      <c r="C1226" s="598">
        <v>7</v>
      </c>
      <c r="D1226" s="246" t="s">
        <v>69</v>
      </c>
      <c r="E1226" s="330"/>
      <c r="F1226" s="395">
        <f t="shared" si="32"/>
        <v>0</v>
      </c>
      <c r="I1226" s="410"/>
    </row>
    <row r="1227" spans="2:45">
      <c r="B1227" s="247"/>
      <c r="C1227" s="598">
        <v>8</v>
      </c>
      <c r="D1227" s="246" t="s">
        <v>70</v>
      </c>
      <c r="E1227" s="330"/>
      <c r="F1227" s="395">
        <f t="shared" si="32"/>
        <v>0</v>
      </c>
      <c r="I1227" s="410"/>
    </row>
    <row r="1228" spans="2:45">
      <c r="B1228" s="247"/>
      <c r="C1228" s="598">
        <v>9</v>
      </c>
      <c r="D1228" s="246" t="s">
        <v>71</v>
      </c>
      <c r="E1228" s="330"/>
      <c r="F1228" s="395">
        <f t="shared" si="32"/>
        <v>0</v>
      </c>
      <c r="I1228" s="410"/>
    </row>
    <row r="1229" spans="2:45">
      <c r="B1229" s="248"/>
      <c r="C1229" s="598">
        <v>10</v>
      </c>
      <c r="D1229" s="246" t="s">
        <v>564</v>
      </c>
      <c r="E1229" s="330"/>
      <c r="F1229" s="395">
        <f t="shared" si="32"/>
        <v>0</v>
      </c>
      <c r="I1229" s="410"/>
    </row>
    <row r="1230" spans="2:45">
      <c r="B1230" s="248"/>
      <c r="C1230" s="598">
        <v>11</v>
      </c>
      <c r="D1230" s="246" t="s">
        <v>72</v>
      </c>
      <c r="E1230" s="330"/>
      <c r="F1230" s="395">
        <f t="shared" si="32"/>
        <v>0</v>
      </c>
      <c r="I1230" s="410"/>
    </row>
    <row r="1231" spans="2:45">
      <c r="B1231" s="248"/>
      <c r="C1231" s="598">
        <v>12</v>
      </c>
      <c r="D1231" s="246" t="s">
        <v>73</v>
      </c>
      <c r="E1231" s="330"/>
      <c r="F1231" s="395">
        <f t="shared" si="32"/>
        <v>0</v>
      </c>
      <c r="I1231" s="410"/>
    </row>
    <row r="1232" spans="2:45">
      <c r="B1232" s="248"/>
      <c r="C1232" s="598">
        <v>13</v>
      </c>
      <c r="D1232" s="246" t="s">
        <v>74</v>
      </c>
      <c r="E1232" s="330"/>
      <c r="F1232" s="395">
        <f t="shared" si="32"/>
        <v>0</v>
      </c>
      <c r="I1232" s="410"/>
    </row>
    <row r="1233" spans="2:9">
      <c r="B1233" s="248"/>
      <c r="C1233" s="598">
        <v>14</v>
      </c>
      <c r="D1233" s="246" t="s">
        <v>75</v>
      </c>
      <c r="E1233" s="330"/>
      <c r="F1233" s="395">
        <f t="shared" si="32"/>
        <v>0</v>
      </c>
      <c r="I1233" s="410"/>
    </row>
    <row r="1234" spans="2:9">
      <c r="B1234" s="248"/>
      <c r="C1234" s="598">
        <v>15</v>
      </c>
      <c r="D1234" s="246" t="s">
        <v>654</v>
      </c>
      <c r="E1234" s="330"/>
      <c r="F1234" s="395">
        <f t="shared" si="32"/>
        <v>0</v>
      </c>
      <c r="I1234" s="410"/>
    </row>
    <row r="1235" spans="2:9">
      <c r="B1235" s="248"/>
      <c r="C1235" s="598">
        <v>16</v>
      </c>
      <c r="D1235" s="246" t="s">
        <v>655</v>
      </c>
      <c r="E1235" s="330"/>
      <c r="F1235" s="395">
        <f t="shared" si="32"/>
        <v>0</v>
      </c>
      <c r="I1235" s="410"/>
    </row>
    <row r="1236" spans="2:9">
      <c r="B1236" s="248"/>
      <c r="C1236" s="598">
        <v>17</v>
      </c>
      <c r="D1236" s="246" t="s">
        <v>656</v>
      </c>
      <c r="E1236" s="330"/>
      <c r="F1236" s="395">
        <f t="shared" si="32"/>
        <v>0</v>
      </c>
      <c r="I1236" s="410"/>
    </row>
    <row r="1237" spans="2:9">
      <c r="B1237" s="248"/>
      <c r="C1237" s="598">
        <v>18</v>
      </c>
      <c r="D1237" s="246" t="s">
        <v>657</v>
      </c>
      <c r="E1237" s="330"/>
      <c r="F1237" s="395">
        <f t="shared" si="32"/>
        <v>0</v>
      </c>
      <c r="I1237" s="410"/>
    </row>
    <row r="1238" spans="2:9">
      <c r="B1238" s="248"/>
      <c r="C1238" s="598">
        <v>19</v>
      </c>
      <c r="D1238" s="246" t="s">
        <v>76</v>
      </c>
      <c r="E1238" s="330"/>
      <c r="F1238" s="395">
        <f t="shared" si="32"/>
        <v>0</v>
      </c>
      <c r="I1238" s="410"/>
    </row>
    <row r="1239" spans="2:9">
      <c r="B1239" s="248"/>
      <c r="C1239" s="598">
        <v>20</v>
      </c>
      <c r="D1239" s="246" t="s">
        <v>658</v>
      </c>
      <c r="E1239" s="330"/>
      <c r="F1239" s="395">
        <f t="shared" si="32"/>
        <v>0</v>
      </c>
      <c r="I1239" s="410"/>
    </row>
    <row r="1240" spans="2:9">
      <c r="B1240" s="248"/>
      <c r="C1240" s="598">
        <v>21</v>
      </c>
      <c r="D1240" s="246" t="s">
        <v>77</v>
      </c>
      <c r="E1240" s="330"/>
      <c r="F1240" s="395">
        <f t="shared" si="32"/>
        <v>0</v>
      </c>
      <c r="I1240" s="410"/>
    </row>
    <row r="1241" spans="2:9">
      <c r="B1241" s="248"/>
      <c r="C1241" s="598">
        <v>22</v>
      </c>
      <c r="D1241" s="246" t="s">
        <v>81</v>
      </c>
      <c r="E1241" s="330"/>
      <c r="F1241" s="395">
        <f t="shared" si="32"/>
        <v>0</v>
      </c>
      <c r="I1241" s="410"/>
    </row>
    <row r="1242" spans="2:9">
      <c r="B1242" s="248"/>
      <c r="C1242" s="598">
        <v>23</v>
      </c>
      <c r="D1242" s="246" t="s">
        <v>82</v>
      </c>
      <c r="E1242" s="330"/>
      <c r="F1242" s="395">
        <f t="shared" si="32"/>
        <v>0</v>
      </c>
      <c r="I1242" s="410"/>
    </row>
    <row r="1243" spans="2:9">
      <c r="B1243" s="248"/>
      <c r="C1243" s="598">
        <v>24</v>
      </c>
      <c r="D1243" s="246" t="s">
        <v>565</v>
      </c>
      <c r="E1243" s="330"/>
      <c r="F1243" s="395">
        <f t="shared" si="32"/>
        <v>0</v>
      </c>
      <c r="I1243" s="410"/>
    </row>
    <row r="1244" spans="2:9">
      <c r="B1244" s="248"/>
      <c r="C1244" s="598">
        <v>25</v>
      </c>
      <c r="D1244" s="246" t="s">
        <v>566</v>
      </c>
      <c r="E1244" s="330"/>
      <c r="F1244" s="395">
        <f t="shared" si="32"/>
        <v>0</v>
      </c>
      <c r="I1244" s="410"/>
    </row>
    <row r="1245" spans="2:9">
      <c r="B1245" s="248"/>
      <c r="C1245" s="598">
        <v>26</v>
      </c>
      <c r="D1245" s="246" t="s">
        <v>567</v>
      </c>
      <c r="E1245" s="330"/>
      <c r="F1245" s="395">
        <f t="shared" si="32"/>
        <v>0</v>
      </c>
      <c r="I1245" s="410"/>
    </row>
    <row r="1246" spans="2:9">
      <c r="B1246" s="248"/>
      <c r="C1246" s="598">
        <v>27</v>
      </c>
      <c r="D1246" s="246" t="s">
        <v>83</v>
      </c>
      <c r="E1246" s="330"/>
      <c r="F1246" s="395">
        <f t="shared" si="32"/>
        <v>0</v>
      </c>
      <c r="I1246" s="410"/>
    </row>
    <row r="1247" spans="2:9">
      <c r="B1247" s="248"/>
      <c r="C1247" s="598">
        <v>28</v>
      </c>
      <c r="D1247" s="246" t="s">
        <v>84</v>
      </c>
      <c r="E1247" s="330"/>
      <c r="F1247" s="395">
        <f t="shared" si="32"/>
        <v>0</v>
      </c>
      <c r="I1247" s="410"/>
    </row>
    <row r="1248" spans="2:9">
      <c r="B1248" s="248"/>
      <c r="C1248" s="598">
        <v>29</v>
      </c>
      <c r="D1248" s="246" t="s">
        <v>85</v>
      </c>
      <c r="E1248" s="330"/>
      <c r="F1248" s="395">
        <f t="shared" si="32"/>
        <v>0</v>
      </c>
      <c r="I1248" s="410"/>
    </row>
    <row r="1249" spans="2:9">
      <c r="B1249" s="248"/>
      <c r="C1249" s="598">
        <v>30</v>
      </c>
      <c r="D1249" s="246" t="s">
        <v>641</v>
      </c>
      <c r="E1249" s="330"/>
      <c r="F1249" s="395">
        <f t="shared" si="32"/>
        <v>0</v>
      </c>
      <c r="I1249" s="410"/>
    </row>
    <row r="1250" spans="2:9">
      <c r="B1250" s="248"/>
      <c r="C1250" s="598">
        <v>31</v>
      </c>
      <c r="D1250" s="246" t="s">
        <v>659</v>
      </c>
      <c r="E1250" s="330"/>
      <c r="F1250" s="395">
        <f t="shared" si="32"/>
        <v>0</v>
      </c>
      <c r="I1250" s="410"/>
    </row>
    <row r="1251" spans="2:9">
      <c r="B1251" s="248"/>
      <c r="C1251" s="598">
        <v>32</v>
      </c>
      <c r="D1251" s="246" t="s">
        <v>86</v>
      </c>
      <c r="E1251" s="330"/>
      <c r="F1251" s="395">
        <f t="shared" si="32"/>
        <v>0</v>
      </c>
      <c r="I1251" s="410"/>
    </row>
    <row r="1252" spans="2:9">
      <c r="B1252" s="248"/>
      <c r="C1252" s="598">
        <v>33</v>
      </c>
      <c r="D1252" s="246" t="s">
        <v>87</v>
      </c>
      <c r="E1252" s="330"/>
      <c r="F1252" s="395">
        <f t="shared" si="32"/>
        <v>0</v>
      </c>
      <c r="I1252" s="410"/>
    </row>
    <row r="1253" spans="2:9">
      <c r="B1253" s="248"/>
      <c r="C1253" s="598">
        <v>34</v>
      </c>
      <c r="D1253" s="246" t="s">
        <v>660</v>
      </c>
      <c r="E1253" s="330"/>
      <c r="F1253" s="395">
        <f t="shared" si="32"/>
        <v>0</v>
      </c>
      <c r="I1253" s="410"/>
    </row>
    <row r="1254" spans="2:9">
      <c r="B1254" s="248"/>
      <c r="C1254" s="598">
        <v>35</v>
      </c>
      <c r="D1254" s="246" t="s">
        <v>661</v>
      </c>
      <c r="E1254" s="330"/>
      <c r="F1254" s="395">
        <f t="shared" si="32"/>
        <v>0</v>
      </c>
      <c r="I1254" s="410"/>
    </row>
    <row r="1255" spans="2:9">
      <c r="B1255" s="248"/>
      <c r="C1255" s="598">
        <v>36</v>
      </c>
      <c r="D1255" s="246" t="s">
        <v>88</v>
      </c>
      <c r="E1255" s="330"/>
      <c r="F1255" s="395">
        <f t="shared" si="32"/>
        <v>0</v>
      </c>
      <c r="I1255" s="410"/>
    </row>
    <row r="1256" spans="2:9">
      <c r="B1256" s="248"/>
      <c r="C1256" s="598">
        <v>37</v>
      </c>
      <c r="D1256" s="246" t="s">
        <v>645</v>
      </c>
      <c r="E1256" s="330"/>
      <c r="F1256" s="395">
        <f t="shared" si="32"/>
        <v>0</v>
      </c>
      <c r="I1256" s="410"/>
    </row>
    <row r="1257" spans="2:9">
      <c r="B1257" s="248"/>
      <c r="C1257" s="598">
        <v>38</v>
      </c>
      <c r="D1257" s="246" t="s">
        <v>646</v>
      </c>
      <c r="E1257" s="330"/>
      <c r="F1257" s="395">
        <f t="shared" si="32"/>
        <v>0</v>
      </c>
      <c r="I1257" s="410"/>
    </row>
    <row r="1258" spans="2:9">
      <c r="B1258" s="248"/>
      <c r="C1258" s="598">
        <v>39</v>
      </c>
      <c r="D1258" s="246" t="s">
        <v>647</v>
      </c>
      <c r="E1258" s="330"/>
      <c r="F1258" s="395">
        <f t="shared" si="32"/>
        <v>0</v>
      </c>
      <c r="I1258" s="410"/>
    </row>
    <row r="1259" spans="2:9">
      <c r="B1259" s="248"/>
      <c r="C1259" s="598">
        <v>40</v>
      </c>
      <c r="D1259" s="246" t="s">
        <v>648</v>
      </c>
      <c r="E1259" s="330"/>
      <c r="F1259" s="395">
        <f t="shared" si="32"/>
        <v>0</v>
      </c>
      <c r="I1259" s="410"/>
    </row>
    <row r="1260" spans="2:9">
      <c r="B1260" s="248"/>
      <c r="C1260" s="598">
        <v>41</v>
      </c>
      <c r="D1260" s="246" t="s">
        <v>662</v>
      </c>
      <c r="E1260" s="330"/>
      <c r="F1260" s="395">
        <f t="shared" si="32"/>
        <v>0</v>
      </c>
      <c r="I1260" s="410"/>
    </row>
    <row r="1261" spans="2:9" ht="12.75" thickBot="1">
      <c r="B1261" s="248"/>
      <c r="C1261" s="598">
        <v>42</v>
      </c>
      <c r="D1261" s="246" t="s">
        <v>663</v>
      </c>
      <c r="E1261" s="330"/>
      <c r="F1261" s="397">
        <f>J934+J1167</f>
        <v>0</v>
      </c>
      <c r="I1261" s="410"/>
    </row>
    <row r="1262" spans="2:9">
      <c r="B1262" s="343" t="s">
        <v>79</v>
      </c>
      <c r="C1262" s="597">
        <v>1</v>
      </c>
      <c r="D1262" s="244" t="s">
        <v>67</v>
      </c>
      <c r="E1262" s="330"/>
      <c r="F1262" s="399">
        <f>J939+J1079</f>
        <v>0</v>
      </c>
      <c r="I1262" s="334"/>
    </row>
    <row r="1263" spans="2:9">
      <c r="B1263" s="251"/>
      <c r="C1263" s="598">
        <v>2</v>
      </c>
      <c r="D1263" s="246" t="s">
        <v>563</v>
      </c>
      <c r="E1263" s="330"/>
      <c r="F1263" s="400">
        <f>J940+J1080</f>
        <v>0</v>
      </c>
    </row>
    <row r="1264" spans="2:9">
      <c r="B1264" s="251"/>
      <c r="C1264" s="598">
        <v>3</v>
      </c>
      <c r="D1264" s="246" t="s">
        <v>633</v>
      </c>
      <c r="E1264" s="330"/>
      <c r="F1264" s="400">
        <f>J941+J1081</f>
        <v>0</v>
      </c>
    </row>
    <row r="1265" spans="2:6">
      <c r="B1265" s="251"/>
      <c r="C1265" s="598">
        <v>4</v>
      </c>
      <c r="D1265" s="246" t="s">
        <v>652</v>
      </c>
      <c r="E1265" s="330"/>
      <c r="F1265" s="400">
        <f t="shared" ref="F1265:F1301" si="33">J942+J1082</f>
        <v>0</v>
      </c>
    </row>
    <row r="1266" spans="2:6">
      <c r="B1266" s="251"/>
      <c r="C1266" s="598">
        <v>5</v>
      </c>
      <c r="D1266" s="246" t="s">
        <v>653</v>
      </c>
      <c r="E1266" s="330"/>
      <c r="F1266" s="400">
        <f t="shared" si="33"/>
        <v>0</v>
      </c>
    </row>
    <row r="1267" spans="2:6">
      <c r="B1267" s="251"/>
      <c r="C1267" s="598">
        <v>6</v>
      </c>
      <c r="D1267" s="246" t="s">
        <v>68</v>
      </c>
      <c r="E1267" s="330"/>
      <c r="F1267" s="400">
        <f t="shared" si="33"/>
        <v>0</v>
      </c>
    </row>
    <row r="1268" spans="2:6">
      <c r="B1268" s="251"/>
      <c r="C1268" s="598">
        <v>7</v>
      </c>
      <c r="D1268" s="246" t="s">
        <v>69</v>
      </c>
      <c r="E1268" s="330"/>
      <c r="F1268" s="400">
        <f t="shared" si="33"/>
        <v>0</v>
      </c>
    </row>
    <row r="1269" spans="2:6">
      <c r="B1269" s="251"/>
      <c r="C1269" s="598">
        <v>8</v>
      </c>
      <c r="D1269" s="246" t="s">
        <v>70</v>
      </c>
      <c r="E1269" s="330"/>
      <c r="F1269" s="400">
        <f t="shared" si="33"/>
        <v>0</v>
      </c>
    </row>
    <row r="1270" spans="2:6">
      <c r="B1270" s="251"/>
      <c r="C1270" s="598">
        <v>9</v>
      </c>
      <c r="D1270" s="246" t="s">
        <v>71</v>
      </c>
      <c r="E1270" s="330"/>
      <c r="F1270" s="400">
        <f t="shared" si="33"/>
        <v>0</v>
      </c>
    </row>
    <row r="1271" spans="2:6">
      <c r="B1271" s="252"/>
      <c r="C1271" s="598">
        <v>10</v>
      </c>
      <c r="D1271" s="246" t="s">
        <v>564</v>
      </c>
      <c r="E1271" s="330"/>
      <c r="F1271" s="400">
        <f t="shared" si="33"/>
        <v>0</v>
      </c>
    </row>
    <row r="1272" spans="2:6">
      <c r="B1272" s="252"/>
      <c r="C1272" s="598">
        <v>11</v>
      </c>
      <c r="D1272" s="246" t="s">
        <v>72</v>
      </c>
      <c r="E1272" s="330"/>
      <c r="F1272" s="400">
        <f t="shared" si="33"/>
        <v>0</v>
      </c>
    </row>
    <row r="1273" spans="2:6">
      <c r="B1273" s="252"/>
      <c r="C1273" s="598">
        <v>12</v>
      </c>
      <c r="D1273" s="246" t="s">
        <v>73</v>
      </c>
      <c r="E1273" s="330"/>
      <c r="F1273" s="400">
        <f t="shared" si="33"/>
        <v>0</v>
      </c>
    </row>
    <row r="1274" spans="2:6">
      <c r="B1274" s="252"/>
      <c r="C1274" s="598">
        <v>13</v>
      </c>
      <c r="D1274" s="246" t="s">
        <v>74</v>
      </c>
      <c r="E1274" s="330"/>
      <c r="F1274" s="400">
        <f t="shared" si="33"/>
        <v>0</v>
      </c>
    </row>
    <row r="1275" spans="2:6">
      <c r="B1275" s="252"/>
      <c r="C1275" s="598">
        <v>14</v>
      </c>
      <c r="D1275" s="246" t="s">
        <v>75</v>
      </c>
      <c r="E1275" s="330"/>
      <c r="F1275" s="400">
        <f t="shared" si="33"/>
        <v>0</v>
      </c>
    </row>
    <row r="1276" spans="2:6">
      <c r="B1276" s="252"/>
      <c r="C1276" s="598">
        <v>15</v>
      </c>
      <c r="D1276" s="246" t="s">
        <v>654</v>
      </c>
      <c r="E1276" s="330"/>
      <c r="F1276" s="400">
        <f t="shared" si="33"/>
        <v>0</v>
      </c>
    </row>
    <row r="1277" spans="2:6">
      <c r="B1277" s="252"/>
      <c r="C1277" s="598">
        <v>16</v>
      </c>
      <c r="D1277" s="246" t="s">
        <v>655</v>
      </c>
      <c r="E1277" s="330"/>
      <c r="F1277" s="400">
        <f t="shared" si="33"/>
        <v>0</v>
      </c>
    </row>
    <row r="1278" spans="2:6">
      <c r="B1278" s="252"/>
      <c r="C1278" s="598">
        <v>17</v>
      </c>
      <c r="D1278" s="246" t="s">
        <v>656</v>
      </c>
      <c r="E1278" s="330"/>
      <c r="F1278" s="400">
        <f t="shared" si="33"/>
        <v>0</v>
      </c>
    </row>
    <row r="1279" spans="2:6">
      <c r="B1279" s="252"/>
      <c r="C1279" s="598">
        <v>18</v>
      </c>
      <c r="D1279" s="246" t="s">
        <v>657</v>
      </c>
      <c r="E1279" s="330"/>
      <c r="F1279" s="400">
        <f t="shared" si="33"/>
        <v>0</v>
      </c>
    </row>
    <row r="1280" spans="2:6">
      <c r="B1280" s="252"/>
      <c r="C1280" s="598">
        <v>19</v>
      </c>
      <c r="D1280" s="246" t="s">
        <v>76</v>
      </c>
      <c r="E1280" s="330"/>
      <c r="F1280" s="400">
        <f t="shared" si="33"/>
        <v>0</v>
      </c>
    </row>
    <row r="1281" spans="2:6">
      <c r="B1281" s="252"/>
      <c r="C1281" s="598">
        <v>20</v>
      </c>
      <c r="D1281" s="246" t="s">
        <v>658</v>
      </c>
      <c r="E1281" s="330"/>
      <c r="F1281" s="400">
        <f t="shared" si="33"/>
        <v>0</v>
      </c>
    </row>
    <row r="1282" spans="2:6">
      <c r="B1282" s="252"/>
      <c r="C1282" s="598">
        <v>21</v>
      </c>
      <c r="D1282" s="246" t="s">
        <v>77</v>
      </c>
      <c r="E1282" s="330"/>
      <c r="F1282" s="400">
        <f t="shared" si="33"/>
        <v>0</v>
      </c>
    </row>
    <row r="1283" spans="2:6">
      <c r="B1283" s="252"/>
      <c r="C1283" s="598">
        <v>22</v>
      </c>
      <c r="D1283" s="246" t="s">
        <v>81</v>
      </c>
      <c r="E1283" s="330"/>
      <c r="F1283" s="400">
        <f t="shared" si="33"/>
        <v>0</v>
      </c>
    </row>
    <row r="1284" spans="2:6">
      <c r="B1284" s="252"/>
      <c r="C1284" s="598">
        <v>23</v>
      </c>
      <c r="D1284" s="246" t="s">
        <v>82</v>
      </c>
      <c r="E1284" s="330"/>
      <c r="F1284" s="400">
        <f t="shared" si="33"/>
        <v>0</v>
      </c>
    </row>
    <row r="1285" spans="2:6">
      <c r="B1285" s="252"/>
      <c r="C1285" s="598">
        <v>24</v>
      </c>
      <c r="D1285" s="246" t="s">
        <v>565</v>
      </c>
      <c r="E1285" s="330"/>
      <c r="F1285" s="400">
        <f t="shared" si="33"/>
        <v>0</v>
      </c>
    </row>
    <row r="1286" spans="2:6">
      <c r="B1286" s="252"/>
      <c r="C1286" s="598">
        <v>25</v>
      </c>
      <c r="D1286" s="246" t="s">
        <v>566</v>
      </c>
      <c r="E1286" s="330"/>
      <c r="F1286" s="400">
        <f t="shared" si="33"/>
        <v>0</v>
      </c>
    </row>
    <row r="1287" spans="2:6">
      <c r="B1287" s="252"/>
      <c r="C1287" s="598">
        <v>26</v>
      </c>
      <c r="D1287" s="246" t="s">
        <v>567</v>
      </c>
      <c r="E1287" s="330"/>
      <c r="F1287" s="400">
        <f t="shared" si="33"/>
        <v>0</v>
      </c>
    </row>
    <row r="1288" spans="2:6">
      <c r="B1288" s="252"/>
      <c r="C1288" s="598">
        <v>27</v>
      </c>
      <c r="D1288" s="246" t="s">
        <v>83</v>
      </c>
      <c r="E1288" s="330"/>
      <c r="F1288" s="400">
        <f t="shared" si="33"/>
        <v>0</v>
      </c>
    </row>
    <row r="1289" spans="2:6">
      <c r="B1289" s="252"/>
      <c r="C1289" s="598">
        <v>28</v>
      </c>
      <c r="D1289" s="246" t="s">
        <v>84</v>
      </c>
      <c r="E1289" s="330"/>
      <c r="F1289" s="400">
        <f t="shared" si="33"/>
        <v>0</v>
      </c>
    </row>
    <row r="1290" spans="2:6">
      <c r="B1290" s="252"/>
      <c r="C1290" s="598">
        <v>29</v>
      </c>
      <c r="D1290" s="246" t="s">
        <v>85</v>
      </c>
      <c r="E1290" s="330"/>
      <c r="F1290" s="400">
        <f t="shared" si="33"/>
        <v>0</v>
      </c>
    </row>
    <row r="1291" spans="2:6">
      <c r="B1291" s="252"/>
      <c r="C1291" s="598">
        <v>30</v>
      </c>
      <c r="D1291" s="246" t="s">
        <v>641</v>
      </c>
      <c r="E1291" s="330"/>
      <c r="F1291" s="400">
        <f t="shared" si="33"/>
        <v>0</v>
      </c>
    </row>
    <row r="1292" spans="2:6">
      <c r="B1292" s="252"/>
      <c r="C1292" s="598">
        <v>31</v>
      </c>
      <c r="D1292" s="246" t="s">
        <v>659</v>
      </c>
      <c r="E1292" s="330"/>
      <c r="F1292" s="400">
        <f t="shared" si="33"/>
        <v>0</v>
      </c>
    </row>
    <row r="1293" spans="2:6">
      <c r="B1293" s="252"/>
      <c r="C1293" s="598">
        <v>32</v>
      </c>
      <c r="D1293" s="246" t="s">
        <v>86</v>
      </c>
      <c r="E1293" s="330"/>
      <c r="F1293" s="400">
        <f t="shared" si="33"/>
        <v>0</v>
      </c>
    </row>
    <row r="1294" spans="2:6">
      <c r="B1294" s="252"/>
      <c r="C1294" s="598">
        <v>33</v>
      </c>
      <c r="D1294" s="246" t="s">
        <v>87</v>
      </c>
      <c r="E1294" s="330"/>
      <c r="F1294" s="400">
        <f t="shared" si="33"/>
        <v>0</v>
      </c>
    </row>
    <row r="1295" spans="2:6">
      <c r="B1295" s="252"/>
      <c r="C1295" s="598">
        <v>34</v>
      </c>
      <c r="D1295" s="246" t="s">
        <v>660</v>
      </c>
      <c r="E1295" s="330"/>
      <c r="F1295" s="400">
        <f t="shared" si="33"/>
        <v>0</v>
      </c>
    </row>
    <row r="1296" spans="2:6">
      <c r="B1296" s="252"/>
      <c r="C1296" s="598">
        <v>35</v>
      </c>
      <c r="D1296" s="246" t="s">
        <v>661</v>
      </c>
      <c r="E1296" s="330"/>
      <c r="F1296" s="400">
        <f t="shared" si="33"/>
        <v>0</v>
      </c>
    </row>
    <row r="1297" spans="2:88">
      <c r="B1297" s="252"/>
      <c r="C1297" s="598">
        <v>36</v>
      </c>
      <c r="D1297" s="246" t="s">
        <v>88</v>
      </c>
      <c r="E1297" s="330"/>
      <c r="F1297" s="400">
        <f t="shared" si="33"/>
        <v>0</v>
      </c>
    </row>
    <row r="1298" spans="2:88">
      <c r="B1298" s="252"/>
      <c r="C1298" s="598">
        <v>37</v>
      </c>
      <c r="D1298" s="246" t="s">
        <v>645</v>
      </c>
      <c r="E1298" s="330"/>
      <c r="F1298" s="400">
        <f t="shared" si="33"/>
        <v>0</v>
      </c>
    </row>
    <row r="1299" spans="2:88">
      <c r="B1299" s="252"/>
      <c r="C1299" s="598">
        <v>38</v>
      </c>
      <c r="D1299" s="246" t="s">
        <v>646</v>
      </c>
      <c r="E1299" s="330"/>
      <c r="F1299" s="400">
        <f t="shared" si="33"/>
        <v>0</v>
      </c>
    </row>
    <row r="1300" spans="2:88">
      <c r="B1300" s="252"/>
      <c r="C1300" s="598">
        <v>39</v>
      </c>
      <c r="D1300" s="246" t="s">
        <v>647</v>
      </c>
      <c r="E1300" s="330"/>
      <c r="F1300" s="400">
        <f t="shared" si="33"/>
        <v>0</v>
      </c>
    </row>
    <row r="1301" spans="2:88">
      <c r="B1301" s="252"/>
      <c r="C1301" s="598">
        <v>40</v>
      </c>
      <c r="D1301" s="246" t="s">
        <v>648</v>
      </c>
      <c r="E1301" s="330"/>
      <c r="F1301" s="400">
        <f t="shared" si="33"/>
        <v>0</v>
      </c>
    </row>
    <row r="1302" spans="2:88">
      <c r="B1302" s="252"/>
      <c r="C1302" s="598">
        <v>41</v>
      </c>
      <c r="D1302" s="246" t="s">
        <v>662</v>
      </c>
      <c r="E1302" s="330"/>
      <c r="F1302" s="400">
        <f>J979+J1119</f>
        <v>0</v>
      </c>
    </row>
    <row r="1303" spans="2:88" ht="12.75" thickBot="1">
      <c r="B1303" s="345"/>
      <c r="C1303" s="620">
        <v>42</v>
      </c>
      <c r="D1303" s="256" t="s">
        <v>663</v>
      </c>
      <c r="E1303" s="330"/>
      <c r="F1303" s="401">
        <f>J980+J1120</f>
        <v>0</v>
      </c>
    </row>
    <row r="1304" spans="2:88">
      <c r="B1304" s="172" t="s">
        <v>376</v>
      </c>
      <c r="C1304" s="253"/>
      <c r="D1304" s="244"/>
      <c r="E1304" s="417"/>
      <c r="F1304" s="37">
        <f>SUM(F1220:F1261)</f>
        <v>0</v>
      </c>
    </row>
    <row r="1305" spans="2:88">
      <c r="B1305" s="173" t="s">
        <v>377</v>
      </c>
      <c r="C1305" s="95"/>
      <c r="D1305" s="246"/>
      <c r="E1305" s="112"/>
      <c r="F1305" s="37">
        <f>SUM(F1262:F1303)</f>
        <v>0</v>
      </c>
    </row>
    <row r="1306" spans="2:88">
      <c r="B1306" s="254" t="s">
        <v>90</v>
      </c>
      <c r="C1306" s="255"/>
      <c r="D1306" s="256"/>
      <c r="E1306" s="112"/>
      <c r="F1306" s="41">
        <f>SUM(F1220:F1303)</f>
        <v>0</v>
      </c>
    </row>
    <row r="1308" spans="2:88" ht="14.25">
      <c r="B1308" s="28" t="s">
        <v>439</v>
      </c>
      <c r="C1308" s="112"/>
      <c r="D1308" s="112"/>
      <c r="E1308" s="112"/>
      <c r="F1308" s="112"/>
      <c r="G1308" s="112"/>
      <c r="H1308" s="112"/>
      <c r="I1308" s="112"/>
      <c r="J1308" s="112"/>
      <c r="K1308" s="112"/>
      <c r="L1308" s="112"/>
      <c r="M1308" s="112"/>
      <c r="N1308" s="112"/>
      <c r="O1308" s="112"/>
      <c r="P1308" s="112"/>
      <c r="Q1308" s="112"/>
      <c r="R1308" s="112"/>
      <c r="S1308" s="112"/>
      <c r="T1308" s="112"/>
      <c r="U1308" s="112"/>
      <c r="V1308" s="112"/>
      <c r="W1308" s="112"/>
      <c r="X1308" s="112"/>
      <c r="Y1308" s="112"/>
      <c r="Z1308" s="112"/>
      <c r="AA1308" s="112"/>
      <c r="AB1308" s="112"/>
      <c r="AC1308" s="112"/>
      <c r="AD1308" s="112"/>
      <c r="AE1308" s="112"/>
      <c r="AF1308" s="112"/>
      <c r="AG1308" s="112"/>
      <c r="AH1308" s="112"/>
      <c r="AI1308" s="112"/>
      <c r="AJ1308" s="112"/>
      <c r="AK1308" s="112"/>
      <c r="AL1308" s="112"/>
      <c r="AM1308" s="112"/>
      <c r="AN1308" s="112"/>
      <c r="AO1308" s="112"/>
      <c r="AP1308" s="112"/>
      <c r="AQ1308" s="112"/>
      <c r="AR1308" s="359"/>
      <c r="AS1308" s="112"/>
      <c r="AT1308" s="112"/>
      <c r="AU1308" s="112"/>
      <c r="AV1308" s="112"/>
      <c r="AW1308" s="112"/>
      <c r="AX1308" s="112"/>
      <c r="AY1308" s="112"/>
      <c r="AZ1308" s="112"/>
      <c r="BA1308" s="112"/>
      <c r="BB1308" s="112"/>
      <c r="BC1308" s="112"/>
      <c r="BD1308" s="112"/>
      <c r="BE1308" s="112"/>
      <c r="BF1308" s="112"/>
      <c r="BG1308" s="112"/>
      <c r="BH1308" s="112"/>
      <c r="BI1308" s="112"/>
      <c r="BJ1308" s="112"/>
      <c r="BK1308" s="112"/>
      <c r="BL1308" s="112"/>
      <c r="BM1308" s="112"/>
      <c r="BN1308" s="112"/>
      <c r="BO1308" s="112"/>
      <c r="BP1308" s="112"/>
      <c r="BQ1308" s="112"/>
      <c r="BR1308" s="112"/>
      <c r="BS1308" s="112"/>
      <c r="BT1308" s="112"/>
      <c r="BU1308" s="112"/>
      <c r="BV1308" s="112"/>
      <c r="BW1308" s="112"/>
      <c r="BX1308" s="112"/>
      <c r="BY1308" s="112"/>
      <c r="BZ1308" s="112"/>
      <c r="CA1308" s="112"/>
      <c r="CB1308" s="112"/>
      <c r="CC1308" s="112"/>
      <c r="CD1308" s="112"/>
    </row>
    <row r="1309" spans="2:88">
      <c r="B1309" s="467"/>
      <c r="C1309" s="468"/>
      <c r="D1309" s="585"/>
      <c r="E1309" s="614" t="s">
        <v>102</v>
      </c>
      <c r="F1309" s="616"/>
      <c r="G1309" s="616"/>
      <c r="H1309" s="616"/>
      <c r="I1309" s="616"/>
      <c r="J1309" s="616"/>
      <c r="K1309" s="616"/>
      <c r="L1309" s="616"/>
      <c r="M1309" s="616"/>
      <c r="N1309" s="616"/>
      <c r="O1309" s="616"/>
      <c r="P1309" s="616"/>
      <c r="Q1309" s="616"/>
      <c r="R1309" s="616"/>
      <c r="S1309" s="616"/>
      <c r="T1309" s="616"/>
      <c r="U1309" s="616"/>
      <c r="V1309" s="616"/>
      <c r="W1309" s="616"/>
      <c r="X1309" s="616"/>
      <c r="Y1309" s="616"/>
      <c r="Z1309" s="616"/>
      <c r="AA1309" s="616"/>
      <c r="AB1309" s="616"/>
      <c r="AC1309" s="616"/>
      <c r="AD1309" s="616"/>
      <c r="AE1309" s="616"/>
      <c r="AF1309" s="616"/>
      <c r="AG1309" s="616"/>
      <c r="AH1309" s="616"/>
      <c r="AI1309" s="616"/>
      <c r="AJ1309" s="616"/>
      <c r="AK1309" s="616"/>
      <c r="AL1309" s="616"/>
      <c r="AM1309" s="616"/>
      <c r="AN1309" s="616"/>
      <c r="AO1309" s="616"/>
      <c r="AP1309" s="616"/>
      <c r="AQ1309" s="616"/>
      <c r="AR1309" s="616"/>
      <c r="AS1309" s="616"/>
      <c r="AT1309" s="617"/>
      <c r="AU1309" s="618" t="s">
        <v>79</v>
      </c>
      <c r="AV1309" s="615"/>
      <c r="AW1309" s="615"/>
      <c r="AX1309" s="615"/>
      <c r="AY1309" s="615"/>
      <c r="AZ1309" s="615"/>
      <c r="BA1309" s="615"/>
      <c r="BB1309" s="615"/>
      <c r="BC1309" s="615"/>
      <c r="BD1309" s="615"/>
      <c r="BE1309" s="615"/>
      <c r="BF1309" s="615"/>
      <c r="BG1309" s="615"/>
      <c r="BH1309" s="615"/>
      <c r="BI1309" s="615"/>
      <c r="BJ1309" s="615"/>
      <c r="BK1309" s="615"/>
      <c r="BL1309" s="615"/>
      <c r="BM1309" s="615"/>
      <c r="BN1309" s="615"/>
      <c r="BO1309" s="615"/>
      <c r="BP1309" s="615"/>
      <c r="BQ1309" s="615"/>
      <c r="BR1309" s="615"/>
      <c r="BS1309" s="615"/>
      <c r="BT1309" s="615"/>
      <c r="BU1309" s="615"/>
      <c r="BV1309" s="615"/>
      <c r="BW1309" s="615"/>
      <c r="BX1309" s="615"/>
      <c r="BY1309" s="615"/>
      <c r="BZ1309" s="615"/>
      <c r="CA1309" s="615"/>
      <c r="CB1309" s="615"/>
      <c r="CC1309" s="615"/>
      <c r="CD1309" s="615"/>
      <c r="CE1309" s="615"/>
      <c r="CF1309" s="615"/>
      <c r="CG1309" s="615"/>
      <c r="CH1309" s="615"/>
      <c r="CI1309" s="615"/>
      <c r="CJ1309" s="619"/>
    </row>
    <row r="1310" spans="2:88">
      <c r="B1310" s="476"/>
      <c r="C1310" s="466"/>
      <c r="D1310" s="497"/>
      <c r="E1310" s="586">
        <v>1</v>
      </c>
      <c r="F1310" s="587">
        <v>2</v>
      </c>
      <c r="G1310" s="587">
        <v>3</v>
      </c>
      <c r="H1310" s="587">
        <v>4</v>
      </c>
      <c r="I1310" s="587">
        <v>5</v>
      </c>
      <c r="J1310" s="587">
        <v>6</v>
      </c>
      <c r="K1310" s="587">
        <v>7</v>
      </c>
      <c r="L1310" s="587">
        <v>8</v>
      </c>
      <c r="M1310" s="587">
        <v>9</v>
      </c>
      <c r="N1310" s="587">
        <v>10</v>
      </c>
      <c r="O1310" s="587">
        <v>11</v>
      </c>
      <c r="P1310" s="587">
        <v>12</v>
      </c>
      <c r="Q1310" s="587">
        <v>13</v>
      </c>
      <c r="R1310" s="587">
        <v>14</v>
      </c>
      <c r="S1310" s="587">
        <v>15</v>
      </c>
      <c r="T1310" s="587">
        <v>16</v>
      </c>
      <c r="U1310" s="587">
        <v>17</v>
      </c>
      <c r="V1310" s="587">
        <v>18</v>
      </c>
      <c r="W1310" s="587">
        <v>19</v>
      </c>
      <c r="X1310" s="587">
        <v>20</v>
      </c>
      <c r="Y1310" s="587">
        <v>21</v>
      </c>
      <c r="Z1310" s="587">
        <v>22</v>
      </c>
      <c r="AA1310" s="587">
        <v>23</v>
      </c>
      <c r="AB1310" s="587">
        <v>24</v>
      </c>
      <c r="AC1310" s="587">
        <v>25</v>
      </c>
      <c r="AD1310" s="587">
        <v>26</v>
      </c>
      <c r="AE1310" s="587">
        <v>27</v>
      </c>
      <c r="AF1310" s="587">
        <v>28</v>
      </c>
      <c r="AG1310" s="587">
        <v>29</v>
      </c>
      <c r="AH1310" s="587">
        <v>30</v>
      </c>
      <c r="AI1310" s="587">
        <v>31</v>
      </c>
      <c r="AJ1310" s="587">
        <v>32</v>
      </c>
      <c r="AK1310" s="587">
        <v>33</v>
      </c>
      <c r="AL1310" s="587">
        <v>34</v>
      </c>
      <c r="AM1310" s="587">
        <v>35</v>
      </c>
      <c r="AN1310" s="587">
        <v>36</v>
      </c>
      <c r="AO1310" s="587">
        <v>37</v>
      </c>
      <c r="AP1310" s="587">
        <v>38</v>
      </c>
      <c r="AQ1310" s="587">
        <v>39</v>
      </c>
      <c r="AR1310" s="587">
        <v>40</v>
      </c>
      <c r="AS1310" s="587">
        <v>41</v>
      </c>
      <c r="AT1310" s="587">
        <v>42</v>
      </c>
      <c r="AU1310" s="586">
        <v>1</v>
      </c>
      <c r="AV1310" s="587">
        <v>2</v>
      </c>
      <c r="AW1310" s="587">
        <v>3</v>
      </c>
      <c r="AX1310" s="587">
        <v>4</v>
      </c>
      <c r="AY1310" s="587">
        <v>5</v>
      </c>
      <c r="AZ1310" s="587">
        <v>6</v>
      </c>
      <c r="BA1310" s="587">
        <v>7</v>
      </c>
      <c r="BB1310" s="587">
        <v>8</v>
      </c>
      <c r="BC1310" s="587">
        <v>9</v>
      </c>
      <c r="BD1310" s="587">
        <v>10</v>
      </c>
      <c r="BE1310" s="587">
        <v>11</v>
      </c>
      <c r="BF1310" s="587">
        <v>12</v>
      </c>
      <c r="BG1310" s="587">
        <v>13</v>
      </c>
      <c r="BH1310" s="587">
        <v>14</v>
      </c>
      <c r="BI1310" s="587">
        <v>15</v>
      </c>
      <c r="BJ1310" s="587">
        <v>16</v>
      </c>
      <c r="BK1310" s="587">
        <v>17</v>
      </c>
      <c r="BL1310" s="587">
        <v>18</v>
      </c>
      <c r="BM1310" s="587">
        <v>19</v>
      </c>
      <c r="BN1310" s="587">
        <v>20</v>
      </c>
      <c r="BO1310" s="587">
        <v>21</v>
      </c>
      <c r="BP1310" s="587">
        <v>22</v>
      </c>
      <c r="BQ1310" s="587">
        <v>23</v>
      </c>
      <c r="BR1310" s="587">
        <v>24</v>
      </c>
      <c r="BS1310" s="587">
        <v>25</v>
      </c>
      <c r="BT1310" s="587">
        <v>26</v>
      </c>
      <c r="BU1310" s="587">
        <v>27</v>
      </c>
      <c r="BV1310" s="587">
        <v>28</v>
      </c>
      <c r="BW1310" s="587">
        <v>29</v>
      </c>
      <c r="BX1310" s="587">
        <v>30</v>
      </c>
      <c r="BY1310" s="587">
        <v>31</v>
      </c>
      <c r="BZ1310" s="587">
        <v>32</v>
      </c>
      <c r="CA1310" s="587">
        <v>33</v>
      </c>
      <c r="CB1310" s="587">
        <v>34</v>
      </c>
      <c r="CC1310" s="587">
        <v>35</v>
      </c>
      <c r="CD1310" s="587">
        <v>36</v>
      </c>
      <c r="CE1310" s="587">
        <v>37</v>
      </c>
      <c r="CF1310" s="587">
        <v>38</v>
      </c>
      <c r="CG1310" s="587">
        <v>39</v>
      </c>
      <c r="CH1310" s="587">
        <v>40</v>
      </c>
      <c r="CI1310" s="587">
        <v>41</v>
      </c>
      <c r="CJ1310" s="588">
        <v>42</v>
      </c>
    </row>
    <row r="1311" spans="2:88" ht="52.15" customHeight="1">
      <c r="B1311" s="475"/>
      <c r="C1311" s="498"/>
      <c r="D1311" s="469"/>
      <c r="E1311" s="470" t="s">
        <v>67</v>
      </c>
      <c r="F1311" s="471" t="s">
        <v>563</v>
      </c>
      <c r="G1311" s="471" t="s">
        <v>633</v>
      </c>
      <c r="H1311" s="471" t="s">
        <v>652</v>
      </c>
      <c r="I1311" s="471" t="s">
        <v>653</v>
      </c>
      <c r="J1311" s="471" t="s">
        <v>68</v>
      </c>
      <c r="K1311" s="471" t="s">
        <v>69</v>
      </c>
      <c r="L1311" s="471" t="s">
        <v>70</v>
      </c>
      <c r="M1311" s="471" t="s">
        <v>71</v>
      </c>
      <c r="N1311" s="471" t="s">
        <v>564</v>
      </c>
      <c r="O1311" s="471" t="s">
        <v>72</v>
      </c>
      <c r="P1311" s="471" t="s">
        <v>73</v>
      </c>
      <c r="Q1311" s="471" t="s">
        <v>74</v>
      </c>
      <c r="R1311" s="471" t="s">
        <v>75</v>
      </c>
      <c r="S1311" s="471" t="s">
        <v>654</v>
      </c>
      <c r="T1311" s="471" t="s">
        <v>655</v>
      </c>
      <c r="U1311" s="471" t="s">
        <v>656</v>
      </c>
      <c r="V1311" s="471" t="s">
        <v>657</v>
      </c>
      <c r="W1311" s="471" t="s">
        <v>76</v>
      </c>
      <c r="X1311" s="471" t="s">
        <v>658</v>
      </c>
      <c r="Y1311" s="471" t="s">
        <v>77</v>
      </c>
      <c r="Z1311" s="471" t="s">
        <v>81</v>
      </c>
      <c r="AA1311" s="471" t="s">
        <v>82</v>
      </c>
      <c r="AB1311" s="471" t="s">
        <v>565</v>
      </c>
      <c r="AC1311" s="471" t="s">
        <v>566</v>
      </c>
      <c r="AD1311" s="471" t="s">
        <v>567</v>
      </c>
      <c r="AE1311" s="471" t="s">
        <v>83</v>
      </c>
      <c r="AF1311" s="471" t="s">
        <v>84</v>
      </c>
      <c r="AG1311" s="471" t="s">
        <v>85</v>
      </c>
      <c r="AH1311" s="471" t="s">
        <v>641</v>
      </c>
      <c r="AI1311" s="471" t="s">
        <v>659</v>
      </c>
      <c r="AJ1311" s="471" t="s">
        <v>86</v>
      </c>
      <c r="AK1311" s="471" t="s">
        <v>87</v>
      </c>
      <c r="AL1311" s="471" t="s">
        <v>660</v>
      </c>
      <c r="AM1311" s="471" t="s">
        <v>661</v>
      </c>
      <c r="AN1311" s="471" t="s">
        <v>88</v>
      </c>
      <c r="AO1311" s="471" t="s">
        <v>645</v>
      </c>
      <c r="AP1311" s="471" t="s">
        <v>646</v>
      </c>
      <c r="AQ1311" s="471" t="s">
        <v>647</v>
      </c>
      <c r="AR1311" s="471" t="s">
        <v>648</v>
      </c>
      <c r="AS1311" s="471" t="s">
        <v>662</v>
      </c>
      <c r="AT1311" s="471" t="s">
        <v>663</v>
      </c>
      <c r="AU1311" s="470" t="s">
        <v>67</v>
      </c>
      <c r="AV1311" s="471" t="s">
        <v>563</v>
      </c>
      <c r="AW1311" s="471" t="s">
        <v>633</v>
      </c>
      <c r="AX1311" s="471" t="s">
        <v>652</v>
      </c>
      <c r="AY1311" s="471" t="s">
        <v>653</v>
      </c>
      <c r="AZ1311" s="471" t="s">
        <v>68</v>
      </c>
      <c r="BA1311" s="471" t="s">
        <v>69</v>
      </c>
      <c r="BB1311" s="471" t="s">
        <v>70</v>
      </c>
      <c r="BC1311" s="471" t="s">
        <v>71</v>
      </c>
      <c r="BD1311" s="471" t="s">
        <v>564</v>
      </c>
      <c r="BE1311" s="471" t="s">
        <v>72</v>
      </c>
      <c r="BF1311" s="471" t="s">
        <v>73</v>
      </c>
      <c r="BG1311" s="471" t="s">
        <v>74</v>
      </c>
      <c r="BH1311" s="471" t="s">
        <v>75</v>
      </c>
      <c r="BI1311" s="471" t="s">
        <v>654</v>
      </c>
      <c r="BJ1311" s="471" t="s">
        <v>655</v>
      </c>
      <c r="BK1311" s="471" t="s">
        <v>656</v>
      </c>
      <c r="BL1311" s="471" t="s">
        <v>657</v>
      </c>
      <c r="BM1311" s="471" t="s">
        <v>76</v>
      </c>
      <c r="BN1311" s="471" t="s">
        <v>658</v>
      </c>
      <c r="BO1311" s="471" t="s">
        <v>77</v>
      </c>
      <c r="BP1311" s="471" t="s">
        <v>81</v>
      </c>
      <c r="BQ1311" s="471" t="s">
        <v>82</v>
      </c>
      <c r="BR1311" s="471" t="s">
        <v>565</v>
      </c>
      <c r="BS1311" s="471" t="s">
        <v>566</v>
      </c>
      <c r="BT1311" s="471" t="s">
        <v>567</v>
      </c>
      <c r="BU1311" s="471" t="s">
        <v>83</v>
      </c>
      <c r="BV1311" s="471" t="s">
        <v>84</v>
      </c>
      <c r="BW1311" s="471" t="s">
        <v>85</v>
      </c>
      <c r="BX1311" s="471" t="s">
        <v>641</v>
      </c>
      <c r="BY1311" s="471" t="s">
        <v>659</v>
      </c>
      <c r="BZ1311" s="471" t="s">
        <v>86</v>
      </c>
      <c r="CA1311" s="471" t="s">
        <v>87</v>
      </c>
      <c r="CB1311" s="471" t="s">
        <v>660</v>
      </c>
      <c r="CC1311" s="471" t="s">
        <v>661</v>
      </c>
      <c r="CD1311" s="471" t="s">
        <v>88</v>
      </c>
      <c r="CE1311" s="471" t="s">
        <v>645</v>
      </c>
      <c r="CF1311" s="471" t="s">
        <v>646</v>
      </c>
      <c r="CG1311" s="471" t="s">
        <v>647</v>
      </c>
      <c r="CH1311" s="471" t="s">
        <v>648</v>
      </c>
      <c r="CI1311" s="471" t="s">
        <v>662</v>
      </c>
      <c r="CJ1311" s="496" t="s">
        <v>663</v>
      </c>
    </row>
    <row r="1312" spans="2:88">
      <c r="B1312" s="274" t="s">
        <v>102</v>
      </c>
      <c r="C1312" s="586">
        <v>1</v>
      </c>
      <c r="D1312" s="472" t="s">
        <v>67</v>
      </c>
      <c r="E1312" s="478">
        <f t="array" ref="E1312:CJ1395">+'1次効果'!$E$876:$CJ$959</f>
        <v>1.0530519504978513</v>
      </c>
      <c r="F1312" s="479">
        <v>1.1941612882118242E-3</v>
      </c>
      <c r="G1312" s="479">
        <v>9.7557183369669583E-4</v>
      </c>
      <c r="H1312" s="479">
        <v>9.7803824683604512E-5</v>
      </c>
      <c r="I1312" s="479">
        <v>6.4944745887746305E-2</v>
      </c>
      <c r="J1312" s="479">
        <v>8.196784288509484E-3</v>
      </c>
      <c r="K1312" s="479">
        <v>2.7886410920532911E-4</v>
      </c>
      <c r="L1312" s="479">
        <v>7.0720810042699991E-4</v>
      </c>
      <c r="M1312" s="479">
        <v>6.0648162535351879E-6</v>
      </c>
      <c r="N1312" s="479">
        <v>2.7908631563934427E-2</v>
      </c>
      <c r="O1312" s="479">
        <v>4.3651749947108844E-4</v>
      </c>
      <c r="P1312" s="479">
        <v>3.8974365982219482E-5</v>
      </c>
      <c r="Q1312" s="479">
        <v>3.3948110672241252E-4</v>
      </c>
      <c r="R1312" s="479">
        <v>6.4382763103616167E-5</v>
      </c>
      <c r="S1312" s="479">
        <v>9.239871748417749E-5</v>
      </c>
      <c r="T1312" s="479">
        <v>1.0633618347734849E-4</v>
      </c>
      <c r="U1312" s="479">
        <v>3.6093516515350329E-4</v>
      </c>
      <c r="V1312" s="479">
        <v>1.7525076869700062E-4</v>
      </c>
      <c r="W1312" s="479">
        <v>4.3011126761678182E-4</v>
      </c>
      <c r="X1312" s="479">
        <v>2.185968304107384E-4</v>
      </c>
      <c r="Y1312" s="479">
        <v>3.6806241493385854E-4</v>
      </c>
      <c r="Z1312" s="479">
        <v>1.1580659370063443E-3</v>
      </c>
      <c r="AA1312" s="479">
        <v>6.9263545278775427E-4</v>
      </c>
      <c r="AB1312" s="479">
        <v>3.3159568972985777E-5</v>
      </c>
      <c r="AC1312" s="479">
        <v>2.1131194094928666E-4</v>
      </c>
      <c r="AD1312" s="479">
        <v>5.1783871041499442E-5</v>
      </c>
      <c r="AE1312" s="479">
        <v>1.3040248732110738E-4</v>
      </c>
      <c r="AF1312" s="479">
        <v>4.1065085420079329E-5</v>
      </c>
      <c r="AG1312" s="479">
        <v>2.3278264379510024E-5</v>
      </c>
      <c r="AH1312" s="479">
        <v>3.0308199534520439E-5</v>
      </c>
      <c r="AI1312" s="479">
        <v>4.2521020290370412E-5</v>
      </c>
      <c r="AJ1312" s="479">
        <v>5.9266628166961052E-5</v>
      </c>
      <c r="AK1312" s="479">
        <v>4.6041295450379436E-4</v>
      </c>
      <c r="AL1312" s="479">
        <v>1.1351949030438183E-3</v>
      </c>
      <c r="AM1312" s="479">
        <v>6.0427861708869869E-4</v>
      </c>
      <c r="AN1312" s="479">
        <v>1.3188900703131108E-4</v>
      </c>
      <c r="AO1312" s="479">
        <v>1.0652928157788873E-2</v>
      </c>
      <c r="AP1312" s="479">
        <v>1.5560730035680868E-2</v>
      </c>
      <c r="AQ1312" s="479">
        <v>1.002543378564548E-3</v>
      </c>
      <c r="AR1312" s="479">
        <v>1.8945022697291584E-3</v>
      </c>
      <c r="AS1312" s="479">
        <v>4.4816967447310763E-4</v>
      </c>
      <c r="AT1312" s="480">
        <v>1.1008586131258301E-4</v>
      </c>
      <c r="AU1312" s="478">
        <v>5.6538566431550317E-4</v>
      </c>
      <c r="AV1312" s="479">
        <v>7.809148687492099E-5</v>
      </c>
      <c r="AW1312" s="479">
        <v>1.6678058530205143E-4</v>
      </c>
      <c r="AX1312" s="479">
        <v>2.2996363136305343E-5</v>
      </c>
      <c r="AY1312" s="479">
        <v>1.184786489725202E-3</v>
      </c>
      <c r="AZ1312" s="479">
        <v>1.0335814547046527E-4</v>
      </c>
      <c r="BA1312" s="479">
        <v>4.5535241556159173E-5</v>
      </c>
      <c r="BB1312" s="479">
        <v>6.1930991773767913E-5</v>
      </c>
      <c r="BC1312" s="479">
        <v>1.5729264138015598E-6</v>
      </c>
      <c r="BD1312" s="479">
        <v>3.3485246145214268E-4</v>
      </c>
      <c r="BE1312" s="479">
        <v>2.444976432600664E-5</v>
      </c>
      <c r="BF1312" s="479">
        <v>9.8623500746178908E-6</v>
      </c>
      <c r="BG1312" s="479">
        <v>1.8765376449230452E-5</v>
      </c>
      <c r="BH1312" s="479">
        <v>1.5201808376522082E-5</v>
      </c>
      <c r="BI1312" s="479">
        <v>3.0887909705727568E-5</v>
      </c>
      <c r="BJ1312" s="479">
        <v>4.7656088202630942E-5</v>
      </c>
      <c r="BK1312" s="479">
        <v>6.6404484191426329E-5</v>
      </c>
      <c r="BL1312" s="479">
        <v>4.2126838975521993E-5</v>
      </c>
      <c r="BM1312" s="479">
        <v>6.0577876949867222E-5</v>
      </c>
      <c r="BN1312" s="479">
        <v>6.6288698914000296E-5</v>
      </c>
      <c r="BO1312" s="479">
        <v>9.2106195650172159E-5</v>
      </c>
      <c r="BP1312" s="479">
        <v>8.3919394821721114E-5</v>
      </c>
      <c r="BQ1312" s="479">
        <v>3.0561636389124701E-5</v>
      </c>
      <c r="BR1312" s="479">
        <v>7.4855412897851368E-6</v>
      </c>
      <c r="BS1312" s="479">
        <v>4.4982549580321841E-5</v>
      </c>
      <c r="BT1312" s="479">
        <v>2.3325979937562845E-5</v>
      </c>
      <c r="BU1312" s="479">
        <v>1.1573379157703812E-5</v>
      </c>
      <c r="BV1312" s="479">
        <v>1.0064942188066025E-5</v>
      </c>
      <c r="BW1312" s="479">
        <v>3.968884496095004E-6</v>
      </c>
      <c r="BX1312" s="479">
        <v>1.0393687420634115E-5</v>
      </c>
      <c r="BY1312" s="479">
        <v>1.4264531178334752E-5</v>
      </c>
      <c r="BZ1312" s="479">
        <v>1.1656287078368342E-5</v>
      </c>
      <c r="CA1312" s="479">
        <v>1.4699010827455102E-5</v>
      </c>
      <c r="CB1312" s="479">
        <v>4.1995850457375388E-5</v>
      </c>
      <c r="CC1312" s="479">
        <v>3.1238624972675941E-5</v>
      </c>
      <c r="CD1312" s="479">
        <v>2.7410556108551132E-5</v>
      </c>
      <c r="CE1312" s="479">
        <v>3.0131962601152846E-4</v>
      </c>
      <c r="CF1312" s="479">
        <v>5.4696705746783213E-4</v>
      </c>
      <c r="CG1312" s="479">
        <v>3.1068291123087945E-5</v>
      </c>
      <c r="CH1312" s="479">
        <v>3.468371774904075E-5</v>
      </c>
      <c r="CI1312" s="479">
        <v>9.2233930145595145E-5</v>
      </c>
      <c r="CJ1312" s="480">
        <v>1.9590597383846638E-5</v>
      </c>
    </row>
    <row r="1313" spans="2:88">
      <c r="B1313" s="277"/>
      <c r="C1313" s="589">
        <v>2</v>
      </c>
      <c r="D1313" s="473" t="s">
        <v>563</v>
      </c>
      <c r="E1313" s="481">
        <v>8.2266422103914621E-5</v>
      </c>
      <c r="F1313" s="482">
        <v>1.0850695175970115</v>
      </c>
      <c r="G1313" s="482">
        <v>1.0402506904588466E-4</v>
      </c>
      <c r="H1313" s="482">
        <v>2.7762758101325933E-5</v>
      </c>
      <c r="I1313" s="482">
        <v>4.085180249587907E-4</v>
      </c>
      <c r="J1313" s="482">
        <v>5.114884668732954E-5</v>
      </c>
      <c r="K1313" s="482">
        <v>3.7721554295037894E-2</v>
      </c>
      <c r="L1313" s="482">
        <v>9.587476431137455E-5</v>
      </c>
      <c r="M1313" s="482">
        <v>1.6235883113703667E-6</v>
      </c>
      <c r="N1313" s="482">
        <v>4.6561847404896034E-5</v>
      </c>
      <c r="O1313" s="482">
        <v>9.5324089123142118E-5</v>
      </c>
      <c r="P1313" s="482">
        <v>2.0856321163492371E-5</v>
      </c>
      <c r="Q1313" s="482">
        <v>5.3397459025165816E-5</v>
      </c>
      <c r="R1313" s="482">
        <v>3.1145098452068906E-5</v>
      </c>
      <c r="S1313" s="482">
        <v>2.6126373882536612E-5</v>
      </c>
      <c r="T1313" s="482">
        <v>1.5628248324894288E-5</v>
      </c>
      <c r="U1313" s="482">
        <v>3.6752496453540824E-5</v>
      </c>
      <c r="V1313" s="482">
        <v>3.1680346979804435E-5</v>
      </c>
      <c r="W1313" s="482">
        <v>3.8094818286777616E-5</v>
      </c>
      <c r="X1313" s="482">
        <v>2.6908876597757463E-5</v>
      </c>
      <c r="Y1313" s="482">
        <v>1.7747294328328326E-5</v>
      </c>
      <c r="Z1313" s="482">
        <v>5.9603506543609585E-4</v>
      </c>
      <c r="AA1313" s="482">
        <v>3.4680434683311494E-4</v>
      </c>
      <c r="AB1313" s="482">
        <v>2.067905017670021E-5</v>
      </c>
      <c r="AC1313" s="482">
        <v>2.342870547121841E-5</v>
      </c>
      <c r="AD1313" s="482">
        <v>1.9442978719254842E-5</v>
      </c>
      <c r="AE1313" s="482">
        <v>2.7726282082126197E-5</v>
      </c>
      <c r="AF1313" s="482">
        <v>3.3932082406112316E-5</v>
      </c>
      <c r="AG1313" s="482">
        <v>1.0691512731206459E-5</v>
      </c>
      <c r="AH1313" s="482">
        <v>2.8871500793807453E-5</v>
      </c>
      <c r="AI1313" s="482">
        <v>9.6506090897944784E-5</v>
      </c>
      <c r="AJ1313" s="482">
        <v>2.5699629935603628E-5</v>
      </c>
      <c r="AK1313" s="482">
        <v>3.5579329877718206E-5</v>
      </c>
      <c r="AL1313" s="482">
        <v>7.9209326608134493E-5</v>
      </c>
      <c r="AM1313" s="482">
        <v>7.9339330646889948E-5</v>
      </c>
      <c r="AN1313" s="482">
        <v>2.0509672591315752E-5</v>
      </c>
      <c r="AO1313" s="482">
        <v>9.9302500269484524E-4</v>
      </c>
      <c r="AP1313" s="482">
        <v>1.2459435577028431E-3</v>
      </c>
      <c r="AQ1313" s="482">
        <v>4.1839016771746627E-5</v>
      </c>
      <c r="AR1313" s="482">
        <v>7.3726434488026197E-5</v>
      </c>
      <c r="AS1313" s="482">
        <v>1.3069397270395779E-3</v>
      </c>
      <c r="AT1313" s="483">
        <v>2.3752376138086497E-5</v>
      </c>
      <c r="AU1313" s="481">
        <v>1.6916687844453405E-5</v>
      </c>
      <c r="AV1313" s="482">
        <v>1.1124074699025332E-4</v>
      </c>
      <c r="AW1313" s="482">
        <v>6.037420669538615E-6</v>
      </c>
      <c r="AX1313" s="482">
        <v>4.6933639117068438E-6</v>
      </c>
      <c r="AY1313" s="482">
        <v>1.4911332683708952E-5</v>
      </c>
      <c r="AZ1313" s="482">
        <v>8.4531353435645945E-6</v>
      </c>
      <c r="BA1313" s="482">
        <v>1.6564533752290659E-4</v>
      </c>
      <c r="BB1313" s="482">
        <v>1.3378636991644234E-5</v>
      </c>
      <c r="BC1313" s="482">
        <v>5.6671206211457342E-7</v>
      </c>
      <c r="BD1313" s="482">
        <v>1.1056809396613793E-5</v>
      </c>
      <c r="BE1313" s="482">
        <v>1.5672883810164782E-5</v>
      </c>
      <c r="BF1313" s="482">
        <v>4.1523140560444008E-6</v>
      </c>
      <c r="BG1313" s="482">
        <v>5.9084054153400133E-6</v>
      </c>
      <c r="BH1313" s="482">
        <v>5.512315717812152E-6</v>
      </c>
      <c r="BI1313" s="482">
        <v>4.5040572346163252E-6</v>
      </c>
      <c r="BJ1313" s="482">
        <v>4.2066891199401277E-6</v>
      </c>
      <c r="BK1313" s="482">
        <v>7.9654500187038598E-6</v>
      </c>
      <c r="BL1313" s="482">
        <v>9.2841129620962111E-6</v>
      </c>
      <c r="BM1313" s="482">
        <v>8.7971515534829394E-6</v>
      </c>
      <c r="BN1313" s="482">
        <v>9.4189151462325337E-6</v>
      </c>
      <c r="BO1313" s="482">
        <v>5.9840969201814267E-6</v>
      </c>
      <c r="BP1313" s="482">
        <v>4.6360704458569471E-5</v>
      </c>
      <c r="BQ1313" s="482">
        <v>2.9588846080210689E-5</v>
      </c>
      <c r="BR1313" s="482">
        <v>4.4836485648726033E-6</v>
      </c>
      <c r="BS1313" s="482">
        <v>6.441668744350408E-6</v>
      </c>
      <c r="BT1313" s="482">
        <v>4.7765105158229688E-6</v>
      </c>
      <c r="BU1313" s="482">
        <v>6.5249226824633938E-6</v>
      </c>
      <c r="BV1313" s="482">
        <v>5.9529439421740218E-6</v>
      </c>
      <c r="BW1313" s="482">
        <v>2.4333135893706956E-6</v>
      </c>
      <c r="BX1313" s="482">
        <v>5.6253695804482682E-6</v>
      </c>
      <c r="BY1313" s="482">
        <v>1.182726239803423E-5</v>
      </c>
      <c r="BZ1313" s="482">
        <v>4.0330783032832607E-6</v>
      </c>
      <c r="CA1313" s="482">
        <v>6.2959588124273794E-6</v>
      </c>
      <c r="CB1313" s="482">
        <v>7.0405098079425591E-6</v>
      </c>
      <c r="CC1313" s="482">
        <v>1.4743613014899748E-5</v>
      </c>
      <c r="CD1313" s="482">
        <v>5.07758885555243E-6</v>
      </c>
      <c r="CE1313" s="482">
        <v>9.6497585832117173E-6</v>
      </c>
      <c r="CF1313" s="482">
        <v>1.1917180803644755E-5</v>
      </c>
      <c r="CG1313" s="482">
        <v>7.1446240028417718E-6</v>
      </c>
      <c r="CH1313" s="482">
        <v>5.5844362373455135E-6</v>
      </c>
      <c r="CI1313" s="482">
        <v>2.01565707379815E-4</v>
      </c>
      <c r="CJ1313" s="483">
        <v>4.2542543733691188E-6</v>
      </c>
    </row>
    <row r="1314" spans="2:88">
      <c r="B1314" s="277"/>
      <c r="C1314" s="589">
        <v>3</v>
      </c>
      <c r="D1314" s="473" t="s">
        <v>633</v>
      </c>
      <c r="E1314" s="481">
        <v>2.5126351846374405E-4</v>
      </c>
      <c r="F1314" s="482">
        <v>6.602279763667577E-5</v>
      </c>
      <c r="G1314" s="482">
        <v>1.0151416826755675</v>
      </c>
      <c r="H1314" s="482">
        <v>1.753139744029182E-5</v>
      </c>
      <c r="I1314" s="482">
        <v>2.4948569457058579E-2</v>
      </c>
      <c r="J1314" s="482">
        <v>8.2710561686100191E-5</v>
      </c>
      <c r="K1314" s="482">
        <v>3.3324578248892645E-5</v>
      </c>
      <c r="L1314" s="482">
        <v>5.992328401659044E-5</v>
      </c>
      <c r="M1314" s="482">
        <v>7.0369038836175443E-7</v>
      </c>
      <c r="N1314" s="482">
        <v>4.5966407732570573E-5</v>
      </c>
      <c r="O1314" s="482">
        <v>3.3612408019599338E-5</v>
      </c>
      <c r="P1314" s="482">
        <v>6.9098579700440315E-5</v>
      </c>
      <c r="Q1314" s="482">
        <v>4.8154491753330595E-5</v>
      </c>
      <c r="R1314" s="482">
        <v>7.8236409414779918E-6</v>
      </c>
      <c r="S1314" s="482">
        <v>5.4738323894349638E-6</v>
      </c>
      <c r="T1314" s="482">
        <v>9.2574637704515579E-6</v>
      </c>
      <c r="U1314" s="482">
        <v>7.4390128975063952E-6</v>
      </c>
      <c r="V1314" s="482">
        <v>9.1063326267158156E-6</v>
      </c>
      <c r="W1314" s="482">
        <v>8.4289196896807041E-6</v>
      </c>
      <c r="X1314" s="482">
        <v>1.1009526879902877E-5</v>
      </c>
      <c r="Y1314" s="482">
        <v>7.5095792414019405E-6</v>
      </c>
      <c r="Z1314" s="482">
        <v>5.6251075304233665E-3</v>
      </c>
      <c r="AA1314" s="482">
        <v>9.5479211144927638E-6</v>
      </c>
      <c r="AB1314" s="482">
        <v>1.461685948849949E-5</v>
      </c>
      <c r="AC1314" s="482">
        <v>4.2999431968664161E-6</v>
      </c>
      <c r="AD1314" s="482">
        <v>3.6708271356343471E-6</v>
      </c>
      <c r="AE1314" s="482">
        <v>4.6035744754474004E-6</v>
      </c>
      <c r="AF1314" s="482">
        <v>6.3100190675009035E-6</v>
      </c>
      <c r="AG1314" s="482">
        <v>7.9310909310891227E-7</v>
      </c>
      <c r="AH1314" s="482">
        <v>2.7842563872714572E-6</v>
      </c>
      <c r="AI1314" s="482">
        <v>1.5294280136155548E-5</v>
      </c>
      <c r="AJ1314" s="482">
        <v>1.2826690829990422E-5</v>
      </c>
      <c r="AK1314" s="482">
        <v>1.5947052903509547E-5</v>
      </c>
      <c r="AL1314" s="482">
        <v>2.9281721185564209E-4</v>
      </c>
      <c r="AM1314" s="482">
        <v>2.0484416599630053E-5</v>
      </c>
      <c r="AN1314" s="482">
        <v>1.2484123082068505E-5</v>
      </c>
      <c r="AO1314" s="482">
        <v>3.1734247367666444E-3</v>
      </c>
      <c r="AP1314" s="482">
        <v>5.4714144557791609E-3</v>
      </c>
      <c r="AQ1314" s="482">
        <v>1.4579525081258927E-5</v>
      </c>
      <c r="AR1314" s="482">
        <v>1.8038118198047154E-4</v>
      </c>
      <c r="AS1314" s="482">
        <v>3.2270592054379295E-4</v>
      </c>
      <c r="AT1314" s="483">
        <v>1.6236791043136663E-5</v>
      </c>
      <c r="AU1314" s="481">
        <v>7.2434850640531461E-5</v>
      </c>
      <c r="AV1314" s="482">
        <v>1.6731053863003839E-5</v>
      </c>
      <c r="AW1314" s="482">
        <v>8.1105384266463149E-4</v>
      </c>
      <c r="AX1314" s="482">
        <v>1.5653016876365967E-6</v>
      </c>
      <c r="AY1314" s="482">
        <v>6.5513016008458933E-4</v>
      </c>
      <c r="AZ1314" s="482">
        <v>6.5396166441031617E-6</v>
      </c>
      <c r="BA1314" s="482">
        <v>6.4026072674897448E-6</v>
      </c>
      <c r="BB1314" s="482">
        <v>1.0251929355676213E-5</v>
      </c>
      <c r="BC1314" s="482">
        <v>6.9531101322634115E-7</v>
      </c>
      <c r="BD1314" s="482">
        <v>8.4822492559652901E-6</v>
      </c>
      <c r="BE1314" s="482">
        <v>4.4416657317952789E-6</v>
      </c>
      <c r="BF1314" s="482">
        <v>6.6427192535803262E-6</v>
      </c>
      <c r="BG1314" s="482">
        <v>7.8512621442779119E-6</v>
      </c>
      <c r="BH1314" s="482">
        <v>3.1947117577212209E-6</v>
      </c>
      <c r="BI1314" s="482">
        <v>2.4948859015642366E-6</v>
      </c>
      <c r="BJ1314" s="482">
        <v>2.4062089603290264E-6</v>
      </c>
      <c r="BK1314" s="482">
        <v>3.0800847540278262E-6</v>
      </c>
      <c r="BL1314" s="482">
        <v>3.0189261722140377E-6</v>
      </c>
      <c r="BM1314" s="482">
        <v>3.0435368245008497E-6</v>
      </c>
      <c r="BN1314" s="482">
        <v>3.3761897807623667E-6</v>
      </c>
      <c r="BO1314" s="482">
        <v>3.1050005696948912E-6</v>
      </c>
      <c r="BP1314" s="482">
        <v>7.6161489089664837E-5</v>
      </c>
      <c r="BQ1314" s="482">
        <v>2.2232067721860179E-6</v>
      </c>
      <c r="BR1314" s="482">
        <v>2.4898950792416171E-6</v>
      </c>
      <c r="BS1314" s="482">
        <v>1.785992469360493E-6</v>
      </c>
      <c r="BT1314" s="482">
        <v>1.2771319677771418E-6</v>
      </c>
      <c r="BU1314" s="482">
        <v>1.4919815126215658E-6</v>
      </c>
      <c r="BV1314" s="482">
        <v>2.5985949702528581E-6</v>
      </c>
      <c r="BW1314" s="482">
        <v>4.4657157109332306E-7</v>
      </c>
      <c r="BX1314" s="482">
        <v>1.3000407616767391E-6</v>
      </c>
      <c r="BY1314" s="482">
        <v>3.619797357142734E-6</v>
      </c>
      <c r="BZ1314" s="482">
        <v>2.1796631374373609E-6</v>
      </c>
      <c r="CA1314" s="482">
        <v>3.4722867467596689E-6</v>
      </c>
      <c r="CB1314" s="482">
        <v>2.031888340350077E-5</v>
      </c>
      <c r="CC1314" s="482">
        <v>6.6314958015079388E-6</v>
      </c>
      <c r="CD1314" s="482">
        <v>2.1632980981203259E-6</v>
      </c>
      <c r="CE1314" s="482">
        <v>2.1067927206768998E-4</v>
      </c>
      <c r="CF1314" s="482">
        <v>3.7976286844935465E-4</v>
      </c>
      <c r="CG1314" s="482">
        <v>4.0820565004098382E-6</v>
      </c>
      <c r="CH1314" s="482">
        <v>1.0708096478845776E-5</v>
      </c>
      <c r="CI1314" s="482">
        <v>2.0212633918184183E-5</v>
      </c>
      <c r="CJ1314" s="483">
        <v>2.8548400730100519E-6</v>
      </c>
    </row>
    <row r="1315" spans="2:88">
      <c r="B1315" s="277"/>
      <c r="C1315" s="589">
        <v>4</v>
      </c>
      <c r="D1315" s="473" t="s">
        <v>652</v>
      </c>
      <c r="E1315" s="481">
        <v>1.2166905158730454E-4</v>
      </c>
      <c r="F1315" s="482">
        <v>1.3282403096882866E-4</v>
      </c>
      <c r="G1315" s="482">
        <v>3.9019092003890769E-4</v>
      </c>
      <c r="H1315" s="482">
        <v>1.0007274520008538</v>
      </c>
      <c r="I1315" s="482">
        <v>1.0450444416524876E-4</v>
      </c>
      <c r="J1315" s="482">
        <v>1.3101421237078512E-4</v>
      </c>
      <c r="K1315" s="482">
        <v>2.5413917096924089E-4</v>
      </c>
      <c r="L1315" s="482">
        <v>4.211697943356708E-4</v>
      </c>
      <c r="M1315" s="482">
        <v>6.2838165098326607E-3</v>
      </c>
      <c r="N1315" s="482">
        <v>1.552611449017338E-4</v>
      </c>
      <c r="O1315" s="482">
        <v>8.3990633101665817E-4</v>
      </c>
      <c r="P1315" s="482">
        <v>2.9960500360917832E-4</v>
      </c>
      <c r="Q1315" s="482">
        <v>6.4782175760386672E-4</v>
      </c>
      <c r="R1315" s="482">
        <v>1.3845699873246423E-4</v>
      </c>
      <c r="S1315" s="482">
        <v>1.2717432773465341E-4</v>
      </c>
      <c r="T1315" s="482">
        <v>7.3128029606338237E-5</v>
      </c>
      <c r="U1315" s="482">
        <v>8.0541452745493792E-5</v>
      </c>
      <c r="V1315" s="482">
        <v>1.7420516780575226E-4</v>
      </c>
      <c r="W1315" s="482">
        <v>9.048492358970787E-5</v>
      </c>
      <c r="X1315" s="482">
        <v>5.3810168430228465E-5</v>
      </c>
      <c r="Y1315" s="482">
        <v>7.7522482676661587E-5</v>
      </c>
      <c r="Z1315" s="482">
        <v>9.1170541495743599E-5</v>
      </c>
      <c r="AA1315" s="482">
        <v>1.6252522175481932E-4</v>
      </c>
      <c r="AB1315" s="482">
        <v>4.3665205128840517E-3</v>
      </c>
      <c r="AC1315" s="482">
        <v>1.6841223315196873E-4</v>
      </c>
      <c r="AD1315" s="482">
        <v>1.3822475711313604E-4</v>
      </c>
      <c r="AE1315" s="482">
        <v>1.3948267919066412E-4</v>
      </c>
      <c r="AF1315" s="482">
        <v>3.3080611487806294E-5</v>
      </c>
      <c r="AG1315" s="482">
        <v>9.2415668998913489E-6</v>
      </c>
      <c r="AH1315" s="482">
        <v>2.1176342569768873E-4</v>
      </c>
      <c r="AI1315" s="482">
        <v>5.524020865692932E-5</v>
      </c>
      <c r="AJ1315" s="482">
        <v>9.1540574667435445E-5</v>
      </c>
      <c r="AK1315" s="482">
        <v>1.0577352888139985E-4</v>
      </c>
      <c r="AL1315" s="482">
        <v>8.0115606946475502E-5</v>
      </c>
      <c r="AM1315" s="482">
        <v>3.7445224343414314E-5</v>
      </c>
      <c r="AN1315" s="482">
        <v>4.5830532547849847E-5</v>
      </c>
      <c r="AO1315" s="482">
        <v>2.0875295482487266E-4</v>
      </c>
      <c r="AP1315" s="482">
        <v>1.2975429198832798E-4</v>
      </c>
      <c r="AQ1315" s="482">
        <v>1.3681374331694034E-4</v>
      </c>
      <c r="AR1315" s="482">
        <v>1.2987618136554226E-4</v>
      </c>
      <c r="AS1315" s="482">
        <v>4.9055210244258178E-5</v>
      </c>
      <c r="AT1315" s="483">
        <v>2.0051454747390838E-4</v>
      </c>
      <c r="AU1315" s="481">
        <v>1.3402447984111356E-5</v>
      </c>
      <c r="AV1315" s="482">
        <v>1.1548142120255694E-5</v>
      </c>
      <c r="AW1315" s="482">
        <v>2.2215684441609281E-5</v>
      </c>
      <c r="AX1315" s="482">
        <v>3.9074773952226335E-5</v>
      </c>
      <c r="AY1315" s="482">
        <v>1.0110257428630147E-5</v>
      </c>
      <c r="AZ1315" s="482">
        <v>1.269687249174571E-5</v>
      </c>
      <c r="BA1315" s="482">
        <v>2.1839490809768396E-5</v>
      </c>
      <c r="BB1315" s="482">
        <v>4.1219739354426321E-5</v>
      </c>
      <c r="BC1315" s="482">
        <v>1.5040560490668733E-5</v>
      </c>
      <c r="BD1315" s="482">
        <v>2.2111548880859182E-5</v>
      </c>
      <c r="BE1315" s="482">
        <v>3.219733369733619E-4</v>
      </c>
      <c r="BF1315" s="482">
        <v>7.1306328808254292E-6</v>
      </c>
      <c r="BG1315" s="482">
        <v>1.6383218473073968E-5</v>
      </c>
      <c r="BH1315" s="482">
        <v>1.149211006290672E-5</v>
      </c>
      <c r="BI1315" s="482">
        <v>1.1703183177374495E-5</v>
      </c>
      <c r="BJ1315" s="482">
        <v>9.4914820924142926E-6</v>
      </c>
      <c r="BK1315" s="482">
        <v>2.1735487416756663E-5</v>
      </c>
      <c r="BL1315" s="482">
        <v>3.2529581868104344E-5</v>
      </c>
      <c r="BM1315" s="482">
        <v>1.7375088304352842E-5</v>
      </c>
      <c r="BN1315" s="482">
        <v>1.8977949879891152E-5</v>
      </c>
      <c r="BO1315" s="482">
        <v>1.5535985994254254E-5</v>
      </c>
      <c r="BP1315" s="482">
        <v>1.5933327977645017E-5</v>
      </c>
      <c r="BQ1315" s="482">
        <v>6.2061785729799462E-5</v>
      </c>
      <c r="BR1315" s="482">
        <v>2.2630298385941791E-5</v>
      </c>
      <c r="BS1315" s="482">
        <v>1.5951417289062737E-5</v>
      </c>
      <c r="BT1315" s="482">
        <v>1.0020766354811333E-5</v>
      </c>
      <c r="BU1315" s="482">
        <v>6.5892342081418204E-6</v>
      </c>
      <c r="BV1315" s="482">
        <v>3.377527720067927E-6</v>
      </c>
      <c r="BW1315" s="482">
        <v>4.0642159490180919E-6</v>
      </c>
      <c r="BX1315" s="482">
        <v>1.6105434156679333E-5</v>
      </c>
      <c r="BY1315" s="482">
        <v>4.8616131094968121E-6</v>
      </c>
      <c r="BZ1315" s="482">
        <v>6.9234256973984689E-6</v>
      </c>
      <c r="CA1315" s="482">
        <v>6.2271309357450173E-6</v>
      </c>
      <c r="CB1315" s="482">
        <v>9.4797701400109868E-6</v>
      </c>
      <c r="CC1315" s="482">
        <v>5.2010167101982206E-6</v>
      </c>
      <c r="CD1315" s="482">
        <v>5.366389901857175E-6</v>
      </c>
      <c r="CE1315" s="482">
        <v>9.60243768644685E-6</v>
      </c>
      <c r="CF1315" s="482">
        <v>7.9079855730295746E-6</v>
      </c>
      <c r="CG1315" s="482">
        <v>8.592034284756056E-6</v>
      </c>
      <c r="CH1315" s="482">
        <v>7.8462279360939538E-6</v>
      </c>
      <c r="CI1315" s="482">
        <v>1.7900640853446324E-5</v>
      </c>
      <c r="CJ1315" s="483">
        <v>1.4991567588576861E-5</v>
      </c>
    </row>
    <row r="1316" spans="2:88">
      <c r="B1316" s="277"/>
      <c r="C1316" s="589">
        <v>5</v>
      </c>
      <c r="D1316" s="473" t="s">
        <v>653</v>
      </c>
      <c r="E1316" s="481">
        <v>7.5841057150682701E-3</v>
      </c>
      <c r="F1316" s="482">
        <v>2.0020082172130661E-3</v>
      </c>
      <c r="G1316" s="482">
        <v>1.2026251921047467E-2</v>
      </c>
      <c r="H1316" s="482">
        <v>1.4751940083687504E-5</v>
      </c>
      <c r="I1316" s="482">
        <v>1.0358588223526062</v>
      </c>
      <c r="J1316" s="482">
        <v>1.2277625040698059E-3</v>
      </c>
      <c r="K1316" s="482">
        <v>5.2436063209437996E-4</v>
      </c>
      <c r="L1316" s="482">
        <v>1.5991406955467257E-3</v>
      </c>
      <c r="M1316" s="482">
        <v>2.5350160975068875E-6</v>
      </c>
      <c r="N1316" s="482">
        <v>3.5612496738256574E-4</v>
      </c>
      <c r="O1316" s="482">
        <v>1.0464628848593679E-4</v>
      </c>
      <c r="P1316" s="482">
        <v>1.534817134964999E-5</v>
      </c>
      <c r="Q1316" s="482">
        <v>2.8931186626999338E-5</v>
      </c>
      <c r="R1316" s="482">
        <v>1.0983115399431442E-5</v>
      </c>
      <c r="S1316" s="482">
        <v>1.0739965793386247E-5</v>
      </c>
      <c r="T1316" s="482">
        <v>1.0500489128560484E-5</v>
      </c>
      <c r="U1316" s="482">
        <v>2.851196762303316E-5</v>
      </c>
      <c r="V1316" s="482">
        <v>3.1072380809560456E-5</v>
      </c>
      <c r="W1316" s="482">
        <v>2.4950856264234616E-5</v>
      </c>
      <c r="X1316" s="482">
        <v>1.3777755844849248E-5</v>
      </c>
      <c r="Y1316" s="482">
        <v>2.0548812222442549E-5</v>
      </c>
      <c r="Z1316" s="482">
        <v>4.1582040066014939E-4</v>
      </c>
      <c r="AA1316" s="482">
        <v>2.2355302664675439E-5</v>
      </c>
      <c r="AB1316" s="482">
        <v>5.2457962206830136E-6</v>
      </c>
      <c r="AC1316" s="482">
        <v>1.4657860963321443E-5</v>
      </c>
      <c r="AD1316" s="482">
        <v>7.6764432829419362E-6</v>
      </c>
      <c r="AE1316" s="482">
        <v>1.5361397829988625E-5</v>
      </c>
      <c r="AF1316" s="482">
        <v>5.422663136380698E-6</v>
      </c>
      <c r="AG1316" s="482">
        <v>1.467730524787025E-6</v>
      </c>
      <c r="AH1316" s="482">
        <v>5.2671697528017308E-6</v>
      </c>
      <c r="AI1316" s="482">
        <v>1.1018631446995518E-5</v>
      </c>
      <c r="AJ1316" s="482">
        <v>6.3701958600758917E-5</v>
      </c>
      <c r="AK1316" s="482">
        <v>7.8105740912622607E-5</v>
      </c>
      <c r="AL1316" s="482">
        <v>1.6437577966062599E-3</v>
      </c>
      <c r="AM1316" s="482">
        <v>1.794860934190899E-4</v>
      </c>
      <c r="AN1316" s="482">
        <v>1.1113459960562793E-5</v>
      </c>
      <c r="AO1316" s="482">
        <v>1.7639607906231178E-2</v>
      </c>
      <c r="AP1316" s="482">
        <v>3.8491142208910208E-2</v>
      </c>
      <c r="AQ1316" s="482">
        <v>8.2200151869483697E-5</v>
      </c>
      <c r="AR1316" s="482">
        <v>9.1659680575143247E-4</v>
      </c>
      <c r="AS1316" s="482">
        <v>7.9573688378694316E-5</v>
      </c>
      <c r="AT1316" s="483">
        <v>1.7529635925224671E-4</v>
      </c>
      <c r="AU1316" s="481">
        <v>5.6682737647536802E-4</v>
      </c>
      <c r="AV1316" s="482">
        <v>2.5929045958199336E-4</v>
      </c>
      <c r="AW1316" s="482">
        <v>9.0908529185699106E-4</v>
      </c>
      <c r="AX1316" s="482">
        <v>4.8969443549253922E-6</v>
      </c>
      <c r="AY1316" s="482">
        <v>2.4874682882190537E-3</v>
      </c>
      <c r="AZ1316" s="482">
        <v>6.1251669081857491E-5</v>
      </c>
      <c r="BA1316" s="482">
        <v>5.1812684819883782E-5</v>
      </c>
      <c r="BB1316" s="482">
        <v>1.3570425530425332E-4</v>
      </c>
      <c r="BC1316" s="482">
        <v>8.0528401670990994E-7</v>
      </c>
      <c r="BD1316" s="482">
        <v>6.7344139307289131E-5</v>
      </c>
      <c r="BE1316" s="482">
        <v>1.7731464687104707E-5</v>
      </c>
      <c r="BF1316" s="482">
        <v>4.2516457443398703E-6</v>
      </c>
      <c r="BG1316" s="482">
        <v>6.3584647455758466E-6</v>
      </c>
      <c r="BH1316" s="482">
        <v>4.7373764582088907E-6</v>
      </c>
      <c r="BI1316" s="482">
        <v>5.0206798951061574E-6</v>
      </c>
      <c r="BJ1316" s="482">
        <v>5.5919740819770604E-6</v>
      </c>
      <c r="BK1316" s="482">
        <v>1.0614911135556004E-5</v>
      </c>
      <c r="BL1316" s="482">
        <v>9.9576955548231629E-6</v>
      </c>
      <c r="BM1316" s="482">
        <v>9.8665515701871934E-6</v>
      </c>
      <c r="BN1316" s="482">
        <v>1.0280332504972486E-5</v>
      </c>
      <c r="BO1316" s="482">
        <v>1.055431409780531E-5</v>
      </c>
      <c r="BP1316" s="482">
        <v>5.0621185098187613E-5</v>
      </c>
      <c r="BQ1316" s="482">
        <v>7.812921960755452E-6</v>
      </c>
      <c r="BR1316" s="482">
        <v>2.4268174140936726E-6</v>
      </c>
      <c r="BS1316" s="482">
        <v>7.2736499284527416E-6</v>
      </c>
      <c r="BT1316" s="482">
        <v>4.7558105292285149E-6</v>
      </c>
      <c r="BU1316" s="482">
        <v>4.2806369054030561E-6</v>
      </c>
      <c r="BV1316" s="482">
        <v>2.7290569256009197E-6</v>
      </c>
      <c r="BW1316" s="482">
        <v>1.0188024030488315E-6</v>
      </c>
      <c r="BX1316" s="482">
        <v>6.1013599939272569E-6</v>
      </c>
      <c r="BY1316" s="482">
        <v>4.6353548600527683E-6</v>
      </c>
      <c r="BZ1316" s="482">
        <v>7.2116298030039958E-6</v>
      </c>
      <c r="CA1316" s="482">
        <v>1.0035776038301543E-5</v>
      </c>
      <c r="CB1316" s="482">
        <v>1.4538300047647494E-4</v>
      </c>
      <c r="CC1316" s="482">
        <v>2.4521735043399961E-5</v>
      </c>
      <c r="CD1316" s="482">
        <v>4.308605732703752E-6</v>
      </c>
      <c r="CE1316" s="482">
        <v>1.5093956596041013E-3</v>
      </c>
      <c r="CF1316" s="482">
        <v>3.26722339159262E-3</v>
      </c>
      <c r="CG1316" s="482">
        <v>1.0795908787319015E-5</v>
      </c>
      <c r="CH1316" s="482">
        <v>6.6133863581492244E-5</v>
      </c>
      <c r="CI1316" s="482">
        <v>3.4829429227654912E-5</v>
      </c>
      <c r="CJ1316" s="483">
        <v>2.5576501613130987E-5</v>
      </c>
    </row>
    <row r="1317" spans="2:88">
      <c r="B1317" s="277"/>
      <c r="C1317" s="589">
        <v>6</v>
      </c>
      <c r="D1317" s="473" t="s">
        <v>68</v>
      </c>
      <c r="E1317" s="481">
        <v>3.3363179201879628E-4</v>
      </c>
      <c r="F1317" s="482">
        <v>1.5237773970094167E-4</v>
      </c>
      <c r="G1317" s="482">
        <v>1.4221126889364154E-3</v>
      </c>
      <c r="H1317" s="482">
        <v>7.8624335035741533E-4</v>
      </c>
      <c r="I1317" s="482">
        <v>2.2454107565812986E-4</v>
      </c>
      <c r="J1317" s="482">
        <v>1.0151889313621225</v>
      </c>
      <c r="K1317" s="482">
        <v>4.5663120932848053E-4</v>
      </c>
      <c r="L1317" s="482">
        <v>1.4788137408369424E-4</v>
      </c>
      <c r="M1317" s="482">
        <v>1.4348427022612793E-5</v>
      </c>
      <c r="N1317" s="482">
        <v>4.5207550928783908E-4</v>
      </c>
      <c r="O1317" s="482">
        <v>6.0484511552677046E-4</v>
      </c>
      <c r="P1317" s="482">
        <v>1.7701959550797677E-4</v>
      </c>
      <c r="Q1317" s="482">
        <v>2.1710556040785829E-4</v>
      </c>
      <c r="R1317" s="482">
        <v>2.174779792272178E-4</v>
      </c>
      <c r="S1317" s="482">
        <v>2.2379021855426472E-4</v>
      </c>
      <c r="T1317" s="482">
        <v>1.8297917884981408E-4</v>
      </c>
      <c r="U1317" s="482">
        <v>2.2719995689893637E-4</v>
      </c>
      <c r="V1317" s="482">
        <v>3.9031859514655737E-4</v>
      </c>
      <c r="W1317" s="482">
        <v>2.9513197375190969E-4</v>
      </c>
      <c r="X1317" s="482">
        <v>2.9770075369002345E-4</v>
      </c>
      <c r="Y1317" s="482">
        <v>2.7724383309115031E-4</v>
      </c>
      <c r="Z1317" s="482">
        <v>3.7028210151683708E-4</v>
      </c>
      <c r="AA1317" s="482">
        <v>3.5126469979549749E-4</v>
      </c>
      <c r="AB1317" s="482">
        <v>6.5764352558677757E-5</v>
      </c>
      <c r="AC1317" s="482">
        <v>1.2307959834197553E-4</v>
      </c>
      <c r="AD1317" s="482">
        <v>1.8528218747481109E-4</v>
      </c>
      <c r="AE1317" s="482">
        <v>4.7568929964460861E-4</v>
      </c>
      <c r="AF1317" s="482">
        <v>2.2471298091846569E-4</v>
      </c>
      <c r="AG1317" s="482">
        <v>2.4059879318326521E-5</v>
      </c>
      <c r="AH1317" s="482">
        <v>2.3936011037335251E-4</v>
      </c>
      <c r="AI1317" s="482">
        <v>1.181931235982873E-4</v>
      </c>
      <c r="AJ1317" s="482">
        <v>6.0005780815177334E-4</v>
      </c>
      <c r="AK1317" s="482">
        <v>8.7320361963185672E-5</v>
      </c>
      <c r="AL1317" s="482">
        <v>4.4343146827225836E-4</v>
      </c>
      <c r="AM1317" s="482">
        <v>2.4695144102029058E-3</v>
      </c>
      <c r="AN1317" s="482">
        <v>2.6500135241178948E-4</v>
      </c>
      <c r="AO1317" s="482">
        <v>1.1634711691870944E-3</v>
      </c>
      <c r="AP1317" s="482">
        <v>1.438578997366196E-4</v>
      </c>
      <c r="AQ1317" s="482">
        <v>4.523406093611346E-4</v>
      </c>
      <c r="AR1317" s="482">
        <v>6.7124471730982535E-4</v>
      </c>
      <c r="AS1317" s="482">
        <v>1.1656752653570334E-3</v>
      </c>
      <c r="AT1317" s="483">
        <v>2.6086866253421373E-4</v>
      </c>
      <c r="AU1317" s="481">
        <v>1.8037550011594873E-5</v>
      </c>
      <c r="AV1317" s="482">
        <v>2.8709968138180442E-5</v>
      </c>
      <c r="AW1317" s="482">
        <v>1.1349988285643156E-4</v>
      </c>
      <c r="AX1317" s="482">
        <v>1.9848820008019105E-5</v>
      </c>
      <c r="AY1317" s="482">
        <v>1.7260116263691336E-5</v>
      </c>
      <c r="AZ1317" s="482">
        <v>1.695085504170154E-3</v>
      </c>
      <c r="BA1317" s="482">
        <v>5.14666230391648E-5</v>
      </c>
      <c r="BB1317" s="482">
        <v>1.4484977025908522E-5</v>
      </c>
      <c r="BC1317" s="482">
        <v>1.2930895943844923E-6</v>
      </c>
      <c r="BD1317" s="482">
        <v>4.173136222234413E-5</v>
      </c>
      <c r="BE1317" s="482">
        <v>2.4162582219422671E-5</v>
      </c>
      <c r="BF1317" s="482">
        <v>7.5770428022698678E-6</v>
      </c>
      <c r="BG1317" s="482">
        <v>1.3537038976468208E-5</v>
      </c>
      <c r="BH1317" s="482">
        <v>1.2461167743102238E-5</v>
      </c>
      <c r="BI1317" s="482">
        <v>1.3679438768130267E-5</v>
      </c>
      <c r="BJ1317" s="482">
        <v>1.598747208545573E-5</v>
      </c>
      <c r="BK1317" s="482">
        <v>2.402867096591102E-5</v>
      </c>
      <c r="BL1317" s="482">
        <v>3.5552963205060865E-5</v>
      </c>
      <c r="BM1317" s="482">
        <v>2.92812074912726E-5</v>
      </c>
      <c r="BN1317" s="482">
        <v>3.1676296701728412E-5</v>
      </c>
      <c r="BO1317" s="482">
        <v>3.0207752300455351E-5</v>
      </c>
      <c r="BP1317" s="482">
        <v>3.6220501811735708E-5</v>
      </c>
      <c r="BQ1317" s="482">
        <v>2.1928253293683351E-5</v>
      </c>
      <c r="BR1317" s="482">
        <v>5.7149958083985209E-6</v>
      </c>
      <c r="BS1317" s="482">
        <v>1.1719902384736225E-5</v>
      </c>
      <c r="BT1317" s="482">
        <v>1.0918073819633721E-5</v>
      </c>
      <c r="BU1317" s="482">
        <v>1.7297016186430482E-5</v>
      </c>
      <c r="BV1317" s="482">
        <v>1.0250008565569984E-5</v>
      </c>
      <c r="BW1317" s="482">
        <v>2.7084991083082867E-6</v>
      </c>
      <c r="BX1317" s="482">
        <v>1.3159721131701195E-5</v>
      </c>
      <c r="BY1317" s="482">
        <v>1.1091995080932229E-5</v>
      </c>
      <c r="BZ1317" s="482">
        <v>1.6468528010990845E-5</v>
      </c>
      <c r="CA1317" s="482">
        <v>6.0760974046553033E-6</v>
      </c>
      <c r="CB1317" s="482">
        <v>1.6355523461893875E-5</v>
      </c>
      <c r="CC1317" s="482">
        <v>7.3700009612981854E-5</v>
      </c>
      <c r="CD1317" s="482">
        <v>1.5032783833858313E-5</v>
      </c>
      <c r="CE1317" s="482">
        <v>3.7619297684016143E-5</v>
      </c>
      <c r="CF1317" s="482">
        <v>1.2266103331946856E-5</v>
      </c>
      <c r="CG1317" s="482">
        <v>3.1880291508677467E-5</v>
      </c>
      <c r="CH1317" s="482">
        <v>2.2129522242593054E-5</v>
      </c>
      <c r="CI1317" s="482">
        <v>1.3714965124761244E-4</v>
      </c>
      <c r="CJ1317" s="483">
        <v>1.1165831657234811E-5</v>
      </c>
    </row>
    <row r="1318" spans="2:88">
      <c r="B1318" s="277"/>
      <c r="C1318" s="589">
        <v>7</v>
      </c>
      <c r="D1318" s="473" t="s">
        <v>69</v>
      </c>
      <c r="E1318" s="481">
        <v>1.4508323115197622E-3</v>
      </c>
      <c r="F1318" s="482">
        <v>7.1162578101705367E-4</v>
      </c>
      <c r="G1318" s="482">
        <v>7.6486822341574341E-4</v>
      </c>
      <c r="H1318" s="482">
        <v>7.3919981682398828E-4</v>
      </c>
      <c r="I1318" s="482">
        <v>1.7622708729496213E-3</v>
      </c>
      <c r="J1318" s="482">
        <v>1.3221055470048588E-3</v>
      </c>
      <c r="K1318" s="482">
        <v>1.0347376943578133</v>
      </c>
      <c r="L1318" s="482">
        <v>1.4290927570448507E-3</v>
      </c>
      <c r="M1318" s="482">
        <v>4.2227867045720303E-5</v>
      </c>
      <c r="N1318" s="482">
        <v>1.1343742873596429E-3</v>
      </c>
      <c r="O1318" s="482">
        <v>2.5647614368666241E-3</v>
      </c>
      <c r="P1318" s="482">
        <v>5.2662233171472104E-4</v>
      </c>
      <c r="Q1318" s="482">
        <v>1.4182925200139237E-3</v>
      </c>
      <c r="R1318" s="482">
        <v>8.3771625695382807E-4</v>
      </c>
      <c r="S1318" s="482">
        <v>7.0228511209893883E-4</v>
      </c>
      <c r="T1318" s="482">
        <v>4.1504320654208864E-4</v>
      </c>
      <c r="U1318" s="482">
        <v>9.8294980410885079E-4</v>
      </c>
      <c r="V1318" s="482">
        <v>8.387346439511365E-4</v>
      </c>
      <c r="W1318" s="482">
        <v>1.0185805645842765E-3</v>
      </c>
      <c r="X1318" s="482">
        <v>7.1934910661402489E-4</v>
      </c>
      <c r="Y1318" s="482">
        <v>4.6836998123805777E-4</v>
      </c>
      <c r="Z1318" s="482">
        <v>1.3337574121503659E-2</v>
      </c>
      <c r="AA1318" s="482">
        <v>9.1426800988955205E-3</v>
      </c>
      <c r="AB1318" s="482">
        <v>5.4881793269135498E-4</v>
      </c>
      <c r="AC1318" s="482">
        <v>6.2347069788042434E-4</v>
      </c>
      <c r="AD1318" s="482">
        <v>5.2381462110670399E-4</v>
      </c>
      <c r="AE1318" s="482">
        <v>7.4858401631981079E-4</v>
      </c>
      <c r="AF1318" s="482">
        <v>9.1858015261617166E-4</v>
      </c>
      <c r="AG1318" s="482">
        <v>2.846370128485553E-4</v>
      </c>
      <c r="AH1318" s="482">
        <v>7.8239807435868036E-4</v>
      </c>
      <c r="AI1318" s="482">
        <v>2.6166277747996197E-3</v>
      </c>
      <c r="AJ1318" s="482">
        <v>6.210758491607014E-4</v>
      </c>
      <c r="AK1318" s="482">
        <v>9.5640067828591728E-4</v>
      </c>
      <c r="AL1318" s="482">
        <v>9.6280383017296935E-4</v>
      </c>
      <c r="AM1318" s="482">
        <v>2.1511209650403192E-3</v>
      </c>
      <c r="AN1318" s="482">
        <v>5.4691141423377561E-4</v>
      </c>
      <c r="AO1318" s="482">
        <v>1.1164632102067028E-3</v>
      </c>
      <c r="AP1318" s="482">
        <v>1.1480277486667072E-3</v>
      </c>
      <c r="AQ1318" s="482">
        <v>1.1285213832384101E-3</v>
      </c>
      <c r="AR1318" s="482">
        <v>7.3393115515790817E-4</v>
      </c>
      <c r="AS1318" s="482">
        <v>3.5343331407423587E-2</v>
      </c>
      <c r="AT1318" s="483">
        <v>6.041878408268842E-4</v>
      </c>
      <c r="AU1318" s="481">
        <v>4.2345355400980912E-4</v>
      </c>
      <c r="AV1318" s="482">
        <v>1.9245750146570489E-4</v>
      </c>
      <c r="AW1318" s="482">
        <v>1.4100821295220153E-4</v>
      </c>
      <c r="AX1318" s="482">
        <v>1.1846956559638909E-4</v>
      </c>
      <c r="AY1318" s="482">
        <v>3.4603684689409595E-4</v>
      </c>
      <c r="AZ1318" s="482">
        <v>2.1180804881064844E-4</v>
      </c>
      <c r="BA1318" s="482">
        <v>3.6411055056422303E-3</v>
      </c>
      <c r="BB1318" s="482">
        <v>3.232340187558822E-4</v>
      </c>
      <c r="BC1318" s="482">
        <v>1.4344930623493484E-5</v>
      </c>
      <c r="BD1318" s="482">
        <v>2.6476616146457478E-4</v>
      </c>
      <c r="BE1318" s="482">
        <v>4.0232433298002926E-4</v>
      </c>
      <c r="BF1318" s="482">
        <v>1.0523002564960109E-4</v>
      </c>
      <c r="BG1318" s="482">
        <v>1.5015860263943099E-4</v>
      </c>
      <c r="BH1318" s="482">
        <v>1.414944495597634E-4</v>
      </c>
      <c r="BI1318" s="482">
        <v>1.1557651232417797E-4</v>
      </c>
      <c r="BJ1318" s="482">
        <v>1.0767922730102664E-4</v>
      </c>
      <c r="BK1318" s="482">
        <v>2.0428196925655561E-4</v>
      </c>
      <c r="BL1318" s="482">
        <v>2.3815312442506404E-4</v>
      </c>
      <c r="BM1318" s="482">
        <v>2.254411430784186E-4</v>
      </c>
      <c r="BN1318" s="482">
        <v>2.4244986494388723E-4</v>
      </c>
      <c r="BO1318" s="482">
        <v>1.5280231577621884E-4</v>
      </c>
      <c r="BP1318" s="482">
        <v>1.1833945201585477E-3</v>
      </c>
      <c r="BQ1318" s="482">
        <v>7.7111451309595704E-4</v>
      </c>
      <c r="BR1318" s="482">
        <v>1.1582761627819692E-4</v>
      </c>
      <c r="BS1318" s="482">
        <v>1.6576868132776691E-4</v>
      </c>
      <c r="BT1318" s="482">
        <v>1.2297730712575373E-4</v>
      </c>
      <c r="BU1318" s="482">
        <v>1.6852090571443747E-4</v>
      </c>
      <c r="BV1318" s="482">
        <v>1.5363817040237623E-4</v>
      </c>
      <c r="BW1318" s="482">
        <v>6.3190080634839934E-5</v>
      </c>
      <c r="BX1318" s="482">
        <v>1.454101807365948E-4</v>
      </c>
      <c r="BY1318" s="482">
        <v>3.0413573096123043E-4</v>
      </c>
      <c r="BZ1318" s="482">
        <v>1.0387906559948514E-4</v>
      </c>
      <c r="CA1318" s="482">
        <v>1.6198479418533723E-4</v>
      </c>
      <c r="CB1318" s="482">
        <v>1.7422768374115291E-4</v>
      </c>
      <c r="CC1318" s="482">
        <v>3.8223734401794391E-4</v>
      </c>
      <c r="CD1318" s="482">
        <v>1.3046563229353789E-4</v>
      </c>
      <c r="CE1318" s="482">
        <v>1.9251453575866247E-4</v>
      </c>
      <c r="CF1318" s="482">
        <v>2.281091783755554E-4</v>
      </c>
      <c r="CG1318" s="482">
        <v>1.8498493499638486E-4</v>
      </c>
      <c r="CH1318" s="482">
        <v>1.4127641584552232E-4</v>
      </c>
      <c r="CI1318" s="482">
        <v>5.1848229824870695E-3</v>
      </c>
      <c r="CJ1318" s="483">
        <v>1.0858707307423466E-4</v>
      </c>
    </row>
    <row r="1319" spans="2:88">
      <c r="B1319" s="277"/>
      <c r="C1319" s="589">
        <v>8</v>
      </c>
      <c r="D1319" s="473" t="s">
        <v>70</v>
      </c>
      <c r="E1319" s="481">
        <v>1.3299403841381804E-2</v>
      </c>
      <c r="F1319" s="482">
        <v>8.6402806181161147E-4</v>
      </c>
      <c r="G1319" s="482">
        <v>3.8067951715073729E-3</v>
      </c>
      <c r="H1319" s="482">
        <v>4.7981818414235588E-3</v>
      </c>
      <c r="I1319" s="482">
        <v>6.163299989470095E-3</v>
      </c>
      <c r="J1319" s="482">
        <v>2.1720086836104647E-2</v>
      </c>
      <c r="K1319" s="482">
        <v>1.3937631258211951E-2</v>
      </c>
      <c r="L1319" s="482">
        <v>1.1295200275014814</v>
      </c>
      <c r="M1319" s="482">
        <v>5.3632346773868373E-4</v>
      </c>
      <c r="N1319" s="482">
        <v>8.5988788341064853E-2</v>
      </c>
      <c r="O1319" s="482">
        <v>1.2988025775186004E-2</v>
      </c>
      <c r="P1319" s="482">
        <v>1.968547124395135E-3</v>
      </c>
      <c r="Q1319" s="482">
        <v>1.1082453355636852E-2</v>
      </c>
      <c r="R1319" s="482">
        <v>3.5359422458347222E-3</v>
      </c>
      <c r="S1319" s="482">
        <v>2.3940102981274912E-3</v>
      </c>
      <c r="T1319" s="482">
        <v>2.3217617828786229E-3</v>
      </c>
      <c r="U1319" s="482">
        <v>1.0318079261041276E-2</v>
      </c>
      <c r="V1319" s="482">
        <v>1.4586849996365975E-2</v>
      </c>
      <c r="W1319" s="482">
        <v>8.2264828997785956E-3</v>
      </c>
      <c r="X1319" s="482">
        <v>3.6784254528289431E-3</v>
      </c>
      <c r="Y1319" s="482">
        <v>6.6884717794134588E-3</v>
      </c>
      <c r="Z1319" s="482">
        <v>1.2330416903270856E-2</v>
      </c>
      <c r="AA1319" s="482">
        <v>2.6089155508177684E-3</v>
      </c>
      <c r="AB1319" s="482">
        <v>7.1353159364383168E-4</v>
      </c>
      <c r="AC1319" s="482">
        <v>4.8403168093664453E-3</v>
      </c>
      <c r="AD1319" s="482">
        <v>3.3859359054178185E-3</v>
      </c>
      <c r="AE1319" s="482">
        <v>5.4599046811612529E-4</v>
      </c>
      <c r="AF1319" s="482">
        <v>4.9790390059485635E-4</v>
      </c>
      <c r="AG1319" s="482">
        <v>1.2676767106804433E-4</v>
      </c>
      <c r="AH1319" s="482">
        <v>4.9634816487890022E-4</v>
      </c>
      <c r="AI1319" s="482">
        <v>1.0565565090394249E-3</v>
      </c>
      <c r="AJ1319" s="482">
        <v>8.5641348956701246E-4</v>
      </c>
      <c r="AK1319" s="482">
        <v>1.760787899510995E-3</v>
      </c>
      <c r="AL1319" s="482">
        <v>3.6816262867165189E-2</v>
      </c>
      <c r="AM1319" s="482">
        <v>1.0576011547150791E-3</v>
      </c>
      <c r="AN1319" s="482">
        <v>2.414682667282269E-3</v>
      </c>
      <c r="AO1319" s="482">
        <v>1.7383322570339692E-3</v>
      </c>
      <c r="AP1319" s="482">
        <v>1.6329038028033973E-3</v>
      </c>
      <c r="AQ1319" s="482">
        <v>1.2875972021466754E-3</v>
      </c>
      <c r="AR1319" s="482">
        <v>3.5537246613374248E-3</v>
      </c>
      <c r="AS1319" s="482">
        <v>8.8473694256748607E-3</v>
      </c>
      <c r="AT1319" s="483">
        <v>4.7869539132448184E-3</v>
      </c>
      <c r="AU1319" s="481">
        <v>3.0637698957029606E-3</v>
      </c>
      <c r="AV1319" s="482">
        <v>7.0432023810604262E-4</v>
      </c>
      <c r="AW1319" s="482">
        <v>1.2530509316689364E-3</v>
      </c>
      <c r="AX1319" s="482">
        <v>1.0052404131551816E-3</v>
      </c>
      <c r="AY1319" s="482">
        <v>1.8406890724455424E-3</v>
      </c>
      <c r="AZ1319" s="482">
        <v>5.5144235565392575E-3</v>
      </c>
      <c r="BA1319" s="482">
        <v>3.5684134767113552E-3</v>
      </c>
      <c r="BB1319" s="482">
        <v>1.8412303723985626E-2</v>
      </c>
      <c r="BC1319" s="482">
        <v>1.3218227080543353E-4</v>
      </c>
      <c r="BD1319" s="482">
        <v>2.0168008510536885E-2</v>
      </c>
      <c r="BE1319" s="482">
        <v>2.5803920126092096E-3</v>
      </c>
      <c r="BF1319" s="482">
        <v>6.0285253453937237E-4</v>
      </c>
      <c r="BG1319" s="482">
        <v>1.3082501428214649E-3</v>
      </c>
      <c r="BH1319" s="482">
        <v>9.1094821233019636E-4</v>
      </c>
      <c r="BI1319" s="482">
        <v>9.7057468914223913E-4</v>
      </c>
      <c r="BJ1319" s="482">
        <v>1.1391481445380963E-3</v>
      </c>
      <c r="BK1319" s="482">
        <v>2.6129081349295846E-3</v>
      </c>
      <c r="BL1319" s="482">
        <v>2.376103959969315E-3</v>
      </c>
      <c r="BM1319" s="482">
        <v>2.4817800789386228E-3</v>
      </c>
      <c r="BN1319" s="482">
        <v>2.5994389112900282E-3</v>
      </c>
      <c r="BO1319" s="482">
        <v>2.6098126400592491E-3</v>
      </c>
      <c r="BP1319" s="482">
        <v>3.2818560310196869E-3</v>
      </c>
      <c r="BQ1319" s="482">
        <v>1.0649217070589001E-3</v>
      </c>
      <c r="BR1319" s="482">
        <v>2.9213498444221676E-4</v>
      </c>
      <c r="BS1319" s="482">
        <v>1.6572155982105725E-3</v>
      </c>
      <c r="BT1319" s="482">
        <v>1.0773929527225199E-3</v>
      </c>
      <c r="BU1319" s="482">
        <v>3.0468830112562623E-4</v>
      </c>
      <c r="BV1319" s="482">
        <v>2.9864513944041218E-4</v>
      </c>
      <c r="BW1319" s="482">
        <v>1.236594660794723E-4</v>
      </c>
      <c r="BX1319" s="482">
        <v>3.0583247533202913E-4</v>
      </c>
      <c r="BY1319" s="482">
        <v>5.1201672619581909E-4</v>
      </c>
      <c r="BZ1319" s="482">
        <v>3.5620639287312219E-4</v>
      </c>
      <c r="CA1319" s="482">
        <v>5.9721999731017863E-4</v>
      </c>
      <c r="CB1319" s="482">
        <v>4.9840438934652641E-3</v>
      </c>
      <c r="CC1319" s="482">
        <v>6.2501218968189192E-4</v>
      </c>
      <c r="CD1319" s="482">
        <v>7.6670033487902614E-4</v>
      </c>
      <c r="CE1319" s="482">
        <v>6.8112436845820705E-4</v>
      </c>
      <c r="CF1319" s="482">
        <v>7.4984924971204967E-4</v>
      </c>
      <c r="CG1319" s="482">
        <v>5.4245491631348065E-4</v>
      </c>
      <c r="CH1319" s="482">
        <v>1.0330189252933306E-3</v>
      </c>
      <c r="CI1319" s="482">
        <v>3.6450204497168706E-3</v>
      </c>
      <c r="CJ1319" s="483">
        <v>1.0871359111244412E-3</v>
      </c>
    </row>
    <row r="1320" spans="2:88">
      <c r="B1320" s="277"/>
      <c r="C1320" s="589">
        <v>9</v>
      </c>
      <c r="D1320" s="473" t="s">
        <v>71</v>
      </c>
      <c r="E1320" s="481">
        <v>1.1725940986343549E-2</v>
      </c>
      <c r="F1320" s="482">
        <v>1.7841764825098388E-2</v>
      </c>
      <c r="G1320" s="482">
        <v>6.0587477729237151E-2</v>
      </c>
      <c r="H1320" s="482">
        <v>0.10093600067620162</v>
      </c>
      <c r="I1320" s="482">
        <v>7.6731373297802561E-3</v>
      </c>
      <c r="J1320" s="482">
        <v>7.2357718299457053E-3</v>
      </c>
      <c r="K1320" s="482">
        <v>8.1278632603136187E-3</v>
      </c>
      <c r="L1320" s="482">
        <v>3.5664255863899465E-2</v>
      </c>
      <c r="M1320" s="482">
        <v>1.0339636681501323</v>
      </c>
      <c r="N1320" s="482">
        <v>7.2800794992920149E-3</v>
      </c>
      <c r="O1320" s="482">
        <v>2.2576286908214789E-2</v>
      </c>
      <c r="P1320" s="482">
        <v>9.3860138735289665E-3</v>
      </c>
      <c r="Q1320" s="482">
        <v>4.7189658595571437E-3</v>
      </c>
      <c r="R1320" s="482">
        <v>6.6248056451176434E-3</v>
      </c>
      <c r="S1320" s="482">
        <v>5.0613414938511462E-3</v>
      </c>
      <c r="T1320" s="482">
        <v>3.4451874651235106E-3</v>
      </c>
      <c r="U1320" s="482">
        <v>3.8449305012904626E-3</v>
      </c>
      <c r="V1320" s="482">
        <v>4.7172282141846088E-3</v>
      </c>
      <c r="W1320" s="482">
        <v>3.7372294927482015E-3</v>
      </c>
      <c r="X1320" s="482">
        <v>2.0141749328302671E-3</v>
      </c>
      <c r="Y1320" s="482">
        <v>3.180433419383582E-3</v>
      </c>
      <c r="Z1320" s="482">
        <v>-8.5454734697101003E-3</v>
      </c>
      <c r="AA1320" s="482">
        <v>1.0349507532036112E-2</v>
      </c>
      <c r="AB1320" s="482">
        <v>4.1572875136746068E-2</v>
      </c>
      <c r="AC1320" s="482">
        <v>9.4827542754858905E-3</v>
      </c>
      <c r="AD1320" s="482">
        <v>8.174546182601404E-3</v>
      </c>
      <c r="AE1320" s="482">
        <v>7.5313305431988992E-3</v>
      </c>
      <c r="AF1320" s="482">
        <v>2.4277291129023546E-3</v>
      </c>
      <c r="AG1320" s="482">
        <v>5.9791374533081372E-4</v>
      </c>
      <c r="AH1320" s="482">
        <v>2.863772580794275E-2</v>
      </c>
      <c r="AI1320" s="482">
        <v>3.0536813155873249E-3</v>
      </c>
      <c r="AJ1320" s="482">
        <v>8.2155124618739084E-3</v>
      </c>
      <c r="AK1320" s="482">
        <v>5.4799343822551794E-3</v>
      </c>
      <c r="AL1320" s="482">
        <v>5.1982035085574472E-3</v>
      </c>
      <c r="AM1320" s="482">
        <v>3.7574204694268043E-3</v>
      </c>
      <c r="AN1320" s="482">
        <v>3.4961978174199645E-3</v>
      </c>
      <c r="AO1320" s="482">
        <v>9.0980940547845321E-3</v>
      </c>
      <c r="AP1320" s="482">
        <v>5.5883530624521215E-3</v>
      </c>
      <c r="AQ1320" s="482">
        <v>8.1542673174414462E-3</v>
      </c>
      <c r="AR1320" s="482">
        <v>7.1807541219700696E-3</v>
      </c>
      <c r="AS1320" s="482">
        <v>2.3559456278656548E-3</v>
      </c>
      <c r="AT1320" s="483">
        <v>2.3650726351050613E-2</v>
      </c>
      <c r="AU1320" s="481">
        <v>1.4151542649922801E-3</v>
      </c>
      <c r="AV1320" s="482">
        <v>1.2717235832064905E-3</v>
      </c>
      <c r="AW1320" s="482">
        <v>3.1831157137315069E-3</v>
      </c>
      <c r="AX1320" s="482">
        <v>4.0255019395356532E-3</v>
      </c>
      <c r="AY1320" s="482">
        <v>9.4475072482201768E-4</v>
      </c>
      <c r="AZ1320" s="482">
        <v>1.2100265865589805E-3</v>
      </c>
      <c r="BA1320" s="482">
        <v>1.0868743313229667E-3</v>
      </c>
      <c r="BB1320" s="482">
        <v>4.2490124490765311E-3</v>
      </c>
      <c r="BC1320" s="482">
        <v>1.8737867709004627E-3</v>
      </c>
      <c r="BD1320" s="482">
        <v>1.766720977812046E-3</v>
      </c>
      <c r="BE1320" s="482">
        <v>1.6908645224550981E-3</v>
      </c>
      <c r="BF1320" s="482">
        <v>8.1877926613202912E-4</v>
      </c>
      <c r="BG1320" s="482">
        <v>6.2873025230673093E-4</v>
      </c>
      <c r="BH1320" s="482">
        <v>7.2234933606441485E-4</v>
      </c>
      <c r="BI1320" s="482">
        <v>5.9585436339561985E-4</v>
      </c>
      <c r="BJ1320" s="482">
        <v>5.4565688792720306E-4</v>
      </c>
      <c r="BK1320" s="482">
        <v>7.6785080991430049E-4</v>
      </c>
      <c r="BL1320" s="482">
        <v>7.797600684223406E-4</v>
      </c>
      <c r="BM1320" s="482">
        <v>6.9512265049693524E-4</v>
      </c>
      <c r="BN1320" s="482">
        <v>6.9321639692365581E-4</v>
      </c>
      <c r="BO1320" s="482">
        <v>8.0281183966530827E-4</v>
      </c>
      <c r="BP1320" s="482">
        <v>9.7441065523319994E-4</v>
      </c>
      <c r="BQ1320" s="482">
        <v>8.8366229922527456E-4</v>
      </c>
      <c r="BR1320" s="482">
        <v>2.2389436561122732E-3</v>
      </c>
      <c r="BS1320" s="482">
        <v>1.0770667038281817E-3</v>
      </c>
      <c r="BT1320" s="482">
        <v>1.0051848672844471E-3</v>
      </c>
      <c r="BU1320" s="482">
        <v>6.7518755577798131E-4</v>
      </c>
      <c r="BV1320" s="482">
        <v>2.8830145717683803E-4</v>
      </c>
      <c r="BW1320" s="482">
        <v>1.4433901083143566E-4</v>
      </c>
      <c r="BX1320" s="482">
        <v>2.2030056447454511E-3</v>
      </c>
      <c r="BY1320" s="482">
        <v>3.9221326322922458E-4</v>
      </c>
      <c r="BZ1320" s="482">
        <v>6.4656378336232776E-4</v>
      </c>
      <c r="CA1320" s="482">
        <v>4.9331155016427793E-4</v>
      </c>
      <c r="CB1320" s="482">
        <v>8.7084136992924134E-4</v>
      </c>
      <c r="CC1320" s="482">
        <v>4.9501995978052022E-4</v>
      </c>
      <c r="CD1320" s="482">
        <v>4.0306092457304823E-4</v>
      </c>
      <c r="CE1320" s="482">
        <v>8.8981715778287335E-4</v>
      </c>
      <c r="CF1320" s="482">
        <v>7.1257220806759762E-4</v>
      </c>
      <c r="CG1320" s="482">
        <v>7.9645455589908213E-4</v>
      </c>
      <c r="CH1320" s="482">
        <v>7.3516808117156049E-4</v>
      </c>
      <c r="CI1320" s="482">
        <v>9.9056524728954594E-4</v>
      </c>
      <c r="CJ1320" s="483">
        <v>1.5374438982338771E-3</v>
      </c>
    </row>
    <row r="1321" spans="2:88">
      <c r="B1321" s="277"/>
      <c r="C1321" s="589">
        <v>10</v>
      </c>
      <c r="D1321" s="473" t="s">
        <v>564</v>
      </c>
      <c r="E1321" s="481">
        <v>2.1821312484578523E-3</v>
      </c>
      <c r="F1321" s="482">
        <v>3.6069049899112552E-3</v>
      </c>
      <c r="G1321" s="482">
        <v>5.0371298744415587E-3</v>
      </c>
      <c r="H1321" s="482">
        <v>2.8197707901461647E-3</v>
      </c>
      <c r="I1321" s="482">
        <v>6.5009004383723484E-3</v>
      </c>
      <c r="J1321" s="482">
        <v>4.1067091570330203E-3</v>
      </c>
      <c r="K1321" s="482">
        <v>6.7019520752534274E-3</v>
      </c>
      <c r="L1321" s="482">
        <v>4.5666729449518936E-3</v>
      </c>
      <c r="M1321" s="482">
        <v>1.6470013113232483E-4</v>
      </c>
      <c r="N1321" s="482">
        <v>1.0435827193538718</v>
      </c>
      <c r="O1321" s="482">
        <v>4.6554076463892003E-3</v>
      </c>
      <c r="P1321" s="482">
        <v>6.7182568549606152E-4</v>
      </c>
      <c r="Q1321" s="482">
        <v>5.9108780367937526E-3</v>
      </c>
      <c r="R1321" s="482">
        <v>1.7769828439564614E-3</v>
      </c>
      <c r="S1321" s="482">
        <v>2.8939494009918884E-3</v>
      </c>
      <c r="T1321" s="482">
        <v>3.441461737069143E-3</v>
      </c>
      <c r="U1321" s="482">
        <v>1.2427042098542881E-2</v>
      </c>
      <c r="V1321" s="482">
        <v>5.4947474579661549E-3</v>
      </c>
      <c r="W1321" s="482">
        <v>1.5007989765268834E-2</v>
      </c>
      <c r="X1321" s="482">
        <v>7.4672954039779124E-3</v>
      </c>
      <c r="Y1321" s="482">
        <v>1.2893060152743743E-2</v>
      </c>
      <c r="Z1321" s="482">
        <v>1.3848289924912589E-2</v>
      </c>
      <c r="AA1321" s="482">
        <v>3.5849355531772736E-3</v>
      </c>
      <c r="AB1321" s="482">
        <v>5.8595778601769875E-4</v>
      </c>
      <c r="AC1321" s="482">
        <v>6.9171113748812069E-3</v>
      </c>
      <c r="AD1321" s="482">
        <v>1.6583810721610202E-3</v>
      </c>
      <c r="AE1321" s="482">
        <v>1.8599713683743677E-3</v>
      </c>
      <c r="AF1321" s="482">
        <v>1.2064659672908762E-3</v>
      </c>
      <c r="AG1321" s="482">
        <v>2.7904279364808477E-4</v>
      </c>
      <c r="AH1321" s="482">
        <v>7.9597079483232453E-4</v>
      </c>
      <c r="AI1321" s="482">
        <v>8.98538149212627E-4</v>
      </c>
      <c r="AJ1321" s="482">
        <v>1.0313020438820525E-3</v>
      </c>
      <c r="AK1321" s="482">
        <v>1.1126196922731113E-3</v>
      </c>
      <c r="AL1321" s="482">
        <v>1.0611968357976576E-3</v>
      </c>
      <c r="AM1321" s="482">
        <v>1.6045408525239065E-3</v>
      </c>
      <c r="AN1321" s="482">
        <v>4.3443471037039969E-3</v>
      </c>
      <c r="AO1321" s="482">
        <v>1.3332796537998159E-3</v>
      </c>
      <c r="AP1321" s="482">
        <v>1.0087339548220159E-3</v>
      </c>
      <c r="AQ1321" s="482">
        <v>1.8670434447393479E-3</v>
      </c>
      <c r="AR1321" s="482">
        <v>8.965008274511774E-4</v>
      </c>
      <c r="AS1321" s="482">
        <v>1.3846152781180846E-2</v>
      </c>
      <c r="AT1321" s="483">
        <v>2.6958555531697054E-3</v>
      </c>
      <c r="AU1321" s="481">
        <v>6.3851802235101039E-4</v>
      </c>
      <c r="AV1321" s="482">
        <v>9.0993313958242258E-4</v>
      </c>
      <c r="AW1321" s="482">
        <v>1.0193038394473882E-3</v>
      </c>
      <c r="AX1321" s="482">
        <v>7.305920202196613E-4</v>
      </c>
      <c r="AY1321" s="482">
        <v>9.9567202965731238E-4</v>
      </c>
      <c r="AZ1321" s="482">
        <v>7.6189444575502831E-4</v>
      </c>
      <c r="BA1321" s="482">
        <v>1.1403480378391966E-3</v>
      </c>
      <c r="BB1321" s="482">
        <v>1.0435244972340756E-3</v>
      </c>
      <c r="BC1321" s="482">
        <v>4.2857874940340014E-5</v>
      </c>
      <c r="BD1321" s="482">
        <v>6.8109909260556699E-3</v>
      </c>
      <c r="BE1321" s="482">
        <v>5.8838927711379896E-4</v>
      </c>
      <c r="BF1321" s="482">
        <v>2.6141661899081037E-4</v>
      </c>
      <c r="BG1321" s="482">
        <v>4.7538237903603346E-4</v>
      </c>
      <c r="BH1321" s="482">
        <v>4.3005501986359849E-4</v>
      </c>
      <c r="BI1321" s="482">
        <v>9.7432937672695379E-4</v>
      </c>
      <c r="BJ1321" s="482">
        <v>1.5602758700317819E-3</v>
      </c>
      <c r="BK1321" s="482">
        <v>2.0883766404399011E-3</v>
      </c>
      <c r="BL1321" s="482">
        <v>1.2514266879401603E-3</v>
      </c>
      <c r="BM1321" s="482">
        <v>1.8880476634923081E-3</v>
      </c>
      <c r="BN1321" s="482">
        <v>2.0705908028704006E-3</v>
      </c>
      <c r="BO1321" s="482">
        <v>3.0004247432603125E-3</v>
      </c>
      <c r="BP1321" s="482">
        <v>2.1837942743627241E-3</v>
      </c>
      <c r="BQ1321" s="482">
        <v>7.5352413727173401E-4</v>
      </c>
      <c r="BR1321" s="482">
        <v>2.1121105545979517E-4</v>
      </c>
      <c r="BS1321" s="482">
        <v>1.4011308471031389E-3</v>
      </c>
      <c r="BT1321" s="482">
        <v>7.5338899949468896E-4</v>
      </c>
      <c r="BU1321" s="482">
        <v>3.2881657560286204E-4</v>
      </c>
      <c r="BV1321" s="482">
        <v>3.001245371293799E-4</v>
      </c>
      <c r="BW1321" s="482">
        <v>1.128390184602923E-4</v>
      </c>
      <c r="BX1321" s="482">
        <v>2.9603069112491812E-4</v>
      </c>
      <c r="BY1321" s="482">
        <v>4.1489305140679717E-4</v>
      </c>
      <c r="BZ1321" s="482">
        <v>3.3131542776373106E-4</v>
      </c>
      <c r="CA1321" s="482">
        <v>3.0184540370106972E-4</v>
      </c>
      <c r="CB1321" s="482">
        <v>3.6810083442525876E-4</v>
      </c>
      <c r="CC1321" s="482">
        <v>5.9798499592641889E-4</v>
      </c>
      <c r="CD1321" s="482">
        <v>8.8647245245145469E-4</v>
      </c>
      <c r="CE1321" s="482">
        <v>4.2347451156873932E-4</v>
      </c>
      <c r="CF1321" s="482">
        <v>4.0448668065551287E-4</v>
      </c>
      <c r="CG1321" s="482">
        <v>4.4100132080614971E-4</v>
      </c>
      <c r="CH1321" s="482">
        <v>2.6920324624647371E-4</v>
      </c>
      <c r="CI1321" s="482">
        <v>2.715165933289904E-3</v>
      </c>
      <c r="CJ1321" s="483">
        <v>5.0534436919705771E-4</v>
      </c>
    </row>
    <row r="1322" spans="2:88">
      <c r="B1322" s="277"/>
      <c r="C1322" s="589">
        <v>11</v>
      </c>
      <c r="D1322" s="473" t="s">
        <v>72</v>
      </c>
      <c r="E1322" s="481">
        <v>8.6378320306149028E-4</v>
      </c>
      <c r="F1322" s="482">
        <v>1.4055568800596058E-4</v>
      </c>
      <c r="G1322" s="482">
        <v>1.9004615763309652E-4</v>
      </c>
      <c r="H1322" s="482">
        <v>2.6456329830134022E-4</v>
      </c>
      <c r="I1322" s="482">
        <v>4.8385835995057736E-4</v>
      </c>
      <c r="J1322" s="482">
        <v>2.6384864184548666E-4</v>
      </c>
      <c r="K1322" s="482">
        <v>1.4017886176362895E-3</v>
      </c>
      <c r="L1322" s="482">
        <v>1.1843212292446056E-3</v>
      </c>
      <c r="M1322" s="482">
        <v>4.9831250681595088E-5</v>
      </c>
      <c r="N1322" s="482">
        <v>7.5067728354714165E-4</v>
      </c>
      <c r="O1322" s="482">
        <v>1.016959303988316</v>
      </c>
      <c r="P1322" s="482">
        <v>2.7171532834339078E-3</v>
      </c>
      <c r="Q1322" s="482">
        <v>1.8674836489587052E-3</v>
      </c>
      <c r="R1322" s="482">
        <v>1.308345168144427E-3</v>
      </c>
      <c r="S1322" s="482">
        <v>2.9277953277624547E-3</v>
      </c>
      <c r="T1322" s="482">
        <v>1.55074347481519E-3</v>
      </c>
      <c r="U1322" s="482">
        <v>1.9668435787083306E-3</v>
      </c>
      <c r="V1322" s="482">
        <v>5.6220478688293425E-3</v>
      </c>
      <c r="W1322" s="482">
        <v>2.135977320465068E-3</v>
      </c>
      <c r="X1322" s="482">
        <v>1.1622321651448646E-3</v>
      </c>
      <c r="Y1322" s="482">
        <v>1.9510387030030618E-3</v>
      </c>
      <c r="Z1322" s="482">
        <v>1.5050133303471387E-3</v>
      </c>
      <c r="AA1322" s="482">
        <v>1.6160710164654243E-2</v>
      </c>
      <c r="AB1322" s="482">
        <v>3.7858589861518381E-4</v>
      </c>
      <c r="AC1322" s="482">
        <v>1.2697978533645908E-3</v>
      </c>
      <c r="AD1322" s="482">
        <v>1.6211331747265773E-4</v>
      </c>
      <c r="AE1322" s="482">
        <v>1.5596753213203534E-4</v>
      </c>
      <c r="AF1322" s="482">
        <v>1.1850854992274343E-4</v>
      </c>
      <c r="AG1322" s="482">
        <v>3.4711984929518182E-4</v>
      </c>
      <c r="AH1322" s="482">
        <v>1.3370567027978667E-4</v>
      </c>
      <c r="AI1322" s="482">
        <v>1.6560710361397668E-4</v>
      </c>
      <c r="AJ1322" s="482">
        <v>2.8147540240969508E-4</v>
      </c>
      <c r="AK1322" s="482">
        <v>4.4554792996852842E-4</v>
      </c>
      <c r="AL1322" s="482">
        <v>3.1888788622980765E-4</v>
      </c>
      <c r="AM1322" s="482">
        <v>1.4222199192665173E-4</v>
      </c>
      <c r="AN1322" s="482">
        <v>4.3673932766876447E-4</v>
      </c>
      <c r="AO1322" s="482">
        <v>5.0490408738123195E-4</v>
      </c>
      <c r="AP1322" s="482">
        <v>4.6342920465101013E-4</v>
      </c>
      <c r="AQ1322" s="482">
        <v>3.0743207308205967E-4</v>
      </c>
      <c r="AR1322" s="482">
        <v>2.1446010864614978E-4</v>
      </c>
      <c r="AS1322" s="482">
        <v>1.9242852179909996E-3</v>
      </c>
      <c r="AT1322" s="483">
        <v>1.9345789234592634E-3</v>
      </c>
      <c r="AU1322" s="481">
        <v>1.9118958102207914E-4</v>
      </c>
      <c r="AV1322" s="482">
        <v>1.1152159472031503E-4</v>
      </c>
      <c r="AW1322" s="482">
        <v>1.1723926432762283E-4</v>
      </c>
      <c r="AX1322" s="482">
        <v>1.1272819740616156E-4</v>
      </c>
      <c r="AY1322" s="482">
        <v>2.8604332924082144E-4</v>
      </c>
      <c r="AZ1322" s="482">
        <v>1.5912797528360069E-4</v>
      </c>
      <c r="BA1322" s="482">
        <v>5.0955975767084678E-4</v>
      </c>
      <c r="BB1322" s="482">
        <v>5.1781461500011964E-4</v>
      </c>
      <c r="BC1322" s="482">
        <v>1.7574002725625486E-5</v>
      </c>
      <c r="BD1322" s="482">
        <v>5.1425640007848883E-4</v>
      </c>
      <c r="BE1322" s="482">
        <v>3.3779627900958711E-3</v>
      </c>
      <c r="BF1322" s="482">
        <v>3.1048375082292907E-4</v>
      </c>
      <c r="BG1322" s="482">
        <v>3.7590575607675513E-4</v>
      </c>
      <c r="BH1322" s="482">
        <v>2.9786677274552142E-4</v>
      </c>
      <c r="BI1322" s="482">
        <v>4.1389650616168149E-4</v>
      </c>
      <c r="BJ1322" s="482">
        <v>2.9341122170752201E-4</v>
      </c>
      <c r="BK1322" s="482">
        <v>2.0050741680015471E-3</v>
      </c>
      <c r="BL1322" s="482">
        <v>1.8688373884883454E-3</v>
      </c>
      <c r="BM1322" s="482">
        <v>7.8742608270853439E-4</v>
      </c>
      <c r="BN1322" s="482">
        <v>7.44994521317309E-4</v>
      </c>
      <c r="BO1322" s="482">
        <v>9.6364664928505375E-4</v>
      </c>
      <c r="BP1322" s="482">
        <v>4.0567702047772299E-4</v>
      </c>
      <c r="BQ1322" s="482">
        <v>1.7278952650460536E-3</v>
      </c>
      <c r="BR1322" s="482">
        <v>1.2346328443412109E-4</v>
      </c>
      <c r="BS1322" s="482">
        <v>3.0862612906878929E-4</v>
      </c>
      <c r="BT1322" s="482">
        <v>7.3471688105948945E-5</v>
      </c>
      <c r="BU1322" s="482">
        <v>6.6995270893585278E-5</v>
      </c>
      <c r="BV1322" s="482">
        <v>5.9568442348653512E-5</v>
      </c>
      <c r="BW1322" s="482">
        <v>9.5830032048533961E-5</v>
      </c>
      <c r="BX1322" s="482">
        <v>8.174950045123829E-5</v>
      </c>
      <c r="BY1322" s="482">
        <v>8.7974511783704739E-5</v>
      </c>
      <c r="BZ1322" s="482">
        <v>1.1231936238983073E-4</v>
      </c>
      <c r="CA1322" s="482">
        <v>1.6196197185614346E-4</v>
      </c>
      <c r="CB1322" s="482">
        <v>1.4397360630944819E-4</v>
      </c>
      <c r="CC1322" s="482">
        <v>8.6148706098705197E-5</v>
      </c>
      <c r="CD1322" s="482">
        <v>1.9826376316894293E-4</v>
      </c>
      <c r="CE1322" s="482">
        <v>1.444448462177402E-4</v>
      </c>
      <c r="CF1322" s="482">
        <v>1.3625886980902889E-4</v>
      </c>
      <c r="CG1322" s="482">
        <v>1.2196358413445834E-4</v>
      </c>
      <c r="CH1322" s="482">
        <v>7.6273894258653462E-5</v>
      </c>
      <c r="CI1322" s="482">
        <v>4.953500182388607E-4</v>
      </c>
      <c r="CJ1322" s="483">
        <v>3.3045418141863163E-4</v>
      </c>
    </row>
    <row r="1323" spans="2:88">
      <c r="B1323" s="277"/>
      <c r="C1323" s="589">
        <v>12</v>
      </c>
      <c r="D1323" s="473" t="s">
        <v>73</v>
      </c>
      <c r="E1323" s="481">
        <v>9.0520995056811031E-5</v>
      </c>
      <c r="F1323" s="482">
        <v>1.1041536811853086E-4</v>
      </c>
      <c r="G1323" s="482">
        <v>2.0134999604479983E-4</v>
      </c>
      <c r="H1323" s="482">
        <v>4.2681356327058741E-4</v>
      </c>
      <c r="I1323" s="482">
        <v>1.750128032804446E-4</v>
      </c>
      <c r="J1323" s="482">
        <v>3.1257557009791548E-4</v>
      </c>
      <c r="K1323" s="482">
        <v>5.6334083266327533E-3</v>
      </c>
      <c r="L1323" s="482">
        <v>1.8286275875551992E-4</v>
      </c>
      <c r="M1323" s="482">
        <v>1.6064376018053236E-5</v>
      </c>
      <c r="N1323" s="482">
        <v>3.9508148590575843E-4</v>
      </c>
      <c r="O1323" s="482">
        <v>1.0137280195575771E-3</v>
      </c>
      <c r="P1323" s="482">
        <v>1.0469942676405299</v>
      </c>
      <c r="Q1323" s="482">
        <v>4.5467125000990186E-4</v>
      </c>
      <c r="R1323" s="482">
        <v>3.5161407086169938E-2</v>
      </c>
      <c r="S1323" s="482">
        <v>1.4573920858788877E-2</v>
      </c>
      <c r="T1323" s="482">
        <v>1.5864938235437945E-2</v>
      </c>
      <c r="U1323" s="482">
        <v>5.9169079933301984E-3</v>
      </c>
      <c r="V1323" s="482">
        <v>4.9243151281073169E-4</v>
      </c>
      <c r="W1323" s="482">
        <v>5.3246560303489799E-3</v>
      </c>
      <c r="X1323" s="482">
        <v>8.3618975218389599E-4</v>
      </c>
      <c r="Y1323" s="482">
        <v>8.1201453130868191E-3</v>
      </c>
      <c r="Z1323" s="482">
        <v>2.8414406210209877E-2</v>
      </c>
      <c r="AA1323" s="482">
        <v>1.7870484574253865E-3</v>
      </c>
      <c r="AB1323" s="482">
        <v>1.4972057905834578E-4</v>
      </c>
      <c r="AC1323" s="482">
        <v>2.0128829917188406E-4</v>
      </c>
      <c r="AD1323" s="482">
        <v>3.9423895607483783E-5</v>
      </c>
      <c r="AE1323" s="482">
        <v>7.5012089234495992E-5</v>
      </c>
      <c r="AF1323" s="482">
        <v>6.9892123647568219E-5</v>
      </c>
      <c r="AG1323" s="482">
        <v>4.4501178219734773E-5</v>
      </c>
      <c r="AH1323" s="482">
        <v>1.0126453547024219E-4</v>
      </c>
      <c r="AI1323" s="482">
        <v>1.3398974669559264E-4</v>
      </c>
      <c r="AJ1323" s="482">
        <v>1.5021702126281447E-4</v>
      </c>
      <c r="AK1323" s="482">
        <v>1.1702826534720042E-4</v>
      </c>
      <c r="AL1323" s="482">
        <v>7.869647815119177E-5</v>
      </c>
      <c r="AM1323" s="482">
        <v>1.204632390866471E-4</v>
      </c>
      <c r="AN1323" s="482">
        <v>4.4664125205408958E-4</v>
      </c>
      <c r="AO1323" s="482">
        <v>8.9470985509542295E-5</v>
      </c>
      <c r="AP1323" s="482">
        <v>9.8426697462626129E-5</v>
      </c>
      <c r="AQ1323" s="482">
        <v>9.2467318744285978E-5</v>
      </c>
      <c r="AR1323" s="482">
        <v>1.3541253677185923E-4</v>
      </c>
      <c r="AS1323" s="482">
        <v>1.8582493633553918E-3</v>
      </c>
      <c r="AT1323" s="483">
        <v>1.7177352616292042E-3</v>
      </c>
      <c r="AU1323" s="481">
        <v>1.7829635361461476E-5</v>
      </c>
      <c r="AV1323" s="482">
        <v>1.1136710535667268E-5</v>
      </c>
      <c r="AW1323" s="482">
        <v>6.0857656619252741E-5</v>
      </c>
      <c r="AX1323" s="482">
        <v>4.8094997786266002E-5</v>
      </c>
      <c r="AY1323" s="482">
        <v>3.000629702856647E-5</v>
      </c>
      <c r="AZ1323" s="482">
        <v>2.0228669516582975E-5</v>
      </c>
      <c r="BA1323" s="482">
        <v>6.6038542641051065E-5</v>
      </c>
      <c r="BB1323" s="482">
        <v>2.9101725807140573E-5</v>
      </c>
      <c r="BC1323" s="482">
        <v>4.9373301246968631E-6</v>
      </c>
      <c r="BD1323" s="482">
        <v>4.1480925084184388E-5</v>
      </c>
      <c r="BE1323" s="482">
        <v>5.0556437998912396E-5</v>
      </c>
      <c r="BF1323" s="482">
        <v>5.0041071448580461E-5</v>
      </c>
      <c r="BG1323" s="482">
        <v>4.0983553600880324E-5</v>
      </c>
      <c r="BH1323" s="482">
        <v>3.4201489069790326E-4</v>
      </c>
      <c r="BI1323" s="482">
        <v>8.2480823893798171E-4</v>
      </c>
      <c r="BJ1323" s="482">
        <v>6.8598472904437939E-4</v>
      </c>
      <c r="BK1323" s="482">
        <v>2.0253564422653507E-4</v>
      </c>
      <c r="BL1323" s="482">
        <v>6.988263396314826E-5</v>
      </c>
      <c r="BM1323" s="482">
        <v>2.3289856045266406E-4</v>
      </c>
      <c r="BN1323" s="482">
        <v>9.753987333273667E-5</v>
      </c>
      <c r="BO1323" s="482">
        <v>6.5649379239757645E-4</v>
      </c>
      <c r="BP1323" s="482">
        <v>5.7380899179580013E-5</v>
      </c>
      <c r="BQ1323" s="482">
        <v>1.7726678898866521E-4</v>
      </c>
      <c r="BR1323" s="482">
        <v>2.5823828744851075E-5</v>
      </c>
      <c r="BS1323" s="482">
        <v>4.3938745925837582E-5</v>
      </c>
      <c r="BT1323" s="482">
        <v>1.2171111769680771E-5</v>
      </c>
      <c r="BU1323" s="482">
        <v>1.6559864890216088E-5</v>
      </c>
      <c r="BV1323" s="482">
        <v>1.7428821915914092E-5</v>
      </c>
      <c r="BW1323" s="482">
        <v>1.2492854528118608E-5</v>
      </c>
      <c r="BX1323" s="482">
        <v>2.7540460016981834E-5</v>
      </c>
      <c r="BY1323" s="482">
        <v>2.4822731160331143E-5</v>
      </c>
      <c r="BZ1323" s="482">
        <v>3.1258627722698004E-5</v>
      </c>
      <c r="CA1323" s="482">
        <v>1.6512293827718318E-5</v>
      </c>
      <c r="CB1323" s="482">
        <v>1.6859822930527161E-5</v>
      </c>
      <c r="CC1323" s="482">
        <v>2.5912212040315057E-5</v>
      </c>
      <c r="CD1323" s="482">
        <v>6.2420165756543611E-5</v>
      </c>
      <c r="CE1323" s="482">
        <v>1.6223677410532684E-5</v>
      </c>
      <c r="CF1323" s="482">
        <v>1.8977001814166894E-5</v>
      </c>
      <c r="CG1323" s="482">
        <v>1.6973470334736708E-5</v>
      </c>
      <c r="CH1323" s="482">
        <v>1.6513039324681152E-5</v>
      </c>
      <c r="CI1323" s="482">
        <v>1.0908857193577677E-4</v>
      </c>
      <c r="CJ1323" s="483">
        <v>6.8488791050138275E-5</v>
      </c>
    </row>
    <row r="1324" spans="2:88">
      <c r="B1324" s="277"/>
      <c r="C1324" s="589">
        <v>13</v>
      </c>
      <c r="D1324" s="473" t="s">
        <v>74</v>
      </c>
      <c r="E1324" s="481">
        <v>1.6801179761076831E-4</v>
      </c>
      <c r="F1324" s="482">
        <v>1.4629988063934843E-4</v>
      </c>
      <c r="G1324" s="482">
        <v>3.2087624706574329E-4</v>
      </c>
      <c r="H1324" s="482">
        <v>4.5200864483219963E-4</v>
      </c>
      <c r="I1324" s="482">
        <v>6.5689404327142875E-4</v>
      </c>
      <c r="J1324" s="482">
        <v>4.5340355962287615E-4</v>
      </c>
      <c r="K1324" s="482">
        <v>1.7579499786360491E-3</v>
      </c>
      <c r="L1324" s="482">
        <v>1.7688120260246059E-3</v>
      </c>
      <c r="M1324" s="482">
        <v>4.2625105828406754E-5</v>
      </c>
      <c r="N1324" s="482">
        <v>1.0038424732664226E-3</v>
      </c>
      <c r="O1324" s="482">
        <v>1.938176736468305E-3</v>
      </c>
      <c r="P1324" s="482">
        <v>1.3054384667320596E-3</v>
      </c>
      <c r="Q1324" s="482">
        <v>1.0894220112561013</v>
      </c>
      <c r="R1324" s="482">
        <v>1.8547340194647832E-2</v>
      </c>
      <c r="S1324" s="482">
        <v>4.0842193290332382E-3</v>
      </c>
      <c r="T1324" s="482">
        <v>4.1795013308161353E-3</v>
      </c>
      <c r="U1324" s="482">
        <v>4.2710080568123402E-3</v>
      </c>
      <c r="V1324" s="482">
        <v>5.589982992878129E-3</v>
      </c>
      <c r="W1324" s="482">
        <v>1.8935785718116965E-2</v>
      </c>
      <c r="X1324" s="482">
        <v>3.6742440391576404E-3</v>
      </c>
      <c r="Y1324" s="482">
        <v>5.3816720208762873E-3</v>
      </c>
      <c r="Z1324" s="482">
        <v>3.398707827887635E-2</v>
      </c>
      <c r="AA1324" s="482">
        <v>2.1854188163540956E-3</v>
      </c>
      <c r="AB1324" s="482">
        <v>2.6441005427766436E-4</v>
      </c>
      <c r="AC1324" s="482">
        <v>2.3096061018005692E-4</v>
      </c>
      <c r="AD1324" s="482">
        <v>6.6420609042063165E-5</v>
      </c>
      <c r="AE1324" s="482">
        <v>1.1478491697009596E-4</v>
      </c>
      <c r="AF1324" s="482">
        <v>1.188410677972975E-4</v>
      </c>
      <c r="AG1324" s="482">
        <v>5.7291934502605972E-5</v>
      </c>
      <c r="AH1324" s="482">
        <v>1.2806997881012678E-4</v>
      </c>
      <c r="AI1324" s="482">
        <v>2.1830271817729863E-4</v>
      </c>
      <c r="AJ1324" s="482">
        <v>2.4779839130714839E-4</v>
      </c>
      <c r="AK1324" s="482">
        <v>1.7511165627377495E-4</v>
      </c>
      <c r="AL1324" s="482">
        <v>4.3187270114415302E-4</v>
      </c>
      <c r="AM1324" s="482">
        <v>1.9554602722998202E-4</v>
      </c>
      <c r="AN1324" s="482">
        <v>7.1450278586255266E-4</v>
      </c>
      <c r="AO1324" s="482">
        <v>2.547613425158089E-4</v>
      </c>
      <c r="AP1324" s="482">
        <v>2.3433001494495666E-4</v>
      </c>
      <c r="AQ1324" s="482">
        <v>1.3913512000947518E-4</v>
      </c>
      <c r="AR1324" s="482">
        <v>2.3377008456262226E-4</v>
      </c>
      <c r="AS1324" s="482">
        <v>2.5010574284215002E-3</v>
      </c>
      <c r="AT1324" s="483">
        <v>1.7800078000006004E-3</v>
      </c>
      <c r="AU1324" s="481">
        <v>1.0616041729529656E-4</v>
      </c>
      <c r="AV1324" s="482">
        <v>5.3896702163024292E-5</v>
      </c>
      <c r="AW1324" s="482">
        <v>2.0713881529802909E-4</v>
      </c>
      <c r="AX1324" s="482">
        <v>2.4371012023506882E-4</v>
      </c>
      <c r="AY1324" s="482">
        <v>2.5777750077860982E-4</v>
      </c>
      <c r="AZ1324" s="482">
        <v>1.0839640730886713E-4</v>
      </c>
      <c r="BA1324" s="482">
        <v>3.6828836771125796E-4</v>
      </c>
      <c r="BB1324" s="482">
        <v>3.0877267898990149E-4</v>
      </c>
      <c r="BC1324" s="482">
        <v>1.8445232406095949E-5</v>
      </c>
      <c r="BD1324" s="482">
        <v>3.5117838359158331E-4</v>
      </c>
      <c r="BE1324" s="482">
        <v>4.0520331021902986E-4</v>
      </c>
      <c r="BF1324" s="482">
        <v>3.9894810325947529E-4</v>
      </c>
      <c r="BG1324" s="482">
        <v>8.5755544941722335E-3</v>
      </c>
      <c r="BH1324" s="482">
        <v>3.8728307880182469E-3</v>
      </c>
      <c r="BI1324" s="482">
        <v>3.0965885723138139E-3</v>
      </c>
      <c r="BJ1324" s="482">
        <v>1.7325367905004711E-3</v>
      </c>
      <c r="BK1324" s="482">
        <v>2.5659070879088786E-3</v>
      </c>
      <c r="BL1324" s="482">
        <v>3.5851639343851263E-3</v>
      </c>
      <c r="BM1324" s="482">
        <v>4.1778224281542988E-3</v>
      </c>
      <c r="BN1324" s="482">
        <v>3.4091486132029922E-3</v>
      </c>
      <c r="BO1324" s="482">
        <v>2.5563343971046599E-3</v>
      </c>
      <c r="BP1324" s="482">
        <v>6.7380700064531823E-4</v>
      </c>
      <c r="BQ1324" s="482">
        <v>1.1113974739919456E-3</v>
      </c>
      <c r="BR1324" s="482">
        <v>1.5227222561625369E-4</v>
      </c>
      <c r="BS1324" s="482">
        <v>2.0756503783158774E-4</v>
      </c>
      <c r="BT1324" s="482">
        <v>6.0920618087815453E-5</v>
      </c>
      <c r="BU1324" s="482">
        <v>8.1275456571167616E-5</v>
      </c>
      <c r="BV1324" s="482">
        <v>7.6206493596906087E-5</v>
      </c>
      <c r="BW1324" s="482">
        <v>7.1731269356851448E-5</v>
      </c>
      <c r="BX1324" s="482">
        <v>1.1946963478828424E-4</v>
      </c>
      <c r="BY1324" s="482">
        <v>1.1405119073351006E-4</v>
      </c>
      <c r="BZ1324" s="482">
        <v>1.6928820994753819E-4</v>
      </c>
      <c r="CA1324" s="482">
        <v>8.1052364159594578E-5</v>
      </c>
      <c r="CB1324" s="482">
        <v>1.9235692317425018E-4</v>
      </c>
      <c r="CC1324" s="482">
        <v>1.1438021732694137E-4</v>
      </c>
      <c r="CD1324" s="482">
        <v>2.8836667344994666E-4</v>
      </c>
      <c r="CE1324" s="482">
        <v>1.2942845187807099E-4</v>
      </c>
      <c r="CF1324" s="482">
        <v>1.31736222541853E-4</v>
      </c>
      <c r="CG1324" s="482">
        <v>7.8332234241377442E-5</v>
      </c>
      <c r="CH1324" s="482">
        <v>1.0849085404630938E-4</v>
      </c>
      <c r="CI1324" s="482">
        <v>4.9178303894004496E-4</v>
      </c>
      <c r="CJ1324" s="483">
        <v>4.8913909460015495E-4</v>
      </c>
    </row>
    <row r="1325" spans="2:88">
      <c r="B1325" s="277"/>
      <c r="C1325" s="589">
        <v>14</v>
      </c>
      <c r="D1325" s="473" t="s">
        <v>75</v>
      </c>
      <c r="E1325" s="481">
        <v>3.9714569958596143E-4</v>
      </c>
      <c r="F1325" s="482">
        <v>1.6916261703936884E-4</v>
      </c>
      <c r="G1325" s="482">
        <v>5.4832641697709101E-4</v>
      </c>
      <c r="H1325" s="482">
        <v>5.6085517713712792E-3</v>
      </c>
      <c r="I1325" s="482">
        <v>3.1997564998096444E-3</v>
      </c>
      <c r="J1325" s="482">
        <v>8.4396058096397196E-4</v>
      </c>
      <c r="K1325" s="482">
        <v>5.8039095410399155E-3</v>
      </c>
      <c r="L1325" s="482">
        <v>2.1897111715966974E-3</v>
      </c>
      <c r="M1325" s="482">
        <v>1.6709264726398238E-4</v>
      </c>
      <c r="N1325" s="482">
        <v>2.4502109716308955E-3</v>
      </c>
      <c r="O1325" s="482">
        <v>2.8323921705663366E-3</v>
      </c>
      <c r="P1325" s="482">
        <v>1.8107063149705022E-3</v>
      </c>
      <c r="Q1325" s="482">
        <v>8.5068148637846566E-4</v>
      </c>
      <c r="R1325" s="482">
        <v>1.01185944284169</v>
      </c>
      <c r="S1325" s="482">
        <v>1.1402607630513102E-2</v>
      </c>
      <c r="T1325" s="482">
        <v>6.8693464685834387E-3</v>
      </c>
      <c r="U1325" s="482">
        <v>1.3647355971196868E-2</v>
      </c>
      <c r="V1325" s="482">
        <v>3.4810252748306387E-3</v>
      </c>
      <c r="W1325" s="482">
        <v>7.7032961743027642E-3</v>
      </c>
      <c r="X1325" s="482">
        <v>3.8328488327376768E-3</v>
      </c>
      <c r="Y1325" s="482">
        <v>2.3899346998880349E-3</v>
      </c>
      <c r="Z1325" s="482">
        <v>2.9246322659859996E-3</v>
      </c>
      <c r="AA1325" s="482">
        <v>6.2570581464990119E-3</v>
      </c>
      <c r="AB1325" s="482">
        <v>3.4479675038724488E-4</v>
      </c>
      <c r="AC1325" s="482">
        <v>4.3078028236775572E-4</v>
      </c>
      <c r="AD1325" s="482">
        <v>8.6125672609546557E-5</v>
      </c>
      <c r="AE1325" s="482">
        <v>4.7086642090107762E-4</v>
      </c>
      <c r="AF1325" s="482">
        <v>1.199003065593483E-4</v>
      </c>
      <c r="AG1325" s="482">
        <v>2.0084672601495567E-4</v>
      </c>
      <c r="AH1325" s="482">
        <v>4.0949414563927738E-4</v>
      </c>
      <c r="AI1325" s="482">
        <v>2.3298002783271037E-4</v>
      </c>
      <c r="AJ1325" s="482">
        <v>1.0080808863155545E-3</v>
      </c>
      <c r="AK1325" s="482">
        <v>1.3872792286892944E-4</v>
      </c>
      <c r="AL1325" s="482">
        <v>2.8340524835252222E-4</v>
      </c>
      <c r="AM1325" s="482">
        <v>4.2903380452743019E-4</v>
      </c>
      <c r="AN1325" s="482">
        <v>6.6777960769111159E-4</v>
      </c>
      <c r="AO1325" s="482">
        <v>3.4968910540559119E-4</v>
      </c>
      <c r="AP1325" s="482">
        <v>7.9628749651709709E-4</v>
      </c>
      <c r="AQ1325" s="482">
        <v>1.2395197172253351E-4</v>
      </c>
      <c r="AR1325" s="482">
        <v>7.3926991977168869E-4</v>
      </c>
      <c r="AS1325" s="482">
        <v>7.7871872485203394E-4</v>
      </c>
      <c r="AT1325" s="483">
        <v>1.0827373886051889E-3</v>
      </c>
      <c r="AU1325" s="481">
        <v>1.2395787571553978E-4</v>
      </c>
      <c r="AV1325" s="482">
        <v>5.6877174384785764E-5</v>
      </c>
      <c r="AW1325" s="482">
        <v>1.210700391880524E-4</v>
      </c>
      <c r="AX1325" s="482">
        <v>3.9969771760237267E-4</v>
      </c>
      <c r="AY1325" s="482">
        <v>2.942489115926552E-4</v>
      </c>
      <c r="AZ1325" s="482">
        <v>1.2880911299333322E-4</v>
      </c>
      <c r="BA1325" s="482">
        <v>3.3910459289828278E-4</v>
      </c>
      <c r="BB1325" s="482">
        <v>2.7319768904879202E-4</v>
      </c>
      <c r="BC1325" s="482">
        <v>2.3063709409588449E-5</v>
      </c>
      <c r="BD1325" s="482">
        <v>2.753918283388052E-4</v>
      </c>
      <c r="BE1325" s="482">
        <v>2.7741516111620473E-4</v>
      </c>
      <c r="BF1325" s="482">
        <v>1.1704206272908623E-4</v>
      </c>
      <c r="BG1325" s="482">
        <v>1.1071563802921223E-4</v>
      </c>
      <c r="BH1325" s="482">
        <v>1.1838408339184287E-3</v>
      </c>
      <c r="BI1325" s="482">
        <v>6.9228665186194145E-4</v>
      </c>
      <c r="BJ1325" s="482">
        <v>6.5081895582899522E-4</v>
      </c>
      <c r="BK1325" s="482">
        <v>7.8681195216890763E-4</v>
      </c>
      <c r="BL1325" s="482">
        <v>5.1411218722531853E-4</v>
      </c>
      <c r="BM1325" s="482">
        <v>6.0363071340212206E-4</v>
      </c>
      <c r="BN1325" s="482">
        <v>5.9659700622569762E-4</v>
      </c>
      <c r="BO1325" s="482">
        <v>4.507033791441366E-4</v>
      </c>
      <c r="BP1325" s="482">
        <v>3.0870816089386961E-4</v>
      </c>
      <c r="BQ1325" s="482">
        <v>2.7931325691057779E-3</v>
      </c>
      <c r="BR1325" s="482">
        <v>1.745437787572211E-4</v>
      </c>
      <c r="BS1325" s="482">
        <v>2.767626222585187E-4</v>
      </c>
      <c r="BT1325" s="482">
        <v>6.1236946383850092E-5</v>
      </c>
      <c r="BU1325" s="482">
        <v>1.0285452915968631E-4</v>
      </c>
      <c r="BV1325" s="482">
        <v>5.4658213593181266E-5</v>
      </c>
      <c r="BW1325" s="482">
        <v>1.434562775865475E-4</v>
      </c>
      <c r="BX1325" s="482">
        <v>1.0394953679001031E-4</v>
      </c>
      <c r="BY1325" s="482">
        <v>7.9617958901418291E-5</v>
      </c>
      <c r="BZ1325" s="482">
        <v>1.730654487153306E-4</v>
      </c>
      <c r="CA1325" s="482">
        <v>7.4554464800691118E-5</v>
      </c>
      <c r="CB1325" s="482">
        <v>9.4230075575566771E-5</v>
      </c>
      <c r="CC1325" s="482">
        <v>9.2350866141674532E-5</v>
      </c>
      <c r="CD1325" s="482">
        <v>1.0785934152639988E-4</v>
      </c>
      <c r="CE1325" s="482">
        <v>1.0300007734960194E-4</v>
      </c>
      <c r="CF1325" s="482">
        <v>1.5172211742372037E-4</v>
      </c>
      <c r="CG1325" s="482">
        <v>7.2072101655464425E-5</v>
      </c>
      <c r="CH1325" s="482">
        <v>1.2011078748131693E-4</v>
      </c>
      <c r="CI1325" s="482">
        <v>2.737664327194416E-4</v>
      </c>
      <c r="CJ1325" s="483">
        <v>1.6368668118891413E-4</v>
      </c>
    </row>
    <row r="1326" spans="2:88">
      <c r="B1326" s="277"/>
      <c r="C1326" s="589">
        <v>15</v>
      </c>
      <c r="D1326" s="473" t="s">
        <v>654</v>
      </c>
      <c r="E1326" s="481">
        <v>8.089311343808465E-5</v>
      </c>
      <c r="F1326" s="482">
        <v>9.2317039989756505E-5</v>
      </c>
      <c r="G1326" s="482">
        <v>8.6843191415681505E-5</v>
      </c>
      <c r="H1326" s="482">
        <v>9.6501769707791458E-4</v>
      </c>
      <c r="I1326" s="482">
        <v>9.021300019560655E-5</v>
      </c>
      <c r="J1326" s="482">
        <v>1.0593802070588751E-4</v>
      </c>
      <c r="K1326" s="482">
        <v>2.8860459829826345E-4</v>
      </c>
      <c r="L1326" s="482">
        <v>1.2183153474682414E-4</v>
      </c>
      <c r="M1326" s="482">
        <v>3.0815132248768267E-5</v>
      </c>
      <c r="N1326" s="482">
        <v>1.7968238878377402E-4</v>
      </c>
      <c r="O1326" s="482">
        <v>7.4133830985289814E-4</v>
      </c>
      <c r="P1326" s="482">
        <v>3.6810197423885936E-4</v>
      </c>
      <c r="Q1326" s="482">
        <v>7.1529064453388196E-5</v>
      </c>
      <c r="R1326" s="482">
        <v>2.6689223135909168E-4</v>
      </c>
      <c r="S1326" s="482">
        <v>1.0231077118888312</v>
      </c>
      <c r="T1326" s="482">
        <v>7.3924124327106287E-3</v>
      </c>
      <c r="U1326" s="482">
        <v>5.632430501700589E-3</v>
      </c>
      <c r="V1326" s="482">
        <v>6.1208077566053405E-4</v>
      </c>
      <c r="W1326" s="482">
        <v>2.6401547690316158E-3</v>
      </c>
      <c r="X1326" s="482">
        <v>9.7013064058879028E-4</v>
      </c>
      <c r="Y1326" s="482">
        <v>1.8726816815913276E-3</v>
      </c>
      <c r="Z1326" s="482">
        <v>1.345013254157746E-4</v>
      </c>
      <c r="AA1326" s="482">
        <v>1.2742205765853994E-3</v>
      </c>
      <c r="AB1326" s="482">
        <v>2.2619058778818005E-4</v>
      </c>
      <c r="AC1326" s="482">
        <v>9.7425215184093804E-4</v>
      </c>
      <c r="AD1326" s="482">
        <v>8.8946439303657293E-5</v>
      </c>
      <c r="AE1326" s="482">
        <v>1.4931099499231856E-4</v>
      </c>
      <c r="AF1326" s="482">
        <v>1.79104302060646E-4</v>
      </c>
      <c r="AG1326" s="482">
        <v>4.6891222620054853E-5</v>
      </c>
      <c r="AH1326" s="482">
        <v>1.1405997418735036E-4</v>
      </c>
      <c r="AI1326" s="482">
        <v>2.2129408308280488E-4</v>
      </c>
      <c r="AJ1326" s="482">
        <v>2.471429804950596E-4</v>
      </c>
      <c r="AK1326" s="482">
        <v>1.2606505012024979E-4</v>
      </c>
      <c r="AL1326" s="482">
        <v>1.3335548038628656E-4</v>
      </c>
      <c r="AM1326" s="482">
        <v>1.2534873596025008E-4</v>
      </c>
      <c r="AN1326" s="482">
        <v>2.6924236510033443E-3</v>
      </c>
      <c r="AO1326" s="482">
        <v>9.7887803264278599E-5</v>
      </c>
      <c r="AP1326" s="482">
        <v>8.2698473912956431E-5</v>
      </c>
      <c r="AQ1326" s="482">
        <v>9.497718900029787E-5</v>
      </c>
      <c r="AR1326" s="482">
        <v>9.7343881958888604E-5</v>
      </c>
      <c r="AS1326" s="482">
        <v>1.1782003576417025E-4</v>
      </c>
      <c r="AT1326" s="483">
        <v>1.985189186127831E-4</v>
      </c>
      <c r="AU1326" s="481">
        <v>2.7350871182315714E-5</v>
      </c>
      <c r="AV1326" s="482">
        <v>1.9778542800433892E-5</v>
      </c>
      <c r="AW1326" s="482">
        <v>4.3247989054504375E-5</v>
      </c>
      <c r="AX1326" s="482">
        <v>1.3044310428956559E-4</v>
      </c>
      <c r="AY1326" s="482">
        <v>2.983015993406693E-5</v>
      </c>
      <c r="AZ1326" s="482">
        <v>2.7356441378321313E-5</v>
      </c>
      <c r="BA1326" s="482">
        <v>7.6199814273462642E-5</v>
      </c>
      <c r="BB1326" s="482">
        <v>3.8515670006262331E-5</v>
      </c>
      <c r="BC1326" s="482">
        <v>6.0409830136250209E-6</v>
      </c>
      <c r="BD1326" s="482">
        <v>5.1864020467107959E-5</v>
      </c>
      <c r="BE1326" s="482">
        <v>1.016047941967221E-4</v>
      </c>
      <c r="BF1326" s="482">
        <v>3.0882047350343529E-5</v>
      </c>
      <c r="BG1326" s="482">
        <v>2.3102214949106681E-5</v>
      </c>
      <c r="BH1326" s="482">
        <v>5.9613455253920662E-5</v>
      </c>
      <c r="BI1326" s="482">
        <v>4.022963217246346E-3</v>
      </c>
      <c r="BJ1326" s="482">
        <v>1.34862712159695E-3</v>
      </c>
      <c r="BK1326" s="482">
        <v>5.4179302405165514E-4</v>
      </c>
      <c r="BL1326" s="482">
        <v>1.3753562753360404E-4</v>
      </c>
      <c r="BM1326" s="482">
        <v>4.6417608639934645E-4</v>
      </c>
      <c r="BN1326" s="482">
        <v>1.5968863670364115E-4</v>
      </c>
      <c r="BO1326" s="482">
        <v>4.8720059349505206E-4</v>
      </c>
      <c r="BP1326" s="482">
        <v>5.2777875804047346E-5</v>
      </c>
      <c r="BQ1326" s="482">
        <v>2.2565015738593641E-4</v>
      </c>
      <c r="BR1326" s="482">
        <v>4.8707211675636478E-5</v>
      </c>
      <c r="BS1326" s="482">
        <v>2.3309514045583636E-4</v>
      </c>
      <c r="BT1326" s="482">
        <v>3.0384746578627271E-5</v>
      </c>
      <c r="BU1326" s="482">
        <v>3.6440077909449376E-5</v>
      </c>
      <c r="BV1326" s="482">
        <v>4.3427392896975482E-5</v>
      </c>
      <c r="BW1326" s="482">
        <v>2.3663080475247424E-5</v>
      </c>
      <c r="BX1326" s="482">
        <v>4.4094540155437334E-5</v>
      </c>
      <c r="BY1326" s="482">
        <v>6.0559777145461029E-5</v>
      </c>
      <c r="BZ1326" s="482">
        <v>5.7856827430785899E-5</v>
      </c>
      <c r="CA1326" s="482">
        <v>3.0007513373418973E-5</v>
      </c>
      <c r="CB1326" s="482">
        <v>3.4415084794439206E-5</v>
      </c>
      <c r="CC1326" s="482">
        <v>3.7517548230195941E-5</v>
      </c>
      <c r="CD1326" s="482">
        <v>2.9276796296016819E-4</v>
      </c>
      <c r="CE1326" s="482">
        <v>3.0137552912293542E-5</v>
      </c>
      <c r="CF1326" s="482">
        <v>2.8611242892658427E-5</v>
      </c>
      <c r="CG1326" s="482">
        <v>3.0436774665049042E-5</v>
      </c>
      <c r="CH1326" s="482">
        <v>2.7415396941527639E-5</v>
      </c>
      <c r="CI1326" s="482">
        <v>6.6156052452971675E-5</v>
      </c>
      <c r="CJ1326" s="483">
        <v>4.2551492231206844E-5</v>
      </c>
    </row>
    <row r="1327" spans="2:88">
      <c r="B1327" s="277"/>
      <c r="C1327" s="589">
        <v>16</v>
      </c>
      <c r="D1327" s="473" t="s">
        <v>655</v>
      </c>
      <c r="E1327" s="481">
        <v>1.0179255405874893E-4</v>
      </c>
      <c r="F1327" s="482">
        <v>1.2849757918346504E-4</v>
      </c>
      <c r="G1327" s="482">
        <v>8.0677736089975038E-5</v>
      </c>
      <c r="H1327" s="482">
        <v>8.6323702840903726E-4</v>
      </c>
      <c r="I1327" s="482">
        <v>1.1128785137562139E-4</v>
      </c>
      <c r="J1327" s="482">
        <v>1.3343829020599353E-4</v>
      </c>
      <c r="K1327" s="482">
        <v>1.6555633623159346E-4</v>
      </c>
      <c r="L1327" s="482">
        <v>1.4096672363561385E-4</v>
      </c>
      <c r="M1327" s="482">
        <v>2.8317149146746016E-5</v>
      </c>
      <c r="N1327" s="482">
        <v>5.5502213471572302E-4</v>
      </c>
      <c r="O1327" s="482">
        <v>3.9495757732965135E-4</v>
      </c>
      <c r="P1327" s="482">
        <v>3.3208156982614668E-4</v>
      </c>
      <c r="Q1327" s="482">
        <v>9.8961026897907001E-5</v>
      </c>
      <c r="R1327" s="482">
        <v>2.3801517097220542E-4</v>
      </c>
      <c r="S1327" s="482">
        <v>9.5480549036930308E-4</v>
      </c>
      <c r="T1327" s="482">
        <v>1.0278166814588479</v>
      </c>
      <c r="U1327" s="482">
        <v>6.1049164795674491E-4</v>
      </c>
      <c r="V1327" s="482">
        <v>8.852275903511274E-4</v>
      </c>
      <c r="W1327" s="482">
        <v>3.7910946213225253E-4</v>
      </c>
      <c r="X1327" s="482">
        <v>3.3489663927680239E-4</v>
      </c>
      <c r="Y1327" s="482">
        <v>3.1138064528809752E-4</v>
      </c>
      <c r="Z1327" s="482">
        <v>1.3521203483555328E-4</v>
      </c>
      <c r="AA1327" s="482">
        <v>3.0307954697902944E-4</v>
      </c>
      <c r="AB1327" s="482">
        <v>2.842823095834702E-4</v>
      </c>
      <c r="AC1327" s="482">
        <v>3.5396691912068038E-4</v>
      </c>
      <c r="AD1327" s="482">
        <v>1.1673874458397959E-4</v>
      </c>
      <c r="AE1327" s="482">
        <v>1.9897236301884345E-4</v>
      </c>
      <c r="AF1327" s="482">
        <v>2.4384464329900885E-4</v>
      </c>
      <c r="AG1327" s="482">
        <v>3.7444762482193157E-5</v>
      </c>
      <c r="AH1327" s="482">
        <v>1.3876614978982878E-4</v>
      </c>
      <c r="AI1327" s="482">
        <v>2.9851324875589244E-4</v>
      </c>
      <c r="AJ1327" s="482">
        <v>2.4476885194106709E-4</v>
      </c>
      <c r="AK1327" s="482">
        <v>1.601320219166087E-4</v>
      </c>
      <c r="AL1327" s="482">
        <v>1.5686194381908593E-4</v>
      </c>
      <c r="AM1327" s="482">
        <v>1.7054328035332139E-4</v>
      </c>
      <c r="AN1327" s="482">
        <v>3.9815937784747502E-3</v>
      </c>
      <c r="AO1327" s="482">
        <v>1.1459684303559092E-4</v>
      </c>
      <c r="AP1327" s="482">
        <v>9.3895500866458749E-5</v>
      </c>
      <c r="AQ1327" s="482">
        <v>1.1524847375073485E-4</v>
      </c>
      <c r="AR1327" s="482">
        <v>1.1231752751862468E-4</v>
      </c>
      <c r="AS1327" s="482">
        <v>6.4194557649926415E-5</v>
      </c>
      <c r="AT1327" s="483">
        <v>2.4596043172057816E-4</v>
      </c>
      <c r="AU1327" s="481">
        <v>1.7211314353842427E-5</v>
      </c>
      <c r="AV1327" s="482">
        <v>1.4693496005216771E-5</v>
      </c>
      <c r="AW1327" s="482">
        <v>1.5488054753813911E-5</v>
      </c>
      <c r="AX1327" s="482">
        <v>6.4167615036126179E-5</v>
      </c>
      <c r="AY1327" s="482">
        <v>1.9842150045372195E-5</v>
      </c>
      <c r="AZ1327" s="482">
        <v>1.8261649451843019E-5</v>
      </c>
      <c r="BA1327" s="482">
        <v>2.241216435349904E-5</v>
      </c>
      <c r="BB1327" s="482">
        <v>2.5507225015442868E-5</v>
      </c>
      <c r="BC1327" s="482">
        <v>3.5988625003388698E-6</v>
      </c>
      <c r="BD1327" s="482">
        <v>7.299166615178447E-5</v>
      </c>
      <c r="BE1327" s="482">
        <v>3.8365894125578897E-5</v>
      </c>
      <c r="BF1327" s="482">
        <v>1.6873767992843459E-5</v>
      </c>
      <c r="BG1327" s="482">
        <v>1.5663484348673662E-5</v>
      </c>
      <c r="BH1327" s="482">
        <v>2.6901484311642421E-5</v>
      </c>
      <c r="BI1327" s="482">
        <v>9.3250271729527879E-5</v>
      </c>
      <c r="BJ1327" s="482">
        <v>2.111852255507491E-3</v>
      </c>
      <c r="BK1327" s="482">
        <v>7.4889536838166918E-5</v>
      </c>
      <c r="BL1327" s="482">
        <v>9.1079150261087264E-5</v>
      </c>
      <c r="BM1327" s="482">
        <v>8.0415723188280658E-5</v>
      </c>
      <c r="BN1327" s="482">
        <v>7.9820748198363337E-5</v>
      </c>
      <c r="BO1327" s="482">
        <v>6.0594992290151553E-5</v>
      </c>
      <c r="BP1327" s="482">
        <v>2.7433924689084888E-5</v>
      </c>
      <c r="BQ1327" s="482">
        <v>3.62266944638376E-5</v>
      </c>
      <c r="BR1327" s="482">
        <v>2.8601717496622651E-5</v>
      </c>
      <c r="BS1327" s="482">
        <v>4.6877520744577185E-5</v>
      </c>
      <c r="BT1327" s="482">
        <v>1.9451537632278148E-5</v>
      </c>
      <c r="BU1327" s="482">
        <v>2.3830119107945841E-5</v>
      </c>
      <c r="BV1327" s="482">
        <v>2.9895029566618052E-5</v>
      </c>
      <c r="BW1327" s="482">
        <v>1.1127878120561505E-5</v>
      </c>
      <c r="BX1327" s="482">
        <v>2.2589878358018203E-5</v>
      </c>
      <c r="BY1327" s="482">
        <v>4.1535366845537855E-5</v>
      </c>
      <c r="BZ1327" s="482">
        <v>2.4551393477005409E-5</v>
      </c>
      <c r="CA1327" s="482">
        <v>1.8088080611176344E-5</v>
      </c>
      <c r="CB1327" s="482">
        <v>1.9660411288178772E-5</v>
      </c>
      <c r="CC1327" s="482">
        <v>2.5236943609316362E-5</v>
      </c>
      <c r="CD1327" s="482">
        <v>2.140814237621182E-4</v>
      </c>
      <c r="CE1327" s="482">
        <v>1.8012633624053768E-5</v>
      </c>
      <c r="CF1327" s="482">
        <v>1.7599744595978098E-5</v>
      </c>
      <c r="CG1327" s="482">
        <v>1.8001364559108032E-5</v>
      </c>
      <c r="CH1327" s="482">
        <v>1.6528144245348354E-5</v>
      </c>
      <c r="CI1327" s="482">
        <v>2.7426943754066688E-5</v>
      </c>
      <c r="CJ1327" s="483">
        <v>2.5000599421850854E-5</v>
      </c>
    </row>
    <row r="1328" spans="2:88">
      <c r="B1328" s="277"/>
      <c r="C1328" s="589">
        <v>17</v>
      </c>
      <c r="D1328" s="473" t="s">
        <v>656</v>
      </c>
      <c r="E1328" s="481">
        <v>1.4790416201424531E-4</v>
      </c>
      <c r="F1328" s="482">
        <v>9.2773394275733116E-5</v>
      </c>
      <c r="G1328" s="482">
        <v>7.5876446592977934E-5</v>
      </c>
      <c r="H1328" s="482">
        <v>3.1834167852338958E-4</v>
      </c>
      <c r="I1328" s="482">
        <v>9.0931306453870053E-5</v>
      </c>
      <c r="J1328" s="482">
        <v>1.0791361886935646E-4</v>
      </c>
      <c r="K1328" s="482">
        <v>9.9004105617612396E-5</v>
      </c>
      <c r="L1328" s="482">
        <v>1.0368182703791946E-4</v>
      </c>
      <c r="M1328" s="482">
        <v>1.7071245952711864E-5</v>
      </c>
      <c r="N1328" s="482">
        <v>1.0809564040660622E-4</v>
      </c>
      <c r="O1328" s="482">
        <v>1.4847406144542674E-4</v>
      </c>
      <c r="P1328" s="482">
        <v>7.8527440528239107E-5</v>
      </c>
      <c r="Q1328" s="482">
        <v>6.7588365498483737E-5</v>
      </c>
      <c r="R1328" s="482">
        <v>1.0226349894045114E-4</v>
      </c>
      <c r="S1328" s="482">
        <v>3.3067369725144649E-4</v>
      </c>
      <c r="T1328" s="482">
        <v>1.4911941760796406E-3</v>
      </c>
      <c r="U1328" s="482">
        <v>1.0313007565095089</v>
      </c>
      <c r="V1328" s="482">
        <v>3.9632170479000418E-4</v>
      </c>
      <c r="W1328" s="482">
        <v>1.1344717950780203E-4</v>
      </c>
      <c r="X1328" s="482">
        <v>2.4882669398773935E-4</v>
      </c>
      <c r="Y1328" s="482">
        <v>2.0155079253763236E-4</v>
      </c>
      <c r="Z1328" s="482">
        <v>1.3918747234723571E-4</v>
      </c>
      <c r="AA1328" s="482">
        <v>2.2886828490601086E-4</v>
      </c>
      <c r="AB1328" s="482">
        <v>1.7880831857855332E-4</v>
      </c>
      <c r="AC1328" s="482">
        <v>2.2423263312213102E-4</v>
      </c>
      <c r="AD1328" s="482">
        <v>9.3498183251972345E-5</v>
      </c>
      <c r="AE1328" s="482">
        <v>2.4902659329752381E-4</v>
      </c>
      <c r="AF1328" s="482">
        <v>1.8456864310921394E-4</v>
      </c>
      <c r="AG1328" s="482">
        <v>2.6971362680331581E-5</v>
      </c>
      <c r="AH1328" s="482">
        <v>1.0198157456105224E-4</v>
      </c>
      <c r="AI1328" s="482">
        <v>2.1901838582952392E-4</v>
      </c>
      <c r="AJ1328" s="482">
        <v>1.8550088459556402E-3</v>
      </c>
      <c r="AK1328" s="482">
        <v>1.3024044117364636E-4</v>
      </c>
      <c r="AL1328" s="482">
        <v>1.9969635794197778E-3</v>
      </c>
      <c r="AM1328" s="482">
        <v>1.364981116366771E-4</v>
      </c>
      <c r="AN1328" s="482">
        <v>2.3721303145169763E-3</v>
      </c>
      <c r="AO1328" s="482">
        <v>1.0682023575997178E-4</v>
      </c>
      <c r="AP1328" s="482">
        <v>8.0996903080717271E-5</v>
      </c>
      <c r="AQ1328" s="482">
        <v>5.2607991393688401E-4</v>
      </c>
      <c r="AR1328" s="482">
        <v>1.1408578646510641E-4</v>
      </c>
      <c r="AS1328" s="482">
        <v>5.5242673561390083E-3</v>
      </c>
      <c r="AT1328" s="483">
        <v>5.5189561399292535E-4</v>
      </c>
      <c r="AU1328" s="481">
        <v>3.5186786085571573E-5</v>
      </c>
      <c r="AV1328" s="482">
        <v>1.9373412977667392E-5</v>
      </c>
      <c r="AW1328" s="482">
        <v>2.1796881738504756E-5</v>
      </c>
      <c r="AX1328" s="482">
        <v>4.7714345358034987E-5</v>
      </c>
      <c r="AY1328" s="482">
        <v>2.8893278170338031E-5</v>
      </c>
      <c r="AZ1328" s="482">
        <v>2.6985957685152843E-5</v>
      </c>
      <c r="BA1328" s="482">
        <v>2.9139097584833165E-5</v>
      </c>
      <c r="BB1328" s="482">
        <v>3.1153981573891474E-5</v>
      </c>
      <c r="BC1328" s="482">
        <v>3.9572046553411947E-6</v>
      </c>
      <c r="BD1328" s="482">
        <v>3.2554036599503763E-5</v>
      </c>
      <c r="BE1328" s="482">
        <v>3.0336813957244974E-5</v>
      </c>
      <c r="BF1328" s="482">
        <v>1.9143151523922573E-5</v>
      </c>
      <c r="BG1328" s="482">
        <v>1.9097601104644725E-5</v>
      </c>
      <c r="BH1328" s="482">
        <v>2.5220709292994861E-5</v>
      </c>
      <c r="BI1328" s="482">
        <v>1.2756335196025803E-4</v>
      </c>
      <c r="BJ1328" s="482">
        <v>2.3276998820285838E-4</v>
      </c>
      <c r="BK1328" s="482">
        <v>2.5933804398841852E-3</v>
      </c>
      <c r="BL1328" s="482">
        <v>4.0097401375478568E-5</v>
      </c>
      <c r="BM1328" s="482">
        <v>6.6388081624895538E-5</v>
      </c>
      <c r="BN1328" s="482">
        <v>7.5421043182045337E-5</v>
      </c>
      <c r="BO1328" s="482">
        <v>5.7150325249211705E-5</v>
      </c>
      <c r="BP1328" s="482">
        <v>3.5018530598157997E-5</v>
      </c>
      <c r="BQ1328" s="482">
        <v>4.7747068605716596E-5</v>
      </c>
      <c r="BR1328" s="482">
        <v>3.3925843665158382E-5</v>
      </c>
      <c r="BS1328" s="482">
        <v>5.4688273638066689E-5</v>
      </c>
      <c r="BT1328" s="482">
        <v>2.6454374388017371E-5</v>
      </c>
      <c r="BU1328" s="482">
        <v>7.1143984244442844E-5</v>
      </c>
      <c r="BV1328" s="482">
        <v>3.9124226571329644E-5</v>
      </c>
      <c r="BW1328" s="482">
        <v>1.4181963167820179E-5</v>
      </c>
      <c r="BX1328" s="482">
        <v>2.9213133217320723E-5</v>
      </c>
      <c r="BY1328" s="482">
        <v>5.7559330545797584E-5</v>
      </c>
      <c r="BZ1328" s="482">
        <v>3.7633705048667259E-4</v>
      </c>
      <c r="CA1328" s="482">
        <v>2.5511318500698915E-5</v>
      </c>
      <c r="CB1328" s="482">
        <v>3.2277400876558891E-4</v>
      </c>
      <c r="CC1328" s="482">
        <v>3.537030394946989E-5</v>
      </c>
      <c r="CD1328" s="482">
        <v>2.4461148878318579E-4</v>
      </c>
      <c r="CE1328" s="482">
        <v>2.8529734917115178E-5</v>
      </c>
      <c r="CF1328" s="482">
        <v>2.8053001100964101E-5</v>
      </c>
      <c r="CG1328" s="482">
        <v>1.4531194550981892E-4</v>
      </c>
      <c r="CH1328" s="482">
        <v>3.2439846312469587E-5</v>
      </c>
      <c r="CI1328" s="482">
        <v>8.3191862503218146E-4</v>
      </c>
      <c r="CJ1328" s="483">
        <v>1.0951493441339777E-4</v>
      </c>
    </row>
    <row r="1329" spans="2:88">
      <c r="B1329" s="277"/>
      <c r="C1329" s="589">
        <v>18</v>
      </c>
      <c r="D1329" s="473" t="s">
        <v>657</v>
      </c>
      <c r="E1329" s="481">
        <v>1.5399312945568193E-4</v>
      </c>
      <c r="F1329" s="482">
        <v>1.6406179153692288E-4</v>
      </c>
      <c r="G1329" s="482">
        <v>2.6155192344164206E-4</v>
      </c>
      <c r="H1329" s="482">
        <v>6.0454896094970728E-4</v>
      </c>
      <c r="I1329" s="482">
        <v>1.9215348265145147E-4</v>
      </c>
      <c r="J1329" s="482">
        <v>2.2371835447467428E-4</v>
      </c>
      <c r="K1329" s="482">
        <v>2.1719909673629988E-4</v>
      </c>
      <c r="L1329" s="482">
        <v>2.3384471261131287E-4</v>
      </c>
      <c r="M1329" s="482">
        <v>4.6154591504819171E-5</v>
      </c>
      <c r="N1329" s="482">
        <v>2.3049379828015128E-4</v>
      </c>
      <c r="O1329" s="482">
        <v>2.8751324963546387E-4</v>
      </c>
      <c r="P1329" s="482">
        <v>1.750148406638416E-4</v>
      </c>
      <c r="Q1329" s="482">
        <v>2.2465890431848734E-4</v>
      </c>
      <c r="R1329" s="482">
        <v>3.0348797906688222E-4</v>
      </c>
      <c r="S1329" s="482">
        <v>6.5556541650425956E-4</v>
      </c>
      <c r="T1329" s="482">
        <v>2.6398976025592139E-3</v>
      </c>
      <c r="U1329" s="482">
        <v>5.1197479495438965E-2</v>
      </c>
      <c r="V1329" s="482">
        <v>1.0481460406643164</v>
      </c>
      <c r="W1329" s="482">
        <v>1.932594896855017E-2</v>
      </c>
      <c r="X1329" s="482">
        <v>6.6154566851804431E-2</v>
      </c>
      <c r="Y1329" s="482">
        <v>3.4002685743304431E-3</v>
      </c>
      <c r="Z1329" s="482">
        <v>6.4231889004210058E-4</v>
      </c>
      <c r="AA1329" s="482">
        <v>5.7047813161439204E-4</v>
      </c>
      <c r="AB1329" s="482">
        <v>3.5018192906232493E-4</v>
      </c>
      <c r="AC1329" s="482">
        <v>4.0022574653881247E-4</v>
      </c>
      <c r="AD1329" s="482">
        <v>1.5286654920329415E-4</v>
      </c>
      <c r="AE1329" s="482">
        <v>2.9025400724698214E-4</v>
      </c>
      <c r="AF1329" s="482">
        <v>3.5261118905588674E-4</v>
      </c>
      <c r="AG1329" s="482">
        <v>5.4323185183610174E-5</v>
      </c>
      <c r="AH1329" s="482">
        <v>2.074455967170176E-4</v>
      </c>
      <c r="AI1329" s="482">
        <v>4.6725331070781749E-4</v>
      </c>
      <c r="AJ1329" s="482">
        <v>7.7652991865993825E-4</v>
      </c>
      <c r="AK1329" s="482">
        <v>3.1858240256561884E-4</v>
      </c>
      <c r="AL1329" s="482">
        <v>4.1781064436394069E-4</v>
      </c>
      <c r="AM1329" s="482">
        <v>2.581649619065734E-4</v>
      </c>
      <c r="AN1329" s="482">
        <v>4.1447195597476612E-3</v>
      </c>
      <c r="AO1329" s="482">
        <v>1.8123413489126792E-4</v>
      </c>
      <c r="AP1329" s="482">
        <v>1.6859122956154924E-4</v>
      </c>
      <c r="AQ1329" s="482">
        <v>2.3695134140298382E-4</v>
      </c>
      <c r="AR1329" s="482">
        <v>1.6522884351390907E-4</v>
      </c>
      <c r="AS1329" s="482">
        <v>4.1753250822222192E-3</v>
      </c>
      <c r="AT1329" s="483">
        <v>4.3899891407589068E-4</v>
      </c>
      <c r="AU1329" s="481">
        <v>9.739113315927781E-5</v>
      </c>
      <c r="AV1329" s="482">
        <v>7.1388677490687765E-5</v>
      </c>
      <c r="AW1329" s="482">
        <v>1.878747507671425E-4</v>
      </c>
      <c r="AX1329" s="482">
        <v>2.1502570332650921E-4</v>
      </c>
      <c r="AY1329" s="482">
        <v>1.1215108452676897E-4</v>
      </c>
      <c r="AZ1329" s="482">
        <v>1.0851426069198106E-4</v>
      </c>
      <c r="BA1329" s="482">
        <v>1.2063712352748553E-4</v>
      </c>
      <c r="BB1329" s="482">
        <v>1.3201690850691184E-4</v>
      </c>
      <c r="BC1329" s="482">
        <v>1.8549052195551024E-5</v>
      </c>
      <c r="BD1329" s="482">
        <v>1.346355076858808E-4</v>
      </c>
      <c r="BE1329" s="482">
        <v>1.3372863815410552E-4</v>
      </c>
      <c r="BF1329" s="482">
        <v>9.4918123224502706E-5</v>
      </c>
      <c r="BG1329" s="482">
        <v>9.983452915333849E-5</v>
      </c>
      <c r="BH1329" s="482">
        <v>2.451549463041135E-4</v>
      </c>
      <c r="BI1329" s="482">
        <v>9.2828844283974598E-4</v>
      </c>
      <c r="BJ1329" s="482">
        <v>1.2725024905460933E-3</v>
      </c>
      <c r="BK1329" s="482">
        <v>1.6807375396170353E-2</v>
      </c>
      <c r="BL1329" s="482">
        <v>1.3020106912538501E-2</v>
      </c>
      <c r="BM1329" s="482">
        <v>1.6489771441211266E-2</v>
      </c>
      <c r="BN1329" s="482">
        <v>3.4240873111050153E-2</v>
      </c>
      <c r="BO1329" s="482">
        <v>2.0671880243889234E-3</v>
      </c>
      <c r="BP1329" s="482">
        <v>9.9879304683119213E-4</v>
      </c>
      <c r="BQ1329" s="482">
        <v>3.25410017757867E-4</v>
      </c>
      <c r="BR1329" s="482">
        <v>1.5910099326285059E-4</v>
      </c>
      <c r="BS1329" s="482">
        <v>2.3544581579445318E-4</v>
      </c>
      <c r="BT1329" s="482">
        <v>1.0613326694798021E-4</v>
      </c>
      <c r="BU1329" s="482">
        <v>1.6209205631622438E-4</v>
      </c>
      <c r="BV1329" s="482">
        <v>1.7783960363810505E-4</v>
      </c>
      <c r="BW1329" s="482">
        <v>6.7264767753070413E-5</v>
      </c>
      <c r="BX1329" s="482">
        <v>1.5768219130534364E-4</v>
      </c>
      <c r="BY1329" s="482">
        <v>2.7102722949033366E-4</v>
      </c>
      <c r="BZ1329" s="482">
        <v>4.2442599381493798E-4</v>
      </c>
      <c r="CA1329" s="482">
        <v>1.4559968229363058E-4</v>
      </c>
      <c r="CB1329" s="482">
        <v>2.3837691636254072E-4</v>
      </c>
      <c r="CC1329" s="482">
        <v>1.7021481685438212E-4</v>
      </c>
      <c r="CD1329" s="482">
        <v>1.0719397360474251E-3</v>
      </c>
      <c r="CE1329" s="482">
        <v>1.0642991848354228E-4</v>
      </c>
      <c r="CF1329" s="482">
        <v>1.0777687573898301E-4</v>
      </c>
      <c r="CG1329" s="482">
        <v>1.7393551315231381E-4</v>
      </c>
      <c r="CH1329" s="482">
        <v>1.0218159594999007E-4</v>
      </c>
      <c r="CI1329" s="482">
        <v>1.2268664529806214E-3</v>
      </c>
      <c r="CJ1329" s="483">
        <v>2.1755506061929992E-4</v>
      </c>
    </row>
    <row r="1330" spans="2:88">
      <c r="B1330" s="277"/>
      <c r="C1330" s="589">
        <v>19</v>
      </c>
      <c r="D1330" s="473" t="s">
        <v>76</v>
      </c>
      <c r="E1330" s="481">
        <v>8.929642780559815E-5</v>
      </c>
      <c r="F1330" s="482">
        <v>8.4829766857769109E-5</v>
      </c>
      <c r="G1330" s="482">
        <v>5.7269028981971049E-4</v>
      </c>
      <c r="H1330" s="482">
        <v>3.746476332947737E-4</v>
      </c>
      <c r="I1330" s="482">
        <v>1.0363361011926379E-4</v>
      </c>
      <c r="J1330" s="482">
        <v>1.0587500918718802E-4</v>
      </c>
      <c r="K1330" s="482">
        <v>1.6427011884778681E-4</v>
      </c>
      <c r="L1330" s="482">
        <v>1.1929152940293155E-4</v>
      </c>
      <c r="M1330" s="482">
        <v>2.4136088293947868E-5</v>
      </c>
      <c r="N1330" s="482">
        <v>1.2295326984783275E-4</v>
      </c>
      <c r="O1330" s="482">
        <v>1.6521660741930703E-4</v>
      </c>
      <c r="P1330" s="482">
        <v>9.5080734989024616E-5</v>
      </c>
      <c r="Q1330" s="482">
        <v>9.2933573018412572E-5</v>
      </c>
      <c r="R1330" s="482">
        <v>2.4050397660481707E-4</v>
      </c>
      <c r="S1330" s="482">
        <v>7.2833657360039082E-4</v>
      </c>
      <c r="T1330" s="482">
        <v>4.0730186943003822E-3</v>
      </c>
      <c r="U1330" s="482">
        <v>3.8050501688839332E-3</v>
      </c>
      <c r="V1330" s="482">
        <v>6.1359582943081347E-3</v>
      </c>
      <c r="W1330" s="482">
        <v>1.0187289304007823</v>
      </c>
      <c r="X1330" s="482">
        <v>3.7705560238379932E-3</v>
      </c>
      <c r="Y1330" s="482">
        <v>5.6892377446637653E-3</v>
      </c>
      <c r="Z1330" s="482">
        <v>3.8058499882368999E-4</v>
      </c>
      <c r="AA1330" s="482">
        <v>1.6213944466085658E-3</v>
      </c>
      <c r="AB1330" s="482">
        <v>2.0255471399843668E-4</v>
      </c>
      <c r="AC1330" s="482">
        <v>2.6124714310464482E-4</v>
      </c>
      <c r="AD1330" s="482">
        <v>7.3838543659899766E-5</v>
      </c>
      <c r="AE1330" s="482">
        <v>1.8788807437932387E-4</v>
      </c>
      <c r="AF1330" s="482">
        <v>1.5933371116399214E-4</v>
      </c>
      <c r="AG1330" s="482">
        <v>5.1792777241180231E-5</v>
      </c>
      <c r="AH1330" s="482">
        <v>1.5943791449702139E-4</v>
      </c>
      <c r="AI1330" s="482">
        <v>2.2051784721308039E-4</v>
      </c>
      <c r="AJ1330" s="482">
        <v>4.8773277089886232E-4</v>
      </c>
      <c r="AK1330" s="482">
        <v>3.0711627362430645E-4</v>
      </c>
      <c r="AL1330" s="482">
        <v>1.4403359806865326E-4</v>
      </c>
      <c r="AM1330" s="482">
        <v>1.1252449310400685E-4</v>
      </c>
      <c r="AN1330" s="482">
        <v>2.1355087425629737E-3</v>
      </c>
      <c r="AO1330" s="482">
        <v>1.253635952629576E-4</v>
      </c>
      <c r="AP1330" s="482">
        <v>9.5195564082907038E-5</v>
      </c>
      <c r="AQ1330" s="482">
        <v>4.47747947339115E-4</v>
      </c>
      <c r="AR1330" s="482">
        <v>1.0458055412054721E-4</v>
      </c>
      <c r="AS1330" s="482">
        <v>1.6097928986471413E-4</v>
      </c>
      <c r="AT1330" s="483">
        <v>6.1131645415872927E-4</v>
      </c>
      <c r="AU1330" s="481">
        <v>4.0875995993154749E-5</v>
      </c>
      <c r="AV1330" s="482">
        <v>2.8350581981864235E-5</v>
      </c>
      <c r="AW1330" s="482">
        <v>2.0089222395381048E-4</v>
      </c>
      <c r="AX1330" s="482">
        <v>1.0265239597942944E-4</v>
      </c>
      <c r="AY1330" s="482">
        <v>4.5770647746390112E-5</v>
      </c>
      <c r="AZ1330" s="482">
        <v>3.9348152399931742E-5</v>
      </c>
      <c r="BA1330" s="482">
        <v>5.2959952413533367E-5</v>
      </c>
      <c r="BB1330" s="482">
        <v>5.2394863066269155E-5</v>
      </c>
      <c r="BC1330" s="482">
        <v>7.7806602004987334E-6</v>
      </c>
      <c r="BD1330" s="482">
        <v>5.4142784530522975E-5</v>
      </c>
      <c r="BE1330" s="482">
        <v>5.6653206160459683E-5</v>
      </c>
      <c r="BF1330" s="482">
        <v>3.5749122417371256E-5</v>
      </c>
      <c r="BG1330" s="482">
        <v>3.4214624660648384E-5</v>
      </c>
      <c r="BH1330" s="482">
        <v>8.3997566053156973E-5</v>
      </c>
      <c r="BI1330" s="482">
        <v>1.3957561991774119E-3</v>
      </c>
      <c r="BJ1330" s="482">
        <v>1.0617801317194192E-3</v>
      </c>
      <c r="BK1330" s="482">
        <v>1.0081279607336837E-3</v>
      </c>
      <c r="BL1330" s="482">
        <v>9.7078796274737116E-4</v>
      </c>
      <c r="BM1330" s="482">
        <v>4.196452515118786E-3</v>
      </c>
      <c r="BN1330" s="482">
        <v>1.3112726245395182E-3</v>
      </c>
      <c r="BO1330" s="482">
        <v>2.40561551626356E-3</v>
      </c>
      <c r="BP1330" s="482">
        <v>1.0157426488795598E-4</v>
      </c>
      <c r="BQ1330" s="482">
        <v>3.2394667377322675E-4</v>
      </c>
      <c r="BR1330" s="482">
        <v>6.8503059798501347E-5</v>
      </c>
      <c r="BS1330" s="482">
        <v>1.1079728325522996E-4</v>
      </c>
      <c r="BT1330" s="482">
        <v>4.1047780182289488E-5</v>
      </c>
      <c r="BU1330" s="482">
        <v>6.0369522955607188E-5</v>
      </c>
      <c r="BV1330" s="482">
        <v>6.1452472171988825E-5</v>
      </c>
      <c r="BW1330" s="482">
        <v>3.3991397101349348E-5</v>
      </c>
      <c r="BX1330" s="482">
        <v>9.7158052563881748E-5</v>
      </c>
      <c r="BY1330" s="482">
        <v>9.1484924808759785E-5</v>
      </c>
      <c r="BZ1330" s="482">
        <v>1.0832491267805378E-4</v>
      </c>
      <c r="CA1330" s="482">
        <v>5.8890890573508582E-5</v>
      </c>
      <c r="CB1330" s="482">
        <v>4.97146292884062E-5</v>
      </c>
      <c r="CC1330" s="482">
        <v>5.3392928944486932E-5</v>
      </c>
      <c r="CD1330" s="482">
        <v>3.9962522253208957E-4</v>
      </c>
      <c r="CE1330" s="482">
        <v>4.695827103048513E-5</v>
      </c>
      <c r="CF1330" s="482">
        <v>4.2881644221114719E-5</v>
      </c>
      <c r="CG1330" s="482">
        <v>6.3601492507213916E-5</v>
      </c>
      <c r="CH1330" s="482">
        <v>3.8719747482361631E-5</v>
      </c>
      <c r="CI1330" s="482">
        <v>9.7466915069729278E-5</v>
      </c>
      <c r="CJ1330" s="483">
        <v>1.1793708423198577E-4</v>
      </c>
    </row>
    <row r="1331" spans="2:88">
      <c r="B1331" s="277"/>
      <c r="C1331" s="589">
        <v>20</v>
      </c>
      <c r="D1331" s="473" t="s">
        <v>658</v>
      </c>
      <c r="E1331" s="481">
        <v>1.4526167439787986E-5</v>
      </c>
      <c r="F1331" s="482">
        <v>3.1248020017064208E-5</v>
      </c>
      <c r="G1331" s="482">
        <v>2.9094684649547396E-5</v>
      </c>
      <c r="H1331" s="482">
        <v>5.1203557819073584E-5</v>
      </c>
      <c r="I1331" s="482">
        <v>1.8739831726023694E-5</v>
      </c>
      <c r="J1331" s="482">
        <v>1.859743915540922E-5</v>
      </c>
      <c r="K1331" s="482">
        <v>1.948312481358269E-5</v>
      </c>
      <c r="L1331" s="482">
        <v>2.3688846539284263E-5</v>
      </c>
      <c r="M1331" s="482">
        <v>3.7733143894875229E-6</v>
      </c>
      <c r="N1331" s="482">
        <v>2.578720853728393E-5</v>
      </c>
      <c r="O1331" s="482">
        <v>2.8143976760018236E-5</v>
      </c>
      <c r="P1331" s="482">
        <v>1.5755092863420638E-5</v>
      </c>
      <c r="Q1331" s="482">
        <v>1.3794380821031807E-5</v>
      </c>
      <c r="R1331" s="482">
        <v>2.7923327303542034E-5</v>
      </c>
      <c r="S1331" s="482">
        <v>5.0307175734044468E-5</v>
      </c>
      <c r="T1331" s="482">
        <v>1.1205350961331656E-4</v>
      </c>
      <c r="U1331" s="482">
        <v>4.0838721997819039E-5</v>
      </c>
      <c r="V1331" s="482">
        <v>3.0900112672260172E-5</v>
      </c>
      <c r="W1331" s="482">
        <v>3.0365526310768715E-5</v>
      </c>
      <c r="X1331" s="482">
        <v>1.0031025846353034</v>
      </c>
      <c r="Y1331" s="482">
        <v>1.5677966679795274E-3</v>
      </c>
      <c r="Z1331" s="482">
        <v>2.6460391653857536E-5</v>
      </c>
      <c r="AA1331" s="482">
        <v>2.8881692918927739E-4</v>
      </c>
      <c r="AB1331" s="482">
        <v>3.7109208447309923E-5</v>
      </c>
      <c r="AC1331" s="482">
        <v>3.9473790607745104E-5</v>
      </c>
      <c r="AD1331" s="482">
        <v>1.4084410495823344E-5</v>
      </c>
      <c r="AE1331" s="482">
        <v>6.4760566838612937E-5</v>
      </c>
      <c r="AF1331" s="482">
        <v>4.8584560058907604E-5</v>
      </c>
      <c r="AG1331" s="482">
        <v>1.29615321949186E-5</v>
      </c>
      <c r="AH1331" s="482">
        <v>4.3761168752054651E-5</v>
      </c>
      <c r="AI1331" s="482">
        <v>5.7856131184268008E-5</v>
      </c>
      <c r="AJ1331" s="482">
        <v>2.4818324222380153E-4</v>
      </c>
      <c r="AK1331" s="482">
        <v>3.1307665915995438E-5</v>
      </c>
      <c r="AL1331" s="482">
        <v>2.3983340985106606E-5</v>
      </c>
      <c r="AM1331" s="482">
        <v>2.9456005067993016E-5</v>
      </c>
      <c r="AN1331" s="482">
        <v>3.5523775971283469E-4</v>
      </c>
      <c r="AO1331" s="482">
        <v>1.9292599461458389E-5</v>
      </c>
      <c r="AP1331" s="482">
        <v>5.6242301131020321E-5</v>
      </c>
      <c r="AQ1331" s="482">
        <v>2.7960747087214175E-5</v>
      </c>
      <c r="AR1331" s="482">
        <v>1.6212532057386562E-5</v>
      </c>
      <c r="AS1331" s="482">
        <v>1.4590527519433064E-5</v>
      </c>
      <c r="AT1331" s="483">
        <v>7.8620454394200045E-5</v>
      </c>
      <c r="AU1331" s="481">
        <v>4.8188227947510614E-6</v>
      </c>
      <c r="AV1331" s="482">
        <v>4.2819614740151361E-6</v>
      </c>
      <c r="AW1331" s="482">
        <v>1.7981531890914433E-5</v>
      </c>
      <c r="AX1331" s="482">
        <v>8.3467724064209122E-6</v>
      </c>
      <c r="AY1331" s="482">
        <v>5.8052505183313868E-6</v>
      </c>
      <c r="AZ1331" s="482">
        <v>5.5879099788754211E-6</v>
      </c>
      <c r="BA1331" s="482">
        <v>6.3192818714422857E-6</v>
      </c>
      <c r="BB1331" s="482">
        <v>7.2340467005658359E-6</v>
      </c>
      <c r="BC1331" s="482">
        <v>9.5486940745565591E-7</v>
      </c>
      <c r="BD1331" s="482">
        <v>6.9162202050212473E-6</v>
      </c>
      <c r="BE1331" s="482">
        <v>6.1582874047952331E-6</v>
      </c>
      <c r="BF1331" s="482">
        <v>4.4065138101151609E-6</v>
      </c>
      <c r="BG1331" s="482">
        <v>4.1510591863505725E-6</v>
      </c>
      <c r="BH1331" s="482">
        <v>6.3629427613709421E-6</v>
      </c>
      <c r="BI1331" s="482">
        <v>2.1444672541064716E-5</v>
      </c>
      <c r="BJ1331" s="482">
        <v>1.145274318813869E-5</v>
      </c>
      <c r="BK1331" s="482">
        <v>8.3824154588511008E-6</v>
      </c>
      <c r="BL1331" s="482">
        <v>8.3033001733769079E-6</v>
      </c>
      <c r="BM1331" s="482">
        <v>7.8529500442823971E-6</v>
      </c>
      <c r="BN1331" s="482">
        <v>2.0328713402247069E-4</v>
      </c>
      <c r="BO1331" s="482">
        <v>2.3996133426310891E-4</v>
      </c>
      <c r="BP1331" s="482">
        <v>7.6199558806647107E-6</v>
      </c>
      <c r="BQ1331" s="482">
        <v>4.3428820156498249E-5</v>
      </c>
      <c r="BR1331" s="482">
        <v>7.5662753621422821E-6</v>
      </c>
      <c r="BS1331" s="482">
        <v>1.0811265374723957E-5</v>
      </c>
      <c r="BT1331" s="482">
        <v>4.6865387866679742E-6</v>
      </c>
      <c r="BU1331" s="482">
        <v>1.4293209284225304E-5</v>
      </c>
      <c r="BV1331" s="482">
        <v>1.0269776317523E-5</v>
      </c>
      <c r="BW1331" s="482">
        <v>5.6129888153503134E-6</v>
      </c>
      <c r="BX1331" s="482">
        <v>1.2725720085160407E-5</v>
      </c>
      <c r="BY1331" s="482">
        <v>1.5448874003776882E-5</v>
      </c>
      <c r="BZ1331" s="482">
        <v>4.9876587824847617E-5</v>
      </c>
      <c r="CA1331" s="482">
        <v>6.7882859032528064E-6</v>
      </c>
      <c r="CB1331" s="482">
        <v>5.4553302212690993E-6</v>
      </c>
      <c r="CC1331" s="482">
        <v>7.8357917961265678E-6</v>
      </c>
      <c r="CD1331" s="482">
        <v>3.2405229200588039E-5</v>
      </c>
      <c r="CE1331" s="482">
        <v>5.7268096582395469E-6</v>
      </c>
      <c r="CF1331" s="482">
        <v>1.142528212427595E-5</v>
      </c>
      <c r="CG1331" s="482">
        <v>8.278482907963757E-6</v>
      </c>
      <c r="CH1331" s="482">
        <v>4.484771271759561E-6</v>
      </c>
      <c r="CI1331" s="482">
        <v>8.076417318941294E-6</v>
      </c>
      <c r="CJ1331" s="483">
        <v>1.5797211693300288E-5</v>
      </c>
    </row>
    <row r="1332" spans="2:88">
      <c r="B1332" s="277"/>
      <c r="C1332" s="589">
        <v>21</v>
      </c>
      <c r="D1332" s="473" t="s">
        <v>77</v>
      </c>
      <c r="E1332" s="481">
        <v>6.909491312242635E-4</v>
      </c>
      <c r="F1332" s="482">
        <v>8.1557091009446686E-4</v>
      </c>
      <c r="G1332" s="482">
        <v>1.7107054085771748E-3</v>
      </c>
      <c r="H1332" s="482">
        <v>2.9514916378781753E-3</v>
      </c>
      <c r="I1332" s="482">
        <v>8.4580183061653169E-4</v>
      </c>
      <c r="J1332" s="482">
        <v>8.5544990739884073E-4</v>
      </c>
      <c r="K1332" s="482">
        <v>8.4658011483784127E-4</v>
      </c>
      <c r="L1332" s="482">
        <v>9.1447551572960192E-4</v>
      </c>
      <c r="M1332" s="482">
        <v>1.9009710394067415E-4</v>
      </c>
      <c r="N1332" s="482">
        <v>9.1531815397470249E-4</v>
      </c>
      <c r="O1332" s="482">
        <v>1.3138327909949746E-3</v>
      </c>
      <c r="P1332" s="482">
        <v>7.4686324737422783E-4</v>
      </c>
      <c r="Q1332" s="482">
        <v>5.7297944913612417E-4</v>
      </c>
      <c r="R1332" s="482">
        <v>8.8070456149560376E-4</v>
      </c>
      <c r="S1332" s="482">
        <v>8.4715310527816228E-4</v>
      </c>
      <c r="T1332" s="482">
        <v>9.1229862998316467E-4</v>
      </c>
      <c r="U1332" s="482">
        <v>9.7453906257799895E-4</v>
      </c>
      <c r="V1332" s="482">
        <v>1.1801103026590381E-3</v>
      </c>
      <c r="W1332" s="482">
        <v>9.6654357567327819E-4</v>
      </c>
      <c r="X1332" s="482">
        <v>7.565803339306484E-4</v>
      </c>
      <c r="Y1332" s="482">
        <v>1.2134456280983517</v>
      </c>
      <c r="Z1332" s="482">
        <v>7.6097432214326159E-4</v>
      </c>
      <c r="AA1332" s="482">
        <v>1.7373511590256531E-3</v>
      </c>
      <c r="AB1332" s="482">
        <v>1.7475401317902295E-3</v>
      </c>
      <c r="AC1332" s="482">
        <v>1.8935562610636609E-3</v>
      </c>
      <c r="AD1332" s="482">
        <v>7.2691033089690123E-4</v>
      </c>
      <c r="AE1332" s="482">
        <v>1.1810441674583775E-3</v>
      </c>
      <c r="AF1332" s="482">
        <v>1.4815524139697948E-3</v>
      </c>
      <c r="AG1332" s="482">
        <v>2.2160390447939881E-4</v>
      </c>
      <c r="AH1332" s="482">
        <v>4.8107676257741318E-3</v>
      </c>
      <c r="AI1332" s="482">
        <v>1.7805339680742917E-3</v>
      </c>
      <c r="AJ1332" s="482">
        <v>3.8973542994686439E-3</v>
      </c>
      <c r="AK1332" s="482">
        <v>9.6239603597112172E-4</v>
      </c>
      <c r="AL1332" s="482">
        <v>9.4233202796143529E-4</v>
      </c>
      <c r="AM1332" s="482">
        <v>1.0314193684784769E-3</v>
      </c>
      <c r="AN1332" s="482">
        <v>2.2288800203789278E-2</v>
      </c>
      <c r="AO1332" s="482">
        <v>8.6949622361205193E-4</v>
      </c>
      <c r="AP1332" s="482">
        <v>6.7052545402467012E-4</v>
      </c>
      <c r="AQ1332" s="482">
        <v>7.0592666043314399E-4</v>
      </c>
      <c r="AR1332" s="482">
        <v>7.8898459351915988E-4</v>
      </c>
      <c r="AS1332" s="482">
        <v>4.9995099958508721E-4</v>
      </c>
      <c r="AT1332" s="483">
        <v>2.1888964422796067E-3</v>
      </c>
      <c r="AU1332" s="481">
        <v>1.7618250434623853E-4</v>
      </c>
      <c r="AV1332" s="482">
        <v>1.2695492158850809E-4</v>
      </c>
      <c r="AW1332" s="482">
        <v>3.1608878937212539E-3</v>
      </c>
      <c r="AX1332" s="482">
        <v>3.6853104425961232E-4</v>
      </c>
      <c r="AY1332" s="482">
        <v>2.6496106824607977E-4</v>
      </c>
      <c r="AZ1332" s="482">
        <v>1.7016412005125048E-4</v>
      </c>
      <c r="BA1332" s="482">
        <v>1.9438280658948682E-4</v>
      </c>
      <c r="BB1332" s="482">
        <v>2.2870475858427847E-4</v>
      </c>
      <c r="BC1332" s="482">
        <v>4.0098171162298522E-5</v>
      </c>
      <c r="BD1332" s="482">
        <v>2.2059319868406884E-4</v>
      </c>
      <c r="BE1332" s="482">
        <v>2.2619538664996684E-4</v>
      </c>
      <c r="BF1332" s="482">
        <v>1.4160352785116354E-4</v>
      </c>
      <c r="BG1332" s="482">
        <v>1.3791719237762559E-4</v>
      </c>
      <c r="BH1332" s="482">
        <v>1.7093533412810758E-4</v>
      </c>
      <c r="BI1332" s="482">
        <v>1.9615672830330499E-4</v>
      </c>
      <c r="BJ1332" s="482">
        <v>2.26004547004099E-4</v>
      </c>
      <c r="BK1332" s="482">
        <v>2.0887009838054413E-4</v>
      </c>
      <c r="BL1332" s="482">
        <v>2.305897214336722E-4</v>
      </c>
      <c r="BM1332" s="482">
        <v>2.2263626185490775E-4</v>
      </c>
      <c r="BN1332" s="482">
        <v>2.4183122454325359E-4</v>
      </c>
      <c r="BO1332" s="482">
        <v>2.3999438034617439E-2</v>
      </c>
      <c r="BP1332" s="482">
        <v>2.52106713675828E-4</v>
      </c>
      <c r="BQ1332" s="482">
        <v>3.0141829937480079E-4</v>
      </c>
      <c r="BR1332" s="482">
        <v>2.754603440718912E-4</v>
      </c>
      <c r="BS1332" s="482">
        <v>3.8183675956393381E-4</v>
      </c>
      <c r="BT1332" s="482">
        <v>1.9245912119131479E-4</v>
      </c>
      <c r="BU1332" s="482">
        <v>2.2525594477236768E-4</v>
      </c>
      <c r="BV1332" s="482">
        <v>2.8385021060588791E-4</v>
      </c>
      <c r="BW1332" s="482">
        <v>1.0075184433016804E-4</v>
      </c>
      <c r="BX1332" s="482">
        <v>8.1415915273475926E-4</v>
      </c>
      <c r="BY1332" s="482">
        <v>3.8108320617122261E-4</v>
      </c>
      <c r="BZ1332" s="482">
        <v>6.5141360910841799E-4</v>
      </c>
      <c r="CA1332" s="482">
        <v>1.7377806882316665E-4</v>
      </c>
      <c r="CB1332" s="482">
        <v>1.7922467560394585E-4</v>
      </c>
      <c r="CC1332" s="482">
        <v>2.3923416039089648E-4</v>
      </c>
      <c r="CD1332" s="482">
        <v>1.9210867544884695E-3</v>
      </c>
      <c r="CE1332" s="482">
        <v>2.1984642021663457E-4</v>
      </c>
      <c r="CF1332" s="482">
        <v>2.1271551221854835E-4</v>
      </c>
      <c r="CG1332" s="482">
        <v>1.664468475890375E-4</v>
      </c>
      <c r="CH1332" s="482">
        <v>1.5786920940289871E-4</v>
      </c>
      <c r="CI1332" s="482">
        <v>2.1857751622153562E-4</v>
      </c>
      <c r="CJ1332" s="483">
        <v>3.5472262236406791E-4</v>
      </c>
    </row>
    <row r="1333" spans="2:88">
      <c r="B1333" s="277"/>
      <c r="C1333" s="589">
        <v>22</v>
      </c>
      <c r="D1333" s="473" t="s">
        <v>81</v>
      </c>
      <c r="E1333" s="481">
        <v>1.0779794175814186E-3</v>
      </c>
      <c r="F1333" s="482">
        <v>2.363444762531094E-3</v>
      </c>
      <c r="G1333" s="482">
        <v>2.0383797682303338E-3</v>
      </c>
      <c r="H1333" s="482">
        <v>2.9511632768861843E-3</v>
      </c>
      <c r="I1333" s="482">
        <v>8.684274815442067E-4</v>
      </c>
      <c r="J1333" s="482">
        <v>8.5772443236923884E-3</v>
      </c>
      <c r="K1333" s="482">
        <v>3.170546323654517E-3</v>
      </c>
      <c r="L1333" s="482">
        <v>1.0419083745007696E-3</v>
      </c>
      <c r="M1333" s="482">
        <v>9.0371594916392143E-5</v>
      </c>
      <c r="N1333" s="482">
        <v>5.7861933220397762E-3</v>
      </c>
      <c r="O1333" s="482">
        <v>5.3590453546356904E-3</v>
      </c>
      <c r="P1333" s="482">
        <v>1.2138442682867135E-2</v>
      </c>
      <c r="Q1333" s="482">
        <v>8.3176560284592936E-3</v>
      </c>
      <c r="R1333" s="482">
        <v>1.1564928141763449E-3</v>
      </c>
      <c r="S1333" s="482">
        <v>7.5003280410211798E-4</v>
      </c>
      <c r="T1333" s="482">
        <v>1.4440268640371157E-3</v>
      </c>
      <c r="U1333" s="482">
        <v>8.9413917165804971E-4</v>
      </c>
      <c r="V1333" s="482">
        <v>1.1968688811441696E-3</v>
      </c>
      <c r="W1333" s="482">
        <v>1.1500964804216026E-3</v>
      </c>
      <c r="X1333" s="482">
        <v>1.6996353850491865E-3</v>
      </c>
      <c r="Y1333" s="482">
        <v>1.0293185432975927E-3</v>
      </c>
      <c r="Z1333" s="482">
        <v>1.0088291418544768</v>
      </c>
      <c r="AA1333" s="482">
        <v>1.4628332235809098E-3</v>
      </c>
      <c r="AB1333" s="482">
        <v>2.5149253387565648E-3</v>
      </c>
      <c r="AC1333" s="482">
        <v>5.8977640055905725E-4</v>
      </c>
      <c r="AD1333" s="482">
        <v>5.5679859485516377E-4</v>
      </c>
      <c r="AE1333" s="482">
        <v>6.0889677706329017E-4</v>
      </c>
      <c r="AF1333" s="482">
        <v>8.4037942914167926E-4</v>
      </c>
      <c r="AG1333" s="482">
        <v>1.0232814677256612E-4</v>
      </c>
      <c r="AH1333" s="482">
        <v>3.8901631619641638E-4</v>
      </c>
      <c r="AI1333" s="482">
        <v>2.2445604834993656E-3</v>
      </c>
      <c r="AJ1333" s="482">
        <v>1.2611125774146604E-3</v>
      </c>
      <c r="AK1333" s="482">
        <v>2.1904375610998913E-3</v>
      </c>
      <c r="AL1333" s="482">
        <v>8.0817735170402288E-4</v>
      </c>
      <c r="AM1333" s="482">
        <v>2.4098247763328163E-3</v>
      </c>
      <c r="AN1333" s="482">
        <v>2.0403710055143906E-3</v>
      </c>
      <c r="AO1333" s="482">
        <v>1.3414531298059653E-3</v>
      </c>
      <c r="AP1333" s="482">
        <v>1.2228646356185382E-3</v>
      </c>
      <c r="AQ1333" s="482">
        <v>1.9384123242066978E-3</v>
      </c>
      <c r="AR1333" s="482">
        <v>2.5534926179161957E-3</v>
      </c>
      <c r="AS1333" s="482">
        <v>5.6537857553589123E-2</v>
      </c>
      <c r="AT1333" s="483">
        <v>1.4628903162487946E-3</v>
      </c>
      <c r="AU1333" s="481">
        <v>9.6107496349888321E-5</v>
      </c>
      <c r="AV1333" s="482">
        <v>9.2832123953421889E-5</v>
      </c>
      <c r="AW1333" s="482">
        <v>1.5411354745921793E-4</v>
      </c>
      <c r="AX1333" s="482">
        <v>1.1740164638718521E-4</v>
      </c>
      <c r="AY1333" s="482">
        <v>1.8217143711185573E-4</v>
      </c>
      <c r="AZ1333" s="482">
        <v>2.4091707223860824E-4</v>
      </c>
      <c r="BA1333" s="482">
        <v>3.7642765410699283E-4</v>
      </c>
      <c r="BB1333" s="482">
        <v>1.8681515950633946E-4</v>
      </c>
      <c r="BC1333" s="482">
        <v>8.1678205873788882E-5</v>
      </c>
      <c r="BD1333" s="482">
        <v>5.3389647704627668E-4</v>
      </c>
      <c r="BE1333" s="482">
        <v>4.1229221751462982E-4</v>
      </c>
      <c r="BF1333" s="482">
        <v>8.1975522406804637E-4</v>
      </c>
      <c r="BG1333" s="482">
        <v>9.8352623485052767E-4</v>
      </c>
      <c r="BH1333" s="482">
        <v>3.5575704489194547E-4</v>
      </c>
      <c r="BI1333" s="482">
        <v>2.6533850148446761E-4</v>
      </c>
      <c r="BJ1333" s="482">
        <v>2.3934472803858683E-4</v>
      </c>
      <c r="BK1333" s="482">
        <v>2.632181349884093E-4</v>
      </c>
      <c r="BL1333" s="482">
        <v>2.6853190311633759E-4</v>
      </c>
      <c r="BM1333" s="482">
        <v>2.8410628644656211E-4</v>
      </c>
      <c r="BN1333" s="482">
        <v>2.9435222502277722E-4</v>
      </c>
      <c r="BO1333" s="482">
        <v>2.9931651828360916E-4</v>
      </c>
      <c r="BP1333" s="482">
        <v>5.5004789438552551E-4</v>
      </c>
      <c r="BQ1333" s="482">
        <v>1.9081695252127405E-4</v>
      </c>
      <c r="BR1333" s="482">
        <v>2.711288120821495E-4</v>
      </c>
      <c r="BS1333" s="482">
        <v>1.3186890475478923E-4</v>
      </c>
      <c r="BT1333" s="482">
        <v>9.2454456002183868E-5</v>
      </c>
      <c r="BU1333" s="482">
        <v>1.0453578625706424E-4</v>
      </c>
      <c r="BV1333" s="482">
        <v>1.9571209143137561E-4</v>
      </c>
      <c r="BW1333" s="482">
        <v>3.4536165684073492E-5</v>
      </c>
      <c r="BX1333" s="482">
        <v>7.4606820826466987E-5</v>
      </c>
      <c r="BY1333" s="482">
        <v>2.7033820965082135E-4</v>
      </c>
      <c r="BZ1333" s="482">
        <v>1.3727079014672346E-4</v>
      </c>
      <c r="CA1333" s="482">
        <v>2.0140085569454822E-4</v>
      </c>
      <c r="CB1333" s="482">
        <v>1.0235474679652827E-4</v>
      </c>
      <c r="CC1333" s="482">
        <v>4.0751582091792273E-4</v>
      </c>
      <c r="CD1333" s="482">
        <v>1.7009006547859978E-4</v>
      </c>
      <c r="CE1333" s="482">
        <v>1.0492603613324878E-4</v>
      </c>
      <c r="CF1333" s="482">
        <v>1.1332331898980309E-4</v>
      </c>
      <c r="CG1333" s="482">
        <v>2.0595012244680526E-4</v>
      </c>
      <c r="CH1333" s="482">
        <v>1.3816360239638325E-4</v>
      </c>
      <c r="CI1333" s="482">
        <v>1.7127304056026068E-3</v>
      </c>
      <c r="CJ1333" s="483">
        <v>1.1058975962804091E-4</v>
      </c>
    </row>
    <row r="1334" spans="2:88">
      <c r="B1334" s="277"/>
      <c r="C1334" s="589">
        <v>23</v>
      </c>
      <c r="D1334" s="473" t="s">
        <v>82</v>
      </c>
      <c r="E1334" s="481">
        <v>2.8315891052602547E-3</v>
      </c>
      <c r="F1334" s="482">
        <v>1.7158478651479164E-3</v>
      </c>
      <c r="G1334" s="482">
        <v>1.3563372209148634E-3</v>
      </c>
      <c r="H1334" s="482">
        <v>8.3988651085545145E-3</v>
      </c>
      <c r="I1334" s="482">
        <v>1.3263310082347202E-3</v>
      </c>
      <c r="J1334" s="482">
        <v>3.1778188560600894E-3</v>
      </c>
      <c r="K1334" s="482">
        <v>4.5887581205630362E-3</v>
      </c>
      <c r="L1334" s="482">
        <v>6.0840366089218514E-3</v>
      </c>
      <c r="M1334" s="482">
        <v>4.0908772354369217E-4</v>
      </c>
      <c r="N1334" s="482">
        <v>3.8514804354908118E-3</v>
      </c>
      <c r="O1334" s="482">
        <v>6.7610071145675788E-3</v>
      </c>
      <c r="P1334" s="482">
        <v>5.4690300859107895E-3</v>
      </c>
      <c r="Q1334" s="482">
        <v>3.4583283705352419E-3</v>
      </c>
      <c r="R1334" s="482">
        <v>5.8332707238071529E-3</v>
      </c>
      <c r="S1334" s="482">
        <v>3.0310763522149735E-3</v>
      </c>
      <c r="T1334" s="482">
        <v>2.0737906488350515E-3</v>
      </c>
      <c r="U1334" s="482">
        <v>1.4778538995346847E-3</v>
      </c>
      <c r="V1334" s="482">
        <v>3.7091670428462471E-3</v>
      </c>
      <c r="W1334" s="482">
        <v>2.882387336475702E-3</v>
      </c>
      <c r="X1334" s="482">
        <v>1.8872152817303691E-3</v>
      </c>
      <c r="Y1334" s="482">
        <v>1.0741768368071794E-3</v>
      </c>
      <c r="Z1334" s="482">
        <v>1.9366013073801433E-3</v>
      </c>
      <c r="AA1334" s="482">
        <v>1.0013055731129832</v>
      </c>
      <c r="AB1334" s="482">
        <v>1.8414315044650752E-2</v>
      </c>
      <c r="AC1334" s="482">
        <v>2.165802554543397E-2</v>
      </c>
      <c r="AD1334" s="482">
        <v>2.3121426087640666E-3</v>
      </c>
      <c r="AE1334" s="482">
        <v>3.4416820622226222E-3</v>
      </c>
      <c r="AF1334" s="482">
        <v>2.8665348105872987E-3</v>
      </c>
      <c r="AG1334" s="482">
        <v>1.8933275752759202E-2</v>
      </c>
      <c r="AH1334" s="482">
        <v>3.9301114001603996E-3</v>
      </c>
      <c r="AI1334" s="482">
        <v>3.9289640838944661E-3</v>
      </c>
      <c r="AJ1334" s="482">
        <v>9.4048941394339076E-3</v>
      </c>
      <c r="AK1334" s="482">
        <v>4.9581863661949596E-3</v>
      </c>
      <c r="AL1334" s="482">
        <v>2.9570335023129178E-3</v>
      </c>
      <c r="AM1334" s="482">
        <v>1.7233182538611586E-3</v>
      </c>
      <c r="AN1334" s="482">
        <v>1.7450703557062265E-3</v>
      </c>
      <c r="AO1334" s="482">
        <v>3.1697224312995484E-3</v>
      </c>
      <c r="AP1334" s="482">
        <v>2.1008264433570443E-3</v>
      </c>
      <c r="AQ1334" s="482">
        <v>4.0808412826640328E-3</v>
      </c>
      <c r="AR1334" s="482">
        <v>3.0571527697140673E-3</v>
      </c>
      <c r="AS1334" s="482">
        <v>7.5972031525049701E-4</v>
      </c>
      <c r="AT1334" s="483">
        <v>3.4770207173955717E-3</v>
      </c>
      <c r="AU1334" s="481">
        <v>3.475466090650466E-5</v>
      </c>
      <c r="AV1334" s="482">
        <v>1.5922941202454398E-5</v>
      </c>
      <c r="AW1334" s="482">
        <v>2.7492139388848446E-5</v>
      </c>
      <c r="AX1334" s="482">
        <v>2.98084564723788E-5</v>
      </c>
      <c r="AY1334" s="482">
        <v>3.6142341336964092E-5</v>
      </c>
      <c r="AZ1334" s="482">
        <v>5.4071800344645224E-5</v>
      </c>
      <c r="BA1334" s="482">
        <v>6.6045435217138961E-5</v>
      </c>
      <c r="BB1334" s="482">
        <v>1.2586957379363825E-4</v>
      </c>
      <c r="BC1334" s="482">
        <v>5.4666373430917217E-6</v>
      </c>
      <c r="BD1334" s="482">
        <v>1.5254657951116083E-4</v>
      </c>
      <c r="BE1334" s="482">
        <v>6.4027129218995451E-5</v>
      </c>
      <c r="BF1334" s="482">
        <v>2.8952555265012955E-5</v>
      </c>
      <c r="BG1334" s="482">
        <v>5.4088503697017385E-5</v>
      </c>
      <c r="BH1334" s="482">
        <v>4.4517112992160585E-5</v>
      </c>
      <c r="BI1334" s="482">
        <v>5.877783778475447E-5</v>
      </c>
      <c r="BJ1334" s="482">
        <v>5.1111520517414455E-5</v>
      </c>
      <c r="BK1334" s="482">
        <v>1.2190033827746016E-4</v>
      </c>
      <c r="BL1334" s="482">
        <v>1.0611609968120741E-4</v>
      </c>
      <c r="BM1334" s="482">
        <v>1.2137225377791843E-4</v>
      </c>
      <c r="BN1334" s="482">
        <v>1.7024444985409094E-4</v>
      </c>
      <c r="BO1334" s="482">
        <v>8.8966233646788089E-5</v>
      </c>
      <c r="BP1334" s="482">
        <v>5.418289350923755E-5</v>
      </c>
      <c r="BQ1334" s="482">
        <v>5.5091036793750973E-5</v>
      </c>
      <c r="BR1334" s="482">
        <v>3.5398403519168291E-5</v>
      </c>
      <c r="BS1334" s="482">
        <v>3.8165524340987538E-5</v>
      </c>
      <c r="BT1334" s="482">
        <v>2.3668715277825594E-5</v>
      </c>
      <c r="BU1334" s="482">
        <v>1.618864433740415E-5</v>
      </c>
      <c r="BV1334" s="482">
        <v>1.1703346457550999E-5</v>
      </c>
      <c r="BW1334" s="482">
        <v>7.8363459346887596E-6</v>
      </c>
      <c r="BX1334" s="482">
        <v>1.9540928052743391E-5</v>
      </c>
      <c r="BY1334" s="482">
        <v>1.8721791198464217E-5</v>
      </c>
      <c r="BZ1334" s="482">
        <v>1.4824987069352219E-5</v>
      </c>
      <c r="CA1334" s="482">
        <v>1.5386176591371176E-5</v>
      </c>
      <c r="CB1334" s="482">
        <v>4.1228784384974195E-5</v>
      </c>
      <c r="CC1334" s="482">
        <v>1.765533053182871E-5</v>
      </c>
      <c r="CD1334" s="482">
        <v>2.4396096018810139E-5</v>
      </c>
      <c r="CE1334" s="482">
        <v>2.7037876626549277E-5</v>
      </c>
      <c r="CF1334" s="482">
        <v>2.7175473687183858E-5</v>
      </c>
      <c r="CG1334" s="482">
        <v>1.889143873874952E-5</v>
      </c>
      <c r="CH1334" s="482">
        <v>2.125793834183385E-5</v>
      </c>
      <c r="CI1334" s="482">
        <v>8.2786641108592744E-5</v>
      </c>
      <c r="CJ1334" s="483">
        <v>2.626939434406297E-5</v>
      </c>
    </row>
    <row r="1335" spans="2:88">
      <c r="B1335" s="277"/>
      <c r="C1335" s="589">
        <v>24</v>
      </c>
      <c r="D1335" s="473" t="s">
        <v>565</v>
      </c>
      <c r="E1335" s="481">
        <v>1.2936670770029201E-2</v>
      </c>
      <c r="F1335" s="482">
        <v>6.1819782000878485E-3</v>
      </c>
      <c r="G1335" s="482">
        <v>5.8606532806485707E-3</v>
      </c>
      <c r="H1335" s="482">
        <v>2.7688286114279086E-2</v>
      </c>
      <c r="I1335" s="482">
        <v>1.4701027829992337E-2</v>
      </c>
      <c r="J1335" s="482">
        <v>2.2559386395861056E-2</v>
      </c>
      <c r="K1335" s="482">
        <v>4.1551996987023408E-2</v>
      </c>
      <c r="L1335" s="482">
        <v>3.7982967900182567E-2</v>
      </c>
      <c r="M1335" s="482">
        <v>5.7482294441664134E-3</v>
      </c>
      <c r="N1335" s="482">
        <v>2.7194295714940264E-2</v>
      </c>
      <c r="O1335" s="482">
        <v>5.0044463557539574E-2</v>
      </c>
      <c r="P1335" s="482">
        <v>6.3820975660854998E-2</v>
      </c>
      <c r="Q1335" s="482">
        <v>2.5223033379558196E-2</v>
      </c>
      <c r="R1335" s="482">
        <v>2.3155910838873729E-2</v>
      </c>
      <c r="S1335" s="482">
        <v>2.4406116693371071E-2</v>
      </c>
      <c r="T1335" s="482">
        <v>1.2680121662508648E-2</v>
      </c>
      <c r="U1335" s="482">
        <v>1.2709395266085739E-2</v>
      </c>
      <c r="V1335" s="482">
        <v>3.4917684893853954E-2</v>
      </c>
      <c r="W1335" s="482">
        <v>1.4272240784402309E-2</v>
      </c>
      <c r="X1335" s="482">
        <v>9.2653080610271936E-3</v>
      </c>
      <c r="Y1335" s="482">
        <v>1.309602642634649E-2</v>
      </c>
      <c r="Z1335" s="482">
        <v>1.1866881962892336E-2</v>
      </c>
      <c r="AA1335" s="482">
        <v>7.2305616261881828E-3</v>
      </c>
      <c r="AB1335" s="482">
        <v>1.1182793301338341</v>
      </c>
      <c r="AC1335" s="482">
        <v>2.9203919427867608E-2</v>
      </c>
      <c r="AD1335" s="482">
        <v>2.3893098713112345E-2</v>
      </c>
      <c r="AE1335" s="482">
        <v>2.52761355985609E-2</v>
      </c>
      <c r="AF1335" s="482">
        <v>4.7499466116048697E-3</v>
      </c>
      <c r="AG1335" s="482">
        <v>1.1192540644309257E-3</v>
      </c>
      <c r="AH1335" s="482">
        <v>1.0181010921931428E-2</v>
      </c>
      <c r="AI1335" s="482">
        <v>9.5752851543981186E-3</v>
      </c>
      <c r="AJ1335" s="482">
        <v>1.0922360206872692E-2</v>
      </c>
      <c r="AK1335" s="482">
        <v>1.9197197791946025E-2</v>
      </c>
      <c r="AL1335" s="482">
        <v>1.2140480586801434E-2</v>
      </c>
      <c r="AM1335" s="482">
        <v>3.6573648001677322E-3</v>
      </c>
      <c r="AN1335" s="482">
        <v>5.9907604256092253E-3</v>
      </c>
      <c r="AO1335" s="482">
        <v>4.1379045460849403E-2</v>
      </c>
      <c r="AP1335" s="482">
        <v>2.5633616902636779E-2</v>
      </c>
      <c r="AQ1335" s="482">
        <v>2.3404639193626283E-2</v>
      </c>
      <c r="AR1335" s="482">
        <v>2.3103281136073326E-2</v>
      </c>
      <c r="AS1335" s="482">
        <v>5.3392723377455554E-3</v>
      </c>
      <c r="AT1335" s="483">
        <v>1.4112644416326864E-2</v>
      </c>
      <c r="AU1335" s="481">
        <v>4.7891100467625E-4</v>
      </c>
      <c r="AV1335" s="482">
        <v>2.8066134598006803E-4</v>
      </c>
      <c r="AW1335" s="482">
        <v>3.7678957361527213E-4</v>
      </c>
      <c r="AX1335" s="482">
        <v>7.1745298317103258E-4</v>
      </c>
      <c r="AY1335" s="482">
        <v>5.092795596505496E-4</v>
      </c>
      <c r="AZ1335" s="482">
        <v>7.5675167811306782E-4</v>
      </c>
      <c r="BA1335" s="482">
        <v>1.1853149683958594E-3</v>
      </c>
      <c r="BB1335" s="482">
        <v>1.2798094087399876E-3</v>
      </c>
      <c r="BC1335" s="482">
        <v>1.2936427928987687E-4</v>
      </c>
      <c r="BD1335" s="482">
        <v>1.4011377258142791E-3</v>
      </c>
      <c r="BE1335" s="482">
        <v>1.0903913444170383E-3</v>
      </c>
      <c r="BF1335" s="482">
        <v>9.4140479961166243E-4</v>
      </c>
      <c r="BG1335" s="482">
        <v>8.455392129379241E-4</v>
      </c>
      <c r="BH1335" s="482">
        <v>7.6587936392889626E-4</v>
      </c>
      <c r="BI1335" s="482">
        <v>7.6789583870352025E-4</v>
      </c>
      <c r="BJ1335" s="482">
        <v>6.5313010487810037E-4</v>
      </c>
      <c r="BK1335" s="482">
        <v>1.2688532221854689E-3</v>
      </c>
      <c r="BL1335" s="482">
        <v>1.3558495033823374E-3</v>
      </c>
      <c r="BM1335" s="482">
        <v>1.2580325346392689E-3</v>
      </c>
      <c r="BN1335" s="482">
        <v>1.723713143919971E-3</v>
      </c>
      <c r="BO1335" s="482">
        <v>1.0977212738016242E-3</v>
      </c>
      <c r="BP1335" s="482">
        <v>6.8627573989215576E-4</v>
      </c>
      <c r="BQ1335" s="482">
        <v>5.5939930823829429E-4</v>
      </c>
      <c r="BR1335" s="482">
        <v>1.5365338786304658E-3</v>
      </c>
      <c r="BS1335" s="482">
        <v>8.411682137582317E-4</v>
      </c>
      <c r="BT1335" s="482">
        <v>6.8647160994827258E-4</v>
      </c>
      <c r="BU1335" s="482">
        <v>3.462131787813781E-4</v>
      </c>
      <c r="BV1335" s="482">
        <v>1.5900689923973091E-4</v>
      </c>
      <c r="BW1335" s="482">
        <v>1.2630095787542764E-4</v>
      </c>
      <c r="BX1335" s="482">
        <v>3.0601324128602762E-4</v>
      </c>
      <c r="BY1335" s="482">
        <v>2.6306174865833095E-4</v>
      </c>
      <c r="BZ1335" s="482">
        <v>2.6111851183954044E-4</v>
      </c>
      <c r="CA1335" s="482">
        <v>3.2926855434793888E-4</v>
      </c>
      <c r="CB1335" s="482">
        <v>4.6585061970032704E-4</v>
      </c>
      <c r="CC1335" s="482">
        <v>2.1716732266156534E-4</v>
      </c>
      <c r="CD1335" s="482">
        <v>3.1097952653702618E-4</v>
      </c>
      <c r="CE1335" s="482">
        <v>6.8441855359251732E-4</v>
      </c>
      <c r="CF1335" s="482">
        <v>5.2319742859747878E-4</v>
      </c>
      <c r="CG1335" s="482">
        <v>5.0757001996307117E-4</v>
      </c>
      <c r="CH1335" s="482">
        <v>4.6963247878474914E-4</v>
      </c>
      <c r="CI1335" s="482">
        <v>1.0140322515187967E-3</v>
      </c>
      <c r="CJ1335" s="483">
        <v>3.8048678626431405E-4</v>
      </c>
    </row>
    <row r="1336" spans="2:88">
      <c r="B1336" s="277"/>
      <c r="C1336" s="589">
        <v>25</v>
      </c>
      <c r="D1336" s="473" t="s">
        <v>566</v>
      </c>
      <c r="E1336" s="481">
        <v>1.7734111067241032E-3</v>
      </c>
      <c r="F1336" s="482">
        <v>6.0397679086843172E-4</v>
      </c>
      <c r="G1336" s="482">
        <v>6.9609294974446161E-4</v>
      </c>
      <c r="H1336" s="482">
        <v>7.1046125813128084E-3</v>
      </c>
      <c r="I1336" s="482">
        <v>2.8417362977990039E-3</v>
      </c>
      <c r="J1336" s="482">
        <v>1.5300506445075162E-3</v>
      </c>
      <c r="K1336" s="482">
        <v>2.3555133083385123E-3</v>
      </c>
      <c r="L1336" s="482">
        <v>3.8264536644637939E-3</v>
      </c>
      <c r="M1336" s="482">
        <v>3.6477801731855778E-4</v>
      </c>
      <c r="N1336" s="482">
        <v>1.8655417575446996E-3</v>
      </c>
      <c r="O1336" s="482">
        <v>2.0517513253241961E-3</v>
      </c>
      <c r="P1336" s="482">
        <v>9.6038093478340502E-4</v>
      </c>
      <c r="Q1336" s="482">
        <v>1.0641145744774594E-3</v>
      </c>
      <c r="R1336" s="482">
        <v>1.2415460844950759E-3</v>
      </c>
      <c r="S1336" s="482">
        <v>1.2527895319917144E-3</v>
      </c>
      <c r="T1336" s="482">
        <v>1.1273446157298143E-3</v>
      </c>
      <c r="U1336" s="482">
        <v>1.3004457154265623E-3</v>
      </c>
      <c r="V1336" s="482">
        <v>5.4759198412016128E-3</v>
      </c>
      <c r="W1336" s="482">
        <v>1.2572287621070899E-3</v>
      </c>
      <c r="X1336" s="482">
        <v>1.0148728684761419E-3</v>
      </c>
      <c r="Y1336" s="482">
        <v>6.986648024231352E-4</v>
      </c>
      <c r="Z1336" s="482">
        <v>1.0554988837786882E-3</v>
      </c>
      <c r="AA1336" s="482">
        <v>1.3059218320590679E-3</v>
      </c>
      <c r="AB1336" s="482">
        <v>1.0293540031419723E-3</v>
      </c>
      <c r="AC1336" s="482">
        <v>1.080143084508294</v>
      </c>
      <c r="AD1336" s="482">
        <v>6.6492475609946627E-3</v>
      </c>
      <c r="AE1336" s="482">
        <v>3.7647725462588307E-3</v>
      </c>
      <c r="AF1336" s="482">
        <v>1.9042104330122662E-3</v>
      </c>
      <c r="AG1336" s="482">
        <v>2.4008556898632614E-4</v>
      </c>
      <c r="AH1336" s="482">
        <v>2.0855852570571915E-3</v>
      </c>
      <c r="AI1336" s="482">
        <v>4.0523108177728433E-3</v>
      </c>
      <c r="AJ1336" s="482">
        <v>4.4033154307630837E-3</v>
      </c>
      <c r="AK1336" s="482">
        <v>9.9452853567936327E-3</v>
      </c>
      <c r="AL1336" s="482">
        <v>6.078198601584363E-3</v>
      </c>
      <c r="AM1336" s="482">
        <v>2.0526123121943499E-3</v>
      </c>
      <c r="AN1336" s="482">
        <v>1.5125774732353172E-3</v>
      </c>
      <c r="AO1336" s="482">
        <v>1.310107481807949E-2</v>
      </c>
      <c r="AP1336" s="482">
        <v>1.1140163969676905E-2</v>
      </c>
      <c r="AQ1336" s="482">
        <v>4.6332878670152771E-3</v>
      </c>
      <c r="AR1336" s="482">
        <v>9.010696286697456E-3</v>
      </c>
      <c r="AS1336" s="482">
        <v>5.4191538885663918E-4</v>
      </c>
      <c r="AT1336" s="483">
        <v>5.147194531718865E-3</v>
      </c>
      <c r="AU1336" s="481">
        <v>2.4370595868023894E-5</v>
      </c>
      <c r="AV1336" s="482">
        <v>1.0050723500269173E-5</v>
      </c>
      <c r="AW1336" s="482">
        <v>1.9647831810879528E-5</v>
      </c>
      <c r="AX1336" s="482">
        <v>2.0977499289409472E-5</v>
      </c>
      <c r="AY1336" s="482">
        <v>2.9570622425206458E-5</v>
      </c>
      <c r="AZ1336" s="482">
        <v>3.3634679330832015E-5</v>
      </c>
      <c r="BA1336" s="482">
        <v>3.7148315907726828E-5</v>
      </c>
      <c r="BB1336" s="482">
        <v>8.1987905365981078E-5</v>
      </c>
      <c r="BC1336" s="482">
        <v>3.6122730421707665E-6</v>
      </c>
      <c r="BD1336" s="482">
        <v>9.2619951744074721E-5</v>
      </c>
      <c r="BE1336" s="482">
        <v>3.0197156639277811E-5</v>
      </c>
      <c r="BF1336" s="482">
        <v>1.3733654211109467E-5</v>
      </c>
      <c r="BG1336" s="482">
        <v>2.3113496785247647E-5</v>
      </c>
      <c r="BH1336" s="482">
        <v>1.9419434925769588E-5</v>
      </c>
      <c r="BI1336" s="482">
        <v>2.9427558470300713E-5</v>
      </c>
      <c r="BJ1336" s="482">
        <v>2.9479595795507473E-5</v>
      </c>
      <c r="BK1336" s="482">
        <v>1.1973720970601923E-4</v>
      </c>
      <c r="BL1336" s="482">
        <v>9.7449847570466199E-5</v>
      </c>
      <c r="BM1336" s="482">
        <v>1.1702091386129945E-4</v>
      </c>
      <c r="BN1336" s="482">
        <v>2.0474345312327592E-4</v>
      </c>
      <c r="BO1336" s="482">
        <v>5.423641656044256E-5</v>
      </c>
      <c r="BP1336" s="482">
        <v>3.4286309626065472E-5</v>
      </c>
      <c r="BQ1336" s="482">
        <v>2.4796609072553397E-5</v>
      </c>
      <c r="BR1336" s="482">
        <v>1.1332486450215078E-5</v>
      </c>
      <c r="BS1336" s="482">
        <v>1.4415528779989687E-4</v>
      </c>
      <c r="BT1336" s="482">
        <v>2.4638201175805266E-5</v>
      </c>
      <c r="BU1336" s="482">
        <v>1.1270280133637769E-5</v>
      </c>
      <c r="BV1336" s="482">
        <v>9.1323557359263339E-6</v>
      </c>
      <c r="BW1336" s="482">
        <v>3.9817921390164182E-6</v>
      </c>
      <c r="BX1336" s="482">
        <v>1.388340388348987E-5</v>
      </c>
      <c r="BY1336" s="482">
        <v>1.4908996152140898E-5</v>
      </c>
      <c r="BZ1336" s="482">
        <v>1.5334629996358906E-5</v>
      </c>
      <c r="CA1336" s="482">
        <v>2.0585908148217319E-5</v>
      </c>
      <c r="CB1336" s="482">
        <v>3.3408301319023934E-5</v>
      </c>
      <c r="CC1336" s="482">
        <v>1.3999047612827915E-5</v>
      </c>
      <c r="CD1336" s="482">
        <v>1.8108849298805393E-5</v>
      </c>
      <c r="CE1336" s="482">
        <v>3.574986001237494E-5</v>
      </c>
      <c r="CF1336" s="482">
        <v>3.7414138784967478E-5</v>
      </c>
      <c r="CG1336" s="482">
        <v>1.654771769206907E-5</v>
      </c>
      <c r="CH1336" s="482">
        <v>2.4659702799999023E-5</v>
      </c>
      <c r="CI1336" s="482">
        <v>5.2012708776744188E-5</v>
      </c>
      <c r="CJ1336" s="483">
        <v>1.9828752522078828E-5</v>
      </c>
    </row>
    <row r="1337" spans="2:88">
      <c r="B1337" s="277"/>
      <c r="C1337" s="589">
        <v>26</v>
      </c>
      <c r="D1337" s="473" t="s">
        <v>567</v>
      </c>
      <c r="E1337" s="481">
        <v>6.2199363771071414E-4</v>
      </c>
      <c r="F1337" s="482">
        <v>2.7139408588002217E-4</v>
      </c>
      <c r="G1337" s="482">
        <v>3.2856633114604654E-4</v>
      </c>
      <c r="H1337" s="482">
        <v>1.8654114815284018E-3</v>
      </c>
      <c r="I1337" s="482">
        <v>1.0905947572037993E-3</v>
      </c>
      <c r="J1337" s="482">
        <v>5.7214830212933433E-4</v>
      </c>
      <c r="K1337" s="482">
        <v>8.9232307839293981E-4</v>
      </c>
      <c r="L1337" s="482">
        <v>2.1472254327233676E-3</v>
      </c>
      <c r="M1337" s="482">
        <v>1.1970461774973361E-4</v>
      </c>
      <c r="N1337" s="482">
        <v>6.9462777864502667E-4</v>
      </c>
      <c r="O1337" s="482">
        <v>2.5435574968689194E-3</v>
      </c>
      <c r="P1337" s="482">
        <v>8.8631528679276015E-4</v>
      </c>
      <c r="Q1337" s="482">
        <v>1.061681723126959E-3</v>
      </c>
      <c r="R1337" s="482">
        <v>5.2814838031144855E-4</v>
      </c>
      <c r="S1337" s="482">
        <v>7.2658871883130526E-4</v>
      </c>
      <c r="T1337" s="482">
        <v>3.63388236189724E-4</v>
      </c>
      <c r="U1337" s="482">
        <v>5.2778442370655498E-4</v>
      </c>
      <c r="V1337" s="482">
        <v>1.2579193725631458E-3</v>
      </c>
      <c r="W1337" s="482">
        <v>7.5182507325794303E-4</v>
      </c>
      <c r="X1337" s="482">
        <v>5.2213251715620005E-4</v>
      </c>
      <c r="Y1337" s="482">
        <v>3.7887374631340696E-4</v>
      </c>
      <c r="Z1337" s="482">
        <v>4.8729452174833934E-4</v>
      </c>
      <c r="AA1337" s="482">
        <v>1.9722389296363044E-3</v>
      </c>
      <c r="AB1337" s="482">
        <v>1.0721547301340647E-2</v>
      </c>
      <c r="AC1337" s="482">
        <v>1.8126315428165646E-3</v>
      </c>
      <c r="AD1337" s="482">
        <v>1.0003436252225009</v>
      </c>
      <c r="AE1337" s="482">
        <v>1.5172024501538966E-3</v>
      </c>
      <c r="AF1337" s="482">
        <v>2.3755420561831866E-3</v>
      </c>
      <c r="AG1337" s="482">
        <v>2.1250573342615779E-4</v>
      </c>
      <c r="AH1337" s="482">
        <v>3.2800005147621014E-3</v>
      </c>
      <c r="AI1337" s="482">
        <v>4.4451357024765754E-3</v>
      </c>
      <c r="AJ1337" s="482">
        <v>2.3733960827827204E-2</v>
      </c>
      <c r="AK1337" s="482">
        <v>4.1190550211306996E-3</v>
      </c>
      <c r="AL1337" s="482">
        <v>3.0920234461558125E-3</v>
      </c>
      <c r="AM1337" s="482">
        <v>3.5063863496813971E-4</v>
      </c>
      <c r="AN1337" s="482">
        <v>6.0000146906280614E-4</v>
      </c>
      <c r="AO1337" s="482">
        <v>3.221387551057818E-2</v>
      </c>
      <c r="AP1337" s="482">
        <v>1.1050668235071304E-2</v>
      </c>
      <c r="AQ1337" s="482">
        <v>7.4062069981411871E-3</v>
      </c>
      <c r="AR1337" s="482">
        <v>7.9615227804963468E-3</v>
      </c>
      <c r="AS1337" s="482">
        <v>3.3224890196664357E-4</v>
      </c>
      <c r="AT1337" s="483">
        <v>8.8018782306732817E-3</v>
      </c>
      <c r="AU1337" s="481">
        <v>2.5385119186141671E-5</v>
      </c>
      <c r="AV1337" s="482">
        <v>1.1627023989958131E-5</v>
      </c>
      <c r="AW1337" s="482">
        <v>1.8450753020247192E-5</v>
      </c>
      <c r="AX1337" s="482">
        <v>3.526410447661038E-5</v>
      </c>
      <c r="AY1337" s="482">
        <v>2.8138543574460871E-5</v>
      </c>
      <c r="AZ1337" s="482">
        <v>3.2455321416178795E-5</v>
      </c>
      <c r="BA1337" s="482">
        <v>4.299101937957412E-5</v>
      </c>
      <c r="BB1337" s="482">
        <v>7.5390813212394662E-5</v>
      </c>
      <c r="BC1337" s="482">
        <v>5.2665892774610168E-6</v>
      </c>
      <c r="BD1337" s="482">
        <v>6.6170053961780314E-5</v>
      </c>
      <c r="BE1337" s="482">
        <v>5.4763270902524531E-5</v>
      </c>
      <c r="BF1337" s="482">
        <v>2.821290316050488E-5</v>
      </c>
      <c r="BG1337" s="482">
        <v>3.1665214227929608E-5</v>
      </c>
      <c r="BH1337" s="482">
        <v>2.6871810823207587E-5</v>
      </c>
      <c r="BI1337" s="482">
        <v>3.0666022665429044E-5</v>
      </c>
      <c r="BJ1337" s="482">
        <v>2.5647250677222368E-5</v>
      </c>
      <c r="BK1337" s="482">
        <v>5.5570844437800614E-5</v>
      </c>
      <c r="BL1337" s="482">
        <v>5.6153851779779497E-5</v>
      </c>
      <c r="BM1337" s="482">
        <v>5.2898377790158756E-5</v>
      </c>
      <c r="BN1337" s="482">
        <v>6.9948860733012834E-5</v>
      </c>
      <c r="BO1337" s="482">
        <v>4.5370976130255796E-5</v>
      </c>
      <c r="BP1337" s="482">
        <v>3.280357444935371E-5</v>
      </c>
      <c r="BQ1337" s="482">
        <v>3.582168626987448E-5</v>
      </c>
      <c r="BR1337" s="482">
        <v>1.428333175614865E-4</v>
      </c>
      <c r="BS1337" s="482">
        <v>3.8963073523413025E-5</v>
      </c>
      <c r="BT1337" s="482">
        <v>1.9745829874004664E-5</v>
      </c>
      <c r="BU1337" s="482">
        <v>2.3037279074616565E-5</v>
      </c>
      <c r="BV1337" s="482">
        <v>2.754853305779387E-5</v>
      </c>
      <c r="BW1337" s="482">
        <v>6.9610324448975698E-6</v>
      </c>
      <c r="BX1337" s="482">
        <v>4.5191904374585929E-5</v>
      </c>
      <c r="BY1337" s="482">
        <v>3.6399252168650444E-5</v>
      </c>
      <c r="BZ1337" s="482">
        <v>1.7023989116684294E-4</v>
      </c>
      <c r="CA1337" s="482">
        <v>3.7762952083763955E-5</v>
      </c>
      <c r="CB1337" s="482">
        <v>4.4989538699527198E-5</v>
      </c>
      <c r="CC1337" s="482">
        <v>1.4234903982403064E-5</v>
      </c>
      <c r="CD1337" s="482">
        <v>1.7742181029096106E-5</v>
      </c>
      <c r="CE1337" s="482">
        <v>2.8400075746994155E-4</v>
      </c>
      <c r="CF1337" s="482">
        <v>1.0675898289382001E-4</v>
      </c>
      <c r="CG1337" s="482">
        <v>7.7277841252633607E-5</v>
      </c>
      <c r="CH1337" s="482">
        <v>8.7107471514639986E-5</v>
      </c>
      <c r="CI1337" s="482">
        <v>4.2076388347815733E-5</v>
      </c>
      <c r="CJ1337" s="483">
        <v>8.2269705398341973E-5</v>
      </c>
    </row>
    <row r="1338" spans="2:88">
      <c r="B1338" s="277"/>
      <c r="C1338" s="589">
        <v>27</v>
      </c>
      <c r="D1338" s="473" t="s">
        <v>83</v>
      </c>
      <c r="E1338" s="481">
        <v>1.4085184581859464E-2</v>
      </c>
      <c r="F1338" s="482">
        <v>6.2304429331553951E-3</v>
      </c>
      <c r="G1338" s="482">
        <v>1.5784183504993887E-2</v>
      </c>
      <c r="H1338" s="482">
        <v>1.6602687320495482E-2</v>
      </c>
      <c r="I1338" s="482">
        <v>2.7280651539656999E-2</v>
      </c>
      <c r="J1338" s="482">
        <v>3.4863200689497581E-2</v>
      </c>
      <c r="K1338" s="482">
        <v>2.9459930919159757E-2</v>
      </c>
      <c r="L1338" s="482">
        <v>1.7935781594599E-2</v>
      </c>
      <c r="M1338" s="482">
        <v>2.0934283343502671E-3</v>
      </c>
      <c r="N1338" s="482">
        <v>2.8121454291854437E-2</v>
      </c>
      <c r="O1338" s="482">
        <v>1.5433634932372665E-2</v>
      </c>
      <c r="P1338" s="482">
        <v>2.3794158567779687E-2</v>
      </c>
      <c r="Q1338" s="482">
        <v>1.7615985450573766E-2</v>
      </c>
      <c r="R1338" s="482">
        <v>2.3926742856381265E-2</v>
      </c>
      <c r="S1338" s="482">
        <v>2.141722081535738E-2</v>
      </c>
      <c r="T1338" s="482">
        <v>1.6216135813413777E-2</v>
      </c>
      <c r="U1338" s="482">
        <v>2.3421179954838934E-2</v>
      </c>
      <c r="V1338" s="482">
        <v>1.8088737173238664E-2</v>
      </c>
      <c r="W1338" s="482">
        <v>2.3227324385855539E-2</v>
      </c>
      <c r="X1338" s="482">
        <v>1.4443134255816796E-2</v>
      </c>
      <c r="Y1338" s="482">
        <v>1.4999602075516792E-2</v>
      </c>
      <c r="Z1338" s="482">
        <v>2.5203329949159286E-2</v>
      </c>
      <c r="AA1338" s="482">
        <v>1.9471620350258401E-2</v>
      </c>
      <c r="AB1338" s="482">
        <v>6.3223013714687982E-3</v>
      </c>
      <c r="AC1338" s="482">
        <v>6.3429549191813704E-3</v>
      </c>
      <c r="AD1338" s="482">
        <v>3.5655966498750638E-3</v>
      </c>
      <c r="AE1338" s="482">
        <v>1.0048666035271332</v>
      </c>
      <c r="AF1338" s="482">
        <v>3.1459069755497902E-3</v>
      </c>
      <c r="AG1338" s="482">
        <v>8.5592400482622719E-4</v>
      </c>
      <c r="AH1338" s="482">
        <v>3.7531248648484169E-3</v>
      </c>
      <c r="AI1338" s="482">
        <v>5.3286762677544654E-3</v>
      </c>
      <c r="AJ1338" s="482">
        <v>5.1336864381201549E-3</v>
      </c>
      <c r="AK1338" s="482">
        <v>5.1927339974835209E-3</v>
      </c>
      <c r="AL1338" s="482">
        <v>1.4812710966587397E-2</v>
      </c>
      <c r="AM1338" s="482">
        <v>9.3111801082987455E-3</v>
      </c>
      <c r="AN1338" s="482">
        <v>9.3693298465126456E-3</v>
      </c>
      <c r="AO1338" s="482">
        <v>2.0379628886710875E-2</v>
      </c>
      <c r="AP1338" s="482">
        <v>3.2416232187003471E-2</v>
      </c>
      <c r="AQ1338" s="482">
        <v>5.7942929517817415E-3</v>
      </c>
      <c r="AR1338" s="482">
        <v>8.4569385293273326E-3</v>
      </c>
      <c r="AS1338" s="482">
        <v>6.7570906137075976E-2</v>
      </c>
      <c r="AT1338" s="483">
        <v>6.9045178019432824E-3</v>
      </c>
      <c r="AU1338" s="481">
        <v>5.7436710659250088E-4</v>
      </c>
      <c r="AV1338" s="482">
        <v>2.7687330608944076E-4</v>
      </c>
      <c r="AW1338" s="482">
        <v>5.8347770033759954E-4</v>
      </c>
      <c r="AX1338" s="482">
        <v>3.6617761305266834E-4</v>
      </c>
      <c r="AY1338" s="482">
        <v>7.7373204545639045E-4</v>
      </c>
      <c r="AZ1338" s="482">
        <v>8.6834943491310339E-4</v>
      </c>
      <c r="BA1338" s="482">
        <v>1.0031587282915012E-3</v>
      </c>
      <c r="BB1338" s="482">
        <v>7.8750468694709238E-4</v>
      </c>
      <c r="BC1338" s="482">
        <v>6.7226969800665497E-5</v>
      </c>
      <c r="BD1338" s="482">
        <v>1.172786595488356E-3</v>
      </c>
      <c r="BE1338" s="482">
        <v>5.2698444182780783E-4</v>
      </c>
      <c r="BF1338" s="482">
        <v>4.6837448013594091E-4</v>
      </c>
      <c r="BG1338" s="482">
        <v>6.209161026465538E-4</v>
      </c>
      <c r="BH1338" s="482">
        <v>6.7881828263572058E-4</v>
      </c>
      <c r="BI1338" s="482">
        <v>7.4870822574499925E-4</v>
      </c>
      <c r="BJ1338" s="482">
        <v>6.6915080385016501E-4</v>
      </c>
      <c r="BK1338" s="482">
        <v>1.050457439158623E-3</v>
      </c>
      <c r="BL1338" s="482">
        <v>8.6691038373906226E-4</v>
      </c>
      <c r="BM1338" s="482">
        <v>1.0643341618977872E-3</v>
      </c>
      <c r="BN1338" s="482">
        <v>1.2392858160788852E-3</v>
      </c>
      <c r="BO1338" s="482">
        <v>1.1203435969907706E-3</v>
      </c>
      <c r="BP1338" s="482">
        <v>8.1328890421540829E-4</v>
      </c>
      <c r="BQ1338" s="482">
        <v>7.0017530794912175E-4</v>
      </c>
      <c r="BR1338" s="482">
        <v>2.0452965281490753E-4</v>
      </c>
      <c r="BS1338" s="482">
        <v>3.4668908347644983E-4</v>
      </c>
      <c r="BT1338" s="482">
        <v>2.0132846762063768E-4</v>
      </c>
      <c r="BU1338" s="482">
        <v>2.1486880455922494E-4</v>
      </c>
      <c r="BV1338" s="482">
        <v>1.4194794142705281E-4</v>
      </c>
      <c r="BW1338" s="482">
        <v>6.9273899958748853E-5</v>
      </c>
      <c r="BX1338" s="482">
        <v>1.7530841363780502E-4</v>
      </c>
      <c r="BY1338" s="482">
        <v>2.3267037814828605E-4</v>
      </c>
      <c r="BZ1338" s="482">
        <v>1.9855651880796972E-4</v>
      </c>
      <c r="CA1338" s="482">
        <v>1.9116389147677865E-4</v>
      </c>
      <c r="CB1338" s="482">
        <v>4.7524369253589368E-4</v>
      </c>
      <c r="CC1338" s="482">
        <v>3.6618070915484321E-4</v>
      </c>
      <c r="CD1338" s="482">
        <v>3.2154968614168104E-4</v>
      </c>
      <c r="CE1338" s="482">
        <v>5.8305697121156742E-4</v>
      </c>
      <c r="CF1338" s="482">
        <v>8.9263209437869071E-4</v>
      </c>
      <c r="CG1338" s="482">
        <v>2.4131531494206532E-4</v>
      </c>
      <c r="CH1338" s="482">
        <v>2.8405417100351961E-4</v>
      </c>
      <c r="CI1338" s="482">
        <v>1.938233465229289E-3</v>
      </c>
      <c r="CJ1338" s="483">
        <v>2.4735179388193522E-4</v>
      </c>
    </row>
    <row r="1339" spans="2:88">
      <c r="B1339" s="277"/>
      <c r="C1339" s="589">
        <v>28</v>
      </c>
      <c r="D1339" s="473" t="s">
        <v>84</v>
      </c>
      <c r="E1339" s="481">
        <v>6.1176955639432777E-3</v>
      </c>
      <c r="F1339" s="482">
        <v>6.0114176706560062E-3</v>
      </c>
      <c r="G1339" s="482">
        <v>1.1335153559869922E-2</v>
      </c>
      <c r="H1339" s="482">
        <v>5.496413678203322E-2</v>
      </c>
      <c r="I1339" s="482">
        <v>7.173988948845399E-3</v>
      </c>
      <c r="J1339" s="482">
        <v>2.0959611309058022E-2</v>
      </c>
      <c r="K1339" s="482">
        <v>1.2015339769409841E-2</v>
      </c>
      <c r="L1339" s="482">
        <v>9.423426768741517E-3</v>
      </c>
      <c r="M1339" s="482">
        <v>3.3648936749707784E-3</v>
      </c>
      <c r="N1339" s="482">
        <v>6.1679222189575606E-3</v>
      </c>
      <c r="O1339" s="482">
        <v>1.2084014774451576E-2</v>
      </c>
      <c r="P1339" s="482">
        <v>9.1425471128202592E-3</v>
      </c>
      <c r="Q1339" s="482">
        <v>8.8185725097985543E-3</v>
      </c>
      <c r="R1339" s="482">
        <v>1.4078594644428377E-2</v>
      </c>
      <c r="S1339" s="482">
        <v>9.5837015618462675E-3</v>
      </c>
      <c r="T1339" s="482">
        <v>7.7140830108133078E-3</v>
      </c>
      <c r="U1339" s="482">
        <v>8.8105024474161714E-3</v>
      </c>
      <c r="V1339" s="482">
        <v>8.0058058019032482E-3</v>
      </c>
      <c r="W1339" s="482">
        <v>6.6200225468269038E-3</v>
      </c>
      <c r="X1339" s="482">
        <v>5.4834680550732776E-3</v>
      </c>
      <c r="Y1339" s="482">
        <v>5.7932939760796959E-3</v>
      </c>
      <c r="Z1339" s="482">
        <v>1.617416682803444E-2</v>
      </c>
      <c r="AA1339" s="482">
        <v>1.5604819191656799E-2</v>
      </c>
      <c r="AB1339" s="482">
        <v>2.4759685168731026E-2</v>
      </c>
      <c r="AC1339" s="482">
        <v>4.7089724428586426E-3</v>
      </c>
      <c r="AD1339" s="482">
        <v>6.1010075434452344E-3</v>
      </c>
      <c r="AE1339" s="482">
        <v>1.3851663327766779E-2</v>
      </c>
      <c r="AF1339" s="482">
        <v>1.0425640241501248</v>
      </c>
      <c r="AG1339" s="482">
        <v>6.6654281470037047E-2</v>
      </c>
      <c r="AH1339" s="482">
        <v>1.618208176909814E-2</v>
      </c>
      <c r="AI1339" s="482">
        <v>7.9406848498659709E-3</v>
      </c>
      <c r="AJ1339" s="482">
        <v>3.8882353991560495E-2</v>
      </c>
      <c r="AK1339" s="482">
        <v>3.3414706104328549E-3</v>
      </c>
      <c r="AL1339" s="482">
        <v>7.6034336893015357E-3</v>
      </c>
      <c r="AM1339" s="482">
        <v>3.7274302005066505E-2</v>
      </c>
      <c r="AN1339" s="482">
        <v>9.9535890509845643E-3</v>
      </c>
      <c r="AO1339" s="482">
        <v>1.8416242811169804E-2</v>
      </c>
      <c r="AP1339" s="482">
        <v>6.6349318317953524E-3</v>
      </c>
      <c r="AQ1339" s="482">
        <v>8.6619051327720461E-3</v>
      </c>
      <c r="AR1339" s="482">
        <v>4.8925176812451166E-3</v>
      </c>
      <c r="AS1339" s="482">
        <v>3.0797707060191957E-3</v>
      </c>
      <c r="AT1339" s="483">
        <v>1.7397985843225855E-2</v>
      </c>
      <c r="AU1339" s="481">
        <v>7.8455631645558334E-5</v>
      </c>
      <c r="AV1339" s="482">
        <v>4.0567166928466709E-5</v>
      </c>
      <c r="AW1339" s="482">
        <v>9.1490998630510079E-5</v>
      </c>
      <c r="AX1339" s="482">
        <v>8.3145502489198245E-5</v>
      </c>
      <c r="AY1339" s="482">
        <v>9.7549826875198924E-5</v>
      </c>
      <c r="AZ1339" s="482">
        <v>1.3402062087298954E-4</v>
      </c>
      <c r="BA1339" s="482">
        <v>1.4723598603798914E-4</v>
      </c>
      <c r="BB1339" s="482">
        <v>2.2286068554195092E-4</v>
      </c>
      <c r="BC1339" s="482">
        <v>1.934543306422323E-5</v>
      </c>
      <c r="BD1339" s="482">
        <v>2.6419513199945287E-4</v>
      </c>
      <c r="BE1339" s="482">
        <v>1.437701980457152E-4</v>
      </c>
      <c r="BF1339" s="482">
        <v>7.0781478201723363E-5</v>
      </c>
      <c r="BG1339" s="482">
        <v>1.3798097685896034E-4</v>
      </c>
      <c r="BH1339" s="482">
        <v>1.0866868592195052E-4</v>
      </c>
      <c r="BI1339" s="482">
        <v>1.4701714214250731E-4</v>
      </c>
      <c r="BJ1339" s="482">
        <v>1.2611522303656092E-4</v>
      </c>
      <c r="BK1339" s="482">
        <v>2.7716928904649211E-4</v>
      </c>
      <c r="BL1339" s="482">
        <v>2.2772294686407781E-4</v>
      </c>
      <c r="BM1339" s="482">
        <v>2.6780448782075353E-4</v>
      </c>
      <c r="BN1339" s="482">
        <v>3.7087592803485811E-4</v>
      </c>
      <c r="BO1339" s="482">
        <v>2.5976363841549661E-4</v>
      </c>
      <c r="BP1339" s="482">
        <v>1.2625634828356271E-4</v>
      </c>
      <c r="BQ1339" s="482">
        <v>1.3418974419587189E-4</v>
      </c>
      <c r="BR1339" s="482">
        <v>7.7104876558223425E-5</v>
      </c>
      <c r="BS1339" s="482">
        <v>7.4952179452729244E-5</v>
      </c>
      <c r="BT1339" s="482">
        <v>4.9220251421867591E-5</v>
      </c>
      <c r="BU1339" s="482">
        <v>4.6458740457048339E-5</v>
      </c>
      <c r="BV1339" s="482">
        <v>4.729029500538592E-5</v>
      </c>
      <c r="BW1339" s="482">
        <v>3.7116059569634844E-5</v>
      </c>
      <c r="BX1339" s="482">
        <v>6.672832031457028E-5</v>
      </c>
      <c r="BY1339" s="482">
        <v>5.1547365222772028E-5</v>
      </c>
      <c r="BZ1339" s="482">
        <v>4.8997515531505857E-5</v>
      </c>
      <c r="CA1339" s="482">
        <v>3.687511157696656E-5</v>
      </c>
      <c r="CB1339" s="482">
        <v>8.4009031281935296E-5</v>
      </c>
      <c r="CC1339" s="482">
        <v>6.3735279568291422E-5</v>
      </c>
      <c r="CD1339" s="482">
        <v>6.6706385364116941E-5</v>
      </c>
      <c r="CE1339" s="482">
        <v>7.3609298446838131E-5</v>
      </c>
      <c r="CF1339" s="482">
        <v>8.2497094543832825E-5</v>
      </c>
      <c r="CG1339" s="482">
        <v>4.6315671136115872E-5</v>
      </c>
      <c r="CH1339" s="482">
        <v>5.0360254898335179E-5</v>
      </c>
      <c r="CI1339" s="482">
        <v>2.1521397234985047E-4</v>
      </c>
      <c r="CJ1339" s="483">
        <v>6.8981282384926839E-5</v>
      </c>
    </row>
    <row r="1340" spans="2:88">
      <c r="B1340" s="277"/>
      <c r="C1340" s="589">
        <v>29</v>
      </c>
      <c r="D1340" s="473" t="s">
        <v>85</v>
      </c>
      <c r="E1340" s="481">
        <v>2.65544207374234E-3</v>
      </c>
      <c r="F1340" s="482">
        <v>1.2797425099442617E-3</v>
      </c>
      <c r="G1340" s="482">
        <v>1.857705203074536E-3</v>
      </c>
      <c r="H1340" s="482">
        <v>6.0788851932727598E-3</v>
      </c>
      <c r="I1340" s="482">
        <v>2.4998669727433641E-3</v>
      </c>
      <c r="J1340" s="482">
        <v>3.8475477354420386E-3</v>
      </c>
      <c r="K1340" s="482">
        <v>3.1333354037132821E-3</v>
      </c>
      <c r="L1340" s="482">
        <v>2.8662168449270411E-3</v>
      </c>
      <c r="M1340" s="482">
        <v>4.3162227157875053E-4</v>
      </c>
      <c r="N1340" s="482">
        <v>3.1658721745004672E-3</v>
      </c>
      <c r="O1340" s="482">
        <v>3.1395118341564564E-3</v>
      </c>
      <c r="P1340" s="482">
        <v>3.0530330811843046E-3</v>
      </c>
      <c r="Q1340" s="482">
        <v>1.8535115672372257E-3</v>
      </c>
      <c r="R1340" s="482">
        <v>3.713329975391083E-3</v>
      </c>
      <c r="S1340" s="482">
        <v>2.691568864956387E-3</v>
      </c>
      <c r="T1340" s="482">
        <v>2.5363551410608324E-3</v>
      </c>
      <c r="U1340" s="482">
        <v>2.2456383233434786E-3</v>
      </c>
      <c r="V1340" s="482">
        <v>2.2596292373676763E-3</v>
      </c>
      <c r="W1340" s="482">
        <v>2.9336318664981986E-3</v>
      </c>
      <c r="X1340" s="482">
        <v>1.5273840453011753E-3</v>
      </c>
      <c r="Y1340" s="482">
        <v>1.3352623692759065E-3</v>
      </c>
      <c r="Z1340" s="482">
        <v>2.4060044277445097E-3</v>
      </c>
      <c r="AA1340" s="482">
        <v>3.95240253545382E-3</v>
      </c>
      <c r="AB1340" s="482">
        <v>5.5920271006030132E-3</v>
      </c>
      <c r="AC1340" s="482">
        <v>1.8753052555278817E-3</v>
      </c>
      <c r="AD1340" s="482">
        <v>1.4980354944015963E-3</v>
      </c>
      <c r="AE1340" s="482">
        <v>1.2901484233264968E-2</v>
      </c>
      <c r="AF1340" s="482">
        <v>1.1122955428870563E-2</v>
      </c>
      <c r="AG1340" s="482">
        <v>1.0039230771419334</v>
      </c>
      <c r="AH1340" s="482">
        <v>1.2855260895843769E-2</v>
      </c>
      <c r="AI1340" s="482">
        <v>7.9875379645980068E-3</v>
      </c>
      <c r="AJ1340" s="482">
        <v>1.9600538782996689E-3</v>
      </c>
      <c r="AK1340" s="482">
        <v>4.2617148820379069E-3</v>
      </c>
      <c r="AL1340" s="482">
        <v>1.2234416332950309E-2</v>
      </c>
      <c r="AM1340" s="482">
        <v>9.1695663560596372E-3</v>
      </c>
      <c r="AN1340" s="482">
        <v>3.7702162221004108E-3</v>
      </c>
      <c r="AO1340" s="482">
        <v>9.1056849433054886E-3</v>
      </c>
      <c r="AP1340" s="482">
        <v>7.3771946372060302E-3</v>
      </c>
      <c r="AQ1340" s="482">
        <v>4.901531544020705E-3</v>
      </c>
      <c r="AR1340" s="482">
        <v>1.6552143754491162E-2</v>
      </c>
      <c r="AS1340" s="482">
        <v>1.7042972089239181E-3</v>
      </c>
      <c r="AT1340" s="483">
        <v>2.483307515665014E-2</v>
      </c>
      <c r="AU1340" s="481">
        <v>7.0953798887998733E-5</v>
      </c>
      <c r="AV1340" s="482">
        <v>3.7533858890434253E-5</v>
      </c>
      <c r="AW1340" s="482">
        <v>6.2901094402497009E-5</v>
      </c>
      <c r="AX1340" s="482">
        <v>9.8668263024661172E-5</v>
      </c>
      <c r="AY1340" s="482">
        <v>8.2317435575399023E-5</v>
      </c>
      <c r="AZ1340" s="482">
        <v>9.375082524381888E-5</v>
      </c>
      <c r="BA1340" s="482">
        <v>1.0367826347890289E-4</v>
      </c>
      <c r="BB1340" s="482">
        <v>1.1752910451558791E-4</v>
      </c>
      <c r="BC1340" s="482">
        <v>1.4374617425979879E-5</v>
      </c>
      <c r="BD1340" s="482">
        <v>1.4606226396603954E-4</v>
      </c>
      <c r="BE1340" s="482">
        <v>8.6284084862130834E-5</v>
      </c>
      <c r="BF1340" s="482">
        <v>6.089340668773314E-5</v>
      </c>
      <c r="BG1340" s="482">
        <v>7.0332031974210121E-5</v>
      </c>
      <c r="BH1340" s="482">
        <v>8.3873072418698278E-5</v>
      </c>
      <c r="BI1340" s="482">
        <v>9.4978939572314399E-5</v>
      </c>
      <c r="BJ1340" s="482">
        <v>8.8589225942892476E-5</v>
      </c>
      <c r="BK1340" s="482">
        <v>1.2853844500644869E-4</v>
      </c>
      <c r="BL1340" s="482">
        <v>1.1094925139100268E-4</v>
      </c>
      <c r="BM1340" s="482">
        <v>1.3206882398997751E-4</v>
      </c>
      <c r="BN1340" s="482">
        <v>1.5801452321137716E-4</v>
      </c>
      <c r="BO1340" s="482">
        <v>1.2019651785740774E-4</v>
      </c>
      <c r="BP1340" s="482">
        <v>1.0114288766100987E-4</v>
      </c>
      <c r="BQ1340" s="482">
        <v>9.9099286690471853E-5</v>
      </c>
      <c r="BR1340" s="482">
        <v>7.9207365697552687E-5</v>
      </c>
      <c r="BS1340" s="482">
        <v>6.8004895057098528E-5</v>
      </c>
      <c r="BT1340" s="482">
        <v>4.6084622789034117E-5</v>
      </c>
      <c r="BU1340" s="482">
        <v>1.709611964127666E-4</v>
      </c>
      <c r="BV1340" s="482">
        <v>1.172461902092558E-4</v>
      </c>
      <c r="BW1340" s="482">
        <v>1.0615035803963806E-4</v>
      </c>
      <c r="BX1340" s="482">
        <v>1.4332579452462735E-4</v>
      </c>
      <c r="BY1340" s="482">
        <v>1.6243181060977328E-4</v>
      </c>
      <c r="BZ1340" s="482">
        <v>4.313713561860929E-5</v>
      </c>
      <c r="CA1340" s="482">
        <v>6.3818782152278767E-5</v>
      </c>
      <c r="CB1340" s="482">
        <v>1.2879507647204697E-4</v>
      </c>
      <c r="CC1340" s="482">
        <v>1.3039147232304818E-4</v>
      </c>
      <c r="CD1340" s="482">
        <v>8.4933592778776756E-5</v>
      </c>
      <c r="CE1340" s="482">
        <v>1.1846747446649738E-4</v>
      </c>
      <c r="CF1340" s="482">
        <v>1.1932344354479582E-4</v>
      </c>
      <c r="CG1340" s="482">
        <v>7.4071661585719886E-5</v>
      </c>
      <c r="CH1340" s="482">
        <v>1.5578895684577375E-4</v>
      </c>
      <c r="CI1340" s="482">
        <v>1.4785380598810393E-4</v>
      </c>
      <c r="CJ1340" s="483">
        <v>2.0283683146672606E-4</v>
      </c>
    </row>
    <row r="1341" spans="2:88">
      <c r="B1341" s="277"/>
      <c r="C1341" s="589">
        <v>30</v>
      </c>
      <c r="D1341" s="473" t="s">
        <v>641</v>
      </c>
      <c r="E1341" s="481">
        <v>2.2300440192861273E-2</v>
      </c>
      <c r="F1341" s="482">
        <v>2.2487734750291307E-2</v>
      </c>
      <c r="G1341" s="482">
        <v>1.858057421907432E-2</v>
      </c>
      <c r="H1341" s="482">
        <v>3.1464192309926364E-2</v>
      </c>
      <c r="I1341" s="482">
        <v>2.4041088684147022E-2</v>
      </c>
      <c r="J1341" s="482">
        <v>1.8093148951785924E-2</v>
      </c>
      <c r="K1341" s="482">
        <v>2.9856745553410512E-2</v>
      </c>
      <c r="L1341" s="482">
        <v>2.1023190181373906E-2</v>
      </c>
      <c r="M1341" s="482">
        <v>1.1960078124656942E-2</v>
      </c>
      <c r="N1341" s="482">
        <v>1.7751951007563126E-2</v>
      </c>
      <c r="O1341" s="482">
        <v>3.0509185313036653E-2</v>
      </c>
      <c r="P1341" s="482">
        <v>3.9380077128944438E-2</v>
      </c>
      <c r="Q1341" s="482">
        <v>2.0405068640361276E-2</v>
      </c>
      <c r="R1341" s="482">
        <v>2.2071279863645658E-2</v>
      </c>
      <c r="S1341" s="482">
        <v>1.7438852726390026E-2</v>
      </c>
      <c r="T1341" s="482">
        <v>1.370365375588134E-2</v>
      </c>
      <c r="U1341" s="482">
        <v>1.6967230903374906E-2</v>
      </c>
      <c r="V1341" s="482">
        <v>1.9108124352729669E-2</v>
      </c>
      <c r="W1341" s="482">
        <v>1.9681456278013553E-2</v>
      </c>
      <c r="X1341" s="482">
        <v>1.1552923245931141E-2</v>
      </c>
      <c r="Y1341" s="482">
        <v>1.6801291075522758E-2</v>
      </c>
      <c r="Z1341" s="482">
        <v>1.8785332586692564E-2</v>
      </c>
      <c r="AA1341" s="482">
        <v>2.4064991868462032E-2</v>
      </c>
      <c r="AB1341" s="482">
        <v>3.5019607789026852E-2</v>
      </c>
      <c r="AC1341" s="482">
        <v>9.1106744822213176E-3</v>
      </c>
      <c r="AD1341" s="482">
        <v>1.6378850178325004E-2</v>
      </c>
      <c r="AE1341" s="482">
        <v>1.0135940886434486E-2</v>
      </c>
      <c r="AF1341" s="482">
        <v>1.8445360822133629E-2</v>
      </c>
      <c r="AG1341" s="482">
        <v>1.97682600256363E-3</v>
      </c>
      <c r="AH1341" s="482">
        <v>1.052938239040808</v>
      </c>
      <c r="AI1341" s="482">
        <v>1.4783322534967763E-2</v>
      </c>
      <c r="AJ1341" s="482">
        <v>1.7490132835826872E-2</v>
      </c>
      <c r="AK1341" s="482">
        <v>1.0690104282191871E-2</v>
      </c>
      <c r="AL1341" s="482">
        <v>1.0210512276727618E-2</v>
      </c>
      <c r="AM1341" s="482">
        <v>1.3610303852620739E-2</v>
      </c>
      <c r="AN1341" s="482">
        <v>8.0337095774880123E-3</v>
      </c>
      <c r="AO1341" s="482">
        <v>4.5404129363726689E-2</v>
      </c>
      <c r="AP1341" s="482">
        <v>1.9899579030571039E-2</v>
      </c>
      <c r="AQ1341" s="482">
        <v>1.041028956141826E-2</v>
      </c>
      <c r="AR1341" s="482">
        <v>1.3892627701348114E-2</v>
      </c>
      <c r="AS1341" s="482">
        <v>4.2720802437932068E-2</v>
      </c>
      <c r="AT1341" s="483">
        <v>5.7747629199425332E-2</v>
      </c>
      <c r="AU1341" s="481">
        <v>4.018968877133804E-4</v>
      </c>
      <c r="AV1341" s="482">
        <v>2.093546555884702E-4</v>
      </c>
      <c r="AW1341" s="482">
        <v>4.1009710269920575E-4</v>
      </c>
      <c r="AX1341" s="482">
        <v>3.8564720463366605E-4</v>
      </c>
      <c r="AY1341" s="482">
        <v>4.372841560859724E-4</v>
      </c>
      <c r="AZ1341" s="482">
        <v>3.7982562086832819E-4</v>
      </c>
      <c r="BA1341" s="482">
        <v>5.9176157794291336E-4</v>
      </c>
      <c r="BB1341" s="482">
        <v>7.2786208925906945E-4</v>
      </c>
      <c r="BC1341" s="482">
        <v>3.1767966157491634E-4</v>
      </c>
      <c r="BD1341" s="482">
        <v>7.7712965401201706E-4</v>
      </c>
      <c r="BE1341" s="482">
        <v>6.1767684561186552E-4</v>
      </c>
      <c r="BF1341" s="482">
        <v>4.9233317657735535E-4</v>
      </c>
      <c r="BG1341" s="482">
        <v>6.6217925144966517E-4</v>
      </c>
      <c r="BH1341" s="482">
        <v>4.9411695114836998E-4</v>
      </c>
      <c r="BI1341" s="482">
        <v>5.2640676471899797E-4</v>
      </c>
      <c r="BJ1341" s="482">
        <v>4.6141550453914024E-4</v>
      </c>
      <c r="BK1341" s="482">
        <v>8.1119206191079894E-4</v>
      </c>
      <c r="BL1341" s="482">
        <v>7.1025462966457992E-4</v>
      </c>
      <c r="BM1341" s="482">
        <v>8.1867181061840994E-4</v>
      </c>
      <c r="BN1341" s="482">
        <v>1.0502580122149926E-3</v>
      </c>
      <c r="BO1341" s="482">
        <v>9.1730131921043004E-4</v>
      </c>
      <c r="BP1341" s="482">
        <v>9.0957346170495986E-4</v>
      </c>
      <c r="BQ1341" s="482">
        <v>4.7304794912565457E-4</v>
      </c>
      <c r="BR1341" s="482">
        <v>4.6301900308067055E-4</v>
      </c>
      <c r="BS1341" s="482">
        <v>2.7680099685007705E-4</v>
      </c>
      <c r="BT1341" s="482">
        <v>3.4030275761974375E-4</v>
      </c>
      <c r="BU1341" s="482">
        <v>2.0578492227725544E-4</v>
      </c>
      <c r="BV1341" s="482">
        <v>2.4179282749104382E-4</v>
      </c>
      <c r="BW1341" s="482">
        <v>6.4655007498906386E-5</v>
      </c>
      <c r="BX1341" s="482">
        <v>1.4358836965503688E-3</v>
      </c>
      <c r="BY1341" s="482">
        <v>2.0223310713254449E-4</v>
      </c>
      <c r="BZ1341" s="482">
        <v>2.4344858023261719E-4</v>
      </c>
      <c r="CA1341" s="482">
        <v>1.9081150424034936E-4</v>
      </c>
      <c r="CB1341" s="482">
        <v>2.6765450771930869E-4</v>
      </c>
      <c r="CC1341" s="482">
        <v>2.5400738787752323E-4</v>
      </c>
      <c r="CD1341" s="482">
        <v>2.3057602668562894E-4</v>
      </c>
      <c r="CE1341" s="482">
        <v>3.6433616146052582E-4</v>
      </c>
      <c r="CF1341" s="482">
        <v>3.5263046900468431E-4</v>
      </c>
      <c r="CG1341" s="482">
        <v>1.8809995239351058E-4</v>
      </c>
      <c r="CH1341" s="482">
        <v>1.9697079914791709E-4</v>
      </c>
      <c r="CI1341" s="482">
        <v>8.5717670921384528E-4</v>
      </c>
      <c r="CJ1341" s="483">
        <v>4.2294088816183093E-4</v>
      </c>
    </row>
    <row r="1342" spans="2:88">
      <c r="B1342" s="277"/>
      <c r="C1342" s="589">
        <v>31</v>
      </c>
      <c r="D1342" s="473" t="s">
        <v>659</v>
      </c>
      <c r="E1342" s="481">
        <v>2.9557149195249331E-3</v>
      </c>
      <c r="F1342" s="482">
        <v>2.4464431150772871E-3</v>
      </c>
      <c r="G1342" s="482">
        <v>6.6550964682686184E-3</v>
      </c>
      <c r="H1342" s="482">
        <v>8.0997991163630663E-3</v>
      </c>
      <c r="I1342" s="482">
        <v>4.5917117439157659E-3</v>
      </c>
      <c r="J1342" s="482">
        <v>6.7851622738476745E-3</v>
      </c>
      <c r="K1342" s="482">
        <v>5.3276329963051223E-3</v>
      </c>
      <c r="L1342" s="482">
        <v>7.0123193851472044E-3</v>
      </c>
      <c r="M1342" s="482">
        <v>6.1218100606626343E-4</v>
      </c>
      <c r="N1342" s="482">
        <v>5.5940901153846518E-3</v>
      </c>
      <c r="O1342" s="482">
        <v>5.0794735049598545E-3</v>
      </c>
      <c r="P1342" s="482">
        <v>3.8012283243455797E-3</v>
      </c>
      <c r="Q1342" s="482">
        <v>3.3474390222149675E-3</v>
      </c>
      <c r="R1342" s="482">
        <v>5.4074912235410368E-3</v>
      </c>
      <c r="S1342" s="482">
        <v>5.0706895448224985E-3</v>
      </c>
      <c r="T1342" s="482">
        <v>5.9434384016737287E-3</v>
      </c>
      <c r="U1342" s="482">
        <v>5.0141318180128335E-3</v>
      </c>
      <c r="V1342" s="482">
        <v>5.0695705162237554E-3</v>
      </c>
      <c r="W1342" s="482">
        <v>6.8287524340498703E-3</v>
      </c>
      <c r="X1342" s="482">
        <v>9.1602816351001506E-3</v>
      </c>
      <c r="Y1342" s="482">
        <v>2.7212979713096808E-3</v>
      </c>
      <c r="Z1342" s="482">
        <v>4.7158970710350955E-3</v>
      </c>
      <c r="AA1342" s="482">
        <v>7.7960059266622608E-3</v>
      </c>
      <c r="AB1342" s="482">
        <v>6.4179844506841287E-3</v>
      </c>
      <c r="AC1342" s="482">
        <v>1.3931382942357502E-2</v>
      </c>
      <c r="AD1342" s="482">
        <v>4.5279440222194423E-3</v>
      </c>
      <c r="AE1342" s="482">
        <v>1.7342189125842948E-2</v>
      </c>
      <c r="AF1342" s="482">
        <v>2.4040189833621953E-2</v>
      </c>
      <c r="AG1342" s="482">
        <v>2.1992451538990006E-3</v>
      </c>
      <c r="AH1342" s="482">
        <v>7.6107964743412238E-3</v>
      </c>
      <c r="AI1342" s="482">
        <v>1.1128706608753078</v>
      </c>
      <c r="AJ1342" s="482">
        <v>1.6113658736218488E-2</v>
      </c>
      <c r="AK1342" s="482">
        <v>1.2496547567018727E-2</v>
      </c>
      <c r="AL1342" s="482">
        <v>8.5791495013589313E-3</v>
      </c>
      <c r="AM1342" s="482">
        <v>2.6905014677567025E-2</v>
      </c>
      <c r="AN1342" s="482">
        <v>1.4430145230667468E-2</v>
      </c>
      <c r="AO1342" s="482">
        <v>1.2412133720360929E-2</v>
      </c>
      <c r="AP1342" s="482">
        <v>1.4202534831180148E-2</v>
      </c>
      <c r="AQ1342" s="482">
        <v>2.9477124328354882E-2</v>
      </c>
      <c r="AR1342" s="482">
        <v>8.6371867317812986E-3</v>
      </c>
      <c r="AS1342" s="482">
        <v>2.088551060028896E-3</v>
      </c>
      <c r="AT1342" s="483">
        <v>3.7993077321096476E-2</v>
      </c>
      <c r="AU1342" s="481">
        <v>9.1490939677479837E-5</v>
      </c>
      <c r="AV1342" s="482">
        <v>5.1001852415138734E-5</v>
      </c>
      <c r="AW1342" s="482">
        <v>1.094284338428389E-4</v>
      </c>
      <c r="AX1342" s="482">
        <v>1.2208574863076832E-4</v>
      </c>
      <c r="AY1342" s="482">
        <v>1.0967123144253084E-4</v>
      </c>
      <c r="AZ1342" s="482">
        <v>1.357495128757447E-4</v>
      </c>
      <c r="BA1342" s="482">
        <v>1.3909147713632501E-4</v>
      </c>
      <c r="BB1342" s="482">
        <v>2.3310600784591553E-4</v>
      </c>
      <c r="BC1342" s="482">
        <v>1.4995766356871825E-5</v>
      </c>
      <c r="BD1342" s="482">
        <v>2.5239882352629927E-4</v>
      </c>
      <c r="BE1342" s="482">
        <v>1.1582672717134114E-4</v>
      </c>
      <c r="BF1342" s="482">
        <v>6.8751399481704301E-5</v>
      </c>
      <c r="BG1342" s="482">
        <v>9.846689255707041E-5</v>
      </c>
      <c r="BH1342" s="482">
        <v>1.027031106015533E-4</v>
      </c>
      <c r="BI1342" s="482">
        <v>1.373066945319232E-4</v>
      </c>
      <c r="BJ1342" s="482">
        <v>1.3599186673752522E-4</v>
      </c>
      <c r="BK1342" s="482">
        <v>2.2548344897576212E-4</v>
      </c>
      <c r="BL1342" s="482">
        <v>1.928022866196713E-4</v>
      </c>
      <c r="BM1342" s="482">
        <v>2.3580343486486672E-4</v>
      </c>
      <c r="BN1342" s="482">
        <v>3.0575573417279428E-4</v>
      </c>
      <c r="BO1342" s="482">
        <v>1.9823383080268958E-4</v>
      </c>
      <c r="BP1342" s="482">
        <v>1.3329829088529389E-4</v>
      </c>
      <c r="BQ1342" s="482">
        <v>1.4591445659479745E-4</v>
      </c>
      <c r="BR1342" s="482">
        <v>7.7612810416398555E-5</v>
      </c>
      <c r="BS1342" s="482">
        <v>1.706191490526793E-4</v>
      </c>
      <c r="BT1342" s="482">
        <v>8.0510023240928902E-5</v>
      </c>
      <c r="BU1342" s="482">
        <v>1.5835681031566939E-4</v>
      </c>
      <c r="BV1342" s="482">
        <v>1.7766262545618891E-4</v>
      </c>
      <c r="BW1342" s="482">
        <v>4.2339879746202098E-5</v>
      </c>
      <c r="BX1342" s="482">
        <v>9.4375179443038828E-5</v>
      </c>
      <c r="BY1342" s="482">
        <v>5.9159805681580037E-4</v>
      </c>
      <c r="BZ1342" s="482">
        <v>1.1986797984579037E-4</v>
      </c>
      <c r="CA1342" s="482">
        <v>1.0625586660272612E-4</v>
      </c>
      <c r="CB1342" s="482">
        <v>1.2047957066600632E-4</v>
      </c>
      <c r="CC1342" s="482">
        <v>2.3082829171279279E-4</v>
      </c>
      <c r="CD1342" s="482">
        <v>1.874485933176493E-4</v>
      </c>
      <c r="CE1342" s="482">
        <v>1.2725430737093449E-4</v>
      </c>
      <c r="CF1342" s="482">
        <v>1.4203428252425136E-4</v>
      </c>
      <c r="CG1342" s="482">
        <v>1.2153894378193829E-4</v>
      </c>
      <c r="CH1342" s="482">
        <v>8.9261172290041756E-5</v>
      </c>
      <c r="CI1342" s="482">
        <v>1.9311752753543835E-4</v>
      </c>
      <c r="CJ1342" s="483">
        <v>2.6343473897192017E-4</v>
      </c>
    </row>
    <row r="1343" spans="2:88">
      <c r="B1343" s="277"/>
      <c r="C1343" s="589">
        <v>32</v>
      </c>
      <c r="D1343" s="473" t="s">
        <v>86</v>
      </c>
      <c r="E1343" s="481">
        <v>2.8581606107387502E-3</v>
      </c>
      <c r="F1343" s="482">
        <v>2.6749560424350915E-3</v>
      </c>
      <c r="G1343" s="482">
        <v>3.2509384054623092E-3</v>
      </c>
      <c r="H1343" s="482">
        <v>1.63337896662392E-3</v>
      </c>
      <c r="I1343" s="482">
        <v>9.1774820521045065E-4</v>
      </c>
      <c r="J1343" s="482">
        <v>9.3095918496029619E-4</v>
      </c>
      <c r="K1343" s="482">
        <v>1.0951413938160045E-3</v>
      </c>
      <c r="L1343" s="482">
        <v>5.490575238405285E-4</v>
      </c>
      <c r="M1343" s="482">
        <v>1.2374585911422114E-4</v>
      </c>
      <c r="N1343" s="482">
        <v>9.4007826532161722E-4</v>
      </c>
      <c r="O1343" s="482">
        <v>2.6816485933806311E-3</v>
      </c>
      <c r="P1343" s="482">
        <v>1.6310067068499975E-3</v>
      </c>
      <c r="Q1343" s="482">
        <v>2.3583660691413747E-3</v>
      </c>
      <c r="R1343" s="482">
        <v>9.3185862601282614E-4</v>
      </c>
      <c r="S1343" s="482">
        <v>2.3254561653498081E-3</v>
      </c>
      <c r="T1343" s="482">
        <v>2.2595583135228089E-3</v>
      </c>
      <c r="U1343" s="482">
        <v>1.8608834941447299E-3</v>
      </c>
      <c r="V1343" s="482">
        <v>6.0469351471134007E-4</v>
      </c>
      <c r="W1343" s="482">
        <v>2.1583091803648894E-3</v>
      </c>
      <c r="X1343" s="482">
        <v>8.680832697116564E-4</v>
      </c>
      <c r="Y1343" s="482">
        <v>4.254462449231929E-4</v>
      </c>
      <c r="Z1343" s="482">
        <v>5.7610981844888754E-4</v>
      </c>
      <c r="AA1343" s="482">
        <v>3.5058912241627362E-3</v>
      </c>
      <c r="AB1343" s="482">
        <v>1.165993352928526E-3</v>
      </c>
      <c r="AC1343" s="482">
        <v>1.9441583079221364E-3</v>
      </c>
      <c r="AD1343" s="482">
        <v>2.8687955665814398E-4</v>
      </c>
      <c r="AE1343" s="482">
        <v>1.6078081953478929E-3</v>
      </c>
      <c r="AF1343" s="482">
        <v>1.1587163468437011E-3</v>
      </c>
      <c r="AG1343" s="482">
        <v>3.3484657618010897E-4</v>
      </c>
      <c r="AH1343" s="482">
        <v>1.7308818966927939E-3</v>
      </c>
      <c r="AI1343" s="482">
        <v>1.8603938238826807E-3</v>
      </c>
      <c r="AJ1343" s="482">
        <v>1.0003950730771827</v>
      </c>
      <c r="AK1343" s="482">
        <v>2.9510941163516497E-3</v>
      </c>
      <c r="AL1343" s="482">
        <v>9.7127768641458478E-4</v>
      </c>
      <c r="AM1343" s="482">
        <v>8.7206734628772833E-4</v>
      </c>
      <c r="AN1343" s="482">
        <v>1.6023543511300769E-3</v>
      </c>
      <c r="AO1343" s="482">
        <v>6.0357060491419382E-4</v>
      </c>
      <c r="AP1343" s="482">
        <v>6.8649515660620876E-4</v>
      </c>
      <c r="AQ1343" s="482">
        <v>3.4762224655211468E-4</v>
      </c>
      <c r="AR1343" s="482">
        <v>7.0728396354281613E-4</v>
      </c>
      <c r="AS1343" s="482">
        <v>3.9777100153351675E-4</v>
      </c>
      <c r="AT1343" s="483">
        <v>0.23142636914987569</v>
      </c>
      <c r="AU1343" s="481">
        <v>3.1403546771873279E-5</v>
      </c>
      <c r="AV1343" s="482">
        <v>2.1601819216211728E-5</v>
      </c>
      <c r="AW1343" s="482">
        <v>3.4804301498429678E-5</v>
      </c>
      <c r="AX1343" s="482">
        <v>2.1377535820943213E-5</v>
      </c>
      <c r="AY1343" s="482">
        <v>2.5017078986243396E-5</v>
      </c>
      <c r="AZ1343" s="482">
        <v>1.6929807135636254E-5</v>
      </c>
      <c r="BA1343" s="482">
        <v>2.264177774136305E-5</v>
      </c>
      <c r="BB1343" s="482">
        <v>2.4261283828027433E-5</v>
      </c>
      <c r="BC1343" s="482">
        <v>3.0341149265065605E-6</v>
      </c>
      <c r="BD1343" s="482">
        <v>3.1083093830040329E-5</v>
      </c>
      <c r="BE1343" s="482">
        <v>3.3291036178884856E-5</v>
      </c>
      <c r="BF1343" s="482">
        <v>1.6217779488143836E-5</v>
      </c>
      <c r="BG1343" s="482">
        <v>3.4532733298067431E-5</v>
      </c>
      <c r="BH1343" s="482">
        <v>2.4435904634850962E-5</v>
      </c>
      <c r="BI1343" s="482">
        <v>4.6365341146523642E-5</v>
      </c>
      <c r="BJ1343" s="482">
        <v>3.8165703737412756E-5</v>
      </c>
      <c r="BK1343" s="482">
        <v>4.6123838106191908E-5</v>
      </c>
      <c r="BL1343" s="482">
        <v>3.6590157372349019E-5</v>
      </c>
      <c r="BM1343" s="482">
        <v>4.8119160833284873E-5</v>
      </c>
      <c r="BN1343" s="482">
        <v>4.6840665793064641E-5</v>
      </c>
      <c r="BO1343" s="482">
        <v>4.0758454611114472E-5</v>
      </c>
      <c r="BP1343" s="482">
        <v>2.1232699514377245E-5</v>
      </c>
      <c r="BQ1343" s="482">
        <v>4.0579840034233172E-5</v>
      </c>
      <c r="BR1343" s="482">
        <v>1.4197208797312392E-5</v>
      </c>
      <c r="BS1343" s="482">
        <v>2.6803907323193578E-5</v>
      </c>
      <c r="BT1343" s="482">
        <v>8.5094910743721804E-6</v>
      </c>
      <c r="BU1343" s="482">
        <v>1.6140897951810925E-5</v>
      </c>
      <c r="BV1343" s="482">
        <v>1.2132292482087703E-5</v>
      </c>
      <c r="BW1343" s="482">
        <v>1.0484462730391989E-5</v>
      </c>
      <c r="BX1343" s="482">
        <v>2.1820387127685656E-5</v>
      </c>
      <c r="BY1343" s="482">
        <v>1.924383561613865E-5</v>
      </c>
      <c r="BZ1343" s="482">
        <v>9.0912519857949772E-6</v>
      </c>
      <c r="CA1343" s="482">
        <v>1.940295838877215E-5</v>
      </c>
      <c r="CB1343" s="482">
        <v>1.5090429299214883E-5</v>
      </c>
      <c r="CC1343" s="482">
        <v>1.3828579716894076E-5</v>
      </c>
      <c r="CD1343" s="482">
        <v>2.3341804910851569E-5</v>
      </c>
      <c r="CE1343" s="482">
        <v>1.4588386627818761E-5</v>
      </c>
      <c r="CF1343" s="482">
        <v>1.8326506917357883E-5</v>
      </c>
      <c r="CG1343" s="482">
        <v>8.5871175776561202E-6</v>
      </c>
      <c r="CH1343" s="482">
        <v>1.112860522530853E-5</v>
      </c>
      <c r="CI1343" s="482">
        <v>2.9824685035034033E-5</v>
      </c>
      <c r="CJ1343" s="483">
        <v>1.16137512697814E-5</v>
      </c>
    </row>
    <row r="1344" spans="2:88">
      <c r="B1344" s="277"/>
      <c r="C1344" s="589">
        <v>33</v>
      </c>
      <c r="D1344" s="473" t="s">
        <v>87</v>
      </c>
      <c r="E1344" s="481">
        <v>5.7654398880403539E-4</v>
      </c>
      <c r="F1344" s="482">
        <v>7.6805624613003512E-4</v>
      </c>
      <c r="G1344" s="482">
        <v>7.5038321467710083E-4</v>
      </c>
      <c r="H1344" s="482">
        <v>1.0916854774636019E-3</v>
      </c>
      <c r="I1344" s="482">
        <v>1.6857628931505144E-3</v>
      </c>
      <c r="J1344" s="482">
        <v>3.3528719295333538E-3</v>
      </c>
      <c r="K1344" s="482">
        <v>2.3766357845321031E-3</v>
      </c>
      <c r="L1344" s="482">
        <v>1.5517505985873025E-2</v>
      </c>
      <c r="M1344" s="482">
        <v>4.5091658402865735E-4</v>
      </c>
      <c r="N1344" s="482">
        <v>6.6520657017237342E-3</v>
      </c>
      <c r="O1344" s="482">
        <v>5.8330007785866236E-3</v>
      </c>
      <c r="P1344" s="482">
        <v>2.4784838156343817E-3</v>
      </c>
      <c r="Q1344" s="482">
        <v>4.3462861803275831E-3</v>
      </c>
      <c r="R1344" s="482">
        <v>2.9736039702361432E-3</v>
      </c>
      <c r="S1344" s="482">
        <v>4.569239344307547E-3</v>
      </c>
      <c r="T1344" s="482">
        <v>6.0299287013154757E-3</v>
      </c>
      <c r="U1344" s="482">
        <v>1.7457286450973039E-2</v>
      </c>
      <c r="V1344" s="482">
        <v>1.3243668576831614E-2</v>
      </c>
      <c r="W1344" s="482">
        <v>1.3391033175010189E-2</v>
      </c>
      <c r="X1344" s="482">
        <v>1.2012542406785029E-2</v>
      </c>
      <c r="Y1344" s="482">
        <v>1.0419581882685302E-2</v>
      </c>
      <c r="Z1344" s="482">
        <v>3.9277633411145601E-3</v>
      </c>
      <c r="AA1344" s="482">
        <v>1.0148836458561173E-3</v>
      </c>
      <c r="AB1344" s="482">
        <v>2.1898700784445608E-3</v>
      </c>
      <c r="AC1344" s="482">
        <v>5.8452599872848665E-4</v>
      </c>
      <c r="AD1344" s="482">
        <v>3.4784219365116358E-4</v>
      </c>
      <c r="AE1344" s="482">
        <v>9.6600568773477357E-4</v>
      </c>
      <c r="AF1344" s="482">
        <v>6.978596736538122E-4</v>
      </c>
      <c r="AG1344" s="482">
        <v>8.0350975521996924E-5</v>
      </c>
      <c r="AH1344" s="482">
        <v>1.4581266805757896E-3</v>
      </c>
      <c r="AI1344" s="482">
        <v>8.2096154704726886E-3</v>
      </c>
      <c r="AJ1344" s="482">
        <v>4.1659814579595253E-4</v>
      </c>
      <c r="AK1344" s="482">
        <v>1.0007723069546284</v>
      </c>
      <c r="AL1344" s="482">
        <v>1.4576593674144364E-3</v>
      </c>
      <c r="AM1344" s="482">
        <v>3.4696455536343239E-4</v>
      </c>
      <c r="AN1344" s="482">
        <v>1.1295372419124258E-3</v>
      </c>
      <c r="AO1344" s="482">
        <v>7.0612213647659001E-4</v>
      </c>
      <c r="AP1344" s="482">
        <v>6.6665511030581965E-4</v>
      </c>
      <c r="AQ1344" s="482">
        <v>8.2372687069203279E-4</v>
      </c>
      <c r="AR1344" s="482">
        <v>9.3968528080478849E-4</v>
      </c>
      <c r="AS1344" s="482">
        <v>7.7923212312521785E-4</v>
      </c>
      <c r="AT1344" s="483">
        <v>5.5795846601586147E-3</v>
      </c>
      <c r="AU1344" s="481">
        <v>7.7798287206211155E-5</v>
      </c>
      <c r="AV1344" s="482">
        <v>3.9623823202971606E-5</v>
      </c>
      <c r="AW1344" s="482">
        <v>8.3583685016479117E-5</v>
      </c>
      <c r="AX1344" s="482">
        <v>6.1049443860488272E-5</v>
      </c>
      <c r="AY1344" s="482">
        <v>7.3608061964494385E-5</v>
      </c>
      <c r="AZ1344" s="482">
        <v>1.5586313338817394E-4</v>
      </c>
      <c r="BA1344" s="482">
        <v>1.1354639359336252E-4</v>
      </c>
      <c r="BB1344" s="482">
        <v>4.9171518119800895E-4</v>
      </c>
      <c r="BC1344" s="482">
        <v>1.0483493646453439E-5</v>
      </c>
      <c r="BD1344" s="482">
        <v>4.3105084948707822E-4</v>
      </c>
      <c r="BE1344" s="482">
        <v>1.2639487408546744E-4</v>
      </c>
      <c r="BF1344" s="482">
        <v>5.8339763071614703E-5</v>
      </c>
      <c r="BG1344" s="482">
        <v>1.1513146384831571E-4</v>
      </c>
      <c r="BH1344" s="482">
        <v>8.0280759322940676E-5</v>
      </c>
      <c r="BI1344" s="482">
        <v>1.6646219524175791E-4</v>
      </c>
      <c r="BJ1344" s="482">
        <v>1.8796030066372982E-4</v>
      </c>
      <c r="BK1344" s="482">
        <v>5.055727495207195E-4</v>
      </c>
      <c r="BL1344" s="482">
        <v>4.2542988002765286E-4</v>
      </c>
      <c r="BM1344" s="482">
        <v>4.8014013037917441E-4</v>
      </c>
      <c r="BN1344" s="482">
        <v>7.0293941038308242E-4</v>
      </c>
      <c r="BO1344" s="482">
        <v>4.8526862467203455E-4</v>
      </c>
      <c r="BP1344" s="482">
        <v>1.3730365962802795E-4</v>
      </c>
      <c r="BQ1344" s="482">
        <v>7.7748561397239014E-5</v>
      </c>
      <c r="BR1344" s="482">
        <v>3.8539020668832427E-5</v>
      </c>
      <c r="BS1344" s="482">
        <v>6.2395703303141922E-5</v>
      </c>
      <c r="BT1344" s="482">
        <v>3.4832860424828298E-5</v>
      </c>
      <c r="BU1344" s="482">
        <v>2.8744661994730441E-5</v>
      </c>
      <c r="BV1344" s="482">
        <v>2.4032866466675566E-5</v>
      </c>
      <c r="BW1344" s="482">
        <v>9.9705371249516306E-6</v>
      </c>
      <c r="BX1344" s="482">
        <v>3.435129895117484E-5</v>
      </c>
      <c r="BY1344" s="482">
        <v>6.489673988828219E-5</v>
      </c>
      <c r="BZ1344" s="482">
        <v>3.9373974687291005E-5</v>
      </c>
      <c r="CA1344" s="482">
        <v>3.0901498638950464E-5</v>
      </c>
      <c r="CB1344" s="482">
        <v>1.1972079059172265E-4</v>
      </c>
      <c r="CC1344" s="482">
        <v>3.3523315739574708E-5</v>
      </c>
      <c r="CD1344" s="482">
        <v>8.228372903360204E-5</v>
      </c>
      <c r="CE1344" s="482">
        <v>3.3496183058556892E-5</v>
      </c>
      <c r="CF1344" s="482">
        <v>3.8465485059116576E-5</v>
      </c>
      <c r="CG1344" s="482">
        <v>2.9170702551351805E-5</v>
      </c>
      <c r="CH1344" s="482">
        <v>3.1967872805442009E-5</v>
      </c>
      <c r="CI1344" s="482">
        <v>1.5896847193878883E-4</v>
      </c>
      <c r="CJ1344" s="483">
        <v>9.4246778216576093E-5</v>
      </c>
    </row>
    <row r="1345" spans="2:88">
      <c r="B1345" s="277"/>
      <c r="C1345" s="589">
        <v>34</v>
      </c>
      <c r="D1345" s="473" t="s">
        <v>660</v>
      </c>
      <c r="E1345" s="481">
        <v>1.2181802389119133E-4</v>
      </c>
      <c r="F1345" s="482">
        <v>1.6285785554262462E-5</v>
      </c>
      <c r="G1345" s="482">
        <v>1.8283326986715144E-5</v>
      </c>
      <c r="H1345" s="482">
        <v>1.7723313356997566E-5</v>
      </c>
      <c r="I1345" s="482">
        <v>1.7236578806050312E-5</v>
      </c>
      <c r="J1345" s="482">
        <v>1.0895404624716838E-5</v>
      </c>
      <c r="K1345" s="482">
        <v>1.3128812688767562E-5</v>
      </c>
      <c r="L1345" s="482">
        <v>1.1222738720910901E-5</v>
      </c>
      <c r="M1345" s="482">
        <v>3.6825145979874064E-6</v>
      </c>
      <c r="N1345" s="482">
        <v>1.2306495616427859E-5</v>
      </c>
      <c r="O1345" s="482">
        <v>1.9094239021360596E-5</v>
      </c>
      <c r="P1345" s="482">
        <v>1.6948078159668442E-5</v>
      </c>
      <c r="Q1345" s="482">
        <v>1.4819350418198031E-5</v>
      </c>
      <c r="R1345" s="482">
        <v>1.0555238846935228E-5</v>
      </c>
      <c r="S1345" s="482">
        <v>1.4309944483962624E-5</v>
      </c>
      <c r="T1345" s="482">
        <v>1.3209646514275668E-5</v>
      </c>
      <c r="U1345" s="482">
        <v>1.2596217111717608E-5</v>
      </c>
      <c r="V1345" s="482">
        <v>8.7419944312144655E-6</v>
      </c>
      <c r="W1345" s="482">
        <v>1.4587447552791798E-5</v>
      </c>
      <c r="X1345" s="482">
        <v>8.1037625900700423E-6</v>
      </c>
      <c r="Y1345" s="482">
        <v>6.6596522707751044E-6</v>
      </c>
      <c r="Z1345" s="482">
        <v>8.4753325619594222E-6</v>
      </c>
      <c r="AA1345" s="482">
        <v>2.1104307255914196E-5</v>
      </c>
      <c r="AB1345" s="482">
        <v>1.5158312600436669E-5</v>
      </c>
      <c r="AC1345" s="482">
        <v>7.4714310568534895E-5</v>
      </c>
      <c r="AD1345" s="482">
        <v>6.6035624615857604E-6</v>
      </c>
      <c r="AE1345" s="482">
        <v>1.6215840900723209E-5</v>
      </c>
      <c r="AF1345" s="482">
        <v>4.3033471809468867E-5</v>
      </c>
      <c r="AG1345" s="482">
        <v>4.0524766410940376E-6</v>
      </c>
      <c r="AH1345" s="482">
        <v>2.7062697393023295E-4</v>
      </c>
      <c r="AI1345" s="482">
        <v>2.042792130453217E-4</v>
      </c>
      <c r="AJ1345" s="482">
        <v>1.6735187960982653E-5</v>
      </c>
      <c r="AK1345" s="482">
        <v>2.1636778027009616E-5</v>
      </c>
      <c r="AL1345" s="482">
        <v>1.0234083131699856</v>
      </c>
      <c r="AM1345" s="482">
        <v>1.2690128979423E-5</v>
      </c>
      <c r="AN1345" s="482">
        <v>1.4501447398856458E-5</v>
      </c>
      <c r="AO1345" s="482">
        <v>1.8457834020133032E-5</v>
      </c>
      <c r="AP1345" s="482">
        <v>3.0549115694943658E-5</v>
      </c>
      <c r="AQ1345" s="482">
        <v>1.9290057354094445E-5</v>
      </c>
      <c r="AR1345" s="482">
        <v>1.5705741771053645E-5</v>
      </c>
      <c r="AS1345" s="482">
        <v>1.293787745039442E-5</v>
      </c>
      <c r="AT1345" s="483">
        <v>8.6898953469869951E-4</v>
      </c>
      <c r="AU1345" s="481">
        <v>3.0037802732337175E-7</v>
      </c>
      <c r="AV1345" s="482">
        <v>1.5267474482791897E-7</v>
      </c>
      <c r="AW1345" s="482">
        <v>2.7493484130897716E-7</v>
      </c>
      <c r="AX1345" s="482">
        <v>2.0588905400807493E-7</v>
      </c>
      <c r="AY1345" s="482">
        <v>3.5001097201093131E-7</v>
      </c>
      <c r="AZ1345" s="482">
        <v>2.1131083959627388E-7</v>
      </c>
      <c r="BA1345" s="482">
        <v>2.7765267015527083E-7</v>
      </c>
      <c r="BB1345" s="482">
        <v>3.6777424268115076E-7</v>
      </c>
      <c r="BC1345" s="482">
        <v>9.4487854199007484E-8</v>
      </c>
      <c r="BD1345" s="482">
        <v>4.423084544003137E-7</v>
      </c>
      <c r="BE1345" s="482">
        <v>3.1306181936840841E-7</v>
      </c>
      <c r="BF1345" s="482">
        <v>2.0172098014923745E-7</v>
      </c>
      <c r="BG1345" s="482">
        <v>3.2218114015408551E-7</v>
      </c>
      <c r="BH1345" s="482">
        <v>2.4189837248345325E-7</v>
      </c>
      <c r="BI1345" s="482">
        <v>3.4094968092707205E-7</v>
      </c>
      <c r="BJ1345" s="482">
        <v>2.9554739580495219E-7</v>
      </c>
      <c r="BK1345" s="482">
        <v>4.4724395684104535E-7</v>
      </c>
      <c r="BL1345" s="482">
        <v>3.7395258619836008E-7</v>
      </c>
      <c r="BM1345" s="482">
        <v>4.5677955564106637E-7</v>
      </c>
      <c r="BN1345" s="482">
        <v>5.3483821821500342E-7</v>
      </c>
      <c r="BO1345" s="482">
        <v>4.4681237165313688E-7</v>
      </c>
      <c r="BP1345" s="482">
        <v>3.5258446889898477E-7</v>
      </c>
      <c r="BQ1345" s="482">
        <v>3.0667986290641426E-7</v>
      </c>
      <c r="BR1345" s="482">
        <v>1.8684651219928179E-7</v>
      </c>
      <c r="BS1345" s="482">
        <v>2.1776089753211715E-7</v>
      </c>
      <c r="BT1345" s="482">
        <v>1.3855407293306201E-7</v>
      </c>
      <c r="BU1345" s="482">
        <v>1.4311946871456234E-7</v>
      </c>
      <c r="BV1345" s="482">
        <v>1.4030944254981425E-7</v>
      </c>
      <c r="BW1345" s="482">
        <v>6.434045288487972E-8</v>
      </c>
      <c r="BX1345" s="482">
        <v>4.6114808306866155E-7</v>
      </c>
      <c r="BY1345" s="482">
        <v>2.3104432476544914E-7</v>
      </c>
      <c r="BZ1345" s="482">
        <v>1.2048257972541978E-7</v>
      </c>
      <c r="CA1345" s="482">
        <v>1.4323755238142536E-7</v>
      </c>
      <c r="CB1345" s="482">
        <v>1.4070580523701144E-6</v>
      </c>
      <c r="CC1345" s="482">
        <v>1.6315243080994151E-7</v>
      </c>
      <c r="CD1345" s="482">
        <v>1.8525772775152214E-7</v>
      </c>
      <c r="CE1345" s="482">
        <v>2.0516041171873244E-7</v>
      </c>
      <c r="CF1345" s="482">
        <v>2.448823232252581E-7</v>
      </c>
      <c r="CG1345" s="482">
        <v>1.0772572718106216E-7</v>
      </c>
      <c r="CH1345" s="482">
        <v>1.1534812811962651E-7</v>
      </c>
      <c r="CI1345" s="482">
        <v>3.9176204423029662E-7</v>
      </c>
      <c r="CJ1345" s="483">
        <v>2.0692747292537622E-7</v>
      </c>
    </row>
    <row r="1346" spans="2:88">
      <c r="B1346" s="277"/>
      <c r="C1346" s="589">
        <v>35</v>
      </c>
      <c r="D1346" s="473" t="s">
        <v>661</v>
      </c>
      <c r="E1346" s="481">
        <v>3.2872440370249571E-4</v>
      </c>
      <c r="F1346" s="482">
        <v>2.7265160166462947E-4</v>
      </c>
      <c r="G1346" s="482">
        <v>5.5969183880556373E-3</v>
      </c>
      <c r="H1346" s="482">
        <v>2.9623779129764041E-3</v>
      </c>
      <c r="I1346" s="482">
        <v>1.1786086768546158E-3</v>
      </c>
      <c r="J1346" s="482">
        <v>1.5528908568972933E-3</v>
      </c>
      <c r="K1346" s="482">
        <v>1.121891993003718E-3</v>
      </c>
      <c r="L1346" s="482">
        <v>1.9036676956647397E-3</v>
      </c>
      <c r="M1346" s="482">
        <v>1.8080368664468623E-4</v>
      </c>
      <c r="N1346" s="482">
        <v>1.153776327367857E-3</v>
      </c>
      <c r="O1346" s="482">
        <v>1.6521523694695776E-3</v>
      </c>
      <c r="P1346" s="482">
        <v>9.7233110948506717E-4</v>
      </c>
      <c r="Q1346" s="482">
        <v>5.6990876739472052E-4</v>
      </c>
      <c r="R1346" s="482">
        <v>1.1455358474453611E-3</v>
      </c>
      <c r="S1346" s="482">
        <v>3.1566917813831345E-3</v>
      </c>
      <c r="T1346" s="482">
        <v>2.0182511538820638E-3</v>
      </c>
      <c r="U1346" s="482">
        <v>3.0131832657886103E-3</v>
      </c>
      <c r="V1346" s="482">
        <v>1.2329819997073379E-3</v>
      </c>
      <c r="W1346" s="482">
        <v>9.2141386686776696E-4</v>
      </c>
      <c r="X1346" s="482">
        <v>5.1580273243171564E-4</v>
      </c>
      <c r="Y1346" s="482">
        <v>4.4599154059096454E-4</v>
      </c>
      <c r="Z1346" s="482">
        <v>9.0490577707030015E-4</v>
      </c>
      <c r="AA1346" s="482">
        <v>1.1544390780593517E-3</v>
      </c>
      <c r="AB1346" s="482">
        <v>1.8776012048656895E-3</v>
      </c>
      <c r="AC1346" s="482">
        <v>8.6626137147756254E-3</v>
      </c>
      <c r="AD1346" s="482">
        <v>1.3390270218369851E-3</v>
      </c>
      <c r="AE1346" s="482">
        <v>7.7098613014379242E-4</v>
      </c>
      <c r="AF1346" s="482">
        <v>3.0954576097273661E-3</v>
      </c>
      <c r="AG1346" s="482">
        <v>2.8004702752545767E-4</v>
      </c>
      <c r="AH1346" s="482">
        <v>1.4100586575204826E-3</v>
      </c>
      <c r="AI1346" s="482">
        <v>1.505933605581385E-3</v>
      </c>
      <c r="AJ1346" s="482">
        <v>3.5548716494630898E-4</v>
      </c>
      <c r="AK1346" s="482">
        <v>1.1666036997416075E-3</v>
      </c>
      <c r="AL1346" s="482">
        <v>1.4232346224341871E-3</v>
      </c>
      <c r="AM1346" s="482">
        <v>1.0002705576617357</v>
      </c>
      <c r="AN1346" s="482">
        <v>1.8617357540011523E-3</v>
      </c>
      <c r="AO1346" s="482">
        <v>1.7327618967524581E-3</v>
      </c>
      <c r="AP1346" s="482">
        <v>1.4661969738387151E-3</v>
      </c>
      <c r="AQ1346" s="482">
        <v>5.8635752424313122E-3</v>
      </c>
      <c r="AR1346" s="482">
        <v>1.299515874872266E-3</v>
      </c>
      <c r="AS1346" s="482">
        <v>2.4416921883105855E-4</v>
      </c>
      <c r="AT1346" s="483">
        <v>2.3393065489743427E-3</v>
      </c>
      <c r="AU1346" s="481">
        <v>1.1035149820079228E-5</v>
      </c>
      <c r="AV1346" s="482">
        <v>5.0063298515339279E-6</v>
      </c>
      <c r="AW1346" s="482">
        <v>1.9985634964409322E-5</v>
      </c>
      <c r="AX1346" s="482">
        <v>1.1416672755469584E-5</v>
      </c>
      <c r="AY1346" s="482">
        <v>1.5975123191249315E-5</v>
      </c>
      <c r="AZ1346" s="482">
        <v>1.8171592379348129E-5</v>
      </c>
      <c r="BA1346" s="482">
        <v>1.8104302487663303E-5</v>
      </c>
      <c r="BB1346" s="482">
        <v>4.0401281854078754E-5</v>
      </c>
      <c r="BC1346" s="482">
        <v>1.8119454698263942E-6</v>
      </c>
      <c r="BD1346" s="482">
        <v>4.7163218365076125E-5</v>
      </c>
      <c r="BE1346" s="482">
        <v>1.8067303407428594E-5</v>
      </c>
      <c r="BF1346" s="482">
        <v>8.0636118437717775E-6</v>
      </c>
      <c r="BG1346" s="482">
        <v>1.2148005720579863E-5</v>
      </c>
      <c r="BH1346" s="482">
        <v>1.1155353918128669E-5</v>
      </c>
      <c r="BI1346" s="482">
        <v>2.6807672168515285E-5</v>
      </c>
      <c r="BJ1346" s="482">
        <v>2.2198022733386964E-5</v>
      </c>
      <c r="BK1346" s="482">
        <v>4.5467329363831663E-5</v>
      </c>
      <c r="BL1346" s="482">
        <v>3.1443915516979166E-5</v>
      </c>
      <c r="BM1346" s="482">
        <v>3.792720753167011E-5</v>
      </c>
      <c r="BN1346" s="482">
        <v>5.4492009951220877E-5</v>
      </c>
      <c r="BO1346" s="482">
        <v>2.8936539313804829E-5</v>
      </c>
      <c r="BP1346" s="482">
        <v>1.7066157792969591E-5</v>
      </c>
      <c r="BQ1346" s="482">
        <v>1.5615212930493586E-5</v>
      </c>
      <c r="BR1346" s="482">
        <v>8.618531858828476E-6</v>
      </c>
      <c r="BS1346" s="482">
        <v>2.1243144429510431E-5</v>
      </c>
      <c r="BT1346" s="482">
        <v>8.0543930410960865E-6</v>
      </c>
      <c r="BU1346" s="482">
        <v>4.7312597611822433E-6</v>
      </c>
      <c r="BV1346" s="482">
        <v>6.4880302661816478E-6</v>
      </c>
      <c r="BW1346" s="482">
        <v>2.4058730028442299E-6</v>
      </c>
      <c r="BX1346" s="482">
        <v>7.4515378730660484E-6</v>
      </c>
      <c r="BY1346" s="482">
        <v>7.5411939941586534E-6</v>
      </c>
      <c r="BZ1346" s="482">
        <v>5.7986794673299255E-6</v>
      </c>
      <c r="CA1346" s="482">
        <v>5.8840661639415698E-6</v>
      </c>
      <c r="CB1346" s="482">
        <v>1.4478568691668632E-5</v>
      </c>
      <c r="CC1346" s="482">
        <v>5.6543211714284818E-6</v>
      </c>
      <c r="CD1346" s="482">
        <v>1.129737240458084E-5</v>
      </c>
      <c r="CE1346" s="482">
        <v>1.0614791673231926E-5</v>
      </c>
      <c r="CF1346" s="482">
        <v>1.2933410349503934E-5</v>
      </c>
      <c r="CG1346" s="482">
        <v>1.7135813075243084E-5</v>
      </c>
      <c r="CH1346" s="482">
        <v>7.3292036445589851E-6</v>
      </c>
      <c r="CI1346" s="482">
        <v>2.5845002478633107E-5</v>
      </c>
      <c r="CJ1346" s="483">
        <v>9.2705477131084873E-6</v>
      </c>
    </row>
    <row r="1347" spans="2:88">
      <c r="B1347" s="277"/>
      <c r="C1347" s="589">
        <v>36</v>
      </c>
      <c r="D1347" s="473" t="s">
        <v>88</v>
      </c>
      <c r="E1347" s="481">
        <v>2.4957632008552218E-2</v>
      </c>
      <c r="F1347" s="482">
        <v>3.2777163846349031E-2</v>
      </c>
      <c r="G1347" s="482">
        <v>1.833629066884095E-2</v>
      </c>
      <c r="H1347" s="482">
        <v>0.12641329607506524</v>
      </c>
      <c r="I1347" s="482">
        <v>2.5531016957534663E-2</v>
      </c>
      <c r="J1347" s="482">
        <v>3.1700186945026791E-2</v>
      </c>
      <c r="K1347" s="482">
        <v>2.9040919530221497E-2</v>
      </c>
      <c r="L1347" s="482">
        <v>3.2615031556750503E-2</v>
      </c>
      <c r="M1347" s="482">
        <v>4.4731552265364306E-3</v>
      </c>
      <c r="N1347" s="482">
        <v>3.4148194120192009E-2</v>
      </c>
      <c r="O1347" s="482">
        <v>5.2111727672890552E-2</v>
      </c>
      <c r="P1347" s="482">
        <v>2.3291492773719103E-2</v>
      </c>
      <c r="Q1347" s="482">
        <v>1.9407238820639459E-2</v>
      </c>
      <c r="R1347" s="482">
        <v>3.2848754232819799E-2</v>
      </c>
      <c r="S1347" s="482">
        <v>3.1410260595109443E-2</v>
      </c>
      <c r="T1347" s="482">
        <v>2.91525579907294E-2</v>
      </c>
      <c r="U1347" s="482">
        <v>3.6672562181856133E-2</v>
      </c>
      <c r="V1347" s="482">
        <v>4.6948231682816359E-2</v>
      </c>
      <c r="W1347" s="482">
        <v>3.5369460691021926E-2</v>
      </c>
      <c r="X1347" s="482">
        <v>2.8396951045876521E-2</v>
      </c>
      <c r="Y1347" s="482">
        <v>2.2729327181401828E-2</v>
      </c>
      <c r="Z1347" s="482">
        <v>2.6356630892815914E-2</v>
      </c>
      <c r="AA1347" s="482">
        <v>7.234392448523036E-2</v>
      </c>
      <c r="AB1347" s="482">
        <v>7.2139921673644081E-2</v>
      </c>
      <c r="AC1347" s="482">
        <v>8.4860819892168274E-2</v>
      </c>
      <c r="AD1347" s="482">
        <v>2.9979686657360408E-2</v>
      </c>
      <c r="AE1347" s="482">
        <v>5.0502123868637241E-2</v>
      </c>
      <c r="AF1347" s="482">
        <v>6.1850064357726407E-2</v>
      </c>
      <c r="AG1347" s="482">
        <v>9.4372112051837459E-3</v>
      </c>
      <c r="AH1347" s="482">
        <v>3.3226623907798569E-2</v>
      </c>
      <c r="AI1347" s="482">
        <v>7.5979725220547481E-2</v>
      </c>
      <c r="AJ1347" s="482">
        <v>6.184895455856948E-2</v>
      </c>
      <c r="AK1347" s="482">
        <v>4.1132062956186807E-2</v>
      </c>
      <c r="AL1347" s="482">
        <v>3.9232814055925873E-2</v>
      </c>
      <c r="AM1347" s="482">
        <v>4.3493237081649809E-2</v>
      </c>
      <c r="AN1347" s="482">
        <v>1.0683503565286732</v>
      </c>
      <c r="AO1347" s="482">
        <v>2.8048589947389197E-2</v>
      </c>
      <c r="AP1347" s="482">
        <v>2.2176838570184189E-2</v>
      </c>
      <c r="AQ1347" s="482">
        <v>2.8600672670016928E-2</v>
      </c>
      <c r="AR1347" s="482">
        <v>2.5904177575881537E-2</v>
      </c>
      <c r="AS1347" s="482">
        <v>8.1184140618541685E-3</v>
      </c>
      <c r="AT1347" s="483">
        <v>6.2243941860467937E-2</v>
      </c>
      <c r="AU1347" s="481">
        <v>2.625075818023566E-4</v>
      </c>
      <c r="AV1347" s="482">
        <v>1.3926795702037364E-4</v>
      </c>
      <c r="AW1347" s="482">
        <v>2.8669639955548486E-4</v>
      </c>
      <c r="AX1347" s="482">
        <v>2.6033961192269188E-4</v>
      </c>
      <c r="AY1347" s="482">
        <v>3.2758147585926401E-4</v>
      </c>
      <c r="AZ1347" s="482">
        <v>3.8227771007262015E-4</v>
      </c>
      <c r="BA1347" s="482">
        <v>4.4881961922058869E-4</v>
      </c>
      <c r="BB1347" s="482">
        <v>7.5862959318200604E-4</v>
      </c>
      <c r="BC1347" s="482">
        <v>4.4351081539163763E-5</v>
      </c>
      <c r="BD1347" s="482">
        <v>9.8114382129440691E-4</v>
      </c>
      <c r="BE1347" s="482">
        <v>4.8608102191253344E-4</v>
      </c>
      <c r="BF1347" s="482">
        <v>2.0251334256630706E-4</v>
      </c>
      <c r="BG1347" s="482">
        <v>3.5603764984071815E-4</v>
      </c>
      <c r="BH1347" s="482">
        <v>3.0519668513138114E-4</v>
      </c>
      <c r="BI1347" s="482">
        <v>4.9887471522020224E-4</v>
      </c>
      <c r="BJ1347" s="482">
        <v>4.6259189407705229E-4</v>
      </c>
      <c r="BK1347" s="482">
        <v>1.2906775031066304E-3</v>
      </c>
      <c r="BL1347" s="482">
        <v>1.02458621432984E-3</v>
      </c>
      <c r="BM1347" s="482">
        <v>1.2555369153391767E-3</v>
      </c>
      <c r="BN1347" s="482">
        <v>1.9184587929212335E-3</v>
      </c>
      <c r="BO1347" s="482">
        <v>1.0189073757220707E-3</v>
      </c>
      <c r="BP1347" s="482">
        <v>4.3039839670143691E-4</v>
      </c>
      <c r="BQ1347" s="482">
        <v>4.4794006392957178E-4</v>
      </c>
      <c r="BR1347" s="482">
        <v>2.3277017111749816E-4</v>
      </c>
      <c r="BS1347" s="482">
        <v>3.2158380050891465E-4</v>
      </c>
      <c r="BT1347" s="482">
        <v>1.7396171705929672E-4</v>
      </c>
      <c r="BU1347" s="482">
        <v>1.4711523055953416E-4</v>
      </c>
      <c r="BV1347" s="482">
        <v>1.4007815595917298E-4</v>
      </c>
      <c r="BW1347" s="482">
        <v>6.5845714971676648E-5</v>
      </c>
      <c r="BX1347" s="482">
        <v>1.819495533870386E-4</v>
      </c>
      <c r="BY1347" s="482">
        <v>2.2769539603476003E-4</v>
      </c>
      <c r="BZ1347" s="482">
        <v>1.736458168185874E-4</v>
      </c>
      <c r="CA1347" s="482">
        <v>1.3737195758953169E-4</v>
      </c>
      <c r="CB1347" s="482">
        <v>2.9047454411458502E-4</v>
      </c>
      <c r="CC1347" s="482">
        <v>1.8045111890863943E-4</v>
      </c>
      <c r="CD1347" s="482">
        <v>2.9250398793191412E-4</v>
      </c>
      <c r="CE1347" s="482">
        <v>2.3133959420508257E-4</v>
      </c>
      <c r="CF1347" s="482">
        <v>2.721922008647358E-4</v>
      </c>
      <c r="CG1347" s="482">
        <v>1.5503430605535252E-4</v>
      </c>
      <c r="CH1347" s="482">
        <v>1.4974818021236345E-4</v>
      </c>
      <c r="CI1347" s="482">
        <v>6.7101134025139054E-4</v>
      </c>
      <c r="CJ1347" s="483">
        <v>2.1617888803371154E-4</v>
      </c>
    </row>
    <row r="1348" spans="2:88">
      <c r="B1348" s="277"/>
      <c r="C1348" s="589">
        <v>37</v>
      </c>
      <c r="D1348" s="473" t="s">
        <v>645</v>
      </c>
      <c r="E1348" s="481">
        <v>0</v>
      </c>
      <c r="F1348" s="482">
        <v>0</v>
      </c>
      <c r="G1348" s="482">
        <v>0</v>
      </c>
      <c r="H1348" s="482">
        <v>0</v>
      </c>
      <c r="I1348" s="482">
        <v>0</v>
      </c>
      <c r="J1348" s="482">
        <v>0</v>
      </c>
      <c r="K1348" s="482">
        <v>0</v>
      </c>
      <c r="L1348" s="482">
        <v>0</v>
      </c>
      <c r="M1348" s="482">
        <v>0</v>
      </c>
      <c r="N1348" s="482">
        <v>0</v>
      </c>
      <c r="O1348" s="482">
        <v>0</v>
      </c>
      <c r="P1348" s="482">
        <v>0</v>
      </c>
      <c r="Q1348" s="482">
        <v>0</v>
      </c>
      <c r="R1348" s="482">
        <v>0</v>
      </c>
      <c r="S1348" s="482">
        <v>0</v>
      </c>
      <c r="T1348" s="482">
        <v>0</v>
      </c>
      <c r="U1348" s="482">
        <v>0</v>
      </c>
      <c r="V1348" s="482">
        <v>0</v>
      </c>
      <c r="W1348" s="482">
        <v>0</v>
      </c>
      <c r="X1348" s="482">
        <v>0</v>
      </c>
      <c r="Y1348" s="482">
        <v>0</v>
      </c>
      <c r="Z1348" s="482">
        <v>0</v>
      </c>
      <c r="AA1348" s="482">
        <v>0</v>
      </c>
      <c r="AB1348" s="482">
        <v>0</v>
      </c>
      <c r="AC1348" s="482">
        <v>0</v>
      </c>
      <c r="AD1348" s="482">
        <v>0</v>
      </c>
      <c r="AE1348" s="482">
        <v>0</v>
      </c>
      <c r="AF1348" s="482">
        <v>0</v>
      </c>
      <c r="AG1348" s="482">
        <v>0</v>
      </c>
      <c r="AH1348" s="482">
        <v>0</v>
      </c>
      <c r="AI1348" s="482">
        <v>0</v>
      </c>
      <c r="AJ1348" s="482">
        <v>0</v>
      </c>
      <c r="AK1348" s="482">
        <v>0</v>
      </c>
      <c r="AL1348" s="482">
        <v>0</v>
      </c>
      <c r="AM1348" s="482">
        <v>0</v>
      </c>
      <c r="AN1348" s="482">
        <v>0</v>
      </c>
      <c r="AO1348" s="482">
        <v>1</v>
      </c>
      <c r="AP1348" s="482">
        <v>0</v>
      </c>
      <c r="AQ1348" s="482">
        <v>0</v>
      </c>
      <c r="AR1348" s="482">
        <v>0</v>
      </c>
      <c r="AS1348" s="482">
        <v>0</v>
      </c>
      <c r="AT1348" s="483">
        <v>0</v>
      </c>
      <c r="AU1348" s="481">
        <v>0</v>
      </c>
      <c r="AV1348" s="482">
        <v>0</v>
      </c>
      <c r="AW1348" s="482">
        <v>0</v>
      </c>
      <c r="AX1348" s="482">
        <v>0</v>
      </c>
      <c r="AY1348" s="482">
        <v>0</v>
      </c>
      <c r="AZ1348" s="482">
        <v>0</v>
      </c>
      <c r="BA1348" s="482">
        <v>0</v>
      </c>
      <c r="BB1348" s="482">
        <v>0</v>
      </c>
      <c r="BC1348" s="482">
        <v>0</v>
      </c>
      <c r="BD1348" s="482">
        <v>0</v>
      </c>
      <c r="BE1348" s="482">
        <v>0</v>
      </c>
      <c r="BF1348" s="482">
        <v>0</v>
      </c>
      <c r="BG1348" s="482">
        <v>0</v>
      </c>
      <c r="BH1348" s="482">
        <v>0</v>
      </c>
      <c r="BI1348" s="482">
        <v>0</v>
      </c>
      <c r="BJ1348" s="482">
        <v>0</v>
      </c>
      <c r="BK1348" s="482">
        <v>0</v>
      </c>
      <c r="BL1348" s="482">
        <v>0</v>
      </c>
      <c r="BM1348" s="482">
        <v>0</v>
      </c>
      <c r="BN1348" s="482">
        <v>0</v>
      </c>
      <c r="BO1348" s="482">
        <v>0</v>
      </c>
      <c r="BP1348" s="482">
        <v>0</v>
      </c>
      <c r="BQ1348" s="482">
        <v>0</v>
      </c>
      <c r="BR1348" s="482">
        <v>0</v>
      </c>
      <c r="BS1348" s="482">
        <v>0</v>
      </c>
      <c r="BT1348" s="482">
        <v>0</v>
      </c>
      <c r="BU1348" s="482">
        <v>0</v>
      </c>
      <c r="BV1348" s="482">
        <v>0</v>
      </c>
      <c r="BW1348" s="482">
        <v>0</v>
      </c>
      <c r="BX1348" s="482">
        <v>0</v>
      </c>
      <c r="BY1348" s="482">
        <v>0</v>
      </c>
      <c r="BZ1348" s="482">
        <v>0</v>
      </c>
      <c r="CA1348" s="482">
        <v>0</v>
      </c>
      <c r="CB1348" s="482">
        <v>0</v>
      </c>
      <c r="CC1348" s="482">
        <v>0</v>
      </c>
      <c r="CD1348" s="482">
        <v>0</v>
      </c>
      <c r="CE1348" s="482">
        <v>0</v>
      </c>
      <c r="CF1348" s="482">
        <v>0</v>
      </c>
      <c r="CG1348" s="482">
        <v>0</v>
      </c>
      <c r="CH1348" s="482">
        <v>0</v>
      </c>
      <c r="CI1348" s="482">
        <v>0</v>
      </c>
      <c r="CJ1348" s="483">
        <v>0</v>
      </c>
    </row>
    <row r="1349" spans="2:88">
      <c r="B1349" s="277"/>
      <c r="C1349" s="589">
        <v>38</v>
      </c>
      <c r="D1349" s="473" t="s">
        <v>646</v>
      </c>
      <c r="E1349" s="481">
        <v>2.1538834982446567E-5</v>
      </c>
      <c r="F1349" s="482">
        <v>8.0223124942447096E-6</v>
      </c>
      <c r="G1349" s="482">
        <v>3.1228733111794117E-5</v>
      </c>
      <c r="H1349" s="482">
        <v>2.2504227808312181E-6</v>
      </c>
      <c r="I1349" s="482">
        <v>2.3217083742110923E-3</v>
      </c>
      <c r="J1349" s="482">
        <v>4.0200271227764518E-6</v>
      </c>
      <c r="K1349" s="482">
        <v>2.6705176294314976E-6</v>
      </c>
      <c r="L1349" s="482">
        <v>4.366430375190806E-6</v>
      </c>
      <c r="M1349" s="482">
        <v>1.9089719107641627E-7</v>
      </c>
      <c r="N1349" s="482">
        <v>2.0895244779802698E-6</v>
      </c>
      <c r="O1349" s="482">
        <v>3.8012168348647563E-6</v>
      </c>
      <c r="P1349" s="482">
        <v>2.2430234416557591E-6</v>
      </c>
      <c r="Q1349" s="482">
        <v>3.1870913164455904E-6</v>
      </c>
      <c r="R1349" s="482">
        <v>1.292913394849745E-6</v>
      </c>
      <c r="S1349" s="482">
        <v>3.1005438254177209E-6</v>
      </c>
      <c r="T1349" s="482">
        <v>3.0077119862109596E-6</v>
      </c>
      <c r="U1349" s="482">
        <v>2.5341823982475582E-6</v>
      </c>
      <c r="V1349" s="482">
        <v>9.0656543115503254E-7</v>
      </c>
      <c r="W1349" s="482">
        <v>2.9208701471293823E-6</v>
      </c>
      <c r="X1349" s="482">
        <v>1.1996436786628733E-6</v>
      </c>
      <c r="Y1349" s="482">
        <v>6.3864999858697658E-7</v>
      </c>
      <c r="Z1349" s="482">
        <v>1.7299758060923754E-6</v>
      </c>
      <c r="AA1349" s="482">
        <v>4.6847662991469901E-6</v>
      </c>
      <c r="AB1349" s="482">
        <v>1.6130866365703533E-6</v>
      </c>
      <c r="AC1349" s="482">
        <v>3.0668500390207336E-6</v>
      </c>
      <c r="AD1349" s="482">
        <v>4.3234694710481299E-7</v>
      </c>
      <c r="AE1349" s="482">
        <v>2.2080166828710629E-6</v>
      </c>
      <c r="AF1349" s="482">
        <v>1.8094039691214877E-6</v>
      </c>
      <c r="AG1349" s="482">
        <v>4.6094055128574332E-7</v>
      </c>
      <c r="AH1349" s="482">
        <v>4.2156438143942344E-6</v>
      </c>
      <c r="AI1349" s="482">
        <v>3.9055449503254334E-6</v>
      </c>
      <c r="AJ1349" s="482">
        <v>7.7067585647786144E-7</v>
      </c>
      <c r="AK1349" s="482">
        <v>4.1047400086880958E-6</v>
      </c>
      <c r="AL1349" s="482">
        <v>7.5393355473616893E-3</v>
      </c>
      <c r="AM1349" s="482">
        <v>1.6097006997359726E-6</v>
      </c>
      <c r="AN1349" s="482">
        <v>2.1789129917685416E-6</v>
      </c>
      <c r="AO1349" s="482">
        <v>9.9085305600432622E-3</v>
      </c>
      <c r="AP1349" s="482">
        <v>1.0050407283965681</v>
      </c>
      <c r="AQ1349" s="482">
        <v>7.7030523573353137E-7</v>
      </c>
      <c r="AR1349" s="482">
        <v>3.0725887722784265E-6</v>
      </c>
      <c r="AS1349" s="482">
        <v>7.8174884311026009E-7</v>
      </c>
      <c r="AT1349" s="483">
        <v>3.0247246598873829E-4</v>
      </c>
      <c r="AU1349" s="481">
        <v>1.3132736990760205E-6</v>
      </c>
      <c r="AV1349" s="482">
        <v>6.0977073930503405E-7</v>
      </c>
      <c r="AW1349" s="482">
        <v>2.0838634354583766E-6</v>
      </c>
      <c r="AX1349" s="482">
        <v>3.9821908374045588E-8</v>
      </c>
      <c r="AY1349" s="482">
        <v>5.6185621501096679E-6</v>
      </c>
      <c r="AZ1349" s="482">
        <v>1.6045249371162097E-7</v>
      </c>
      <c r="BA1349" s="482">
        <v>1.4708595114273999E-7</v>
      </c>
      <c r="BB1349" s="482">
        <v>3.3779129522184835E-7</v>
      </c>
      <c r="BC1349" s="482">
        <v>6.379555581841113E-9</v>
      </c>
      <c r="BD1349" s="482">
        <v>1.9388613775943525E-7</v>
      </c>
      <c r="BE1349" s="482">
        <v>8.4592702538537989E-8</v>
      </c>
      <c r="BF1349" s="482">
        <v>3.1747084300878312E-8</v>
      </c>
      <c r="BG1349" s="482">
        <v>6.0754585234461996E-8</v>
      </c>
      <c r="BH1349" s="482">
        <v>4.3630154245726697E-8</v>
      </c>
      <c r="BI1349" s="482">
        <v>7.3024498305676124E-8</v>
      </c>
      <c r="BJ1349" s="482">
        <v>6.3490425188775746E-8</v>
      </c>
      <c r="BK1349" s="482">
        <v>8.6023947756638686E-8</v>
      </c>
      <c r="BL1349" s="482">
        <v>7.1827530592700229E-8</v>
      </c>
      <c r="BM1349" s="482">
        <v>8.6966985011998856E-8</v>
      </c>
      <c r="BN1349" s="482">
        <v>8.683294932247813E-8</v>
      </c>
      <c r="BO1349" s="482">
        <v>7.9028056339307266E-8</v>
      </c>
      <c r="BP1349" s="482">
        <v>1.4317081469109939E-7</v>
      </c>
      <c r="BQ1349" s="482">
        <v>7.1643383299308662E-8</v>
      </c>
      <c r="BR1349" s="482">
        <v>2.496743328902218E-8</v>
      </c>
      <c r="BS1349" s="482">
        <v>5.2181949476782535E-8</v>
      </c>
      <c r="BT1349" s="482">
        <v>2.2556251712963167E-8</v>
      </c>
      <c r="BU1349" s="482">
        <v>3.1286380981231357E-8</v>
      </c>
      <c r="BV1349" s="482">
        <v>2.2666931011848709E-8</v>
      </c>
      <c r="BW1349" s="482">
        <v>1.6163525907572889E-8</v>
      </c>
      <c r="BX1349" s="482">
        <v>4.5004071708818885E-8</v>
      </c>
      <c r="BY1349" s="482">
        <v>3.6711847513368259E-8</v>
      </c>
      <c r="BZ1349" s="482">
        <v>2.8671022481540133E-8</v>
      </c>
      <c r="CA1349" s="482">
        <v>4.8363306394312047E-8</v>
      </c>
      <c r="CB1349" s="482">
        <v>3.8874156966512929E-7</v>
      </c>
      <c r="CC1349" s="482">
        <v>7.383346376779084E-8</v>
      </c>
      <c r="CD1349" s="482">
        <v>4.0862293048649254E-8</v>
      </c>
      <c r="CE1349" s="482">
        <v>3.4441930467424074E-6</v>
      </c>
      <c r="CF1349" s="482">
        <v>7.3671071995774915E-6</v>
      </c>
      <c r="CG1349" s="482">
        <v>3.5973899903445367E-8</v>
      </c>
      <c r="CH1349" s="482">
        <v>1.6327404453403078E-7</v>
      </c>
      <c r="CI1349" s="482">
        <v>1.1904790696234957E-7</v>
      </c>
      <c r="CJ1349" s="483">
        <v>7.5171267796105284E-8</v>
      </c>
    </row>
    <row r="1350" spans="2:88">
      <c r="B1350" s="277"/>
      <c r="C1350" s="589">
        <v>39</v>
      </c>
      <c r="D1350" s="473" t="s">
        <v>647</v>
      </c>
      <c r="E1350" s="481">
        <v>1.517978774842823E-5</v>
      </c>
      <c r="F1350" s="482">
        <v>1.3689303489313908E-5</v>
      </c>
      <c r="G1350" s="482">
        <v>2.6315500261821308E-5</v>
      </c>
      <c r="H1350" s="482">
        <v>3.3236673386417948E-5</v>
      </c>
      <c r="I1350" s="482">
        <v>1.723694905021242E-5</v>
      </c>
      <c r="J1350" s="482">
        <v>2.3811094142793594E-5</v>
      </c>
      <c r="K1350" s="482">
        <v>1.9648323890785532E-5</v>
      </c>
      <c r="L1350" s="482">
        <v>2.4536551059982578E-5</v>
      </c>
      <c r="M1350" s="482">
        <v>2.3676871073414497E-6</v>
      </c>
      <c r="N1350" s="482">
        <v>2.075027238228743E-5</v>
      </c>
      <c r="O1350" s="482">
        <v>2.2824391585840004E-5</v>
      </c>
      <c r="P1350" s="482">
        <v>1.5799020420829638E-5</v>
      </c>
      <c r="Q1350" s="482">
        <v>1.5535669514070987E-5</v>
      </c>
      <c r="R1350" s="482">
        <v>1.9674451355425272E-5</v>
      </c>
      <c r="S1350" s="482">
        <v>2.1160887880083147E-5</v>
      </c>
      <c r="T1350" s="482">
        <v>2.3414680968637066E-5</v>
      </c>
      <c r="U1350" s="482">
        <v>2.1668643366898147E-5</v>
      </c>
      <c r="V1350" s="482">
        <v>1.9729409990960188E-5</v>
      </c>
      <c r="W1350" s="482">
        <v>2.6933987707677584E-5</v>
      </c>
      <c r="X1350" s="482">
        <v>3.0620657065193313E-5</v>
      </c>
      <c r="Y1350" s="482">
        <v>1.1214310593489531E-5</v>
      </c>
      <c r="Z1350" s="482">
        <v>1.6887310912860632E-5</v>
      </c>
      <c r="AA1350" s="482">
        <v>3.2737512597986256E-5</v>
      </c>
      <c r="AB1350" s="482">
        <v>2.4673538352622002E-5</v>
      </c>
      <c r="AC1350" s="482">
        <v>4.7877018539611323E-5</v>
      </c>
      <c r="AD1350" s="482">
        <v>1.505557704223138E-5</v>
      </c>
      <c r="AE1350" s="482">
        <v>7.3409573037286379E-5</v>
      </c>
      <c r="AF1350" s="482">
        <v>7.3796917245546765E-5</v>
      </c>
      <c r="AG1350" s="482">
        <v>7.5351830644437706E-6</v>
      </c>
      <c r="AH1350" s="482">
        <v>2.6793996818264155E-5</v>
      </c>
      <c r="AI1350" s="482">
        <v>3.1305926307583988E-3</v>
      </c>
      <c r="AJ1350" s="482">
        <v>4.9982748021504367E-5</v>
      </c>
      <c r="AK1350" s="482">
        <v>1.202986617499018E-4</v>
      </c>
      <c r="AL1350" s="482">
        <v>3.3918381322010327E-5</v>
      </c>
      <c r="AM1350" s="482">
        <v>8.0818082816583707E-5</v>
      </c>
      <c r="AN1350" s="482">
        <v>1.0155839793744102E-4</v>
      </c>
      <c r="AO1350" s="482">
        <v>1.857594541860868E-3</v>
      </c>
      <c r="AP1350" s="482">
        <v>1.6795448524846269E-4</v>
      </c>
      <c r="AQ1350" s="482">
        <v>1.0018981573480297</v>
      </c>
      <c r="AR1350" s="482">
        <v>4.8921367570897007E-4</v>
      </c>
      <c r="AS1350" s="482">
        <v>8.9287938552006852E-6</v>
      </c>
      <c r="AT1350" s="483">
        <v>5.0967947154312385E-4</v>
      </c>
      <c r="AU1350" s="481">
        <v>7.556657311642307E-7</v>
      </c>
      <c r="AV1350" s="482">
        <v>4.5590526500893873E-7</v>
      </c>
      <c r="AW1350" s="482">
        <v>8.3283143340561315E-7</v>
      </c>
      <c r="AX1350" s="482">
        <v>1.1720059463492267E-6</v>
      </c>
      <c r="AY1350" s="482">
        <v>8.8014448058092637E-7</v>
      </c>
      <c r="AZ1350" s="482">
        <v>1.0028998103984135E-6</v>
      </c>
      <c r="BA1350" s="482">
        <v>1.0456693392563546E-6</v>
      </c>
      <c r="BB1350" s="482">
        <v>1.5284094510398962E-6</v>
      </c>
      <c r="BC1350" s="482">
        <v>1.2725038188409478E-7</v>
      </c>
      <c r="BD1350" s="482">
        <v>1.4861422516928731E-6</v>
      </c>
      <c r="BE1350" s="482">
        <v>9.7142025724239926E-7</v>
      </c>
      <c r="BF1350" s="482">
        <v>6.2967583067316162E-7</v>
      </c>
      <c r="BG1350" s="482">
        <v>7.589948510033296E-7</v>
      </c>
      <c r="BH1350" s="482">
        <v>8.5825250807794534E-7</v>
      </c>
      <c r="BI1350" s="482">
        <v>1.081712021102293E-6</v>
      </c>
      <c r="BJ1350" s="482">
        <v>1.1016851829277427E-6</v>
      </c>
      <c r="BK1350" s="482">
        <v>1.4467580735154739E-6</v>
      </c>
      <c r="BL1350" s="482">
        <v>1.3838285813537032E-6</v>
      </c>
      <c r="BM1350" s="482">
        <v>1.5674286579545713E-6</v>
      </c>
      <c r="BN1350" s="482">
        <v>2.0100830702914986E-6</v>
      </c>
      <c r="BO1350" s="482">
        <v>1.2784370280089271E-6</v>
      </c>
      <c r="BP1350" s="482">
        <v>1.6066150647637226E-6</v>
      </c>
      <c r="BQ1350" s="482">
        <v>1.2135966390086911E-6</v>
      </c>
      <c r="BR1350" s="482">
        <v>9.1501220914532677E-7</v>
      </c>
      <c r="BS1350" s="482">
        <v>1.9495558811840394E-6</v>
      </c>
      <c r="BT1350" s="482">
        <v>7.2617833979323854E-7</v>
      </c>
      <c r="BU1350" s="482">
        <v>1.5748783590675751E-6</v>
      </c>
      <c r="BV1350" s="482">
        <v>2.0323038472337511E-6</v>
      </c>
      <c r="BW1350" s="482">
        <v>4.5630382875097845E-7</v>
      </c>
      <c r="BX1350" s="482">
        <v>9.0545248825214199E-7</v>
      </c>
      <c r="BY1350" s="482">
        <v>2.0078367443496663E-5</v>
      </c>
      <c r="BZ1350" s="482">
        <v>1.1975797142757165E-6</v>
      </c>
      <c r="CA1350" s="482">
        <v>1.177613488603948E-6</v>
      </c>
      <c r="CB1350" s="482">
        <v>1.0258365419671698E-6</v>
      </c>
      <c r="CC1350" s="482">
        <v>2.2424712912196702E-6</v>
      </c>
      <c r="CD1350" s="482">
        <v>3.0314530732701337E-6</v>
      </c>
      <c r="CE1350" s="482">
        <v>5.1945207328418273E-6</v>
      </c>
      <c r="CF1350" s="482">
        <v>1.5886379419426295E-6</v>
      </c>
      <c r="CG1350" s="482">
        <v>3.086214858790247E-5</v>
      </c>
      <c r="CH1350" s="482">
        <v>2.3274546809053741E-6</v>
      </c>
      <c r="CI1350" s="482">
        <v>1.3624562146535768E-6</v>
      </c>
      <c r="CJ1350" s="483">
        <v>2.8055115986325977E-6</v>
      </c>
    </row>
    <row r="1351" spans="2:88">
      <c r="B1351" s="277"/>
      <c r="C1351" s="589">
        <v>40</v>
      </c>
      <c r="D1351" s="473" t="s">
        <v>648</v>
      </c>
      <c r="E1351" s="481">
        <v>2.2437617153941785E-4</v>
      </c>
      <c r="F1351" s="482">
        <v>4.1202727185190202E-4</v>
      </c>
      <c r="G1351" s="482">
        <v>1.0462694540027528E-3</v>
      </c>
      <c r="H1351" s="482">
        <v>3.1730039517249592E-4</v>
      </c>
      <c r="I1351" s="482">
        <v>2.7582339803849948E-4</v>
      </c>
      <c r="J1351" s="482">
        <v>2.3285530616234297E-4</v>
      </c>
      <c r="K1351" s="482">
        <v>2.0054688566991012E-4</v>
      </c>
      <c r="L1351" s="482">
        <v>1.8385371779291678E-4</v>
      </c>
      <c r="M1351" s="482">
        <v>2.4400610490250414E-5</v>
      </c>
      <c r="N1351" s="482">
        <v>1.86826549278028E-4</v>
      </c>
      <c r="O1351" s="482">
        <v>1.7021017528591652E-4</v>
      </c>
      <c r="P1351" s="482">
        <v>1.6681589624055972E-4</v>
      </c>
      <c r="Q1351" s="482">
        <v>1.9569120049692484E-4</v>
      </c>
      <c r="R1351" s="482">
        <v>1.6737747271557628E-4</v>
      </c>
      <c r="S1351" s="482">
        <v>1.9353377907955431E-4</v>
      </c>
      <c r="T1351" s="482">
        <v>1.9654281733340545E-4</v>
      </c>
      <c r="U1351" s="482">
        <v>2.6376087391976152E-4</v>
      </c>
      <c r="V1351" s="482">
        <v>2.639155379621247E-4</v>
      </c>
      <c r="W1351" s="482">
        <v>2.2724142846270159E-4</v>
      </c>
      <c r="X1351" s="482">
        <v>1.5121523679823676E-4</v>
      </c>
      <c r="Y1351" s="482">
        <v>1.6918897215930097E-4</v>
      </c>
      <c r="Z1351" s="482">
        <v>1.5824107932038079E-4</v>
      </c>
      <c r="AA1351" s="482">
        <v>3.6534532475774358E-4</v>
      </c>
      <c r="AB1351" s="482">
        <v>1.8922592965798566E-4</v>
      </c>
      <c r="AC1351" s="482">
        <v>3.8090198977628681E-4</v>
      </c>
      <c r="AD1351" s="482">
        <v>7.2052046353349497E-5</v>
      </c>
      <c r="AE1351" s="482">
        <v>6.5160938699495717E-4</v>
      </c>
      <c r="AF1351" s="482">
        <v>3.0903232664863261E-4</v>
      </c>
      <c r="AG1351" s="482">
        <v>3.879205372019228E-4</v>
      </c>
      <c r="AH1351" s="482">
        <v>6.6753340264865703E-4</v>
      </c>
      <c r="AI1351" s="482">
        <v>1.6573284894493196E-3</v>
      </c>
      <c r="AJ1351" s="482">
        <v>5.4948646133409318E-4</v>
      </c>
      <c r="AK1351" s="482">
        <v>8.5463419974559664E-4</v>
      </c>
      <c r="AL1351" s="482">
        <v>9.6801325753428698E-3</v>
      </c>
      <c r="AM1351" s="482">
        <v>1.7079269647290863E-3</v>
      </c>
      <c r="AN1351" s="482">
        <v>8.3220602442541237E-4</v>
      </c>
      <c r="AO1351" s="482">
        <v>9.3811884342698253E-3</v>
      </c>
      <c r="AP1351" s="482">
        <v>3.170233420557379E-3</v>
      </c>
      <c r="AQ1351" s="482">
        <v>2.3298681626257841E-3</v>
      </c>
      <c r="AR1351" s="482">
        <v>1.0096603482653885</v>
      </c>
      <c r="AS1351" s="482">
        <v>9.0155350279139509E-5</v>
      </c>
      <c r="AT1351" s="483">
        <v>2.2702354075701567E-3</v>
      </c>
      <c r="AU1351" s="481">
        <v>2.1364099477887204E-6</v>
      </c>
      <c r="AV1351" s="482">
        <v>1.1245236215254332E-6</v>
      </c>
      <c r="AW1351" s="482">
        <v>3.1720316332918784E-6</v>
      </c>
      <c r="AX1351" s="482">
        <v>1.6648927261402236E-6</v>
      </c>
      <c r="AY1351" s="482">
        <v>3.2582216315400248E-6</v>
      </c>
      <c r="AZ1351" s="482">
        <v>2.6576053462483351E-6</v>
      </c>
      <c r="BA1351" s="482">
        <v>3.0667882898627609E-6</v>
      </c>
      <c r="BB1351" s="482">
        <v>4.6981016137484076E-6</v>
      </c>
      <c r="BC1351" s="482">
        <v>4.0326043954142217E-7</v>
      </c>
      <c r="BD1351" s="482">
        <v>5.8976090748060346E-6</v>
      </c>
      <c r="BE1351" s="482">
        <v>2.572515032401504E-6</v>
      </c>
      <c r="BF1351" s="482">
        <v>1.4679607730660722E-6</v>
      </c>
      <c r="BG1351" s="482">
        <v>3.0449843484438224E-6</v>
      </c>
      <c r="BH1351" s="482">
        <v>2.359744395694569E-6</v>
      </c>
      <c r="BI1351" s="482">
        <v>3.5806022431531163E-6</v>
      </c>
      <c r="BJ1351" s="482">
        <v>3.2698838663798142E-6</v>
      </c>
      <c r="BK1351" s="482">
        <v>7.8449344662284146E-6</v>
      </c>
      <c r="BL1351" s="482">
        <v>6.2239242656619961E-6</v>
      </c>
      <c r="BM1351" s="482">
        <v>7.8608842434481458E-6</v>
      </c>
      <c r="BN1351" s="482">
        <v>1.1456838435653257E-5</v>
      </c>
      <c r="BO1351" s="482">
        <v>7.1510515770905733E-6</v>
      </c>
      <c r="BP1351" s="482">
        <v>3.1398386854889371E-6</v>
      </c>
      <c r="BQ1351" s="482">
        <v>2.7773448052424038E-6</v>
      </c>
      <c r="BR1351" s="482">
        <v>1.2910978545892788E-6</v>
      </c>
      <c r="BS1351" s="482">
        <v>1.9252185906080664E-6</v>
      </c>
      <c r="BT1351" s="482">
        <v>1.0836537757898377E-6</v>
      </c>
      <c r="BU1351" s="482">
        <v>1.1734556351931241E-6</v>
      </c>
      <c r="BV1351" s="482">
        <v>1.0781338638544104E-6</v>
      </c>
      <c r="BW1351" s="482">
        <v>5.0662442120467494E-7</v>
      </c>
      <c r="BX1351" s="482">
        <v>2.1497933974559975E-6</v>
      </c>
      <c r="BY1351" s="482">
        <v>2.2315906238749689E-6</v>
      </c>
      <c r="BZ1351" s="482">
        <v>1.2006791122112786E-6</v>
      </c>
      <c r="CA1351" s="482">
        <v>1.1004610492162796E-6</v>
      </c>
      <c r="CB1351" s="482">
        <v>7.2423858408851619E-6</v>
      </c>
      <c r="CC1351" s="482">
        <v>1.6048965887238722E-6</v>
      </c>
      <c r="CD1351" s="482">
        <v>2.088155957607326E-6</v>
      </c>
      <c r="CE1351" s="482">
        <v>6.4085807022510076E-6</v>
      </c>
      <c r="CF1351" s="482">
        <v>4.2313696327987493E-6</v>
      </c>
      <c r="CG1351" s="482">
        <v>1.3374344335759318E-6</v>
      </c>
      <c r="CH1351" s="482">
        <v>5.7733266244089038E-6</v>
      </c>
      <c r="CI1351" s="482">
        <v>4.8781162353012274E-6</v>
      </c>
      <c r="CJ1351" s="483">
        <v>2.5332008198138884E-6</v>
      </c>
    </row>
    <row r="1352" spans="2:88">
      <c r="B1352" s="277"/>
      <c r="C1352" s="589">
        <v>41</v>
      </c>
      <c r="D1352" s="473" t="s">
        <v>662</v>
      </c>
      <c r="E1352" s="481">
        <v>9.1196811408400253E-4</v>
      </c>
      <c r="F1352" s="482">
        <v>1.7010103873187229E-3</v>
      </c>
      <c r="G1352" s="482">
        <v>2.0509307822091146E-3</v>
      </c>
      <c r="H1352" s="482">
        <v>2.2628390495024538E-3</v>
      </c>
      <c r="I1352" s="482">
        <v>1.2138036470475423E-3</v>
      </c>
      <c r="J1352" s="482">
        <v>2.0074613096074273E-3</v>
      </c>
      <c r="K1352" s="482">
        <v>1.7412503177553179E-3</v>
      </c>
      <c r="L1352" s="482">
        <v>1.1919451805073552E-3</v>
      </c>
      <c r="M1352" s="482">
        <v>9.592788188024875E-5</v>
      </c>
      <c r="N1352" s="482">
        <v>7.1314357702355151E-4</v>
      </c>
      <c r="O1352" s="482">
        <v>2.0658206714270566E-3</v>
      </c>
      <c r="P1352" s="482">
        <v>7.9591253949001437E-4</v>
      </c>
      <c r="Q1352" s="482">
        <v>9.8512988363524847E-4</v>
      </c>
      <c r="R1352" s="482">
        <v>1.007486378096124E-3</v>
      </c>
      <c r="S1352" s="482">
        <v>1.5308044437406148E-3</v>
      </c>
      <c r="T1352" s="482">
        <v>1.4081519130873543E-3</v>
      </c>
      <c r="U1352" s="482">
        <v>1.2115197882671971E-3</v>
      </c>
      <c r="V1352" s="482">
        <v>1.8340980212496673E-3</v>
      </c>
      <c r="W1352" s="482">
        <v>2.4150292331618674E-3</v>
      </c>
      <c r="X1352" s="482">
        <v>1.8188586296221131E-3</v>
      </c>
      <c r="Y1352" s="482">
        <v>6.7391709600186716E-4</v>
      </c>
      <c r="Z1352" s="482">
        <v>1.8633099541750364E-3</v>
      </c>
      <c r="AA1352" s="482">
        <v>1.942303491712907E-3</v>
      </c>
      <c r="AB1352" s="482">
        <v>5.2229076581445353E-4</v>
      </c>
      <c r="AC1352" s="482">
        <v>1.2288206749033357E-3</v>
      </c>
      <c r="AD1352" s="482">
        <v>2.9792513113083099E-3</v>
      </c>
      <c r="AE1352" s="482">
        <v>3.114545770095328E-3</v>
      </c>
      <c r="AF1352" s="482">
        <v>5.1437464340653716E-3</v>
      </c>
      <c r="AG1352" s="482">
        <v>4.6189687370256022E-4</v>
      </c>
      <c r="AH1352" s="482">
        <v>2.5354018615324899E-3</v>
      </c>
      <c r="AI1352" s="482">
        <v>3.4104080614455637E-3</v>
      </c>
      <c r="AJ1352" s="482">
        <v>4.9016311165738869E-3</v>
      </c>
      <c r="AK1352" s="482">
        <v>4.7816981273716783E-3</v>
      </c>
      <c r="AL1352" s="482">
        <v>3.0253141815641447E-3</v>
      </c>
      <c r="AM1352" s="482">
        <v>5.0425679153339358E-3</v>
      </c>
      <c r="AN1352" s="482">
        <v>2.3138485650870183E-3</v>
      </c>
      <c r="AO1352" s="482">
        <v>3.6289669889425107E-3</v>
      </c>
      <c r="AP1352" s="482">
        <v>1.6523927133016737E-3</v>
      </c>
      <c r="AQ1352" s="482">
        <v>3.3438805312090846E-3</v>
      </c>
      <c r="AR1352" s="482">
        <v>3.2877708290237864E-3</v>
      </c>
      <c r="AS1352" s="482">
        <v>1.0004931757137698</v>
      </c>
      <c r="AT1352" s="483">
        <v>1.8505539059043177E-3</v>
      </c>
      <c r="AU1352" s="481">
        <v>9.5058042926877683E-6</v>
      </c>
      <c r="AV1352" s="482">
        <v>4.5229870041473528E-6</v>
      </c>
      <c r="AW1352" s="482">
        <v>1.1191742065955862E-5</v>
      </c>
      <c r="AX1352" s="482">
        <v>6.8376554973046587E-6</v>
      </c>
      <c r="AY1352" s="482">
        <v>1.3055687441484391E-5</v>
      </c>
      <c r="AZ1352" s="482">
        <v>1.4877848075179429E-5</v>
      </c>
      <c r="BA1352" s="482">
        <v>1.7756600794918119E-5</v>
      </c>
      <c r="BB1352" s="482">
        <v>2.7086095059557385E-5</v>
      </c>
      <c r="BC1352" s="482">
        <v>1.6641549234745389E-6</v>
      </c>
      <c r="BD1352" s="482">
        <v>3.2562213453736217E-5</v>
      </c>
      <c r="BE1352" s="482">
        <v>1.6495106664498879E-5</v>
      </c>
      <c r="BF1352" s="482">
        <v>7.0651969345413801E-6</v>
      </c>
      <c r="BG1352" s="482">
        <v>1.5462355412072747E-5</v>
      </c>
      <c r="BH1352" s="482">
        <v>1.1471722794975789E-5</v>
      </c>
      <c r="BI1352" s="482">
        <v>2.1136025585012606E-5</v>
      </c>
      <c r="BJ1352" s="482">
        <v>1.8566726480577401E-5</v>
      </c>
      <c r="BK1352" s="482">
        <v>4.9773925335415204E-5</v>
      </c>
      <c r="BL1352" s="482">
        <v>3.9820285279656718E-5</v>
      </c>
      <c r="BM1352" s="482">
        <v>5.2431794107558485E-5</v>
      </c>
      <c r="BN1352" s="482">
        <v>7.5261910007563224E-5</v>
      </c>
      <c r="BO1352" s="482">
        <v>3.6423985502809865E-5</v>
      </c>
      <c r="BP1352" s="482">
        <v>1.6251044896899374E-5</v>
      </c>
      <c r="BQ1352" s="482">
        <v>1.5507271597335736E-5</v>
      </c>
      <c r="BR1352" s="482">
        <v>5.4256355101846816E-6</v>
      </c>
      <c r="BS1352" s="482">
        <v>8.0419025730536493E-6</v>
      </c>
      <c r="BT1352" s="482">
        <v>4.5208297278679427E-6</v>
      </c>
      <c r="BU1352" s="482">
        <v>3.9703327328979232E-6</v>
      </c>
      <c r="BV1352" s="482">
        <v>3.9027424363485533E-6</v>
      </c>
      <c r="BW1352" s="482">
        <v>1.7695918426239762E-6</v>
      </c>
      <c r="BX1352" s="482">
        <v>6.9362319061672611E-6</v>
      </c>
      <c r="BY1352" s="482">
        <v>6.6374989079240383E-6</v>
      </c>
      <c r="BZ1352" s="482">
        <v>5.4742950599154624E-6</v>
      </c>
      <c r="CA1352" s="482">
        <v>4.1028057992308261E-6</v>
      </c>
      <c r="CB1352" s="482">
        <v>9.9297148094949161E-6</v>
      </c>
      <c r="CC1352" s="482">
        <v>6.0437728577930335E-6</v>
      </c>
      <c r="CD1352" s="482">
        <v>9.2442295167228099E-6</v>
      </c>
      <c r="CE1352" s="482">
        <v>8.5998009951983274E-6</v>
      </c>
      <c r="CF1352" s="482">
        <v>1.1136602171334972E-5</v>
      </c>
      <c r="CG1352" s="482">
        <v>4.7269708876760261E-6</v>
      </c>
      <c r="CH1352" s="482">
        <v>4.6652829488201486E-6</v>
      </c>
      <c r="CI1352" s="482">
        <v>2.9224131748516441E-5</v>
      </c>
      <c r="CJ1352" s="483">
        <v>7.2278941397369922E-6</v>
      </c>
    </row>
    <row r="1353" spans="2:88">
      <c r="B1353" s="277"/>
      <c r="C1353" s="590">
        <v>42</v>
      </c>
      <c r="D1353" s="474" t="s">
        <v>663</v>
      </c>
      <c r="E1353" s="484">
        <v>1.2370059480167395E-2</v>
      </c>
      <c r="F1353" s="485">
        <v>1.1577153931598909E-2</v>
      </c>
      <c r="G1353" s="485">
        <v>1.4069993579379398E-2</v>
      </c>
      <c r="H1353" s="485">
        <v>7.0692300827593629E-3</v>
      </c>
      <c r="I1353" s="485">
        <v>3.9719950808977927E-3</v>
      </c>
      <c r="J1353" s="485">
        <v>4.0291719255729549E-3</v>
      </c>
      <c r="K1353" s="485">
        <v>4.7397490994027488E-3</v>
      </c>
      <c r="L1353" s="485">
        <v>2.3763095056387562E-3</v>
      </c>
      <c r="M1353" s="485">
        <v>5.3556949596043804E-4</v>
      </c>
      <c r="N1353" s="485">
        <v>4.0686391150829282E-3</v>
      </c>
      <c r="O1353" s="485">
        <v>1.1606119152433359E-2</v>
      </c>
      <c r="P1353" s="485">
        <v>7.0589629919613249E-3</v>
      </c>
      <c r="Q1353" s="485">
        <v>1.020695913367408E-2</v>
      </c>
      <c r="R1353" s="485">
        <v>4.0330646876790789E-3</v>
      </c>
      <c r="S1353" s="485">
        <v>1.0064525756816703E-2</v>
      </c>
      <c r="T1353" s="485">
        <v>9.7793212292430955E-3</v>
      </c>
      <c r="U1353" s="485">
        <v>8.0538649303834083E-3</v>
      </c>
      <c r="V1353" s="485">
        <v>2.6171009131349585E-3</v>
      </c>
      <c r="W1353" s="485">
        <v>9.3411170937676129E-3</v>
      </c>
      <c r="X1353" s="485">
        <v>3.7570462764497572E-3</v>
      </c>
      <c r="Y1353" s="485">
        <v>1.8413224699620656E-3</v>
      </c>
      <c r="Z1353" s="485">
        <v>2.4933912721857802E-3</v>
      </c>
      <c r="AA1353" s="485">
        <v>1.5173424058447352E-2</v>
      </c>
      <c r="AB1353" s="485">
        <v>5.0463948999274937E-3</v>
      </c>
      <c r="AC1353" s="485">
        <v>8.4142765866619292E-3</v>
      </c>
      <c r="AD1353" s="485">
        <v>1.2416087347127964E-3</v>
      </c>
      <c r="AE1353" s="485">
        <v>6.9585603182787531E-3</v>
      </c>
      <c r="AF1353" s="485">
        <v>5.0149001694464249E-3</v>
      </c>
      <c r="AG1353" s="485">
        <v>1.4492089942446402E-3</v>
      </c>
      <c r="AH1353" s="485">
        <v>7.4912207294399302E-3</v>
      </c>
      <c r="AI1353" s="485">
        <v>8.051745647707529E-3</v>
      </c>
      <c r="AJ1353" s="485">
        <v>1.709868033797863E-3</v>
      </c>
      <c r="AK1353" s="485">
        <v>1.2772273753155679E-2</v>
      </c>
      <c r="AL1353" s="485">
        <v>4.2036695585145325E-3</v>
      </c>
      <c r="AM1353" s="485">
        <v>3.7742892767326603E-3</v>
      </c>
      <c r="AN1353" s="485">
        <v>6.9349561943129858E-3</v>
      </c>
      <c r="AO1353" s="485">
        <v>2.612240982965404E-3</v>
      </c>
      <c r="AP1353" s="485">
        <v>2.9711367122474985E-3</v>
      </c>
      <c r="AQ1353" s="485">
        <v>1.5045018290163975E-3</v>
      </c>
      <c r="AR1353" s="485">
        <v>3.061110234855482E-3</v>
      </c>
      <c r="AS1353" s="485">
        <v>1.7215445940889818E-3</v>
      </c>
      <c r="AT1353" s="486">
        <v>1.0016084963550038</v>
      </c>
      <c r="AU1353" s="484">
        <v>1.3591389511028381E-4</v>
      </c>
      <c r="AV1353" s="485">
        <v>9.3492222788450888E-5</v>
      </c>
      <c r="AW1353" s="485">
        <v>1.5063229060104311E-4</v>
      </c>
      <c r="AX1353" s="485">
        <v>9.25215289339973E-5</v>
      </c>
      <c r="AY1353" s="485">
        <v>1.0827339580468491E-4</v>
      </c>
      <c r="AZ1353" s="485">
        <v>7.3271851997657074E-5</v>
      </c>
      <c r="BA1353" s="485">
        <v>9.7993141583809965E-5</v>
      </c>
      <c r="BB1353" s="485">
        <v>1.0500233013159892E-4</v>
      </c>
      <c r="BC1353" s="485">
        <v>1.3131586087056499E-5</v>
      </c>
      <c r="BD1353" s="485">
        <v>1.345269814651323E-4</v>
      </c>
      <c r="BE1353" s="485">
        <v>1.4408290987635194E-4</v>
      </c>
      <c r="BF1353" s="485">
        <v>7.0190211197657281E-5</v>
      </c>
      <c r="BG1353" s="485">
        <v>1.4945694909686687E-4</v>
      </c>
      <c r="BH1353" s="485">
        <v>1.0575808533960439E-4</v>
      </c>
      <c r="BI1353" s="485">
        <v>2.0066822894620554E-4</v>
      </c>
      <c r="BJ1353" s="485">
        <v>1.6518036934677922E-4</v>
      </c>
      <c r="BK1353" s="485">
        <v>1.9962300882725195E-4</v>
      </c>
      <c r="BL1353" s="485">
        <v>1.5836143755674156E-4</v>
      </c>
      <c r="BM1353" s="485">
        <v>2.0825872395240379E-4</v>
      </c>
      <c r="BN1353" s="485">
        <v>2.027254240975242E-4</v>
      </c>
      <c r="BO1353" s="485">
        <v>1.7640174102352918E-4</v>
      </c>
      <c r="BP1353" s="485">
        <v>9.1894680421573886E-5</v>
      </c>
      <c r="BQ1353" s="485">
        <v>1.7562870086205431E-4</v>
      </c>
      <c r="BR1353" s="485">
        <v>6.1445223412311118E-5</v>
      </c>
      <c r="BS1353" s="485">
        <v>1.1600675156008779E-4</v>
      </c>
      <c r="BT1353" s="485">
        <v>3.6828899796757767E-5</v>
      </c>
      <c r="BU1353" s="485">
        <v>6.9857469512745826E-5</v>
      </c>
      <c r="BV1353" s="485">
        <v>5.2508308689980193E-5</v>
      </c>
      <c r="BW1353" s="485">
        <v>4.5376535910984102E-5</v>
      </c>
      <c r="BX1353" s="485">
        <v>9.4438180148310257E-5</v>
      </c>
      <c r="BY1353" s="485">
        <v>8.3286918972923164E-5</v>
      </c>
      <c r="BZ1353" s="485">
        <v>3.9346748881409568E-5</v>
      </c>
      <c r="CA1353" s="485">
        <v>8.3975599012361816E-5</v>
      </c>
      <c r="CB1353" s="485">
        <v>6.5311063105127716E-5</v>
      </c>
      <c r="CC1353" s="485">
        <v>5.9849804444685164E-5</v>
      </c>
      <c r="CD1353" s="485">
        <v>1.0102284456543072E-4</v>
      </c>
      <c r="CE1353" s="485">
        <v>6.3138232899778623E-5</v>
      </c>
      <c r="CF1353" s="485">
        <v>7.9316739507098919E-5</v>
      </c>
      <c r="CG1353" s="485">
        <v>3.7164865683087564E-5</v>
      </c>
      <c r="CH1353" s="485">
        <v>4.8164371187239462E-5</v>
      </c>
      <c r="CI1353" s="485">
        <v>1.2908061446038579E-4</v>
      </c>
      <c r="CJ1353" s="486">
        <v>5.0264073143857695E-5</v>
      </c>
    </row>
    <row r="1354" spans="2:88">
      <c r="B1354" s="282" t="s">
        <v>79</v>
      </c>
      <c r="C1354" s="586">
        <v>1</v>
      </c>
      <c r="D1354" s="472" t="s">
        <v>67</v>
      </c>
      <c r="E1354" s="478">
        <v>3.9008933968827826E-2</v>
      </c>
      <c r="F1354" s="479">
        <v>2.6326682467894573E-3</v>
      </c>
      <c r="G1354" s="479">
        <v>1.3724583742539676E-2</v>
      </c>
      <c r="H1354" s="479">
        <v>4.9446813257722478E-4</v>
      </c>
      <c r="I1354" s="479">
        <v>6.8293157062084817E-2</v>
      </c>
      <c r="J1354" s="479">
        <v>8.8216874420544104E-3</v>
      </c>
      <c r="K1354" s="479">
        <v>1.7037174111037149E-3</v>
      </c>
      <c r="L1354" s="479">
        <v>2.870765816545863E-3</v>
      </c>
      <c r="M1354" s="479">
        <v>7.4857805100476756E-5</v>
      </c>
      <c r="N1354" s="479">
        <v>2.093156626132029E-2</v>
      </c>
      <c r="O1354" s="479">
        <v>9.9443246078198132E-4</v>
      </c>
      <c r="P1354" s="479">
        <v>2.821793901564574E-4</v>
      </c>
      <c r="Q1354" s="479">
        <v>9.6733112444381949E-4</v>
      </c>
      <c r="R1354" s="479">
        <v>4.1578254560258992E-4</v>
      </c>
      <c r="S1354" s="479">
        <v>5.5230579327430226E-4</v>
      </c>
      <c r="T1354" s="479">
        <v>6.5514271253130452E-4</v>
      </c>
      <c r="U1354" s="479">
        <v>1.7918839114831843E-3</v>
      </c>
      <c r="V1354" s="479">
        <v>9.6498026439970856E-4</v>
      </c>
      <c r="W1354" s="479">
        <v>1.9423727194893901E-3</v>
      </c>
      <c r="X1354" s="479">
        <v>1.0987278304184843E-3</v>
      </c>
      <c r="Y1354" s="479">
        <v>2.0561726011953823E-3</v>
      </c>
      <c r="Z1354" s="479">
        <v>2.6577405215770567E-3</v>
      </c>
      <c r="AA1354" s="479">
        <v>9.2806385669383753E-4</v>
      </c>
      <c r="AB1354" s="479">
        <v>1.7748672643501764E-4</v>
      </c>
      <c r="AC1354" s="479">
        <v>7.8792494796621764E-4</v>
      </c>
      <c r="AD1354" s="479">
        <v>2.4674155284304649E-4</v>
      </c>
      <c r="AE1354" s="479">
        <v>3.4586563429363215E-4</v>
      </c>
      <c r="AF1354" s="479">
        <v>2.6161894356394283E-4</v>
      </c>
      <c r="AG1354" s="479">
        <v>5.5254056585913076E-5</v>
      </c>
      <c r="AH1354" s="479">
        <v>1.7081676285311408E-4</v>
      </c>
      <c r="AI1354" s="479">
        <v>3.2545302650654643E-4</v>
      </c>
      <c r="AJ1354" s="479">
        <v>2.9542584971178621E-4</v>
      </c>
      <c r="AK1354" s="479">
        <v>5.7386657688642776E-4</v>
      </c>
      <c r="AL1354" s="479">
        <v>2.3353453642822237E-3</v>
      </c>
      <c r="AM1354" s="479">
        <v>8.4515195227355053E-4</v>
      </c>
      <c r="AN1354" s="479">
        <v>6.7229234543660728E-4</v>
      </c>
      <c r="AO1354" s="479">
        <v>2.0421168221600765E-2</v>
      </c>
      <c r="AP1354" s="479">
        <v>4.0235678463308507E-2</v>
      </c>
      <c r="AQ1354" s="479">
        <v>8.1520373852233109E-4</v>
      </c>
      <c r="AR1354" s="479">
        <v>2.0015223786219436E-3</v>
      </c>
      <c r="AS1354" s="479">
        <v>2.5974739110732146E-3</v>
      </c>
      <c r="AT1354" s="480">
        <v>6.4749820852875507E-4</v>
      </c>
      <c r="AU1354" s="487">
        <v>1.1413791400906705</v>
      </c>
      <c r="AV1354" s="488">
        <v>7.0568097058412082E-3</v>
      </c>
      <c r="AW1354" s="488">
        <v>1.5408875435761778E-2</v>
      </c>
      <c r="AX1354" s="488">
        <v>4.766219148444201E-4</v>
      </c>
      <c r="AY1354" s="488">
        <v>0.18942697957190949</v>
      </c>
      <c r="AZ1354" s="488">
        <v>1.2057688482491764E-2</v>
      </c>
      <c r="BA1354" s="488">
        <v>1.7847266783007644E-3</v>
      </c>
      <c r="BB1354" s="488">
        <v>3.3505904021197365E-3</v>
      </c>
      <c r="BC1354" s="488">
        <v>4.6150841897320864E-5</v>
      </c>
      <c r="BD1354" s="488">
        <v>2.6733090670823252E-2</v>
      </c>
      <c r="BE1354" s="488">
        <v>9.6580595723300177E-4</v>
      </c>
      <c r="BF1354" s="488">
        <v>2.9446146153988735E-4</v>
      </c>
      <c r="BG1354" s="488">
        <v>5.5969336855506168E-4</v>
      </c>
      <c r="BH1354" s="488">
        <v>3.83760320520611E-4</v>
      </c>
      <c r="BI1354" s="488">
        <v>6.2849930574090159E-4</v>
      </c>
      <c r="BJ1354" s="488">
        <v>8.8452680014910741E-4</v>
      </c>
      <c r="BK1354" s="488">
        <v>1.4473901105705816E-3</v>
      </c>
      <c r="BL1354" s="488">
        <v>1.0596905803554808E-3</v>
      </c>
      <c r="BM1354" s="488">
        <v>1.3797057396004423E-3</v>
      </c>
      <c r="BN1354" s="488">
        <v>1.5240886723887073E-3</v>
      </c>
      <c r="BO1354" s="488">
        <v>1.7740679451537483E-3</v>
      </c>
      <c r="BP1354" s="488">
        <v>3.8652777141673024E-3</v>
      </c>
      <c r="BQ1354" s="488">
        <v>1.6260221068280178E-3</v>
      </c>
      <c r="BR1354" s="488">
        <v>2.3953718912731581E-4</v>
      </c>
      <c r="BS1354" s="488">
        <v>1.1907145920412767E-3</v>
      </c>
      <c r="BT1354" s="488">
        <v>4.4737571132912404E-4</v>
      </c>
      <c r="BU1354" s="488">
        <v>4.1266381369269424E-4</v>
      </c>
      <c r="BV1354" s="488">
        <v>2.8953034454712962E-4</v>
      </c>
      <c r="BW1354" s="488">
        <v>1.4441540613410002E-4</v>
      </c>
      <c r="BX1354" s="488">
        <v>3.3950315480248843E-4</v>
      </c>
      <c r="BY1354" s="488">
        <v>4.6154072051030168E-4</v>
      </c>
      <c r="BZ1354" s="488">
        <v>3.6826558683647779E-4</v>
      </c>
      <c r="CA1354" s="488">
        <v>1.2540466911203424E-3</v>
      </c>
      <c r="CB1354" s="488">
        <v>3.9394218383274051E-3</v>
      </c>
      <c r="CC1354" s="488">
        <v>2.3979372958782092E-3</v>
      </c>
      <c r="CD1354" s="488">
        <v>5.4783956218441019E-4</v>
      </c>
      <c r="CE1354" s="488">
        <v>3.7032011630876119E-2</v>
      </c>
      <c r="CF1354" s="488">
        <v>6.2912368945562069E-2</v>
      </c>
      <c r="CG1354" s="488">
        <v>4.6172261793925983E-3</v>
      </c>
      <c r="CH1354" s="488">
        <v>4.3044266544681152E-3</v>
      </c>
      <c r="CI1354" s="488">
        <v>2.5639159508460537E-3</v>
      </c>
      <c r="CJ1354" s="489">
        <v>7.1377331928811083E-4</v>
      </c>
    </row>
    <row r="1355" spans="2:88">
      <c r="B1355" s="284"/>
      <c r="C1355" s="589">
        <v>2</v>
      </c>
      <c r="D1355" s="473" t="s">
        <v>563</v>
      </c>
      <c r="E1355" s="481">
        <v>7.999993906459195E-4</v>
      </c>
      <c r="F1355" s="482">
        <v>4.196177792508609E-2</v>
      </c>
      <c r="G1355" s="482">
        <v>3.4447457350299211E-4</v>
      </c>
      <c r="H1355" s="482">
        <v>2.1589309185468322E-4</v>
      </c>
      <c r="I1355" s="482">
        <v>1.1554677800875166E-3</v>
      </c>
      <c r="J1355" s="482">
        <v>6.2449619729064518E-4</v>
      </c>
      <c r="K1355" s="482">
        <v>2.4904246067323228E-2</v>
      </c>
      <c r="L1355" s="482">
        <v>7.7535302100734322E-4</v>
      </c>
      <c r="M1355" s="482">
        <v>4.8998243966052757E-5</v>
      </c>
      <c r="N1355" s="482">
        <v>5.6612514736206884E-4</v>
      </c>
      <c r="O1355" s="482">
        <v>7.0666015193800082E-4</v>
      </c>
      <c r="P1355" s="482">
        <v>2.3620474048043909E-4</v>
      </c>
      <c r="Q1355" s="482">
        <v>3.6616972104469477E-4</v>
      </c>
      <c r="R1355" s="482">
        <v>2.9074959339315729E-4</v>
      </c>
      <c r="S1355" s="482">
        <v>3.1884940000858367E-4</v>
      </c>
      <c r="T1355" s="482">
        <v>2.2408360148656173E-4</v>
      </c>
      <c r="U1355" s="482">
        <v>4.1581118907166775E-4</v>
      </c>
      <c r="V1355" s="482">
        <v>3.8658204282700253E-4</v>
      </c>
      <c r="W1355" s="482">
        <v>4.9610537618851442E-4</v>
      </c>
      <c r="X1355" s="482">
        <v>3.5028613037003432E-4</v>
      </c>
      <c r="Y1355" s="482">
        <v>2.9367261406816917E-4</v>
      </c>
      <c r="Z1355" s="482">
        <v>3.2623686824172901E-3</v>
      </c>
      <c r="AA1355" s="482">
        <v>1.2014096907823708E-3</v>
      </c>
      <c r="AB1355" s="482">
        <v>1.5546708261687551E-4</v>
      </c>
      <c r="AC1355" s="482">
        <v>1.7274659043164961E-4</v>
      </c>
      <c r="AD1355" s="482">
        <v>1.4113511155508624E-4</v>
      </c>
      <c r="AE1355" s="482">
        <v>2.8999554233478112E-4</v>
      </c>
      <c r="AF1355" s="482">
        <v>3.09363573416457E-4</v>
      </c>
      <c r="AG1355" s="482">
        <v>5.5934950830920845E-5</v>
      </c>
      <c r="AH1355" s="482">
        <v>2.1490332300674392E-4</v>
      </c>
      <c r="AI1355" s="482">
        <v>7.7908630909231708E-4</v>
      </c>
      <c r="AJ1355" s="482">
        <v>2.120253595244916E-4</v>
      </c>
      <c r="AK1355" s="482">
        <v>2.9802345769876069E-4</v>
      </c>
      <c r="AL1355" s="482">
        <v>3.729501640649683E-4</v>
      </c>
      <c r="AM1355" s="482">
        <v>5.1457656472737238E-4</v>
      </c>
      <c r="AN1355" s="482">
        <v>2.117348777805828E-4</v>
      </c>
      <c r="AO1355" s="482">
        <v>8.6004399669784904E-4</v>
      </c>
      <c r="AP1355" s="482">
        <v>1.1236529890364354E-3</v>
      </c>
      <c r="AQ1355" s="482">
        <v>2.7062559307894585E-4</v>
      </c>
      <c r="AR1355" s="482">
        <v>2.2304139142914425E-4</v>
      </c>
      <c r="AS1355" s="482">
        <v>1.3336677907025802E-2</v>
      </c>
      <c r="AT1355" s="483">
        <v>2.350524404426418E-4</v>
      </c>
      <c r="AU1355" s="490">
        <v>1.1882700185494766E-3</v>
      </c>
      <c r="AV1355" s="491">
        <v>1.1066476423432527</v>
      </c>
      <c r="AW1355" s="491">
        <v>4.892603815093E-4</v>
      </c>
      <c r="AX1355" s="491">
        <v>3.3258437730190231E-4</v>
      </c>
      <c r="AY1355" s="491">
        <v>1.3585710174155885E-3</v>
      </c>
      <c r="AZ1355" s="491">
        <v>4.9281796630737808E-4</v>
      </c>
      <c r="BA1355" s="491">
        <v>3.3606076690472358E-2</v>
      </c>
      <c r="BB1355" s="491">
        <v>8.6571339171571027E-4</v>
      </c>
      <c r="BC1355" s="491">
        <v>3.0875426278766285E-5</v>
      </c>
      <c r="BD1355" s="491">
        <v>5.8041801121459726E-4</v>
      </c>
      <c r="BE1355" s="491">
        <v>8.8945451639509631E-4</v>
      </c>
      <c r="BF1355" s="491">
        <v>2.1255674429158307E-4</v>
      </c>
      <c r="BG1355" s="491">
        <v>2.8861907507561917E-4</v>
      </c>
      <c r="BH1355" s="491">
        <v>2.9012546495986587E-4</v>
      </c>
      <c r="BI1355" s="491">
        <v>2.311801603615885E-4</v>
      </c>
      <c r="BJ1355" s="491">
        <v>2.1715058808250909E-4</v>
      </c>
      <c r="BK1355" s="491">
        <v>3.999963917887094E-4</v>
      </c>
      <c r="BL1355" s="491">
        <v>4.9644011247238352E-4</v>
      </c>
      <c r="BM1355" s="491">
        <v>4.6552412540638399E-4</v>
      </c>
      <c r="BN1355" s="491">
        <v>4.6100153849640377E-4</v>
      </c>
      <c r="BO1355" s="491">
        <v>2.8757849305971321E-4</v>
      </c>
      <c r="BP1355" s="491">
        <v>3.1176681453803342E-3</v>
      </c>
      <c r="BQ1355" s="491">
        <v>1.467290583534451E-3</v>
      </c>
      <c r="BR1355" s="491">
        <v>2.2830638420409576E-4</v>
      </c>
      <c r="BS1355" s="491">
        <v>3.3029243199656904E-4</v>
      </c>
      <c r="BT1355" s="491">
        <v>2.4966483000296623E-4</v>
      </c>
      <c r="BU1355" s="491">
        <v>3.6992309691003742E-4</v>
      </c>
      <c r="BV1355" s="491">
        <v>3.3038715374401624E-4</v>
      </c>
      <c r="BW1355" s="491">
        <v>1.2536548332384278E-4</v>
      </c>
      <c r="BX1355" s="491">
        <v>3.1338279162325503E-4</v>
      </c>
      <c r="BY1355" s="491">
        <v>7.1434429022543136E-4</v>
      </c>
      <c r="BZ1355" s="491">
        <v>2.2319025525828682E-4</v>
      </c>
      <c r="CA1355" s="491">
        <v>3.5550158522918373E-4</v>
      </c>
      <c r="CB1355" s="491">
        <v>4.5560318241490925E-4</v>
      </c>
      <c r="CC1355" s="491">
        <v>7.6080557608637872E-4</v>
      </c>
      <c r="CD1355" s="491">
        <v>2.8207018707229541E-4</v>
      </c>
      <c r="CE1355" s="491">
        <v>2.1331010674146304E-3</v>
      </c>
      <c r="CF1355" s="491">
        <v>2.5155826819745161E-3</v>
      </c>
      <c r="CG1355" s="491">
        <v>3.6741943270768567E-4</v>
      </c>
      <c r="CH1355" s="491">
        <v>3.6941306611050994E-4</v>
      </c>
      <c r="CI1355" s="491">
        <v>1.2648167718112301E-2</v>
      </c>
      <c r="CJ1355" s="492">
        <v>2.422486030463806E-4</v>
      </c>
    </row>
    <row r="1356" spans="2:88">
      <c r="B1356" s="284"/>
      <c r="C1356" s="589">
        <v>3</v>
      </c>
      <c r="D1356" s="473" t="s">
        <v>633</v>
      </c>
      <c r="E1356" s="481">
        <v>3.0203716413947754E-3</v>
      </c>
      <c r="F1356" s="482">
        <v>2.6988722624485571E-4</v>
      </c>
      <c r="G1356" s="482">
        <v>1.5526994049607017E-2</v>
      </c>
      <c r="H1356" s="482">
        <v>4.5038809245431684E-5</v>
      </c>
      <c r="I1356" s="482">
        <v>2.6423272775210848E-2</v>
      </c>
      <c r="J1356" s="482">
        <v>3.0991932434959815E-4</v>
      </c>
      <c r="K1356" s="482">
        <v>1.6045989165780377E-4</v>
      </c>
      <c r="L1356" s="482">
        <v>2.9703123682383079E-4</v>
      </c>
      <c r="M1356" s="482">
        <v>6.3954677832523385E-6</v>
      </c>
      <c r="N1356" s="482">
        <v>2.3756868174149441E-4</v>
      </c>
      <c r="O1356" s="482">
        <v>8.039882241363494E-5</v>
      </c>
      <c r="P1356" s="482">
        <v>1.1416150757037124E-4</v>
      </c>
      <c r="Q1356" s="482">
        <v>9.0148145799321772E-5</v>
      </c>
      <c r="R1356" s="482">
        <v>5.4124726829718589E-5</v>
      </c>
      <c r="S1356" s="482">
        <v>4.8012947816722365E-5</v>
      </c>
      <c r="T1356" s="482">
        <v>4.8380735150054961E-5</v>
      </c>
      <c r="U1356" s="482">
        <v>7.9023621249091076E-5</v>
      </c>
      <c r="V1356" s="482">
        <v>7.5907597716632459E-5</v>
      </c>
      <c r="W1356" s="482">
        <v>6.5435004400289797E-5</v>
      </c>
      <c r="X1356" s="482">
        <v>6.1453337495356825E-5</v>
      </c>
      <c r="Y1356" s="482">
        <v>6.0048237618004352E-5</v>
      </c>
      <c r="Z1356" s="482">
        <v>5.2962353448200326E-3</v>
      </c>
      <c r="AA1356" s="482">
        <v>4.2547788578195918E-5</v>
      </c>
      <c r="AB1356" s="482">
        <v>3.3512492961913762E-5</v>
      </c>
      <c r="AC1356" s="482">
        <v>2.7641680114301115E-5</v>
      </c>
      <c r="AD1356" s="482">
        <v>1.861107811075102E-5</v>
      </c>
      <c r="AE1356" s="482">
        <v>3.6695776579467629E-5</v>
      </c>
      <c r="AF1356" s="482">
        <v>6.9396984871641798E-5</v>
      </c>
      <c r="AG1356" s="482">
        <v>6.4505387767487546E-6</v>
      </c>
      <c r="AH1356" s="482">
        <v>1.656594296597569E-5</v>
      </c>
      <c r="AI1356" s="482">
        <v>1.1307817083850064E-4</v>
      </c>
      <c r="AJ1356" s="482">
        <v>5.8283477520951238E-5</v>
      </c>
      <c r="AK1356" s="482">
        <v>9.0800495132624501E-5</v>
      </c>
      <c r="AL1356" s="482">
        <v>4.7787098997823663E-4</v>
      </c>
      <c r="AM1356" s="482">
        <v>1.299717994382958E-4</v>
      </c>
      <c r="AN1356" s="482">
        <v>4.2939123098298539E-5</v>
      </c>
      <c r="AO1356" s="482">
        <v>4.8291855057938041E-3</v>
      </c>
      <c r="AP1356" s="482">
        <v>9.2534788354599919E-3</v>
      </c>
      <c r="AQ1356" s="482">
        <v>7.8802149965340583E-5</v>
      </c>
      <c r="AR1356" s="482">
        <v>2.8716624419964298E-4</v>
      </c>
      <c r="AS1356" s="482">
        <v>5.6996985692934782E-4</v>
      </c>
      <c r="AT1356" s="483">
        <v>7.2001285683327476E-5</v>
      </c>
      <c r="AU1356" s="490">
        <v>2.6458963694255058E-3</v>
      </c>
      <c r="AV1356" s="491">
        <v>4.5734575953346613E-4</v>
      </c>
      <c r="AW1356" s="491">
        <v>1.0356449111870338</v>
      </c>
      <c r="AX1356" s="491">
        <v>3.6192054706427019E-5</v>
      </c>
      <c r="AY1356" s="491">
        <v>2.6914767528180096E-2</v>
      </c>
      <c r="AZ1356" s="491">
        <v>1.6885286954847358E-4</v>
      </c>
      <c r="BA1356" s="491">
        <v>1.400959469590914E-4</v>
      </c>
      <c r="BB1356" s="491">
        <v>2.6561692029345438E-4</v>
      </c>
      <c r="BC1356" s="491">
        <v>1.0391344659374355E-5</v>
      </c>
      <c r="BD1356" s="491">
        <v>1.7210042480014573E-4</v>
      </c>
      <c r="BE1356" s="491">
        <v>7.9264289182656451E-5</v>
      </c>
      <c r="BF1356" s="491">
        <v>9.3512514409831811E-5</v>
      </c>
      <c r="BG1356" s="491">
        <v>1.0525223236121229E-4</v>
      </c>
      <c r="BH1356" s="491">
        <v>5.1323722191902373E-5</v>
      </c>
      <c r="BI1356" s="491">
        <v>4.1625243994100527E-5</v>
      </c>
      <c r="BJ1356" s="491">
        <v>4.3350387081238891E-5</v>
      </c>
      <c r="BK1356" s="491">
        <v>6.1959785676994134E-5</v>
      </c>
      <c r="BL1356" s="491">
        <v>5.8695546480690113E-5</v>
      </c>
      <c r="BM1356" s="491">
        <v>5.601113364946672E-5</v>
      </c>
      <c r="BN1356" s="491">
        <v>6.8010101307343436E-5</v>
      </c>
      <c r="BO1356" s="491">
        <v>5.4267915089883793E-5</v>
      </c>
      <c r="BP1356" s="491">
        <v>3.2509419421161332E-3</v>
      </c>
      <c r="BQ1356" s="491">
        <v>4.4703481583259608E-5</v>
      </c>
      <c r="BR1356" s="491">
        <v>4.3030718532389627E-5</v>
      </c>
      <c r="BS1356" s="491">
        <v>3.981061726393376E-5</v>
      </c>
      <c r="BT1356" s="491">
        <v>2.9444369579795642E-5</v>
      </c>
      <c r="BU1356" s="491">
        <v>3.6989182002610053E-5</v>
      </c>
      <c r="BV1356" s="491">
        <v>6.6193939352368007E-5</v>
      </c>
      <c r="BW1356" s="491">
        <v>1.0534214252699007E-5</v>
      </c>
      <c r="BX1356" s="491">
        <v>3.3739552555911233E-5</v>
      </c>
      <c r="BY1356" s="491">
        <v>9.1839404462049898E-5</v>
      </c>
      <c r="BZ1356" s="491">
        <v>5.6869843664896713E-5</v>
      </c>
      <c r="CA1356" s="491">
        <v>9.6385763947961673E-5</v>
      </c>
      <c r="CB1356" s="491">
        <v>7.3639206288440221E-4</v>
      </c>
      <c r="CC1356" s="491">
        <v>1.7297790882271841E-4</v>
      </c>
      <c r="CD1356" s="491">
        <v>5.0956386582505561E-5</v>
      </c>
      <c r="CE1356" s="491">
        <v>7.889972284135259E-3</v>
      </c>
      <c r="CF1356" s="491">
        <v>1.366044566845713E-2</v>
      </c>
      <c r="CG1356" s="491">
        <v>1.2203671471670556E-4</v>
      </c>
      <c r="CH1356" s="491">
        <v>3.7911523805779452E-4</v>
      </c>
      <c r="CI1356" s="491">
        <v>4.5305076098621565E-4</v>
      </c>
      <c r="CJ1356" s="492">
        <v>7.413130020454037E-5</v>
      </c>
    </row>
    <row r="1357" spans="2:88">
      <c r="B1357" s="284"/>
      <c r="C1357" s="589">
        <v>4</v>
      </c>
      <c r="D1357" s="473" t="s">
        <v>652</v>
      </c>
      <c r="E1357" s="481">
        <v>2.3801695575651864E-3</v>
      </c>
      <c r="F1357" s="482">
        <v>2.4718748658292514E-3</v>
      </c>
      <c r="G1357" s="482">
        <v>7.2582537603158321E-3</v>
      </c>
      <c r="H1357" s="482">
        <v>1.3412730218582261E-2</v>
      </c>
      <c r="I1357" s="482">
        <v>2.1484902387944537E-3</v>
      </c>
      <c r="J1357" s="482">
        <v>2.7399173641830571E-3</v>
      </c>
      <c r="K1357" s="482">
        <v>5.0570852942683642E-3</v>
      </c>
      <c r="L1357" s="482">
        <v>8.1689045292290298E-3</v>
      </c>
      <c r="M1357" s="482">
        <v>0.10374584105861358</v>
      </c>
      <c r="N1357" s="482">
        <v>3.3131083355896207E-3</v>
      </c>
      <c r="O1357" s="482">
        <v>1.9529821893438822E-2</v>
      </c>
      <c r="P1357" s="482">
        <v>7.4124716522532838E-3</v>
      </c>
      <c r="Q1357" s="482">
        <v>1.0839261518332276E-2</v>
      </c>
      <c r="R1357" s="482">
        <v>4.3358212984069494E-3</v>
      </c>
      <c r="S1357" s="482">
        <v>3.6860362441758286E-3</v>
      </c>
      <c r="T1357" s="482">
        <v>2.2351575551344911E-3</v>
      </c>
      <c r="U1357" s="482">
        <v>2.1007711754257846E-3</v>
      </c>
      <c r="V1357" s="482">
        <v>3.3469091866604652E-3</v>
      </c>
      <c r="W1357" s="482">
        <v>2.5387745211224708E-3</v>
      </c>
      <c r="X1357" s="482">
        <v>1.3435642135718406E-3</v>
      </c>
      <c r="Y1357" s="482">
        <v>2.3350822208840984E-3</v>
      </c>
      <c r="Z1357" s="482">
        <v>3.5481846093818096E-3</v>
      </c>
      <c r="AA1357" s="482">
        <v>4.1692833280978841E-3</v>
      </c>
      <c r="AB1357" s="482">
        <v>7.2772110713386878E-2</v>
      </c>
      <c r="AC1357" s="482">
        <v>3.0482977544295273E-3</v>
      </c>
      <c r="AD1357" s="482">
        <v>2.4604569099399018E-3</v>
      </c>
      <c r="AE1357" s="482">
        <v>2.4939245784362405E-3</v>
      </c>
      <c r="AF1357" s="482">
        <v>6.615625880627519E-4</v>
      </c>
      <c r="AG1357" s="482">
        <v>1.9666544213706847E-4</v>
      </c>
      <c r="AH1357" s="482">
        <v>3.8813964666542969E-3</v>
      </c>
      <c r="AI1357" s="482">
        <v>1.0812179323399429E-3</v>
      </c>
      <c r="AJ1357" s="482">
        <v>1.7127839934978088E-3</v>
      </c>
      <c r="AK1357" s="482">
        <v>1.9090051405678665E-3</v>
      </c>
      <c r="AL1357" s="482">
        <v>1.6592470697059276E-3</v>
      </c>
      <c r="AM1357" s="482">
        <v>7.6122883658372306E-4</v>
      </c>
      <c r="AN1357" s="482">
        <v>1.0013801134464569E-3</v>
      </c>
      <c r="AO1357" s="482">
        <v>3.7675117658338975E-3</v>
      </c>
      <c r="AP1357" s="482">
        <v>2.4687508115483715E-3</v>
      </c>
      <c r="AQ1357" s="482">
        <v>2.4500234706832619E-3</v>
      </c>
      <c r="AR1357" s="482">
        <v>2.3425339450415857E-3</v>
      </c>
      <c r="AS1357" s="482">
        <v>1.6483870717809207E-3</v>
      </c>
      <c r="AT1357" s="483">
        <v>3.7810488738371606E-3</v>
      </c>
      <c r="AU1357" s="490">
        <v>1.0458662734534937E-3</v>
      </c>
      <c r="AV1357" s="491">
        <v>8.9856096938161086E-4</v>
      </c>
      <c r="AW1357" s="491">
        <v>2.0187611643000892E-3</v>
      </c>
      <c r="AX1357" s="491">
        <v>1.0028933183269264</v>
      </c>
      <c r="AY1357" s="491">
        <v>8.1267546843923153E-4</v>
      </c>
      <c r="AZ1357" s="491">
        <v>1.0577868787128449E-3</v>
      </c>
      <c r="BA1357" s="491">
        <v>1.5030761120938365E-3</v>
      </c>
      <c r="BB1357" s="491">
        <v>2.9210946771639507E-3</v>
      </c>
      <c r="BC1357" s="491">
        <v>1.758860068081344E-2</v>
      </c>
      <c r="BD1357" s="491">
        <v>1.3142875888287801E-3</v>
      </c>
      <c r="BE1357" s="491">
        <v>3.2964399079632861E-3</v>
      </c>
      <c r="BF1357" s="491">
        <v>5.6985024619347017E-3</v>
      </c>
      <c r="BG1357" s="491">
        <v>5.4587041783098755E-3</v>
      </c>
      <c r="BH1357" s="491">
        <v>2.3235397996918591E-3</v>
      </c>
      <c r="BI1357" s="491">
        <v>1.5720057830120038E-3</v>
      </c>
      <c r="BJ1357" s="491">
        <v>1.2913982864915347E-3</v>
      </c>
      <c r="BK1357" s="491">
        <v>1.128277485148024E-3</v>
      </c>
      <c r="BL1357" s="491">
        <v>1.3689579869231297E-3</v>
      </c>
      <c r="BM1357" s="491">
        <v>1.2727066733435538E-3</v>
      </c>
      <c r="BN1357" s="491">
        <v>9.8446318148845608E-4</v>
      </c>
      <c r="BO1357" s="491">
        <v>1.5090851430869226E-3</v>
      </c>
      <c r="BP1357" s="491">
        <v>9.3991224637903501E-4</v>
      </c>
      <c r="BQ1357" s="491">
        <v>1.3593302833357489E-3</v>
      </c>
      <c r="BR1357" s="491">
        <v>1.0688123513894643E-2</v>
      </c>
      <c r="BS1357" s="491">
        <v>1.2023046387123605E-3</v>
      </c>
      <c r="BT1357" s="491">
        <v>1.0572803036999255E-3</v>
      </c>
      <c r="BU1357" s="491">
        <v>6.5574484444557877E-4</v>
      </c>
      <c r="BV1357" s="491">
        <v>2.7248538474018106E-4</v>
      </c>
      <c r="BW1357" s="491">
        <v>1.9506545314363448E-4</v>
      </c>
      <c r="BX1357" s="491">
        <v>1.473154616064702E-3</v>
      </c>
      <c r="BY1357" s="491">
        <v>3.9692615281589972E-4</v>
      </c>
      <c r="BZ1357" s="491">
        <v>5.7130569967443442E-4</v>
      </c>
      <c r="CA1357" s="491">
        <v>5.2528477706285698E-4</v>
      </c>
      <c r="CB1357" s="491">
        <v>6.9622188681004067E-4</v>
      </c>
      <c r="CC1357" s="491">
        <v>4.2222706215313188E-4</v>
      </c>
      <c r="CD1357" s="491">
        <v>4.2514252386543241E-4</v>
      </c>
      <c r="CE1357" s="491">
        <v>1.0769454636891682E-3</v>
      </c>
      <c r="CF1357" s="491">
        <v>8.0245376330380239E-4</v>
      </c>
      <c r="CG1357" s="491">
        <v>8.1295094529675645E-4</v>
      </c>
      <c r="CH1357" s="491">
        <v>7.6833253287661462E-4</v>
      </c>
      <c r="CI1357" s="491">
        <v>1.0703326726159649E-3</v>
      </c>
      <c r="CJ1357" s="492">
        <v>1.1985265005907137E-3</v>
      </c>
    </row>
    <row r="1358" spans="2:88">
      <c r="B1358" s="284"/>
      <c r="C1358" s="589">
        <v>5</v>
      </c>
      <c r="D1358" s="473" t="s">
        <v>653</v>
      </c>
      <c r="E1358" s="481">
        <v>0.1263077236900387</v>
      </c>
      <c r="F1358" s="482">
        <v>9.2696132052343463E-3</v>
      </c>
      <c r="G1358" s="482">
        <v>7.9061759708644597E-2</v>
      </c>
      <c r="H1358" s="482">
        <v>3.1066992558603101E-4</v>
      </c>
      <c r="I1358" s="482">
        <v>0.16785186505535069</v>
      </c>
      <c r="J1358" s="482">
        <v>7.9225492007597275E-3</v>
      </c>
      <c r="K1358" s="482">
        <v>3.5588427452746063E-3</v>
      </c>
      <c r="L1358" s="482">
        <v>9.1734347869511478E-3</v>
      </c>
      <c r="M1358" s="482">
        <v>6.0315296563967239E-5</v>
      </c>
      <c r="N1358" s="482">
        <v>7.4485555040612311E-3</v>
      </c>
      <c r="O1358" s="482">
        <v>9.8007230838806619E-4</v>
      </c>
      <c r="P1358" s="482">
        <v>2.8369534280763589E-4</v>
      </c>
      <c r="Q1358" s="482">
        <v>5.8282887515034734E-4</v>
      </c>
      <c r="R1358" s="482">
        <v>3.0903050334853317E-4</v>
      </c>
      <c r="S1358" s="482">
        <v>3.206371691313982E-4</v>
      </c>
      <c r="T1358" s="482">
        <v>3.3712947698682962E-4</v>
      </c>
      <c r="U1358" s="482">
        <v>8.7065315537037324E-4</v>
      </c>
      <c r="V1358" s="482">
        <v>7.0843683706723227E-4</v>
      </c>
      <c r="W1358" s="482">
        <v>7.8138934712620903E-4</v>
      </c>
      <c r="X1358" s="482">
        <v>5.020800196513782E-4</v>
      </c>
      <c r="Y1358" s="482">
        <v>7.7168729831863646E-4</v>
      </c>
      <c r="Z1358" s="482">
        <v>3.3532874277788839E-3</v>
      </c>
      <c r="AA1358" s="482">
        <v>4.9877745112892138E-4</v>
      </c>
      <c r="AB1358" s="482">
        <v>1.2985663507752136E-4</v>
      </c>
      <c r="AC1358" s="482">
        <v>3.03985029933534E-4</v>
      </c>
      <c r="AD1358" s="482">
        <v>1.5286820861839837E-4</v>
      </c>
      <c r="AE1358" s="482">
        <v>2.5953321273502252E-4</v>
      </c>
      <c r="AF1358" s="482">
        <v>1.6780707322351564E-4</v>
      </c>
      <c r="AG1358" s="482">
        <v>3.086905223274289E-5</v>
      </c>
      <c r="AH1358" s="482">
        <v>1.1309519631953912E-4</v>
      </c>
      <c r="AI1358" s="482">
        <v>3.0303833441962312E-4</v>
      </c>
      <c r="AJ1358" s="482">
        <v>4.0319762946928675E-4</v>
      </c>
      <c r="AK1358" s="482">
        <v>1.3755736480469698E-3</v>
      </c>
      <c r="AL1358" s="482">
        <v>8.3904082108962677E-3</v>
      </c>
      <c r="AM1358" s="482">
        <v>1.0516463886498838E-3</v>
      </c>
      <c r="AN1358" s="482">
        <v>2.8414097359535955E-4</v>
      </c>
      <c r="AO1358" s="482">
        <v>8.7450496405970343E-2</v>
      </c>
      <c r="AP1358" s="482">
        <v>0.1935338599130936</v>
      </c>
      <c r="AQ1358" s="482">
        <v>1.2940735465147926E-3</v>
      </c>
      <c r="AR1358" s="482">
        <v>4.7102673855557546E-3</v>
      </c>
      <c r="AS1358" s="482">
        <v>2.291579561955906E-3</v>
      </c>
      <c r="AT1358" s="483">
        <v>1.5442283135776167E-3</v>
      </c>
      <c r="AU1358" s="490">
        <v>0.11642290252012083</v>
      </c>
      <c r="AV1358" s="491">
        <v>1.9494414151678151E-2</v>
      </c>
      <c r="AW1358" s="491">
        <v>9.2208948635190843E-2</v>
      </c>
      <c r="AX1358" s="491">
        <v>2.8881252229992521E-4</v>
      </c>
      <c r="AY1358" s="491">
        <v>1.1946941644736144</v>
      </c>
      <c r="AZ1358" s="491">
        <v>4.624532789833811E-3</v>
      </c>
      <c r="BA1358" s="491">
        <v>3.4575130944718081E-3</v>
      </c>
      <c r="BB1358" s="491">
        <v>8.5214587178910357E-3</v>
      </c>
      <c r="BC1358" s="491">
        <v>4.8528262191688899E-5</v>
      </c>
      <c r="BD1358" s="491">
        <v>4.670354344198528E-3</v>
      </c>
      <c r="BE1358" s="491">
        <v>1.0956217858402173E-3</v>
      </c>
      <c r="BF1358" s="491">
        <v>2.6061220156067409E-4</v>
      </c>
      <c r="BG1358" s="491">
        <v>3.6150746020528095E-4</v>
      </c>
      <c r="BH1358" s="491">
        <v>2.8046421926607032E-4</v>
      </c>
      <c r="BI1358" s="491">
        <v>3.245072195842087E-4</v>
      </c>
      <c r="BJ1358" s="491">
        <v>3.719884078298695E-4</v>
      </c>
      <c r="BK1358" s="491">
        <v>6.491210672101732E-4</v>
      </c>
      <c r="BL1358" s="491">
        <v>6.1542781128434015E-4</v>
      </c>
      <c r="BM1358" s="491">
        <v>6.0193042853616194E-4</v>
      </c>
      <c r="BN1358" s="491">
        <v>6.4636278837375098E-4</v>
      </c>
      <c r="BO1358" s="491">
        <v>6.5481968704053E-4</v>
      </c>
      <c r="BP1358" s="491">
        <v>3.6249347544460276E-3</v>
      </c>
      <c r="BQ1358" s="491">
        <v>5.4172104172263479E-4</v>
      </c>
      <c r="BR1358" s="491">
        <v>1.6102474917020502E-4</v>
      </c>
      <c r="BS1358" s="491">
        <v>4.3173550871890471E-4</v>
      </c>
      <c r="BT1358" s="491">
        <v>2.6291323988837065E-4</v>
      </c>
      <c r="BU1358" s="491">
        <v>3.1443980891843903E-4</v>
      </c>
      <c r="BV1358" s="491">
        <v>1.8043538929984608E-4</v>
      </c>
      <c r="BW1358" s="491">
        <v>6.8230983562556001E-5</v>
      </c>
      <c r="BX1358" s="491">
        <v>4.2410504747435125E-4</v>
      </c>
      <c r="BY1358" s="491">
        <v>3.2797825162651626E-4</v>
      </c>
      <c r="BZ1358" s="491">
        <v>5.1108621505849207E-4</v>
      </c>
      <c r="CA1358" s="491">
        <v>1.6462044211080146E-3</v>
      </c>
      <c r="CB1358" s="491">
        <v>1.0400688602566554E-2</v>
      </c>
      <c r="CC1358" s="491">
        <v>1.8704798563667355E-3</v>
      </c>
      <c r="CD1358" s="491">
        <v>2.675708787085996E-4</v>
      </c>
      <c r="CE1358" s="491">
        <v>0.1114002612612504</v>
      </c>
      <c r="CF1358" s="491">
        <v>0.23898020383226162</v>
      </c>
      <c r="CG1358" s="491">
        <v>1.6972400894227668E-3</v>
      </c>
      <c r="CH1358" s="491">
        <v>4.9757010129314943E-3</v>
      </c>
      <c r="CI1358" s="491">
        <v>2.1436568866125792E-3</v>
      </c>
      <c r="CJ1358" s="492">
        <v>1.7383455206070983E-3</v>
      </c>
    </row>
    <row r="1359" spans="2:88">
      <c r="B1359" s="284"/>
      <c r="C1359" s="589">
        <v>6</v>
      </c>
      <c r="D1359" s="473" t="s">
        <v>68</v>
      </c>
      <c r="E1359" s="481">
        <v>1.412429341420779E-3</v>
      </c>
      <c r="F1359" s="482">
        <v>2.0938635809813807E-3</v>
      </c>
      <c r="G1359" s="482">
        <v>1.0489914110817204E-2</v>
      </c>
      <c r="H1359" s="482">
        <v>2.4625666645192341E-3</v>
      </c>
      <c r="I1359" s="482">
        <v>1.7973755492385825E-3</v>
      </c>
      <c r="J1359" s="482">
        <v>0.21516524051860575</v>
      </c>
      <c r="K1359" s="482">
        <v>4.1575089879545592E-3</v>
      </c>
      <c r="L1359" s="482">
        <v>1.1856148288637836E-3</v>
      </c>
      <c r="M1359" s="482">
        <v>3.5609674980067595E-4</v>
      </c>
      <c r="N1359" s="482">
        <v>5.953065664135085E-3</v>
      </c>
      <c r="O1359" s="482">
        <v>3.6360047454231464E-3</v>
      </c>
      <c r="P1359" s="482">
        <v>1.0785520635805052E-3</v>
      </c>
      <c r="Q1359" s="482">
        <v>2.3299980446849127E-3</v>
      </c>
      <c r="R1359" s="482">
        <v>1.4305602992238365E-3</v>
      </c>
      <c r="S1359" s="482">
        <v>1.282027244343586E-3</v>
      </c>
      <c r="T1359" s="482">
        <v>1.3489287007848031E-3</v>
      </c>
      <c r="U1359" s="482">
        <v>1.7273228752926848E-3</v>
      </c>
      <c r="V1359" s="482">
        <v>3.0121066316989745E-3</v>
      </c>
      <c r="W1359" s="482">
        <v>2.0606165496357778E-3</v>
      </c>
      <c r="X1359" s="482">
        <v>1.8291621994747896E-3</v>
      </c>
      <c r="Y1359" s="482">
        <v>2.6497991417821607E-3</v>
      </c>
      <c r="Z1359" s="482">
        <v>3.1155183988743761E-3</v>
      </c>
      <c r="AA1359" s="482">
        <v>1.848333090106735E-3</v>
      </c>
      <c r="AB1359" s="482">
        <v>5.9583159148893347E-4</v>
      </c>
      <c r="AC1359" s="482">
        <v>7.2542315706125376E-4</v>
      </c>
      <c r="AD1359" s="482">
        <v>6.5533023116327936E-4</v>
      </c>
      <c r="AE1359" s="482">
        <v>1.6150815724327138E-3</v>
      </c>
      <c r="AF1359" s="482">
        <v>9.144740133549315E-4</v>
      </c>
      <c r="AG1359" s="482">
        <v>1.2201513773569986E-4</v>
      </c>
      <c r="AH1359" s="482">
        <v>1.2119451616761903E-3</v>
      </c>
      <c r="AI1359" s="482">
        <v>8.0174192585646042E-4</v>
      </c>
      <c r="AJ1359" s="482">
        <v>1.8620963297607102E-3</v>
      </c>
      <c r="AK1359" s="482">
        <v>4.8957794577533353E-4</v>
      </c>
      <c r="AL1359" s="482">
        <v>1.5703860280693706E-3</v>
      </c>
      <c r="AM1359" s="482">
        <v>6.6266484432076257E-3</v>
      </c>
      <c r="AN1359" s="482">
        <v>1.3693942338978066E-3</v>
      </c>
      <c r="AO1359" s="482">
        <v>3.8239356550427866E-3</v>
      </c>
      <c r="AP1359" s="482">
        <v>1.0924321736692259E-3</v>
      </c>
      <c r="AQ1359" s="482">
        <v>2.5662212223017998E-3</v>
      </c>
      <c r="AR1359" s="482">
        <v>2.1753664876080895E-3</v>
      </c>
      <c r="AS1359" s="482">
        <v>1.5433805411884148E-2</v>
      </c>
      <c r="AT1359" s="483">
        <v>1.178123732674001E-3</v>
      </c>
      <c r="AU1359" s="490">
        <v>2.2291644012557687E-3</v>
      </c>
      <c r="AV1359" s="491">
        <v>2.1463696884790346E-3</v>
      </c>
      <c r="AW1359" s="491">
        <v>9.7846293633233015E-3</v>
      </c>
      <c r="AX1359" s="491">
        <v>2.717019041857162E-3</v>
      </c>
      <c r="AY1359" s="491">
        <v>1.7368136794132692E-3</v>
      </c>
      <c r="AZ1359" s="491">
        <v>1.1187640560077114</v>
      </c>
      <c r="BA1359" s="491">
        <v>4.2011055807825663E-3</v>
      </c>
      <c r="BB1359" s="491">
        <v>1.2670310323743511E-3</v>
      </c>
      <c r="BC1359" s="491">
        <v>1.4174846366240564E-4</v>
      </c>
      <c r="BD1359" s="491">
        <v>2.9792105372554124E-3</v>
      </c>
      <c r="BE1359" s="491">
        <v>2.3656695568326797E-3</v>
      </c>
      <c r="BF1359" s="491">
        <v>8.4815649810175264E-4</v>
      </c>
      <c r="BG1359" s="491">
        <v>1.1384091591525357E-3</v>
      </c>
      <c r="BH1359" s="491">
        <v>1.2925091036380732E-3</v>
      </c>
      <c r="BI1359" s="491">
        <v>1.3398487331302425E-3</v>
      </c>
      <c r="BJ1359" s="491">
        <v>1.436538470691617E-3</v>
      </c>
      <c r="BK1359" s="491">
        <v>1.7203386171962284E-3</v>
      </c>
      <c r="BL1359" s="491">
        <v>3.3846741581846774E-3</v>
      </c>
      <c r="BM1359" s="491">
        <v>2.4201113056598151E-3</v>
      </c>
      <c r="BN1359" s="491">
        <v>2.0672813675537824E-3</v>
      </c>
      <c r="BO1359" s="491">
        <v>2.1930787975940067E-3</v>
      </c>
      <c r="BP1359" s="491">
        <v>3.1576650584487767E-3</v>
      </c>
      <c r="BQ1359" s="491">
        <v>2.2162432324306027E-3</v>
      </c>
      <c r="BR1359" s="491">
        <v>6.2929608563591405E-4</v>
      </c>
      <c r="BS1359" s="491">
        <v>1.2406900760541337E-3</v>
      </c>
      <c r="BT1359" s="491">
        <v>1.3901838858133447E-3</v>
      </c>
      <c r="BU1359" s="491">
        <v>2.2850061510750908E-3</v>
      </c>
      <c r="BV1359" s="491">
        <v>1.3156647473009893E-3</v>
      </c>
      <c r="BW1359" s="491">
        <v>3.044783158087631E-4</v>
      </c>
      <c r="BX1359" s="491">
        <v>1.4396372806308691E-3</v>
      </c>
      <c r="BY1359" s="491">
        <v>1.2425875585419053E-3</v>
      </c>
      <c r="BZ1359" s="491">
        <v>2.2107730561947794E-3</v>
      </c>
      <c r="CA1359" s="491">
        <v>6.7153387429517693E-4</v>
      </c>
      <c r="CB1359" s="491">
        <v>2.0810741866633484E-3</v>
      </c>
      <c r="CC1359" s="491">
        <v>1.0939082905185318E-2</v>
      </c>
      <c r="CD1359" s="491">
        <v>1.7067771565850631E-3</v>
      </c>
      <c r="CE1359" s="491">
        <v>5.0000079590375576E-3</v>
      </c>
      <c r="CF1359" s="491">
        <v>1.2898547356500266E-3</v>
      </c>
      <c r="CG1359" s="491">
        <v>3.5487291287820176E-3</v>
      </c>
      <c r="CH1359" s="491">
        <v>2.9666457562267834E-3</v>
      </c>
      <c r="CI1359" s="491">
        <v>1.0379375713476548E-2</v>
      </c>
      <c r="CJ1359" s="492">
        <v>1.2702513304032837E-3</v>
      </c>
    </row>
    <row r="1360" spans="2:88">
      <c r="B1360" s="284"/>
      <c r="C1360" s="589">
        <v>7</v>
      </c>
      <c r="D1360" s="473" t="s">
        <v>69</v>
      </c>
      <c r="E1360" s="481">
        <v>2.7572298833216786E-2</v>
      </c>
      <c r="F1360" s="482">
        <v>8.0893602143419802E-3</v>
      </c>
      <c r="G1360" s="482">
        <v>9.971313118619823E-3</v>
      </c>
      <c r="H1360" s="482">
        <v>7.8758516864705901E-3</v>
      </c>
      <c r="I1360" s="482">
        <v>3.4408628112718734E-2</v>
      </c>
      <c r="J1360" s="482">
        <v>2.2943329693566522E-2</v>
      </c>
      <c r="K1360" s="482">
        <v>0.25534970718342204</v>
      </c>
      <c r="L1360" s="482">
        <v>2.702670359111306E-2</v>
      </c>
      <c r="M1360" s="482">
        <v>1.5004862628179717E-3</v>
      </c>
      <c r="N1360" s="482">
        <v>2.0246558539851554E-2</v>
      </c>
      <c r="O1360" s="482">
        <v>2.6039675421593481E-2</v>
      </c>
      <c r="P1360" s="482">
        <v>8.8298022966700022E-3</v>
      </c>
      <c r="Q1360" s="482">
        <v>1.3285392045542511E-2</v>
      </c>
      <c r="R1360" s="482">
        <v>1.0807089707542206E-2</v>
      </c>
      <c r="S1360" s="482">
        <v>1.2058007400306428E-2</v>
      </c>
      <c r="T1360" s="482">
        <v>8.4821290376371847E-3</v>
      </c>
      <c r="U1360" s="482">
        <v>1.5507483175145968E-2</v>
      </c>
      <c r="V1360" s="482">
        <v>1.4465073382005724E-2</v>
      </c>
      <c r="W1360" s="482">
        <v>1.8774491208083485E-2</v>
      </c>
      <c r="X1360" s="482">
        <v>1.3259539972734991E-2</v>
      </c>
      <c r="Y1360" s="482">
        <v>1.1062022349451649E-2</v>
      </c>
      <c r="Z1360" s="482">
        <v>0.11824301636541108</v>
      </c>
      <c r="AA1360" s="482">
        <v>4.1121767322530395E-2</v>
      </c>
      <c r="AB1360" s="482">
        <v>5.4641208494361562E-3</v>
      </c>
      <c r="AC1360" s="482">
        <v>6.3053600923284976E-3</v>
      </c>
      <c r="AD1360" s="482">
        <v>5.1708996954426059E-3</v>
      </c>
      <c r="AE1360" s="482">
        <v>1.0959093422960361E-2</v>
      </c>
      <c r="AF1360" s="482">
        <v>1.1538188775412178E-2</v>
      </c>
      <c r="AG1360" s="482">
        <v>2.0102971792677069E-3</v>
      </c>
      <c r="AH1360" s="482">
        <v>7.9716893648463776E-3</v>
      </c>
      <c r="AI1360" s="482">
        <v>2.9015067882514886E-2</v>
      </c>
      <c r="AJ1360" s="482">
        <v>7.8451771374711994E-3</v>
      </c>
      <c r="AK1360" s="482">
        <v>1.1044604898880457E-2</v>
      </c>
      <c r="AL1360" s="482">
        <v>1.2567976543354934E-2</v>
      </c>
      <c r="AM1360" s="482">
        <v>1.8754475403747584E-2</v>
      </c>
      <c r="AN1360" s="482">
        <v>7.9244755698280826E-3</v>
      </c>
      <c r="AO1360" s="482">
        <v>1.306339196415769E-2</v>
      </c>
      <c r="AP1360" s="482">
        <v>1.6601852881000485E-2</v>
      </c>
      <c r="AQ1360" s="482">
        <v>9.8446665149814414E-3</v>
      </c>
      <c r="AR1360" s="482">
        <v>7.251809770471419E-3</v>
      </c>
      <c r="AS1360" s="482">
        <v>0.50740209810693415</v>
      </c>
      <c r="AT1360" s="483">
        <v>8.7468885835841614E-3</v>
      </c>
      <c r="AU1360" s="490">
        <v>3.8735000187392614E-2</v>
      </c>
      <c r="AV1360" s="491">
        <v>1.608933241167021E-2</v>
      </c>
      <c r="AW1360" s="491">
        <v>1.1521488144409666E-2</v>
      </c>
      <c r="AX1360" s="491">
        <v>9.1991407245433591E-3</v>
      </c>
      <c r="AY1360" s="491">
        <v>3.1055650583268223E-2</v>
      </c>
      <c r="AZ1360" s="491">
        <v>1.8289183107261495E-2</v>
      </c>
      <c r="BA1360" s="491">
        <v>1.3418964793980388</v>
      </c>
      <c r="BB1360" s="491">
        <v>2.7516837129096326E-2</v>
      </c>
      <c r="BC1360" s="491">
        <v>1.1200092642985955E-3</v>
      </c>
      <c r="BD1360" s="491">
        <v>2.130696590820684E-2</v>
      </c>
      <c r="BE1360" s="491">
        <v>3.48879236269342E-2</v>
      </c>
      <c r="BF1360" s="491">
        <v>8.109044338974223E-3</v>
      </c>
      <c r="BG1360" s="491">
        <v>1.1070453123043514E-2</v>
      </c>
      <c r="BH1360" s="491">
        <v>1.1279900502015005E-2</v>
      </c>
      <c r="BI1360" s="491">
        <v>8.981272431834152E-3</v>
      </c>
      <c r="BJ1360" s="491">
        <v>8.412953739175168E-3</v>
      </c>
      <c r="BK1360" s="491">
        <v>1.5518345800258916E-2</v>
      </c>
      <c r="BL1360" s="491">
        <v>1.9373097630596792E-2</v>
      </c>
      <c r="BM1360" s="491">
        <v>1.8158211842613538E-2</v>
      </c>
      <c r="BN1360" s="491">
        <v>1.7943686061579547E-2</v>
      </c>
      <c r="BO1360" s="491">
        <v>1.1062988401306454E-2</v>
      </c>
      <c r="BP1360" s="491">
        <v>0.11572854753513807</v>
      </c>
      <c r="BQ1360" s="491">
        <v>5.6977300232167634E-2</v>
      </c>
      <c r="BR1360" s="491">
        <v>8.8361760507044695E-3</v>
      </c>
      <c r="BS1360" s="491">
        <v>1.2786362223877096E-2</v>
      </c>
      <c r="BT1360" s="491">
        <v>9.7112346871720944E-3</v>
      </c>
      <c r="BU1360" s="491">
        <v>1.4561288076190108E-2</v>
      </c>
      <c r="BV1360" s="491">
        <v>1.2919495797662302E-2</v>
      </c>
      <c r="BW1360" s="491">
        <v>4.887889094271812E-3</v>
      </c>
      <c r="BX1360" s="491">
        <v>1.2326511803260118E-2</v>
      </c>
      <c r="BY1360" s="491">
        <v>2.8092620143128307E-2</v>
      </c>
      <c r="BZ1360" s="491">
        <v>8.5303972900001024E-3</v>
      </c>
      <c r="CA1360" s="491">
        <v>1.3854111433740783E-2</v>
      </c>
      <c r="CB1360" s="491">
        <v>1.4107521447030043E-2</v>
      </c>
      <c r="CC1360" s="491">
        <v>2.973709229351084E-2</v>
      </c>
      <c r="CD1360" s="491">
        <v>1.1002457778746054E-2</v>
      </c>
      <c r="CE1360" s="491">
        <v>1.5744714654298164E-2</v>
      </c>
      <c r="CF1360" s="491">
        <v>1.8790352920166179E-2</v>
      </c>
      <c r="CG1360" s="491">
        <v>1.4296475701859835E-2</v>
      </c>
      <c r="CH1360" s="491">
        <v>1.1410967628475701E-2</v>
      </c>
      <c r="CI1360" s="491">
        <v>0.50116290648681394</v>
      </c>
      <c r="CJ1360" s="492">
        <v>9.315617882613085E-3</v>
      </c>
    </row>
    <row r="1361" spans="2:88">
      <c r="B1361" s="284"/>
      <c r="C1361" s="589">
        <v>8</v>
      </c>
      <c r="D1361" s="473" t="s">
        <v>70</v>
      </c>
      <c r="E1361" s="481">
        <v>6.1862066121863422E-2</v>
      </c>
      <c r="F1361" s="482">
        <v>6.4611796104210879E-3</v>
      </c>
      <c r="G1361" s="482">
        <v>2.1191248793626511E-2</v>
      </c>
      <c r="H1361" s="482">
        <v>2.1786286251298463E-2</v>
      </c>
      <c r="I1361" s="482">
        <v>3.2068337191408655E-2</v>
      </c>
      <c r="J1361" s="482">
        <v>0.13616399657111627</v>
      </c>
      <c r="K1361" s="482">
        <v>6.0263738291248724E-2</v>
      </c>
      <c r="L1361" s="482">
        <v>0.38307256114520155</v>
      </c>
      <c r="M1361" s="482">
        <v>3.7970040010438712E-3</v>
      </c>
      <c r="N1361" s="482">
        <v>0.24545787546561393</v>
      </c>
      <c r="O1361" s="482">
        <v>4.3930844207267054E-2</v>
      </c>
      <c r="P1361" s="482">
        <v>1.1677946214698531E-2</v>
      </c>
      <c r="Q1361" s="482">
        <v>3.7725569905087276E-2</v>
      </c>
      <c r="R1361" s="482">
        <v>1.7862135694187403E-2</v>
      </c>
      <c r="S1361" s="482">
        <v>1.4925449101579856E-2</v>
      </c>
      <c r="T1361" s="482">
        <v>1.5634295350980904E-2</v>
      </c>
      <c r="U1361" s="482">
        <v>5.1216451428644658E-2</v>
      </c>
      <c r="V1361" s="482">
        <v>4.6928253278067281E-2</v>
      </c>
      <c r="W1361" s="482">
        <v>4.1192469292868725E-2</v>
      </c>
      <c r="X1361" s="482">
        <v>2.2788239808920453E-2</v>
      </c>
      <c r="Y1361" s="482">
        <v>4.4212901544309298E-2</v>
      </c>
      <c r="Z1361" s="482">
        <v>5.9162751916821132E-2</v>
      </c>
      <c r="AA1361" s="482">
        <v>1.6129018945362866E-2</v>
      </c>
      <c r="AB1361" s="482">
        <v>5.3033231281037893E-3</v>
      </c>
      <c r="AC1361" s="482">
        <v>1.7788716157663965E-2</v>
      </c>
      <c r="AD1361" s="482">
        <v>1.1330895712961021E-2</v>
      </c>
      <c r="AE1361" s="482">
        <v>4.5992831762797894E-3</v>
      </c>
      <c r="AF1361" s="482">
        <v>4.635990135391386E-3</v>
      </c>
      <c r="AG1361" s="482">
        <v>9.2451548252179552E-4</v>
      </c>
      <c r="AH1361" s="482">
        <v>3.5461184185013217E-3</v>
      </c>
      <c r="AI1361" s="482">
        <v>7.7815624773607183E-3</v>
      </c>
      <c r="AJ1361" s="482">
        <v>5.6219530498530807E-3</v>
      </c>
      <c r="AK1361" s="482">
        <v>7.7075855630282762E-3</v>
      </c>
      <c r="AL1361" s="482">
        <v>0.11604340126447642</v>
      </c>
      <c r="AM1361" s="482">
        <v>8.0927280605036719E-3</v>
      </c>
      <c r="AN1361" s="482">
        <v>1.4826740167964142E-2</v>
      </c>
      <c r="AO1361" s="482">
        <v>1.1281640503305351E-2</v>
      </c>
      <c r="AP1361" s="482">
        <v>1.3180986199843838E-2</v>
      </c>
      <c r="AQ1361" s="482">
        <v>7.5899705115388674E-3</v>
      </c>
      <c r="AR1361" s="482">
        <v>1.4697002900713184E-2</v>
      </c>
      <c r="AS1361" s="482">
        <v>6.5052658462856988E-2</v>
      </c>
      <c r="AT1361" s="483">
        <v>1.8638323139827676E-2</v>
      </c>
      <c r="AU1361" s="490">
        <v>9.1057867209716578E-2</v>
      </c>
      <c r="AV1361" s="491">
        <v>1.0465203583354668E-2</v>
      </c>
      <c r="AW1361" s="491">
        <v>2.4330076787914635E-2</v>
      </c>
      <c r="AX1361" s="491">
        <v>1.9866725419700762E-2</v>
      </c>
      <c r="AY1361" s="491">
        <v>3.7174954513205079E-2</v>
      </c>
      <c r="AZ1361" s="491">
        <v>0.14378432490121937</v>
      </c>
      <c r="BA1361" s="491">
        <v>6.4606720371181467E-2</v>
      </c>
      <c r="BB1361" s="491">
        <v>1.377451182971565</v>
      </c>
      <c r="BC1361" s="491">
        <v>2.6846439548971011E-3</v>
      </c>
      <c r="BD1361" s="491">
        <v>0.27815045228698981</v>
      </c>
      <c r="BE1361" s="491">
        <v>4.7313047065378797E-2</v>
      </c>
      <c r="BF1361" s="491">
        <v>1.1678371009707497E-2</v>
      </c>
      <c r="BG1361" s="491">
        <v>2.0356995787529621E-2</v>
      </c>
      <c r="BH1361" s="491">
        <v>1.7635662333989069E-2</v>
      </c>
      <c r="BI1361" s="491">
        <v>1.5600544430887334E-2</v>
      </c>
      <c r="BJ1361" s="491">
        <v>1.7798143177855944E-2</v>
      </c>
      <c r="BK1361" s="491">
        <v>4.028882646781809E-2</v>
      </c>
      <c r="BL1361" s="491">
        <v>3.6399452735088524E-2</v>
      </c>
      <c r="BM1361" s="491">
        <v>3.5824103510500187E-2</v>
      </c>
      <c r="BN1361" s="491">
        <v>3.4879849935101272E-2</v>
      </c>
      <c r="BO1361" s="491">
        <v>4.0642203126427939E-2</v>
      </c>
      <c r="BP1361" s="491">
        <v>6.1760849684956827E-2</v>
      </c>
      <c r="BQ1361" s="491">
        <v>1.8748644820217694E-2</v>
      </c>
      <c r="BR1361" s="491">
        <v>5.6056339734792317E-3</v>
      </c>
      <c r="BS1361" s="491">
        <v>2.9460331089402013E-2</v>
      </c>
      <c r="BT1361" s="491">
        <v>2.3361992612845543E-2</v>
      </c>
      <c r="BU1361" s="491">
        <v>4.9335734812307915E-3</v>
      </c>
      <c r="BV1361" s="491">
        <v>5.0115733037583293E-3</v>
      </c>
      <c r="BW1361" s="491">
        <v>2.1061873596838563E-3</v>
      </c>
      <c r="BX1361" s="491">
        <v>5.2572041347513114E-3</v>
      </c>
      <c r="BY1361" s="491">
        <v>9.1970284403226302E-3</v>
      </c>
      <c r="BZ1361" s="491">
        <v>6.3454172055083394E-3</v>
      </c>
      <c r="CA1361" s="491">
        <v>1.1295459960977331E-2</v>
      </c>
      <c r="CB1361" s="491">
        <v>0.1483080783535119</v>
      </c>
      <c r="CC1361" s="491">
        <v>1.1385649085374866E-2</v>
      </c>
      <c r="CD1361" s="491">
        <v>1.3041829997672328E-2</v>
      </c>
      <c r="CE1361" s="491">
        <v>1.3959525884612113E-2</v>
      </c>
      <c r="CF1361" s="491">
        <v>1.5441254765681074E-2</v>
      </c>
      <c r="CG1361" s="491">
        <v>1.0395627125847403E-2</v>
      </c>
      <c r="CH1361" s="491">
        <v>2.3563117500346044E-2</v>
      </c>
      <c r="CI1361" s="491">
        <v>6.3900512817627472E-2</v>
      </c>
      <c r="CJ1361" s="492">
        <v>2.0922274617259724E-2</v>
      </c>
    </row>
    <row r="1362" spans="2:88">
      <c r="B1362" s="284"/>
      <c r="C1362" s="589">
        <v>9</v>
      </c>
      <c r="D1362" s="473" t="s">
        <v>71</v>
      </c>
      <c r="E1362" s="481">
        <v>1.7092007862857025E-2</v>
      </c>
      <c r="F1362" s="482">
        <v>1.4347399858280058E-2</v>
      </c>
      <c r="G1362" s="482">
        <v>4.5003739561980345E-2</v>
      </c>
      <c r="H1362" s="482">
        <v>6.9406568985566713E-2</v>
      </c>
      <c r="I1362" s="482">
        <v>1.7230861419572502E-2</v>
      </c>
      <c r="J1362" s="482">
        <v>2.3152088327530299E-2</v>
      </c>
      <c r="K1362" s="482">
        <v>2.2549901996517491E-2</v>
      </c>
      <c r="L1362" s="482">
        <v>5.8583680368521317E-2</v>
      </c>
      <c r="M1362" s="482">
        <v>3.3464233549392396E-2</v>
      </c>
      <c r="N1362" s="482">
        <v>3.022863182118191E-2</v>
      </c>
      <c r="O1362" s="482">
        <v>2.8650074339793011E-2</v>
      </c>
      <c r="P1362" s="482">
        <v>5.0847314031635372E-2</v>
      </c>
      <c r="Q1362" s="482">
        <v>1.412756709178389E-2</v>
      </c>
      <c r="R1362" s="482">
        <v>3.3700460770800494E-2</v>
      </c>
      <c r="S1362" s="482">
        <v>2.9003656751346484E-2</v>
      </c>
      <c r="T1362" s="482">
        <v>1.9497065602115563E-2</v>
      </c>
      <c r="U1362" s="482">
        <v>1.9343215100506028E-2</v>
      </c>
      <c r="V1362" s="482">
        <v>1.4765327598724129E-2</v>
      </c>
      <c r="W1362" s="482">
        <v>1.9205218305006055E-2</v>
      </c>
      <c r="X1362" s="482">
        <v>1.0911474840448146E-2</v>
      </c>
      <c r="Y1362" s="482">
        <v>2.2642508502157821E-2</v>
      </c>
      <c r="Z1362" s="482">
        <v>1.2143913860146318E-2</v>
      </c>
      <c r="AA1362" s="482">
        <v>2.3671087957638511E-2</v>
      </c>
      <c r="AB1362" s="482">
        <v>4.8100171012763898E-2</v>
      </c>
      <c r="AC1362" s="482">
        <v>1.0400146999335344E-2</v>
      </c>
      <c r="AD1362" s="482">
        <v>7.9842883580951481E-3</v>
      </c>
      <c r="AE1362" s="482">
        <v>7.6555635186448283E-3</v>
      </c>
      <c r="AF1362" s="482">
        <v>4.4414590320560783E-3</v>
      </c>
      <c r="AG1362" s="482">
        <v>1.0657386327520557E-3</v>
      </c>
      <c r="AH1362" s="482">
        <v>2.1302619614951848E-2</v>
      </c>
      <c r="AI1362" s="482">
        <v>6.0144113135447994E-3</v>
      </c>
      <c r="AJ1362" s="482">
        <v>8.2604885611842933E-3</v>
      </c>
      <c r="AK1362" s="482">
        <v>6.4884840639262177E-3</v>
      </c>
      <c r="AL1362" s="482">
        <v>1.4867485843840624E-2</v>
      </c>
      <c r="AM1362" s="482">
        <v>5.7317804621172565E-3</v>
      </c>
      <c r="AN1362" s="482">
        <v>7.4312811649539781E-3</v>
      </c>
      <c r="AO1362" s="482">
        <v>1.2732561029884806E-2</v>
      </c>
      <c r="AP1362" s="482">
        <v>1.2577457690289513E-2</v>
      </c>
      <c r="AQ1362" s="482">
        <v>8.0741549229405817E-3</v>
      </c>
      <c r="AR1362" s="482">
        <v>7.974588667071212E-3</v>
      </c>
      <c r="AS1362" s="482">
        <v>2.2635773839419178E-2</v>
      </c>
      <c r="AT1362" s="483">
        <v>2.0935453137151887E-2</v>
      </c>
      <c r="AU1362" s="490">
        <v>3.8376589381262233E-2</v>
      </c>
      <c r="AV1362" s="491">
        <v>3.6469190663503431E-2</v>
      </c>
      <c r="AW1362" s="491">
        <v>9.0851615038327324E-2</v>
      </c>
      <c r="AX1362" s="491">
        <v>0.11823219734850325</v>
      </c>
      <c r="AY1362" s="491">
        <v>2.4267783646800347E-2</v>
      </c>
      <c r="AZ1362" s="491">
        <v>3.0494211933515245E-2</v>
      </c>
      <c r="BA1362" s="491">
        <v>2.8838625304275143E-2</v>
      </c>
      <c r="BB1362" s="491">
        <v>0.10943265552193966</v>
      </c>
      <c r="BC1362" s="491">
        <v>1.0583469285138531</v>
      </c>
      <c r="BD1362" s="491">
        <v>3.3940540604992027E-2</v>
      </c>
      <c r="BE1362" s="491">
        <v>4.8082387835271481E-2</v>
      </c>
      <c r="BF1362" s="491">
        <v>8.7636859705837233E-2</v>
      </c>
      <c r="BG1362" s="491">
        <v>1.7391281941263197E-2</v>
      </c>
      <c r="BH1362" s="491">
        <v>3.6844278951679035E-2</v>
      </c>
      <c r="BI1362" s="491">
        <v>2.5257867002271509E-2</v>
      </c>
      <c r="BJ1362" s="491">
        <v>2.2203340274285763E-2</v>
      </c>
      <c r="BK1362" s="491">
        <v>1.913403993062358E-2</v>
      </c>
      <c r="BL1362" s="491">
        <v>1.9209866288236982E-2</v>
      </c>
      <c r="BM1362" s="491">
        <v>1.9206276696767725E-2</v>
      </c>
      <c r="BN1362" s="491">
        <v>1.4876958310373702E-2</v>
      </c>
      <c r="BO1362" s="491">
        <v>2.5769238924115638E-2</v>
      </c>
      <c r="BP1362" s="491">
        <v>2.4977575827566767E-2</v>
      </c>
      <c r="BQ1362" s="491">
        <v>3.3138051639673656E-2</v>
      </c>
      <c r="BR1362" s="491">
        <v>8.2575279818538044E-2</v>
      </c>
      <c r="BS1362" s="491">
        <v>3.0762902906905962E-2</v>
      </c>
      <c r="BT1362" s="491">
        <v>2.8832762248026073E-2</v>
      </c>
      <c r="BU1362" s="491">
        <v>1.9647606607090428E-2</v>
      </c>
      <c r="BV1362" s="491">
        <v>8.1430212562175336E-3</v>
      </c>
      <c r="BW1362" s="491">
        <v>4.5008185766713428E-3</v>
      </c>
      <c r="BX1362" s="491">
        <v>6.3718548218482857E-2</v>
      </c>
      <c r="BY1362" s="491">
        <v>1.103870795205306E-2</v>
      </c>
      <c r="BZ1362" s="491">
        <v>1.8838217654487274E-2</v>
      </c>
      <c r="CA1362" s="491">
        <v>1.4019378221887688E-2</v>
      </c>
      <c r="CB1362" s="491">
        <v>2.1203921387503096E-2</v>
      </c>
      <c r="CC1362" s="491">
        <v>1.4083463777353611E-2</v>
      </c>
      <c r="CD1362" s="491">
        <v>1.1132653113801974E-2</v>
      </c>
      <c r="CE1362" s="491">
        <v>2.5055868107551778E-2</v>
      </c>
      <c r="CF1362" s="491">
        <v>1.9632385014260376E-2</v>
      </c>
      <c r="CG1362" s="491">
        <v>2.2995764699510753E-2</v>
      </c>
      <c r="CH1362" s="491">
        <v>2.0894342714046384E-2</v>
      </c>
      <c r="CI1362" s="491">
        <v>2.4731023689638983E-2</v>
      </c>
      <c r="CJ1362" s="492">
        <v>4.4651404052916177E-2</v>
      </c>
    </row>
    <row r="1363" spans="2:88">
      <c r="B1363" s="284"/>
      <c r="C1363" s="589">
        <v>10</v>
      </c>
      <c r="D1363" s="473" t="s">
        <v>564</v>
      </c>
      <c r="E1363" s="481">
        <v>1.3735973983537335E-2</v>
      </c>
      <c r="F1363" s="482">
        <v>1.5449745670227208E-2</v>
      </c>
      <c r="G1363" s="482">
        <v>2.5397032082684252E-2</v>
      </c>
      <c r="H1363" s="482">
        <v>1.5087192403265599E-2</v>
      </c>
      <c r="I1363" s="482">
        <v>3.1677275231665213E-2</v>
      </c>
      <c r="J1363" s="482">
        <v>2.4050086008037673E-2</v>
      </c>
      <c r="K1363" s="482">
        <v>3.4177052430830017E-2</v>
      </c>
      <c r="L1363" s="482">
        <v>2.6952822162669261E-2</v>
      </c>
      <c r="M1363" s="482">
        <v>2.0981332157365387E-3</v>
      </c>
      <c r="N1363" s="482">
        <v>0.16709371859791181</v>
      </c>
      <c r="O1363" s="482">
        <v>2.1379012413104959E-2</v>
      </c>
      <c r="P1363" s="482">
        <v>6.1098130798218613E-3</v>
      </c>
      <c r="Q1363" s="482">
        <v>2.6246190970782048E-2</v>
      </c>
      <c r="R1363" s="482">
        <v>1.1073898437894008E-2</v>
      </c>
      <c r="S1363" s="482">
        <v>1.7066759445272053E-2</v>
      </c>
      <c r="T1363" s="482">
        <v>2.1380004601581695E-2</v>
      </c>
      <c r="U1363" s="482">
        <v>6.0171590599547596E-2</v>
      </c>
      <c r="V1363" s="482">
        <v>2.7612788191242962E-2</v>
      </c>
      <c r="W1363" s="482">
        <v>6.7508862746642737E-2</v>
      </c>
      <c r="X1363" s="482">
        <v>3.6506764764388258E-2</v>
      </c>
      <c r="Y1363" s="482">
        <v>7.4463197359166775E-2</v>
      </c>
      <c r="Z1363" s="482">
        <v>5.8795730680303103E-2</v>
      </c>
      <c r="AA1363" s="482">
        <v>1.7702464539529561E-2</v>
      </c>
      <c r="AB1363" s="482">
        <v>4.779911288152785E-3</v>
      </c>
      <c r="AC1363" s="482">
        <v>2.7544113149675031E-2</v>
      </c>
      <c r="AD1363" s="482">
        <v>7.8742896662292883E-3</v>
      </c>
      <c r="AE1363" s="482">
        <v>8.8162128358755688E-3</v>
      </c>
      <c r="AF1363" s="482">
        <v>7.3399479452118761E-3</v>
      </c>
      <c r="AG1363" s="482">
        <v>1.4292036544321677E-3</v>
      </c>
      <c r="AH1363" s="482">
        <v>4.9437558415420316E-3</v>
      </c>
      <c r="AI1363" s="482">
        <v>7.6416851508544856E-3</v>
      </c>
      <c r="AJ1363" s="482">
        <v>6.8415659543979122E-3</v>
      </c>
      <c r="AK1363" s="482">
        <v>6.1983752884882176E-3</v>
      </c>
      <c r="AL1363" s="482">
        <v>8.41351524748459E-3</v>
      </c>
      <c r="AM1363" s="482">
        <v>9.6209830789902948E-3</v>
      </c>
      <c r="AN1363" s="482">
        <v>2.3529522227590242E-2</v>
      </c>
      <c r="AO1363" s="482">
        <v>9.0828060502385188E-3</v>
      </c>
      <c r="AP1363" s="482">
        <v>1.0292199726294422E-2</v>
      </c>
      <c r="AQ1363" s="482">
        <v>9.2341483726377915E-3</v>
      </c>
      <c r="AR1363" s="482">
        <v>5.0666293147402291E-3</v>
      </c>
      <c r="AS1363" s="482">
        <v>7.1218877799062524E-2</v>
      </c>
      <c r="AT1363" s="483">
        <v>1.2784273698693021E-2</v>
      </c>
      <c r="AU1363" s="490">
        <v>1.8158222343887708E-2</v>
      </c>
      <c r="AV1363" s="491">
        <v>2.896607668875038E-2</v>
      </c>
      <c r="AW1363" s="491">
        <v>3.0001809196557441E-2</v>
      </c>
      <c r="AX1363" s="491">
        <v>1.464176807089872E-2</v>
      </c>
      <c r="AY1363" s="491">
        <v>3.1363802383975375E-2</v>
      </c>
      <c r="AZ1363" s="491">
        <v>2.0475592618754233E-2</v>
      </c>
      <c r="BA1363" s="491">
        <v>3.5412157403846442E-2</v>
      </c>
      <c r="BB1363" s="491">
        <v>3.1120244166439773E-2</v>
      </c>
      <c r="BC1363" s="491">
        <v>1.0273110304147024E-3</v>
      </c>
      <c r="BD1363" s="491">
        <v>1.2224545093732915</v>
      </c>
      <c r="BE1363" s="491">
        <v>1.6161433507329466E-2</v>
      </c>
      <c r="BF1363" s="491">
        <v>6.0933711272406548E-3</v>
      </c>
      <c r="BG1363" s="491">
        <v>1.3209987854921069E-2</v>
      </c>
      <c r="BH1363" s="491">
        <v>1.0561039790165075E-2</v>
      </c>
      <c r="BI1363" s="491">
        <v>2.1375069355401625E-2</v>
      </c>
      <c r="BJ1363" s="491">
        <v>3.2564885492794668E-2</v>
      </c>
      <c r="BK1363" s="491">
        <v>5.3955771370661765E-2</v>
      </c>
      <c r="BL1363" s="491">
        <v>3.4594109245057764E-2</v>
      </c>
      <c r="BM1363" s="491">
        <v>5.1504420761398571E-2</v>
      </c>
      <c r="BN1363" s="491">
        <v>5.7235480857967952E-2</v>
      </c>
      <c r="BO1363" s="491">
        <v>6.9447954496078421E-2</v>
      </c>
      <c r="BP1363" s="491">
        <v>6.8858765093253574E-2</v>
      </c>
      <c r="BQ1363" s="491">
        <v>2.1225304084048106E-2</v>
      </c>
      <c r="BR1363" s="491">
        <v>5.0083467461968078E-3</v>
      </c>
      <c r="BS1363" s="491">
        <v>4.4371587467925917E-2</v>
      </c>
      <c r="BT1363" s="491">
        <v>1.5205290709340553E-2</v>
      </c>
      <c r="BU1363" s="491">
        <v>9.3061243717175307E-3</v>
      </c>
      <c r="BV1363" s="491">
        <v>8.274173413320372E-3</v>
      </c>
      <c r="BW1363" s="491">
        <v>3.0760237976197001E-3</v>
      </c>
      <c r="BX1363" s="491">
        <v>7.0368832554353871E-3</v>
      </c>
      <c r="BY1363" s="491">
        <v>1.1335486991837928E-2</v>
      </c>
      <c r="BZ1363" s="491">
        <v>7.731883691898477E-3</v>
      </c>
      <c r="CA1363" s="491">
        <v>8.7214568244300249E-3</v>
      </c>
      <c r="CB1363" s="491">
        <v>9.2774248948968661E-3</v>
      </c>
      <c r="CC1363" s="491">
        <v>1.4040863357875178E-2</v>
      </c>
      <c r="CD1363" s="491">
        <v>1.8517180091442577E-2</v>
      </c>
      <c r="CE1363" s="491">
        <v>1.1101400559846795E-2</v>
      </c>
      <c r="CF1363" s="491">
        <v>1.1411520185059223E-2</v>
      </c>
      <c r="CG1363" s="491">
        <v>1.1829095901158269E-2</v>
      </c>
      <c r="CH1363" s="491">
        <v>7.1406249076993219E-3</v>
      </c>
      <c r="CI1363" s="491">
        <v>7.8567770747711208E-2</v>
      </c>
      <c r="CJ1363" s="492">
        <v>1.4231284102352471E-2</v>
      </c>
    </row>
    <row r="1364" spans="2:88">
      <c r="B1364" s="284"/>
      <c r="C1364" s="589">
        <v>11</v>
      </c>
      <c r="D1364" s="473" t="s">
        <v>72</v>
      </c>
      <c r="E1364" s="481">
        <v>3.5278596237394966E-3</v>
      </c>
      <c r="F1364" s="482">
        <v>1.1771757196403993E-3</v>
      </c>
      <c r="G1364" s="482">
        <v>2.0855900068079279E-3</v>
      </c>
      <c r="H1364" s="482">
        <v>1.9313951750734876E-3</v>
      </c>
      <c r="I1364" s="482">
        <v>4.5180722371173055E-3</v>
      </c>
      <c r="J1364" s="482">
        <v>2.8813376431609055E-3</v>
      </c>
      <c r="K1364" s="482">
        <v>1.170204422120669E-2</v>
      </c>
      <c r="L1364" s="482">
        <v>8.0472612370639345E-3</v>
      </c>
      <c r="M1364" s="482">
        <v>4.8187091748980778E-4</v>
      </c>
      <c r="N1364" s="482">
        <v>7.2483476772871123E-3</v>
      </c>
      <c r="O1364" s="482">
        <v>6.0639108582763765E-2</v>
      </c>
      <c r="P1364" s="482">
        <v>1.1324245175120937E-2</v>
      </c>
      <c r="Q1364" s="482">
        <v>1.1073829990570775E-2</v>
      </c>
      <c r="R1364" s="482">
        <v>8.1583360363397354E-3</v>
      </c>
      <c r="S1364" s="482">
        <v>1.2071226714337776E-2</v>
      </c>
      <c r="T1364" s="482">
        <v>8.3490818662668251E-3</v>
      </c>
      <c r="U1364" s="482">
        <v>2.224367603654822E-2</v>
      </c>
      <c r="V1364" s="482">
        <v>3.5657786829631027E-2</v>
      </c>
      <c r="W1364" s="482">
        <v>1.3877808993304415E-2</v>
      </c>
      <c r="X1364" s="482">
        <v>1.5404382900124716E-2</v>
      </c>
      <c r="Y1364" s="482">
        <v>1.8329429612689394E-2</v>
      </c>
      <c r="Z1364" s="482">
        <v>1.1641541280519559E-2</v>
      </c>
      <c r="AA1364" s="482">
        <v>3.2716940603805256E-2</v>
      </c>
      <c r="AB1364" s="482">
        <v>1.600608854457208E-3</v>
      </c>
      <c r="AC1364" s="482">
        <v>3.9452459996894024E-3</v>
      </c>
      <c r="AD1364" s="482">
        <v>7.8351189107832655E-4</v>
      </c>
      <c r="AE1364" s="482">
        <v>1.0323468241242246E-3</v>
      </c>
      <c r="AF1364" s="482">
        <v>9.8106285832146706E-4</v>
      </c>
      <c r="AG1364" s="482">
        <v>7.8569275553088931E-4</v>
      </c>
      <c r="AH1364" s="482">
        <v>9.0711082670886665E-4</v>
      </c>
      <c r="AI1364" s="482">
        <v>1.4027306466188186E-3</v>
      </c>
      <c r="AJ1364" s="482">
        <v>1.6741763011213747E-3</v>
      </c>
      <c r="AK1364" s="482">
        <v>2.3375838893811367E-3</v>
      </c>
      <c r="AL1364" s="482">
        <v>2.4927469628004948E-3</v>
      </c>
      <c r="AM1364" s="482">
        <v>1.1823101439901113E-3</v>
      </c>
      <c r="AN1364" s="482">
        <v>5.1196140543453873E-3</v>
      </c>
      <c r="AO1364" s="482">
        <v>2.8050491766454656E-3</v>
      </c>
      <c r="AP1364" s="482">
        <v>2.8451635566939882E-3</v>
      </c>
      <c r="AQ1364" s="482">
        <v>1.6014147539143398E-3</v>
      </c>
      <c r="AR1364" s="482">
        <v>1.1049718405843176E-3</v>
      </c>
      <c r="AS1364" s="482">
        <v>1.1348986861534054E-2</v>
      </c>
      <c r="AT1364" s="483">
        <v>7.2792732152935297E-3</v>
      </c>
      <c r="AU1364" s="490">
        <v>5.4486345880426241E-3</v>
      </c>
      <c r="AV1364" s="491">
        <v>1.959841728471242E-3</v>
      </c>
      <c r="AW1364" s="491">
        <v>2.2183777747940983E-3</v>
      </c>
      <c r="AX1364" s="491">
        <v>2.9363856669065878E-3</v>
      </c>
      <c r="AY1364" s="491">
        <v>4.8960683288351492E-3</v>
      </c>
      <c r="AZ1364" s="491">
        <v>2.8814493803678231E-3</v>
      </c>
      <c r="BA1364" s="491">
        <v>8.8936936416382992E-3</v>
      </c>
      <c r="BB1364" s="491">
        <v>9.3701904339119069E-3</v>
      </c>
      <c r="BC1364" s="491">
        <v>5.3784747077393106E-4</v>
      </c>
      <c r="BD1364" s="491">
        <v>8.027782652422346E-3</v>
      </c>
      <c r="BE1364" s="491">
        <v>1.0872960957886626</v>
      </c>
      <c r="BF1364" s="491">
        <v>1.1373581954621735E-2</v>
      </c>
      <c r="BG1364" s="491">
        <v>9.6198624610892083E-3</v>
      </c>
      <c r="BH1364" s="491">
        <v>8.9699661352178606E-3</v>
      </c>
      <c r="BI1364" s="491">
        <v>1.2980674472469185E-2</v>
      </c>
      <c r="BJ1364" s="491">
        <v>9.1195592237122269E-3</v>
      </c>
      <c r="BK1364" s="491">
        <v>3.2598264861344206E-2</v>
      </c>
      <c r="BL1364" s="491">
        <v>6.777363097183399E-2</v>
      </c>
      <c r="BM1364" s="491">
        <v>1.9377013769290293E-2</v>
      </c>
      <c r="BN1364" s="491">
        <v>1.9703603075412943E-2</v>
      </c>
      <c r="BO1364" s="491">
        <v>1.64009273010579E-2</v>
      </c>
      <c r="BP1364" s="491">
        <v>7.1370331970844764E-3</v>
      </c>
      <c r="BQ1364" s="491">
        <v>5.4926455227199668E-2</v>
      </c>
      <c r="BR1364" s="491">
        <v>3.4831403134021294E-3</v>
      </c>
      <c r="BS1364" s="491">
        <v>9.7483533911963891E-3</v>
      </c>
      <c r="BT1364" s="491">
        <v>1.9075459538221203E-3</v>
      </c>
      <c r="BU1364" s="491">
        <v>1.615528567483365E-3</v>
      </c>
      <c r="BV1364" s="491">
        <v>1.3375487907561806E-3</v>
      </c>
      <c r="BW1364" s="491">
        <v>2.8983531945610025E-3</v>
      </c>
      <c r="BX1364" s="491">
        <v>1.9493651147170655E-3</v>
      </c>
      <c r="BY1364" s="491">
        <v>1.9441541032955431E-3</v>
      </c>
      <c r="BZ1364" s="491">
        <v>2.7157432264978193E-3</v>
      </c>
      <c r="CA1364" s="491">
        <v>3.4638027911110731E-3</v>
      </c>
      <c r="CB1364" s="491">
        <v>3.0512242711195447E-3</v>
      </c>
      <c r="CC1364" s="491">
        <v>1.8326209579622502E-3</v>
      </c>
      <c r="CD1364" s="491">
        <v>3.685891941845021E-3</v>
      </c>
      <c r="CE1364" s="491">
        <v>3.9041241219752391E-3</v>
      </c>
      <c r="CF1364" s="491">
        <v>3.6331576657752619E-3</v>
      </c>
      <c r="CG1364" s="491">
        <v>2.7312824441425489E-3</v>
      </c>
      <c r="CH1364" s="491">
        <v>2.024365532283592E-3</v>
      </c>
      <c r="CI1364" s="491">
        <v>1.2246535630093916E-2</v>
      </c>
      <c r="CJ1364" s="492">
        <v>9.1743481473997683E-3</v>
      </c>
    </row>
    <row r="1365" spans="2:88">
      <c r="B1365" s="284"/>
      <c r="C1365" s="589">
        <v>12</v>
      </c>
      <c r="D1365" s="473" t="s">
        <v>73</v>
      </c>
      <c r="E1365" s="481">
        <v>5.8303782908631415E-3</v>
      </c>
      <c r="F1365" s="482">
        <v>3.1263025657715755E-3</v>
      </c>
      <c r="G1365" s="482">
        <v>1.9353127883399674E-2</v>
      </c>
      <c r="H1365" s="482">
        <v>2.5254061914776957E-2</v>
      </c>
      <c r="I1365" s="482">
        <v>1.4857741015277665E-2</v>
      </c>
      <c r="J1365" s="482">
        <v>9.0101406472350206E-3</v>
      </c>
      <c r="K1365" s="482">
        <v>8.2914754029693921E-2</v>
      </c>
      <c r="L1365" s="482">
        <v>1.3183083680961858E-2</v>
      </c>
      <c r="M1365" s="482">
        <v>3.5648729909960692E-3</v>
      </c>
      <c r="N1365" s="482">
        <v>1.9964618879602842E-2</v>
      </c>
      <c r="O1365" s="482">
        <v>3.1192146840271374E-2</v>
      </c>
      <c r="P1365" s="482">
        <v>0.78311142903717335</v>
      </c>
      <c r="Q1365" s="482">
        <v>1.3526136741900096E-2</v>
      </c>
      <c r="R1365" s="482">
        <v>0.58848804837270141</v>
      </c>
      <c r="S1365" s="482">
        <v>0.49994415620949539</v>
      </c>
      <c r="T1365" s="482">
        <v>0.28672254470087127</v>
      </c>
      <c r="U1365" s="482">
        <v>0.13265287316862767</v>
      </c>
      <c r="V1365" s="482">
        <v>2.8187944399805209E-2</v>
      </c>
      <c r="W1365" s="482">
        <v>0.16193624535018136</v>
      </c>
      <c r="X1365" s="482">
        <v>4.8635503239618155E-2</v>
      </c>
      <c r="Y1365" s="482">
        <v>0.22908165861889801</v>
      </c>
      <c r="Z1365" s="482">
        <v>0.12435049201969736</v>
      </c>
      <c r="AA1365" s="482">
        <v>9.7282006153654788E-2</v>
      </c>
      <c r="AB1365" s="482">
        <v>7.7517630993657353E-3</v>
      </c>
      <c r="AC1365" s="482">
        <v>8.6979680583708953E-3</v>
      </c>
      <c r="AD1365" s="482">
        <v>2.1876128389252624E-3</v>
      </c>
      <c r="AE1365" s="482">
        <v>4.65892214328688E-3</v>
      </c>
      <c r="AF1365" s="482">
        <v>4.3192358350057644E-3</v>
      </c>
      <c r="AG1365" s="482">
        <v>2.5414595416772658E-3</v>
      </c>
      <c r="AH1365" s="482">
        <v>7.3534977000928948E-3</v>
      </c>
      <c r="AI1365" s="482">
        <v>6.2056687430237538E-3</v>
      </c>
      <c r="AJ1365" s="482">
        <v>9.4518331803475856E-3</v>
      </c>
      <c r="AK1365" s="482">
        <v>3.8111444253107708E-3</v>
      </c>
      <c r="AL1365" s="482">
        <v>5.2790625210722324E-3</v>
      </c>
      <c r="AM1365" s="482">
        <v>4.745212312806512E-3</v>
      </c>
      <c r="AN1365" s="482">
        <v>2.9077500626035698E-2</v>
      </c>
      <c r="AO1365" s="482">
        <v>5.0596335147418108E-3</v>
      </c>
      <c r="AP1365" s="482">
        <v>7.081144661742862E-3</v>
      </c>
      <c r="AQ1365" s="482">
        <v>3.3882348275133803E-3</v>
      </c>
      <c r="AR1365" s="482">
        <v>4.8325022546736075E-3</v>
      </c>
      <c r="AS1365" s="482">
        <v>3.1715450176593676E-2</v>
      </c>
      <c r="AT1365" s="483">
        <v>2.9135699951550957E-2</v>
      </c>
      <c r="AU1365" s="490">
        <v>7.2157128309258516E-3</v>
      </c>
      <c r="AV1365" s="491">
        <v>3.7682322603362602E-3</v>
      </c>
      <c r="AW1365" s="491">
        <v>1.7819780269573673E-2</v>
      </c>
      <c r="AX1365" s="491">
        <v>2.6898335251458211E-2</v>
      </c>
      <c r="AY1365" s="491">
        <v>1.3943055531133189E-2</v>
      </c>
      <c r="AZ1365" s="491">
        <v>6.8082493531754686E-3</v>
      </c>
      <c r="BA1365" s="491">
        <v>4.0557474699000118E-2</v>
      </c>
      <c r="BB1365" s="491">
        <v>1.2150009060867353E-2</v>
      </c>
      <c r="BC1365" s="491">
        <v>1.3929771475413555E-3</v>
      </c>
      <c r="BD1365" s="491">
        <v>1.7673779552603925E-2</v>
      </c>
      <c r="BE1365" s="491">
        <v>3.192095505647622E-2</v>
      </c>
      <c r="BF1365" s="491">
        <v>2.1912355534028571</v>
      </c>
      <c r="BG1365" s="491">
        <v>9.992088895574994E-3</v>
      </c>
      <c r="BH1365" s="491">
        <v>0.58749667772181735</v>
      </c>
      <c r="BI1365" s="491">
        <v>0.3505876641783125</v>
      </c>
      <c r="BJ1365" s="491">
        <v>0.29058283301602583</v>
      </c>
      <c r="BK1365" s="491">
        <v>9.264968353294338E-2</v>
      </c>
      <c r="BL1365" s="491">
        <v>4.2746336114827754E-2</v>
      </c>
      <c r="BM1365" s="491">
        <v>0.14479361245871294</v>
      </c>
      <c r="BN1365" s="491">
        <v>5.1794911480462884E-2</v>
      </c>
      <c r="BO1365" s="491">
        <v>0.25410278058856067</v>
      </c>
      <c r="BP1365" s="491">
        <v>1.9261840476045552E-2</v>
      </c>
      <c r="BQ1365" s="491">
        <v>0.11005986869978104</v>
      </c>
      <c r="BR1365" s="491">
        <v>9.1219197933984711E-3</v>
      </c>
      <c r="BS1365" s="491">
        <v>1.6590804761297623E-2</v>
      </c>
      <c r="BT1365" s="491">
        <v>4.0547576550611693E-3</v>
      </c>
      <c r="BU1365" s="491">
        <v>6.2843949448163888E-3</v>
      </c>
      <c r="BV1365" s="491">
        <v>4.6601842028555357E-3</v>
      </c>
      <c r="BW1365" s="491">
        <v>6.449577639778623E-3</v>
      </c>
      <c r="BX1365" s="491">
        <v>1.1187791956468504E-2</v>
      </c>
      <c r="BY1365" s="491">
        <v>6.7573082372160134E-3</v>
      </c>
      <c r="BZ1365" s="491">
        <v>1.1811635414757816E-2</v>
      </c>
      <c r="CA1365" s="491">
        <v>4.8042092881987004E-3</v>
      </c>
      <c r="CB1365" s="491">
        <v>5.4514309695440416E-3</v>
      </c>
      <c r="CC1365" s="491">
        <v>6.2172179549053463E-3</v>
      </c>
      <c r="CD1365" s="491">
        <v>1.8713184155325312E-2</v>
      </c>
      <c r="CE1365" s="491">
        <v>5.9886605776870465E-3</v>
      </c>
      <c r="CF1365" s="491">
        <v>7.6905826507407864E-3</v>
      </c>
      <c r="CG1365" s="491">
        <v>4.6152156194279306E-3</v>
      </c>
      <c r="CH1365" s="491">
        <v>6.4102594530038868E-3</v>
      </c>
      <c r="CI1365" s="491">
        <v>2.3266648937518043E-2</v>
      </c>
      <c r="CJ1365" s="492">
        <v>3.1480403525893728E-2</v>
      </c>
    </row>
    <row r="1366" spans="2:88">
      <c r="B1366" s="284"/>
      <c r="C1366" s="589">
        <v>13</v>
      </c>
      <c r="D1366" s="473" t="s">
        <v>74</v>
      </c>
      <c r="E1366" s="481">
        <v>1.6476281941225723E-3</v>
      </c>
      <c r="F1366" s="482">
        <v>9.2413327283464165E-4</v>
      </c>
      <c r="G1366" s="482">
        <v>3.7025208686099734E-3</v>
      </c>
      <c r="H1366" s="482">
        <v>4.0646958524675654E-3</v>
      </c>
      <c r="I1366" s="482">
        <v>4.9025987425151286E-3</v>
      </c>
      <c r="J1366" s="482">
        <v>3.0754933333499153E-3</v>
      </c>
      <c r="K1366" s="482">
        <v>1.1422895930351614E-2</v>
      </c>
      <c r="L1366" s="482">
        <v>8.7725451644949E-3</v>
      </c>
      <c r="M1366" s="482">
        <v>5.6295916371390292E-4</v>
      </c>
      <c r="N1366" s="482">
        <v>6.7564183601689851E-3</v>
      </c>
      <c r="O1366" s="482">
        <v>8.9254277679018616E-3</v>
      </c>
      <c r="P1366" s="482">
        <v>9.707868481932445E-3</v>
      </c>
      <c r="Q1366" s="482">
        <v>0.30715465982024298</v>
      </c>
      <c r="R1366" s="482">
        <v>9.6010604529678079E-2</v>
      </c>
      <c r="S1366" s="482">
        <v>2.9076166727638141E-2</v>
      </c>
      <c r="T1366" s="482">
        <v>2.8805726228124145E-2</v>
      </c>
      <c r="U1366" s="482">
        <v>3.3859564850870612E-2</v>
      </c>
      <c r="V1366" s="482">
        <v>3.1450488432454148E-2</v>
      </c>
      <c r="W1366" s="482">
        <v>9.7282893157693159E-2</v>
      </c>
      <c r="X1366" s="482">
        <v>2.9089083401305626E-2</v>
      </c>
      <c r="Y1366" s="482">
        <v>3.9774580834826011E-2</v>
      </c>
      <c r="Z1366" s="482">
        <v>0.1118723131968667</v>
      </c>
      <c r="AA1366" s="482">
        <v>1.5529814741728579E-2</v>
      </c>
      <c r="AB1366" s="482">
        <v>1.9465306738360316E-3</v>
      </c>
      <c r="AC1366" s="482">
        <v>1.9710400944953667E-3</v>
      </c>
      <c r="AD1366" s="482">
        <v>5.950862247304313E-4</v>
      </c>
      <c r="AE1366" s="482">
        <v>1.0976089852534157E-3</v>
      </c>
      <c r="AF1366" s="482">
        <v>1.1889257325599801E-3</v>
      </c>
      <c r="AG1366" s="482">
        <v>4.5454654713249405E-4</v>
      </c>
      <c r="AH1366" s="482">
        <v>1.3100864871152477E-3</v>
      </c>
      <c r="AI1366" s="482">
        <v>1.8391226372942249E-3</v>
      </c>
      <c r="AJ1366" s="482">
        <v>2.401414339087E-3</v>
      </c>
      <c r="AK1366" s="482">
        <v>1.2447404194626183E-3</v>
      </c>
      <c r="AL1366" s="482">
        <v>3.232278990949126E-3</v>
      </c>
      <c r="AM1366" s="482">
        <v>1.5049306761732422E-3</v>
      </c>
      <c r="AN1366" s="482">
        <v>7.1336303290679892E-3</v>
      </c>
      <c r="AO1366" s="482">
        <v>1.8758300083530817E-3</v>
      </c>
      <c r="AP1366" s="482">
        <v>2.0516596028112063E-3</v>
      </c>
      <c r="AQ1366" s="482">
        <v>1.0806653861204225E-3</v>
      </c>
      <c r="AR1366" s="482">
        <v>1.5099991295712027E-3</v>
      </c>
      <c r="AS1366" s="482">
        <v>1.3454686528502912E-2</v>
      </c>
      <c r="AT1366" s="483">
        <v>9.0181424320166046E-3</v>
      </c>
      <c r="AU1366" s="490">
        <v>1.8279695372088736E-3</v>
      </c>
      <c r="AV1366" s="491">
        <v>8.4713936416143593E-4</v>
      </c>
      <c r="AW1366" s="491">
        <v>3.2528160873108985E-3</v>
      </c>
      <c r="AX1366" s="491">
        <v>3.8874505256018183E-3</v>
      </c>
      <c r="AY1366" s="491">
        <v>4.0057810130308307E-3</v>
      </c>
      <c r="AZ1366" s="491">
        <v>1.8849226255417283E-3</v>
      </c>
      <c r="BA1366" s="491">
        <v>5.7913497769435801E-3</v>
      </c>
      <c r="BB1366" s="491">
        <v>7.6624338529880367E-3</v>
      </c>
      <c r="BC1366" s="491">
        <v>2.6857693222699983E-4</v>
      </c>
      <c r="BD1366" s="491">
        <v>5.7811801546996866E-3</v>
      </c>
      <c r="BE1366" s="491">
        <v>1.1468419597943293E-2</v>
      </c>
      <c r="BF1366" s="491">
        <v>1.4234662668479085E-2</v>
      </c>
      <c r="BG1366" s="491">
        <v>1.3501136505553535</v>
      </c>
      <c r="BH1366" s="491">
        <v>6.6875934578787877E-2</v>
      </c>
      <c r="BI1366" s="491">
        <v>4.7624928941815713E-2</v>
      </c>
      <c r="BJ1366" s="491">
        <v>2.7765673241007024E-2</v>
      </c>
      <c r="BK1366" s="491">
        <v>4.7849783059507683E-2</v>
      </c>
      <c r="BL1366" s="491">
        <v>6.7887861938639896E-2</v>
      </c>
      <c r="BM1366" s="491">
        <v>7.2058553326566466E-2</v>
      </c>
      <c r="BN1366" s="491">
        <v>5.3285255960008E-2</v>
      </c>
      <c r="BO1366" s="491">
        <v>4.1479015674802444E-2</v>
      </c>
      <c r="BP1366" s="491">
        <v>1.1713873714722906E-2</v>
      </c>
      <c r="BQ1366" s="491">
        <v>1.7287818399855714E-2</v>
      </c>
      <c r="BR1366" s="491">
        <v>2.2924062878879434E-3</v>
      </c>
      <c r="BS1366" s="491">
        <v>3.2888298239212989E-3</v>
      </c>
      <c r="BT1366" s="491">
        <v>9.7241621697690902E-4</v>
      </c>
      <c r="BU1366" s="491">
        <v>1.2846947665984619E-3</v>
      </c>
      <c r="BV1366" s="491">
        <v>1.1649485206413456E-3</v>
      </c>
      <c r="BW1366" s="491">
        <v>1.1240704191863126E-3</v>
      </c>
      <c r="BX1366" s="491">
        <v>1.9050424341002473E-3</v>
      </c>
      <c r="BY1366" s="491">
        <v>1.7649360818388989E-3</v>
      </c>
      <c r="BZ1366" s="491">
        <v>2.7216744014238689E-3</v>
      </c>
      <c r="CA1366" s="491">
        <v>1.2691443129744817E-3</v>
      </c>
      <c r="CB1366" s="491">
        <v>3.2278928704031346E-3</v>
      </c>
      <c r="CC1366" s="491">
        <v>1.7064903938745612E-3</v>
      </c>
      <c r="CD1366" s="491">
        <v>4.5761433465018146E-3</v>
      </c>
      <c r="CE1366" s="491">
        <v>1.9935999816268158E-3</v>
      </c>
      <c r="CF1366" s="491">
        <v>2.0403791951124793E-3</v>
      </c>
      <c r="CG1366" s="491">
        <v>1.2115483799826307E-3</v>
      </c>
      <c r="CH1366" s="491">
        <v>1.7017672747487833E-3</v>
      </c>
      <c r="CI1366" s="491">
        <v>7.5338540180485674E-3</v>
      </c>
      <c r="CJ1366" s="492">
        <v>9.0182004735248466E-3</v>
      </c>
    </row>
    <row r="1367" spans="2:88">
      <c r="B1367" s="284"/>
      <c r="C1367" s="589">
        <v>14</v>
      </c>
      <c r="D1367" s="473" t="s">
        <v>75</v>
      </c>
      <c r="E1367" s="481">
        <v>4.9805193280466195E-3</v>
      </c>
      <c r="F1367" s="482">
        <v>1.5714108246541675E-3</v>
      </c>
      <c r="G1367" s="482">
        <v>5.7754299631607633E-3</v>
      </c>
      <c r="H1367" s="482">
        <v>2.3857439236796847E-2</v>
      </c>
      <c r="I1367" s="482">
        <v>1.6693657313288757E-2</v>
      </c>
      <c r="J1367" s="482">
        <v>7.0163180540565116E-3</v>
      </c>
      <c r="K1367" s="482">
        <v>2.8259040465892487E-2</v>
      </c>
      <c r="L1367" s="482">
        <v>1.3927359908325023E-2</v>
      </c>
      <c r="M1367" s="482">
        <v>3.2592233395730358E-3</v>
      </c>
      <c r="N1367" s="482">
        <v>1.455806754291819E-2</v>
      </c>
      <c r="O1367" s="482">
        <v>1.4204624344315934E-2</v>
      </c>
      <c r="P1367" s="482">
        <v>9.9331858414686211E-3</v>
      </c>
      <c r="Q1367" s="482">
        <v>5.9374005054118563E-3</v>
      </c>
      <c r="R1367" s="482">
        <v>5.3387105577642049E-2</v>
      </c>
      <c r="S1367" s="482">
        <v>5.0811955445459502E-2</v>
      </c>
      <c r="T1367" s="482">
        <v>3.4772070479892447E-2</v>
      </c>
      <c r="U1367" s="482">
        <v>6.269449698688867E-2</v>
      </c>
      <c r="V1367" s="482">
        <v>1.8704980982268523E-2</v>
      </c>
      <c r="W1367" s="482">
        <v>3.7979643438534862E-2</v>
      </c>
      <c r="X1367" s="482">
        <v>2.1820460673646343E-2</v>
      </c>
      <c r="Y1367" s="482">
        <v>2.003268922283918E-2</v>
      </c>
      <c r="Z1367" s="482">
        <v>1.8976389502247414E-2</v>
      </c>
      <c r="AA1367" s="482">
        <v>6.7375634400754711E-2</v>
      </c>
      <c r="AB1367" s="482">
        <v>4.6625017798965487E-3</v>
      </c>
      <c r="AC1367" s="482">
        <v>3.8945696863983002E-3</v>
      </c>
      <c r="AD1367" s="482">
        <v>1.0319498979655039E-3</v>
      </c>
      <c r="AE1367" s="482">
        <v>2.8818876651568555E-3</v>
      </c>
      <c r="AF1367" s="482">
        <v>1.6531155657946758E-3</v>
      </c>
      <c r="AG1367" s="482">
        <v>1.7315160246596318E-3</v>
      </c>
      <c r="AH1367" s="482">
        <v>2.7530572174288008E-3</v>
      </c>
      <c r="AI1367" s="482">
        <v>2.6462200794229087E-3</v>
      </c>
      <c r="AJ1367" s="482">
        <v>5.6157830581756996E-3</v>
      </c>
      <c r="AK1367" s="482">
        <v>1.6513896720471183E-3</v>
      </c>
      <c r="AL1367" s="482">
        <v>3.5531671558463704E-3</v>
      </c>
      <c r="AM1367" s="482">
        <v>2.9406404983761962E-3</v>
      </c>
      <c r="AN1367" s="482">
        <v>6.4452042868120589E-3</v>
      </c>
      <c r="AO1367" s="482">
        <v>3.8570762083103317E-3</v>
      </c>
      <c r="AP1367" s="482">
        <v>7.1048913344920429E-3</v>
      </c>
      <c r="AQ1367" s="482">
        <v>1.5882745098261956E-3</v>
      </c>
      <c r="AR1367" s="482">
        <v>3.8312561778683554E-3</v>
      </c>
      <c r="AS1367" s="482">
        <v>1.4049939154481571E-2</v>
      </c>
      <c r="AT1367" s="483">
        <v>6.5965891398185638E-3</v>
      </c>
      <c r="AU1367" s="490">
        <v>6.3152312219703893E-3</v>
      </c>
      <c r="AV1367" s="491">
        <v>2.6012357796460781E-3</v>
      </c>
      <c r="AW1367" s="491">
        <v>6.0889004535344474E-3</v>
      </c>
      <c r="AX1367" s="491">
        <v>2.5304700702395877E-2</v>
      </c>
      <c r="AY1367" s="491">
        <v>1.8920781531269814E-2</v>
      </c>
      <c r="AZ1367" s="491">
        <v>6.4902567740303665E-3</v>
      </c>
      <c r="BA1367" s="491">
        <v>1.9267396699220809E-2</v>
      </c>
      <c r="BB1367" s="491">
        <v>1.4725951745865084E-2</v>
      </c>
      <c r="BC1367" s="491">
        <v>1.2925121516891556E-3</v>
      </c>
      <c r="BD1367" s="491">
        <v>1.3822748499534973E-2</v>
      </c>
      <c r="BE1367" s="491">
        <v>1.5698437836626482E-2</v>
      </c>
      <c r="BF1367" s="491">
        <v>4.939823423755498E-3</v>
      </c>
      <c r="BG1367" s="491">
        <v>5.0017855188231033E-3</v>
      </c>
      <c r="BH1367" s="491">
        <v>1.0718075211494253</v>
      </c>
      <c r="BI1367" s="491">
        <v>4.2929534355570696E-2</v>
      </c>
      <c r="BJ1367" s="491">
        <v>4.1748634589713521E-2</v>
      </c>
      <c r="BK1367" s="491">
        <v>4.7455421958869745E-2</v>
      </c>
      <c r="BL1367" s="491">
        <v>3.0279663039235294E-2</v>
      </c>
      <c r="BM1367" s="491">
        <v>3.4909249890692648E-2</v>
      </c>
      <c r="BN1367" s="491">
        <v>3.2294722680910805E-2</v>
      </c>
      <c r="BO1367" s="491">
        <v>2.2844596644036659E-2</v>
      </c>
      <c r="BP1367" s="491">
        <v>1.4695737627374719E-2</v>
      </c>
      <c r="BQ1367" s="491">
        <v>8.5601257558355431E-2</v>
      </c>
      <c r="BR1367" s="491">
        <v>6.2410776007602699E-3</v>
      </c>
      <c r="BS1367" s="491">
        <v>9.8653804024127455E-3</v>
      </c>
      <c r="BT1367" s="491">
        <v>2.3926149264427241E-3</v>
      </c>
      <c r="BU1367" s="491">
        <v>5.442925094921309E-3</v>
      </c>
      <c r="BV1367" s="491">
        <v>2.2114684357347324E-3</v>
      </c>
      <c r="BW1367" s="491">
        <v>4.7024836725357063E-3</v>
      </c>
      <c r="BX1367" s="491">
        <v>4.6672710577301893E-3</v>
      </c>
      <c r="BY1367" s="491">
        <v>3.3800119511723987E-3</v>
      </c>
      <c r="BZ1367" s="491">
        <v>8.7720171325964408E-3</v>
      </c>
      <c r="CA1367" s="491">
        <v>2.8105654047357533E-3</v>
      </c>
      <c r="CB1367" s="491">
        <v>4.1531054329815463E-3</v>
      </c>
      <c r="CC1367" s="491">
        <v>4.8041992514591811E-3</v>
      </c>
      <c r="CD1367" s="491">
        <v>5.0920572198511257E-3</v>
      </c>
      <c r="CE1367" s="491">
        <v>5.0619081162241114E-3</v>
      </c>
      <c r="CF1367" s="491">
        <v>8.5272663639448364E-3</v>
      </c>
      <c r="CG1367" s="491">
        <v>2.795488777420346E-3</v>
      </c>
      <c r="CH1367" s="491">
        <v>6.6926169823441515E-3</v>
      </c>
      <c r="CI1367" s="491">
        <v>1.3002744968495293E-2</v>
      </c>
      <c r="CJ1367" s="492">
        <v>7.8817396941428947E-3</v>
      </c>
    </row>
    <row r="1368" spans="2:88">
      <c r="B1368" s="284"/>
      <c r="C1368" s="589">
        <v>15</v>
      </c>
      <c r="D1368" s="473" t="s">
        <v>654</v>
      </c>
      <c r="E1368" s="481">
        <v>7.4908164856739333E-4</v>
      </c>
      <c r="F1368" s="482">
        <v>6.5517598555033874E-4</v>
      </c>
      <c r="G1368" s="482">
        <v>1.4302087434603728E-3</v>
      </c>
      <c r="H1368" s="482">
        <v>5.2862075579279211E-3</v>
      </c>
      <c r="I1368" s="482">
        <v>1.0391364702230484E-3</v>
      </c>
      <c r="J1368" s="482">
        <v>1.1107831155552888E-3</v>
      </c>
      <c r="K1368" s="482">
        <v>2.2011091739894671E-3</v>
      </c>
      <c r="L1368" s="482">
        <v>1.3512967595447798E-3</v>
      </c>
      <c r="M1368" s="482">
        <v>5.7910478014755766E-4</v>
      </c>
      <c r="N1368" s="482">
        <v>1.6201267524554135E-3</v>
      </c>
      <c r="O1368" s="482">
        <v>4.0480382069987258E-3</v>
      </c>
      <c r="P1368" s="482">
        <v>2.2973737648415505E-3</v>
      </c>
      <c r="Q1368" s="482">
        <v>7.9234386210705516E-4</v>
      </c>
      <c r="R1368" s="482">
        <v>1.8908941116816296E-3</v>
      </c>
      <c r="S1368" s="482">
        <v>0.10354995087817773</v>
      </c>
      <c r="T1368" s="482">
        <v>3.8131999537258182E-2</v>
      </c>
      <c r="U1368" s="482">
        <v>2.7885250679337992E-2</v>
      </c>
      <c r="V1368" s="482">
        <v>3.9275807547679677E-3</v>
      </c>
      <c r="W1368" s="482">
        <v>1.4510689036426813E-2</v>
      </c>
      <c r="X1368" s="482">
        <v>5.7292600413863621E-3</v>
      </c>
      <c r="Y1368" s="482">
        <v>1.378218240549065E-2</v>
      </c>
      <c r="Z1368" s="482">
        <v>1.3715551044102714E-3</v>
      </c>
      <c r="AA1368" s="482">
        <v>6.5858635493389467E-3</v>
      </c>
      <c r="AB1368" s="482">
        <v>1.7394006587355959E-3</v>
      </c>
      <c r="AC1368" s="482">
        <v>4.9023410193364944E-3</v>
      </c>
      <c r="AD1368" s="482">
        <v>6.1751002421472098E-4</v>
      </c>
      <c r="AE1368" s="482">
        <v>1.1424267020705128E-3</v>
      </c>
      <c r="AF1368" s="482">
        <v>1.4321287062133582E-3</v>
      </c>
      <c r="AG1368" s="482">
        <v>3.036776237246388E-4</v>
      </c>
      <c r="AH1368" s="482">
        <v>9.3612196198462633E-4</v>
      </c>
      <c r="AI1368" s="482">
        <v>1.7483681747629076E-3</v>
      </c>
      <c r="AJ1368" s="482">
        <v>1.7497100853328567E-3</v>
      </c>
      <c r="AK1368" s="482">
        <v>8.9297343613053948E-4</v>
      </c>
      <c r="AL1368" s="482">
        <v>1.1365125169322393E-3</v>
      </c>
      <c r="AM1368" s="482">
        <v>9.6671051387093004E-4</v>
      </c>
      <c r="AN1368" s="482">
        <v>1.3786157607601332E-2</v>
      </c>
      <c r="AO1368" s="482">
        <v>8.7262606897179522E-4</v>
      </c>
      <c r="AP1368" s="482">
        <v>8.6652380066863438E-4</v>
      </c>
      <c r="AQ1368" s="482">
        <v>8.0441374108231663E-4</v>
      </c>
      <c r="AR1368" s="482">
        <v>7.2407260680237948E-4</v>
      </c>
      <c r="AS1368" s="482">
        <v>2.1490674905620113E-3</v>
      </c>
      <c r="AT1368" s="483">
        <v>1.4922063899530894E-3</v>
      </c>
      <c r="AU1368" s="490">
        <v>8.8417581851997658E-4</v>
      </c>
      <c r="AV1368" s="491">
        <v>6.4445981234251975E-4</v>
      </c>
      <c r="AW1368" s="491">
        <v>1.2985829609417526E-3</v>
      </c>
      <c r="AX1368" s="491">
        <v>4.3737601545777299E-3</v>
      </c>
      <c r="AY1368" s="491">
        <v>9.5779782276032724E-4</v>
      </c>
      <c r="AZ1368" s="491">
        <v>8.7746141591424158E-4</v>
      </c>
      <c r="BA1368" s="491">
        <v>2.5084964218093932E-3</v>
      </c>
      <c r="BB1368" s="491">
        <v>1.2131425372864614E-3</v>
      </c>
      <c r="BC1368" s="491">
        <v>1.9779332894106146E-4</v>
      </c>
      <c r="BD1368" s="491">
        <v>1.6322219413243404E-3</v>
      </c>
      <c r="BE1368" s="491">
        <v>3.3308126839878553E-3</v>
      </c>
      <c r="BF1368" s="491">
        <v>1.0131755459405385E-3</v>
      </c>
      <c r="BG1368" s="491">
        <v>7.3470828178037793E-4</v>
      </c>
      <c r="BH1368" s="491">
        <v>1.9682635165422591E-3</v>
      </c>
      <c r="BI1368" s="491">
        <v>1.1368825983542734</v>
      </c>
      <c r="BJ1368" s="491">
        <v>4.5338537566178359E-2</v>
      </c>
      <c r="BK1368" s="491">
        <v>1.7623171664317414E-2</v>
      </c>
      <c r="BL1368" s="491">
        <v>4.3122348436219534E-3</v>
      </c>
      <c r="BM1368" s="491">
        <v>1.5170110072027079E-2</v>
      </c>
      <c r="BN1368" s="491">
        <v>4.7308200333663168E-3</v>
      </c>
      <c r="BO1368" s="491">
        <v>1.5332091390876466E-2</v>
      </c>
      <c r="BP1368" s="491">
        <v>1.7063196916201045E-3</v>
      </c>
      <c r="BQ1368" s="491">
        <v>7.5527143677432476E-3</v>
      </c>
      <c r="BR1368" s="491">
        <v>1.6085143057692844E-3</v>
      </c>
      <c r="BS1368" s="491">
        <v>7.8623261864469319E-3</v>
      </c>
      <c r="BT1368" s="491">
        <v>9.9815958704042992E-4</v>
      </c>
      <c r="BU1368" s="491">
        <v>1.195994943564398E-3</v>
      </c>
      <c r="BV1368" s="491">
        <v>1.4364782545866562E-3</v>
      </c>
      <c r="BW1368" s="491">
        <v>7.8668890329434342E-4</v>
      </c>
      <c r="BX1368" s="491">
        <v>1.434816303659149E-3</v>
      </c>
      <c r="BY1368" s="491">
        <v>1.9996695169254199E-3</v>
      </c>
      <c r="BZ1368" s="491">
        <v>1.8513703126031729E-3</v>
      </c>
      <c r="CA1368" s="491">
        <v>9.8659466258856987E-4</v>
      </c>
      <c r="CB1368" s="491">
        <v>1.0775280694184401E-3</v>
      </c>
      <c r="CC1368" s="491">
        <v>1.2334232272337843E-3</v>
      </c>
      <c r="CD1368" s="491">
        <v>9.7492433426250753E-3</v>
      </c>
      <c r="CE1368" s="491">
        <v>9.825954100693994E-4</v>
      </c>
      <c r="CF1368" s="491">
        <v>9.2800153901450341E-4</v>
      </c>
      <c r="CG1368" s="491">
        <v>9.8124173430761633E-4</v>
      </c>
      <c r="CH1368" s="491">
        <v>9.00394114836102E-4</v>
      </c>
      <c r="CI1368" s="491">
        <v>1.9954182124477735E-3</v>
      </c>
      <c r="CJ1368" s="492">
        <v>1.3775201358321618E-3</v>
      </c>
    </row>
    <row r="1369" spans="2:88">
      <c r="B1369" s="284"/>
      <c r="C1369" s="589">
        <v>16</v>
      </c>
      <c r="D1369" s="473" t="s">
        <v>655</v>
      </c>
      <c r="E1369" s="481">
        <v>8.8603835648650071E-4</v>
      </c>
      <c r="F1369" s="482">
        <v>8.5615036890074781E-4</v>
      </c>
      <c r="G1369" s="482">
        <v>9.0350992479556374E-4</v>
      </c>
      <c r="H1369" s="482">
        <v>4.9141451604721017E-3</v>
      </c>
      <c r="I1369" s="482">
        <v>1.2363827828199999E-3</v>
      </c>
      <c r="J1369" s="482">
        <v>1.3591697326299625E-3</v>
      </c>
      <c r="K1369" s="482">
        <v>1.5560970651540432E-3</v>
      </c>
      <c r="L1369" s="482">
        <v>1.589369484015516E-3</v>
      </c>
      <c r="M1369" s="482">
        <v>5.4661052031404651E-4</v>
      </c>
      <c r="N1369" s="482">
        <v>3.6236161420639414E-3</v>
      </c>
      <c r="O1369" s="482">
        <v>2.507378537812886E-3</v>
      </c>
      <c r="P1369" s="482">
        <v>2.1458152055274732E-3</v>
      </c>
      <c r="Q1369" s="482">
        <v>1.0052822686782334E-3</v>
      </c>
      <c r="R1369" s="482">
        <v>1.7864012774921583E-3</v>
      </c>
      <c r="S1369" s="482">
        <v>5.4135769070926109E-3</v>
      </c>
      <c r="T1369" s="482">
        <v>0.12492914620211799</v>
      </c>
      <c r="U1369" s="482">
        <v>4.252687573728875E-3</v>
      </c>
      <c r="V1369" s="482">
        <v>5.1100291211044627E-3</v>
      </c>
      <c r="W1369" s="482">
        <v>3.1974397183462721E-3</v>
      </c>
      <c r="X1369" s="482">
        <v>2.8521903487746391E-3</v>
      </c>
      <c r="Y1369" s="482">
        <v>3.0916584557365507E-3</v>
      </c>
      <c r="Z1369" s="482">
        <v>1.4381857808662894E-3</v>
      </c>
      <c r="AA1369" s="482">
        <v>2.2907695513166544E-3</v>
      </c>
      <c r="AB1369" s="482">
        <v>2.0198225934068624E-3</v>
      </c>
      <c r="AC1369" s="482">
        <v>2.2370816238004793E-3</v>
      </c>
      <c r="AD1369" s="482">
        <v>7.6695889821701778E-4</v>
      </c>
      <c r="AE1369" s="482">
        <v>1.4424529045037777E-3</v>
      </c>
      <c r="AF1369" s="482">
        <v>1.8482080500428577E-3</v>
      </c>
      <c r="AG1369" s="482">
        <v>2.7711832410914948E-4</v>
      </c>
      <c r="AH1369" s="482">
        <v>9.5794341118776521E-4</v>
      </c>
      <c r="AI1369" s="482">
        <v>2.2135254316833705E-3</v>
      </c>
      <c r="AJ1369" s="482">
        <v>1.6493750226367254E-3</v>
      </c>
      <c r="AK1369" s="482">
        <v>1.0701913355519572E-3</v>
      </c>
      <c r="AL1369" s="482">
        <v>1.23122164982953E-3</v>
      </c>
      <c r="AM1369" s="482">
        <v>1.2156140940801619E-3</v>
      </c>
      <c r="AN1369" s="482">
        <v>1.8610207863527354E-2</v>
      </c>
      <c r="AO1369" s="482">
        <v>1.0096652496368748E-3</v>
      </c>
      <c r="AP1369" s="482">
        <v>1.0044583484080322E-3</v>
      </c>
      <c r="AQ1369" s="482">
        <v>9.4262207781736611E-4</v>
      </c>
      <c r="AR1369" s="482">
        <v>8.2607903306013922E-4</v>
      </c>
      <c r="AS1369" s="482">
        <v>1.4577091392748223E-3</v>
      </c>
      <c r="AT1369" s="483">
        <v>1.7271902282884283E-3</v>
      </c>
      <c r="AU1369" s="490">
        <v>9.7384138879461079E-4</v>
      </c>
      <c r="AV1369" s="491">
        <v>8.4355193875485196E-4</v>
      </c>
      <c r="AW1369" s="491">
        <v>8.2354155608533371E-4</v>
      </c>
      <c r="AX1369" s="491">
        <v>3.8388010574804676E-3</v>
      </c>
      <c r="AY1369" s="491">
        <v>1.1102696608644817E-3</v>
      </c>
      <c r="AZ1369" s="491">
        <v>1.0107819844773253E-3</v>
      </c>
      <c r="BA1369" s="491">
        <v>1.2268349449133038E-3</v>
      </c>
      <c r="BB1369" s="491">
        <v>1.3614153303705943E-3</v>
      </c>
      <c r="BC1369" s="491">
        <v>2.0781740897966917E-4</v>
      </c>
      <c r="BD1369" s="491">
        <v>4.0982228631427217E-3</v>
      </c>
      <c r="BE1369" s="491">
        <v>2.1788041396423809E-3</v>
      </c>
      <c r="BF1369" s="491">
        <v>9.7343614150277287E-4</v>
      </c>
      <c r="BG1369" s="491">
        <v>8.5566304186511825E-4</v>
      </c>
      <c r="BH1369" s="491">
        <v>1.5436467599865527E-3</v>
      </c>
      <c r="BI1369" s="491">
        <v>5.3342533639408772E-3</v>
      </c>
      <c r="BJ1369" s="491">
        <v>1.1292283273769066</v>
      </c>
      <c r="BK1369" s="491">
        <v>3.5242453516906394E-3</v>
      </c>
      <c r="BL1369" s="491">
        <v>4.8107962860947954E-3</v>
      </c>
      <c r="BM1369" s="491">
        <v>3.9228290663312487E-3</v>
      </c>
      <c r="BN1369" s="491">
        <v>3.1291210331646992E-3</v>
      </c>
      <c r="BO1369" s="491">
        <v>3.0747701024006723E-3</v>
      </c>
      <c r="BP1369" s="491">
        <v>1.4889592955083092E-3</v>
      </c>
      <c r="BQ1369" s="491">
        <v>2.0416545276069858E-3</v>
      </c>
      <c r="BR1369" s="491">
        <v>1.6842025094646015E-3</v>
      </c>
      <c r="BS1369" s="491">
        <v>2.7442477997125388E-3</v>
      </c>
      <c r="BT1369" s="491">
        <v>1.1293273850142582E-3</v>
      </c>
      <c r="BU1369" s="491">
        <v>1.4088492229958451E-3</v>
      </c>
      <c r="BV1369" s="491">
        <v>1.7826205939284368E-3</v>
      </c>
      <c r="BW1369" s="491">
        <v>6.5860626638223805E-4</v>
      </c>
      <c r="BX1369" s="491">
        <v>1.3203018770891349E-3</v>
      </c>
      <c r="BY1369" s="491">
        <v>2.4686507607377469E-3</v>
      </c>
      <c r="BZ1369" s="491">
        <v>1.4244639989239218E-3</v>
      </c>
      <c r="CA1369" s="491">
        <v>1.0609764838400879E-3</v>
      </c>
      <c r="CB1369" s="491">
        <v>1.1133875395942102E-3</v>
      </c>
      <c r="CC1369" s="491">
        <v>1.4817288408182398E-3</v>
      </c>
      <c r="CD1369" s="491">
        <v>1.2962808483007262E-2</v>
      </c>
      <c r="CE1369" s="491">
        <v>1.0347484569876802E-3</v>
      </c>
      <c r="CF1369" s="491">
        <v>1.0011020797921057E-3</v>
      </c>
      <c r="CG1369" s="491">
        <v>1.045424050498062E-3</v>
      </c>
      <c r="CH1369" s="491">
        <v>9.6601708912785983E-4</v>
      </c>
      <c r="CI1369" s="491">
        <v>1.389453207342288E-3</v>
      </c>
      <c r="CJ1369" s="492">
        <v>1.4529883686856934E-3</v>
      </c>
    </row>
    <row r="1370" spans="2:88">
      <c r="B1370" s="284"/>
      <c r="C1370" s="589">
        <v>17</v>
      </c>
      <c r="D1370" s="473" t="s">
        <v>656</v>
      </c>
      <c r="E1370" s="481">
        <v>7.8439041804501705E-4</v>
      </c>
      <c r="F1370" s="482">
        <v>4.7239351911380396E-4</v>
      </c>
      <c r="G1370" s="482">
        <v>5.4684584211451052E-4</v>
      </c>
      <c r="H1370" s="482">
        <v>1.6679430080972855E-3</v>
      </c>
      <c r="I1370" s="482">
        <v>7.466233781642823E-4</v>
      </c>
      <c r="J1370" s="482">
        <v>8.4764119152626598E-4</v>
      </c>
      <c r="K1370" s="482">
        <v>7.9923744236649159E-4</v>
      </c>
      <c r="L1370" s="482">
        <v>8.62183922641727E-4</v>
      </c>
      <c r="M1370" s="482">
        <v>1.9652289377431479E-4</v>
      </c>
      <c r="N1370" s="482">
        <v>8.6703268297976042E-4</v>
      </c>
      <c r="O1370" s="482">
        <v>8.8479281250641579E-4</v>
      </c>
      <c r="P1370" s="482">
        <v>6.4380299095194199E-4</v>
      </c>
      <c r="Q1370" s="482">
        <v>5.3039958348786932E-4</v>
      </c>
      <c r="R1370" s="482">
        <v>7.5066601458504204E-4</v>
      </c>
      <c r="S1370" s="482">
        <v>1.8161688015186539E-3</v>
      </c>
      <c r="T1370" s="482">
        <v>6.3559478688544162E-3</v>
      </c>
      <c r="U1370" s="482">
        <v>0.11440076775906943</v>
      </c>
      <c r="V1370" s="482">
        <v>1.8886626443653427E-3</v>
      </c>
      <c r="W1370" s="482">
        <v>1.0402309270470605E-3</v>
      </c>
      <c r="X1370" s="482">
        <v>1.3424957158589916E-3</v>
      </c>
      <c r="Y1370" s="482">
        <v>1.4414468035386747E-3</v>
      </c>
      <c r="Z1370" s="482">
        <v>9.1405621874224633E-4</v>
      </c>
      <c r="AA1370" s="482">
        <v>1.2785820620630924E-3</v>
      </c>
      <c r="AB1370" s="482">
        <v>9.6492632683693399E-4</v>
      </c>
      <c r="AC1370" s="482">
        <v>1.110291119082537E-3</v>
      </c>
      <c r="AD1370" s="482">
        <v>4.5453479800300003E-4</v>
      </c>
      <c r="AE1370" s="482">
        <v>1.163871368561324E-3</v>
      </c>
      <c r="AF1370" s="482">
        <v>1.0236804117457773E-3</v>
      </c>
      <c r="AG1370" s="482">
        <v>1.4954833058158267E-4</v>
      </c>
      <c r="AH1370" s="482">
        <v>5.3058659925882235E-4</v>
      </c>
      <c r="AI1370" s="482">
        <v>1.218041304050082E-3</v>
      </c>
      <c r="AJ1370" s="482">
        <v>7.0025106886729789E-3</v>
      </c>
      <c r="AK1370" s="482">
        <v>6.4583564023585661E-4</v>
      </c>
      <c r="AL1370" s="482">
        <v>7.5401343771061367E-3</v>
      </c>
      <c r="AM1370" s="482">
        <v>7.2797217440111704E-4</v>
      </c>
      <c r="AN1370" s="482">
        <v>9.0652431183321103E-3</v>
      </c>
      <c r="AO1370" s="482">
        <v>6.7509328262716688E-4</v>
      </c>
      <c r="AP1370" s="482">
        <v>6.6313998903088376E-4</v>
      </c>
      <c r="AQ1370" s="482">
        <v>2.1169803034518865E-3</v>
      </c>
      <c r="AR1370" s="482">
        <v>5.8169721319596072E-4</v>
      </c>
      <c r="AS1370" s="482">
        <v>2.07495718975024E-2</v>
      </c>
      <c r="AT1370" s="483">
        <v>2.3020967163769369E-3</v>
      </c>
      <c r="AU1370" s="490">
        <v>8.6985798373731668E-4</v>
      </c>
      <c r="AV1370" s="491">
        <v>4.791713157749056E-4</v>
      </c>
      <c r="AW1370" s="491">
        <v>5.2439468870236973E-4</v>
      </c>
      <c r="AX1370" s="491">
        <v>1.1853050086766534E-3</v>
      </c>
      <c r="AY1370" s="491">
        <v>7.0587216258611207E-4</v>
      </c>
      <c r="AZ1370" s="491">
        <v>6.5682542460499492E-4</v>
      </c>
      <c r="BA1370" s="491">
        <v>7.0664340905212785E-4</v>
      </c>
      <c r="BB1370" s="491">
        <v>7.4230222579964398E-4</v>
      </c>
      <c r="BC1370" s="491">
        <v>9.6918872124759965E-5</v>
      </c>
      <c r="BD1370" s="491">
        <v>7.6319488706747853E-4</v>
      </c>
      <c r="BE1370" s="491">
        <v>7.3527335968952019E-4</v>
      </c>
      <c r="BF1370" s="491">
        <v>4.6887650662630185E-4</v>
      </c>
      <c r="BG1370" s="491">
        <v>4.583216392656243E-4</v>
      </c>
      <c r="BH1370" s="491">
        <v>6.1529717770595217E-4</v>
      </c>
      <c r="BI1370" s="491">
        <v>3.1644793561004495E-3</v>
      </c>
      <c r="BJ1370" s="491">
        <v>5.7751605371223411E-3</v>
      </c>
      <c r="BK1370" s="491">
        <v>1.0653049195613278</v>
      </c>
      <c r="BL1370" s="491">
        <v>8.8265106226962319E-4</v>
      </c>
      <c r="BM1370" s="491">
        <v>1.5146190740983477E-3</v>
      </c>
      <c r="BN1370" s="491">
        <v>1.6133110157479907E-3</v>
      </c>
      <c r="BO1370" s="491">
        <v>1.3234549489513409E-3</v>
      </c>
      <c r="BP1370" s="491">
        <v>8.5152156806262206E-4</v>
      </c>
      <c r="BQ1370" s="491">
        <v>1.1744558778668212E-3</v>
      </c>
      <c r="BR1370" s="491">
        <v>8.4104362511996304E-4</v>
      </c>
      <c r="BS1370" s="491">
        <v>1.3579885320283795E-3</v>
      </c>
      <c r="BT1370" s="491">
        <v>6.5650430284190414E-4</v>
      </c>
      <c r="BU1370" s="491">
        <v>1.7851866999831969E-3</v>
      </c>
      <c r="BV1370" s="491">
        <v>9.7699916914897292E-4</v>
      </c>
      <c r="BW1370" s="491">
        <v>3.5311374678717914E-4</v>
      </c>
      <c r="BX1370" s="491">
        <v>7.2334194526262909E-4</v>
      </c>
      <c r="BY1370" s="491">
        <v>1.4360469595468635E-3</v>
      </c>
      <c r="BZ1370" s="491">
        <v>9.4862425942533763E-3</v>
      </c>
      <c r="CA1370" s="491">
        <v>6.3386961322095168E-4</v>
      </c>
      <c r="CB1370" s="491">
        <v>8.1293704022377383E-3</v>
      </c>
      <c r="CC1370" s="491">
        <v>8.7952774774436616E-4</v>
      </c>
      <c r="CD1370" s="491">
        <v>6.1415445589147709E-3</v>
      </c>
      <c r="CE1370" s="491">
        <v>7.0408006365971221E-4</v>
      </c>
      <c r="CF1370" s="491">
        <v>6.8865707017581402E-4</v>
      </c>
      <c r="CG1370" s="491">
        <v>3.6571909136839842E-3</v>
      </c>
      <c r="CH1370" s="491">
        <v>8.08552296128093E-4</v>
      </c>
      <c r="CI1370" s="491">
        <v>2.0951290747782014E-2</v>
      </c>
      <c r="CJ1370" s="492">
        <v>2.749644824053034E-3</v>
      </c>
    </row>
    <row r="1371" spans="2:88">
      <c r="B1371" s="284"/>
      <c r="C1371" s="589">
        <v>18</v>
      </c>
      <c r="D1371" s="473" t="s">
        <v>657</v>
      </c>
      <c r="E1371" s="481">
        <v>1.1138183580436073E-3</v>
      </c>
      <c r="F1371" s="482">
        <v>1.0260344792810728E-3</v>
      </c>
      <c r="G1371" s="482">
        <v>1.895195399287028E-3</v>
      </c>
      <c r="H1371" s="482">
        <v>3.860277690312251E-3</v>
      </c>
      <c r="I1371" s="482">
        <v>1.5705852071029912E-3</v>
      </c>
      <c r="J1371" s="482">
        <v>1.7569959872888938E-3</v>
      </c>
      <c r="K1371" s="482">
        <v>1.7678607568980191E-3</v>
      </c>
      <c r="L1371" s="482">
        <v>2.0182437860177811E-3</v>
      </c>
      <c r="M1371" s="482">
        <v>4.6351787249516947E-4</v>
      </c>
      <c r="N1371" s="482">
        <v>1.8756570439051909E-3</v>
      </c>
      <c r="O1371" s="482">
        <v>2.009784924698632E-3</v>
      </c>
      <c r="P1371" s="482">
        <v>1.3865400795414157E-3</v>
      </c>
      <c r="Q1371" s="482">
        <v>1.7358680298771043E-3</v>
      </c>
      <c r="R1371" s="482">
        <v>2.2200600205528873E-3</v>
      </c>
      <c r="S1371" s="482">
        <v>4.7803975256423123E-3</v>
      </c>
      <c r="T1371" s="482">
        <v>1.5288860099793354E-2</v>
      </c>
      <c r="U1371" s="482">
        <v>8.8499040717830352E-2</v>
      </c>
      <c r="V1371" s="482">
        <v>0.11504735160004606</v>
      </c>
      <c r="W1371" s="482">
        <v>4.2278678485598457E-2</v>
      </c>
      <c r="X1371" s="482">
        <v>0.19572017958939444</v>
      </c>
      <c r="Y1371" s="482">
        <v>1.5229888941503959E-2</v>
      </c>
      <c r="Z1371" s="482">
        <v>2.5448942414607449E-3</v>
      </c>
      <c r="AA1371" s="482">
        <v>3.8498604744167993E-3</v>
      </c>
      <c r="AB1371" s="482">
        <v>2.2675823479514656E-3</v>
      </c>
      <c r="AC1371" s="482">
        <v>2.4913653050517453E-3</v>
      </c>
      <c r="AD1371" s="482">
        <v>9.5913376572132449E-4</v>
      </c>
      <c r="AE1371" s="482">
        <v>1.9124895451357489E-3</v>
      </c>
      <c r="AF1371" s="482">
        <v>2.4147099475699853E-3</v>
      </c>
      <c r="AG1371" s="482">
        <v>3.6739099534145448E-4</v>
      </c>
      <c r="AH1371" s="482">
        <v>1.3362246250399588E-3</v>
      </c>
      <c r="AI1371" s="482">
        <v>3.1809955040120693E-3</v>
      </c>
      <c r="AJ1371" s="482">
        <v>4.7258759995009586E-3</v>
      </c>
      <c r="AK1371" s="482">
        <v>2.0462188424359294E-3</v>
      </c>
      <c r="AL1371" s="482">
        <v>2.4523331200611244E-3</v>
      </c>
      <c r="AM1371" s="482">
        <v>1.6969852939062804E-3</v>
      </c>
      <c r="AN1371" s="482">
        <v>2.0871790639549574E-2</v>
      </c>
      <c r="AO1371" s="482">
        <v>1.3311363344455035E-3</v>
      </c>
      <c r="AP1371" s="482">
        <v>1.349750027595795E-3</v>
      </c>
      <c r="AQ1371" s="482">
        <v>1.521102590662849E-3</v>
      </c>
      <c r="AR1371" s="482">
        <v>1.1195103438396263E-3</v>
      </c>
      <c r="AS1371" s="482">
        <v>2.8026331825582035E-2</v>
      </c>
      <c r="AT1371" s="483">
        <v>2.7992172380889606E-3</v>
      </c>
      <c r="AU1371" s="490">
        <v>1.2420821828741568E-3</v>
      </c>
      <c r="AV1371" s="491">
        <v>9.4398783699875804E-4</v>
      </c>
      <c r="AW1371" s="491">
        <v>1.7260936071408551E-3</v>
      </c>
      <c r="AX1371" s="491">
        <v>2.8847860757195642E-3</v>
      </c>
      <c r="AY1371" s="491">
        <v>1.4250139500300858E-3</v>
      </c>
      <c r="AZ1371" s="491">
        <v>1.3604044952895409E-3</v>
      </c>
      <c r="BA1371" s="491">
        <v>1.5042740843340004E-3</v>
      </c>
      <c r="BB1371" s="491">
        <v>1.7759095061998698E-3</v>
      </c>
      <c r="BC1371" s="491">
        <v>2.2894675292119932E-4</v>
      </c>
      <c r="BD1371" s="491">
        <v>1.6899021649654819E-3</v>
      </c>
      <c r="BE1371" s="491">
        <v>1.7144691503921232E-3</v>
      </c>
      <c r="BF1371" s="491">
        <v>1.0916419122130683E-3</v>
      </c>
      <c r="BG1371" s="491">
        <v>1.2554498264961903E-3</v>
      </c>
      <c r="BH1371" s="491">
        <v>4.3556121749853734E-3</v>
      </c>
      <c r="BI1371" s="491">
        <v>1.2050318622384778E-2</v>
      </c>
      <c r="BJ1371" s="491">
        <v>1.241196500753549E-2</v>
      </c>
      <c r="BK1371" s="491">
        <v>0.1214000039443207</v>
      </c>
      <c r="BL1371" s="491">
        <v>1.2226881656941408</v>
      </c>
      <c r="BM1371" s="491">
        <v>0.11417509717991148</v>
      </c>
      <c r="BN1371" s="491">
        <v>0.25360653802656202</v>
      </c>
      <c r="BO1371" s="491">
        <v>1.5259521803416234E-2</v>
      </c>
      <c r="BP1371" s="491">
        <v>6.6100713159506427E-3</v>
      </c>
      <c r="BQ1371" s="491">
        <v>3.6732035765825247E-3</v>
      </c>
      <c r="BR1371" s="491">
        <v>2.0745609892910354E-3</v>
      </c>
      <c r="BS1371" s="491">
        <v>3.1406352369628527E-3</v>
      </c>
      <c r="BT1371" s="491">
        <v>1.4350154513063258E-3</v>
      </c>
      <c r="BU1371" s="491">
        <v>2.0055371376734707E-3</v>
      </c>
      <c r="BV1371" s="491">
        <v>2.3749525539133497E-3</v>
      </c>
      <c r="BW1371" s="491">
        <v>8.7375676838660516E-4</v>
      </c>
      <c r="BX1371" s="491">
        <v>1.8569008863703277E-3</v>
      </c>
      <c r="BY1371" s="491">
        <v>4.0575806014506392E-3</v>
      </c>
      <c r="BZ1371" s="491">
        <v>5.348126846855426E-3</v>
      </c>
      <c r="CA1371" s="491">
        <v>2.3787934465661089E-3</v>
      </c>
      <c r="CB1371" s="491">
        <v>2.2994614884013793E-3</v>
      </c>
      <c r="CC1371" s="491">
        <v>2.1211845701847726E-3</v>
      </c>
      <c r="CD1371" s="491">
        <v>1.47632553208295E-2</v>
      </c>
      <c r="CE1371" s="491">
        <v>1.3928972259268841E-3</v>
      </c>
      <c r="CF1371" s="491">
        <v>1.360848658917698E-3</v>
      </c>
      <c r="CG1371" s="491">
        <v>1.8144591758290304E-3</v>
      </c>
      <c r="CH1371" s="491">
        <v>1.3453461412089704E-3</v>
      </c>
      <c r="CI1371" s="491">
        <v>2.8832783870382427E-2</v>
      </c>
      <c r="CJ1371" s="492">
        <v>2.7349677080748206E-3</v>
      </c>
    </row>
    <row r="1372" spans="2:88">
      <c r="B1372" s="284"/>
      <c r="C1372" s="589">
        <v>19</v>
      </c>
      <c r="D1372" s="473" t="s">
        <v>76</v>
      </c>
      <c r="E1372" s="481">
        <v>8.0892555159538986E-4</v>
      </c>
      <c r="F1372" s="482">
        <v>7.0772071877257434E-4</v>
      </c>
      <c r="G1372" s="482">
        <v>4.4253858425646001E-3</v>
      </c>
      <c r="H1372" s="482">
        <v>2.9407356194654389E-3</v>
      </c>
      <c r="I1372" s="482">
        <v>1.1818780880215585E-3</v>
      </c>
      <c r="J1372" s="482">
        <v>1.1612205912700604E-3</v>
      </c>
      <c r="K1372" s="482">
        <v>1.3644963876024113E-3</v>
      </c>
      <c r="L1372" s="482">
        <v>1.3559616943301686E-3</v>
      </c>
      <c r="M1372" s="482">
        <v>3.6138083636902554E-4</v>
      </c>
      <c r="N1372" s="482">
        <v>1.3352209575969399E-3</v>
      </c>
      <c r="O1372" s="482">
        <v>1.4864318838296738E-3</v>
      </c>
      <c r="P1372" s="482">
        <v>1.0449334738948013E-3</v>
      </c>
      <c r="Q1372" s="482">
        <v>8.811749356636069E-4</v>
      </c>
      <c r="R1372" s="482">
        <v>2.7503417119171514E-3</v>
      </c>
      <c r="S1372" s="482">
        <v>1.0255659999841496E-2</v>
      </c>
      <c r="T1372" s="482">
        <v>3.7976824549853704E-2</v>
      </c>
      <c r="U1372" s="482">
        <v>3.2576826967432589E-2</v>
      </c>
      <c r="V1372" s="482">
        <v>1.3107859544980737E-2</v>
      </c>
      <c r="W1372" s="482">
        <v>0.17012061623836383</v>
      </c>
      <c r="X1372" s="482">
        <v>3.1343753065239635E-2</v>
      </c>
      <c r="Y1372" s="482">
        <v>4.6749549654092511E-2</v>
      </c>
      <c r="Z1372" s="482">
        <v>1.6163287659449264E-3</v>
      </c>
      <c r="AA1372" s="482">
        <v>7.0580082296913477E-3</v>
      </c>
      <c r="AB1372" s="482">
        <v>1.7019670979178364E-3</v>
      </c>
      <c r="AC1372" s="482">
        <v>1.9082389074660353E-3</v>
      </c>
      <c r="AD1372" s="482">
        <v>6.3754814091195695E-4</v>
      </c>
      <c r="AE1372" s="482">
        <v>1.2819108348532259E-3</v>
      </c>
      <c r="AF1372" s="482">
        <v>1.5137015792237552E-3</v>
      </c>
      <c r="AG1372" s="482">
        <v>3.2424229049270522E-4</v>
      </c>
      <c r="AH1372" s="482">
        <v>1.3993530379064216E-3</v>
      </c>
      <c r="AI1372" s="482">
        <v>1.8842493955197497E-3</v>
      </c>
      <c r="AJ1372" s="482">
        <v>3.0962137446632065E-3</v>
      </c>
      <c r="AK1372" s="482">
        <v>1.2407507682720752E-3</v>
      </c>
      <c r="AL1372" s="482">
        <v>1.2934306546267403E-3</v>
      </c>
      <c r="AM1372" s="482">
        <v>1.0369017773376329E-3</v>
      </c>
      <c r="AN1372" s="482">
        <v>1.5264084589812852E-2</v>
      </c>
      <c r="AO1372" s="482">
        <v>9.6099587639541617E-4</v>
      </c>
      <c r="AP1372" s="482">
        <v>9.3236778264638122E-4</v>
      </c>
      <c r="AQ1372" s="482">
        <v>1.3998693814829617E-3</v>
      </c>
      <c r="AR1372" s="482">
        <v>7.5378810625276063E-4</v>
      </c>
      <c r="AS1372" s="482">
        <v>2.1145045053634188E-3</v>
      </c>
      <c r="AT1372" s="483">
        <v>2.7678977237015098E-3</v>
      </c>
      <c r="AU1372" s="490">
        <v>9.1104685283877193E-4</v>
      </c>
      <c r="AV1372" s="491">
        <v>6.3799081707165118E-4</v>
      </c>
      <c r="AW1372" s="491">
        <v>3.7701506428344227E-3</v>
      </c>
      <c r="AX1372" s="491">
        <v>2.2668411778149953E-3</v>
      </c>
      <c r="AY1372" s="491">
        <v>9.9337248158987298E-4</v>
      </c>
      <c r="AZ1372" s="491">
        <v>8.7688365014225358E-4</v>
      </c>
      <c r="BA1372" s="491">
        <v>1.1613139196087789E-3</v>
      </c>
      <c r="BB1372" s="491">
        <v>1.1594131015665637E-3</v>
      </c>
      <c r="BC1372" s="491">
        <v>1.700592259637309E-4</v>
      </c>
      <c r="BD1372" s="491">
        <v>1.1842468452863807E-3</v>
      </c>
      <c r="BE1372" s="491">
        <v>1.2523470685381467E-3</v>
      </c>
      <c r="BF1372" s="491">
        <v>7.9960399838163363E-4</v>
      </c>
      <c r="BG1372" s="491">
        <v>7.4637995767152881E-4</v>
      </c>
      <c r="BH1372" s="491">
        <v>1.7085195822581689E-3</v>
      </c>
      <c r="BI1372" s="491">
        <v>2.571569564719646E-2</v>
      </c>
      <c r="BJ1372" s="491">
        <v>2.3528660267911044E-2</v>
      </c>
      <c r="BK1372" s="491">
        <v>1.9940337373866607E-2</v>
      </c>
      <c r="BL1372" s="491">
        <v>2.0611107278503411E-2</v>
      </c>
      <c r="BM1372" s="491">
        <v>1.0916250239089951</v>
      </c>
      <c r="BN1372" s="491">
        <v>2.4244646666142084E-2</v>
      </c>
      <c r="BO1372" s="491">
        <v>4.3857458749245154E-2</v>
      </c>
      <c r="BP1372" s="491">
        <v>2.136857483976881E-3</v>
      </c>
      <c r="BQ1372" s="491">
        <v>7.8685681019408735E-3</v>
      </c>
      <c r="BR1372" s="491">
        <v>1.5686324472520827E-3</v>
      </c>
      <c r="BS1372" s="491">
        <v>2.5238850531494076E-3</v>
      </c>
      <c r="BT1372" s="491">
        <v>9.2529915656767113E-4</v>
      </c>
      <c r="BU1372" s="491">
        <v>1.3687922575219154E-3</v>
      </c>
      <c r="BV1372" s="491">
        <v>1.3948834639249353E-3</v>
      </c>
      <c r="BW1372" s="491">
        <v>7.9602659614439386E-4</v>
      </c>
      <c r="BX1372" s="491">
        <v>2.0083600871422971E-3</v>
      </c>
      <c r="BY1372" s="491">
        <v>2.1298837809587807E-3</v>
      </c>
      <c r="BZ1372" s="491">
        <v>3.3941883701005316E-3</v>
      </c>
      <c r="CA1372" s="491">
        <v>1.3415534619797887E-3</v>
      </c>
      <c r="CB1372" s="491">
        <v>1.1618247859185493E-3</v>
      </c>
      <c r="CC1372" s="491">
        <v>1.2085730920218022E-3</v>
      </c>
      <c r="CD1372" s="491">
        <v>9.1215390345780085E-3</v>
      </c>
      <c r="CE1372" s="491">
        <v>1.0458325991486686E-3</v>
      </c>
      <c r="CF1372" s="491">
        <v>9.4790274954469045E-4</v>
      </c>
      <c r="CG1372" s="491">
        <v>1.502162466102465E-3</v>
      </c>
      <c r="CH1372" s="491">
        <v>8.7474197376406738E-4</v>
      </c>
      <c r="CI1372" s="491">
        <v>1.9711560582224507E-3</v>
      </c>
      <c r="CJ1372" s="492">
        <v>2.8040030685330146E-3</v>
      </c>
    </row>
    <row r="1373" spans="2:88">
      <c r="B1373" s="284"/>
      <c r="C1373" s="589">
        <v>20</v>
      </c>
      <c r="D1373" s="473" t="s">
        <v>658</v>
      </c>
      <c r="E1373" s="481">
        <v>1.1848018296655498E-4</v>
      </c>
      <c r="F1373" s="482">
        <v>1.7087236058445902E-4</v>
      </c>
      <c r="G1373" s="482">
        <v>4.542942010779214E-4</v>
      </c>
      <c r="H1373" s="482">
        <v>3.054924985814889E-4</v>
      </c>
      <c r="I1373" s="482">
        <v>1.8495810058892238E-4</v>
      </c>
      <c r="J1373" s="482">
        <v>1.8557398283172789E-4</v>
      </c>
      <c r="K1373" s="482">
        <v>1.8906994364684368E-4</v>
      </c>
      <c r="L1373" s="482">
        <v>2.2165576719373686E-4</v>
      </c>
      <c r="M1373" s="482">
        <v>4.7486064178751823E-5</v>
      </c>
      <c r="N1373" s="482">
        <v>2.2462855419238634E-4</v>
      </c>
      <c r="O1373" s="482">
        <v>1.9631595385948773E-4</v>
      </c>
      <c r="P1373" s="482">
        <v>1.5763161627068705E-4</v>
      </c>
      <c r="Q1373" s="482">
        <v>1.2943113874522535E-4</v>
      </c>
      <c r="R1373" s="482">
        <v>2.1640569007763471E-4</v>
      </c>
      <c r="S1373" s="482">
        <v>3.6455426439999697E-4</v>
      </c>
      <c r="T1373" s="482">
        <v>6.3447431895104342E-4</v>
      </c>
      <c r="U1373" s="482">
        <v>3.1890479094985521E-4</v>
      </c>
      <c r="V1373" s="482">
        <v>2.3428975529813195E-4</v>
      </c>
      <c r="W1373" s="482">
        <v>2.6225652791105714E-4</v>
      </c>
      <c r="X1373" s="482">
        <v>1.3678725337760888E-2</v>
      </c>
      <c r="Y1373" s="482">
        <v>9.4892838344882383E-3</v>
      </c>
      <c r="Z1373" s="482">
        <v>2.1838831555166756E-4</v>
      </c>
      <c r="AA1373" s="482">
        <v>1.4823588859671595E-3</v>
      </c>
      <c r="AB1373" s="482">
        <v>2.2364027633647998E-4</v>
      </c>
      <c r="AC1373" s="482">
        <v>2.2202272843949324E-4</v>
      </c>
      <c r="AD1373" s="482">
        <v>8.2962994852510129E-5</v>
      </c>
      <c r="AE1373" s="482">
        <v>3.5160741417336947E-4</v>
      </c>
      <c r="AF1373" s="482">
        <v>2.8758745098453055E-4</v>
      </c>
      <c r="AG1373" s="482">
        <v>7.1027264243325838E-5</v>
      </c>
      <c r="AH1373" s="482">
        <v>2.9043623737316646E-4</v>
      </c>
      <c r="AI1373" s="482">
        <v>3.057841136379205E-4</v>
      </c>
      <c r="AJ1373" s="482">
        <v>1.2772004135425908E-3</v>
      </c>
      <c r="AK1373" s="482">
        <v>1.7536592326630894E-4</v>
      </c>
      <c r="AL1373" s="482">
        <v>1.6493205754248546E-4</v>
      </c>
      <c r="AM1373" s="482">
        <v>1.7935663022994119E-4</v>
      </c>
      <c r="AN1373" s="482">
        <v>1.4240564486701715E-3</v>
      </c>
      <c r="AO1373" s="482">
        <v>1.5195052511871135E-4</v>
      </c>
      <c r="AP1373" s="482">
        <v>3.5197609189155724E-4</v>
      </c>
      <c r="AQ1373" s="482">
        <v>1.6886996308230318E-4</v>
      </c>
      <c r="AR1373" s="482">
        <v>1.0708911617132211E-4</v>
      </c>
      <c r="AS1373" s="482">
        <v>2.3121592893800513E-4</v>
      </c>
      <c r="AT1373" s="483">
        <v>4.369552326466643E-4</v>
      </c>
      <c r="AU1373" s="490">
        <v>1.4199563046113576E-4</v>
      </c>
      <c r="AV1373" s="491">
        <v>1.2684822775559486E-4</v>
      </c>
      <c r="AW1373" s="491">
        <v>4.2852812334686036E-4</v>
      </c>
      <c r="AX1373" s="491">
        <v>2.5650517594450476E-4</v>
      </c>
      <c r="AY1373" s="491">
        <v>1.6813592718733659E-4</v>
      </c>
      <c r="AZ1373" s="491">
        <v>1.6320368058010933E-4</v>
      </c>
      <c r="BA1373" s="491">
        <v>1.831903484030571E-4</v>
      </c>
      <c r="BB1373" s="491">
        <v>2.0801321778612564E-4</v>
      </c>
      <c r="BC1373" s="491">
        <v>2.7800795619782274E-5</v>
      </c>
      <c r="BD1373" s="491">
        <v>1.9458882361530612E-4</v>
      </c>
      <c r="BE1373" s="491">
        <v>1.8087282761740554E-4</v>
      </c>
      <c r="BF1373" s="491">
        <v>1.2922755287110948E-4</v>
      </c>
      <c r="BG1373" s="491">
        <v>1.1939993330085771E-4</v>
      </c>
      <c r="BH1373" s="491">
        <v>1.8586059596957248E-4</v>
      </c>
      <c r="BI1373" s="491">
        <v>6.1438823206190138E-4</v>
      </c>
      <c r="BJ1373" s="491">
        <v>3.7094606537293068E-4</v>
      </c>
      <c r="BK1373" s="491">
        <v>2.3044098014445027E-4</v>
      </c>
      <c r="BL1373" s="491">
        <v>2.3506497775308829E-4</v>
      </c>
      <c r="BM1373" s="491">
        <v>2.171585712640791E-4</v>
      </c>
      <c r="BN1373" s="491">
        <v>1.0139122827226268</v>
      </c>
      <c r="BO1373" s="491">
        <v>6.1800565362956144E-3</v>
      </c>
      <c r="BP1373" s="491">
        <v>2.2108083700367908E-4</v>
      </c>
      <c r="BQ1373" s="491">
        <v>1.2541457091486917E-3</v>
      </c>
      <c r="BR1373" s="491">
        <v>2.2905591706197842E-4</v>
      </c>
      <c r="BS1373" s="491">
        <v>3.2942452895358827E-4</v>
      </c>
      <c r="BT1373" s="491">
        <v>1.4175791795263801E-4</v>
      </c>
      <c r="BU1373" s="491">
        <v>4.2088691476139921E-4</v>
      </c>
      <c r="BV1373" s="491">
        <v>3.0987924369680882E-4</v>
      </c>
      <c r="BW1373" s="491">
        <v>1.6617231778848823E-4</v>
      </c>
      <c r="BX1373" s="491">
        <v>3.5528478417126073E-4</v>
      </c>
      <c r="BY1373" s="491">
        <v>4.7843505020994599E-4</v>
      </c>
      <c r="BZ1373" s="491">
        <v>1.4266056789054497E-3</v>
      </c>
      <c r="CA1373" s="491">
        <v>2.0235195753550277E-4</v>
      </c>
      <c r="CB1373" s="491">
        <v>1.6216004217810382E-4</v>
      </c>
      <c r="CC1373" s="491">
        <v>2.3617694685665891E-4</v>
      </c>
      <c r="CD1373" s="491">
        <v>1.0514486949525597E-3</v>
      </c>
      <c r="CE1373" s="491">
        <v>1.6864528106999064E-4</v>
      </c>
      <c r="CF1373" s="491">
        <v>3.3078935421037013E-4</v>
      </c>
      <c r="CG1373" s="491">
        <v>2.4476358017794887E-4</v>
      </c>
      <c r="CH1373" s="491">
        <v>1.3474257912494245E-4</v>
      </c>
      <c r="CI1373" s="491">
        <v>2.2860532479923105E-4</v>
      </c>
      <c r="CJ1373" s="492">
        <v>4.5941248811539736E-4</v>
      </c>
    </row>
    <row r="1374" spans="2:88">
      <c r="B1374" s="284"/>
      <c r="C1374" s="589">
        <v>21</v>
      </c>
      <c r="D1374" s="473" t="s">
        <v>77</v>
      </c>
      <c r="E1374" s="481">
        <v>4.1413502569792636E-3</v>
      </c>
      <c r="F1374" s="482">
        <v>3.4550636989126066E-3</v>
      </c>
      <c r="G1374" s="482">
        <v>9.2330606463834605E-2</v>
      </c>
      <c r="H1374" s="482">
        <v>1.2469556121334543E-2</v>
      </c>
      <c r="I1374" s="482">
        <v>9.3114486422991097E-3</v>
      </c>
      <c r="J1374" s="482">
        <v>5.7212332873825787E-3</v>
      </c>
      <c r="K1374" s="482">
        <v>5.8746192328756296E-3</v>
      </c>
      <c r="L1374" s="482">
        <v>6.6281756435251438E-3</v>
      </c>
      <c r="M1374" s="482">
        <v>1.973469621633792E-3</v>
      </c>
      <c r="N1374" s="482">
        <v>6.1227772518555419E-3</v>
      </c>
      <c r="O1374" s="482">
        <v>6.6235039967974061E-3</v>
      </c>
      <c r="P1374" s="482">
        <v>5.3007015280746505E-3</v>
      </c>
      <c r="Q1374" s="482">
        <v>4.0430131918250877E-3</v>
      </c>
      <c r="R1374" s="482">
        <v>5.5709763517160461E-3</v>
      </c>
      <c r="S1374" s="482">
        <v>5.6523848944533706E-3</v>
      </c>
      <c r="T1374" s="482">
        <v>5.652079479257081E-3</v>
      </c>
      <c r="U1374" s="482">
        <v>6.5075899117945568E-3</v>
      </c>
      <c r="V1374" s="482">
        <v>6.6951359367034636E-3</v>
      </c>
      <c r="W1374" s="482">
        <v>6.6857497229976248E-3</v>
      </c>
      <c r="X1374" s="482">
        <v>5.2508509806617025E-3</v>
      </c>
      <c r="Y1374" s="482">
        <v>0.57923892691927792</v>
      </c>
      <c r="Z1374" s="482">
        <v>6.1586822969359476E-3</v>
      </c>
      <c r="AA1374" s="482">
        <v>8.2686287573679133E-3</v>
      </c>
      <c r="AB1374" s="482">
        <v>7.9103925846888776E-3</v>
      </c>
      <c r="AC1374" s="482">
        <v>7.4560409473520672E-3</v>
      </c>
      <c r="AD1374" s="482">
        <v>3.1940638969947654E-3</v>
      </c>
      <c r="AE1374" s="482">
        <v>5.4475080228692466E-3</v>
      </c>
      <c r="AF1374" s="482">
        <v>7.2387158620005896E-3</v>
      </c>
      <c r="AG1374" s="482">
        <v>1.0414197333784873E-3</v>
      </c>
      <c r="AH1374" s="482">
        <v>2.165080728616774E-2</v>
      </c>
      <c r="AI1374" s="482">
        <v>8.4414194411521169E-3</v>
      </c>
      <c r="AJ1374" s="482">
        <v>1.6850268873511418E-2</v>
      </c>
      <c r="AK1374" s="482">
        <v>4.3493107403021238E-3</v>
      </c>
      <c r="AL1374" s="482">
        <v>4.7818682333477976E-3</v>
      </c>
      <c r="AM1374" s="482">
        <v>4.7989848512168228E-3</v>
      </c>
      <c r="AN1374" s="482">
        <v>6.2523358493766668E-2</v>
      </c>
      <c r="AO1374" s="482">
        <v>5.6267397919197255E-3</v>
      </c>
      <c r="AP1374" s="482">
        <v>5.5854027340351753E-3</v>
      </c>
      <c r="AQ1374" s="482">
        <v>3.6775227320442611E-3</v>
      </c>
      <c r="AR1374" s="482">
        <v>3.6295784431545392E-3</v>
      </c>
      <c r="AS1374" s="482">
        <v>6.2161122206094927E-3</v>
      </c>
      <c r="AT1374" s="483">
        <v>1.0073309418833084E-2</v>
      </c>
      <c r="AU1374" s="490">
        <v>5.0448202116315276E-3</v>
      </c>
      <c r="AV1374" s="491">
        <v>3.6304780462439543E-3</v>
      </c>
      <c r="AW1374" s="491">
        <v>8.0718651784153508E-2</v>
      </c>
      <c r="AX1374" s="491">
        <v>1.0061431229998448E-2</v>
      </c>
      <c r="AY1374" s="491">
        <v>7.359846677921009E-3</v>
      </c>
      <c r="AZ1374" s="491">
        <v>4.7110759740321756E-3</v>
      </c>
      <c r="BA1374" s="491">
        <v>5.6328948734407653E-3</v>
      </c>
      <c r="BB1374" s="491">
        <v>6.1135410410498555E-3</v>
      </c>
      <c r="BC1374" s="491">
        <v>1.3288944201412425E-3</v>
      </c>
      <c r="BD1374" s="491">
        <v>5.7553096208900773E-3</v>
      </c>
      <c r="BE1374" s="491">
        <v>6.4095356911928279E-3</v>
      </c>
      <c r="BF1374" s="491">
        <v>4.2597026117820475E-3</v>
      </c>
      <c r="BG1374" s="491">
        <v>4.0213475347247521E-3</v>
      </c>
      <c r="BH1374" s="491">
        <v>4.8994708391071938E-3</v>
      </c>
      <c r="BI1374" s="491">
        <v>5.3614100540886091E-3</v>
      </c>
      <c r="BJ1374" s="491">
        <v>6.1344229730723185E-3</v>
      </c>
      <c r="BK1374" s="491">
        <v>5.2682928649103395E-3</v>
      </c>
      <c r="BL1374" s="491">
        <v>5.9706066739092945E-3</v>
      </c>
      <c r="BM1374" s="491">
        <v>5.661407241792483E-3</v>
      </c>
      <c r="BN1374" s="491">
        <v>5.7857279160933054E-3</v>
      </c>
      <c r="BO1374" s="491">
        <v>1.6512897639799229</v>
      </c>
      <c r="BP1374" s="491">
        <v>7.7021221210678776E-3</v>
      </c>
      <c r="BQ1374" s="491">
        <v>8.2033906580375408E-3</v>
      </c>
      <c r="BR1374" s="491">
        <v>7.6614057501203483E-3</v>
      </c>
      <c r="BS1374" s="491">
        <v>1.00740440858286E-2</v>
      </c>
      <c r="BT1374" s="491">
        <v>5.5595982523952894E-3</v>
      </c>
      <c r="BU1374" s="491">
        <v>6.2013845110254189E-3</v>
      </c>
      <c r="BV1374" s="491">
        <v>7.7695510919087163E-3</v>
      </c>
      <c r="BW1374" s="491">
        <v>2.6775131636730359E-3</v>
      </c>
      <c r="BX1374" s="491">
        <v>3.6341344557408471E-2</v>
      </c>
      <c r="BY1374" s="491">
        <v>1.0155961173536674E-2</v>
      </c>
      <c r="BZ1374" s="491">
        <v>2.2905047628034914E-2</v>
      </c>
      <c r="CA1374" s="491">
        <v>4.7789428180678838E-3</v>
      </c>
      <c r="CB1374" s="491">
        <v>4.8077441964953938E-3</v>
      </c>
      <c r="CC1374" s="491">
        <v>6.6404028786499914E-3</v>
      </c>
      <c r="CD1374" s="491">
        <v>4.9659330056024367E-2</v>
      </c>
      <c r="CE1374" s="491">
        <v>6.6528077170102656E-3</v>
      </c>
      <c r="CF1374" s="491">
        <v>5.9559671529633186E-3</v>
      </c>
      <c r="CG1374" s="491">
        <v>4.5706193390977401E-3</v>
      </c>
      <c r="CH1374" s="491">
        <v>4.5193447835986745E-3</v>
      </c>
      <c r="CI1374" s="491">
        <v>6.5845364135787999E-3</v>
      </c>
      <c r="CJ1374" s="492">
        <v>1.1500577978812689E-2</v>
      </c>
    </row>
    <row r="1375" spans="2:88">
      <c r="B1375" s="284"/>
      <c r="C1375" s="589">
        <v>22</v>
      </c>
      <c r="D1375" s="473" t="s">
        <v>81</v>
      </c>
      <c r="E1375" s="481">
        <v>3.9813373026581032E-3</v>
      </c>
      <c r="F1375" s="482">
        <v>1.9327197929223982E-3</v>
      </c>
      <c r="G1375" s="482">
        <v>6.632218079905659E-3</v>
      </c>
      <c r="H1375" s="482">
        <v>7.2853433410030883E-3</v>
      </c>
      <c r="I1375" s="482">
        <v>1.5253924213664729E-2</v>
      </c>
      <c r="J1375" s="482">
        <v>1.913831106790987E-2</v>
      </c>
      <c r="K1375" s="482">
        <v>1.6960375288957916E-2</v>
      </c>
      <c r="L1375" s="482">
        <v>1.0286030482375514E-2</v>
      </c>
      <c r="M1375" s="482">
        <v>1.4317304129550343E-3</v>
      </c>
      <c r="N1375" s="482">
        <v>8.5333562365150391E-3</v>
      </c>
      <c r="O1375" s="482">
        <v>9.1254643787603684E-3</v>
      </c>
      <c r="P1375" s="482">
        <v>1.5093097928513164E-2</v>
      </c>
      <c r="Q1375" s="482">
        <v>1.0965604728305734E-2</v>
      </c>
      <c r="R1375" s="482">
        <v>1.3388761625170515E-2</v>
      </c>
      <c r="S1375" s="482">
        <v>1.1982709393170929E-2</v>
      </c>
      <c r="T1375" s="482">
        <v>1.081882864934398E-2</v>
      </c>
      <c r="U1375" s="482">
        <v>1.7450738643917527E-2</v>
      </c>
      <c r="V1375" s="482">
        <v>1.7151013189170131E-2</v>
      </c>
      <c r="W1375" s="482">
        <v>1.3291835714347935E-2</v>
      </c>
      <c r="X1375" s="482">
        <v>1.3416463371183036E-2</v>
      </c>
      <c r="Y1375" s="482">
        <v>1.1787441229980881E-2</v>
      </c>
      <c r="Z1375" s="482">
        <v>3.5970179068271872E-2</v>
      </c>
      <c r="AA1375" s="482">
        <v>7.5549309157205632E-3</v>
      </c>
      <c r="AB1375" s="482">
        <v>5.7746106797659253E-3</v>
      </c>
      <c r="AC1375" s="482">
        <v>5.5815280077590622E-3</v>
      </c>
      <c r="AD1375" s="482">
        <v>3.9100075625537094E-3</v>
      </c>
      <c r="AE1375" s="482">
        <v>9.0072274917061199E-3</v>
      </c>
      <c r="AF1375" s="482">
        <v>2.0245615395641639E-2</v>
      </c>
      <c r="AG1375" s="482">
        <v>1.6944142284985447E-3</v>
      </c>
      <c r="AH1375" s="482">
        <v>3.8041747117681843E-3</v>
      </c>
      <c r="AI1375" s="482">
        <v>3.1228933046900061E-2</v>
      </c>
      <c r="AJ1375" s="482">
        <v>1.2709758536537316E-2</v>
      </c>
      <c r="AK1375" s="482">
        <v>1.5508131804828788E-2</v>
      </c>
      <c r="AL1375" s="482">
        <v>7.3895397258677102E-3</v>
      </c>
      <c r="AM1375" s="482">
        <v>2.979547667175261E-2</v>
      </c>
      <c r="AN1375" s="482">
        <v>8.4090852771793491E-3</v>
      </c>
      <c r="AO1375" s="482">
        <v>5.786073882994223E-3</v>
      </c>
      <c r="AP1375" s="482">
        <v>6.6722862667042606E-3</v>
      </c>
      <c r="AQ1375" s="482">
        <v>1.2455258955555911E-2</v>
      </c>
      <c r="AR1375" s="482">
        <v>6.3789738157745968E-3</v>
      </c>
      <c r="AS1375" s="482">
        <v>7.5990340210032495E-2</v>
      </c>
      <c r="AT1375" s="483">
        <v>7.604145642925178E-3</v>
      </c>
      <c r="AU1375" s="490">
        <v>5.4440255509211758E-3</v>
      </c>
      <c r="AV1375" s="491">
        <v>4.3097050100604902E-3</v>
      </c>
      <c r="AW1375" s="491">
        <v>1.0799691312535668E-2</v>
      </c>
      <c r="AX1375" s="491">
        <v>9.2935709931163367E-3</v>
      </c>
      <c r="AY1375" s="491">
        <v>1.2961181212003015E-2</v>
      </c>
      <c r="AZ1375" s="491">
        <v>1.9047515260158281E-2</v>
      </c>
      <c r="BA1375" s="491">
        <v>1.9002976984530955E-2</v>
      </c>
      <c r="BB1375" s="491">
        <v>1.0838891680864325E-2</v>
      </c>
      <c r="BC1375" s="491">
        <v>2.875403074431375E-3</v>
      </c>
      <c r="BD1375" s="491">
        <v>1.8281806625934708E-2</v>
      </c>
      <c r="BE1375" s="491">
        <v>1.6754013516007971E-2</v>
      </c>
      <c r="BF1375" s="491">
        <v>2.7488172908657686E-2</v>
      </c>
      <c r="BG1375" s="491">
        <v>3.027479838023004E-2</v>
      </c>
      <c r="BH1375" s="491">
        <v>1.4039085843809982E-2</v>
      </c>
      <c r="BI1375" s="491">
        <v>1.0643245040720962E-2</v>
      </c>
      <c r="BJ1375" s="491">
        <v>1.0888350903232254E-2</v>
      </c>
      <c r="BK1375" s="491">
        <v>1.472545228747698E-2</v>
      </c>
      <c r="BL1375" s="491">
        <v>1.3917690768313595E-2</v>
      </c>
      <c r="BM1375" s="491">
        <v>1.3103446462719971E-2</v>
      </c>
      <c r="BN1375" s="491">
        <v>1.6751513964542171E-2</v>
      </c>
      <c r="BO1375" s="491">
        <v>1.2053679339602332E-2</v>
      </c>
      <c r="BP1375" s="491">
        <v>1.0517233211220447</v>
      </c>
      <c r="BQ1375" s="491">
        <v>1.0088682867308459E-2</v>
      </c>
      <c r="BR1375" s="491">
        <v>1.2433216290622905E-2</v>
      </c>
      <c r="BS1375" s="491">
        <v>9.2638461499135044E-3</v>
      </c>
      <c r="BT1375" s="491">
        <v>7.3036946535637842E-3</v>
      </c>
      <c r="BU1375" s="491">
        <v>9.5075712316477247E-3</v>
      </c>
      <c r="BV1375" s="491">
        <v>2.010094676112413E-2</v>
      </c>
      <c r="BW1375" s="491">
        <v>2.8128053909469704E-3</v>
      </c>
      <c r="BX1375" s="491">
        <v>5.9199016436921785E-3</v>
      </c>
      <c r="BY1375" s="491">
        <v>2.7054622643364043E-2</v>
      </c>
      <c r="BZ1375" s="491">
        <v>1.2764353761179379E-2</v>
      </c>
      <c r="CA1375" s="491">
        <v>1.9053586168419279E-2</v>
      </c>
      <c r="CB1375" s="491">
        <v>8.0862880910719838E-3</v>
      </c>
      <c r="CC1375" s="491">
        <v>4.2238587196428909E-2</v>
      </c>
      <c r="CD1375" s="491">
        <v>1.4292706515269767E-2</v>
      </c>
      <c r="CE1375" s="491">
        <v>7.984547738629607E-3</v>
      </c>
      <c r="CF1375" s="491">
        <v>8.1498554692249047E-3</v>
      </c>
      <c r="CG1375" s="491">
        <v>1.8922749734199756E-2</v>
      </c>
      <c r="CH1375" s="491">
        <v>1.1874129019013167E-2</v>
      </c>
      <c r="CI1375" s="491">
        <v>0.13067874597645646</v>
      </c>
      <c r="CJ1375" s="492">
        <v>8.8457052189682677E-3</v>
      </c>
    </row>
    <row r="1376" spans="2:88">
      <c r="B1376" s="284"/>
      <c r="C1376" s="589">
        <v>23</v>
      </c>
      <c r="D1376" s="473" t="s">
        <v>82</v>
      </c>
      <c r="E1376" s="481">
        <v>3.4929400853213697E-3</v>
      </c>
      <c r="F1376" s="482">
        <v>1.4378895617124553E-3</v>
      </c>
      <c r="G1376" s="482">
        <v>3.3232565009466857E-3</v>
      </c>
      <c r="H1376" s="482">
        <v>3.6867897406008296E-3</v>
      </c>
      <c r="I1376" s="482">
        <v>5.0475279287528164E-3</v>
      </c>
      <c r="J1376" s="482">
        <v>7.0435602617716694E-3</v>
      </c>
      <c r="K1376" s="482">
        <v>8.6628552406967079E-3</v>
      </c>
      <c r="L1376" s="482">
        <v>8.8676976690162494E-3</v>
      </c>
      <c r="M1376" s="482">
        <v>2.6707432146281049E-3</v>
      </c>
      <c r="N1376" s="482">
        <v>8.242083104025669E-3</v>
      </c>
      <c r="O1376" s="482">
        <v>5.4302276372967693E-3</v>
      </c>
      <c r="P1376" s="482">
        <v>1.1708426633481468E-2</v>
      </c>
      <c r="Q1376" s="482">
        <v>6.5036323522067964E-3</v>
      </c>
      <c r="R1376" s="482">
        <v>1.069827818972289E-2</v>
      </c>
      <c r="S1376" s="482">
        <v>9.8541107281243778E-3</v>
      </c>
      <c r="T1376" s="482">
        <v>7.8151689986516032E-3</v>
      </c>
      <c r="U1376" s="482">
        <v>9.6078200435448253E-3</v>
      </c>
      <c r="V1376" s="482">
        <v>6.8713810198633291E-3</v>
      </c>
      <c r="W1376" s="482">
        <v>9.4860524151081215E-3</v>
      </c>
      <c r="X1376" s="482">
        <v>7.196153447230836E-3</v>
      </c>
      <c r="Y1376" s="482">
        <v>9.9114526790925351E-3</v>
      </c>
      <c r="Z1376" s="482">
        <v>8.1059956031980969E-3</v>
      </c>
      <c r="AA1376" s="482">
        <v>5.3601559641425385E-3</v>
      </c>
      <c r="AB1376" s="482">
        <v>4.2472464211378621E-3</v>
      </c>
      <c r="AC1376" s="482">
        <v>2.4688126464363024E-3</v>
      </c>
      <c r="AD1376" s="482">
        <v>1.195885222450977E-3</v>
      </c>
      <c r="AE1376" s="482">
        <v>2.14161129213709E-3</v>
      </c>
      <c r="AF1376" s="482">
        <v>2.2192457340473588E-3</v>
      </c>
      <c r="AG1376" s="482">
        <v>4.8626052846308077E-4</v>
      </c>
      <c r="AH1376" s="482">
        <v>2.0781139171417778E-3</v>
      </c>
      <c r="AI1376" s="482">
        <v>3.0562759647492044E-3</v>
      </c>
      <c r="AJ1376" s="482">
        <v>1.8317142980636986E-3</v>
      </c>
      <c r="AK1376" s="482">
        <v>1.6705127994163065E-3</v>
      </c>
      <c r="AL1376" s="482">
        <v>3.6158193886107193E-3</v>
      </c>
      <c r="AM1376" s="482">
        <v>2.2561292944285462E-3</v>
      </c>
      <c r="AN1376" s="482">
        <v>3.1500205040527322E-3</v>
      </c>
      <c r="AO1376" s="482">
        <v>3.4840742634251604E-3</v>
      </c>
      <c r="AP1376" s="482">
        <v>4.1767775420556187E-3</v>
      </c>
      <c r="AQ1376" s="482">
        <v>1.77215665681978E-3</v>
      </c>
      <c r="AR1376" s="482">
        <v>2.0645650262385031E-3</v>
      </c>
      <c r="AS1376" s="482">
        <v>1.3356925482017279E-2</v>
      </c>
      <c r="AT1376" s="483">
        <v>3.8707273657871159E-3</v>
      </c>
      <c r="AU1376" s="490">
        <v>1.410993954118092E-2</v>
      </c>
      <c r="AV1376" s="491">
        <v>7.8416127679542987E-3</v>
      </c>
      <c r="AW1376" s="491">
        <v>7.1079044411807317E-3</v>
      </c>
      <c r="AX1376" s="491">
        <v>2.1564423714081734E-2</v>
      </c>
      <c r="AY1376" s="491">
        <v>8.9485496362946004E-3</v>
      </c>
      <c r="AZ1376" s="491">
        <v>1.3452257521107158E-2</v>
      </c>
      <c r="BA1376" s="491">
        <v>2.0692436794603034E-2</v>
      </c>
      <c r="BB1376" s="491">
        <v>1.8050639976647007E-2</v>
      </c>
      <c r="BC1376" s="491">
        <v>2.2539590171672184E-3</v>
      </c>
      <c r="BD1376" s="491">
        <v>1.7555475309848394E-2</v>
      </c>
      <c r="BE1376" s="491">
        <v>2.2373957668437309E-2</v>
      </c>
      <c r="BF1376" s="491">
        <v>2.5098368762329078E-2</v>
      </c>
      <c r="BG1376" s="491">
        <v>1.5787184624953054E-2</v>
      </c>
      <c r="BH1376" s="491">
        <v>2.0708898335949705E-2</v>
      </c>
      <c r="BI1376" s="491">
        <v>1.4212743373500569E-2</v>
      </c>
      <c r="BJ1376" s="491">
        <v>1.3297241635946444E-2</v>
      </c>
      <c r="BK1376" s="491">
        <v>1.275372939448563E-2</v>
      </c>
      <c r="BL1376" s="491">
        <v>1.975708725624431E-2</v>
      </c>
      <c r="BM1376" s="491">
        <v>1.4215566325623133E-2</v>
      </c>
      <c r="BN1376" s="491">
        <v>1.2753604015303985E-2</v>
      </c>
      <c r="BO1376" s="491">
        <v>1.2750371194748773E-2</v>
      </c>
      <c r="BP1376" s="491">
        <v>1.2144353261132329E-2</v>
      </c>
      <c r="BQ1376" s="491">
        <v>1.0098401884984656</v>
      </c>
      <c r="BR1376" s="491">
        <v>5.1547809904586087E-2</v>
      </c>
      <c r="BS1376" s="491">
        <v>7.964628618161991E-2</v>
      </c>
      <c r="BT1376" s="491">
        <v>1.3237575844986554E-2</v>
      </c>
      <c r="BU1376" s="491">
        <v>1.3398168717080015E-2</v>
      </c>
      <c r="BV1376" s="491">
        <v>1.0774122599025375E-2</v>
      </c>
      <c r="BW1376" s="491">
        <v>4.7765307912578193E-2</v>
      </c>
      <c r="BX1376" s="491">
        <v>1.8968764946859167E-2</v>
      </c>
      <c r="BY1376" s="491">
        <v>1.4112128234762388E-2</v>
      </c>
      <c r="BZ1376" s="491">
        <v>2.502788843157221E-2</v>
      </c>
      <c r="CA1376" s="491">
        <v>1.8065131262481028E-2</v>
      </c>
      <c r="CB1376" s="491">
        <v>1.1780780981497175E-2</v>
      </c>
      <c r="CC1376" s="491">
        <v>9.3996650987027246E-3</v>
      </c>
      <c r="CD1376" s="491">
        <v>7.9614180419763109E-3</v>
      </c>
      <c r="CE1376" s="491">
        <v>1.3802334734383269E-2</v>
      </c>
      <c r="CF1376" s="491">
        <v>1.1120295895340379E-2</v>
      </c>
      <c r="CG1376" s="491">
        <v>1.5601019778153596E-2</v>
      </c>
      <c r="CH1376" s="491">
        <v>1.332511162015383E-2</v>
      </c>
      <c r="CI1376" s="491">
        <v>1.4638756741491333E-2</v>
      </c>
      <c r="CJ1376" s="492">
        <v>1.2752193476145616E-2</v>
      </c>
    </row>
    <row r="1377" spans="2:88">
      <c r="B1377" s="284"/>
      <c r="C1377" s="589">
        <v>24</v>
      </c>
      <c r="D1377" s="473" t="s">
        <v>565</v>
      </c>
      <c r="E1377" s="481">
        <v>1.1105023953427476E-2</v>
      </c>
      <c r="F1377" s="482">
        <v>4.290124118813958E-3</v>
      </c>
      <c r="G1377" s="482">
        <v>9.7266314077582901E-3</v>
      </c>
      <c r="H1377" s="482">
        <v>1.2568190749762599E-2</v>
      </c>
      <c r="I1377" s="482">
        <v>1.5048692347270068E-2</v>
      </c>
      <c r="J1377" s="482">
        <v>2.2201658119449737E-2</v>
      </c>
      <c r="K1377" s="482">
        <v>3.1301098564148942E-2</v>
      </c>
      <c r="L1377" s="482">
        <v>2.751679804383661E-2</v>
      </c>
      <c r="M1377" s="482">
        <v>6.9113537668081815E-3</v>
      </c>
      <c r="N1377" s="482">
        <v>2.4858384190117083E-2</v>
      </c>
      <c r="O1377" s="482">
        <v>2.2135168805005993E-2</v>
      </c>
      <c r="P1377" s="482">
        <v>4.4575807268776309E-2</v>
      </c>
      <c r="Q1377" s="482">
        <v>2.1648222433923902E-2</v>
      </c>
      <c r="R1377" s="482">
        <v>3.3719203913183837E-2</v>
      </c>
      <c r="S1377" s="482">
        <v>3.0667860444964213E-2</v>
      </c>
      <c r="T1377" s="482">
        <v>2.1744604833443239E-2</v>
      </c>
      <c r="U1377" s="482">
        <v>2.4793075616779355E-2</v>
      </c>
      <c r="V1377" s="482">
        <v>2.2401507939405908E-2</v>
      </c>
      <c r="W1377" s="482">
        <v>2.5246537013881833E-2</v>
      </c>
      <c r="X1377" s="482">
        <v>1.8754357563652232E-2</v>
      </c>
      <c r="Y1377" s="482">
        <v>3.018010522533832E-2</v>
      </c>
      <c r="Z1377" s="482">
        <v>2.4086245613913562E-2</v>
      </c>
      <c r="AA1377" s="482">
        <v>1.4724710531079944E-2</v>
      </c>
      <c r="AB1377" s="482">
        <v>2.9162760265935183E-2</v>
      </c>
      <c r="AC1377" s="482">
        <v>1.0040369779129234E-2</v>
      </c>
      <c r="AD1377" s="482">
        <v>6.7229124459079739E-3</v>
      </c>
      <c r="AE1377" s="482">
        <v>8.3457974175780332E-3</v>
      </c>
      <c r="AF1377" s="482">
        <v>4.3944711917351968E-3</v>
      </c>
      <c r="AG1377" s="482">
        <v>9.2179881058059531E-4</v>
      </c>
      <c r="AH1377" s="482">
        <v>5.0392483920951971E-3</v>
      </c>
      <c r="AI1377" s="482">
        <v>7.2880172934248382E-3</v>
      </c>
      <c r="AJ1377" s="482">
        <v>5.8525629713367978E-3</v>
      </c>
      <c r="AK1377" s="482">
        <v>6.8483154322824952E-3</v>
      </c>
      <c r="AL1377" s="482">
        <v>1.0006765675762416E-2</v>
      </c>
      <c r="AM1377" s="482">
        <v>4.9897799229068505E-3</v>
      </c>
      <c r="AN1377" s="482">
        <v>8.499875539282142E-3</v>
      </c>
      <c r="AO1377" s="482">
        <v>1.5719066907869138E-2</v>
      </c>
      <c r="AP1377" s="482">
        <v>1.5201959025889739E-2</v>
      </c>
      <c r="AQ1377" s="482">
        <v>7.6182599549781309E-3</v>
      </c>
      <c r="AR1377" s="482">
        <v>7.7946799802194478E-3</v>
      </c>
      <c r="AS1377" s="482">
        <v>3.9780717713023397E-2</v>
      </c>
      <c r="AT1377" s="483">
        <v>8.9195203019549977E-3</v>
      </c>
      <c r="AU1377" s="490">
        <v>2.4809829111336772E-2</v>
      </c>
      <c r="AV1377" s="491">
        <v>1.6592673767735593E-2</v>
      </c>
      <c r="AW1377" s="491">
        <v>1.7520785202714394E-2</v>
      </c>
      <c r="AX1377" s="491">
        <v>4.9552672222215745E-2</v>
      </c>
      <c r="AY1377" s="491">
        <v>2.8537685256784545E-2</v>
      </c>
      <c r="AZ1377" s="491">
        <v>4.2728149309142135E-2</v>
      </c>
      <c r="BA1377" s="491">
        <v>6.9322313315117789E-2</v>
      </c>
      <c r="BB1377" s="491">
        <v>4.7953410044886728E-2</v>
      </c>
      <c r="BC1377" s="491">
        <v>8.8046786959194157E-3</v>
      </c>
      <c r="BD1377" s="491">
        <v>4.6352889846151608E-2</v>
      </c>
      <c r="BE1377" s="491">
        <v>6.8628439579098297E-2</v>
      </c>
      <c r="BF1377" s="491">
        <v>7.6543684342999407E-2</v>
      </c>
      <c r="BG1377" s="491">
        <v>4.7294033342513864E-2</v>
      </c>
      <c r="BH1377" s="491">
        <v>4.9842586661884285E-2</v>
      </c>
      <c r="BI1377" s="491">
        <v>3.6076817011269059E-2</v>
      </c>
      <c r="BJ1377" s="491">
        <v>3.091388318171653E-2</v>
      </c>
      <c r="BK1377" s="491">
        <v>3.1261322252691584E-2</v>
      </c>
      <c r="BL1377" s="491">
        <v>5.4485547024947331E-2</v>
      </c>
      <c r="BM1377" s="491">
        <v>3.274828752238005E-2</v>
      </c>
      <c r="BN1377" s="491">
        <v>2.8951769015995093E-2</v>
      </c>
      <c r="BO1377" s="491">
        <v>4.169834049851763E-2</v>
      </c>
      <c r="BP1377" s="491">
        <v>3.2411185025985167E-2</v>
      </c>
      <c r="BQ1377" s="491">
        <v>2.3525729172652707E-2</v>
      </c>
      <c r="BR1377" s="491">
        <v>1.1232506859331544</v>
      </c>
      <c r="BS1377" s="491">
        <v>5.8127811335452619E-2</v>
      </c>
      <c r="BT1377" s="491">
        <v>5.2885574848833397E-2</v>
      </c>
      <c r="BU1377" s="491">
        <v>2.7867060932378136E-2</v>
      </c>
      <c r="BV1377" s="491">
        <v>1.0175344584173124E-2</v>
      </c>
      <c r="BW1377" s="491">
        <v>8.8872608575644198E-3</v>
      </c>
      <c r="BX1377" s="491">
        <v>1.9795086703869459E-2</v>
      </c>
      <c r="BY1377" s="491">
        <v>1.6429157377897182E-2</v>
      </c>
      <c r="BZ1377" s="491">
        <v>1.7733495065820643E-2</v>
      </c>
      <c r="CA1377" s="491">
        <v>2.4890350522072141E-2</v>
      </c>
      <c r="CB1377" s="491">
        <v>2.2754476357724405E-2</v>
      </c>
      <c r="CC1377" s="491">
        <v>1.2533374836432297E-2</v>
      </c>
      <c r="CD1377" s="491">
        <v>1.544732551334819E-2</v>
      </c>
      <c r="CE1377" s="491">
        <v>6.33703072722787E-2</v>
      </c>
      <c r="CF1377" s="491">
        <v>4.3128593967601186E-2</v>
      </c>
      <c r="CG1377" s="491">
        <v>3.7743320946810655E-2</v>
      </c>
      <c r="CH1377" s="491">
        <v>3.6999200635195753E-2</v>
      </c>
      <c r="CI1377" s="491">
        <v>4.1032679329282458E-2</v>
      </c>
      <c r="CJ1377" s="492">
        <v>2.2731492405765722E-2</v>
      </c>
    </row>
    <row r="1378" spans="2:88">
      <c r="B1378" s="284"/>
      <c r="C1378" s="589">
        <v>25</v>
      </c>
      <c r="D1378" s="473" t="s">
        <v>566</v>
      </c>
      <c r="E1378" s="481">
        <v>1.301419553290831E-3</v>
      </c>
      <c r="F1378" s="482">
        <v>3.9982605692668303E-4</v>
      </c>
      <c r="G1378" s="482">
        <v>1.093731730452999E-3</v>
      </c>
      <c r="H1378" s="482">
        <v>1.1800792224916231E-3</v>
      </c>
      <c r="I1378" s="482">
        <v>1.8016918903804092E-3</v>
      </c>
      <c r="J1378" s="482">
        <v>2.1231256025916224E-3</v>
      </c>
      <c r="K1378" s="482">
        <v>2.2279320592518827E-3</v>
      </c>
      <c r="L1378" s="482">
        <v>3.2745855452840883E-3</v>
      </c>
      <c r="M1378" s="482">
        <v>8.633736490930089E-4</v>
      </c>
      <c r="N1378" s="482">
        <v>2.5390668395278188E-3</v>
      </c>
      <c r="O1378" s="482">
        <v>1.4184767722614036E-3</v>
      </c>
      <c r="P1378" s="482">
        <v>1.9402717742776896E-3</v>
      </c>
      <c r="Q1378" s="482">
        <v>1.5038020312880946E-3</v>
      </c>
      <c r="R1378" s="482">
        <v>1.8919543943614599E-3</v>
      </c>
      <c r="S1378" s="482">
        <v>1.8538133853462123E-3</v>
      </c>
      <c r="T1378" s="482">
        <v>1.7043412252069608E-3</v>
      </c>
      <c r="U1378" s="482">
        <v>2.7260610324018816E-3</v>
      </c>
      <c r="V1378" s="482">
        <v>2.147978842416509E-3</v>
      </c>
      <c r="W1378" s="482">
        <v>2.4414479602416451E-3</v>
      </c>
      <c r="X1378" s="482">
        <v>2.0108701645839989E-3</v>
      </c>
      <c r="Y1378" s="482">
        <v>2.5563409395582596E-3</v>
      </c>
      <c r="Z1378" s="482">
        <v>1.9793756719895515E-3</v>
      </c>
      <c r="AA1378" s="482">
        <v>1.1563098286063538E-3</v>
      </c>
      <c r="AB1378" s="482">
        <v>1.0253720827612537E-3</v>
      </c>
      <c r="AC1378" s="482">
        <v>3.9138755925911877E-3</v>
      </c>
      <c r="AD1378" s="482">
        <v>5.4296326864112111E-4</v>
      </c>
      <c r="AE1378" s="482">
        <v>5.8267947832664306E-4</v>
      </c>
      <c r="AF1378" s="482">
        <v>5.7447688342623579E-4</v>
      </c>
      <c r="AG1378" s="482">
        <v>9.9489649828488026E-5</v>
      </c>
      <c r="AH1378" s="482">
        <v>4.9876171758782902E-4</v>
      </c>
      <c r="AI1378" s="482">
        <v>9.7863945750602233E-4</v>
      </c>
      <c r="AJ1378" s="482">
        <v>6.2417311660378002E-4</v>
      </c>
      <c r="AK1378" s="482">
        <v>8.0291753888581759E-4</v>
      </c>
      <c r="AL1378" s="482">
        <v>1.2920279137795024E-3</v>
      </c>
      <c r="AM1378" s="482">
        <v>6.166665676077403E-4</v>
      </c>
      <c r="AN1378" s="482">
        <v>8.2507114953898507E-4</v>
      </c>
      <c r="AO1378" s="482">
        <v>1.5279958578032747E-3</v>
      </c>
      <c r="AP1378" s="482">
        <v>1.9235484573281124E-3</v>
      </c>
      <c r="AQ1378" s="482">
        <v>5.9713513302704592E-4</v>
      </c>
      <c r="AR1378" s="482">
        <v>7.7699920728954122E-4</v>
      </c>
      <c r="AS1378" s="482">
        <v>3.566608388073472E-3</v>
      </c>
      <c r="AT1378" s="483">
        <v>1.0976377811349077E-3</v>
      </c>
      <c r="AU1378" s="490">
        <v>3.5794045121178464E-3</v>
      </c>
      <c r="AV1378" s="491">
        <v>1.3649387201552386E-3</v>
      </c>
      <c r="AW1378" s="491">
        <v>1.9679121893719999E-3</v>
      </c>
      <c r="AX1378" s="491">
        <v>7.0912486129220001E-3</v>
      </c>
      <c r="AY1378" s="491">
        <v>4.9893408632904626E-3</v>
      </c>
      <c r="AZ1378" s="491">
        <v>3.6312298236865935E-3</v>
      </c>
      <c r="BA1378" s="491">
        <v>5.3425893316346035E-3</v>
      </c>
      <c r="BB1378" s="491">
        <v>6.3549452994434985E-3</v>
      </c>
      <c r="BC1378" s="491">
        <v>8.9012580380105097E-4</v>
      </c>
      <c r="BD1378" s="491">
        <v>4.2182524675472869E-3</v>
      </c>
      <c r="BE1378" s="491">
        <v>3.3646191115832306E-3</v>
      </c>
      <c r="BF1378" s="491">
        <v>3.5328796817045401E-3</v>
      </c>
      <c r="BG1378" s="491">
        <v>2.6866325299481539E-3</v>
      </c>
      <c r="BH1378" s="491">
        <v>2.8595567836853415E-3</v>
      </c>
      <c r="BI1378" s="491">
        <v>2.7883478483680378E-3</v>
      </c>
      <c r="BJ1378" s="491">
        <v>2.7747814231661875E-3</v>
      </c>
      <c r="BK1378" s="491">
        <v>3.3562826605870689E-3</v>
      </c>
      <c r="BL1378" s="491">
        <v>4.4822329129983957E-3</v>
      </c>
      <c r="BM1378" s="491">
        <v>3.2371140244493641E-3</v>
      </c>
      <c r="BN1378" s="491">
        <v>3.0927832617457926E-3</v>
      </c>
      <c r="BO1378" s="491">
        <v>3.099167325398426E-3</v>
      </c>
      <c r="BP1378" s="491">
        <v>3.2362335276589957E-3</v>
      </c>
      <c r="BQ1378" s="491">
        <v>2.7508503187183395E-3</v>
      </c>
      <c r="BR1378" s="491">
        <v>2.3585727605298073E-3</v>
      </c>
      <c r="BS1378" s="491">
        <v>1.1049214603690531</v>
      </c>
      <c r="BT1378" s="491">
        <v>1.2989692515739839E-2</v>
      </c>
      <c r="BU1378" s="491">
        <v>4.1969427837352039E-3</v>
      </c>
      <c r="BV1378" s="491">
        <v>2.8383217771751354E-3</v>
      </c>
      <c r="BW1378" s="491">
        <v>1.1540938116618618E-3</v>
      </c>
      <c r="BX1378" s="491">
        <v>4.0511392777237256E-3</v>
      </c>
      <c r="BY1378" s="491">
        <v>4.0507464945461888E-3</v>
      </c>
      <c r="BZ1378" s="491">
        <v>5.3342057565249484E-3</v>
      </c>
      <c r="CA1378" s="491">
        <v>1.1181639780078675E-2</v>
      </c>
      <c r="CB1378" s="491">
        <v>7.9032634974633455E-3</v>
      </c>
      <c r="CC1378" s="491">
        <v>4.1024810160179923E-3</v>
      </c>
      <c r="CD1378" s="491">
        <v>2.2014640803215287E-3</v>
      </c>
      <c r="CE1378" s="491">
        <v>1.6863608887388529E-2</v>
      </c>
      <c r="CF1378" s="491">
        <v>1.4320523587638847E-2</v>
      </c>
      <c r="CG1378" s="491">
        <v>7.207021831257614E-3</v>
      </c>
      <c r="CH1378" s="491">
        <v>1.3054986886419342E-2</v>
      </c>
      <c r="CI1378" s="491">
        <v>3.9124677621120915E-3</v>
      </c>
      <c r="CJ1378" s="492">
        <v>6.3567450302524009E-3</v>
      </c>
    </row>
    <row r="1379" spans="2:88">
      <c r="B1379" s="284"/>
      <c r="C1379" s="589">
        <v>26</v>
      </c>
      <c r="D1379" s="473" t="s">
        <v>567</v>
      </c>
      <c r="E1379" s="481">
        <v>6.3963350935260504E-4</v>
      </c>
      <c r="F1379" s="482">
        <v>2.1476321725750531E-4</v>
      </c>
      <c r="G1379" s="482">
        <v>5.6927786062188049E-4</v>
      </c>
      <c r="H1379" s="482">
        <v>5.8991261791977475E-4</v>
      </c>
      <c r="I1379" s="482">
        <v>8.4138615849651426E-4</v>
      </c>
      <c r="J1379" s="482">
        <v>1.1646843940060247E-3</v>
      </c>
      <c r="K1379" s="482">
        <v>1.2611524804852247E-3</v>
      </c>
      <c r="L1379" s="482">
        <v>1.8312576815261341E-3</v>
      </c>
      <c r="M1379" s="482">
        <v>4.1849153862757749E-4</v>
      </c>
      <c r="N1379" s="482">
        <v>1.4247638901808087E-3</v>
      </c>
      <c r="O1379" s="482">
        <v>9.6899066069027753E-4</v>
      </c>
      <c r="P1379" s="482">
        <v>1.2537437584443896E-3</v>
      </c>
      <c r="Q1379" s="482">
        <v>8.8369499634566306E-4</v>
      </c>
      <c r="R1379" s="482">
        <v>1.0940835689754744E-3</v>
      </c>
      <c r="S1379" s="482">
        <v>1.067934355285582E-3</v>
      </c>
      <c r="T1379" s="482">
        <v>9.0745639151656391E-4</v>
      </c>
      <c r="U1379" s="482">
        <v>1.4129789375207152E-3</v>
      </c>
      <c r="V1379" s="482">
        <v>1.1415503535779897E-3</v>
      </c>
      <c r="W1379" s="482">
        <v>1.278789868611806E-3</v>
      </c>
      <c r="X1379" s="482">
        <v>1.0655167953161424E-3</v>
      </c>
      <c r="Y1379" s="482">
        <v>1.5043488202618664E-3</v>
      </c>
      <c r="Z1379" s="482">
        <v>1.083567192492676E-3</v>
      </c>
      <c r="AA1379" s="482">
        <v>6.8986044512124838E-4</v>
      </c>
      <c r="AB1379" s="482">
        <v>8.5241159084047309E-4</v>
      </c>
      <c r="AC1379" s="482">
        <v>4.2256723982847804E-4</v>
      </c>
      <c r="AD1379" s="482">
        <v>2.3835701162460869E-4</v>
      </c>
      <c r="AE1379" s="482">
        <v>3.479379272889071E-4</v>
      </c>
      <c r="AF1379" s="482">
        <v>3.7219263082573646E-4</v>
      </c>
      <c r="AG1379" s="482">
        <v>6.8532575924394899E-5</v>
      </c>
      <c r="AH1379" s="482">
        <v>3.3927787821711841E-4</v>
      </c>
      <c r="AI1379" s="482">
        <v>5.6157269173272393E-4</v>
      </c>
      <c r="AJ1379" s="482">
        <v>3.2724999867585078E-4</v>
      </c>
      <c r="AK1379" s="482">
        <v>3.0077770630704693E-4</v>
      </c>
      <c r="AL1379" s="482">
        <v>6.5367728697387866E-4</v>
      </c>
      <c r="AM1379" s="482">
        <v>3.5752520452387551E-4</v>
      </c>
      <c r="AN1379" s="482">
        <v>4.7334227407954576E-4</v>
      </c>
      <c r="AO1379" s="482">
        <v>6.6559601421005909E-4</v>
      </c>
      <c r="AP1379" s="482">
        <v>7.6269529284304623E-4</v>
      </c>
      <c r="AQ1379" s="482">
        <v>3.2584132671109177E-4</v>
      </c>
      <c r="AR1379" s="482">
        <v>3.0544641144388972E-4</v>
      </c>
      <c r="AS1379" s="482">
        <v>1.8786250362336696E-3</v>
      </c>
      <c r="AT1379" s="483">
        <v>5.7725249593471885E-4</v>
      </c>
      <c r="AU1379" s="490">
        <v>1.5745256966021664E-3</v>
      </c>
      <c r="AV1379" s="491">
        <v>7.0361038426172316E-4</v>
      </c>
      <c r="AW1379" s="491">
        <v>1.0148723875742431E-3</v>
      </c>
      <c r="AX1379" s="491">
        <v>3.1301719570107247E-3</v>
      </c>
      <c r="AY1379" s="491">
        <v>1.8605983912546411E-3</v>
      </c>
      <c r="AZ1379" s="491">
        <v>1.7253362140704095E-3</v>
      </c>
      <c r="BA1379" s="491">
        <v>2.6504642475989686E-3</v>
      </c>
      <c r="BB1379" s="491">
        <v>3.9437427167240986E-3</v>
      </c>
      <c r="BC1379" s="491">
        <v>3.4121399631580627E-4</v>
      </c>
      <c r="BD1379" s="491">
        <v>2.0147135271990314E-3</v>
      </c>
      <c r="BE1379" s="491">
        <v>3.9492341934138078E-3</v>
      </c>
      <c r="BF1379" s="491">
        <v>1.9383736878162189E-3</v>
      </c>
      <c r="BG1379" s="491">
        <v>1.5329371759391208E-3</v>
      </c>
      <c r="BH1379" s="491">
        <v>1.5331528767547273E-3</v>
      </c>
      <c r="BI1379" s="491">
        <v>1.6012662980018507E-3</v>
      </c>
      <c r="BJ1379" s="491">
        <v>1.2972476221615281E-3</v>
      </c>
      <c r="BK1379" s="491">
        <v>1.9236906965107612E-3</v>
      </c>
      <c r="BL1379" s="491">
        <v>2.4833717152354324E-3</v>
      </c>
      <c r="BM1379" s="491">
        <v>1.7000583521317553E-3</v>
      </c>
      <c r="BN1379" s="491">
        <v>1.6838861241039733E-3</v>
      </c>
      <c r="BO1379" s="491">
        <v>2.0929922900084739E-3</v>
      </c>
      <c r="BP1379" s="491">
        <v>1.848852030044239E-3</v>
      </c>
      <c r="BQ1379" s="491">
        <v>2.6569307073348982E-3</v>
      </c>
      <c r="BR1379" s="491">
        <v>1.6859281735121238E-2</v>
      </c>
      <c r="BS1379" s="491">
        <v>3.2687809365660983E-3</v>
      </c>
      <c r="BT1379" s="491">
        <v>1.0012581019313898</v>
      </c>
      <c r="BU1379" s="491">
        <v>2.2549536528777099E-3</v>
      </c>
      <c r="BV1379" s="491">
        <v>3.1119543875941188E-3</v>
      </c>
      <c r="BW1379" s="491">
        <v>5.8763378471576627E-4</v>
      </c>
      <c r="BX1379" s="491">
        <v>4.8096543937526572E-3</v>
      </c>
      <c r="BY1379" s="491">
        <v>3.8238383116516624E-3</v>
      </c>
      <c r="BZ1379" s="491">
        <v>2.2232785631445387E-2</v>
      </c>
      <c r="CA1379" s="491">
        <v>4.2125347210118912E-3</v>
      </c>
      <c r="CB1379" s="491">
        <v>4.0417189873762525E-3</v>
      </c>
      <c r="CC1379" s="491">
        <v>1.0663781826134374E-3</v>
      </c>
      <c r="CD1379" s="491">
        <v>1.208493524172827E-3</v>
      </c>
      <c r="CE1379" s="491">
        <v>3.6740348651843835E-2</v>
      </c>
      <c r="CF1379" s="491">
        <v>1.2731849351094887E-2</v>
      </c>
      <c r="CG1379" s="491">
        <v>9.3479990882846305E-3</v>
      </c>
      <c r="CH1379" s="491">
        <v>1.0662877698510187E-2</v>
      </c>
      <c r="CI1379" s="491">
        <v>2.1618374625245579E-3</v>
      </c>
      <c r="CJ1379" s="492">
        <v>9.8008583678733333E-3</v>
      </c>
    </row>
    <row r="1380" spans="2:88">
      <c r="B1380" s="284"/>
      <c r="C1380" s="589">
        <v>27</v>
      </c>
      <c r="D1380" s="473" t="s">
        <v>83</v>
      </c>
      <c r="E1380" s="481">
        <v>6.2236298627137289E-2</v>
      </c>
      <c r="F1380" s="482">
        <v>2.4095746669424968E-2</v>
      </c>
      <c r="G1380" s="482">
        <v>6.622813293903923E-2</v>
      </c>
      <c r="H1380" s="482">
        <v>5.8984604085994936E-2</v>
      </c>
      <c r="I1380" s="482">
        <v>0.10954002057016031</v>
      </c>
      <c r="J1380" s="482">
        <v>0.13895911468594785</v>
      </c>
      <c r="K1380" s="482">
        <v>0.1274952428240051</v>
      </c>
      <c r="L1380" s="482">
        <v>8.50688603289593E-2</v>
      </c>
      <c r="M1380" s="482">
        <v>1.2804628473059536E-2</v>
      </c>
      <c r="N1380" s="482">
        <v>0.11696981314845481</v>
      </c>
      <c r="O1380" s="482">
        <v>6.1449004759395034E-2</v>
      </c>
      <c r="P1380" s="482">
        <v>0.10134559156823764</v>
      </c>
      <c r="Q1380" s="482">
        <v>7.7191059761308439E-2</v>
      </c>
      <c r="R1380" s="482">
        <v>0.10354362404046669</v>
      </c>
      <c r="S1380" s="482">
        <v>9.7597362865060544E-2</v>
      </c>
      <c r="T1380" s="482">
        <v>7.9503875562211945E-2</v>
      </c>
      <c r="U1380" s="482">
        <v>0.10899635147712355</v>
      </c>
      <c r="V1380" s="482">
        <v>7.6227806507710619E-2</v>
      </c>
      <c r="W1380" s="482">
        <v>0.10871163866231423</v>
      </c>
      <c r="X1380" s="482">
        <v>7.0576121493300364E-2</v>
      </c>
      <c r="Y1380" s="482">
        <v>0.10231032401217378</v>
      </c>
      <c r="Z1380" s="482">
        <v>0.11055533507271591</v>
      </c>
      <c r="AA1380" s="482">
        <v>7.6816423545675541E-2</v>
      </c>
      <c r="AB1380" s="482">
        <v>2.7342673655674662E-2</v>
      </c>
      <c r="AC1380" s="482">
        <v>2.6622763381605311E-2</v>
      </c>
      <c r="AD1380" s="482">
        <v>1.3784040716025573E-2</v>
      </c>
      <c r="AE1380" s="482">
        <v>2.0077475298492381E-2</v>
      </c>
      <c r="AF1380" s="482">
        <v>1.6981316952665457E-2</v>
      </c>
      <c r="AG1380" s="482">
        <v>3.7917555619196965E-3</v>
      </c>
      <c r="AH1380" s="482">
        <v>1.6157222055657328E-2</v>
      </c>
      <c r="AI1380" s="482">
        <v>2.7372673459638161E-2</v>
      </c>
      <c r="AJ1380" s="482">
        <v>2.223628456822847E-2</v>
      </c>
      <c r="AK1380" s="482">
        <v>2.0584269293582563E-2</v>
      </c>
      <c r="AL1380" s="482">
        <v>5.4594845943249912E-2</v>
      </c>
      <c r="AM1380" s="482">
        <v>3.5519511587433154E-2</v>
      </c>
      <c r="AN1380" s="482">
        <v>4.2382322104424303E-2</v>
      </c>
      <c r="AO1380" s="482">
        <v>7.2113023123288364E-2</v>
      </c>
      <c r="AP1380" s="482">
        <v>0.11574363123804453</v>
      </c>
      <c r="AQ1380" s="482">
        <v>2.259655988716874E-2</v>
      </c>
      <c r="AR1380" s="482">
        <v>2.9047760232198749E-2</v>
      </c>
      <c r="AS1380" s="482">
        <v>0.26924820472068756</v>
      </c>
      <c r="AT1380" s="483">
        <v>2.9807591906653046E-2</v>
      </c>
      <c r="AU1380" s="490">
        <v>9.6231162033136752E-2</v>
      </c>
      <c r="AV1380" s="491">
        <v>4.5254306911721248E-2</v>
      </c>
      <c r="AW1380" s="491">
        <v>9.0768923453712264E-2</v>
      </c>
      <c r="AX1380" s="491">
        <v>5.9693598854538933E-2</v>
      </c>
      <c r="AY1380" s="491">
        <v>0.12546745602937606</v>
      </c>
      <c r="AZ1380" s="491">
        <v>0.14269327443087032</v>
      </c>
      <c r="BA1380" s="491">
        <v>0.16279203632981537</v>
      </c>
      <c r="BB1380" s="491">
        <v>8.9551184056100727E-2</v>
      </c>
      <c r="BC1380" s="491">
        <v>1.1429146229347558E-2</v>
      </c>
      <c r="BD1380" s="491">
        <v>0.13438071943290492</v>
      </c>
      <c r="BE1380" s="491">
        <v>7.7332321193512174E-2</v>
      </c>
      <c r="BF1380" s="491">
        <v>8.5090704544691184E-2</v>
      </c>
      <c r="BG1380" s="491">
        <v>8.6786300354936077E-2</v>
      </c>
      <c r="BH1380" s="491">
        <v>0.11157208239578675</v>
      </c>
      <c r="BI1380" s="491">
        <v>0.10098228132318031</v>
      </c>
      <c r="BJ1380" s="491">
        <v>9.1167929092939068E-2</v>
      </c>
      <c r="BK1380" s="491">
        <v>0.10399645239639675</v>
      </c>
      <c r="BL1380" s="491">
        <v>9.4254155920802565E-2</v>
      </c>
      <c r="BM1380" s="491">
        <v>0.10547077981101162</v>
      </c>
      <c r="BN1380" s="491">
        <v>9.7186383771687132E-2</v>
      </c>
      <c r="BO1380" s="491">
        <v>0.11524221943887814</v>
      </c>
      <c r="BP1380" s="491">
        <v>0.12785691980163696</v>
      </c>
      <c r="BQ1380" s="491">
        <v>0.106337607120946</v>
      </c>
      <c r="BR1380" s="491">
        <v>3.2245730080898184E-2</v>
      </c>
      <c r="BS1380" s="491">
        <v>5.0241780602576912E-2</v>
      </c>
      <c r="BT1380" s="491">
        <v>3.0304529774238014E-2</v>
      </c>
      <c r="BU1380" s="491">
        <v>1.0370245687102944</v>
      </c>
      <c r="BV1380" s="491">
        <v>2.2013350291284442E-2</v>
      </c>
      <c r="BW1380" s="491">
        <v>1.0651335896591377E-2</v>
      </c>
      <c r="BX1380" s="491">
        <v>2.6215900052935011E-2</v>
      </c>
      <c r="BY1380" s="491">
        <v>3.6809979130756454E-2</v>
      </c>
      <c r="BZ1380" s="491">
        <v>2.9346457595123571E-2</v>
      </c>
      <c r="CA1380" s="491">
        <v>3.1303980600079752E-2</v>
      </c>
      <c r="CB1380" s="491">
        <v>7.4281017304281508E-2</v>
      </c>
      <c r="CC1380" s="491">
        <v>6.3480074955948901E-2</v>
      </c>
      <c r="CD1380" s="491">
        <v>4.3039508451756886E-2</v>
      </c>
      <c r="CE1380" s="491">
        <v>0.10312998915203629</v>
      </c>
      <c r="CF1380" s="491">
        <v>0.15830912981527595</v>
      </c>
      <c r="CG1380" s="491">
        <v>4.0154209529507462E-2</v>
      </c>
      <c r="CH1380" s="491">
        <v>4.9612236820578005E-2</v>
      </c>
      <c r="CI1380" s="491">
        <v>0.32848502441536021</v>
      </c>
      <c r="CJ1380" s="492">
        <v>3.654444403987079E-2</v>
      </c>
    </row>
    <row r="1381" spans="2:88">
      <c r="B1381" s="284"/>
      <c r="C1381" s="589">
        <v>28</v>
      </c>
      <c r="D1381" s="473" t="s">
        <v>84</v>
      </c>
      <c r="E1381" s="481">
        <v>5.532164353725953E-3</v>
      </c>
      <c r="F1381" s="482">
        <v>2.6780293668385215E-3</v>
      </c>
      <c r="G1381" s="482">
        <v>6.3843584981627356E-3</v>
      </c>
      <c r="H1381" s="482">
        <v>1.068332404110825E-2</v>
      </c>
      <c r="I1381" s="482">
        <v>8.3078518005137696E-3</v>
      </c>
      <c r="J1381" s="482">
        <v>1.362702432965469E-2</v>
      </c>
      <c r="K1381" s="482">
        <v>1.1476731106459574E-2</v>
      </c>
      <c r="L1381" s="482">
        <v>1.0161245656142098E-2</v>
      </c>
      <c r="M1381" s="482">
        <v>6.4531140895742389E-3</v>
      </c>
      <c r="N1381" s="482">
        <v>9.4965545726533908E-3</v>
      </c>
      <c r="O1381" s="482">
        <v>7.6667967527832316E-3</v>
      </c>
      <c r="P1381" s="482">
        <v>1.0377678802801726E-2</v>
      </c>
      <c r="Q1381" s="482">
        <v>8.4282811365467818E-3</v>
      </c>
      <c r="R1381" s="482">
        <v>1.0906545208776279E-2</v>
      </c>
      <c r="S1381" s="482">
        <v>1.0210485479061034E-2</v>
      </c>
      <c r="T1381" s="482">
        <v>8.8256944023243477E-3</v>
      </c>
      <c r="U1381" s="482">
        <v>1.1320917672254391E-2</v>
      </c>
      <c r="V1381" s="482">
        <v>7.9405840920538234E-3</v>
      </c>
      <c r="W1381" s="482">
        <v>1.0532898628281591E-2</v>
      </c>
      <c r="X1381" s="482">
        <v>7.6695746588662638E-3</v>
      </c>
      <c r="Y1381" s="482">
        <v>1.1999680069847966E-2</v>
      </c>
      <c r="Z1381" s="482">
        <v>1.0783740695316566E-2</v>
      </c>
      <c r="AA1381" s="482">
        <v>8.1221543080498629E-3</v>
      </c>
      <c r="AB1381" s="482">
        <v>9.22086094594648E-3</v>
      </c>
      <c r="AC1381" s="482">
        <v>3.4140193315248444E-3</v>
      </c>
      <c r="AD1381" s="482">
        <v>2.1315138051876061E-3</v>
      </c>
      <c r="AE1381" s="482">
        <v>4.4020808630030406E-3</v>
      </c>
      <c r="AF1381" s="482">
        <v>7.315897151945366E-3</v>
      </c>
      <c r="AG1381" s="482">
        <v>6.6518303861573683E-3</v>
      </c>
      <c r="AH1381" s="482">
        <v>4.5991617456732333E-3</v>
      </c>
      <c r="AI1381" s="482">
        <v>5.1367312140180111E-3</v>
      </c>
      <c r="AJ1381" s="482">
        <v>6.2104210422853964E-3</v>
      </c>
      <c r="AK1381" s="482">
        <v>2.6743076122626316E-3</v>
      </c>
      <c r="AL1381" s="482">
        <v>5.5023233507164619E-3</v>
      </c>
      <c r="AM1381" s="482">
        <v>6.9117788199812161E-3</v>
      </c>
      <c r="AN1381" s="482">
        <v>5.2036546229050568E-3</v>
      </c>
      <c r="AO1381" s="482">
        <v>6.9512265419159084E-3</v>
      </c>
      <c r="AP1381" s="482">
        <v>7.5074119037015262E-3</v>
      </c>
      <c r="AQ1381" s="482">
        <v>3.3668324070924233E-3</v>
      </c>
      <c r="AR1381" s="482">
        <v>3.5347443393511568E-3</v>
      </c>
      <c r="AS1381" s="482">
        <v>1.8037076936972356E-2</v>
      </c>
      <c r="AT1381" s="483">
        <v>6.6962508117780926E-3</v>
      </c>
      <c r="AU1381" s="490">
        <v>1.5099810119916006E-2</v>
      </c>
      <c r="AV1381" s="491">
        <v>1.247380811201994E-2</v>
      </c>
      <c r="AW1381" s="491">
        <v>1.8224980808469543E-2</v>
      </c>
      <c r="AX1381" s="491">
        <v>5.3561667999991125E-2</v>
      </c>
      <c r="AY1381" s="491">
        <v>1.5668969941397149E-2</v>
      </c>
      <c r="AZ1381" s="491">
        <v>2.9739793225507384E-2</v>
      </c>
      <c r="BA1381" s="491">
        <v>2.3275508346987682E-2</v>
      </c>
      <c r="BB1381" s="491">
        <v>1.7464938236292884E-2</v>
      </c>
      <c r="BC1381" s="491">
        <v>5.1704800950828876E-3</v>
      </c>
      <c r="BD1381" s="491">
        <v>1.4465584045209588E-2</v>
      </c>
      <c r="BE1381" s="491">
        <v>2.0525989179510599E-2</v>
      </c>
      <c r="BF1381" s="491">
        <v>1.6017440162529567E-2</v>
      </c>
      <c r="BG1381" s="491">
        <v>1.7156875001114673E-2</v>
      </c>
      <c r="BH1381" s="491">
        <v>2.1941049746733915E-2</v>
      </c>
      <c r="BI1381" s="491">
        <v>1.7093121902719791E-2</v>
      </c>
      <c r="BJ1381" s="491">
        <v>1.6665148125500441E-2</v>
      </c>
      <c r="BK1381" s="491">
        <v>2.0770168831816996E-2</v>
      </c>
      <c r="BL1381" s="491">
        <v>1.7019367298243136E-2</v>
      </c>
      <c r="BM1381" s="491">
        <v>1.5578054745881907E-2</v>
      </c>
      <c r="BN1381" s="491">
        <v>1.5851951093149692E-2</v>
      </c>
      <c r="BO1381" s="491">
        <v>1.7850024824962368E-2</v>
      </c>
      <c r="BP1381" s="491">
        <v>2.4202471539513642E-2</v>
      </c>
      <c r="BQ1381" s="491">
        <v>2.5297479079868096E-2</v>
      </c>
      <c r="BR1381" s="491">
        <v>2.920620432415718E-2</v>
      </c>
      <c r="BS1381" s="491">
        <v>1.4615534269215927E-2</v>
      </c>
      <c r="BT1381" s="491">
        <v>1.5592207131696923E-2</v>
      </c>
      <c r="BU1381" s="491">
        <v>2.6924308870173212E-2</v>
      </c>
      <c r="BV1381" s="491">
        <v>1.0726474951751821</v>
      </c>
      <c r="BW1381" s="491">
        <v>8.2999674459146799E-2</v>
      </c>
      <c r="BX1381" s="491">
        <v>2.6345966054357784E-2</v>
      </c>
      <c r="BY1381" s="491">
        <v>1.5433045633867106E-2</v>
      </c>
      <c r="BZ1381" s="491">
        <v>4.8777795953438875E-2</v>
      </c>
      <c r="CA1381" s="491">
        <v>7.8141310571869689E-3</v>
      </c>
      <c r="CB1381" s="491">
        <v>1.4498480897160857E-2</v>
      </c>
      <c r="CC1381" s="491">
        <v>7.3260257459020872E-2</v>
      </c>
      <c r="CD1381" s="491">
        <v>1.9438644684877687E-2</v>
      </c>
      <c r="CE1381" s="491">
        <v>2.9310631991510586E-2</v>
      </c>
      <c r="CF1381" s="491">
        <v>1.6187396514978442E-2</v>
      </c>
      <c r="CG1381" s="491">
        <v>1.6896520745543691E-2</v>
      </c>
      <c r="CH1381" s="491">
        <v>1.2404209384028189E-2</v>
      </c>
      <c r="CI1381" s="491">
        <v>2.0488587257445252E-2</v>
      </c>
      <c r="CJ1381" s="492">
        <v>2.5299148859803507E-2</v>
      </c>
    </row>
    <row r="1382" spans="2:88">
      <c r="B1382" s="284"/>
      <c r="C1382" s="589">
        <v>29</v>
      </c>
      <c r="D1382" s="473" t="s">
        <v>85</v>
      </c>
      <c r="E1382" s="481">
        <v>6.5280202856763574E-3</v>
      </c>
      <c r="F1382" s="482">
        <v>2.8090522951133611E-3</v>
      </c>
      <c r="G1382" s="482">
        <v>6.1003594330700664E-3</v>
      </c>
      <c r="H1382" s="482">
        <v>9.6516297846350359E-3</v>
      </c>
      <c r="I1382" s="482">
        <v>9.1876024894484241E-3</v>
      </c>
      <c r="J1382" s="482">
        <v>1.2221379913425222E-2</v>
      </c>
      <c r="K1382" s="482">
        <v>1.1203972400401932E-2</v>
      </c>
      <c r="L1382" s="482">
        <v>1.0518751310504658E-2</v>
      </c>
      <c r="M1382" s="482">
        <v>3.032635241337356E-3</v>
      </c>
      <c r="N1382" s="482">
        <v>1.1261783111588977E-2</v>
      </c>
      <c r="O1382" s="482">
        <v>7.8188742069913268E-3</v>
      </c>
      <c r="P1382" s="482">
        <v>1.0050966719526849E-2</v>
      </c>
      <c r="Q1382" s="482">
        <v>7.1830311438770026E-3</v>
      </c>
      <c r="R1382" s="482">
        <v>1.0539447055316399E-2</v>
      </c>
      <c r="S1382" s="482">
        <v>9.8055718333141372E-3</v>
      </c>
      <c r="T1382" s="482">
        <v>8.8638501039358091E-3</v>
      </c>
      <c r="U1382" s="482">
        <v>1.097825789731011E-2</v>
      </c>
      <c r="V1382" s="482">
        <v>8.3950783267368965E-3</v>
      </c>
      <c r="W1382" s="482">
        <v>1.1391224645747997E-2</v>
      </c>
      <c r="X1382" s="482">
        <v>7.969068737778669E-3</v>
      </c>
      <c r="Y1382" s="482">
        <v>1.0107885889099787E-2</v>
      </c>
      <c r="Z1382" s="482">
        <v>9.7373546668630857E-3</v>
      </c>
      <c r="AA1382" s="482">
        <v>8.7637197170339978E-3</v>
      </c>
      <c r="AB1382" s="482">
        <v>8.5372512201970768E-3</v>
      </c>
      <c r="AC1382" s="482">
        <v>4.5961605856814965E-3</v>
      </c>
      <c r="AD1382" s="482">
        <v>2.5836773496302041E-3</v>
      </c>
      <c r="AE1382" s="482">
        <v>1.2293663092655034E-2</v>
      </c>
      <c r="AF1382" s="482">
        <v>1.1766383926705773E-2</v>
      </c>
      <c r="AG1382" s="482">
        <v>3.5334205266906054E-3</v>
      </c>
      <c r="AH1382" s="482">
        <v>1.2008056491219108E-2</v>
      </c>
      <c r="AI1382" s="482">
        <v>1.0828130461500876E-2</v>
      </c>
      <c r="AJ1382" s="482">
        <v>4.2245114715730742E-3</v>
      </c>
      <c r="AK1382" s="482">
        <v>5.3638208731787481E-3</v>
      </c>
      <c r="AL1382" s="482">
        <v>1.3310585905179369E-2</v>
      </c>
      <c r="AM1382" s="482">
        <v>1.0285535831933418E-2</v>
      </c>
      <c r="AN1382" s="482">
        <v>6.7649646289350092E-3</v>
      </c>
      <c r="AO1382" s="482">
        <v>1.1978466365932985E-2</v>
      </c>
      <c r="AP1382" s="482">
        <v>1.2508326179092621E-2</v>
      </c>
      <c r="AQ1382" s="482">
        <v>6.1789639739581476E-3</v>
      </c>
      <c r="AR1382" s="482">
        <v>1.4565273452872465E-2</v>
      </c>
      <c r="AS1382" s="482">
        <v>1.7227095034673966E-2</v>
      </c>
      <c r="AT1382" s="483">
        <v>2.2467527842052387E-2</v>
      </c>
      <c r="AU1382" s="490">
        <v>1.1035070477583593E-2</v>
      </c>
      <c r="AV1382" s="491">
        <v>5.9295695529880781E-3</v>
      </c>
      <c r="AW1382" s="491">
        <v>8.7497690161830611E-3</v>
      </c>
      <c r="AX1382" s="491">
        <v>1.9974137303112292E-2</v>
      </c>
      <c r="AY1382" s="491">
        <v>1.2421635486445573E-2</v>
      </c>
      <c r="AZ1382" s="491">
        <v>1.4116805968031401E-2</v>
      </c>
      <c r="BA1382" s="491">
        <v>1.4749579210577289E-2</v>
      </c>
      <c r="BB1382" s="491">
        <v>1.2758927285141971E-2</v>
      </c>
      <c r="BC1382" s="491">
        <v>2.0265270264545232E-3</v>
      </c>
      <c r="BD1382" s="491">
        <v>1.4634952974704489E-2</v>
      </c>
      <c r="BE1382" s="491">
        <v>1.2004570901791427E-2</v>
      </c>
      <c r="BF1382" s="491">
        <v>9.989226055671702E-3</v>
      </c>
      <c r="BG1382" s="491">
        <v>8.5826462000928687E-3</v>
      </c>
      <c r="BH1382" s="491">
        <v>1.34171825043782E-2</v>
      </c>
      <c r="BI1382" s="491">
        <v>1.2586909817926324E-2</v>
      </c>
      <c r="BJ1382" s="491">
        <v>1.2080435771586262E-2</v>
      </c>
      <c r="BK1382" s="491">
        <v>1.1994421553841098E-2</v>
      </c>
      <c r="BL1382" s="491">
        <v>1.1459092878448525E-2</v>
      </c>
      <c r="BM1382" s="491">
        <v>1.2721994889610944E-2</v>
      </c>
      <c r="BN1382" s="491">
        <v>1.2751028586004923E-2</v>
      </c>
      <c r="BO1382" s="491">
        <v>1.15650574376031E-2</v>
      </c>
      <c r="BP1382" s="491">
        <v>1.4712312175048646E-2</v>
      </c>
      <c r="BQ1382" s="491">
        <v>1.5095603687989923E-2</v>
      </c>
      <c r="BR1382" s="491">
        <v>1.5434859234428694E-2</v>
      </c>
      <c r="BS1382" s="491">
        <v>1.1284802645219466E-2</v>
      </c>
      <c r="BT1382" s="491">
        <v>7.9242368005206631E-3</v>
      </c>
      <c r="BU1382" s="491">
        <v>4.1804410656418461E-2</v>
      </c>
      <c r="BV1382" s="491">
        <v>2.8045238834724959E-2</v>
      </c>
      <c r="BW1382" s="491">
        <v>1.0265995979349052</v>
      </c>
      <c r="BX1382" s="491">
        <v>3.0636089834666268E-2</v>
      </c>
      <c r="BY1382" s="491">
        <v>3.8321169475985323E-2</v>
      </c>
      <c r="BZ1382" s="491">
        <v>7.8860847277890736E-3</v>
      </c>
      <c r="CA1382" s="491">
        <v>1.353131821804076E-2</v>
      </c>
      <c r="CB1382" s="491">
        <v>2.7052822311640256E-2</v>
      </c>
      <c r="CC1382" s="491">
        <v>2.9934292092139093E-2</v>
      </c>
      <c r="CD1382" s="491">
        <v>1.6772418449485117E-2</v>
      </c>
      <c r="CE1382" s="491">
        <v>2.4850413176545402E-2</v>
      </c>
      <c r="CF1382" s="491">
        <v>2.3382648795295721E-2</v>
      </c>
      <c r="CG1382" s="491">
        <v>1.5947513197895849E-2</v>
      </c>
      <c r="CH1382" s="491">
        <v>3.7378675796613373E-2</v>
      </c>
      <c r="CI1382" s="491">
        <v>1.9545927420583583E-2</v>
      </c>
      <c r="CJ1382" s="492">
        <v>4.8393115482627175E-2</v>
      </c>
    </row>
    <row r="1383" spans="2:88">
      <c r="B1383" s="284"/>
      <c r="C1383" s="589">
        <v>30</v>
      </c>
      <c r="D1383" s="473" t="s">
        <v>641</v>
      </c>
      <c r="E1383" s="481">
        <v>1.8394956396158301E-2</v>
      </c>
      <c r="F1383" s="482">
        <v>8.3622567892481618E-3</v>
      </c>
      <c r="G1383" s="482">
        <v>1.9815413949389401E-2</v>
      </c>
      <c r="H1383" s="482">
        <v>2.4571746409173159E-2</v>
      </c>
      <c r="I1383" s="482">
        <v>2.538536349800851E-2</v>
      </c>
      <c r="J1383" s="482">
        <v>2.7335691841358412E-2</v>
      </c>
      <c r="K1383" s="482">
        <v>3.3799628799704204E-2</v>
      </c>
      <c r="L1383" s="482">
        <v>3.0520062765499591E-2</v>
      </c>
      <c r="M1383" s="482">
        <v>1.5091512427524109E-2</v>
      </c>
      <c r="N1383" s="482">
        <v>2.7673408610232045E-2</v>
      </c>
      <c r="O1383" s="482">
        <v>2.5785328779562227E-2</v>
      </c>
      <c r="P1383" s="482">
        <v>3.7780707022396845E-2</v>
      </c>
      <c r="Q1383" s="482">
        <v>2.6262427822690417E-2</v>
      </c>
      <c r="R1383" s="482">
        <v>3.2995455408465497E-2</v>
      </c>
      <c r="S1383" s="482">
        <v>2.944027542217514E-2</v>
      </c>
      <c r="T1383" s="482">
        <v>2.5021271414203898E-2</v>
      </c>
      <c r="U1383" s="482">
        <v>3.1243042436860644E-2</v>
      </c>
      <c r="V1383" s="482">
        <v>2.5633582308212419E-2</v>
      </c>
      <c r="W1383" s="482">
        <v>3.1228894123359136E-2</v>
      </c>
      <c r="X1383" s="482">
        <v>2.4207244735735507E-2</v>
      </c>
      <c r="Y1383" s="482">
        <v>3.4682266524578169E-2</v>
      </c>
      <c r="Z1383" s="482">
        <v>3.0059303140540724E-2</v>
      </c>
      <c r="AA1383" s="482">
        <v>2.0569159033916332E-2</v>
      </c>
      <c r="AB1383" s="482">
        <v>2.6331895178319773E-2</v>
      </c>
      <c r="AC1383" s="482">
        <v>9.0272082791606409E-3</v>
      </c>
      <c r="AD1383" s="482">
        <v>1.2521104171719489E-2</v>
      </c>
      <c r="AE1383" s="482">
        <v>1.1235610379453718E-2</v>
      </c>
      <c r="AF1383" s="482">
        <v>1.7238212223716114E-2</v>
      </c>
      <c r="AG1383" s="482">
        <v>2.0621176268743996E-3</v>
      </c>
      <c r="AH1383" s="482">
        <v>3.7422429516817665E-2</v>
      </c>
      <c r="AI1383" s="482">
        <v>1.7111018087220889E-2</v>
      </c>
      <c r="AJ1383" s="482">
        <v>1.5104490271916765E-2</v>
      </c>
      <c r="AK1383" s="482">
        <v>1.4141716981150097E-2</v>
      </c>
      <c r="AL1383" s="482">
        <v>1.2929595302111706E-2</v>
      </c>
      <c r="AM1383" s="482">
        <v>1.4741733895046799E-2</v>
      </c>
      <c r="AN1383" s="482">
        <v>1.2930309389551456E-2</v>
      </c>
      <c r="AO1383" s="482">
        <v>2.6975500199179162E-2</v>
      </c>
      <c r="AP1383" s="482">
        <v>2.1465867595939339E-2</v>
      </c>
      <c r="AQ1383" s="482">
        <v>1.0125633770362392E-2</v>
      </c>
      <c r="AR1383" s="482">
        <v>8.4953102280482789E-3</v>
      </c>
      <c r="AS1383" s="482">
        <v>5.2875881840107948E-2</v>
      </c>
      <c r="AT1383" s="483">
        <v>3.0394254495432406E-2</v>
      </c>
      <c r="AU1383" s="490">
        <v>4.5693181124141967E-2</v>
      </c>
      <c r="AV1383" s="491">
        <v>3.0378950784137004E-2</v>
      </c>
      <c r="AW1383" s="491">
        <v>3.8077468318663037E-2</v>
      </c>
      <c r="AX1383" s="491">
        <v>5.0382405724997387E-2</v>
      </c>
      <c r="AY1383" s="491">
        <v>5.0462264963849923E-2</v>
      </c>
      <c r="AZ1383" s="491">
        <v>3.8071953677219356E-2</v>
      </c>
      <c r="BA1383" s="491">
        <v>6.2725620897362444E-2</v>
      </c>
      <c r="BB1383" s="491">
        <v>4.5430376997538414E-2</v>
      </c>
      <c r="BC1383" s="491">
        <v>2.436159086714286E-2</v>
      </c>
      <c r="BD1383" s="491">
        <v>4.2618120014327548E-2</v>
      </c>
      <c r="BE1383" s="491">
        <v>6.0611486330017297E-2</v>
      </c>
      <c r="BF1383" s="491">
        <v>5.2703811523113785E-2</v>
      </c>
      <c r="BG1383" s="491">
        <v>4.8761868661930018E-2</v>
      </c>
      <c r="BH1383" s="491">
        <v>4.8036429597001828E-2</v>
      </c>
      <c r="BI1383" s="491">
        <v>4.0780628619493407E-2</v>
      </c>
      <c r="BJ1383" s="491">
        <v>3.6975763513751231E-2</v>
      </c>
      <c r="BK1383" s="491">
        <v>4.0055430710002969E-2</v>
      </c>
      <c r="BL1383" s="491">
        <v>4.0761552310128443E-2</v>
      </c>
      <c r="BM1383" s="491">
        <v>4.1639947003078173E-2</v>
      </c>
      <c r="BN1383" s="491">
        <v>3.9387102301212319E-2</v>
      </c>
      <c r="BO1383" s="491">
        <v>4.6862827149828722E-2</v>
      </c>
      <c r="BP1383" s="491">
        <v>0.10547535874672447</v>
      </c>
      <c r="BQ1383" s="491">
        <v>4.7622216250073512E-2</v>
      </c>
      <c r="BR1383" s="491">
        <v>5.0316404158687739E-2</v>
      </c>
      <c r="BS1383" s="491">
        <v>2.817224965034584E-2</v>
      </c>
      <c r="BT1383" s="491">
        <v>5.0481382152363315E-2</v>
      </c>
      <c r="BU1383" s="491">
        <v>3.3711189584441345E-2</v>
      </c>
      <c r="BV1383" s="491">
        <v>3.8133615067189167E-2</v>
      </c>
      <c r="BW1383" s="491">
        <v>7.8529531020785186E-3</v>
      </c>
      <c r="BX1383" s="491">
        <v>1.1094654496565788</v>
      </c>
      <c r="BY1383" s="491">
        <v>3.2053705654956632E-2</v>
      </c>
      <c r="BZ1383" s="491">
        <v>3.5859747023508845E-2</v>
      </c>
      <c r="CA1383" s="491">
        <v>2.6326619212609217E-2</v>
      </c>
      <c r="CB1383" s="491">
        <v>2.4358480177111771E-2</v>
      </c>
      <c r="CC1383" s="491">
        <v>4.0978109221593166E-2</v>
      </c>
      <c r="CD1383" s="491">
        <v>2.2144295215967971E-2</v>
      </c>
      <c r="CE1383" s="491">
        <v>7.9690240715653698E-2</v>
      </c>
      <c r="CF1383" s="491">
        <v>4.4187285917588554E-2</v>
      </c>
      <c r="CG1383" s="491">
        <v>2.6030329281854468E-2</v>
      </c>
      <c r="CH1383" s="491">
        <v>2.8229113226596065E-2</v>
      </c>
      <c r="CI1383" s="491">
        <v>9.5261111908600982E-2</v>
      </c>
      <c r="CJ1383" s="492">
        <v>8.5438001273813652E-2</v>
      </c>
    </row>
    <row r="1384" spans="2:88">
      <c r="B1384" s="284"/>
      <c r="C1384" s="589">
        <v>31</v>
      </c>
      <c r="D1384" s="473" t="s">
        <v>659</v>
      </c>
      <c r="E1384" s="481">
        <v>1.3271490992178619E-2</v>
      </c>
      <c r="F1384" s="482">
        <v>6.1687359195959244E-3</v>
      </c>
      <c r="G1384" s="482">
        <v>1.4532351295530236E-2</v>
      </c>
      <c r="H1384" s="482">
        <v>2.1938668633344781E-2</v>
      </c>
      <c r="I1384" s="482">
        <v>2.0703642452723027E-2</v>
      </c>
      <c r="J1384" s="482">
        <v>2.7186558942886869E-2</v>
      </c>
      <c r="K1384" s="482">
        <v>2.5734722374705116E-2</v>
      </c>
      <c r="L1384" s="482">
        <v>3.2130691422536647E-2</v>
      </c>
      <c r="M1384" s="482">
        <v>6.1675665831809941E-3</v>
      </c>
      <c r="N1384" s="482">
        <v>2.8596448951005445E-2</v>
      </c>
      <c r="O1384" s="482">
        <v>2.0771888542806677E-2</v>
      </c>
      <c r="P1384" s="482">
        <v>2.1821042487344244E-2</v>
      </c>
      <c r="Q1384" s="482">
        <v>1.7342748372077291E-2</v>
      </c>
      <c r="R1384" s="482">
        <v>2.2947635761117739E-2</v>
      </c>
      <c r="S1384" s="482">
        <v>2.4164986901996623E-2</v>
      </c>
      <c r="T1384" s="482">
        <v>2.5768953620487613E-2</v>
      </c>
      <c r="U1384" s="482">
        <v>3.0570706597957735E-2</v>
      </c>
      <c r="V1384" s="482">
        <v>2.7047181654533493E-2</v>
      </c>
      <c r="W1384" s="482">
        <v>3.5324668657502285E-2</v>
      </c>
      <c r="X1384" s="482">
        <v>3.9079052220055248E-2</v>
      </c>
      <c r="Y1384" s="482">
        <v>2.6162204474586906E-2</v>
      </c>
      <c r="Z1384" s="482">
        <v>2.3023599121347618E-2</v>
      </c>
      <c r="AA1384" s="482">
        <v>2.033533271854663E-2</v>
      </c>
      <c r="AB1384" s="482">
        <v>2.546268296762064E-2</v>
      </c>
      <c r="AC1384" s="482">
        <v>3.5822777226674811E-2</v>
      </c>
      <c r="AD1384" s="482">
        <v>7.6127623405871335E-3</v>
      </c>
      <c r="AE1384" s="482">
        <v>3.0529035777566868E-2</v>
      </c>
      <c r="AF1384" s="482">
        <v>5.0390696929468203E-2</v>
      </c>
      <c r="AG1384" s="482">
        <v>5.2293952868973041E-3</v>
      </c>
      <c r="AH1384" s="482">
        <v>1.2274905182523756E-2</v>
      </c>
      <c r="AI1384" s="482">
        <v>7.6413610056898965E-2</v>
      </c>
      <c r="AJ1384" s="482">
        <v>2.5325987480231852E-2</v>
      </c>
      <c r="AK1384" s="482">
        <v>1.6654044096747589E-2</v>
      </c>
      <c r="AL1384" s="482">
        <v>2.0293255739100732E-2</v>
      </c>
      <c r="AM1384" s="482">
        <v>3.4129827765298153E-2</v>
      </c>
      <c r="AN1384" s="482">
        <v>2.5398374048876012E-2</v>
      </c>
      <c r="AO1384" s="482">
        <v>2.3876979579198706E-2</v>
      </c>
      <c r="AP1384" s="482">
        <v>2.2442812959163137E-2</v>
      </c>
      <c r="AQ1384" s="482">
        <v>2.6754924037608076E-2</v>
      </c>
      <c r="AR1384" s="482">
        <v>1.1841473650232859E-2</v>
      </c>
      <c r="AS1384" s="482">
        <v>3.2827413078750811E-2</v>
      </c>
      <c r="AT1384" s="483">
        <v>3.1468051070161977E-2</v>
      </c>
      <c r="AU1384" s="490">
        <v>2.2025227298409684E-2</v>
      </c>
      <c r="AV1384" s="491">
        <v>1.3131454321462109E-2</v>
      </c>
      <c r="AW1384" s="491">
        <v>2.4023340271457892E-2</v>
      </c>
      <c r="AX1384" s="491">
        <v>4.0058962635676626E-2</v>
      </c>
      <c r="AY1384" s="491">
        <v>2.6713414451296897E-2</v>
      </c>
      <c r="AZ1384" s="491">
        <v>3.0347476516109393E-2</v>
      </c>
      <c r="BA1384" s="491">
        <v>3.1490757500165549E-2</v>
      </c>
      <c r="BB1384" s="491">
        <v>4.157668594162816E-2</v>
      </c>
      <c r="BC1384" s="491">
        <v>4.0657183636463139E-3</v>
      </c>
      <c r="BD1384" s="491">
        <v>3.3893275395788833E-2</v>
      </c>
      <c r="BE1384" s="491">
        <v>2.9033806186374123E-2</v>
      </c>
      <c r="BF1384" s="491">
        <v>2.0620386518169002E-2</v>
      </c>
      <c r="BG1384" s="491">
        <v>2.0481867256716559E-2</v>
      </c>
      <c r="BH1384" s="491">
        <v>2.7355278262671787E-2</v>
      </c>
      <c r="BI1384" s="491">
        <v>3.0802061431728086E-2</v>
      </c>
      <c r="BJ1384" s="491">
        <v>3.3699054833545121E-2</v>
      </c>
      <c r="BK1384" s="491">
        <v>3.3451314534686721E-2</v>
      </c>
      <c r="BL1384" s="491">
        <v>3.7358428795168007E-2</v>
      </c>
      <c r="BM1384" s="491">
        <v>3.9243021662359372E-2</v>
      </c>
      <c r="BN1384" s="491">
        <v>5.1480075599363719E-2</v>
      </c>
      <c r="BO1384" s="491">
        <v>2.903347459222554E-2</v>
      </c>
      <c r="BP1384" s="491">
        <v>3.1161845145940822E-2</v>
      </c>
      <c r="BQ1384" s="491">
        <v>3.6416128656000593E-2</v>
      </c>
      <c r="BR1384" s="491">
        <v>3.5269595199752445E-2</v>
      </c>
      <c r="BS1384" s="491">
        <v>8.0637898394906884E-2</v>
      </c>
      <c r="BT1384" s="491">
        <v>2.590963520699396E-2</v>
      </c>
      <c r="BU1384" s="491">
        <v>6.3351936599021316E-2</v>
      </c>
      <c r="BV1384" s="491">
        <v>9.0522678142502241E-2</v>
      </c>
      <c r="BW1384" s="491">
        <v>1.7463040510411254E-2</v>
      </c>
      <c r="BX1384" s="491">
        <v>3.2599448424528381E-2</v>
      </c>
      <c r="BY1384" s="491">
        <v>1.201076421197687</v>
      </c>
      <c r="BZ1384" s="491">
        <v>4.8374018212912304E-2</v>
      </c>
      <c r="CA1384" s="491">
        <v>4.0513832129960028E-2</v>
      </c>
      <c r="CB1384" s="491">
        <v>3.4517323130846045E-2</v>
      </c>
      <c r="CC1384" s="491">
        <v>9.4096385147894535E-2</v>
      </c>
      <c r="CD1384" s="491">
        <v>0.10508741989056887</v>
      </c>
      <c r="CE1384" s="491">
        <v>4.4173479198200964E-2</v>
      </c>
      <c r="CF1384" s="491">
        <v>4.2609565985936897E-2</v>
      </c>
      <c r="CG1384" s="491">
        <v>5.3691382961958342E-2</v>
      </c>
      <c r="CH1384" s="491">
        <v>3.1476555248764908E-2</v>
      </c>
      <c r="CI1384" s="491">
        <v>3.4981816578418645E-2</v>
      </c>
      <c r="CJ1384" s="492">
        <v>7.468036094359258E-2</v>
      </c>
    </row>
    <row r="1385" spans="2:88">
      <c r="B1385" s="284"/>
      <c r="C1385" s="589">
        <v>32</v>
      </c>
      <c r="D1385" s="473" t="s">
        <v>86</v>
      </c>
      <c r="E1385" s="481">
        <v>5.6439484647620745E-4</v>
      </c>
      <c r="F1385" s="482">
        <v>2.8626269187653888E-4</v>
      </c>
      <c r="G1385" s="482">
        <v>5.6428385299321865E-4</v>
      </c>
      <c r="H1385" s="482">
        <v>5.4971978079142809E-4</v>
      </c>
      <c r="I1385" s="482">
        <v>9.6150229190718108E-4</v>
      </c>
      <c r="J1385" s="482">
        <v>8.4991521966047364E-4</v>
      </c>
      <c r="K1385" s="482">
        <v>9.317288355446833E-4</v>
      </c>
      <c r="L1385" s="482">
        <v>9.6776666455287345E-4</v>
      </c>
      <c r="M1385" s="482">
        <v>3.4127692675592922E-4</v>
      </c>
      <c r="N1385" s="482">
        <v>9.4003653753546069E-4</v>
      </c>
      <c r="O1385" s="482">
        <v>6.8159304340334318E-4</v>
      </c>
      <c r="P1385" s="482">
        <v>1.010401489075926E-3</v>
      </c>
      <c r="Q1385" s="482">
        <v>8.0242132575757542E-4</v>
      </c>
      <c r="R1385" s="482">
        <v>1.0062043633216255E-3</v>
      </c>
      <c r="S1385" s="482">
        <v>1.154693248423086E-3</v>
      </c>
      <c r="T1385" s="482">
        <v>1.0881902535811051E-3</v>
      </c>
      <c r="U1385" s="482">
        <v>1.2465756223003378E-3</v>
      </c>
      <c r="V1385" s="482">
        <v>8.3366454794822522E-4</v>
      </c>
      <c r="W1385" s="482">
        <v>1.2247685030472378E-3</v>
      </c>
      <c r="X1385" s="482">
        <v>8.3247268274801818E-4</v>
      </c>
      <c r="Y1385" s="482">
        <v>1.3008281351487307E-3</v>
      </c>
      <c r="Z1385" s="482">
        <v>9.1896447564320818E-4</v>
      </c>
      <c r="AA1385" s="482">
        <v>6.7474558534212994E-4</v>
      </c>
      <c r="AB1385" s="482">
        <v>4.991804330704172E-4</v>
      </c>
      <c r="AC1385" s="482">
        <v>3.4010006003615766E-4</v>
      </c>
      <c r="AD1385" s="482">
        <v>1.5006506033758381E-4</v>
      </c>
      <c r="AE1385" s="482">
        <v>2.850153725208094E-4</v>
      </c>
      <c r="AF1385" s="482">
        <v>3.6194025214078519E-4</v>
      </c>
      <c r="AG1385" s="482">
        <v>6.1867006040869691E-5</v>
      </c>
      <c r="AH1385" s="482">
        <v>2.6321407876827506E-4</v>
      </c>
      <c r="AI1385" s="482">
        <v>4.9110131649916832E-4</v>
      </c>
      <c r="AJ1385" s="482">
        <v>2.9252706540359254E-4</v>
      </c>
      <c r="AK1385" s="482">
        <v>2.2742135614280243E-4</v>
      </c>
      <c r="AL1385" s="482">
        <v>4.1909852332622883E-4</v>
      </c>
      <c r="AM1385" s="482">
        <v>3.164430695586128E-4</v>
      </c>
      <c r="AN1385" s="482">
        <v>4.9497718437338425E-4</v>
      </c>
      <c r="AO1385" s="482">
        <v>5.3324862982916392E-4</v>
      </c>
      <c r="AP1385" s="482">
        <v>7.5274005241650452E-4</v>
      </c>
      <c r="AQ1385" s="482">
        <v>2.4740738273355042E-4</v>
      </c>
      <c r="AR1385" s="482">
        <v>2.2641681505558908E-4</v>
      </c>
      <c r="AS1385" s="482">
        <v>1.431641463139177E-3</v>
      </c>
      <c r="AT1385" s="483">
        <v>4.7185406094103126E-4</v>
      </c>
      <c r="AU1385" s="490">
        <v>4.1481760755636499E-3</v>
      </c>
      <c r="AV1385" s="491">
        <v>3.1009227575858069E-3</v>
      </c>
      <c r="AW1385" s="491">
        <v>4.3689222285834012E-3</v>
      </c>
      <c r="AX1385" s="491">
        <v>2.7090362836221138E-3</v>
      </c>
      <c r="AY1385" s="491">
        <v>2.1157038033808948E-3</v>
      </c>
      <c r="AZ1385" s="491">
        <v>1.4272202500804603E-3</v>
      </c>
      <c r="BA1385" s="491">
        <v>1.7307448818101253E-3</v>
      </c>
      <c r="BB1385" s="491">
        <v>1.4806388797437666E-3</v>
      </c>
      <c r="BC1385" s="491">
        <v>3.0934632913932002E-4</v>
      </c>
      <c r="BD1385" s="491">
        <v>1.6575601527987255E-3</v>
      </c>
      <c r="BE1385" s="491">
        <v>3.0217387538966655E-3</v>
      </c>
      <c r="BF1385" s="491">
        <v>1.8453375063813987E-3</v>
      </c>
      <c r="BG1385" s="491">
        <v>1.9022866307406188E-3</v>
      </c>
      <c r="BH1385" s="491">
        <v>1.7294943422759891E-3</v>
      </c>
      <c r="BI1385" s="491">
        <v>3.5769277937868168E-3</v>
      </c>
      <c r="BJ1385" s="491">
        <v>3.0190511491037853E-3</v>
      </c>
      <c r="BK1385" s="491">
        <v>2.1485930017945158E-3</v>
      </c>
      <c r="BL1385" s="491">
        <v>1.5876297089028066E-3</v>
      </c>
      <c r="BM1385" s="491">
        <v>2.1850835952523574E-3</v>
      </c>
      <c r="BN1385" s="491">
        <v>1.7736293245676608E-3</v>
      </c>
      <c r="BO1385" s="491">
        <v>1.8249176498482259E-3</v>
      </c>
      <c r="BP1385" s="491">
        <v>1.6119746834540683E-3</v>
      </c>
      <c r="BQ1385" s="491">
        <v>4.4347361461222522E-3</v>
      </c>
      <c r="BR1385" s="491">
        <v>1.6333284662512419E-3</v>
      </c>
      <c r="BS1385" s="491">
        <v>3.4360340696650638E-3</v>
      </c>
      <c r="BT1385" s="491">
        <v>8.4131399977558426E-4</v>
      </c>
      <c r="BU1385" s="491">
        <v>2.2849049692609921E-3</v>
      </c>
      <c r="BV1385" s="491">
        <v>1.6457343404896764E-3</v>
      </c>
      <c r="BW1385" s="491">
        <v>1.5698263600377983E-3</v>
      </c>
      <c r="BX1385" s="491">
        <v>2.9028578289015637E-3</v>
      </c>
      <c r="BY1385" s="491">
        <v>2.5833906345398279E-3</v>
      </c>
      <c r="BZ1385" s="491">
        <v>1.000872232080783</v>
      </c>
      <c r="CA1385" s="491">
        <v>2.8516574377972148E-3</v>
      </c>
      <c r="CB1385" s="491">
        <v>1.5170865664791424E-3</v>
      </c>
      <c r="CC1385" s="491">
        <v>1.7039004166358536E-3</v>
      </c>
      <c r="CD1385" s="491">
        <v>2.7924033709856638E-3</v>
      </c>
      <c r="CE1385" s="491">
        <v>1.3676994653636114E-3</v>
      </c>
      <c r="CF1385" s="491">
        <v>1.600806383883582E-3</v>
      </c>
      <c r="CG1385" s="491">
        <v>8.764883176700292E-4</v>
      </c>
      <c r="CH1385" s="491">
        <v>1.3571041968047498E-3</v>
      </c>
      <c r="CI1385" s="491">
        <v>1.7767679581521553E-3</v>
      </c>
      <c r="CJ1385" s="492">
        <v>0.22773158997727785</v>
      </c>
    </row>
    <row r="1386" spans="2:88">
      <c r="B1386" s="284"/>
      <c r="C1386" s="589">
        <v>33</v>
      </c>
      <c r="D1386" s="473" t="s">
        <v>87</v>
      </c>
      <c r="E1386" s="481">
        <v>9.7021965430733968E-3</v>
      </c>
      <c r="F1386" s="482">
        <v>5.311825099520065E-3</v>
      </c>
      <c r="G1386" s="482">
        <v>1.1526911102861094E-2</v>
      </c>
      <c r="H1386" s="482">
        <v>8.2881444400060324E-3</v>
      </c>
      <c r="I1386" s="482">
        <v>1.3216971454681379E-2</v>
      </c>
      <c r="J1386" s="482">
        <v>3.2227350766347536E-2</v>
      </c>
      <c r="K1386" s="482">
        <v>2.0455776037132622E-2</v>
      </c>
      <c r="L1386" s="482">
        <v>0.10185104073454344</v>
      </c>
      <c r="M1386" s="482">
        <v>3.8689813603972295E-3</v>
      </c>
      <c r="N1386" s="482">
        <v>5.5359883214447368E-2</v>
      </c>
      <c r="O1386" s="482">
        <v>3.1096911626793847E-2</v>
      </c>
      <c r="P1386" s="482">
        <v>1.7164675554217034E-2</v>
      </c>
      <c r="Q1386" s="482">
        <v>2.9704956031104127E-2</v>
      </c>
      <c r="R1386" s="482">
        <v>2.0060477876103364E-2</v>
      </c>
      <c r="S1386" s="482">
        <v>2.5969579027596178E-2</v>
      </c>
      <c r="T1386" s="482">
        <v>3.8499643359053905E-2</v>
      </c>
      <c r="U1386" s="482">
        <v>0.10246316823666146</v>
      </c>
      <c r="V1386" s="482">
        <v>7.1019202011691387E-2</v>
      </c>
      <c r="W1386" s="482">
        <v>7.695649631647529E-2</v>
      </c>
      <c r="X1386" s="482">
        <v>7.044953506647883E-2</v>
      </c>
      <c r="Y1386" s="482">
        <v>8.3272508965506781E-2</v>
      </c>
      <c r="Z1386" s="482">
        <v>2.9115008496701174E-2</v>
      </c>
      <c r="AA1386" s="482">
        <v>9.7870165292675716E-3</v>
      </c>
      <c r="AB1386" s="482">
        <v>8.9509867430990347E-3</v>
      </c>
      <c r="AC1386" s="482">
        <v>5.632038365047996E-3</v>
      </c>
      <c r="AD1386" s="482">
        <v>2.5057706889635959E-3</v>
      </c>
      <c r="AE1386" s="482">
        <v>4.8882705679969968E-3</v>
      </c>
      <c r="AF1386" s="482">
        <v>3.99311248452878E-3</v>
      </c>
      <c r="AG1386" s="482">
        <v>6.4691282235105794E-4</v>
      </c>
      <c r="AH1386" s="482">
        <v>4.3362195951189781E-3</v>
      </c>
      <c r="AI1386" s="482">
        <v>1.5038685289974091E-2</v>
      </c>
      <c r="AJ1386" s="482">
        <v>4.6649660882983387E-3</v>
      </c>
      <c r="AK1386" s="482">
        <v>5.2838889563998313E-3</v>
      </c>
      <c r="AL1386" s="482">
        <v>1.709751078395895E-2</v>
      </c>
      <c r="AM1386" s="482">
        <v>3.8810085993969054E-3</v>
      </c>
      <c r="AN1386" s="482">
        <v>1.3149950353884506E-2</v>
      </c>
      <c r="AO1386" s="482">
        <v>4.5531886113338096E-3</v>
      </c>
      <c r="AP1386" s="482">
        <v>5.6015535842174214E-3</v>
      </c>
      <c r="AQ1386" s="482">
        <v>3.5083826259789922E-3</v>
      </c>
      <c r="AR1386" s="482">
        <v>3.2656137742661071E-3</v>
      </c>
      <c r="AS1386" s="482">
        <v>2.1791568880654463E-2</v>
      </c>
      <c r="AT1386" s="483">
        <v>2.6633980195711792E-2</v>
      </c>
      <c r="AU1386" s="490">
        <v>1.2062181867798411E-2</v>
      </c>
      <c r="AV1386" s="491">
        <v>9.8364178929051579E-3</v>
      </c>
      <c r="AW1386" s="491">
        <v>1.1677912410864699E-2</v>
      </c>
      <c r="AX1386" s="491">
        <v>1.5390097307926549E-2</v>
      </c>
      <c r="AY1386" s="491">
        <v>1.4824347777472265E-2</v>
      </c>
      <c r="AZ1386" s="491">
        <v>3.2860966598339682E-2</v>
      </c>
      <c r="BA1386" s="491">
        <v>1.9969853211957697E-2</v>
      </c>
      <c r="BB1386" s="491">
        <v>0.11546233407821271</v>
      </c>
      <c r="BC1386" s="491">
        <v>3.0221874817621315E-3</v>
      </c>
      <c r="BD1386" s="491">
        <v>5.6414846503226992E-2</v>
      </c>
      <c r="BE1386" s="491">
        <v>3.0144214736837083E-2</v>
      </c>
      <c r="BF1386" s="491">
        <v>1.8830345095850517E-2</v>
      </c>
      <c r="BG1386" s="491">
        <v>2.6764048417461286E-2</v>
      </c>
      <c r="BH1386" s="491">
        <v>1.9330466847296043E-2</v>
      </c>
      <c r="BI1386" s="491">
        <v>4.1187651844314513E-2</v>
      </c>
      <c r="BJ1386" s="491">
        <v>5.2039262039975678E-2</v>
      </c>
      <c r="BK1386" s="491">
        <v>8.9326430823883265E-2</v>
      </c>
      <c r="BL1386" s="491">
        <v>9.777449438560494E-2</v>
      </c>
      <c r="BM1386" s="491">
        <v>8.1583569921386365E-2</v>
      </c>
      <c r="BN1386" s="491">
        <v>0.10387693710460837</v>
      </c>
      <c r="BO1386" s="491">
        <v>8.1694002853321387E-2</v>
      </c>
      <c r="BP1386" s="491">
        <v>2.7537228640913482E-2</v>
      </c>
      <c r="BQ1386" s="491">
        <v>1.133981657002967E-2</v>
      </c>
      <c r="BR1386" s="491">
        <v>1.16657677016742E-2</v>
      </c>
      <c r="BS1386" s="491">
        <v>9.0914921581677008E-3</v>
      </c>
      <c r="BT1386" s="491">
        <v>4.9705426095557467E-3</v>
      </c>
      <c r="BU1386" s="491">
        <v>7.398525478254688E-3</v>
      </c>
      <c r="BV1386" s="491">
        <v>5.3743970182379567E-3</v>
      </c>
      <c r="BW1386" s="491">
        <v>1.7552455390025469E-3</v>
      </c>
      <c r="BX1386" s="491">
        <v>7.8493205051154598E-3</v>
      </c>
      <c r="BY1386" s="491">
        <v>2.6707715650331292E-2</v>
      </c>
      <c r="BZ1386" s="491">
        <v>5.6812090762459562E-3</v>
      </c>
      <c r="CA1386" s="491">
        <v>1.0066993655003702</v>
      </c>
      <c r="CB1386" s="491">
        <v>1.8885129317999773E-2</v>
      </c>
      <c r="CC1386" s="491">
        <v>6.0107933750905848E-3</v>
      </c>
      <c r="CD1386" s="491">
        <v>1.3132386202809123E-2</v>
      </c>
      <c r="CE1386" s="491">
        <v>6.0500166557834164E-3</v>
      </c>
      <c r="CF1386" s="491">
        <v>6.829848274998363E-3</v>
      </c>
      <c r="CG1386" s="491">
        <v>4.9345288084416969E-3</v>
      </c>
      <c r="CH1386" s="491">
        <v>5.9520797574885631E-3</v>
      </c>
      <c r="CI1386" s="491">
        <v>2.0575560882081245E-2</v>
      </c>
      <c r="CJ1386" s="492">
        <v>3.1682882929061768E-2</v>
      </c>
    </row>
    <row r="1387" spans="2:88">
      <c r="B1387" s="284"/>
      <c r="C1387" s="589">
        <v>34</v>
      </c>
      <c r="D1387" s="473" t="s">
        <v>660</v>
      </c>
      <c r="E1387" s="481">
        <v>5.4245351966705814E-5</v>
      </c>
      <c r="F1387" s="482">
        <v>1.9046598140613771E-5</v>
      </c>
      <c r="G1387" s="482">
        <v>4.6314827331620527E-5</v>
      </c>
      <c r="H1387" s="482">
        <v>5.1072722295508982E-5</v>
      </c>
      <c r="I1387" s="482">
        <v>8.4212238005294549E-5</v>
      </c>
      <c r="J1387" s="482">
        <v>6.918121697919595E-5</v>
      </c>
      <c r="K1387" s="482">
        <v>7.2948518951941133E-5</v>
      </c>
      <c r="L1387" s="482">
        <v>7.8968337452238482E-5</v>
      </c>
      <c r="M1387" s="482">
        <v>2.6551084584613555E-5</v>
      </c>
      <c r="N1387" s="482">
        <v>7.7693486706132282E-5</v>
      </c>
      <c r="O1387" s="482">
        <v>5.455280217629999E-5</v>
      </c>
      <c r="P1387" s="482">
        <v>7.5337800068861341E-5</v>
      </c>
      <c r="Q1387" s="482">
        <v>5.5283291111748733E-5</v>
      </c>
      <c r="R1387" s="482">
        <v>7.0231099148671463E-5</v>
      </c>
      <c r="S1387" s="482">
        <v>6.8908903185239013E-5</v>
      </c>
      <c r="T1387" s="482">
        <v>6.2831451351437096E-5</v>
      </c>
      <c r="U1387" s="482">
        <v>7.8148867253433724E-5</v>
      </c>
      <c r="V1387" s="482">
        <v>6.1450102877855855E-5</v>
      </c>
      <c r="W1387" s="482">
        <v>7.9361678612834195E-5</v>
      </c>
      <c r="X1387" s="482">
        <v>6.4935173900640999E-5</v>
      </c>
      <c r="Y1387" s="482">
        <v>8.0346482055982296E-5</v>
      </c>
      <c r="Z1387" s="482">
        <v>6.7050304573579102E-5</v>
      </c>
      <c r="AA1387" s="482">
        <v>4.8049014121078595E-5</v>
      </c>
      <c r="AB1387" s="482">
        <v>5.2840832072734744E-5</v>
      </c>
      <c r="AC1387" s="482">
        <v>3.6295080395999988E-5</v>
      </c>
      <c r="AD1387" s="482">
        <v>2.1150627246973436E-5</v>
      </c>
      <c r="AE1387" s="482">
        <v>3.3900584077517611E-5</v>
      </c>
      <c r="AF1387" s="482">
        <v>5.1593099831779147E-5</v>
      </c>
      <c r="AG1387" s="482">
        <v>6.9017443015228751E-6</v>
      </c>
      <c r="AH1387" s="482">
        <v>5.2336957221820005E-5</v>
      </c>
      <c r="AI1387" s="482">
        <v>6.6837795771560135E-5</v>
      </c>
      <c r="AJ1387" s="482">
        <v>3.5777382964188308E-5</v>
      </c>
      <c r="AK1387" s="482">
        <v>2.9151825918783336E-5</v>
      </c>
      <c r="AL1387" s="482">
        <v>1.74894157432354E-4</v>
      </c>
      <c r="AM1387" s="482">
        <v>4.0720125564429185E-5</v>
      </c>
      <c r="AN1387" s="482">
        <v>3.7641381814763685E-5</v>
      </c>
      <c r="AO1387" s="482">
        <v>6.1094054778191919E-5</v>
      </c>
      <c r="AP1387" s="482">
        <v>6.6511142941816275E-5</v>
      </c>
      <c r="AQ1387" s="482">
        <v>3.0247744639314687E-5</v>
      </c>
      <c r="AR1387" s="482">
        <v>2.1621570737411848E-5</v>
      </c>
      <c r="AS1387" s="482">
        <v>1.1091943570390308E-4</v>
      </c>
      <c r="AT1387" s="483">
        <v>5.9575299308473776E-5</v>
      </c>
      <c r="AU1387" s="490">
        <v>5.6194018362087819E-4</v>
      </c>
      <c r="AV1387" s="491">
        <v>9.28629356739561E-5</v>
      </c>
      <c r="AW1387" s="491">
        <v>1.3075189087359443E-4</v>
      </c>
      <c r="AX1387" s="491">
        <v>1.3008010763405759E-4</v>
      </c>
      <c r="AY1387" s="491">
        <v>1.8051511118145769E-4</v>
      </c>
      <c r="AZ1387" s="491">
        <v>9.5899241854851343E-5</v>
      </c>
      <c r="BA1387" s="491">
        <v>1.2610158168896272E-4</v>
      </c>
      <c r="BB1387" s="491">
        <v>1.2642290972309639E-4</v>
      </c>
      <c r="BC1387" s="491">
        <v>3.476795115380268E-5</v>
      </c>
      <c r="BD1387" s="491">
        <v>1.137259566397495E-4</v>
      </c>
      <c r="BE1387" s="491">
        <v>1.3626339605881887E-4</v>
      </c>
      <c r="BF1387" s="491">
        <v>1.0798327198088874E-4</v>
      </c>
      <c r="BG1387" s="491">
        <v>1.0010940321725051E-4</v>
      </c>
      <c r="BH1387" s="491">
        <v>1.0222629544843507E-4</v>
      </c>
      <c r="BI1387" s="491">
        <v>1.2230015076986146E-4</v>
      </c>
      <c r="BJ1387" s="491">
        <v>1.1103821649739455E-4</v>
      </c>
      <c r="BK1387" s="491">
        <v>1.0352448719589785E-4</v>
      </c>
      <c r="BL1387" s="491">
        <v>9.8650991982595634E-5</v>
      </c>
      <c r="BM1387" s="491">
        <v>1.0790914768653732E-4</v>
      </c>
      <c r="BN1387" s="491">
        <v>1.05434217298184E-4</v>
      </c>
      <c r="BO1387" s="491">
        <v>1.0445008803772584E-4</v>
      </c>
      <c r="BP1387" s="491">
        <v>1.7673173005072385E-4</v>
      </c>
      <c r="BQ1387" s="491">
        <v>1.473970908543022E-4</v>
      </c>
      <c r="BR1387" s="491">
        <v>1.5392153722684272E-4</v>
      </c>
      <c r="BS1387" s="491">
        <v>4.3285809104278989E-4</v>
      </c>
      <c r="BT1387" s="491">
        <v>9.0246624060012504E-5</v>
      </c>
      <c r="BU1387" s="491">
        <v>1.3281647727999388E-4</v>
      </c>
      <c r="BV1387" s="491">
        <v>2.4812910673446001E-4</v>
      </c>
      <c r="BW1387" s="491">
        <v>5.9818162008529288E-5</v>
      </c>
      <c r="BX1387" s="491">
        <v>1.264061496274547E-3</v>
      </c>
      <c r="BY1387" s="491">
        <v>6.6371097802792815E-4</v>
      </c>
      <c r="BZ1387" s="491">
        <v>1.1004719571625075E-4</v>
      </c>
      <c r="CA1387" s="491">
        <v>1.2105721246140798E-4</v>
      </c>
      <c r="CB1387" s="491">
        <v>1.0322252679205062</v>
      </c>
      <c r="CC1387" s="491">
        <v>1.4251658815940554E-4</v>
      </c>
      <c r="CD1387" s="491">
        <v>1.379190596807619E-4</v>
      </c>
      <c r="CE1387" s="491">
        <v>1.6152157214982708E-4</v>
      </c>
      <c r="CF1387" s="491">
        <v>2.0652183855644451E-4</v>
      </c>
      <c r="CG1387" s="491">
        <v>1.1046382533387302E-4</v>
      </c>
      <c r="CH1387" s="491">
        <v>1.0755087173790254E-4</v>
      </c>
      <c r="CI1387" s="491">
        <v>1.6521302679937678E-4</v>
      </c>
      <c r="CJ1387" s="492">
        <v>3.511263820130334E-3</v>
      </c>
    </row>
    <row r="1388" spans="2:88">
      <c r="B1388" s="284"/>
      <c r="C1388" s="589">
        <v>35</v>
      </c>
      <c r="D1388" s="473" t="s">
        <v>661</v>
      </c>
      <c r="E1388" s="481">
        <v>5.7986540527235543E-4</v>
      </c>
      <c r="F1388" s="482">
        <v>1.9844571969950672E-4</v>
      </c>
      <c r="G1388" s="482">
        <v>8.3651503243320361E-4</v>
      </c>
      <c r="H1388" s="482">
        <v>7.2131396177955813E-4</v>
      </c>
      <c r="I1388" s="482">
        <v>9.4303739059994028E-4</v>
      </c>
      <c r="J1388" s="482">
        <v>1.1735002414415203E-3</v>
      </c>
      <c r="K1388" s="482">
        <v>1.0085787392418515E-3</v>
      </c>
      <c r="L1388" s="482">
        <v>1.5505706543697696E-3</v>
      </c>
      <c r="M1388" s="482">
        <v>5.1662033450700041E-4</v>
      </c>
      <c r="N1388" s="482">
        <v>1.2298646359309971E-3</v>
      </c>
      <c r="O1388" s="482">
        <v>7.6890708848458954E-4</v>
      </c>
      <c r="P1388" s="482">
        <v>1.1583613092149669E-3</v>
      </c>
      <c r="Q1388" s="482">
        <v>6.6874231830664043E-4</v>
      </c>
      <c r="R1388" s="482">
        <v>1.0885311361335081E-3</v>
      </c>
      <c r="S1388" s="482">
        <v>1.3313843983796885E-3</v>
      </c>
      <c r="T1388" s="482">
        <v>1.1918081105562364E-3</v>
      </c>
      <c r="U1388" s="482">
        <v>1.4364867027262483E-3</v>
      </c>
      <c r="V1388" s="482">
        <v>9.0666144023680525E-4</v>
      </c>
      <c r="W1388" s="482">
        <v>1.1672078627194577E-3</v>
      </c>
      <c r="X1388" s="482">
        <v>8.8946814757847258E-4</v>
      </c>
      <c r="Y1388" s="482">
        <v>1.2373795243959772E-3</v>
      </c>
      <c r="Z1388" s="482">
        <v>9.7379401202071965E-4</v>
      </c>
      <c r="AA1388" s="482">
        <v>7.1890753916008406E-4</v>
      </c>
      <c r="AB1388" s="482">
        <v>7.1236357124334693E-4</v>
      </c>
      <c r="AC1388" s="482">
        <v>7.6549225116578727E-4</v>
      </c>
      <c r="AD1388" s="482">
        <v>2.2590179131553182E-4</v>
      </c>
      <c r="AE1388" s="482">
        <v>3.2901213963766927E-4</v>
      </c>
      <c r="AF1388" s="482">
        <v>5.1449053577522609E-4</v>
      </c>
      <c r="AG1388" s="482">
        <v>8.4668757851135928E-5</v>
      </c>
      <c r="AH1388" s="482">
        <v>3.1015406555688673E-4</v>
      </c>
      <c r="AI1388" s="482">
        <v>5.8177550776214698E-4</v>
      </c>
      <c r="AJ1388" s="482">
        <v>3.2707016024615781E-4</v>
      </c>
      <c r="AK1388" s="482">
        <v>2.8583362703921145E-4</v>
      </c>
      <c r="AL1388" s="482">
        <v>6.2284513743878964E-4</v>
      </c>
      <c r="AM1388" s="482">
        <v>3.3659474626950898E-4</v>
      </c>
      <c r="AN1388" s="482">
        <v>5.8253740412110664E-4</v>
      </c>
      <c r="AO1388" s="482">
        <v>5.7835141801389309E-4</v>
      </c>
      <c r="AP1388" s="482">
        <v>7.4060863900701388E-4</v>
      </c>
      <c r="AQ1388" s="482">
        <v>5.1748763185023475E-4</v>
      </c>
      <c r="AR1388" s="482">
        <v>2.9127095184477986E-4</v>
      </c>
      <c r="AS1388" s="482">
        <v>1.4698546335421045E-3</v>
      </c>
      <c r="AT1388" s="483">
        <v>5.6678499392327504E-4</v>
      </c>
      <c r="AU1388" s="490">
        <v>1.0130849490294052E-3</v>
      </c>
      <c r="AV1388" s="491">
        <v>5.6694193277221771E-4</v>
      </c>
      <c r="AW1388" s="491">
        <v>7.6254950974671632E-3</v>
      </c>
      <c r="AX1388" s="491">
        <v>4.3888880890106188E-3</v>
      </c>
      <c r="AY1388" s="491">
        <v>2.1131773034721939E-3</v>
      </c>
      <c r="AZ1388" s="491">
        <v>2.4459839065203324E-3</v>
      </c>
      <c r="BA1388" s="491">
        <v>2.0316839654276656E-3</v>
      </c>
      <c r="BB1388" s="491">
        <v>3.5347499074605913E-3</v>
      </c>
      <c r="BC1388" s="491">
        <v>3.6214492104409777E-4</v>
      </c>
      <c r="BD1388" s="491">
        <v>2.0566780651776217E-3</v>
      </c>
      <c r="BE1388" s="491">
        <v>2.2908912605234207E-3</v>
      </c>
      <c r="BF1388" s="491">
        <v>2.2645499135641387E-3</v>
      </c>
      <c r="BG1388" s="491">
        <v>1.1722959623595745E-3</v>
      </c>
      <c r="BH1388" s="491">
        <v>2.1080747265542405E-3</v>
      </c>
      <c r="BI1388" s="491">
        <v>3.5381881581250489E-3</v>
      </c>
      <c r="BJ1388" s="491">
        <v>3.1849483631920662E-3</v>
      </c>
      <c r="BK1388" s="491">
        <v>2.7814802191153186E-3</v>
      </c>
      <c r="BL1388" s="491">
        <v>2.0991180136001189E-3</v>
      </c>
      <c r="BM1388" s="491">
        <v>1.8547510133752449E-3</v>
      </c>
      <c r="BN1388" s="491">
        <v>1.9769095728681936E-3</v>
      </c>
      <c r="BO1388" s="491">
        <v>1.6406643640719067E-3</v>
      </c>
      <c r="BP1388" s="491">
        <v>1.9944703321192079E-3</v>
      </c>
      <c r="BQ1388" s="491">
        <v>2.218280897724063E-3</v>
      </c>
      <c r="BR1388" s="491">
        <v>2.7538291245689829E-3</v>
      </c>
      <c r="BS1388" s="491">
        <v>1.1941041322884465E-2</v>
      </c>
      <c r="BT1388" s="491">
        <v>2.8833163776943388E-3</v>
      </c>
      <c r="BU1388" s="491">
        <v>1.2942520071264137E-3</v>
      </c>
      <c r="BV1388" s="491">
        <v>3.6234641606536742E-3</v>
      </c>
      <c r="BW1388" s="491">
        <v>8.6958168389224754E-4</v>
      </c>
      <c r="BX1388" s="491">
        <v>2.3405582906651525E-3</v>
      </c>
      <c r="BY1388" s="491">
        <v>2.6744486121060488E-3</v>
      </c>
      <c r="BZ1388" s="491">
        <v>8.2027969121742849E-4</v>
      </c>
      <c r="CA1388" s="491">
        <v>2.1855657485783417E-3</v>
      </c>
      <c r="CB1388" s="491">
        <v>2.1714654670284871E-3</v>
      </c>
      <c r="CC1388" s="491">
        <v>1.0009711868045841</v>
      </c>
      <c r="CD1388" s="491">
        <v>3.1314928231000127E-3</v>
      </c>
      <c r="CE1388" s="491">
        <v>2.7178551748078231E-3</v>
      </c>
      <c r="CF1388" s="491">
        <v>2.7154023622002767E-3</v>
      </c>
      <c r="CG1388" s="491">
        <v>1.3290182765021901E-2</v>
      </c>
      <c r="CH1388" s="491">
        <v>2.7497912812223199E-3</v>
      </c>
      <c r="CI1388" s="491">
        <v>1.623106994728287E-3</v>
      </c>
      <c r="CJ1388" s="492">
        <v>2.9722309491356453E-3</v>
      </c>
    </row>
    <row r="1389" spans="2:88">
      <c r="B1389" s="284"/>
      <c r="C1389" s="589">
        <v>36</v>
      </c>
      <c r="D1389" s="473" t="s">
        <v>88</v>
      </c>
      <c r="E1389" s="481">
        <v>3.7556240660284769E-2</v>
      </c>
      <c r="F1389" s="482">
        <v>2.2932179483985692E-2</v>
      </c>
      <c r="G1389" s="482">
        <v>3.6816034105280303E-2</v>
      </c>
      <c r="H1389" s="482">
        <v>9.4504664069996913E-2</v>
      </c>
      <c r="I1389" s="482">
        <v>6.2682978337444184E-2</v>
      </c>
      <c r="J1389" s="482">
        <v>6.747549287070323E-2</v>
      </c>
      <c r="K1389" s="482">
        <v>6.5879751563744995E-2</v>
      </c>
      <c r="L1389" s="482">
        <v>8.457859250778102E-2</v>
      </c>
      <c r="M1389" s="482">
        <v>2.5642060986136913E-2</v>
      </c>
      <c r="N1389" s="482">
        <v>7.3796025141988408E-2</v>
      </c>
      <c r="O1389" s="482">
        <v>5.8039600171290118E-2</v>
      </c>
      <c r="P1389" s="482">
        <v>5.3094385370139503E-2</v>
      </c>
      <c r="Q1389" s="482">
        <v>4.3562955916093736E-2</v>
      </c>
      <c r="R1389" s="482">
        <v>5.7434963177510734E-2</v>
      </c>
      <c r="S1389" s="482">
        <v>6.5087260213868528E-2</v>
      </c>
      <c r="T1389" s="482">
        <v>6.1614948518242577E-2</v>
      </c>
      <c r="U1389" s="482">
        <v>7.7371381210802434E-2</v>
      </c>
      <c r="V1389" s="482">
        <v>7.1710976638755725E-2</v>
      </c>
      <c r="W1389" s="482">
        <v>8.2369437861892256E-2</v>
      </c>
      <c r="X1389" s="482">
        <v>6.5851024220687907E-2</v>
      </c>
      <c r="Y1389" s="482">
        <v>8.0412172629446957E-2</v>
      </c>
      <c r="Z1389" s="482">
        <v>6.2645963355895118E-2</v>
      </c>
      <c r="AA1389" s="482">
        <v>7.6672363225202322E-2</v>
      </c>
      <c r="AB1389" s="482">
        <v>6.0429077850782477E-2</v>
      </c>
      <c r="AC1389" s="482">
        <v>5.4961977604954956E-2</v>
      </c>
      <c r="AD1389" s="482">
        <v>2.1264382465974459E-2</v>
      </c>
      <c r="AE1389" s="482">
        <v>5.0690264937951937E-2</v>
      </c>
      <c r="AF1389" s="482">
        <v>7.1250949766607397E-2</v>
      </c>
      <c r="AG1389" s="482">
        <v>1.0042148979855732E-2</v>
      </c>
      <c r="AH1389" s="482">
        <v>2.8688721540303337E-2</v>
      </c>
      <c r="AI1389" s="482">
        <v>8.2380536824167822E-2</v>
      </c>
      <c r="AJ1389" s="482">
        <v>4.809109148416113E-2</v>
      </c>
      <c r="AK1389" s="482">
        <v>3.1686576525602098E-2</v>
      </c>
      <c r="AL1389" s="482">
        <v>4.7311427780580707E-2</v>
      </c>
      <c r="AM1389" s="482">
        <v>4.0818683955974745E-2</v>
      </c>
      <c r="AN1389" s="482">
        <v>6.038239551409183E-2</v>
      </c>
      <c r="AO1389" s="482">
        <v>4.4884174181259479E-2</v>
      </c>
      <c r="AP1389" s="482">
        <v>5.3255870163393754E-2</v>
      </c>
      <c r="AQ1389" s="482">
        <v>3.8227227459232994E-2</v>
      </c>
      <c r="AR1389" s="482">
        <v>2.9353481535502858E-2</v>
      </c>
      <c r="AS1389" s="482">
        <v>8.240173019488424E-2</v>
      </c>
      <c r="AT1389" s="483">
        <v>5.4951722012580508E-2</v>
      </c>
      <c r="AU1389" s="490">
        <v>8.2203401514484187E-2</v>
      </c>
      <c r="AV1389" s="491">
        <v>6.3452979311330024E-2</v>
      </c>
      <c r="AW1389" s="491">
        <v>5.8442203579651082E-2</v>
      </c>
      <c r="AX1389" s="491">
        <v>0.20148589503164294</v>
      </c>
      <c r="AY1389" s="491">
        <v>9.0898146686979459E-2</v>
      </c>
      <c r="AZ1389" s="491">
        <v>8.5170733222063255E-2</v>
      </c>
      <c r="BA1389" s="491">
        <v>9.0116158071215813E-2</v>
      </c>
      <c r="BB1389" s="491">
        <v>0.11274699061469637</v>
      </c>
      <c r="BC1389" s="491">
        <v>1.475984009259587E-2</v>
      </c>
      <c r="BD1389" s="491">
        <v>0.10592216163011464</v>
      </c>
      <c r="BE1389" s="491">
        <v>0.10960021099039091</v>
      </c>
      <c r="BF1389" s="491">
        <v>6.4487700210026991E-2</v>
      </c>
      <c r="BG1389" s="491">
        <v>6.1163047190950191E-2</v>
      </c>
      <c r="BH1389" s="491">
        <v>8.2972817773784027E-2</v>
      </c>
      <c r="BI1389" s="491">
        <v>9.7941799225688131E-2</v>
      </c>
      <c r="BJ1389" s="491">
        <v>9.2749163242996355E-2</v>
      </c>
      <c r="BK1389" s="491">
        <v>9.5472570346891689E-2</v>
      </c>
      <c r="BL1389" s="491">
        <v>0.11246269169687929</v>
      </c>
      <c r="BM1389" s="491">
        <v>0.10391242524963858</v>
      </c>
      <c r="BN1389" s="491">
        <v>0.10758000232092771</v>
      </c>
      <c r="BO1389" s="491">
        <v>9.9248539017587067E-2</v>
      </c>
      <c r="BP1389" s="491">
        <v>0.10460670592585875</v>
      </c>
      <c r="BQ1389" s="491">
        <v>0.16120542943332539</v>
      </c>
      <c r="BR1389" s="491">
        <v>0.14788803767282571</v>
      </c>
      <c r="BS1389" s="491">
        <v>0.22016524672640775</v>
      </c>
      <c r="BT1389" s="491">
        <v>9.7725393700808252E-2</v>
      </c>
      <c r="BU1389" s="491">
        <v>0.12406426456246988</v>
      </c>
      <c r="BV1389" s="491">
        <v>0.1590420546412844</v>
      </c>
      <c r="BW1389" s="491">
        <v>5.8027322010392346E-2</v>
      </c>
      <c r="BX1389" s="491">
        <v>0.10888099509061874</v>
      </c>
      <c r="BY1389" s="491">
        <v>0.21982223974487972</v>
      </c>
      <c r="BZ1389" s="491">
        <v>0.12004619342608643</v>
      </c>
      <c r="CA1389" s="491">
        <v>9.262629555726129E-2</v>
      </c>
      <c r="CB1389" s="491">
        <v>9.5955637523999063E-2</v>
      </c>
      <c r="CC1389" s="491">
        <v>0.12968160342544702</v>
      </c>
      <c r="CD1389" s="491">
        <v>1.1740225082160738</v>
      </c>
      <c r="CE1389" s="491">
        <v>8.9139411457631393E-2</v>
      </c>
      <c r="CF1389" s="491">
        <v>8.6112812864697311E-2</v>
      </c>
      <c r="CG1389" s="491">
        <v>9.0086353175566708E-2</v>
      </c>
      <c r="CH1389" s="491">
        <v>8.1366180011686801E-2</v>
      </c>
      <c r="CI1389" s="491">
        <v>8.9605541186582816E-2</v>
      </c>
      <c r="CJ1389" s="492">
        <v>0.12445296703387736</v>
      </c>
    </row>
    <row r="1390" spans="2:88">
      <c r="B1390" s="284"/>
      <c r="C1390" s="589">
        <v>37</v>
      </c>
      <c r="D1390" s="473" t="s">
        <v>645</v>
      </c>
      <c r="E1390" s="481">
        <v>0</v>
      </c>
      <c r="F1390" s="482">
        <v>0</v>
      </c>
      <c r="G1390" s="482">
        <v>0</v>
      </c>
      <c r="H1390" s="482">
        <v>0</v>
      </c>
      <c r="I1390" s="482">
        <v>0</v>
      </c>
      <c r="J1390" s="482">
        <v>0</v>
      </c>
      <c r="K1390" s="482">
        <v>0</v>
      </c>
      <c r="L1390" s="482">
        <v>0</v>
      </c>
      <c r="M1390" s="482">
        <v>0</v>
      </c>
      <c r="N1390" s="482">
        <v>0</v>
      </c>
      <c r="O1390" s="482">
        <v>0</v>
      </c>
      <c r="P1390" s="482">
        <v>0</v>
      </c>
      <c r="Q1390" s="482">
        <v>0</v>
      </c>
      <c r="R1390" s="482">
        <v>0</v>
      </c>
      <c r="S1390" s="482">
        <v>0</v>
      </c>
      <c r="T1390" s="482">
        <v>0</v>
      </c>
      <c r="U1390" s="482">
        <v>0</v>
      </c>
      <c r="V1390" s="482">
        <v>0</v>
      </c>
      <c r="W1390" s="482">
        <v>0</v>
      </c>
      <c r="X1390" s="482">
        <v>0</v>
      </c>
      <c r="Y1390" s="482">
        <v>0</v>
      </c>
      <c r="Z1390" s="482">
        <v>0</v>
      </c>
      <c r="AA1390" s="482">
        <v>0</v>
      </c>
      <c r="AB1390" s="482">
        <v>0</v>
      </c>
      <c r="AC1390" s="482">
        <v>0</v>
      </c>
      <c r="AD1390" s="482">
        <v>0</v>
      </c>
      <c r="AE1390" s="482">
        <v>0</v>
      </c>
      <c r="AF1390" s="482">
        <v>0</v>
      </c>
      <c r="AG1390" s="482">
        <v>0</v>
      </c>
      <c r="AH1390" s="482">
        <v>0</v>
      </c>
      <c r="AI1390" s="482">
        <v>0</v>
      </c>
      <c r="AJ1390" s="482">
        <v>0</v>
      </c>
      <c r="AK1390" s="482">
        <v>0</v>
      </c>
      <c r="AL1390" s="482">
        <v>0</v>
      </c>
      <c r="AM1390" s="482">
        <v>0</v>
      </c>
      <c r="AN1390" s="482">
        <v>0</v>
      </c>
      <c r="AO1390" s="482">
        <v>0</v>
      </c>
      <c r="AP1390" s="482">
        <v>0</v>
      </c>
      <c r="AQ1390" s="482">
        <v>0</v>
      </c>
      <c r="AR1390" s="482">
        <v>0</v>
      </c>
      <c r="AS1390" s="482">
        <v>0</v>
      </c>
      <c r="AT1390" s="483">
        <v>0</v>
      </c>
      <c r="AU1390" s="490">
        <v>0</v>
      </c>
      <c r="AV1390" s="491">
        <v>0</v>
      </c>
      <c r="AW1390" s="491">
        <v>0</v>
      </c>
      <c r="AX1390" s="491">
        <v>0</v>
      </c>
      <c r="AY1390" s="491">
        <v>0</v>
      </c>
      <c r="AZ1390" s="491">
        <v>0</v>
      </c>
      <c r="BA1390" s="491">
        <v>0</v>
      </c>
      <c r="BB1390" s="491">
        <v>0</v>
      </c>
      <c r="BC1390" s="491">
        <v>0</v>
      </c>
      <c r="BD1390" s="491">
        <v>0</v>
      </c>
      <c r="BE1390" s="491">
        <v>0</v>
      </c>
      <c r="BF1390" s="491">
        <v>0</v>
      </c>
      <c r="BG1390" s="491">
        <v>0</v>
      </c>
      <c r="BH1390" s="491">
        <v>0</v>
      </c>
      <c r="BI1390" s="491">
        <v>0</v>
      </c>
      <c r="BJ1390" s="491">
        <v>0</v>
      </c>
      <c r="BK1390" s="491">
        <v>0</v>
      </c>
      <c r="BL1390" s="491">
        <v>0</v>
      </c>
      <c r="BM1390" s="491">
        <v>0</v>
      </c>
      <c r="BN1390" s="491">
        <v>0</v>
      </c>
      <c r="BO1390" s="491">
        <v>0</v>
      </c>
      <c r="BP1390" s="491">
        <v>0</v>
      </c>
      <c r="BQ1390" s="491">
        <v>0</v>
      </c>
      <c r="BR1390" s="491">
        <v>0</v>
      </c>
      <c r="BS1390" s="491">
        <v>0</v>
      </c>
      <c r="BT1390" s="491">
        <v>0</v>
      </c>
      <c r="BU1390" s="491">
        <v>0</v>
      </c>
      <c r="BV1390" s="491">
        <v>0</v>
      </c>
      <c r="BW1390" s="491">
        <v>0</v>
      </c>
      <c r="BX1390" s="491">
        <v>0</v>
      </c>
      <c r="BY1390" s="491">
        <v>0</v>
      </c>
      <c r="BZ1390" s="491">
        <v>0</v>
      </c>
      <c r="CA1390" s="491">
        <v>0</v>
      </c>
      <c r="CB1390" s="491">
        <v>0</v>
      </c>
      <c r="CC1390" s="491">
        <v>0</v>
      </c>
      <c r="CD1390" s="491">
        <v>0</v>
      </c>
      <c r="CE1390" s="491">
        <v>1</v>
      </c>
      <c r="CF1390" s="491">
        <v>0</v>
      </c>
      <c r="CG1390" s="491">
        <v>0</v>
      </c>
      <c r="CH1390" s="491">
        <v>0</v>
      </c>
      <c r="CI1390" s="491">
        <v>0</v>
      </c>
      <c r="CJ1390" s="492">
        <v>0</v>
      </c>
    </row>
    <row r="1391" spans="2:88">
      <c r="B1391" s="284"/>
      <c r="C1391" s="589">
        <v>38</v>
      </c>
      <c r="D1391" s="473" t="s">
        <v>646</v>
      </c>
      <c r="E1391" s="481">
        <v>3.2443396927386441E-4</v>
      </c>
      <c r="F1391" s="482">
        <v>2.4502479311792971E-5</v>
      </c>
      <c r="G1391" s="482">
        <v>2.0401988697167815E-4</v>
      </c>
      <c r="H1391" s="482">
        <v>2.1404320996662151E-6</v>
      </c>
      <c r="I1391" s="482">
        <v>4.9742572558606716E-4</v>
      </c>
      <c r="J1391" s="482">
        <v>2.2244891469358005E-5</v>
      </c>
      <c r="K1391" s="482">
        <v>1.1224004799279836E-5</v>
      </c>
      <c r="L1391" s="482">
        <v>2.5713884953227122E-5</v>
      </c>
      <c r="M1391" s="482">
        <v>9.1299761798978227E-7</v>
      </c>
      <c r="N1391" s="482">
        <v>2.1190701144981076E-5</v>
      </c>
      <c r="O1391" s="482">
        <v>4.129008450422094E-6</v>
      </c>
      <c r="P1391" s="482">
        <v>2.9925234157487831E-6</v>
      </c>
      <c r="Q1391" s="482">
        <v>3.2920382205198725E-6</v>
      </c>
      <c r="R1391" s="482">
        <v>2.9810190527517511E-6</v>
      </c>
      <c r="S1391" s="482">
        <v>3.2836608252441099E-6</v>
      </c>
      <c r="T1391" s="482">
        <v>3.1687748929250489E-6</v>
      </c>
      <c r="U1391" s="482">
        <v>4.8918894036322604E-6</v>
      </c>
      <c r="V1391" s="482">
        <v>3.6472090572700702E-6</v>
      </c>
      <c r="W1391" s="482">
        <v>4.6510653432101544E-6</v>
      </c>
      <c r="X1391" s="482">
        <v>3.1557997576442306E-6</v>
      </c>
      <c r="Y1391" s="482">
        <v>4.6877900943230932E-6</v>
      </c>
      <c r="Z1391" s="482">
        <v>1.060332290924062E-5</v>
      </c>
      <c r="AA1391" s="482">
        <v>2.8609279112930053E-6</v>
      </c>
      <c r="AB1391" s="482">
        <v>1.5961620130838222E-6</v>
      </c>
      <c r="AC1391" s="482">
        <v>1.6966727454754202E-6</v>
      </c>
      <c r="AD1391" s="482">
        <v>8.1262146161490768E-7</v>
      </c>
      <c r="AE1391" s="482">
        <v>1.452573920211194E-6</v>
      </c>
      <c r="AF1391" s="482">
        <v>1.473864279526595E-6</v>
      </c>
      <c r="AG1391" s="482">
        <v>2.4596782480393905E-7</v>
      </c>
      <c r="AH1391" s="482">
        <v>1.2551524732169839E-6</v>
      </c>
      <c r="AI1391" s="482">
        <v>2.2075929587291996E-6</v>
      </c>
      <c r="AJ1391" s="482">
        <v>1.8053979145682631E-6</v>
      </c>
      <c r="AK1391" s="482">
        <v>4.2270829863707197E-6</v>
      </c>
      <c r="AL1391" s="482">
        <v>2.4003413086672081E-4</v>
      </c>
      <c r="AM1391" s="482">
        <v>3.5634466843610664E-6</v>
      </c>
      <c r="AN1391" s="482">
        <v>1.8737185280721528E-6</v>
      </c>
      <c r="AO1391" s="482">
        <v>5.0915788459319242E-4</v>
      </c>
      <c r="AP1391" s="482">
        <v>6.4060489444582895E-4</v>
      </c>
      <c r="AQ1391" s="482">
        <v>3.9635676512153498E-6</v>
      </c>
      <c r="AR1391" s="482">
        <v>1.2647431138179756E-5</v>
      </c>
      <c r="AS1391" s="482">
        <v>9.0303776268217989E-6</v>
      </c>
      <c r="AT1391" s="483">
        <v>1.3860182796664283E-5</v>
      </c>
      <c r="AU1391" s="490">
        <v>3.0842633374060031E-4</v>
      </c>
      <c r="AV1391" s="491">
        <v>5.5406063468978111E-5</v>
      </c>
      <c r="AW1391" s="491">
        <v>2.4339593483160664E-4</v>
      </c>
      <c r="AX1391" s="491">
        <v>6.050919121867771E-6</v>
      </c>
      <c r="AY1391" s="491">
        <v>3.055207681107606E-3</v>
      </c>
      <c r="AZ1391" s="491">
        <v>1.4837475327533149E-5</v>
      </c>
      <c r="BA1391" s="491">
        <v>1.2582303299779576E-5</v>
      </c>
      <c r="BB1391" s="491">
        <v>2.5128625610372173E-5</v>
      </c>
      <c r="BC1391" s="491">
        <v>8.9583794640742218E-7</v>
      </c>
      <c r="BD1391" s="491">
        <v>1.546322749731664E-5</v>
      </c>
      <c r="BE1391" s="491">
        <v>8.6520884063226639E-6</v>
      </c>
      <c r="BF1391" s="491">
        <v>4.4456470410465547E-6</v>
      </c>
      <c r="BG1391" s="491">
        <v>4.7277920889508893E-6</v>
      </c>
      <c r="BH1391" s="491">
        <v>4.2678934044037734E-6</v>
      </c>
      <c r="BI1391" s="491">
        <v>7.434857704101619E-6</v>
      </c>
      <c r="BJ1391" s="491">
        <v>6.5905615816558131E-6</v>
      </c>
      <c r="BK1391" s="491">
        <v>5.8760929720862185E-6</v>
      </c>
      <c r="BL1391" s="491">
        <v>4.8725615829987327E-6</v>
      </c>
      <c r="BM1391" s="491">
        <v>5.8490214637576369E-6</v>
      </c>
      <c r="BN1391" s="491">
        <v>5.2989066883934365E-6</v>
      </c>
      <c r="BO1391" s="491">
        <v>5.3922685542879608E-6</v>
      </c>
      <c r="BP1391" s="491">
        <v>1.3243858931555619E-5</v>
      </c>
      <c r="BQ1391" s="491">
        <v>9.538111094762754E-6</v>
      </c>
      <c r="BR1391" s="491">
        <v>4.2407822310949657E-6</v>
      </c>
      <c r="BS1391" s="491">
        <v>1.0063021111621889E-5</v>
      </c>
      <c r="BT1391" s="491">
        <v>2.7350697934135447E-6</v>
      </c>
      <c r="BU1391" s="491">
        <v>5.47595146868376E-6</v>
      </c>
      <c r="BV1391" s="491">
        <v>5.0908432338760523E-6</v>
      </c>
      <c r="BW1391" s="491">
        <v>3.1240531095025217E-6</v>
      </c>
      <c r="BX1391" s="491">
        <v>1.6102509510928029E-5</v>
      </c>
      <c r="BY1391" s="491">
        <v>1.0379394736603256E-5</v>
      </c>
      <c r="BZ1391" s="491">
        <v>3.5813784949299154E-6</v>
      </c>
      <c r="CA1391" s="491">
        <v>9.6648735295894108E-6</v>
      </c>
      <c r="CB1391" s="491">
        <v>8.5882718713844799E-3</v>
      </c>
      <c r="CC1391" s="491">
        <v>8.6224150199708973E-6</v>
      </c>
      <c r="CD1391" s="491">
        <v>6.1920054858167529E-6</v>
      </c>
      <c r="CE1391" s="491">
        <v>1.1014118636489968E-2</v>
      </c>
      <c r="CF1391" s="491">
        <v>1.005920249473039</v>
      </c>
      <c r="CG1391" s="491">
        <v>6.6201330041461507E-6</v>
      </c>
      <c r="CH1391" s="491">
        <v>1.5721181853852036E-5</v>
      </c>
      <c r="CI1391" s="491">
        <v>9.6232584231119459E-6</v>
      </c>
      <c r="CJ1391" s="492">
        <v>3.8946104971278431E-4</v>
      </c>
    </row>
    <row r="1392" spans="2:88">
      <c r="B1392" s="284"/>
      <c r="C1392" s="589">
        <v>39</v>
      </c>
      <c r="D1392" s="473" t="s">
        <v>647</v>
      </c>
      <c r="E1392" s="481">
        <v>1.4394627523009582E-4</v>
      </c>
      <c r="F1392" s="482">
        <v>7.0499259718134616E-5</v>
      </c>
      <c r="G1392" s="482">
        <v>1.5832024832278737E-4</v>
      </c>
      <c r="H1392" s="482">
        <v>2.510654893593147E-4</v>
      </c>
      <c r="I1392" s="482">
        <v>2.2836535537904508E-4</v>
      </c>
      <c r="J1392" s="482">
        <v>2.935325562531734E-4</v>
      </c>
      <c r="K1392" s="482">
        <v>2.7719039023187423E-4</v>
      </c>
      <c r="L1392" s="482">
        <v>3.4781101020031722E-4</v>
      </c>
      <c r="M1392" s="482">
        <v>6.9173783584718267E-5</v>
      </c>
      <c r="N1392" s="482">
        <v>3.0656459538826706E-4</v>
      </c>
      <c r="O1392" s="482">
        <v>2.2584998411597282E-4</v>
      </c>
      <c r="P1392" s="482">
        <v>2.3430762640943534E-4</v>
      </c>
      <c r="Q1392" s="482">
        <v>1.8821501250984585E-4</v>
      </c>
      <c r="R1392" s="482">
        <v>2.4678876779380315E-4</v>
      </c>
      <c r="S1392" s="482">
        <v>2.6159044438990315E-4</v>
      </c>
      <c r="T1392" s="482">
        <v>2.7530349691620086E-4</v>
      </c>
      <c r="U1392" s="482">
        <v>3.3348774599256117E-4</v>
      </c>
      <c r="V1392" s="482">
        <v>2.9463902332984296E-4</v>
      </c>
      <c r="W1392" s="482">
        <v>3.7636993461553973E-4</v>
      </c>
      <c r="X1392" s="482">
        <v>4.0229407375722736E-4</v>
      </c>
      <c r="Y1392" s="482">
        <v>2.8932429115136873E-4</v>
      </c>
      <c r="Z1392" s="482">
        <v>2.574057492115178E-4</v>
      </c>
      <c r="AA1392" s="482">
        <v>2.2961188425083871E-4</v>
      </c>
      <c r="AB1392" s="482">
        <v>2.6608202802610992E-4</v>
      </c>
      <c r="AC1392" s="482">
        <v>3.6165656843250969E-4</v>
      </c>
      <c r="AD1392" s="482">
        <v>8.3131178908515607E-5</v>
      </c>
      <c r="AE1392" s="482">
        <v>3.1724789124789975E-4</v>
      </c>
      <c r="AF1392" s="482">
        <v>5.1060395197411324E-4</v>
      </c>
      <c r="AG1392" s="482">
        <v>5.409164740062813E-5</v>
      </c>
      <c r="AH1392" s="482">
        <v>1.3134652942637401E-4</v>
      </c>
      <c r="AI1392" s="482">
        <v>1.3184686139125184E-3</v>
      </c>
      <c r="AJ1392" s="482">
        <v>2.6575507116827018E-4</v>
      </c>
      <c r="AK1392" s="482">
        <v>1.9363998433944121E-4</v>
      </c>
      <c r="AL1392" s="482">
        <v>2.178230534261877E-4</v>
      </c>
      <c r="AM1392" s="482">
        <v>3.5455211154786519E-4</v>
      </c>
      <c r="AN1392" s="482">
        <v>2.8110137329717487E-4</v>
      </c>
      <c r="AO1392" s="482">
        <v>5.8318989040671116E-4</v>
      </c>
      <c r="AP1392" s="482">
        <v>2.6440324490320288E-4</v>
      </c>
      <c r="AQ1392" s="482">
        <v>6.1376201757847406E-4</v>
      </c>
      <c r="AR1392" s="482">
        <v>2.1446942362470805E-4</v>
      </c>
      <c r="AS1392" s="482">
        <v>3.7011696226659717E-4</v>
      </c>
      <c r="AT1392" s="483">
        <v>4.0970640391937974E-4</v>
      </c>
      <c r="AU1392" s="490">
        <v>2.4875596865407674E-4</v>
      </c>
      <c r="AV1392" s="491">
        <v>1.5619272303679714E-4</v>
      </c>
      <c r="AW1392" s="491">
        <v>2.5992307831001457E-4</v>
      </c>
      <c r="AX1392" s="491">
        <v>4.6134630179898398E-4</v>
      </c>
      <c r="AY1392" s="491">
        <v>2.9485060011384565E-4</v>
      </c>
      <c r="AZ1392" s="491">
        <v>3.2702070715845638E-4</v>
      </c>
      <c r="BA1392" s="491">
        <v>3.3943103901142149E-4</v>
      </c>
      <c r="BB1392" s="491">
        <v>4.4400115786465025E-4</v>
      </c>
      <c r="BC1392" s="491">
        <v>4.5357280197009596E-5</v>
      </c>
      <c r="BD1392" s="491">
        <v>3.7006363386860242E-4</v>
      </c>
      <c r="BE1392" s="491">
        <v>3.2658957639622129E-4</v>
      </c>
      <c r="BF1392" s="491">
        <v>2.3128747175941582E-4</v>
      </c>
      <c r="BG1392" s="491">
        <v>2.303432227025904E-4</v>
      </c>
      <c r="BH1392" s="491">
        <v>2.9614972433144281E-4</v>
      </c>
      <c r="BI1392" s="491">
        <v>3.3821107841708944E-4</v>
      </c>
      <c r="BJ1392" s="491">
        <v>3.6205233748278247E-4</v>
      </c>
      <c r="BK1392" s="491">
        <v>3.6360402335110605E-4</v>
      </c>
      <c r="BL1392" s="491">
        <v>4.0547819182531244E-4</v>
      </c>
      <c r="BM1392" s="491">
        <v>4.188857578292319E-4</v>
      </c>
      <c r="BN1392" s="491">
        <v>5.339038470103223E-4</v>
      </c>
      <c r="BO1392" s="491">
        <v>3.229670270541841E-4</v>
      </c>
      <c r="BP1392" s="491">
        <v>6.896682863900788E-4</v>
      </c>
      <c r="BQ1392" s="491">
        <v>4.1552548203970972E-4</v>
      </c>
      <c r="BR1392" s="491">
        <v>3.9298376580266896E-4</v>
      </c>
      <c r="BS1392" s="491">
        <v>8.3974873211839995E-4</v>
      </c>
      <c r="BT1392" s="491">
        <v>2.825395957948445E-4</v>
      </c>
      <c r="BU1392" s="491">
        <v>6.549001803776677E-4</v>
      </c>
      <c r="BV1392" s="491">
        <v>9.0293453789951831E-4</v>
      </c>
      <c r="BW1392" s="491">
        <v>1.8877379659284368E-4</v>
      </c>
      <c r="BX1392" s="491">
        <v>3.5300590472575984E-4</v>
      </c>
      <c r="BY1392" s="491">
        <v>1.1047405754609455E-2</v>
      </c>
      <c r="BZ1392" s="491">
        <v>4.9894411319439545E-4</v>
      </c>
      <c r="CA1392" s="491">
        <v>5.0090239626797103E-4</v>
      </c>
      <c r="CB1392" s="491">
        <v>3.7616386533483178E-4</v>
      </c>
      <c r="CC1392" s="491">
        <v>9.3359213125281083E-4</v>
      </c>
      <c r="CD1392" s="491">
        <v>1.4660263408746333E-3</v>
      </c>
      <c r="CE1392" s="491">
        <v>2.8777169412029088E-3</v>
      </c>
      <c r="CF1392" s="491">
        <v>6.7510216980092453E-4</v>
      </c>
      <c r="CG1392" s="491">
        <v>1.0183423970907017</v>
      </c>
      <c r="CH1392" s="491">
        <v>1.227048832845866E-3</v>
      </c>
      <c r="CI1392" s="491">
        <v>4.1138962148343867E-4</v>
      </c>
      <c r="CJ1392" s="492">
        <v>1.2166874264141433E-3</v>
      </c>
    </row>
    <row r="1393" spans="2:88">
      <c r="B1393" s="284"/>
      <c r="C1393" s="589">
        <v>40</v>
      </c>
      <c r="D1393" s="473" t="s">
        <v>648</v>
      </c>
      <c r="E1393" s="481">
        <v>2.5396738352984847E-4</v>
      </c>
      <c r="F1393" s="482">
        <v>1.5012813317455377E-4</v>
      </c>
      <c r="G1393" s="482">
        <v>3.6723398495832265E-4</v>
      </c>
      <c r="H1393" s="482">
        <v>3.2297772724712218E-4</v>
      </c>
      <c r="I1393" s="482">
        <v>4.1336245314059267E-4</v>
      </c>
      <c r="J1393" s="482">
        <v>4.5526907754431126E-4</v>
      </c>
      <c r="K1393" s="482">
        <v>4.203821912013685E-4</v>
      </c>
      <c r="L1393" s="482">
        <v>5.0947865403451324E-4</v>
      </c>
      <c r="M1393" s="482">
        <v>1.1168919343554663E-4</v>
      </c>
      <c r="N1393" s="482">
        <v>4.587547725457411E-4</v>
      </c>
      <c r="O1393" s="482">
        <v>2.9843971638407484E-4</v>
      </c>
      <c r="P1393" s="482">
        <v>3.7546598400581581E-4</v>
      </c>
      <c r="Q1393" s="482">
        <v>3.1471485919736669E-4</v>
      </c>
      <c r="R1393" s="482">
        <v>3.8361998848476672E-4</v>
      </c>
      <c r="S1393" s="482">
        <v>3.995796245247692E-4</v>
      </c>
      <c r="T1393" s="482">
        <v>3.9282414039573123E-4</v>
      </c>
      <c r="U1393" s="482">
        <v>5.5411893191867204E-4</v>
      </c>
      <c r="V1393" s="482">
        <v>4.2754143186721834E-4</v>
      </c>
      <c r="W1393" s="482">
        <v>5.3459206738471973E-4</v>
      </c>
      <c r="X1393" s="482">
        <v>4.3959162027716738E-4</v>
      </c>
      <c r="Y1393" s="482">
        <v>5.4314304043249053E-4</v>
      </c>
      <c r="Z1393" s="482">
        <v>3.9789263725616657E-4</v>
      </c>
      <c r="AA1393" s="482">
        <v>3.3217353369260606E-4</v>
      </c>
      <c r="AB1393" s="482">
        <v>2.4849214436855737E-4</v>
      </c>
      <c r="AC1393" s="482">
        <v>2.4594517058574444E-4</v>
      </c>
      <c r="AD1393" s="482">
        <v>8.7798382287585514E-5</v>
      </c>
      <c r="AE1393" s="482">
        <v>2.5528722347182263E-4</v>
      </c>
      <c r="AF1393" s="482">
        <v>2.8352265247553646E-4</v>
      </c>
      <c r="AG1393" s="482">
        <v>8.0545129600765282E-5</v>
      </c>
      <c r="AH1393" s="482">
        <v>2.20798848440197E-4</v>
      </c>
      <c r="AI1393" s="482">
        <v>5.4103327216794422E-4</v>
      </c>
      <c r="AJ1393" s="482">
        <v>2.3503821923043176E-4</v>
      </c>
      <c r="AK1393" s="482">
        <v>2.2795333528767545E-4</v>
      </c>
      <c r="AL1393" s="482">
        <v>1.5357343971864909E-3</v>
      </c>
      <c r="AM1393" s="482">
        <v>3.936095930567888E-4</v>
      </c>
      <c r="AN1393" s="482">
        <v>3.3307616990464663E-4</v>
      </c>
      <c r="AO1393" s="482">
        <v>1.4938396095208661E-3</v>
      </c>
      <c r="AP1393" s="482">
        <v>7.594494424989119E-4</v>
      </c>
      <c r="AQ1393" s="482">
        <v>4.2666389942051385E-4</v>
      </c>
      <c r="AR1393" s="482">
        <v>1.3509829041302305E-3</v>
      </c>
      <c r="AS1393" s="482">
        <v>6.4965089144231828E-4</v>
      </c>
      <c r="AT1393" s="483">
        <v>5.5079163182743111E-4</v>
      </c>
      <c r="AU1393" s="490">
        <v>5.735402740791823E-4</v>
      </c>
      <c r="AV1393" s="491">
        <v>4.9344730110333394E-4</v>
      </c>
      <c r="AW1393" s="491">
        <v>1.5433896415634368E-3</v>
      </c>
      <c r="AX1393" s="491">
        <v>7.5366695799344353E-4</v>
      </c>
      <c r="AY1393" s="491">
        <v>7.2767868910780526E-4</v>
      </c>
      <c r="AZ1393" s="491">
        <v>6.4086078029854739E-4</v>
      </c>
      <c r="BA1393" s="491">
        <v>6.3227116520468295E-4</v>
      </c>
      <c r="BB1393" s="491">
        <v>7.0581288111058163E-4</v>
      </c>
      <c r="BC1393" s="491">
        <v>9.1883153011472729E-5</v>
      </c>
      <c r="BD1393" s="491">
        <v>6.337256341276237E-4</v>
      </c>
      <c r="BE1393" s="491">
        <v>5.1547196307313793E-4</v>
      </c>
      <c r="BF1393" s="491">
        <v>4.8466670363959128E-4</v>
      </c>
      <c r="BG1393" s="491">
        <v>4.7646168900219099E-4</v>
      </c>
      <c r="BH1393" s="491">
        <v>5.3561697053032477E-4</v>
      </c>
      <c r="BI1393" s="491">
        <v>6.2137486661690145E-4</v>
      </c>
      <c r="BJ1393" s="491">
        <v>6.730336515479062E-4</v>
      </c>
      <c r="BK1393" s="491">
        <v>6.8331360043537032E-4</v>
      </c>
      <c r="BL1393" s="491">
        <v>7.8769421626914227E-4</v>
      </c>
      <c r="BM1393" s="491">
        <v>7.2832800429444391E-4</v>
      </c>
      <c r="BN1393" s="491">
        <v>7.6610278352125727E-4</v>
      </c>
      <c r="BO1393" s="491">
        <v>6.9176351433135406E-4</v>
      </c>
      <c r="BP1393" s="491">
        <v>6.6047405403815327E-4</v>
      </c>
      <c r="BQ1393" s="491">
        <v>8.0337246661709751E-4</v>
      </c>
      <c r="BR1393" s="491">
        <v>5.0665191641905143E-4</v>
      </c>
      <c r="BS1393" s="491">
        <v>9.6747189916776436E-4</v>
      </c>
      <c r="BT1393" s="491">
        <v>3.5430347111455989E-4</v>
      </c>
      <c r="BU1393" s="491">
        <v>1.3793828753267856E-3</v>
      </c>
      <c r="BV1393" s="491">
        <v>7.4460462781124933E-4</v>
      </c>
      <c r="BW1393" s="491">
        <v>8.5680127534179681E-4</v>
      </c>
      <c r="BX1393" s="491">
        <v>1.3045921403573653E-3</v>
      </c>
      <c r="BY1393" s="491">
        <v>2.7992305695101389E-3</v>
      </c>
      <c r="BZ1393" s="491">
        <v>9.2854661636887958E-4</v>
      </c>
      <c r="CA1393" s="491">
        <v>1.5192951773205416E-3</v>
      </c>
      <c r="CB1393" s="491">
        <v>1.2248708488161323E-2</v>
      </c>
      <c r="CC1393" s="491">
        <v>3.262925066460661E-3</v>
      </c>
      <c r="CD1393" s="491">
        <v>1.7871673997707617E-3</v>
      </c>
      <c r="CE1393" s="491">
        <v>1.2231399822274695E-2</v>
      </c>
      <c r="CF1393" s="491">
        <v>4.2024552999744931E-3</v>
      </c>
      <c r="CG1393" s="491">
        <v>3.6801567526941149E-3</v>
      </c>
      <c r="CH1393" s="491">
        <v>1.0164019637019899</v>
      </c>
      <c r="CI1393" s="491">
        <v>7.5638680207251762E-4</v>
      </c>
      <c r="CJ1393" s="492">
        <v>2.9088200093490566E-3</v>
      </c>
    </row>
    <row r="1394" spans="2:88">
      <c r="B1394" s="284"/>
      <c r="C1394" s="589">
        <v>41</v>
      </c>
      <c r="D1394" s="473" t="s">
        <v>662</v>
      </c>
      <c r="E1394" s="481">
        <v>4.9717658198895746E-4</v>
      </c>
      <c r="F1394" s="482">
        <v>2.3748273326738408E-4</v>
      </c>
      <c r="G1394" s="482">
        <v>5.1778868035668899E-4</v>
      </c>
      <c r="H1394" s="482">
        <v>5.2798167418071132E-4</v>
      </c>
      <c r="I1394" s="482">
        <v>7.7936291123807829E-4</v>
      </c>
      <c r="J1394" s="482">
        <v>1.0893558919888395E-3</v>
      </c>
      <c r="K1394" s="482">
        <v>9.7217612066794693E-4</v>
      </c>
      <c r="L1394" s="482">
        <v>1.1737424820801941E-3</v>
      </c>
      <c r="M1394" s="482">
        <v>2.7018262241647139E-4</v>
      </c>
      <c r="N1394" s="482">
        <v>9.8156168291448531E-4</v>
      </c>
      <c r="O1394" s="482">
        <v>6.4995693693897989E-4</v>
      </c>
      <c r="P1394" s="482">
        <v>7.1783466526597174E-4</v>
      </c>
      <c r="Q1394" s="482">
        <v>6.7718164915903014E-4</v>
      </c>
      <c r="R1394" s="482">
        <v>7.5585427432243633E-4</v>
      </c>
      <c r="S1394" s="482">
        <v>8.3121716503070805E-4</v>
      </c>
      <c r="T1394" s="482">
        <v>8.7664966886689965E-4</v>
      </c>
      <c r="U1394" s="482">
        <v>1.3023095140985554E-3</v>
      </c>
      <c r="V1394" s="482">
        <v>9.3726377316074802E-4</v>
      </c>
      <c r="W1394" s="482">
        <v>1.2149507530915969E-3</v>
      </c>
      <c r="X1394" s="482">
        <v>9.7549302076114781E-4</v>
      </c>
      <c r="Y1394" s="482">
        <v>1.2607241537212033E-3</v>
      </c>
      <c r="Z1394" s="482">
        <v>8.8743920790536356E-4</v>
      </c>
      <c r="AA1394" s="482">
        <v>6.0732851691482656E-4</v>
      </c>
      <c r="AB1394" s="482">
        <v>4.3634464019547169E-4</v>
      </c>
      <c r="AC1394" s="482">
        <v>3.1911177403556504E-4</v>
      </c>
      <c r="AD1394" s="482">
        <v>1.4739542969047638E-4</v>
      </c>
      <c r="AE1394" s="482">
        <v>2.7990662948031711E-4</v>
      </c>
      <c r="AF1394" s="482">
        <v>3.6939745001984885E-4</v>
      </c>
      <c r="AG1394" s="482">
        <v>7.4635354089558001E-5</v>
      </c>
      <c r="AH1394" s="482">
        <v>2.5058719884197222E-4</v>
      </c>
      <c r="AI1394" s="482">
        <v>5.2284784246394767E-4</v>
      </c>
      <c r="AJ1394" s="482">
        <v>2.9951916382611217E-4</v>
      </c>
      <c r="AK1394" s="482">
        <v>2.3313521607720638E-4</v>
      </c>
      <c r="AL1394" s="482">
        <v>4.6828064155727162E-4</v>
      </c>
      <c r="AM1394" s="482">
        <v>3.5247537813299111E-4</v>
      </c>
      <c r="AN1394" s="482">
        <v>4.6855114990192913E-4</v>
      </c>
      <c r="AO1394" s="482">
        <v>4.9613525878996318E-4</v>
      </c>
      <c r="AP1394" s="482">
        <v>6.7779478895081051E-4</v>
      </c>
      <c r="AQ1394" s="482">
        <v>2.5368360282576103E-4</v>
      </c>
      <c r="AR1394" s="482">
        <v>2.2567948926226601E-4</v>
      </c>
      <c r="AS1394" s="482">
        <v>1.6785543766922202E-3</v>
      </c>
      <c r="AT1394" s="483">
        <v>4.7350554486583392E-4</v>
      </c>
      <c r="AU1394" s="490">
        <v>1.2671047705857369E-3</v>
      </c>
      <c r="AV1394" s="491">
        <v>1.8655712130003779E-3</v>
      </c>
      <c r="AW1394" s="491">
        <v>2.0307499252976498E-3</v>
      </c>
      <c r="AX1394" s="491">
        <v>2.0116069067423648E-3</v>
      </c>
      <c r="AY1394" s="491">
        <v>1.6407009902748941E-3</v>
      </c>
      <c r="AZ1394" s="491">
        <v>2.2350919834962066E-3</v>
      </c>
      <c r="BA1394" s="491">
        <v>2.0089326399465738E-3</v>
      </c>
      <c r="BB1394" s="491">
        <v>1.9042706527773205E-3</v>
      </c>
      <c r="BC1394" s="491">
        <v>1.8894787963083358E-4</v>
      </c>
      <c r="BD1394" s="491">
        <v>1.3438732735960078E-3</v>
      </c>
      <c r="BE1394" s="491">
        <v>2.0922693583850498E-3</v>
      </c>
      <c r="BF1394" s="491">
        <v>9.67467855552536E-4</v>
      </c>
      <c r="BG1394" s="491">
        <v>1.1984959931786937E-3</v>
      </c>
      <c r="BH1394" s="491">
        <v>1.3001141888451769E-3</v>
      </c>
      <c r="BI1394" s="491">
        <v>1.8707713455411025E-3</v>
      </c>
      <c r="BJ1394" s="491">
        <v>2.0525960064824642E-3</v>
      </c>
      <c r="BK1394" s="491">
        <v>2.0649517902978308E-3</v>
      </c>
      <c r="BL1394" s="491">
        <v>2.1341908887183084E-3</v>
      </c>
      <c r="BM1394" s="491">
        <v>2.2355296770662199E-3</v>
      </c>
      <c r="BN1394" s="491">
        <v>2.1123331508139374E-3</v>
      </c>
      <c r="BO1394" s="491">
        <v>1.7240269760974245E-3</v>
      </c>
      <c r="BP1394" s="491">
        <v>2.3449300516234905E-3</v>
      </c>
      <c r="BQ1394" s="491">
        <v>1.9152561965092335E-3</v>
      </c>
      <c r="BR1394" s="491">
        <v>8.5238893525176084E-4</v>
      </c>
      <c r="BS1394" s="491">
        <v>1.8387930769329761E-3</v>
      </c>
      <c r="BT1394" s="491">
        <v>3.9326991777902656E-3</v>
      </c>
      <c r="BU1394" s="491">
        <v>2.8576198912806613E-3</v>
      </c>
      <c r="BV1394" s="491">
        <v>4.5886553609288238E-3</v>
      </c>
      <c r="BW1394" s="491">
        <v>9.5245276531951133E-4</v>
      </c>
      <c r="BX1394" s="491">
        <v>2.6483115281933597E-3</v>
      </c>
      <c r="BY1394" s="491">
        <v>2.8183262118649795E-3</v>
      </c>
      <c r="BZ1394" s="491">
        <v>3.618044087508676E-3</v>
      </c>
      <c r="CA1394" s="491">
        <v>4.3328457974176719E-3</v>
      </c>
      <c r="CB1394" s="491">
        <v>2.9613924149001027E-3</v>
      </c>
      <c r="CC1394" s="491">
        <v>5.4746091351294685E-3</v>
      </c>
      <c r="CD1394" s="491">
        <v>2.3825669043678671E-3</v>
      </c>
      <c r="CE1394" s="491">
        <v>3.3955985789484453E-3</v>
      </c>
      <c r="CF1394" s="491">
        <v>1.9226121137099264E-3</v>
      </c>
      <c r="CG1394" s="491">
        <v>2.3354426919000265E-3</v>
      </c>
      <c r="CH1394" s="491">
        <v>4.0784548224021659E-3</v>
      </c>
      <c r="CI1394" s="491">
        <v>1.0019644186865939</v>
      </c>
      <c r="CJ1394" s="492">
        <v>1.7749825348903619E-3</v>
      </c>
    </row>
    <row r="1395" spans="2:88">
      <c r="B1395" s="286"/>
      <c r="C1395" s="590">
        <v>42</v>
      </c>
      <c r="D1395" s="474" t="s">
        <v>663</v>
      </c>
      <c r="E1395" s="484">
        <v>2.488885711333216E-3</v>
      </c>
      <c r="F1395" s="485">
        <v>1.2623700020431277E-3</v>
      </c>
      <c r="G1395" s="485">
        <v>2.4883962488663159E-3</v>
      </c>
      <c r="H1395" s="485">
        <v>2.4241711564010359E-3</v>
      </c>
      <c r="I1395" s="485">
        <v>4.2400623086532802E-3</v>
      </c>
      <c r="J1395" s="485">
        <v>3.747982213630575E-3</v>
      </c>
      <c r="K1395" s="485">
        <v>4.1087664072461654E-3</v>
      </c>
      <c r="L1395" s="485">
        <v>4.2676871313561708E-3</v>
      </c>
      <c r="M1395" s="485">
        <v>1.5049734630175294E-3</v>
      </c>
      <c r="N1395" s="485">
        <v>4.1454019663905422E-3</v>
      </c>
      <c r="O1395" s="485">
        <v>3.0057099161379655E-3</v>
      </c>
      <c r="P1395" s="485">
        <v>4.4556994887034089E-3</v>
      </c>
      <c r="Q1395" s="485">
        <v>3.5385421830411348E-3</v>
      </c>
      <c r="R1395" s="485">
        <v>4.4371908747715709E-3</v>
      </c>
      <c r="S1395" s="485">
        <v>5.0920017163804945E-3</v>
      </c>
      <c r="T1395" s="485">
        <v>4.7987347692131262E-3</v>
      </c>
      <c r="U1395" s="485">
        <v>5.4971874279337784E-3</v>
      </c>
      <c r="V1395" s="485">
        <v>3.6763195028940991E-3</v>
      </c>
      <c r="W1395" s="485">
        <v>5.4010217243430246E-3</v>
      </c>
      <c r="X1395" s="485">
        <v>3.6710635791641936E-3</v>
      </c>
      <c r="Y1395" s="485">
        <v>5.7364318237239503E-3</v>
      </c>
      <c r="Z1395" s="485">
        <v>4.0524777413034384E-3</v>
      </c>
      <c r="AA1395" s="485">
        <v>2.975513785478885E-3</v>
      </c>
      <c r="AB1395" s="485">
        <v>2.2013011901207405E-3</v>
      </c>
      <c r="AC1395" s="485">
        <v>1.4997836800468472E-3</v>
      </c>
      <c r="AD1395" s="485">
        <v>6.6176150752700791E-4</v>
      </c>
      <c r="AE1395" s="485">
        <v>1.2568695348766979E-3</v>
      </c>
      <c r="AF1395" s="485">
        <v>1.5960952293130424E-3</v>
      </c>
      <c r="AG1395" s="485">
        <v>2.7282302150605741E-4</v>
      </c>
      <c r="AH1395" s="485">
        <v>1.1607295207570825E-3</v>
      </c>
      <c r="AI1395" s="485">
        <v>2.1656736539730935E-3</v>
      </c>
      <c r="AJ1395" s="485">
        <v>1.2899948286326723E-3</v>
      </c>
      <c r="AK1395" s="485">
        <v>1.0028896742941907E-3</v>
      </c>
      <c r="AL1395" s="485">
        <v>1.8481535273754022E-3</v>
      </c>
      <c r="AM1395" s="485">
        <v>1.395460357570887E-3</v>
      </c>
      <c r="AN1395" s="485">
        <v>2.1827655750481707E-3</v>
      </c>
      <c r="AO1395" s="485">
        <v>2.3515361695028701E-3</v>
      </c>
      <c r="AP1395" s="485">
        <v>3.3194561794898181E-3</v>
      </c>
      <c r="AQ1395" s="485">
        <v>1.0910246675858691E-3</v>
      </c>
      <c r="AR1395" s="485">
        <v>9.9845981818543579E-4</v>
      </c>
      <c r="AS1395" s="485">
        <v>6.3132964512451232E-3</v>
      </c>
      <c r="AT1395" s="486">
        <v>2.0807965158487545E-3</v>
      </c>
      <c r="AU1395" s="493">
        <v>1.8292754136620015E-2</v>
      </c>
      <c r="AV1395" s="494">
        <v>1.3674544322099264E-2</v>
      </c>
      <c r="AW1395" s="494">
        <v>1.9266207295366738E-2</v>
      </c>
      <c r="AX1395" s="494">
        <v>1.1946391324950824E-2</v>
      </c>
      <c r="AY1395" s="494">
        <v>9.3298955483464546E-3</v>
      </c>
      <c r="AZ1395" s="494">
        <v>6.2937996502425942E-3</v>
      </c>
      <c r="BA1395" s="494">
        <v>7.6322918842986077E-3</v>
      </c>
      <c r="BB1395" s="494">
        <v>6.5293667623771093E-3</v>
      </c>
      <c r="BC1395" s="494">
        <v>1.3641649339204104E-3</v>
      </c>
      <c r="BD1395" s="494">
        <v>7.3095596207751043E-3</v>
      </c>
      <c r="BE1395" s="494">
        <v>1.3325356273025949E-2</v>
      </c>
      <c r="BF1395" s="494">
        <v>8.1376259561816277E-3</v>
      </c>
      <c r="BG1395" s="494">
        <v>8.3887619521524487E-3</v>
      </c>
      <c r="BH1395" s="494">
        <v>7.6267772166906346E-3</v>
      </c>
      <c r="BI1395" s="494">
        <v>1.577364593601396E-2</v>
      </c>
      <c r="BJ1395" s="494">
        <v>1.3313504390946454E-2</v>
      </c>
      <c r="BK1395" s="494">
        <v>9.4749313446510115E-3</v>
      </c>
      <c r="BL1395" s="494">
        <v>7.0011782036051677E-3</v>
      </c>
      <c r="BM1395" s="494">
        <v>9.6358486833232736E-3</v>
      </c>
      <c r="BN1395" s="494">
        <v>7.8214050157953113E-3</v>
      </c>
      <c r="BO1395" s="494">
        <v>8.0475778462986286E-3</v>
      </c>
      <c r="BP1395" s="494">
        <v>7.1085354193588376E-3</v>
      </c>
      <c r="BQ1395" s="494">
        <v>1.9556435528299786E-2</v>
      </c>
      <c r="BR1395" s="494">
        <v>7.2027019859365127E-3</v>
      </c>
      <c r="BS1395" s="494">
        <v>1.515232846833588E-2</v>
      </c>
      <c r="BT1395" s="494">
        <v>3.710052290270726E-3</v>
      </c>
      <c r="BU1395" s="494">
        <v>1.0076044041248487E-2</v>
      </c>
      <c r="BV1395" s="494">
        <v>7.2574097908029381E-3</v>
      </c>
      <c r="BW1395" s="494">
        <v>6.9226684495196159E-3</v>
      </c>
      <c r="BX1395" s="494">
        <v>1.2801111522355892E-2</v>
      </c>
      <c r="BY1395" s="494">
        <v>1.1392315286438888E-2</v>
      </c>
      <c r="BZ1395" s="494">
        <v>3.8463957925577406E-3</v>
      </c>
      <c r="CA1395" s="494">
        <v>1.257532646668094E-2</v>
      </c>
      <c r="CB1395" s="494">
        <v>6.690094889668134E-3</v>
      </c>
      <c r="CC1395" s="494">
        <v>7.5139123381036486E-3</v>
      </c>
      <c r="CD1395" s="494">
        <v>1.2314026064761216E-2</v>
      </c>
      <c r="CE1395" s="494">
        <v>6.0313230675203755E-3</v>
      </c>
      <c r="CF1395" s="494">
        <v>7.0592851092356676E-3</v>
      </c>
      <c r="CG1395" s="494">
        <v>3.8651650765762022E-3</v>
      </c>
      <c r="CH1395" s="494">
        <v>5.9845997271345949E-3</v>
      </c>
      <c r="CI1395" s="494">
        <v>7.8352458584789956E-3</v>
      </c>
      <c r="CJ1395" s="495">
        <v>1.0042577529763737</v>
      </c>
    </row>
    <row r="1397" spans="2:88" ht="14.25">
      <c r="B1397" s="358" t="s">
        <v>528</v>
      </c>
    </row>
    <row r="1398" spans="2:88" ht="14.25">
      <c r="B1398" s="28" t="s">
        <v>525</v>
      </c>
      <c r="E1398" s="367"/>
      <c r="F1398" s="367"/>
      <c r="G1398" s="367"/>
    </row>
    <row r="1399" spans="2:88" ht="49.9" customHeight="1" thickBot="1">
      <c r="B1399" s="239"/>
      <c r="C1399" s="365" t="s">
        <v>374</v>
      </c>
      <c r="D1399" s="241" t="s">
        <v>56</v>
      </c>
      <c r="F1399" s="258" t="s">
        <v>526</v>
      </c>
      <c r="H1399" s="242" t="s">
        <v>392</v>
      </c>
      <c r="I1399" s="112"/>
      <c r="J1399" s="242" t="s">
        <v>442</v>
      </c>
      <c r="K1399" s="112"/>
      <c r="L1399" s="242" t="s">
        <v>443</v>
      </c>
      <c r="M1399" s="112"/>
      <c r="N1399" s="242" t="s">
        <v>444</v>
      </c>
      <c r="O1399" s="112"/>
      <c r="P1399" s="242" t="s">
        <v>393</v>
      </c>
      <c r="Q1399" s="112"/>
      <c r="R1399" s="242" t="s">
        <v>394</v>
      </c>
    </row>
    <row r="1400" spans="2:88">
      <c r="B1400" s="243" t="s">
        <v>102</v>
      </c>
      <c r="C1400" s="586">
        <v>1</v>
      </c>
      <c r="D1400" s="472" t="s">
        <v>67</v>
      </c>
      <c r="E1400" s="330"/>
      <c r="F1400" s="333">
        <f t="array" ref="F1400:F1483">+MMULT(E1312:CJ1395,F1220:F1303)</f>
        <v>0</v>
      </c>
      <c r="H1400" s="260">
        <f t="array" ref="H1400:H1483">+H$657:H$740</f>
        <v>0.56924773200807521</v>
      </c>
      <c r="I1400" s="332"/>
      <c r="J1400" s="271">
        <f>$F1400*H1400</f>
        <v>0</v>
      </c>
      <c r="K1400" s="112"/>
      <c r="L1400" s="260">
        <f t="array" ref="L1400:L1483">+L$657:L$740</f>
        <v>0.10213462832496947</v>
      </c>
      <c r="M1400" s="332"/>
      <c r="N1400" s="271">
        <f>$F1400*L1400</f>
        <v>0</v>
      </c>
      <c r="O1400" s="112"/>
      <c r="P1400" s="260">
        <f t="array" ref="P1400:P1483">+P$657:P$740</f>
        <v>4.6429999999999999E-2</v>
      </c>
      <c r="Q1400" s="330"/>
      <c r="R1400" s="85">
        <f>$F1400*P1400*100</f>
        <v>0</v>
      </c>
    </row>
    <row r="1401" spans="2:88">
      <c r="B1401" s="247"/>
      <c r="C1401" s="589">
        <v>2</v>
      </c>
      <c r="D1401" s="473" t="s">
        <v>563</v>
      </c>
      <c r="E1401" s="330"/>
      <c r="F1401" s="336">
        <v>0</v>
      </c>
      <c r="H1401" s="263">
        <v>0.69155545329038259</v>
      </c>
      <c r="I1401" s="332"/>
      <c r="J1401" s="272">
        <f t="shared" ref="J1401:J1467" si="34">$F1401*H1401</f>
        <v>0</v>
      </c>
      <c r="K1401" s="112"/>
      <c r="L1401" s="263">
        <v>0.26323055683387042</v>
      </c>
      <c r="M1401" s="332"/>
      <c r="N1401" s="272">
        <f t="shared" ref="N1401:N1467" si="35">$F1401*L1401</f>
        <v>0</v>
      </c>
      <c r="O1401" s="112"/>
      <c r="P1401" s="263">
        <v>0.112287</v>
      </c>
      <c r="Q1401" s="330"/>
      <c r="R1401" s="85">
        <f t="shared" ref="R1401:R1467" si="36">$F1401*P1401*100</f>
        <v>0</v>
      </c>
    </row>
    <row r="1402" spans="2:88">
      <c r="B1402" s="247"/>
      <c r="C1402" s="589">
        <v>3</v>
      </c>
      <c r="D1402" s="473" t="s">
        <v>633</v>
      </c>
      <c r="E1402" s="330"/>
      <c r="F1402" s="336">
        <v>0</v>
      </c>
      <c r="H1402" s="263">
        <v>0.53219145756312469</v>
      </c>
      <c r="I1402" s="332"/>
      <c r="J1402" s="272">
        <f t="shared" si="34"/>
        <v>0</v>
      </c>
      <c r="K1402" s="112"/>
      <c r="L1402" s="263">
        <v>0.20604892629591767</v>
      </c>
      <c r="M1402" s="332"/>
      <c r="N1402" s="272">
        <f t="shared" si="35"/>
        <v>0</v>
      </c>
      <c r="O1402" s="112"/>
      <c r="P1402" s="263">
        <v>2.3559E-2</v>
      </c>
      <c r="Q1402" s="330"/>
      <c r="R1402" s="279">
        <f t="shared" si="36"/>
        <v>0</v>
      </c>
    </row>
    <row r="1403" spans="2:88">
      <c r="B1403" s="247"/>
      <c r="C1403" s="589">
        <v>4</v>
      </c>
      <c r="D1403" s="473" t="s">
        <v>652</v>
      </c>
      <c r="E1403" s="330"/>
      <c r="F1403" s="336">
        <v>0</v>
      </c>
      <c r="H1403" s="263">
        <v>0.367452791960451</v>
      </c>
      <c r="I1403" s="332"/>
      <c r="J1403" s="272">
        <f t="shared" si="34"/>
        <v>0</v>
      </c>
      <c r="K1403" s="112"/>
      <c r="L1403" s="263">
        <v>0.19734176189318442</v>
      </c>
      <c r="M1403" s="332"/>
      <c r="N1403" s="272">
        <f t="shared" si="35"/>
        <v>0</v>
      </c>
      <c r="O1403" s="112"/>
      <c r="P1403" s="263">
        <v>7.3668999999999998E-2</v>
      </c>
      <c r="Q1403" s="330"/>
      <c r="R1403" s="279">
        <f t="shared" si="36"/>
        <v>0</v>
      </c>
    </row>
    <row r="1404" spans="2:88">
      <c r="B1404" s="247"/>
      <c r="C1404" s="589">
        <v>5</v>
      </c>
      <c r="D1404" s="473" t="s">
        <v>653</v>
      </c>
      <c r="E1404" s="330"/>
      <c r="F1404" s="336">
        <v>0</v>
      </c>
      <c r="H1404" s="263">
        <v>0.36638550416486604</v>
      </c>
      <c r="I1404" s="332"/>
      <c r="J1404" s="272">
        <f t="shared" si="34"/>
        <v>0</v>
      </c>
      <c r="K1404" s="112"/>
      <c r="L1404" s="263">
        <v>0.1416580020327817</v>
      </c>
      <c r="M1404" s="332"/>
      <c r="N1404" s="272">
        <f t="shared" si="35"/>
        <v>0</v>
      </c>
      <c r="O1404" s="112"/>
      <c r="P1404" s="263">
        <v>4.2768E-2</v>
      </c>
      <c r="Q1404" s="330"/>
      <c r="R1404" s="279">
        <f t="shared" si="36"/>
        <v>0</v>
      </c>
    </row>
    <row r="1405" spans="2:88">
      <c r="B1405" s="247"/>
      <c r="C1405" s="589">
        <v>6</v>
      </c>
      <c r="D1405" s="473" t="s">
        <v>68</v>
      </c>
      <c r="E1405" s="330"/>
      <c r="F1405" s="336">
        <v>0</v>
      </c>
      <c r="H1405" s="263">
        <v>0.31248016250872901</v>
      </c>
      <c r="I1405" s="332"/>
      <c r="J1405" s="272">
        <f t="shared" si="34"/>
        <v>0</v>
      </c>
      <c r="K1405" s="112"/>
      <c r="L1405" s="263">
        <v>0.39982860407541487</v>
      </c>
      <c r="M1405" s="332"/>
      <c r="N1405" s="272">
        <f t="shared" si="35"/>
        <v>0</v>
      </c>
      <c r="O1405" s="112"/>
      <c r="P1405" s="263">
        <v>8.8236999999999996E-2</v>
      </c>
      <c r="Q1405" s="330"/>
      <c r="R1405" s="279">
        <f t="shared" si="36"/>
        <v>0</v>
      </c>
    </row>
    <row r="1406" spans="2:88">
      <c r="B1406" s="247"/>
      <c r="C1406" s="589">
        <v>7</v>
      </c>
      <c r="D1406" s="473" t="s">
        <v>69</v>
      </c>
      <c r="E1406" s="330"/>
      <c r="F1406" s="336">
        <v>0</v>
      </c>
      <c r="H1406" s="263">
        <v>0.28199373195199079</v>
      </c>
      <c r="I1406" s="332"/>
      <c r="J1406" s="272">
        <f t="shared" si="34"/>
        <v>0</v>
      </c>
      <c r="K1406" s="112"/>
      <c r="L1406" s="263">
        <v>0.16197703540489139</v>
      </c>
      <c r="M1406" s="332"/>
      <c r="N1406" s="272">
        <f t="shared" si="35"/>
        <v>0</v>
      </c>
      <c r="O1406" s="112"/>
      <c r="P1406" s="263">
        <v>5.076E-2</v>
      </c>
      <c r="Q1406" s="330"/>
      <c r="R1406" s="279">
        <f t="shared" si="36"/>
        <v>0</v>
      </c>
    </row>
    <row r="1407" spans="2:88">
      <c r="B1407" s="247"/>
      <c r="C1407" s="589">
        <v>8</v>
      </c>
      <c r="D1407" s="473" t="s">
        <v>70</v>
      </c>
      <c r="E1407" s="330"/>
      <c r="F1407" s="336">
        <v>0</v>
      </c>
      <c r="H1407" s="263">
        <v>0.2111755821872201</v>
      </c>
      <c r="I1407" s="332"/>
      <c r="J1407" s="272">
        <f t="shared" si="34"/>
        <v>0</v>
      </c>
      <c r="K1407" s="112"/>
      <c r="L1407" s="263">
        <v>8.7418758486434878E-2</v>
      </c>
      <c r="M1407" s="332"/>
      <c r="N1407" s="272">
        <f t="shared" si="35"/>
        <v>0</v>
      </c>
      <c r="O1407" s="112"/>
      <c r="P1407" s="263">
        <v>8.5000000000000006E-3</v>
      </c>
      <c r="Q1407" s="330"/>
      <c r="R1407" s="279">
        <f t="shared" si="36"/>
        <v>0</v>
      </c>
    </row>
    <row r="1408" spans="2:88">
      <c r="B1408" s="247"/>
      <c r="C1408" s="589">
        <v>9</v>
      </c>
      <c r="D1408" s="473" t="s">
        <v>71</v>
      </c>
      <c r="E1408" s="330"/>
      <c r="F1408" s="336">
        <v>0</v>
      </c>
      <c r="H1408" s="263">
        <v>0.21082724488936963</v>
      </c>
      <c r="I1408" s="332"/>
      <c r="J1408" s="272">
        <f t="shared" si="34"/>
        <v>0</v>
      </c>
      <c r="K1408" s="112"/>
      <c r="L1408" s="263">
        <v>8.1096652385288983E-3</v>
      </c>
      <c r="M1408" s="332"/>
      <c r="N1408" s="272">
        <f t="shared" si="35"/>
        <v>0</v>
      </c>
      <c r="O1408" s="112"/>
      <c r="P1408" s="263">
        <v>1.3550000000000001E-3</v>
      </c>
      <c r="Q1408" s="330"/>
      <c r="R1408" s="279">
        <f t="shared" si="36"/>
        <v>0</v>
      </c>
    </row>
    <row r="1409" spans="2:18">
      <c r="B1409" s="247"/>
      <c r="C1409" s="589">
        <v>10</v>
      </c>
      <c r="D1409" s="473" t="s">
        <v>564</v>
      </c>
      <c r="E1409" s="330"/>
      <c r="F1409" s="336">
        <v>0</v>
      </c>
      <c r="H1409" s="263">
        <v>0.27856643794400021</v>
      </c>
      <c r="I1409" s="332"/>
      <c r="J1409" s="272">
        <f t="shared" si="34"/>
        <v>0</v>
      </c>
      <c r="K1409" s="112"/>
      <c r="L1409" s="263">
        <v>0.20111305415436578</v>
      </c>
      <c r="M1409" s="332"/>
      <c r="N1409" s="272">
        <f t="shared" si="35"/>
        <v>0</v>
      </c>
      <c r="O1409" s="112"/>
      <c r="P1409" s="263">
        <v>3.7609999999999998E-2</v>
      </c>
      <c r="Q1409" s="330"/>
      <c r="R1409" s="279">
        <f t="shared" si="36"/>
        <v>0</v>
      </c>
    </row>
    <row r="1410" spans="2:18">
      <c r="B1410" s="247"/>
      <c r="C1410" s="589">
        <v>11</v>
      </c>
      <c r="D1410" s="473" t="s">
        <v>72</v>
      </c>
      <c r="E1410" s="330"/>
      <c r="F1410" s="336">
        <v>0</v>
      </c>
      <c r="H1410" s="263">
        <v>0.44724064993750645</v>
      </c>
      <c r="I1410" s="332"/>
      <c r="J1410" s="272">
        <f t="shared" si="34"/>
        <v>0</v>
      </c>
      <c r="K1410" s="112"/>
      <c r="L1410" s="263">
        <v>0.19592266769220926</v>
      </c>
      <c r="M1410" s="332"/>
      <c r="N1410" s="272">
        <f t="shared" si="35"/>
        <v>0</v>
      </c>
      <c r="O1410" s="112"/>
      <c r="P1410" s="263">
        <v>3.4644000000000001E-2</v>
      </c>
      <c r="Q1410" s="330"/>
      <c r="R1410" s="279">
        <f t="shared" si="36"/>
        <v>0</v>
      </c>
    </row>
    <row r="1411" spans="2:18">
      <c r="B1411" s="247"/>
      <c r="C1411" s="589">
        <v>12</v>
      </c>
      <c r="D1411" s="473" t="s">
        <v>73</v>
      </c>
      <c r="E1411" s="330"/>
      <c r="F1411" s="336">
        <v>0</v>
      </c>
      <c r="H1411" s="263">
        <v>0.29327907995309371</v>
      </c>
      <c r="I1411" s="332"/>
      <c r="J1411" s="272">
        <f t="shared" si="34"/>
        <v>0</v>
      </c>
      <c r="K1411" s="112"/>
      <c r="L1411" s="263">
        <v>0.12057248618940658</v>
      </c>
      <c r="M1411" s="332"/>
      <c r="N1411" s="272">
        <f t="shared" si="35"/>
        <v>0</v>
      </c>
      <c r="O1411" s="112"/>
      <c r="P1411" s="263">
        <v>3.7059000000000002E-2</v>
      </c>
      <c r="Q1411" s="330"/>
      <c r="R1411" s="279">
        <f t="shared" si="36"/>
        <v>0</v>
      </c>
    </row>
    <row r="1412" spans="2:18">
      <c r="B1412" s="247"/>
      <c r="C1412" s="589">
        <v>13</v>
      </c>
      <c r="D1412" s="473" t="s">
        <v>74</v>
      </c>
      <c r="E1412" s="330"/>
      <c r="F1412" s="336">
        <v>0</v>
      </c>
      <c r="H1412" s="263">
        <v>0.2825954440792125</v>
      </c>
      <c r="I1412" s="332"/>
      <c r="J1412" s="272">
        <f t="shared" si="34"/>
        <v>0</v>
      </c>
      <c r="K1412" s="112"/>
      <c r="L1412" s="263">
        <v>8.8661724146656309E-2</v>
      </c>
      <c r="M1412" s="332"/>
      <c r="N1412" s="272">
        <f t="shared" si="35"/>
        <v>0</v>
      </c>
      <c r="O1412" s="112"/>
      <c r="P1412" s="263">
        <v>8.1910000000000004E-3</v>
      </c>
      <c r="Q1412" s="330"/>
      <c r="R1412" s="279">
        <f t="shared" si="36"/>
        <v>0</v>
      </c>
    </row>
    <row r="1413" spans="2:18">
      <c r="B1413" s="247"/>
      <c r="C1413" s="589">
        <v>14</v>
      </c>
      <c r="D1413" s="473" t="s">
        <v>75</v>
      </c>
      <c r="E1413" s="330"/>
      <c r="F1413" s="336">
        <v>0</v>
      </c>
      <c r="H1413" s="263">
        <v>0.30697815166737313</v>
      </c>
      <c r="I1413" s="332"/>
      <c r="J1413" s="272">
        <f t="shared" si="34"/>
        <v>0</v>
      </c>
      <c r="K1413" s="112"/>
      <c r="L1413" s="263">
        <v>0.27079828118380472</v>
      </c>
      <c r="M1413" s="332"/>
      <c r="N1413" s="272">
        <f t="shared" si="35"/>
        <v>0</v>
      </c>
      <c r="O1413" s="112"/>
      <c r="P1413" s="263">
        <v>6.3325999999999993E-2</v>
      </c>
      <c r="Q1413" s="330"/>
      <c r="R1413" s="279">
        <f t="shared" si="36"/>
        <v>0</v>
      </c>
    </row>
    <row r="1414" spans="2:18">
      <c r="B1414" s="247"/>
      <c r="C1414" s="589">
        <v>15</v>
      </c>
      <c r="D1414" s="473" t="s">
        <v>654</v>
      </c>
      <c r="E1414" s="330"/>
      <c r="F1414" s="336">
        <v>0</v>
      </c>
      <c r="H1414" s="263">
        <v>0.34364629010460407</v>
      </c>
      <c r="I1414" s="332"/>
      <c r="J1414" s="272">
        <f t="shared" si="34"/>
        <v>0</v>
      </c>
      <c r="K1414" s="112"/>
      <c r="L1414" s="263">
        <v>0.20985200094230089</v>
      </c>
      <c r="M1414" s="332"/>
      <c r="N1414" s="272">
        <f t="shared" si="35"/>
        <v>0</v>
      </c>
      <c r="O1414" s="112"/>
      <c r="P1414" s="263">
        <v>4.4027999999999998E-2</v>
      </c>
      <c r="Q1414" s="330"/>
      <c r="R1414" s="279">
        <f t="shared" si="36"/>
        <v>0</v>
      </c>
    </row>
    <row r="1415" spans="2:18">
      <c r="B1415" s="247"/>
      <c r="C1415" s="589">
        <v>16</v>
      </c>
      <c r="D1415" s="473" t="s">
        <v>655</v>
      </c>
      <c r="E1415" s="330"/>
      <c r="F1415" s="336">
        <v>0</v>
      </c>
      <c r="H1415" s="263">
        <v>0.40141059496326853</v>
      </c>
      <c r="I1415" s="332"/>
      <c r="J1415" s="272">
        <f t="shared" si="34"/>
        <v>0</v>
      </c>
      <c r="K1415" s="112"/>
      <c r="L1415" s="263">
        <v>0.27448472870405771</v>
      </c>
      <c r="M1415" s="332"/>
      <c r="N1415" s="272">
        <f t="shared" si="35"/>
        <v>0</v>
      </c>
      <c r="O1415" s="112"/>
      <c r="P1415" s="263">
        <v>5.1773E-2</v>
      </c>
      <c r="Q1415" s="330"/>
      <c r="R1415" s="279">
        <f t="shared" si="36"/>
        <v>0</v>
      </c>
    </row>
    <row r="1416" spans="2:18">
      <c r="B1416" s="247"/>
      <c r="C1416" s="589">
        <v>17</v>
      </c>
      <c r="D1416" s="473" t="s">
        <v>656</v>
      </c>
      <c r="E1416" s="330"/>
      <c r="F1416" s="336">
        <v>0</v>
      </c>
      <c r="H1416" s="263">
        <v>0.14137719063368598</v>
      </c>
      <c r="I1416" s="332"/>
      <c r="J1416" s="272">
        <f t="shared" si="34"/>
        <v>0</v>
      </c>
      <c r="K1416" s="112"/>
      <c r="L1416" s="263">
        <v>0.14919879470363542</v>
      </c>
      <c r="M1416" s="332"/>
      <c r="N1416" s="272">
        <f t="shared" si="35"/>
        <v>0</v>
      </c>
      <c r="O1416" s="112"/>
      <c r="P1416" s="263">
        <v>1.6990000000000002E-2</v>
      </c>
      <c r="Q1416" s="330"/>
      <c r="R1416" s="279">
        <f t="shared" si="36"/>
        <v>0</v>
      </c>
    </row>
    <row r="1417" spans="2:18">
      <c r="B1417" s="247"/>
      <c r="C1417" s="589">
        <v>18</v>
      </c>
      <c r="D1417" s="473" t="s">
        <v>657</v>
      </c>
      <c r="E1417" s="330"/>
      <c r="F1417" s="336">
        <v>0</v>
      </c>
      <c r="H1417" s="263">
        <v>0.33587000313353371</v>
      </c>
      <c r="I1417" s="332"/>
      <c r="J1417" s="272">
        <f t="shared" si="34"/>
        <v>0</v>
      </c>
      <c r="K1417" s="112"/>
      <c r="L1417" s="263">
        <v>0.14815345360132523</v>
      </c>
      <c r="M1417" s="332"/>
      <c r="N1417" s="272">
        <f t="shared" si="35"/>
        <v>0</v>
      </c>
      <c r="O1417" s="112"/>
      <c r="P1417" s="263">
        <v>1.0186000000000001E-2</v>
      </c>
      <c r="Q1417" s="330"/>
      <c r="R1417" s="279">
        <f t="shared" si="36"/>
        <v>0</v>
      </c>
    </row>
    <row r="1418" spans="2:18">
      <c r="B1418" s="247"/>
      <c r="C1418" s="589">
        <v>19</v>
      </c>
      <c r="D1418" s="473" t="s">
        <v>76</v>
      </c>
      <c r="E1418" s="330"/>
      <c r="F1418" s="336">
        <v>0</v>
      </c>
      <c r="H1418" s="263">
        <v>0.21136318439087198</v>
      </c>
      <c r="I1418" s="332"/>
      <c r="J1418" s="272">
        <f t="shared" si="34"/>
        <v>0</v>
      </c>
      <c r="K1418" s="112"/>
      <c r="L1418" s="263">
        <v>0.17137060283822667</v>
      </c>
      <c r="M1418" s="332"/>
      <c r="N1418" s="272">
        <f t="shared" si="35"/>
        <v>0</v>
      </c>
      <c r="O1418" s="112"/>
      <c r="P1418" s="263">
        <v>4.0231999999999997E-2</v>
      </c>
      <c r="Q1418" s="330"/>
      <c r="R1418" s="279">
        <f t="shared" si="36"/>
        <v>0</v>
      </c>
    </row>
    <row r="1419" spans="2:18">
      <c r="B1419" s="247"/>
      <c r="C1419" s="589">
        <v>20</v>
      </c>
      <c r="D1419" s="473" t="s">
        <v>658</v>
      </c>
      <c r="E1419" s="330"/>
      <c r="F1419" s="336">
        <v>0</v>
      </c>
      <c r="H1419" s="263">
        <v>0.32736431179952236</v>
      </c>
      <c r="I1419" s="332"/>
      <c r="J1419" s="272">
        <f t="shared" si="34"/>
        <v>0</v>
      </c>
      <c r="K1419" s="112"/>
      <c r="L1419" s="263">
        <v>0.1698463669563032</v>
      </c>
      <c r="M1419" s="332"/>
      <c r="N1419" s="272">
        <f t="shared" si="35"/>
        <v>0</v>
      </c>
      <c r="O1419" s="112"/>
      <c r="P1419" s="263">
        <v>1.4449999999999999E-2</v>
      </c>
      <c r="Q1419" s="330"/>
      <c r="R1419" s="279">
        <f t="shared" si="36"/>
        <v>0</v>
      </c>
    </row>
    <row r="1420" spans="2:18">
      <c r="B1420" s="247"/>
      <c r="C1420" s="589">
        <v>21</v>
      </c>
      <c r="D1420" s="473" t="s">
        <v>77</v>
      </c>
      <c r="E1420" s="330"/>
      <c r="F1420" s="336">
        <v>0</v>
      </c>
      <c r="H1420" s="263">
        <v>0.17231967218062039</v>
      </c>
      <c r="I1420" s="332"/>
      <c r="J1420" s="272">
        <f t="shared" si="34"/>
        <v>0</v>
      </c>
      <c r="K1420" s="112"/>
      <c r="L1420" s="263">
        <v>0.12534467045117437</v>
      </c>
      <c r="M1420" s="332"/>
      <c r="N1420" s="272">
        <f t="shared" si="35"/>
        <v>0</v>
      </c>
      <c r="O1420" s="112"/>
      <c r="P1420" s="263">
        <v>1.6730999999999999E-2</v>
      </c>
      <c r="Q1420" s="330"/>
      <c r="R1420" s="279">
        <f t="shared" si="36"/>
        <v>0</v>
      </c>
    </row>
    <row r="1421" spans="2:18">
      <c r="B1421" s="247"/>
      <c r="C1421" s="589">
        <v>22</v>
      </c>
      <c r="D1421" s="473" t="s">
        <v>81</v>
      </c>
      <c r="E1421" s="330"/>
      <c r="F1421" s="336">
        <v>0</v>
      </c>
      <c r="H1421" s="263">
        <v>0.32430776051480381</v>
      </c>
      <c r="I1421" s="332"/>
      <c r="J1421" s="272">
        <f t="shared" si="34"/>
        <v>0</v>
      </c>
      <c r="K1421" s="112"/>
      <c r="L1421" s="263">
        <v>0.2314071678652232</v>
      </c>
      <c r="M1421" s="332"/>
      <c r="N1421" s="272">
        <f t="shared" si="35"/>
        <v>0</v>
      </c>
      <c r="O1421" s="112"/>
      <c r="P1421" s="263">
        <v>4.6427000000000003E-2</v>
      </c>
      <c r="Q1421" s="330"/>
      <c r="R1421" s="279">
        <f t="shared" si="36"/>
        <v>0</v>
      </c>
    </row>
    <row r="1422" spans="2:18">
      <c r="B1422" s="247"/>
      <c r="C1422" s="589">
        <v>23</v>
      </c>
      <c r="D1422" s="473" t="s">
        <v>82</v>
      </c>
      <c r="E1422" s="330"/>
      <c r="F1422" s="336">
        <v>0</v>
      </c>
      <c r="H1422" s="263">
        <v>0.49728374364167438</v>
      </c>
      <c r="I1422" s="332"/>
      <c r="J1422" s="272">
        <f t="shared" si="34"/>
        <v>0</v>
      </c>
      <c r="K1422" s="112"/>
      <c r="L1422" s="263">
        <v>0.37890127540216306</v>
      </c>
      <c r="M1422" s="332"/>
      <c r="N1422" s="272">
        <f t="shared" si="35"/>
        <v>0</v>
      </c>
      <c r="O1422" s="112"/>
      <c r="P1422" s="263">
        <v>0.10488</v>
      </c>
      <c r="Q1422" s="330"/>
      <c r="R1422" s="279">
        <f t="shared" si="36"/>
        <v>0</v>
      </c>
    </row>
    <row r="1423" spans="2:18">
      <c r="B1423" s="247"/>
      <c r="C1423" s="589">
        <v>24</v>
      </c>
      <c r="D1423" s="473" t="s">
        <v>565</v>
      </c>
      <c r="E1423" s="330"/>
      <c r="F1423" s="336">
        <v>0</v>
      </c>
      <c r="H1423" s="263">
        <v>0.1649785813086756</v>
      </c>
      <c r="I1423" s="332"/>
      <c r="J1423" s="272">
        <f t="shared" si="34"/>
        <v>0</v>
      </c>
      <c r="K1423" s="112"/>
      <c r="L1423" s="263">
        <v>0.1140168172072476</v>
      </c>
      <c r="M1423" s="332"/>
      <c r="N1423" s="272">
        <f t="shared" si="35"/>
        <v>0</v>
      </c>
      <c r="O1423" s="112"/>
      <c r="P1423" s="263">
        <v>4.1479999999999998E-3</v>
      </c>
      <c r="Q1423" s="330"/>
      <c r="R1423" s="279">
        <f t="shared" si="36"/>
        <v>0</v>
      </c>
    </row>
    <row r="1424" spans="2:18">
      <c r="B1424" s="247"/>
      <c r="C1424" s="589">
        <v>25</v>
      </c>
      <c r="D1424" s="473" t="s">
        <v>566</v>
      </c>
      <c r="E1424" s="330"/>
      <c r="F1424" s="336">
        <v>0</v>
      </c>
      <c r="H1424" s="263">
        <v>0.6496823379923764</v>
      </c>
      <c r="I1424" s="332"/>
      <c r="J1424" s="272">
        <f t="shared" si="34"/>
        <v>0</v>
      </c>
      <c r="K1424" s="112"/>
      <c r="L1424" s="263">
        <v>0.14594098545813927</v>
      </c>
      <c r="M1424" s="332"/>
      <c r="N1424" s="272">
        <f t="shared" si="35"/>
        <v>0</v>
      </c>
      <c r="O1424" s="112"/>
      <c r="P1424" s="263">
        <v>3.4264999999999997E-2</v>
      </c>
      <c r="Q1424" s="330"/>
      <c r="R1424" s="279">
        <f t="shared" si="36"/>
        <v>0</v>
      </c>
    </row>
    <row r="1425" spans="2:18">
      <c r="B1425" s="247"/>
      <c r="C1425" s="589">
        <v>26</v>
      </c>
      <c r="D1425" s="473" t="s">
        <v>567</v>
      </c>
      <c r="E1425" s="330"/>
      <c r="F1425" s="336">
        <v>0</v>
      </c>
      <c r="H1425" s="263">
        <v>0.84810461923799463</v>
      </c>
      <c r="I1425" s="332"/>
      <c r="J1425" s="272">
        <f t="shared" si="34"/>
        <v>0</v>
      </c>
      <c r="K1425" s="112"/>
      <c r="L1425" s="263">
        <v>0.53583642406435161</v>
      </c>
      <c r="M1425" s="332"/>
      <c r="N1425" s="272">
        <f t="shared" si="35"/>
        <v>0</v>
      </c>
      <c r="O1425" s="112"/>
      <c r="P1425" s="263">
        <v>7.6189000000000007E-2</v>
      </c>
      <c r="Q1425" s="330"/>
      <c r="R1425" s="279">
        <f t="shared" si="36"/>
        <v>0</v>
      </c>
    </row>
    <row r="1426" spans="2:18">
      <c r="B1426" s="247"/>
      <c r="C1426" s="589">
        <v>27</v>
      </c>
      <c r="D1426" s="473" t="s">
        <v>83</v>
      </c>
      <c r="E1426" s="330"/>
      <c r="F1426" s="336">
        <v>0</v>
      </c>
      <c r="H1426" s="263">
        <v>0.75458958813974952</v>
      </c>
      <c r="I1426" s="332"/>
      <c r="J1426" s="272">
        <f t="shared" si="34"/>
        <v>0</v>
      </c>
      <c r="K1426" s="112"/>
      <c r="L1426" s="263">
        <v>0.45603746159178171</v>
      </c>
      <c r="M1426" s="332"/>
      <c r="N1426" s="272">
        <f t="shared" si="35"/>
        <v>0</v>
      </c>
      <c r="O1426" s="112"/>
      <c r="P1426" s="263">
        <v>0.16450600000000001</v>
      </c>
      <c r="Q1426" s="330"/>
      <c r="R1426" s="279">
        <f t="shared" si="36"/>
        <v>0</v>
      </c>
    </row>
    <row r="1427" spans="2:18">
      <c r="B1427" s="247"/>
      <c r="C1427" s="589">
        <v>28</v>
      </c>
      <c r="D1427" s="473" t="s">
        <v>84</v>
      </c>
      <c r="E1427" s="330"/>
      <c r="F1427" s="336">
        <v>0</v>
      </c>
      <c r="H1427" s="263">
        <v>0.710201138766275</v>
      </c>
      <c r="I1427" s="332"/>
      <c r="J1427" s="272">
        <f t="shared" si="34"/>
        <v>0</v>
      </c>
      <c r="K1427" s="112"/>
      <c r="L1427" s="263">
        <v>0.31237712823175945</v>
      </c>
      <c r="M1427" s="332"/>
      <c r="N1427" s="272">
        <f t="shared" si="35"/>
        <v>0</v>
      </c>
      <c r="O1427" s="112"/>
      <c r="P1427" s="263">
        <v>4.0304E-2</v>
      </c>
      <c r="Q1427" s="330"/>
      <c r="R1427" s="279">
        <f t="shared" si="36"/>
        <v>0</v>
      </c>
    </row>
    <row r="1428" spans="2:18">
      <c r="B1428" s="247"/>
      <c r="C1428" s="589">
        <v>29</v>
      </c>
      <c r="D1428" s="473" t="s">
        <v>85</v>
      </c>
      <c r="E1428" s="330"/>
      <c r="F1428" s="336">
        <v>0</v>
      </c>
      <c r="H1428" s="263">
        <v>0.89424536443004587</v>
      </c>
      <c r="I1428" s="332"/>
      <c r="J1428" s="272">
        <f t="shared" si="34"/>
        <v>0</v>
      </c>
      <c r="K1428" s="112"/>
      <c r="L1428" s="263">
        <v>3.9324338518635996E-2</v>
      </c>
      <c r="M1428" s="332"/>
      <c r="N1428" s="272">
        <f t="shared" si="35"/>
        <v>0</v>
      </c>
      <c r="O1428" s="112"/>
      <c r="P1428" s="263">
        <v>4.6090000000000002E-3</v>
      </c>
      <c r="Q1428" s="330"/>
      <c r="R1428" s="279">
        <f t="shared" si="36"/>
        <v>0</v>
      </c>
    </row>
    <row r="1429" spans="2:18">
      <c r="B1429" s="247"/>
      <c r="C1429" s="589">
        <v>30</v>
      </c>
      <c r="D1429" s="473" t="s">
        <v>641</v>
      </c>
      <c r="E1429" s="330"/>
      <c r="F1429" s="336">
        <v>0</v>
      </c>
      <c r="H1429" s="263">
        <v>0.72123903101779596</v>
      </c>
      <c r="I1429" s="332"/>
      <c r="J1429" s="272">
        <f t="shared" si="34"/>
        <v>0</v>
      </c>
      <c r="K1429" s="112"/>
      <c r="L1429" s="263">
        <v>0.44791090350097024</v>
      </c>
      <c r="M1429" s="332"/>
      <c r="N1429" s="272">
        <f t="shared" si="35"/>
        <v>0</v>
      </c>
      <c r="O1429" s="112"/>
      <c r="P1429" s="263">
        <v>8.7373999999999993E-2</v>
      </c>
      <c r="Q1429" s="330"/>
      <c r="R1429" s="279">
        <f t="shared" si="36"/>
        <v>0</v>
      </c>
    </row>
    <row r="1430" spans="2:18">
      <c r="B1430" s="247"/>
      <c r="C1430" s="589">
        <v>31</v>
      </c>
      <c r="D1430" s="473" t="s">
        <v>659</v>
      </c>
      <c r="E1430" s="330"/>
      <c r="F1430" s="336">
        <v>0</v>
      </c>
      <c r="H1430" s="263">
        <v>0.59629862368930164</v>
      </c>
      <c r="I1430" s="332"/>
      <c r="J1430" s="272">
        <f t="shared" si="34"/>
        <v>0</v>
      </c>
      <c r="K1430" s="112"/>
      <c r="L1430" s="263">
        <v>0.16960534259909574</v>
      </c>
      <c r="M1430" s="332"/>
      <c r="N1430" s="272">
        <f t="shared" si="35"/>
        <v>0</v>
      </c>
      <c r="O1430" s="112"/>
      <c r="P1430" s="263">
        <v>4.7018999999999998E-2</v>
      </c>
      <c r="Q1430" s="330"/>
      <c r="R1430" s="279">
        <f t="shared" si="36"/>
        <v>0</v>
      </c>
    </row>
    <row r="1431" spans="2:18">
      <c r="B1431" s="247"/>
      <c r="C1431" s="589">
        <v>32</v>
      </c>
      <c r="D1431" s="473" t="s">
        <v>86</v>
      </c>
      <c r="E1431" s="330"/>
      <c r="F1431" s="336">
        <v>0</v>
      </c>
      <c r="H1431" s="263">
        <v>0.71200581883763636</v>
      </c>
      <c r="I1431" s="332"/>
      <c r="J1431" s="272">
        <f t="shared" si="34"/>
        <v>0</v>
      </c>
      <c r="K1431" s="112"/>
      <c r="L1431" s="263">
        <v>0.38588081165979382</v>
      </c>
      <c r="M1431" s="332"/>
      <c r="N1431" s="272">
        <f t="shared" si="35"/>
        <v>0</v>
      </c>
      <c r="O1431" s="112"/>
      <c r="P1431" s="263">
        <v>5.3838999999999998E-2</v>
      </c>
      <c r="Q1431" s="330"/>
      <c r="R1431" s="279">
        <f t="shared" si="36"/>
        <v>0</v>
      </c>
    </row>
    <row r="1432" spans="2:18">
      <c r="B1432" s="247"/>
      <c r="C1432" s="589">
        <v>33</v>
      </c>
      <c r="D1432" s="473" t="s">
        <v>87</v>
      </c>
      <c r="E1432" s="330"/>
      <c r="F1432" s="336">
        <v>0</v>
      </c>
      <c r="H1432" s="263">
        <v>0.79645739047423914</v>
      </c>
      <c r="I1432" s="332"/>
      <c r="J1432" s="272">
        <f t="shared" si="34"/>
        <v>0</v>
      </c>
      <c r="K1432" s="112"/>
      <c r="L1432" s="263">
        <v>0.67167886604507754</v>
      </c>
      <c r="M1432" s="332"/>
      <c r="N1432" s="272">
        <f t="shared" si="35"/>
        <v>0</v>
      </c>
      <c r="O1432" s="112"/>
      <c r="P1432" s="263">
        <v>9.8073999999999995E-2</v>
      </c>
      <c r="Q1432" s="330"/>
      <c r="R1432" s="279">
        <f t="shared" si="36"/>
        <v>0</v>
      </c>
    </row>
    <row r="1433" spans="2:18">
      <c r="B1433" s="247"/>
      <c r="C1433" s="589">
        <v>34</v>
      </c>
      <c r="D1433" s="473" t="s">
        <v>660</v>
      </c>
      <c r="E1433" s="330"/>
      <c r="F1433" s="336">
        <v>0</v>
      </c>
      <c r="H1433" s="263">
        <v>0.62834506533650503</v>
      </c>
      <c r="I1433" s="332"/>
      <c r="J1433" s="272">
        <f t="shared" si="34"/>
        <v>0</v>
      </c>
      <c r="K1433" s="112"/>
      <c r="L1433" s="263">
        <v>0.49103007308829361</v>
      </c>
      <c r="M1433" s="332"/>
      <c r="N1433" s="272">
        <f t="shared" si="35"/>
        <v>0</v>
      </c>
      <c r="O1433" s="112"/>
      <c r="P1433" s="263">
        <v>0.10319399999999999</v>
      </c>
      <c r="Q1433" s="330"/>
      <c r="R1433" s="279">
        <f t="shared" si="36"/>
        <v>0</v>
      </c>
    </row>
    <row r="1434" spans="2:18">
      <c r="B1434" s="247"/>
      <c r="C1434" s="589">
        <v>35</v>
      </c>
      <c r="D1434" s="473" t="s">
        <v>661</v>
      </c>
      <c r="E1434" s="330"/>
      <c r="F1434" s="336">
        <v>0</v>
      </c>
      <c r="H1434" s="263">
        <v>0.71936977109610611</v>
      </c>
      <c r="I1434" s="332"/>
      <c r="J1434" s="272">
        <f t="shared" si="34"/>
        <v>0</v>
      </c>
      <c r="K1434" s="112"/>
      <c r="L1434" s="263">
        <v>0.62658725102985557</v>
      </c>
      <c r="M1434" s="332"/>
      <c r="N1434" s="272">
        <f t="shared" si="35"/>
        <v>0</v>
      </c>
      <c r="O1434" s="112"/>
      <c r="P1434" s="263">
        <v>9.3026999999999999E-2</v>
      </c>
      <c r="Q1434" s="330"/>
      <c r="R1434" s="279">
        <f t="shared" si="36"/>
        <v>0</v>
      </c>
    </row>
    <row r="1435" spans="2:18">
      <c r="B1435" s="247"/>
      <c r="C1435" s="589">
        <v>36</v>
      </c>
      <c r="D1435" s="473" t="s">
        <v>88</v>
      </c>
      <c r="E1435" s="330"/>
      <c r="F1435" s="336">
        <v>0</v>
      </c>
      <c r="H1435" s="263">
        <v>0.65161794215947699</v>
      </c>
      <c r="I1435" s="332"/>
      <c r="J1435" s="272">
        <f t="shared" si="34"/>
        <v>0</v>
      </c>
      <c r="K1435" s="112"/>
      <c r="L1435" s="263">
        <v>0.37153415843509074</v>
      </c>
      <c r="M1435" s="332"/>
      <c r="N1435" s="272">
        <f t="shared" si="35"/>
        <v>0</v>
      </c>
      <c r="O1435" s="112"/>
      <c r="P1435" s="263">
        <v>0.113093</v>
      </c>
      <c r="Q1435" s="330"/>
      <c r="R1435" s="279">
        <f t="shared" si="36"/>
        <v>0</v>
      </c>
    </row>
    <row r="1436" spans="2:18">
      <c r="B1436" s="247"/>
      <c r="C1436" s="589">
        <v>37</v>
      </c>
      <c r="D1436" s="473" t="s">
        <v>645</v>
      </c>
      <c r="E1436" s="330"/>
      <c r="F1436" s="336">
        <v>0</v>
      </c>
      <c r="H1436" s="263">
        <v>0.53155285560454335</v>
      </c>
      <c r="I1436" s="332"/>
      <c r="J1436" s="272">
        <f t="shared" si="34"/>
        <v>0</v>
      </c>
      <c r="K1436" s="112"/>
      <c r="L1436" s="263">
        <v>0.30544098823625043</v>
      </c>
      <c r="M1436" s="332"/>
      <c r="N1436" s="272">
        <f t="shared" si="35"/>
        <v>0</v>
      </c>
      <c r="O1436" s="112"/>
      <c r="P1436" s="263">
        <v>8.5841000000000001E-2</v>
      </c>
      <c r="Q1436" s="330"/>
      <c r="R1436" s="279">
        <f t="shared" si="36"/>
        <v>0</v>
      </c>
    </row>
    <row r="1437" spans="2:18">
      <c r="B1437" s="247"/>
      <c r="C1437" s="589">
        <v>38</v>
      </c>
      <c r="D1437" s="473" t="s">
        <v>646</v>
      </c>
      <c r="E1437" s="330"/>
      <c r="F1437" s="336">
        <v>0</v>
      </c>
      <c r="H1437" s="263">
        <v>0.47444225882550645</v>
      </c>
      <c r="I1437" s="332"/>
      <c r="J1437" s="272">
        <f t="shared" si="34"/>
        <v>0</v>
      </c>
      <c r="K1437" s="112"/>
      <c r="L1437" s="263">
        <v>0.31816972692208106</v>
      </c>
      <c r="M1437" s="332"/>
      <c r="N1437" s="272">
        <f t="shared" si="35"/>
        <v>0</v>
      </c>
      <c r="O1437" s="112"/>
      <c r="P1437" s="263">
        <v>0.20375799999999999</v>
      </c>
      <c r="Q1437" s="330"/>
      <c r="R1437" s="279">
        <f t="shared" si="36"/>
        <v>0</v>
      </c>
    </row>
    <row r="1438" spans="2:18">
      <c r="B1438" s="248"/>
      <c r="C1438" s="589">
        <v>39</v>
      </c>
      <c r="D1438" s="473" t="s">
        <v>647</v>
      </c>
      <c r="E1438" s="330"/>
      <c r="F1438" s="336">
        <v>0</v>
      </c>
      <c r="H1438" s="263">
        <v>0.77297337595169135</v>
      </c>
      <c r="I1438" s="332"/>
      <c r="J1438" s="272">
        <f t="shared" si="34"/>
        <v>0</v>
      </c>
      <c r="K1438" s="112"/>
      <c r="L1438" s="263">
        <v>0.2619817536273753</v>
      </c>
      <c r="M1438" s="332"/>
      <c r="N1438" s="272">
        <f t="shared" si="35"/>
        <v>0</v>
      </c>
      <c r="O1438" s="112"/>
      <c r="P1438" s="263">
        <v>0.10233100000000001</v>
      </c>
      <c r="Q1438" s="330"/>
      <c r="R1438" s="279">
        <f t="shared" si="36"/>
        <v>0</v>
      </c>
    </row>
    <row r="1439" spans="2:18">
      <c r="B1439" s="248"/>
      <c r="C1439" s="589">
        <v>40</v>
      </c>
      <c r="D1439" s="473" t="s">
        <v>648</v>
      </c>
      <c r="E1439" s="330"/>
      <c r="F1439" s="336">
        <v>0</v>
      </c>
      <c r="H1439" s="263">
        <v>0.77179526334786386</v>
      </c>
      <c r="I1439" s="332"/>
      <c r="J1439" s="272">
        <f t="shared" si="34"/>
        <v>0</v>
      </c>
      <c r="K1439" s="112"/>
      <c r="L1439" s="263">
        <v>0.2845531276897022</v>
      </c>
      <c r="M1439" s="332"/>
      <c r="N1439" s="272">
        <f t="shared" si="35"/>
        <v>0</v>
      </c>
      <c r="O1439" s="112"/>
      <c r="P1439" s="263">
        <v>7.6859999999999998E-2</v>
      </c>
      <c r="Q1439" s="330"/>
      <c r="R1439" s="279">
        <f t="shared" si="36"/>
        <v>0</v>
      </c>
    </row>
    <row r="1440" spans="2:18">
      <c r="B1440" s="248"/>
      <c r="C1440" s="589">
        <v>41</v>
      </c>
      <c r="D1440" s="473" t="s">
        <v>662</v>
      </c>
      <c r="E1440" s="330"/>
      <c r="F1440" s="336">
        <v>0</v>
      </c>
      <c r="H1440" s="263">
        <v>0</v>
      </c>
      <c r="I1440" s="332"/>
      <c r="J1440" s="272">
        <f t="shared" si="34"/>
        <v>0</v>
      </c>
      <c r="K1440" s="112"/>
      <c r="L1440" s="263">
        <v>0</v>
      </c>
      <c r="M1440" s="332"/>
      <c r="N1440" s="272">
        <f t="shared" si="35"/>
        <v>0</v>
      </c>
      <c r="O1440" s="112"/>
      <c r="P1440" s="263">
        <v>0</v>
      </c>
      <c r="Q1440" s="330"/>
      <c r="R1440" s="279">
        <f t="shared" si="36"/>
        <v>0</v>
      </c>
    </row>
    <row r="1441" spans="2:18" ht="12.75" thickBot="1">
      <c r="B1441" s="337"/>
      <c r="C1441" s="590">
        <v>42</v>
      </c>
      <c r="D1441" s="474" t="s">
        <v>663</v>
      </c>
      <c r="E1441" s="330"/>
      <c r="F1441" s="411">
        <v>0</v>
      </c>
      <c r="H1441" s="265">
        <v>0.39233412635474552</v>
      </c>
      <c r="I1441" s="332"/>
      <c r="J1441" s="270">
        <f t="shared" si="34"/>
        <v>0</v>
      </c>
      <c r="K1441" s="112"/>
      <c r="L1441" s="265">
        <v>3.0652920962199359E-2</v>
      </c>
      <c r="M1441" s="332"/>
      <c r="N1441" s="270">
        <f t="shared" si="35"/>
        <v>0</v>
      </c>
      <c r="O1441" s="112"/>
      <c r="P1441" s="265">
        <v>5.3080000000000002E-3</v>
      </c>
      <c r="Q1441" s="330"/>
      <c r="R1441" s="279">
        <f t="shared" si="36"/>
        <v>0</v>
      </c>
    </row>
    <row r="1442" spans="2:18">
      <c r="B1442" s="374" t="s">
        <v>79</v>
      </c>
      <c r="C1442" s="586">
        <v>1</v>
      </c>
      <c r="D1442" s="472" t="s">
        <v>67</v>
      </c>
      <c r="E1442" s="330"/>
      <c r="F1442" s="333">
        <v>0</v>
      </c>
      <c r="H1442" s="283">
        <v>0.46526646538932237</v>
      </c>
      <c r="I1442" s="332"/>
      <c r="J1442" s="271">
        <f t="shared" si="34"/>
        <v>0</v>
      </c>
      <c r="K1442" s="112"/>
      <c r="L1442" s="283">
        <v>9.2257075000358235E-2</v>
      </c>
      <c r="M1442" s="332"/>
      <c r="N1442" s="271">
        <f t="shared" si="35"/>
        <v>0</v>
      </c>
      <c r="O1442" s="112"/>
      <c r="P1442" s="283">
        <v>3.8321000000000001E-2</v>
      </c>
      <c r="Q1442" s="330"/>
      <c r="R1442" s="84">
        <f t="shared" si="36"/>
        <v>0</v>
      </c>
    </row>
    <row r="1443" spans="2:18">
      <c r="B1443" s="251"/>
      <c r="C1443" s="589">
        <v>2</v>
      </c>
      <c r="D1443" s="473" t="s">
        <v>563</v>
      </c>
      <c r="E1443" s="330"/>
      <c r="F1443" s="336">
        <v>0</v>
      </c>
      <c r="H1443" s="285">
        <v>0.66840796084760723</v>
      </c>
      <c r="I1443" s="332"/>
      <c r="J1443" s="272">
        <f t="shared" si="34"/>
        <v>0</v>
      </c>
      <c r="K1443" s="112"/>
      <c r="L1443" s="285">
        <v>0.21480625875101383</v>
      </c>
      <c r="M1443" s="332"/>
      <c r="N1443" s="272">
        <f t="shared" si="35"/>
        <v>0</v>
      </c>
      <c r="O1443" s="112"/>
      <c r="P1443" s="285">
        <v>9.0574000000000002E-2</v>
      </c>
      <c r="Q1443" s="330"/>
      <c r="R1443" s="85">
        <f t="shared" si="36"/>
        <v>0</v>
      </c>
    </row>
    <row r="1444" spans="2:18">
      <c r="B1444" s="251"/>
      <c r="C1444" s="589">
        <v>3</v>
      </c>
      <c r="D1444" s="473" t="s">
        <v>633</v>
      </c>
      <c r="E1444" s="330"/>
      <c r="F1444" s="336">
        <v>0</v>
      </c>
      <c r="H1444" s="285">
        <v>0.51182813572796626</v>
      </c>
      <c r="I1444" s="332"/>
      <c r="J1444" s="272">
        <f t="shared" si="34"/>
        <v>0</v>
      </c>
      <c r="K1444" s="112"/>
      <c r="L1444" s="285">
        <v>0.19301412929570352</v>
      </c>
      <c r="M1444" s="332"/>
      <c r="N1444" s="272">
        <f t="shared" si="35"/>
        <v>0</v>
      </c>
      <c r="O1444" s="112"/>
      <c r="P1444" s="285">
        <v>0.10439</v>
      </c>
      <c r="Q1444" s="330"/>
      <c r="R1444" s="279">
        <f t="shared" si="36"/>
        <v>0</v>
      </c>
    </row>
    <row r="1445" spans="2:18">
      <c r="B1445" s="251"/>
      <c r="C1445" s="589">
        <v>4</v>
      </c>
      <c r="D1445" s="473" t="s">
        <v>652</v>
      </c>
      <c r="E1445" s="330"/>
      <c r="F1445" s="336">
        <v>0</v>
      </c>
      <c r="H1445" s="285">
        <v>0.4488544635727581</v>
      </c>
      <c r="I1445" s="332"/>
      <c r="J1445" s="272">
        <f t="shared" si="34"/>
        <v>0</v>
      </c>
      <c r="K1445" s="112"/>
      <c r="L1445" s="285">
        <v>0.18875235574293034</v>
      </c>
      <c r="M1445" s="332"/>
      <c r="N1445" s="272">
        <f t="shared" si="35"/>
        <v>0</v>
      </c>
      <c r="O1445" s="112"/>
      <c r="P1445" s="285">
        <v>6.9598999999999994E-2</v>
      </c>
      <c r="Q1445" s="330"/>
      <c r="R1445" s="279">
        <f t="shared" si="36"/>
        <v>0</v>
      </c>
    </row>
    <row r="1446" spans="2:18">
      <c r="B1446" s="251"/>
      <c r="C1446" s="589">
        <v>5</v>
      </c>
      <c r="D1446" s="473" t="s">
        <v>653</v>
      </c>
      <c r="E1446" s="330"/>
      <c r="F1446" s="336">
        <v>0</v>
      </c>
      <c r="H1446" s="285">
        <v>0.36469910008551054</v>
      </c>
      <c r="I1446" s="332"/>
      <c r="J1446" s="272">
        <f t="shared" si="34"/>
        <v>0</v>
      </c>
      <c r="K1446" s="112"/>
      <c r="L1446" s="285">
        <v>0.13327565265612043</v>
      </c>
      <c r="M1446" s="332"/>
      <c r="N1446" s="272">
        <f t="shared" si="35"/>
        <v>0</v>
      </c>
      <c r="O1446" s="112"/>
      <c r="P1446" s="285">
        <v>6.2389E-2</v>
      </c>
      <c r="Q1446" s="330"/>
      <c r="R1446" s="279">
        <f t="shared" si="36"/>
        <v>0</v>
      </c>
    </row>
    <row r="1447" spans="2:18">
      <c r="B1447" s="251"/>
      <c r="C1447" s="589">
        <v>6</v>
      </c>
      <c r="D1447" s="473" t="s">
        <v>68</v>
      </c>
      <c r="E1447" s="330"/>
      <c r="F1447" s="336">
        <v>0</v>
      </c>
      <c r="H1447" s="285">
        <v>0.33928693964671464</v>
      </c>
      <c r="I1447" s="332"/>
      <c r="J1447" s="272">
        <f t="shared" si="34"/>
        <v>0</v>
      </c>
      <c r="K1447" s="112"/>
      <c r="L1447" s="285">
        <v>0.31683067299577838</v>
      </c>
      <c r="M1447" s="332"/>
      <c r="N1447" s="272">
        <f t="shared" si="35"/>
        <v>0</v>
      </c>
      <c r="O1447" s="112"/>
      <c r="P1447" s="285">
        <v>0.138325</v>
      </c>
      <c r="Q1447" s="330"/>
      <c r="R1447" s="279">
        <f t="shared" si="36"/>
        <v>0</v>
      </c>
    </row>
    <row r="1448" spans="2:18">
      <c r="B1448" s="251"/>
      <c r="C1448" s="589">
        <v>7</v>
      </c>
      <c r="D1448" s="473" t="s">
        <v>69</v>
      </c>
      <c r="E1448" s="330"/>
      <c r="F1448" s="336">
        <v>0</v>
      </c>
      <c r="H1448" s="285">
        <v>0.31382000783532432</v>
      </c>
      <c r="I1448" s="332"/>
      <c r="J1448" s="272">
        <f t="shared" si="34"/>
        <v>0</v>
      </c>
      <c r="K1448" s="112"/>
      <c r="L1448" s="285">
        <v>0.18190759829563885</v>
      </c>
      <c r="M1448" s="332"/>
      <c r="N1448" s="272">
        <f t="shared" si="35"/>
        <v>0</v>
      </c>
      <c r="O1448" s="112"/>
      <c r="P1448" s="285">
        <v>7.2328000000000003E-2</v>
      </c>
      <c r="Q1448" s="330"/>
      <c r="R1448" s="279">
        <f t="shared" si="36"/>
        <v>0</v>
      </c>
    </row>
    <row r="1449" spans="2:18">
      <c r="B1449" s="251"/>
      <c r="C1449" s="589">
        <v>8</v>
      </c>
      <c r="D1449" s="473" t="s">
        <v>70</v>
      </c>
      <c r="E1449" s="330"/>
      <c r="F1449" s="336">
        <v>0</v>
      </c>
      <c r="H1449" s="285">
        <v>0.24912627968044185</v>
      </c>
      <c r="I1449" s="332"/>
      <c r="J1449" s="272">
        <f t="shared" si="34"/>
        <v>0</v>
      </c>
      <c r="K1449" s="112"/>
      <c r="L1449" s="285">
        <v>8.7448393249086945E-2</v>
      </c>
      <c r="M1449" s="332"/>
      <c r="N1449" s="272">
        <f t="shared" si="35"/>
        <v>0</v>
      </c>
      <c r="O1449" s="112"/>
      <c r="P1449" s="285">
        <v>2.3737000000000001E-2</v>
      </c>
      <c r="Q1449" s="330"/>
      <c r="R1449" s="279">
        <f t="shared" si="36"/>
        <v>0</v>
      </c>
    </row>
    <row r="1450" spans="2:18">
      <c r="B1450" s="251"/>
      <c r="C1450" s="589">
        <v>9</v>
      </c>
      <c r="D1450" s="473" t="s">
        <v>71</v>
      </c>
      <c r="E1450" s="330"/>
      <c r="F1450" s="336">
        <v>0</v>
      </c>
      <c r="H1450" s="285">
        <v>0.22322200833512137</v>
      </c>
      <c r="I1450" s="332"/>
      <c r="J1450" s="272">
        <f t="shared" si="34"/>
        <v>0</v>
      </c>
      <c r="K1450" s="112"/>
      <c r="L1450" s="285">
        <v>1.1571389535993576E-2</v>
      </c>
      <c r="M1450" s="332"/>
      <c r="N1450" s="272">
        <f t="shared" si="35"/>
        <v>0</v>
      </c>
      <c r="O1450" s="112"/>
      <c r="P1450" s="285">
        <v>2.614E-3</v>
      </c>
      <c r="Q1450" s="330"/>
      <c r="R1450" s="279">
        <f t="shared" si="36"/>
        <v>0</v>
      </c>
    </row>
    <row r="1451" spans="2:18">
      <c r="B1451" s="251"/>
      <c r="C1451" s="589">
        <v>10</v>
      </c>
      <c r="D1451" s="473" t="s">
        <v>564</v>
      </c>
      <c r="E1451" s="330"/>
      <c r="F1451" s="336">
        <v>0</v>
      </c>
      <c r="H1451" s="285">
        <v>0.31232800928408477</v>
      </c>
      <c r="I1451" s="332"/>
      <c r="J1451" s="272">
        <f t="shared" si="34"/>
        <v>0</v>
      </c>
      <c r="K1451" s="112"/>
      <c r="L1451" s="285">
        <v>0.21046011346301033</v>
      </c>
      <c r="M1451" s="332"/>
      <c r="N1451" s="272">
        <f t="shared" si="35"/>
        <v>0</v>
      </c>
      <c r="O1451" s="112"/>
      <c r="P1451" s="285">
        <v>7.8898999999999997E-2</v>
      </c>
      <c r="Q1451" s="330"/>
      <c r="R1451" s="279">
        <f t="shared" si="36"/>
        <v>0</v>
      </c>
    </row>
    <row r="1452" spans="2:18">
      <c r="B1452" s="251"/>
      <c r="C1452" s="589">
        <v>11</v>
      </c>
      <c r="D1452" s="473" t="s">
        <v>72</v>
      </c>
      <c r="E1452" s="330"/>
      <c r="F1452" s="336">
        <v>0</v>
      </c>
      <c r="H1452" s="285">
        <v>0.43831030722993902</v>
      </c>
      <c r="I1452" s="332"/>
      <c r="J1452" s="272">
        <f t="shared" si="34"/>
        <v>0</v>
      </c>
      <c r="K1452" s="112"/>
      <c r="L1452" s="285">
        <v>0.21529585730466586</v>
      </c>
      <c r="M1452" s="332"/>
      <c r="N1452" s="272">
        <f t="shared" si="35"/>
        <v>0</v>
      </c>
      <c r="O1452" s="112"/>
      <c r="P1452" s="285">
        <v>7.6244999999999993E-2</v>
      </c>
      <c r="Q1452" s="330"/>
      <c r="R1452" s="279">
        <f t="shared" si="36"/>
        <v>0</v>
      </c>
    </row>
    <row r="1453" spans="2:18">
      <c r="B1453" s="251"/>
      <c r="C1453" s="589">
        <v>12</v>
      </c>
      <c r="D1453" s="473" t="s">
        <v>73</v>
      </c>
      <c r="E1453" s="330"/>
      <c r="F1453" s="336">
        <v>0</v>
      </c>
      <c r="H1453" s="285">
        <v>0.1871809311524556</v>
      </c>
      <c r="I1453" s="332"/>
      <c r="J1453" s="272">
        <f t="shared" si="34"/>
        <v>0</v>
      </c>
      <c r="K1453" s="112"/>
      <c r="L1453" s="285">
        <v>5.0625160336827124E-2</v>
      </c>
      <c r="M1453" s="332"/>
      <c r="N1453" s="272">
        <f t="shared" si="35"/>
        <v>0</v>
      </c>
      <c r="O1453" s="112"/>
      <c r="P1453" s="285">
        <v>1.4852000000000001E-2</v>
      </c>
      <c r="Q1453" s="330"/>
      <c r="R1453" s="279">
        <f t="shared" si="36"/>
        <v>0</v>
      </c>
    </row>
    <row r="1454" spans="2:18">
      <c r="B1454" s="251"/>
      <c r="C1454" s="589">
        <v>13</v>
      </c>
      <c r="D1454" s="473" t="s">
        <v>74</v>
      </c>
      <c r="E1454" s="330"/>
      <c r="F1454" s="336">
        <v>0</v>
      </c>
      <c r="H1454" s="285">
        <v>0.23065261337450582</v>
      </c>
      <c r="I1454" s="332"/>
      <c r="J1454" s="272">
        <f t="shared" si="34"/>
        <v>0</v>
      </c>
      <c r="K1454" s="112"/>
      <c r="L1454" s="285">
        <v>9.9674168556048659E-2</v>
      </c>
      <c r="M1454" s="332"/>
      <c r="N1454" s="272">
        <f t="shared" si="35"/>
        <v>0</v>
      </c>
      <c r="O1454" s="112"/>
      <c r="P1454" s="285">
        <v>2.8282999999999999E-2</v>
      </c>
      <c r="Q1454" s="330"/>
      <c r="R1454" s="279">
        <f t="shared" si="36"/>
        <v>0</v>
      </c>
    </row>
    <row r="1455" spans="2:18">
      <c r="B1455" s="251"/>
      <c r="C1455" s="589">
        <v>14</v>
      </c>
      <c r="D1455" s="473" t="s">
        <v>75</v>
      </c>
      <c r="E1455" s="330"/>
      <c r="F1455" s="336">
        <v>0</v>
      </c>
      <c r="H1455" s="285">
        <v>0.37806810702576027</v>
      </c>
      <c r="I1455" s="332"/>
      <c r="J1455" s="272">
        <f t="shared" si="34"/>
        <v>0</v>
      </c>
      <c r="K1455" s="112"/>
      <c r="L1455" s="285">
        <v>0.2975756861368265</v>
      </c>
      <c r="M1455" s="332"/>
      <c r="N1455" s="272">
        <f t="shared" si="35"/>
        <v>0</v>
      </c>
      <c r="O1455" s="112"/>
      <c r="P1455" s="285">
        <v>0.121685</v>
      </c>
      <c r="Q1455" s="330"/>
      <c r="R1455" s="279">
        <f t="shared" si="36"/>
        <v>0</v>
      </c>
    </row>
    <row r="1456" spans="2:18">
      <c r="B1456" s="251"/>
      <c r="C1456" s="589">
        <v>15</v>
      </c>
      <c r="D1456" s="473" t="s">
        <v>654</v>
      </c>
      <c r="E1456" s="330"/>
      <c r="F1456" s="336">
        <v>0</v>
      </c>
      <c r="H1456" s="285">
        <v>0.38205326456738903</v>
      </c>
      <c r="I1456" s="332"/>
      <c r="J1456" s="272">
        <f t="shared" si="34"/>
        <v>0</v>
      </c>
      <c r="K1456" s="112"/>
      <c r="L1456" s="285">
        <v>0.22703629813870238</v>
      </c>
      <c r="M1456" s="332"/>
      <c r="N1456" s="272">
        <f t="shared" si="35"/>
        <v>0</v>
      </c>
      <c r="O1456" s="112"/>
      <c r="P1456" s="285">
        <v>6.2937000000000007E-2</v>
      </c>
      <c r="Q1456" s="330"/>
      <c r="R1456" s="279">
        <f t="shared" si="36"/>
        <v>0</v>
      </c>
    </row>
    <row r="1457" spans="2:18">
      <c r="B1457" s="251"/>
      <c r="C1457" s="589">
        <v>16</v>
      </c>
      <c r="D1457" s="473" t="s">
        <v>655</v>
      </c>
      <c r="E1457" s="330"/>
      <c r="F1457" s="336">
        <v>0</v>
      </c>
      <c r="H1457" s="285">
        <v>0.40666124577872914</v>
      </c>
      <c r="I1457" s="332"/>
      <c r="J1457" s="272">
        <f t="shared" si="34"/>
        <v>0</v>
      </c>
      <c r="K1457" s="112"/>
      <c r="L1457" s="285">
        <v>0.24859447293713771</v>
      </c>
      <c r="M1457" s="332"/>
      <c r="N1457" s="272">
        <f t="shared" si="35"/>
        <v>0</v>
      </c>
      <c r="O1457" s="112"/>
      <c r="P1457" s="285">
        <v>7.7682000000000001E-2</v>
      </c>
      <c r="Q1457" s="330"/>
      <c r="R1457" s="279">
        <f t="shared" si="36"/>
        <v>0</v>
      </c>
    </row>
    <row r="1458" spans="2:18">
      <c r="B1458" s="251"/>
      <c r="C1458" s="589">
        <v>17</v>
      </c>
      <c r="D1458" s="473" t="s">
        <v>656</v>
      </c>
      <c r="E1458" s="330"/>
      <c r="F1458" s="336">
        <v>0</v>
      </c>
      <c r="H1458" s="285">
        <v>0.32798738513798226</v>
      </c>
      <c r="I1458" s="332"/>
      <c r="J1458" s="272">
        <f t="shared" si="34"/>
        <v>0</v>
      </c>
      <c r="K1458" s="112"/>
      <c r="L1458" s="285">
        <v>0.20294177103804983</v>
      </c>
      <c r="M1458" s="332"/>
      <c r="N1458" s="272">
        <f t="shared" si="35"/>
        <v>0</v>
      </c>
      <c r="O1458" s="112"/>
      <c r="P1458" s="285">
        <v>7.0429000000000005E-2</v>
      </c>
      <c r="Q1458" s="330"/>
      <c r="R1458" s="279">
        <f t="shared" si="36"/>
        <v>0</v>
      </c>
    </row>
    <row r="1459" spans="2:18">
      <c r="B1459" s="251"/>
      <c r="C1459" s="589">
        <v>18</v>
      </c>
      <c r="D1459" s="473" t="s">
        <v>657</v>
      </c>
      <c r="E1459" s="330"/>
      <c r="F1459" s="336">
        <v>0</v>
      </c>
      <c r="H1459" s="285">
        <v>0.27215075885482687</v>
      </c>
      <c r="I1459" s="332"/>
      <c r="J1459" s="272">
        <f t="shared" si="34"/>
        <v>0</v>
      </c>
      <c r="K1459" s="112"/>
      <c r="L1459" s="285">
        <v>0.22163791003403188</v>
      </c>
      <c r="M1459" s="332"/>
      <c r="N1459" s="272">
        <f t="shared" si="35"/>
        <v>0</v>
      </c>
      <c r="O1459" s="112"/>
      <c r="P1459" s="285">
        <v>7.3471999999999996E-2</v>
      </c>
      <c r="Q1459" s="330"/>
      <c r="R1459" s="279">
        <f t="shared" si="36"/>
        <v>0</v>
      </c>
    </row>
    <row r="1460" spans="2:18">
      <c r="B1460" s="251"/>
      <c r="C1460" s="589">
        <v>19</v>
      </c>
      <c r="D1460" s="473" t="s">
        <v>76</v>
      </c>
      <c r="E1460" s="330"/>
      <c r="F1460" s="336">
        <v>0</v>
      </c>
      <c r="H1460" s="285">
        <v>0.30672580972270214</v>
      </c>
      <c r="I1460" s="332"/>
      <c r="J1460" s="272">
        <f t="shared" si="34"/>
        <v>0</v>
      </c>
      <c r="K1460" s="112"/>
      <c r="L1460" s="285">
        <v>0.19988914102796024</v>
      </c>
      <c r="M1460" s="332"/>
      <c r="N1460" s="272">
        <f t="shared" si="35"/>
        <v>0</v>
      </c>
      <c r="O1460" s="112"/>
      <c r="P1460" s="285">
        <v>5.9097999999999998E-2</v>
      </c>
      <c r="Q1460" s="330"/>
      <c r="R1460" s="279">
        <f t="shared" si="36"/>
        <v>0</v>
      </c>
    </row>
    <row r="1461" spans="2:18">
      <c r="B1461" s="251"/>
      <c r="C1461" s="589">
        <v>20</v>
      </c>
      <c r="D1461" s="473" t="s">
        <v>658</v>
      </c>
      <c r="E1461" s="330"/>
      <c r="F1461" s="336">
        <v>0</v>
      </c>
      <c r="H1461" s="285">
        <v>0.26601266464392281</v>
      </c>
      <c r="I1461" s="332"/>
      <c r="J1461" s="272">
        <f t="shared" si="34"/>
        <v>0</v>
      </c>
      <c r="K1461" s="112"/>
      <c r="L1461" s="285">
        <v>0.16387018707694961</v>
      </c>
      <c r="M1461" s="332"/>
      <c r="N1461" s="272">
        <f t="shared" si="35"/>
        <v>0</v>
      </c>
      <c r="O1461" s="112"/>
      <c r="P1461" s="285">
        <v>5.5413999999999998E-2</v>
      </c>
      <c r="Q1461" s="330"/>
      <c r="R1461" s="279">
        <f t="shared" si="36"/>
        <v>0</v>
      </c>
    </row>
    <row r="1462" spans="2:18">
      <c r="B1462" s="251"/>
      <c r="C1462" s="589">
        <v>21</v>
      </c>
      <c r="D1462" s="473" t="s">
        <v>77</v>
      </c>
      <c r="E1462" s="330"/>
      <c r="F1462" s="336">
        <v>0</v>
      </c>
      <c r="H1462" s="285">
        <v>0.20072876842457094</v>
      </c>
      <c r="I1462" s="332"/>
      <c r="J1462" s="272">
        <f t="shared" si="34"/>
        <v>0</v>
      </c>
      <c r="K1462" s="112"/>
      <c r="L1462" s="285">
        <v>0.14164800278264839</v>
      </c>
      <c r="M1462" s="332"/>
      <c r="N1462" s="272">
        <f t="shared" si="35"/>
        <v>0</v>
      </c>
      <c r="O1462" s="112"/>
      <c r="P1462" s="285">
        <v>3.8995000000000002E-2</v>
      </c>
      <c r="Q1462" s="330"/>
      <c r="R1462" s="279">
        <f t="shared" si="36"/>
        <v>0</v>
      </c>
    </row>
    <row r="1463" spans="2:18">
      <c r="B1463" s="251"/>
      <c r="C1463" s="589">
        <v>22</v>
      </c>
      <c r="D1463" s="473" t="s">
        <v>81</v>
      </c>
      <c r="E1463" s="330"/>
      <c r="F1463" s="336">
        <v>0</v>
      </c>
      <c r="H1463" s="285">
        <v>0.42709223382976236</v>
      </c>
      <c r="I1463" s="332"/>
      <c r="J1463" s="272">
        <f t="shared" si="34"/>
        <v>0</v>
      </c>
      <c r="K1463" s="112"/>
      <c r="L1463" s="285">
        <v>0.27283739869245882</v>
      </c>
      <c r="M1463" s="332"/>
      <c r="N1463" s="272">
        <f t="shared" si="35"/>
        <v>0</v>
      </c>
      <c r="O1463" s="112"/>
      <c r="P1463" s="285">
        <v>0.116953</v>
      </c>
      <c r="Q1463" s="330"/>
      <c r="R1463" s="279">
        <f t="shared" si="36"/>
        <v>0</v>
      </c>
    </row>
    <row r="1464" spans="2:18">
      <c r="B1464" s="251"/>
      <c r="C1464" s="589">
        <v>23</v>
      </c>
      <c r="D1464" s="473" t="s">
        <v>82</v>
      </c>
      <c r="E1464" s="330"/>
      <c r="F1464" s="336">
        <v>0</v>
      </c>
      <c r="H1464" s="285">
        <v>0.45093348694724278</v>
      </c>
      <c r="I1464" s="332"/>
      <c r="J1464" s="272">
        <f t="shared" si="34"/>
        <v>0</v>
      </c>
      <c r="K1464" s="112"/>
      <c r="L1464" s="285">
        <v>0.3501929653184887</v>
      </c>
      <c r="M1464" s="332"/>
      <c r="N1464" s="272">
        <f t="shared" si="35"/>
        <v>0</v>
      </c>
      <c r="O1464" s="112"/>
      <c r="P1464" s="285">
        <v>0.16181999999999999</v>
      </c>
      <c r="Q1464" s="330"/>
      <c r="R1464" s="279">
        <f t="shared" si="36"/>
        <v>0</v>
      </c>
    </row>
    <row r="1465" spans="2:18">
      <c r="B1465" s="251"/>
      <c r="C1465" s="589">
        <v>24</v>
      </c>
      <c r="D1465" s="473" t="s">
        <v>565</v>
      </c>
      <c r="E1465" s="330"/>
      <c r="F1465" s="336">
        <v>0</v>
      </c>
      <c r="H1465" s="285">
        <v>0.22707188532180705</v>
      </c>
      <c r="I1465" s="332"/>
      <c r="J1465" s="272">
        <f t="shared" si="34"/>
        <v>0</v>
      </c>
      <c r="K1465" s="112"/>
      <c r="L1465" s="285">
        <v>8.9531415119947971E-2</v>
      </c>
      <c r="M1465" s="332"/>
      <c r="N1465" s="272">
        <f t="shared" si="35"/>
        <v>0</v>
      </c>
      <c r="O1465" s="112"/>
      <c r="P1465" s="285">
        <v>1.9297000000000002E-2</v>
      </c>
      <c r="Q1465" s="330"/>
      <c r="R1465" s="279">
        <f t="shared" si="36"/>
        <v>0</v>
      </c>
    </row>
    <row r="1466" spans="2:18">
      <c r="B1466" s="251"/>
      <c r="C1466" s="589">
        <v>25</v>
      </c>
      <c r="D1466" s="473" t="s">
        <v>566</v>
      </c>
      <c r="E1466" s="330"/>
      <c r="F1466" s="336">
        <v>0</v>
      </c>
      <c r="H1466" s="285">
        <v>0.47698231872551622</v>
      </c>
      <c r="I1466" s="332"/>
      <c r="J1466" s="272">
        <f t="shared" si="34"/>
        <v>0</v>
      </c>
      <c r="K1466" s="112"/>
      <c r="L1466" s="285">
        <v>0.12767412458176414</v>
      </c>
      <c r="M1466" s="332"/>
      <c r="N1466" s="272">
        <f t="shared" si="35"/>
        <v>0</v>
      </c>
      <c r="O1466" s="112"/>
      <c r="P1466" s="285">
        <v>3.3208000000000001E-2</v>
      </c>
      <c r="Q1466" s="330"/>
      <c r="R1466" s="279">
        <f t="shared" si="36"/>
        <v>0</v>
      </c>
    </row>
    <row r="1467" spans="2:18">
      <c r="B1467" s="251"/>
      <c r="C1467" s="589">
        <v>26</v>
      </c>
      <c r="D1467" s="473" t="s">
        <v>567</v>
      </c>
      <c r="E1467" s="330"/>
      <c r="F1467" s="336">
        <v>0</v>
      </c>
      <c r="H1467" s="285">
        <v>0.72423358536479421</v>
      </c>
      <c r="I1467" s="332"/>
      <c r="J1467" s="272">
        <f t="shared" si="34"/>
        <v>0</v>
      </c>
      <c r="K1467" s="112"/>
      <c r="L1467" s="285">
        <v>0.48222146178247099</v>
      </c>
      <c r="M1467" s="332"/>
      <c r="N1467" s="272">
        <f t="shared" si="35"/>
        <v>0</v>
      </c>
      <c r="O1467" s="112"/>
      <c r="P1467" s="285">
        <v>0.153831</v>
      </c>
      <c r="Q1467" s="330"/>
      <c r="R1467" s="279">
        <f t="shared" si="36"/>
        <v>0</v>
      </c>
    </row>
    <row r="1468" spans="2:18">
      <c r="B1468" s="251"/>
      <c r="C1468" s="589">
        <v>27</v>
      </c>
      <c r="D1468" s="473" t="s">
        <v>83</v>
      </c>
      <c r="E1468" s="330"/>
      <c r="F1468" s="336">
        <v>0</v>
      </c>
      <c r="H1468" s="285">
        <v>0.68397298691473174</v>
      </c>
      <c r="I1468" s="332"/>
      <c r="J1468" s="272">
        <f t="shared" ref="J1468:J1481" si="37">$F1468*H1468</f>
        <v>0</v>
      </c>
      <c r="K1468" s="112"/>
      <c r="L1468" s="285">
        <v>0.39474771690408444</v>
      </c>
      <c r="M1468" s="332"/>
      <c r="N1468" s="272">
        <f t="shared" ref="N1468:N1481" si="38">$F1468*L1468</f>
        <v>0</v>
      </c>
      <c r="O1468" s="112"/>
      <c r="P1468" s="285">
        <v>0.154308</v>
      </c>
      <c r="Q1468" s="330"/>
      <c r="R1468" s="279">
        <f t="shared" ref="R1468:R1481" si="39">$F1468*P1468*100</f>
        <v>0</v>
      </c>
    </row>
    <row r="1469" spans="2:18">
      <c r="B1469" s="251"/>
      <c r="C1469" s="589">
        <v>28</v>
      </c>
      <c r="D1469" s="473" t="s">
        <v>84</v>
      </c>
      <c r="E1469" s="330"/>
      <c r="F1469" s="336">
        <v>0</v>
      </c>
      <c r="H1469" s="285">
        <v>0.65727360909975463</v>
      </c>
      <c r="I1469" s="332"/>
      <c r="J1469" s="272">
        <f t="shared" si="37"/>
        <v>0</v>
      </c>
      <c r="K1469" s="112"/>
      <c r="L1469" s="285">
        <v>0.30639705830566066</v>
      </c>
      <c r="M1469" s="332"/>
      <c r="N1469" s="272">
        <f t="shared" si="38"/>
        <v>0</v>
      </c>
      <c r="O1469" s="112"/>
      <c r="P1469" s="285">
        <v>9.0554999999999997E-2</v>
      </c>
      <c r="Q1469" s="330"/>
      <c r="R1469" s="279">
        <f t="shared" si="39"/>
        <v>0</v>
      </c>
    </row>
    <row r="1470" spans="2:18">
      <c r="B1470" s="251"/>
      <c r="C1470" s="589">
        <v>29</v>
      </c>
      <c r="D1470" s="473" t="s">
        <v>85</v>
      </c>
      <c r="E1470" s="330"/>
      <c r="F1470" s="336">
        <v>0</v>
      </c>
      <c r="H1470" s="285">
        <v>0.80482208906729924</v>
      </c>
      <c r="I1470" s="332"/>
      <c r="J1470" s="272">
        <f t="shared" si="37"/>
        <v>0</v>
      </c>
      <c r="K1470" s="112"/>
      <c r="L1470" s="285">
        <v>5.5680196330048289E-2</v>
      </c>
      <c r="M1470" s="332"/>
      <c r="N1470" s="272">
        <f t="shared" si="38"/>
        <v>0</v>
      </c>
      <c r="O1470" s="112"/>
      <c r="P1470" s="285">
        <v>1.2448000000000001E-2</v>
      </c>
      <c r="Q1470" s="330"/>
      <c r="R1470" s="279">
        <f t="shared" si="39"/>
        <v>0</v>
      </c>
    </row>
    <row r="1471" spans="2:18">
      <c r="B1471" s="251"/>
      <c r="C1471" s="589">
        <v>30</v>
      </c>
      <c r="D1471" s="473" t="s">
        <v>641</v>
      </c>
      <c r="E1471" s="330"/>
      <c r="F1471" s="336">
        <v>0</v>
      </c>
      <c r="H1471" s="285">
        <v>0.61555693564385727</v>
      </c>
      <c r="I1471" s="332"/>
      <c r="J1471" s="272">
        <f t="shared" si="37"/>
        <v>0</v>
      </c>
      <c r="K1471" s="112"/>
      <c r="L1471" s="285">
        <v>0.35747176796945435</v>
      </c>
      <c r="M1471" s="332"/>
      <c r="N1471" s="272">
        <f t="shared" si="38"/>
        <v>0</v>
      </c>
      <c r="O1471" s="112"/>
      <c r="P1471" s="285">
        <v>0.137713</v>
      </c>
      <c r="Q1471" s="330"/>
      <c r="R1471" s="279">
        <f t="shared" si="39"/>
        <v>0</v>
      </c>
    </row>
    <row r="1472" spans="2:18">
      <c r="B1472" s="251"/>
      <c r="C1472" s="589">
        <v>31</v>
      </c>
      <c r="D1472" s="473" t="s">
        <v>659</v>
      </c>
      <c r="E1472" s="330"/>
      <c r="F1472" s="336">
        <v>0</v>
      </c>
      <c r="H1472" s="285">
        <v>0.52507670835309561</v>
      </c>
      <c r="I1472" s="332"/>
      <c r="J1472" s="272">
        <f t="shared" si="37"/>
        <v>0</v>
      </c>
      <c r="K1472" s="112"/>
      <c r="L1472" s="285">
        <v>0.23110713390356399</v>
      </c>
      <c r="M1472" s="332"/>
      <c r="N1472" s="272">
        <f t="shared" si="38"/>
        <v>0</v>
      </c>
      <c r="O1472" s="112"/>
      <c r="P1472" s="285">
        <v>6.2087000000000003E-2</v>
      </c>
      <c r="Q1472" s="330"/>
      <c r="R1472" s="279">
        <f t="shared" si="39"/>
        <v>0</v>
      </c>
    </row>
    <row r="1473" spans="2:18">
      <c r="B1473" s="251"/>
      <c r="C1473" s="589">
        <v>32</v>
      </c>
      <c r="D1473" s="473" t="s">
        <v>86</v>
      </c>
      <c r="E1473" s="330"/>
      <c r="F1473" s="336">
        <v>0</v>
      </c>
      <c r="H1473" s="285">
        <v>0.68311624629122281</v>
      </c>
      <c r="I1473" s="332"/>
      <c r="J1473" s="272">
        <f t="shared" si="37"/>
        <v>0</v>
      </c>
      <c r="K1473" s="112"/>
      <c r="L1473" s="285">
        <v>0.36779093626230436</v>
      </c>
      <c r="M1473" s="332"/>
      <c r="N1473" s="272">
        <f t="shared" si="38"/>
        <v>0</v>
      </c>
      <c r="O1473" s="112"/>
      <c r="P1473" s="285">
        <v>8.1502000000000005E-2</v>
      </c>
      <c r="Q1473" s="330"/>
      <c r="R1473" s="279">
        <f t="shared" si="39"/>
        <v>0</v>
      </c>
    </row>
    <row r="1474" spans="2:18">
      <c r="B1474" s="251"/>
      <c r="C1474" s="589">
        <v>33</v>
      </c>
      <c r="D1474" s="473" t="s">
        <v>87</v>
      </c>
      <c r="E1474" s="330"/>
      <c r="F1474" s="336">
        <v>0</v>
      </c>
      <c r="H1474" s="285">
        <v>0.75520402549041332</v>
      </c>
      <c r="I1474" s="332"/>
      <c r="J1474" s="272">
        <f t="shared" si="37"/>
        <v>0</v>
      </c>
      <c r="K1474" s="112"/>
      <c r="L1474" s="285">
        <v>0.62915693426597918</v>
      </c>
      <c r="M1474" s="332"/>
      <c r="N1474" s="272">
        <f t="shared" si="38"/>
        <v>0</v>
      </c>
      <c r="O1474" s="112"/>
      <c r="P1474" s="285">
        <v>0.14119899999999999</v>
      </c>
      <c r="Q1474" s="330"/>
      <c r="R1474" s="279">
        <f t="shared" si="39"/>
        <v>0</v>
      </c>
    </row>
    <row r="1475" spans="2:18">
      <c r="B1475" s="251"/>
      <c r="C1475" s="589">
        <v>34</v>
      </c>
      <c r="D1475" s="473" t="s">
        <v>660</v>
      </c>
      <c r="E1475" s="330"/>
      <c r="F1475" s="336">
        <v>0</v>
      </c>
      <c r="H1475" s="285">
        <v>0.59179866064568187</v>
      </c>
      <c r="I1475" s="332"/>
      <c r="J1475" s="272">
        <f t="shared" si="37"/>
        <v>0</v>
      </c>
      <c r="K1475" s="112"/>
      <c r="L1475" s="285">
        <v>0.47136425072776117</v>
      </c>
      <c r="M1475" s="332"/>
      <c r="N1475" s="272">
        <f t="shared" si="38"/>
        <v>0</v>
      </c>
      <c r="O1475" s="112"/>
      <c r="P1475" s="285">
        <v>0.15636800000000001</v>
      </c>
      <c r="Q1475" s="330"/>
      <c r="R1475" s="279">
        <f t="shared" si="39"/>
        <v>0</v>
      </c>
    </row>
    <row r="1476" spans="2:18">
      <c r="B1476" s="251"/>
      <c r="C1476" s="589">
        <v>35</v>
      </c>
      <c r="D1476" s="473" t="s">
        <v>661</v>
      </c>
      <c r="E1476" s="330"/>
      <c r="F1476" s="336">
        <v>0</v>
      </c>
      <c r="H1476" s="285">
        <v>0.58330740366091538</v>
      </c>
      <c r="I1476" s="332"/>
      <c r="J1476" s="272">
        <f t="shared" si="37"/>
        <v>0</v>
      </c>
      <c r="K1476" s="112"/>
      <c r="L1476" s="285">
        <v>0.50106538418309743</v>
      </c>
      <c r="M1476" s="332"/>
      <c r="N1476" s="272">
        <f t="shared" si="38"/>
        <v>0</v>
      </c>
      <c r="O1476" s="112"/>
      <c r="P1476" s="285">
        <v>0.139543</v>
      </c>
      <c r="Q1476" s="330"/>
      <c r="R1476" s="279">
        <f t="shared" si="39"/>
        <v>0</v>
      </c>
    </row>
    <row r="1477" spans="2:18">
      <c r="B1477" s="252"/>
      <c r="C1477" s="589">
        <v>36</v>
      </c>
      <c r="D1477" s="473" t="s">
        <v>88</v>
      </c>
      <c r="E1477" s="330"/>
      <c r="F1477" s="336">
        <v>0</v>
      </c>
      <c r="H1477" s="285">
        <v>0.61341682234205031</v>
      </c>
      <c r="I1477" s="332"/>
      <c r="J1477" s="272">
        <f t="shared" si="37"/>
        <v>0</v>
      </c>
      <c r="K1477" s="112"/>
      <c r="L1477" s="285">
        <v>0.34417857134523627</v>
      </c>
      <c r="M1477" s="332"/>
      <c r="N1477" s="272">
        <f t="shared" si="38"/>
        <v>0</v>
      </c>
      <c r="O1477" s="112"/>
      <c r="P1477" s="285">
        <v>0.11727</v>
      </c>
      <c r="Q1477" s="330"/>
      <c r="R1477" s="279">
        <f t="shared" si="39"/>
        <v>0</v>
      </c>
    </row>
    <row r="1478" spans="2:18">
      <c r="B1478" s="252"/>
      <c r="C1478" s="589">
        <v>37</v>
      </c>
      <c r="D1478" s="473" t="s">
        <v>645</v>
      </c>
      <c r="E1478" s="330"/>
      <c r="F1478" s="336">
        <v>0</v>
      </c>
      <c r="H1478" s="285">
        <v>0.47649638852957504</v>
      </c>
      <c r="I1478" s="332"/>
      <c r="J1478" s="272">
        <f t="shared" si="37"/>
        <v>0</v>
      </c>
      <c r="K1478" s="112"/>
      <c r="L1478" s="285">
        <v>0.27322684843468026</v>
      </c>
      <c r="M1478" s="332"/>
      <c r="N1478" s="272">
        <f t="shared" si="38"/>
        <v>0</v>
      </c>
      <c r="O1478" s="112"/>
      <c r="P1478" s="285">
        <v>0.12593199999999999</v>
      </c>
      <c r="Q1478" s="330"/>
      <c r="R1478" s="279">
        <f t="shared" si="39"/>
        <v>0</v>
      </c>
    </row>
    <row r="1479" spans="2:18">
      <c r="B1479" s="252"/>
      <c r="C1479" s="589">
        <v>38</v>
      </c>
      <c r="D1479" s="473" t="s">
        <v>646</v>
      </c>
      <c r="E1479" s="330"/>
      <c r="F1479" s="336">
        <v>0</v>
      </c>
      <c r="H1479" s="285">
        <v>0.43014706706850458</v>
      </c>
      <c r="I1479" s="332"/>
      <c r="J1479" s="272">
        <f t="shared" si="37"/>
        <v>0</v>
      </c>
      <c r="K1479" s="112"/>
      <c r="L1479" s="285">
        <v>0.2954770336756985</v>
      </c>
      <c r="M1479" s="332"/>
      <c r="N1479" s="272">
        <f t="shared" si="38"/>
        <v>0</v>
      </c>
      <c r="O1479" s="112"/>
      <c r="P1479" s="285">
        <v>0.181724</v>
      </c>
      <c r="Q1479" s="330"/>
      <c r="R1479" s="279">
        <f t="shared" si="39"/>
        <v>0</v>
      </c>
    </row>
    <row r="1480" spans="2:18">
      <c r="B1480" s="252"/>
      <c r="C1480" s="589">
        <v>39</v>
      </c>
      <c r="D1480" s="473" t="s">
        <v>647</v>
      </c>
      <c r="E1480" s="330"/>
      <c r="F1480" s="336">
        <v>0</v>
      </c>
      <c r="H1480" s="285">
        <v>0.69372067700062279</v>
      </c>
      <c r="I1480" s="332"/>
      <c r="J1480" s="272">
        <f t="shared" si="37"/>
        <v>0</v>
      </c>
      <c r="K1480" s="112"/>
      <c r="L1480" s="285">
        <v>0.23171023916787242</v>
      </c>
      <c r="M1480" s="332"/>
      <c r="N1480" s="272">
        <f t="shared" si="38"/>
        <v>0</v>
      </c>
      <c r="O1480" s="112"/>
      <c r="P1480" s="285">
        <v>9.5653000000000002E-2</v>
      </c>
      <c r="Q1480" s="330"/>
      <c r="R1480" s="279">
        <f t="shared" si="39"/>
        <v>0</v>
      </c>
    </row>
    <row r="1481" spans="2:18">
      <c r="B1481" s="252"/>
      <c r="C1481" s="589">
        <v>40</v>
      </c>
      <c r="D1481" s="473" t="s">
        <v>648</v>
      </c>
      <c r="E1481" s="330"/>
      <c r="F1481" s="336">
        <v>0</v>
      </c>
      <c r="H1481" s="285">
        <v>0.69771635293066547</v>
      </c>
      <c r="I1481" s="332"/>
      <c r="J1481" s="272">
        <f t="shared" si="37"/>
        <v>0</v>
      </c>
      <c r="K1481" s="112"/>
      <c r="L1481" s="285">
        <v>0.29684809602828538</v>
      </c>
      <c r="M1481" s="332"/>
      <c r="N1481" s="272">
        <f t="shared" si="38"/>
        <v>0</v>
      </c>
      <c r="O1481" s="112"/>
      <c r="P1481" s="285">
        <v>0.135876</v>
      </c>
      <c r="Q1481" s="330"/>
      <c r="R1481" s="279">
        <f t="shared" si="39"/>
        <v>0</v>
      </c>
    </row>
    <row r="1482" spans="2:18">
      <c r="B1482" s="252"/>
      <c r="C1482" s="589">
        <v>41</v>
      </c>
      <c r="D1482" s="473" t="s">
        <v>662</v>
      </c>
      <c r="E1482" s="330"/>
      <c r="F1482" s="336">
        <v>0</v>
      </c>
      <c r="H1482" s="285">
        <v>0</v>
      </c>
      <c r="I1482" s="332"/>
      <c r="J1482" s="272">
        <f t="shared" ref="J1482:J1483" si="40">$F1482*H1482</f>
        <v>0</v>
      </c>
      <c r="K1482" s="112"/>
      <c r="L1482" s="285">
        <v>0</v>
      </c>
      <c r="M1482" s="332"/>
      <c r="N1482" s="272">
        <f t="shared" ref="N1482:N1483" si="41">$F1482*L1482</f>
        <v>0</v>
      </c>
      <c r="O1482" s="112"/>
      <c r="P1482" s="285">
        <v>0</v>
      </c>
      <c r="Q1482" s="330"/>
      <c r="R1482" s="279">
        <f t="shared" ref="R1482:R1483" si="42">$F1482*P1482*100</f>
        <v>0</v>
      </c>
    </row>
    <row r="1483" spans="2:18" ht="12.75" thickBot="1">
      <c r="B1483" s="252"/>
      <c r="C1483" s="590">
        <v>42</v>
      </c>
      <c r="D1483" s="474" t="s">
        <v>663</v>
      </c>
      <c r="E1483" s="330"/>
      <c r="F1483" s="411">
        <v>0</v>
      </c>
      <c r="H1483" s="287">
        <v>0.39905649246292524</v>
      </c>
      <c r="I1483" s="332"/>
      <c r="J1483" s="270">
        <f t="shared" si="40"/>
        <v>0</v>
      </c>
      <c r="K1483" s="112"/>
      <c r="L1483" s="287">
        <v>3.5770490469312639E-2</v>
      </c>
      <c r="M1483" s="332"/>
      <c r="N1483" s="270">
        <f t="shared" si="41"/>
        <v>0</v>
      </c>
      <c r="O1483" s="112"/>
      <c r="P1483" s="287">
        <v>1.2728E-2</v>
      </c>
      <c r="Q1483" s="330"/>
      <c r="R1483" s="279">
        <f t="shared" si="42"/>
        <v>0</v>
      </c>
    </row>
    <row r="1484" spans="2:18">
      <c r="B1484" s="172" t="s">
        <v>376</v>
      </c>
      <c r="C1484" s="253"/>
      <c r="D1484" s="244"/>
      <c r="E1484" s="417"/>
      <c r="F1484" s="37">
        <f>SUM(F1400:F1441)</f>
        <v>0</v>
      </c>
      <c r="J1484" s="37">
        <f>SUM(J1400:J1441)</f>
        <v>0</v>
      </c>
      <c r="N1484" s="37">
        <f>SUM(N1400:N1441)</f>
        <v>0</v>
      </c>
      <c r="R1484" s="84">
        <f>SUM(R1400:R1441)</f>
        <v>0</v>
      </c>
    </row>
    <row r="1485" spans="2:18">
      <c r="B1485" s="173" t="s">
        <v>377</v>
      </c>
      <c r="C1485" s="95"/>
      <c r="D1485" s="246"/>
      <c r="E1485" s="112"/>
      <c r="F1485" s="37">
        <f>SUM(F1442:F1483)</f>
        <v>0</v>
      </c>
      <c r="J1485" s="37">
        <f>SUM(J1442:J1483)</f>
        <v>0</v>
      </c>
      <c r="N1485" s="37">
        <f>SUM(N1442:N1483)</f>
        <v>0</v>
      </c>
      <c r="R1485" s="85">
        <f>SUM(R1442:R1483)</f>
        <v>0</v>
      </c>
    </row>
    <row r="1486" spans="2:18">
      <c r="B1486" s="254" t="s">
        <v>90</v>
      </c>
      <c r="C1486" s="255"/>
      <c r="D1486" s="256"/>
      <c r="E1486" s="112"/>
      <c r="F1486" s="41">
        <f>SUM(F1400:F1483)</f>
        <v>0</v>
      </c>
      <c r="J1486" s="41">
        <f>SUM(J1400:J1483)</f>
        <v>0</v>
      </c>
      <c r="N1486" s="41">
        <f>SUM(N1400:N1483)</f>
        <v>0</v>
      </c>
      <c r="R1486" s="353">
        <f>SUM(R1400:R1483)</f>
        <v>0</v>
      </c>
    </row>
    <row r="1487" spans="2:18">
      <c r="C1487" s="95"/>
      <c r="F1487" s="334"/>
    </row>
    <row r="1488" spans="2:18" ht="17.25">
      <c r="B1488" s="257" t="s">
        <v>552</v>
      </c>
      <c r="C1488" s="95"/>
      <c r="F1488" s="334"/>
    </row>
    <row r="1489" spans="3:6">
      <c r="C1489" s="95"/>
      <c r="F1489" s="334"/>
    </row>
  </sheetData>
  <phoneticPr fontId="4"/>
  <conditionalFormatting sqref="E569:CJ652">
    <cfRule type="cellIs" dxfId="1" priority="3" operator="greaterThan">
      <formula>0</formula>
    </cfRule>
  </conditionalFormatting>
  <conditionalFormatting sqref="E1312:CJ1395">
    <cfRule type="cellIs" dxfId="0" priority="1" operator="greaterThan">
      <formula>0</formula>
    </cfRule>
  </conditionalFormatting>
  <pageMargins left="0.78740157480314965" right="0.78740157480314965" top="0.98425196850393704" bottom="0.98425196850393704" header="0.51181102362204722" footer="0.51181102362204722"/>
  <pageSetup paperSize="9" scale="37" pageOrder="overThenDown" orientation="landscape" r:id="rId1"/>
  <headerFooter alignWithMargins="0"/>
  <rowBreaks count="15" manualBreakCount="15">
    <brk id="98" min="1" max="87" man="1"/>
    <brk id="192" min="1" max="87" man="1"/>
    <brk id="285" min="1" max="87" man="1"/>
    <brk id="378" min="1" max="87" man="1"/>
    <brk id="473" min="1" max="87" man="1"/>
    <brk id="564" min="1" max="87" man="1"/>
    <brk id="653" min="1" max="87" man="1"/>
    <brk id="747" min="1" max="87" man="1"/>
    <brk id="842" min="1" max="87" man="1"/>
    <brk id="936" min="1" max="87" man="1"/>
    <brk id="1029" min="1" max="87" man="1"/>
    <brk id="1123" min="1" max="87" man="1"/>
    <brk id="1216" min="1" max="87" man="1"/>
    <brk id="1307" min="1" max="87" man="1"/>
    <brk id="1396" min="1" max="87" man="1"/>
  </rowBreaks>
  <colBreaks count="3" manualBreakCount="3">
    <brk id="25" min="1" max="1488" man="1"/>
    <brk id="46" min="1" max="1488" man="1"/>
    <brk id="67" min="1" max="1488"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Y89"/>
  <sheetViews>
    <sheetView showGridLines="0" view="pageBreakPreview" zoomScale="70" zoomScaleNormal="75" zoomScaleSheetLayoutView="70" workbookViewId="0"/>
  </sheetViews>
  <sheetFormatPr defaultRowHeight="12"/>
  <cols>
    <col min="1" max="1" width="2.75" style="420" customWidth="1"/>
    <col min="2" max="2" width="9.125" style="420" customWidth="1"/>
    <col min="3" max="3" width="3.375" style="419" customWidth="1"/>
    <col min="4" max="4" width="30.5" style="420" bestFit="1" customWidth="1"/>
    <col min="5" max="15" width="15" style="420" customWidth="1"/>
    <col min="16" max="16" width="3.375" style="420" customWidth="1"/>
    <col min="17" max="17" width="9" style="420"/>
    <col min="18" max="19" width="9" style="420" customWidth="1"/>
    <col min="20" max="22" width="9.375" style="420" customWidth="1"/>
    <col min="23" max="23" width="13.25" style="420" customWidth="1"/>
    <col min="24" max="24" width="12.625" style="420" customWidth="1"/>
    <col min="25" max="25" width="16" style="420" customWidth="1"/>
    <col min="26" max="26" width="9" style="420" customWidth="1"/>
    <col min="27" max="262" width="9" style="420"/>
    <col min="263" max="263" width="2.75" style="420" customWidth="1"/>
    <col min="264" max="264" width="9.125" style="420" customWidth="1"/>
    <col min="265" max="265" width="3.375" style="420" customWidth="1"/>
    <col min="266" max="266" width="30.5" style="420" bestFit="1" customWidth="1"/>
    <col min="267" max="277" width="15" style="420" customWidth="1"/>
    <col min="278" max="278" width="3.375" style="420" customWidth="1"/>
    <col min="279" max="518" width="9" style="420"/>
    <col min="519" max="519" width="2.75" style="420" customWidth="1"/>
    <col min="520" max="520" width="9.125" style="420" customWidth="1"/>
    <col min="521" max="521" width="3.375" style="420" customWidth="1"/>
    <col min="522" max="522" width="30.5" style="420" bestFit="1" customWidth="1"/>
    <col min="523" max="533" width="15" style="420" customWidth="1"/>
    <col min="534" max="534" width="3.375" style="420" customWidth="1"/>
    <col min="535" max="774" width="9" style="420"/>
    <col min="775" max="775" width="2.75" style="420" customWidth="1"/>
    <col min="776" max="776" width="9.125" style="420" customWidth="1"/>
    <col min="777" max="777" width="3.375" style="420" customWidth="1"/>
    <col min="778" max="778" width="30.5" style="420" bestFit="1" customWidth="1"/>
    <col min="779" max="789" width="15" style="420" customWidth="1"/>
    <col min="790" max="790" width="3.375" style="420" customWidth="1"/>
    <col min="791" max="1030" width="9" style="420"/>
    <col min="1031" max="1031" width="2.75" style="420" customWidth="1"/>
    <col min="1032" max="1032" width="9.125" style="420" customWidth="1"/>
    <col min="1033" max="1033" width="3.375" style="420" customWidth="1"/>
    <col min="1034" max="1034" width="30.5" style="420" bestFit="1" customWidth="1"/>
    <col min="1035" max="1045" width="15" style="420" customWidth="1"/>
    <col min="1046" max="1046" width="3.375" style="420" customWidth="1"/>
    <col min="1047" max="1286" width="9" style="420"/>
    <col min="1287" max="1287" width="2.75" style="420" customWidth="1"/>
    <col min="1288" max="1288" width="9.125" style="420" customWidth="1"/>
    <col min="1289" max="1289" width="3.375" style="420" customWidth="1"/>
    <col min="1290" max="1290" width="30.5" style="420" bestFit="1" customWidth="1"/>
    <col min="1291" max="1301" width="15" style="420" customWidth="1"/>
    <col min="1302" max="1302" width="3.375" style="420" customWidth="1"/>
    <col min="1303" max="1542" width="9" style="420"/>
    <col min="1543" max="1543" width="2.75" style="420" customWidth="1"/>
    <col min="1544" max="1544" width="9.125" style="420" customWidth="1"/>
    <col min="1545" max="1545" width="3.375" style="420" customWidth="1"/>
    <col min="1546" max="1546" width="30.5" style="420" bestFit="1" customWidth="1"/>
    <col min="1547" max="1557" width="15" style="420" customWidth="1"/>
    <col min="1558" max="1558" width="3.375" style="420" customWidth="1"/>
    <col min="1559" max="1798" width="9" style="420"/>
    <col min="1799" max="1799" width="2.75" style="420" customWidth="1"/>
    <col min="1800" max="1800" width="9.125" style="420" customWidth="1"/>
    <col min="1801" max="1801" width="3.375" style="420" customWidth="1"/>
    <col min="1802" max="1802" width="30.5" style="420" bestFit="1" customWidth="1"/>
    <col min="1803" max="1813" width="15" style="420" customWidth="1"/>
    <col min="1814" max="1814" width="3.375" style="420" customWidth="1"/>
    <col min="1815" max="2054" width="9" style="420"/>
    <col min="2055" max="2055" width="2.75" style="420" customWidth="1"/>
    <col min="2056" max="2056" width="9.125" style="420" customWidth="1"/>
    <col min="2057" max="2057" width="3.375" style="420" customWidth="1"/>
    <col min="2058" max="2058" width="30.5" style="420" bestFit="1" customWidth="1"/>
    <col min="2059" max="2069" width="15" style="420" customWidth="1"/>
    <col min="2070" max="2070" width="3.375" style="420" customWidth="1"/>
    <col min="2071" max="2310" width="9" style="420"/>
    <col min="2311" max="2311" width="2.75" style="420" customWidth="1"/>
    <col min="2312" max="2312" width="9.125" style="420" customWidth="1"/>
    <col min="2313" max="2313" width="3.375" style="420" customWidth="1"/>
    <col min="2314" max="2314" width="30.5" style="420" bestFit="1" customWidth="1"/>
    <col min="2315" max="2325" width="15" style="420" customWidth="1"/>
    <col min="2326" max="2326" width="3.375" style="420" customWidth="1"/>
    <col min="2327" max="2566" width="9" style="420"/>
    <col min="2567" max="2567" width="2.75" style="420" customWidth="1"/>
    <col min="2568" max="2568" width="9.125" style="420" customWidth="1"/>
    <col min="2569" max="2569" width="3.375" style="420" customWidth="1"/>
    <col min="2570" max="2570" width="30.5" style="420" bestFit="1" customWidth="1"/>
    <col min="2571" max="2581" width="15" style="420" customWidth="1"/>
    <col min="2582" max="2582" width="3.375" style="420" customWidth="1"/>
    <col min="2583" max="2822" width="9" style="420"/>
    <col min="2823" max="2823" width="2.75" style="420" customWidth="1"/>
    <col min="2824" max="2824" width="9.125" style="420" customWidth="1"/>
    <col min="2825" max="2825" width="3.375" style="420" customWidth="1"/>
    <col min="2826" max="2826" width="30.5" style="420" bestFit="1" customWidth="1"/>
    <col min="2827" max="2837" width="15" style="420" customWidth="1"/>
    <col min="2838" max="2838" width="3.375" style="420" customWidth="1"/>
    <col min="2839" max="3078" width="9" style="420"/>
    <col min="3079" max="3079" width="2.75" style="420" customWidth="1"/>
    <col min="3080" max="3080" width="9.125" style="420" customWidth="1"/>
    <col min="3081" max="3081" width="3.375" style="420" customWidth="1"/>
    <col min="3082" max="3082" width="30.5" style="420" bestFit="1" customWidth="1"/>
    <col min="3083" max="3093" width="15" style="420" customWidth="1"/>
    <col min="3094" max="3094" width="3.375" style="420" customWidth="1"/>
    <col min="3095" max="3334" width="9" style="420"/>
    <col min="3335" max="3335" width="2.75" style="420" customWidth="1"/>
    <col min="3336" max="3336" width="9.125" style="420" customWidth="1"/>
    <col min="3337" max="3337" width="3.375" style="420" customWidth="1"/>
    <col min="3338" max="3338" width="30.5" style="420" bestFit="1" customWidth="1"/>
    <col min="3339" max="3349" width="15" style="420" customWidth="1"/>
    <col min="3350" max="3350" width="3.375" style="420" customWidth="1"/>
    <col min="3351" max="3590" width="9" style="420"/>
    <col min="3591" max="3591" width="2.75" style="420" customWidth="1"/>
    <col min="3592" max="3592" width="9.125" style="420" customWidth="1"/>
    <col min="3593" max="3593" width="3.375" style="420" customWidth="1"/>
    <col min="3594" max="3594" width="30.5" style="420" bestFit="1" customWidth="1"/>
    <col min="3595" max="3605" width="15" style="420" customWidth="1"/>
    <col min="3606" max="3606" width="3.375" style="420" customWidth="1"/>
    <col min="3607" max="3846" width="9" style="420"/>
    <col min="3847" max="3847" width="2.75" style="420" customWidth="1"/>
    <col min="3848" max="3848" width="9.125" style="420" customWidth="1"/>
    <col min="3849" max="3849" width="3.375" style="420" customWidth="1"/>
    <col min="3850" max="3850" width="30.5" style="420" bestFit="1" customWidth="1"/>
    <col min="3851" max="3861" width="15" style="420" customWidth="1"/>
    <col min="3862" max="3862" width="3.375" style="420" customWidth="1"/>
    <col min="3863" max="4102" width="9" style="420"/>
    <col min="4103" max="4103" width="2.75" style="420" customWidth="1"/>
    <col min="4104" max="4104" width="9.125" style="420" customWidth="1"/>
    <col min="4105" max="4105" width="3.375" style="420" customWidth="1"/>
    <col min="4106" max="4106" width="30.5" style="420" bestFit="1" customWidth="1"/>
    <col min="4107" max="4117" width="15" style="420" customWidth="1"/>
    <col min="4118" max="4118" width="3.375" style="420" customWidth="1"/>
    <col min="4119" max="4358" width="9" style="420"/>
    <col min="4359" max="4359" width="2.75" style="420" customWidth="1"/>
    <col min="4360" max="4360" width="9.125" style="420" customWidth="1"/>
    <col min="4361" max="4361" width="3.375" style="420" customWidth="1"/>
    <col min="4362" max="4362" width="30.5" style="420" bestFit="1" customWidth="1"/>
    <col min="4363" max="4373" width="15" style="420" customWidth="1"/>
    <col min="4374" max="4374" width="3.375" style="420" customWidth="1"/>
    <col min="4375" max="4614" width="9" style="420"/>
    <col min="4615" max="4615" width="2.75" style="420" customWidth="1"/>
    <col min="4616" max="4616" width="9.125" style="420" customWidth="1"/>
    <col min="4617" max="4617" width="3.375" style="420" customWidth="1"/>
    <col min="4618" max="4618" width="30.5" style="420" bestFit="1" customWidth="1"/>
    <col min="4619" max="4629" width="15" style="420" customWidth="1"/>
    <col min="4630" max="4630" width="3.375" style="420" customWidth="1"/>
    <col min="4631" max="4870" width="9" style="420"/>
    <col min="4871" max="4871" width="2.75" style="420" customWidth="1"/>
    <col min="4872" max="4872" width="9.125" style="420" customWidth="1"/>
    <col min="4873" max="4873" width="3.375" style="420" customWidth="1"/>
    <col min="4874" max="4874" width="30.5" style="420" bestFit="1" customWidth="1"/>
    <col min="4875" max="4885" width="15" style="420" customWidth="1"/>
    <col min="4886" max="4886" width="3.375" style="420" customWidth="1"/>
    <col min="4887" max="5126" width="9" style="420"/>
    <col min="5127" max="5127" width="2.75" style="420" customWidth="1"/>
    <col min="5128" max="5128" width="9.125" style="420" customWidth="1"/>
    <col min="5129" max="5129" width="3.375" style="420" customWidth="1"/>
    <col min="5130" max="5130" width="30.5" style="420" bestFit="1" customWidth="1"/>
    <col min="5131" max="5141" width="15" style="420" customWidth="1"/>
    <col min="5142" max="5142" width="3.375" style="420" customWidth="1"/>
    <col min="5143" max="5382" width="9" style="420"/>
    <col min="5383" max="5383" width="2.75" style="420" customWidth="1"/>
    <col min="5384" max="5384" width="9.125" style="420" customWidth="1"/>
    <col min="5385" max="5385" width="3.375" style="420" customWidth="1"/>
    <col min="5386" max="5386" width="30.5" style="420" bestFit="1" customWidth="1"/>
    <col min="5387" max="5397" width="15" style="420" customWidth="1"/>
    <col min="5398" max="5398" width="3.375" style="420" customWidth="1"/>
    <col min="5399" max="5638" width="9" style="420"/>
    <col min="5639" max="5639" width="2.75" style="420" customWidth="1"/>
    <col min="5640" max="5640" width="9.125" style="420" customWidth="1"/>
    <col min="5641" max="5641" width="3.375" style="420" customWidth="1"/>
    <col min="5642" max="5642" width="30.5" style="420" bestFit="1" customWidth="1"/>
    <col min="5643" max="5653" width="15" style="420" customWidth="1"/>
    <col min="5654" max="5654" width="3.375" style="420" customWidth="1"/>
    <col min="5655" max="5894" width="9" style="420"/>
    <col min="5895" max="5895" width="2.75" style="420" customWidth="1"/>
    <col min="5896" max="5896" width="9.125" style="420" customWidth="1"/>
    <col min="5897" max="5897" width="3.375" style="420" customWidth="1"/>
    <col min="5898" max="5898" width="30.5" style="420" bestFit="1" customWidth="1"/>
    <col min="5899" max="5909" width="15" style="420" customWidth="1"/>
    <col min="5910" max="5910" width="3.375" style="420" customWidth="1"/>
    <col min="5911" max="6150" width="9" style="420"/>
    <col min="6151" max="6151" width="2.75" style="420" customWidth="1"/>
    <col min="6152" max="6152" width="9.125" style="420" customWidth="1"/>
    <col min="6153" max="6153" width="3.375" style="420" customWidth="1"/>
    <col min="6154" max="6154" width="30.5" style="420" bestFit="1" customWidth="1"/>
    <col min="6155" max="6165" width="15" style="420" customWidth="1"/>
    <col min="6166" max="6166" width="3.375" style="420" customWidth="1"/>
    <col min="6167" max="6406" width="9" style="420"/>
    <col min="6407" max="6407" width="2.75" style="420" customWidth="1"/>
    <col min="6408" max="6408" width="9.125" style="420" customWidth="1"/>
    <col min="6409" max="6409" width="3.375" style="420" customWidth="1"/>
    <col min="6410" max="6410" width="30.5" style="420" bestFit="1" customWidth="1"/>
    <col min="6411" max="6421" width="15" style="420" customWidth="1"/>
    <col min="6422" max="6422" width="3.375" style="420" customWidth="1"/>
    <col min="6423" max="6662" width="9" style="420"/>
    <col min="6663" max="6663" width="2.75" style="420" customWidth="1"/>
    <col min="6664" max="6664" width="9.125" style="420" customWidth="1"/>
    <col min="6665" max="6665" width="3.375" style="420" customWidth="1"/>
    <col min="6666" max="6666" width="30.5" style="420" bestFit="1" customWidth="1"/>
    <col min="6667" max="6677" width="15" style="420" customWidth="1"/>
    <col min="6678" max="6678" width="3.375" style="420" customWidth="1"/>
    <col min="6679" max="6918" width="9" style="420"/>
    <col min="6919" max="6919" width="2.75" style="420" customWidth="1"/>
    <col min="6920" max="6920" width="9.125" style="420" customWidth="1"/>
    <col min="6921" max="6921" width="3.375" style="420" customWidth="1"/>
    <col min="6922" max="6922" width="30.5" style="420" bestFit="1" customWidth="1"/>
    <col min="6923" max="6933" width="15" style="420" customWidth="1"/>
    <col min="6934" max="6934" width="3.375" style="420" customWidth="1"/>
    <col min="6935" max="7174" width="9" style="420"/>
    <col min="7175" max="7175" width="2.75" style="420" customWidth="1"/>
    <col min="7176" max="7176" width="9.125" style="420" customWidth="1"/>
    <col min="7177" max="7177" width="3.375" style="420" customWidth="1"/>
    <col min="7178" max="7178" width="30.5" style="420" bestFit="1" customWidth="1"/>
    <col min="7179" max="7189" width="15" style="420" customWidth="1"/>
    <col min="7190" max="7190" width="3.375" style="420" customWidth="1"/>
    <col min="7191" max="7430" width="9" style="420"/>
    <col min="7431" max="7431" width="2.75" style="420" customWidth="1"/>
    <col min="7432" max="7432" width="9.125" style="420" customWidth="1"/>
    <col min="7433" max="7433" width="3.375" style="420" customWidth="1"/>
    <col min="7434" max="7434" width="30.5" style="420" bestFit="1" customWidth="1"/>
    <col min="7435" max="7445" width="15" style="420" customWidth="1"/>
    <col min="7446" max="7446" width="3.375" style="420" customWidth="1"/>
    <col min="7447" max="7686" width="9" style="420"/>
    <col min="7687" max="7687" width="2.75" style="420" customWidth="1"/>
    <col min="7688" max="7688" width="9.125" style="420" customWidth="1"/>
    <col min="7689" max="7689" width="3.375" style="420" customWidth="1"/>
    <col min="7690" max="7690" width="30.5" style="420" bestFit="1" customWidth="1"/>
    <col min="7691" max="7701" width="15" style="420" customWidth="1"/>
    <col min="7702" max="7702" width="3.375" style="420" customWidth="1"/>
    <col min="7703" max="7942" width="9" style="420"/>
    <col min="7943" max="7943" width="2.75" style="420" customWidth="1"/>
    <col min="7944" max="7944" width="9.125" style="420" customWidth="1"/>
    <col min="7945" max="7945" width="3.375" style="420" customWidth="1"/>
    <col min="7946" max="7946" width="30.5" style="420" bestFit="1" customWidth="1"/>
    <col min="7947" max="7957" width="15" style="420" customWidth="1"/>
    <col min="7958" max="7958" width="3.375" style="420" customWidth="1"/>
    <col min="7959" max="8198" width="9" style="420"/>
    <col min="8199" max="8199" width="2.75" style="420" customWidth="1"/>
    <col min="8200" max="8200" width="9.125" style="420" customWidth="1"/>
    <col min="8201" max="8201" width="3.375" style="420" customWidth="1"/>
    <col min="8202" max="8202" width="30.5" style="420" bestFit="1" customWidth="1"/>
    <col min="8203" max="8213" width="15" style="420" customWidth="1"/>
    <col min="8214" max="8214" width="3.375" style="420" customWidth="1"/>
    <col min="8215" max="8454" width="9" style="420"/>
    <col min="8455" max="8455" width="2.75" style="420" customWidth="1"/>
    <col min="8456" max="8456" width="9.125" style="420" customWidth="1"/>
    <col min="8457" max="8457" width="3.375" style="420" customWidth="1"/>
    <col min="8458" max="8458" width="30.5" style="420" bestFit="1" customWidth="1"/>
    <col min="8459" max="8469" width="15" style="420" customWidth="1"/>
    <col min="8470" max="8470" width="3.375" style="420" customWidth="1"/>
    <col min="8471" max="8710" width="9" style="420"/>
    <col min="8711" max="8711" width="2.75" style="420" customWidth="1"/>
    <col min="8712" max="8712" width="9.125" style="420" customWidth="1"/>
    <col min="8713" max="8713" width="3.375" style="420" customWidth="1"/>
    <col min="8714" max="8714" width="30.5" style="420" bestFit="1" customWidth="1"/>
    <col min="8715" max="8725" width="15" style="420" customWidth="1"/>
    <col min="8726" max="8726" width="3.375" style="420" customWidth="1"/>
    <col min="8727" max="8966" width="9" style="420"/>
    <col min="8967" max="8967" width="2.75" style="420" customWidth="1"/>
    <col min="8968" max="8968" width="9.125" style="420" customWidth="1"/>
    <col min="8969" max="8969" width="3.375" style="420" customWidth="1"/>
    <col min="8970" max="8970" width="30.5" style="420" bestFit="1" customWidth="1"/>
    <col min="8971" max="8981" width="15" style="420" customWidth="1"/>
    <col min="8982" max="8982" width="3.375" style="420" customWidth="1"/>
    <col min="8983" max="9222" width="9" style="420"/>
    <col min="9223" max="9223" width="2.75" style="420" customWidth="1"/>
    <col min="9224" max="9224" width="9.125" style="420" customWidth="1"/>
    <col min="9225" max="9225" width="3.375" style="420" customWidth="1"/>
    <col min="9226" max="9226" width="30.5" style="420" bestFit="1" customWidth="1"/>
    <col min="9227" max="9237" width="15" style="420" customWidth="1"/>
    <col min="9238" max="9238" width="3.375" style="420" customWidth="1"/>
    <col min="9239" max="9478" width="9" style="420"/>
    <col min="9479" max="9479" width="2.75" style="420" customWidth="1"/>
    <col min="9480" max="9480" width="9.125" style="420" customWidth="1"/>
    <col min="9481" max="9481" width="3.375" style="420" customWidth="1"/>
    <col min="9482" max="9482" width="30.5" style="420" bestFit="1" customWidth="1"/>
    <col min="9483" max="9493" width="15" style="420" customWidth="1"/>
    <col min="9494" max="9494" width="3.375" style="420" customWidth="1"/>
    <col min="9495" max="9734" width="9" style="420"/>
    <col min="9735" max="9735" width="2.75" style="420" customWidth="1"/>
    <col min="9736" max="9736" width="9.125" style="420" customWidth="1"/>
    <col min="9737" max="9737" width="3.375" style="420" customWidth="1"/>
    <col min="9738" max="9738" width="30.5" style="420" bestFit="1" customWidth="1"/>
    <col min="9739" max="9749" width="15" style="420" customWidth="1"/>
    <col min="9750" max="9750" width="3.375" style="420" customWidth="1"/>
    <col min="9751" max="9990" width="9" style="420"/>
    <col min="9991" max="9991" width="2.75" style="420" customWidth="1"/>
    <col min="9992" max="9992" width="9.125" style="420" customWidth="1"/>
    <col min="9993" max="9993" width="3.375" style="420" customWidth="1"/>
    <col min="9994" max="9994" width="30.5" style="420" bestFit="1" customWidth="1"/>
    <col min="9995" max="10005" width="15" style="420" customWidth="1"/>
    <col min="10006" max="10006" width="3.375" style="420" customWidth="1"/>
    <col min="10007" max="10246" width="9" style="420"/>
    <col min="10247" max="10247" width="2.75" style="420" customWidth="1"/>
    <col min="10248" max="10248" width="9.125" style="420" customWidth="1"/>
    <col min="10249" max="10249" width="3.375" style="420" customWidth="1"/>
    <col min="10250" max="10250" width="30.5" style="420" bestFit="1" customWidth="1"/>
    <col min="10251" max="10261" width="15" style="420" customWidth="1"/>
    <col min="10262" max="10262" width="3.375" style="420" customWidth="1"/>
    <col min="10263" max="10502" width="9" style="420"/>
    <col min="10503" max="10503" width="2.75" style="420" customWidth="1"/>
    <col min="10504" max="10504" width="9.125" style="420" customWidth="1"/>
    <col min="10505" max="10505" width="3.375" style="420" customWidth="1"/>
    <col min="10506" max="10506" width="30.5" style="420" bestFit="1" customWidth="1"/>
    <col min="10507" max="10517" width="15" style="420" customWidth="1"/>
    <col min="10518" max="10518" width="3.375" style="420" customWidth="1"/>
    <col min="10519" max="10758" width="9" style="420"/>
    <col min="10759" max="10759" width="2.75" style="420" customWidth="1"/>
    <col min="10760" max="10760" width="9.125" style="420" customWidth="1"/>
    <col min="10761" max="10761" width="3.375" style="420" customWidth="1"/>
    <col min="10762" max="10762" width="30.5" style="420" bestFit="1" customWidth="1"/>
    <col min="10763" max="10773" width="15" style="420" customWidth="1"/>
    <col min="10774" max="10774" width="3.375" style="420" customWidth="1"/>
    <col min="10775" max="11014" width="9" style="420"/>
    <col min="11015" max="11015" width="2.75" style="420" customWidth="1"/>
    <col min="11016" max="11016" width="9.125" style="420" customWidth="1"/>
    <col min="11017" max="11017" width="3.375" style="420" customWidth="1"/>
    <col min="11018" max="11018" width="30.5" style="420" bestFit="1" customWidth="1"/>
    <col min="11019" max="11029" width="15" style="420" customWidth="1"/>
    <col min="11030" max="11030" width="3.375" style="420" customWidth="1"/>
    <col min="11031" max="11270" width="9" style="420"/>
    <col min="11271" max="11271" width="2.75" style="420" customWidth="1"/>
    <col min="11272" max="11272" width="9.125" style="420" customWidth="1"/>
    <col min="11273" max="11273" width="3.375" style="420" customWidth="1"/>
    <col min="11274" max="11274" width="30.5" style="420" bestFit="1" customWidth="1"/>
    <col min="11275" max="11285" width="15" style="420" customWidth="1"/>
    <col min="11286" max="11286" width="3.375" style="420" customWidth="1"/>
    <col min="11287" max="11526" width="9" style="420"/>
    <col min="11527" max="11527" width="2.75" style="420" customWidth="1"/>
    <col min="11528" max="11528" width="9.125" style="420" customWidth="1"/>
    <col min="11529" max="11529" width="3.375" style="420" customWidth="1"/>
    <col min="11530" max="11530" width="30.5" style="420" bestFit="1" customWidth="1"/>
    <col min="11531" max="11541" width="15" style="420" customWidth="1"/>
    <col min="11542" max="11542" width="3.375" style="420" customWidth="1"/>
    <col min="11543" max="11782" width="9" style="420"/>
    <col min="11783" max="11783" width="2.75" style="420" customWidth="1"/>
    <col min="11784" max="11784" width="9.125" style="420" customWidth="1"/>
    <col min="11785" max="11785" width="3.375" style="420" customWidth="1"/>
    <col min="11786" max="11786" width="30.5" style="420" bestFit="1" customWidth="1"/>
    <col min="11787" max="11797" width="15" style="420" customWidth="1"/>
    <col min="11798" max="11798" width="3.375" style="420" customWidth="1"/>
    <col min="11799" max="12038" width="9" style="420"/>
    <col min="12039" max="12039" width="2.75" style="420" customWidth="1"/>
    <col min="12040" max="12040" width="9.125" style="420" customWidth="1"/>
    <col min="12041" max="12041" width="3.375" style="420" customWidth="1"/>
    <col min="12042" max="12042" width="30.5" style="420" bestFit="1" customWidth="1"/>
    <col min="12043" max="12053" width="15" style="420" customWidth="1"/>
    <col min="12054" max="12054" width="3.375" style="420" customWidth="1"/>
    <col min="12055" max="12294" width="9" style="420"/>
    <col min="12295" max="12295" width="2.75" style="420" customWidth="1"/>
    <col min="12296" max="12296" width="9.125" style="420" customWidth="1"/>
    <col min="12297" max="12297" width="3.375" style="420" customWidth="1"/>
    <col min="12298" max="12298" width="30.5" style="420" bestFit="1" customWidth="1"/>
    <col min="12299" max="12309" width="15" style="420" customWidth="1"/>
    <col min="12310" max="12310" width="3.375" style="420" customWidth="1"/>
    <col min="12311" max="12550" width="9" style="420"/>
    <col min="12551" max="12551" width="2.75" style="420" customWidth="1"/>
    <col min="12552" max="12552" width="9.125" style="420" customWidth="1"/>
    <col min="12553" max="12553" width="3.375" style="420" customWidth="1"/>
    <col min="12554" max="12554" width="30.5" style="420" bestFit="1" customWidth="1"/>
    <col min="12555" max="12565" width="15" style="420" customWidth="1"/>
    <col min="12566" max="12566" width="3.375" style="420" customWidth="1"/>
    <col min="12567" max="12806" width="9" style="420"/>
    <col min="12807" max="12807" width="2.75" style="420" customWidth="1"/>
    <col min="12808" max="12808" width="9.125" style="420" customWidth="1"/>
    <col min="12809" max="12809" width="3.375" style="420" customWidth="1"/>
    <col min="12810" max="12810" width="30.5" style="420" bestFit="1" customWidth="1"/>
    <col min="12811" max="12821" width="15" style="420" customWidth="1"/>
    <col min="12822" max="12822" width="3.375" style="420" customWidth="1"/>
    <col min="12823" max="13062" width="9" style="420"/>
    <col min="13063" max="13063" width="2.75" style="420" customWidth="1"/>
    <col min="13064" max="13064" width="9.125" style="420" customWidth="1"/>
    <col min="13065" max="13065" width="3.375" style="420" customWidth="1"/>
    <col min="13066" max="13066" width="30.5" style="420" bestFit="1" customWidth="1"/>
    <col min="13067" max="13077" width="15" style="420" customWidth="1"/>
    <col min="13078" max="13078" width="3.375" style="420" customWidth="1"/>
    <col min="13079" max="13318" width="9" style="420"/>
    <col min="13319" max="13319" width="2.75" style="420" customWidth="1"/>
    <col min="13320" max="13320" width="9.125" style="420" customWidth="1"/>
    <col min="13321" max="13321" width="3.375" style="420" customWidth="1"/>
    <col min="13322" max="13322" width="30.5" style="420" bestFit="1" customWidth="1"/>
    <col min="13323" max="13333" width="15" style="420" customWidth="1"/>
    <col min="13334" max="13334" width="3.375" style="420" customWidth="1"/>
    <col min="13335" max="13574" width="9" style="420"/>
    <col min="13575" max="13575" width="2.75" style="420" customWidth="1"/>
    <col min="13576" max="13576" width="9.125" style="420" customWidth="1"/>
    <col min="13577" max="13577" width="3.375" style="420" customWidth="1"/>
    <col min="13578" max="13578" width="30.5" style="420" bestFit="1" customWidth="1"/>
    <col min="13579" max="13589" width="15" style="420" customWidth="1"/>
    <col min="13590" max="13590" width="3.375" style="420" customWidth="1"/>
    <col min="13591" max="13830" width="9" style="420"/>
    <col min="13831" max="13831" width="2.75" style="420" customWidth="1"/>
    <col min="13832" max="13832" width="9.125" style="420" customWidth="1"/>
    <col min="13833" max="13833" width="3.375" style="420" customWidth="1"/>
    <col min="13834" max="13834" width="30.5" style="420" bestFit="1" customWidth="1"/>
    <col min="13835" max="13845" width="15" style="420" customWidth="1"/>
    <col min="13846" max="13846" width="3.375" style="420" customWidth="1"/>
    <col min="13847" max="14086" width="9" style="420"/>
    <col min="14087" max="14087" width="2.75" style="420" customWidth="1"/>
    <col min="14088" max="14088" width="9.125" style="420" customWidth="1"/>
    <col min="14089" max="14089" width="3.375" style="420" customWidth="1"/>
    <col min="14090" max="14090" width="30.5" style="420" bestFit="1" customWidth="1"/>
    <col min="14091" max="14101" width="15" style="420" customWidth="1"/>
    <col min="14102" max="14102" width="3.375" style="420" customWidth="1"/>
    <col min="14103" max="14342" width="9" style="420"/>
    <col min="14343" max="14343" width="2.75" style="420" customWidth="1"/>
    <col min="14344" max="14344" width="9.125" style="420" customWidth="1"/>
    <col min="14345" max="14345" width="3.375" style="420" customWidth="1"/>
    <col min="14346" max="14346" width="30.5" style="420" bestFit="1" customWidth="1"/>
    <col min="14347" max="14357" width="15" style="420" customWidth="1"/>
    <col min="14358" max="14358" width="3.375" style="420" customWidth="1"/>
    <col min="14359" max="14598" width="9" style="420"/>
    <col min="14599" max="14599" width="2.75" style="420" customWidth="1"/>
    <col min="14600" max="14600" width="9.125" style="420" customWidth="1"/>
    <col min="14601" max="14601" width="3.375" style="420" customWidth="1"/>
    <col min="14602" max="14602" width="30.5" style="420" bestFit="1" customWidth="1"/>
    <col min="14603" max="14613" width="15" style="420" customWidth="1"/>
    <col min="14614" max="14614" width="3.375" style="420" customWidth="1"/>
    <col min="14615" max="14854" width="9" style="420"/>
    <col min="14855" max="14855" width="2.75" style="420" customWidth="1"/>
    <col min="14856" max="14856" width="9.125" style="420" customWidth="1"/>
    <col min="14857" max="14857" width="3.375" style="420" customWidth="1"/>
    <col min="14858" max="14858" width="30.5" style="420" bestFit="1" customWidth="1"/>
    <col min="14859" max="14869" width="15" style="420" customWidth="1"/>
    <col min="14870" max="14870" width="3.375" style="420" customWidth="1"/>
    <col min="14871" max="15110" width="9" style="420"/>
    <col min="15111" max="15111" width="2.75" style="420" customWidth="1"/>
    <col min="15112" max="15112" width="9.125" style="420" customWidth="1"/>
    <col min="15113" max="15113" width="3.375" style="420" customWidth="1"/>
    <col min="15114" max="15114" width="30.5" style="420" bestFit="1" customWidth="1"/>
    <col min="15115" max="15125" width="15" style="420" customWidth="1"/>
    <col min="15126" max="15126" width="3.375" style="420" customWidth="1"/>
    <col min="15127" max="15366" width="9" style="420"/>
    <col min="15367" max="15367" width="2.75" style="420" customWidth="1"/>
    <col min="15368" max="15368" width="9.125" style="420" customWidth="1"/>
    <col min="15369" max="15369" width="3.375" style="420" customWidth="1"/>
    <col min="15370" max="15370" width="30.5" style="420" bestFit="1" customWidth="1"/>
    <col min="15371" max="15381" width="15" style="420" customWidth="1"/>
    <col min="15382" max="15382" width="3.375" style="420" customWidth="1"/>
    <col min="15383" max="15622" width="9" style="420"/>
    <col min="15623" max="15623" width="2.75" style="420" customWidth="1"/>
    <col min="15624" max="15624" width="9.125" style="420" customWidth="1"/>
    <col min="15625" max="15625" width="3.375" style="420" customWidth="1"/>
    <col min="15626" max="15626" width="30.5" style="420" bestFit="1" customWidth="1"/>
    <col min="15627" max="15637" width="15" style="420" customWidth="1"/>
    <col min="15638" max="15638" width="3.375" style="420" customWidth="1"/>
    <col min="15639" max="15878" width="9" style="420"/>
    <col min="15879" max="15879" width="2.75" style="420" customWidth="1"/>
    <col min="15880" max="15880" width="9.125" style="420" customWidth="1"/>
    <col min="15881" max="15881" width="3.375" style="420" customWidth="1"/>
    <col min="15882" max="15882" width="30.5" style="420" bestFit="1" customWidth="1"/>
    <col min="15883" max="15893" width="15" style="420" customWidth="1"/>
    <col min="15894" max="15894" width="3.375" style="420" customWidth="1"/>
    <col min="15895" max="16134" width="9" style="420"/>
    <col min="16135" max="16135" width="2.75" style="420" customWidth="1"/>
    <col min="16136" max="16136" width="9.125" style="420" customWidth="1"/>
    <col min="16137" max="16137" width="3.375" style="420" customWidth="1"/>
    <col min="16138" max="16138" width="30.5" style="420" bestFit="1" customWidth="1"/>
    <col min="16139" max="16149" width="15" style="420" customWidth="1"/>
    <col min="16150" max="16150" width="3.375" style="420" customWidth="1"/>
    <col min="16151" max="16384" width="9" style="420"/>
  </cols>
  <sheetData>
    <row r="1" spans="2:25" ht="17.25">
      <c r="B1" s="418" t="s">
        <v>664</v>
      </c>
      <c r="T1" s="420">
        <v>26787</v>
      </c>
      <c r="U1" s="420">
        <v>39715</v>
      </c>
      <c r="Y1" s="420">
        <v>13933</v>
      </c>
    </row>
    <row r="2" spans="2:25" ht="43.5" customHeight="1">
      <c r="B2" s="240"/>
      <c r="C2" s="421" t="s">
        <v>374</v>
      </c>
      <c r="D2" s="422" t="s">
        <v>56</v>
      </c>
      <c r="E2" s="423" t="s">
        <v>553</v>
      </c>
      <c r="F2" s="423" t="s">
        <v>554</v>
      </c>
      <c r="G2" s="423" t="s">
        <v>555</v>
      </c>
      <c r="H2" s="424" t="s">
        <v>556</v>
      </c>
      <c r="I2" s="56" t="s">
        <v>557</v>
      </c>
      <c r="J2" s="56" t="s">
        <v>219</v>
      </c>
      <c r="K2" s="425" t="s">
        <v>558</v>
      </c>
      <c r="L2" s="56" t="s">
        <v>559</v>
      </c>
      <c r="M2" s="424" t="s">
        <v>560</v>
      </c>
      <c r="N2" s="56" t="s">
        <v>561</v>
      </c>
      <c r="O2" s="424" t="s">
        <v>562</v>
      </c>
      <c r="P2" s="426" t="str">
        <f>C2</f>
        <v>コード</v>
      </c>
      <c r="T2" s="477">
        <f>627+3126696</f>
        <v>3127323</v>
      </c>
      <c r="U2" s="477">
        <v>4410118</v>
      </c>
      <c r="V2" s="477"/>
      <c r="W2" s="477"/>
      <c r="X2" s="477"/>
      <c r="Y2" s="477">
        <v>141241</v>
      </c>
    </row>
    <row r="3" spans="2:25" ht="13.5">
      <c r="B3" s="427" t="s">
        <v>102</v>
      </c>
      <c r="C3" s="582">
        <v>1</v>
      </c>
      <c r="D3" s="428" t="s">
        <v>67</v>
      </c>
      <c r="E3" s="429">
        <v>0.24390306813345575</v>
      </c>
      <c r="F3" s="429">
        <v>0.26548575555526932</v>
      </c>
      <c r="G3" s="429">
        <v>0.50938882368872507</v>
      </c>
      <c r="H3" s="429">
        <v>0.49061117631127493</v>
      </c>
      <c r="I3" s="429">
        <v>0.73451424444473068</v>
      </c>
      <c r="J3" s="431">
        <v>0.56924773200807521</v>
      </c>
      <c r="K3" s="431">
        <v>0.10213462832496947</v>
      </c>
      <c r="L3" s="430">
        <v>4.6429999999999999E-2</v>
      </c>
      <c r="M3" s="434">
        <v>7.8933035814530376E-3</v>
      </c>
      <c r="N3" s="435">
        <v>0.26729606907632014</v>
      </c>
      <c r="O3" s="436">
        <v>4.7024230264449358E-2</v>
      </c>
      <c r="P3" s="626">
        <v>1</v>
      </c>
      <c r="T3" s="420">
        <f t="array" ref="T3:U44">+V3:W44*-1</f>
        <v>0.26729606907632014</v>
      </c>
      <c r="U3" s="420">
        <v>4.7024230264449358E-2</v>
      </c>
      <c r="V3" s="420">
        <v>-0.26729606907632014</v>
      </c>
      <c r="W3" s="420">
        <v>-4.7024230264449358E-2</v>
      </c>
      <c r="X3" s="593" t="s">
        <v>57</v>
      </c>
      <c r="Y3" s="591" t="s">
        <v>67</v>
      </c>
    </row>
    <row r="4" spans="2:25" ht="12.95" customHeight="1">
      <c r="B4" s="438"/>
      <c r="C4" s="583">
        <v>2</v>
      </c>
      <c r="D4" s="439" t="s">
        <v>563</v>
      </c>
      <c r="E4" s="440">
        <v>0.24395785994629238</v>
      </c>
      <c r="F4" s="440">
        <v>0.20622460924051528</v>
      </c>
      <c r="G4" s="440">
        <v>0.45018246918680765</v>
      </c>
      <c r="H4" s="440">
        <v>0.54981753081319229</v>
      </c>
      <c r="I4" s="440">
        <v>0.79377539075948467</v>
      </c>
      <c r="J4" s="441">
        <v>0.69155545329038259</v>
      </c>
      <c r="K4" s="441">
        <v>0.26323055683387042</v>
      </c>
      <c r="L4" s="432">
        <v>0.112287</v>
      </c>
      <c r="M4" s="442">
        <v>2.8706924753074215E-4</v>
      </c>
      <c r="N4" s="443">
        <v>0.2302569172792274</v>
      </c>
      <c r="O4" s="444">
        <v>2.8703663901187865E-2</v>
      </c>
      <c r="P4" s="627">
        <v>2</v>
      </c>
      <c r="T4" s="420">
        <v>0.2302569172792274</v>
      </c>
      <c r="U4" s="420">
        <v>2.8703663901187865E-2</v>
      </c>
      <c r="V4" s="420">
        <v>-0.2302569172792274</v>
      </c>
      <c r="W4" s="420">
        <v>-2.8703663901187865E-2</v>
      </c>
      <c r="X4" s="593" t="s">
        <v>58</v>
      </c>
      <c r="Y4" s="591" t="s">
        <v>563</v>
      </c>
    </row>
    <row r="5" spans="2:25" ht="12.95" customHeight="1">
      <c r="B5" s="438"/>
      <c r="C5" s="583">
        <v>3</v>
      </c>
      <c r="D5" s="439" t="s">
        <v>633</v>
      </c>
      <c r="E5" s="440">
        <v>0.42648865401107966</v>
      </c>
      <c r="F5" s="440">
        <v>8.9029506524812896E-2</v>
      </c>
      <c r="G5" s="440">
        <v>0.51551816053589261</v>
      </c>
      <c r="H5" s="440">
        <v>0.48448183946410739</v>
      </c>
      <c r="I5" s="440">
        <v>0.9109704934751871</v>
      </c>
      <c r="J5" s="441">
        <v>0.53219145756312469</v>
      </c>
      <c r="K5" s="441">
        <v>0.20604892629591767</v>
      </c>
      <c r="L5" s="432">
        <v>2.3559E-2</v>
      </c>
      <c r="M5" s="442">
        <v>2.3663399859723522E-3</v>
      </c>
      <c r="N5" s="443">
        <v>0.38024583155018937</v>
      </c>
      <c r="O5" s="444">
        <v>3.0597107487233238E-2</v>
      </c>
      <c r="P5" s="627">
        <v>3</v>
      </c>
      <c r="T5" s="420">
        <v>0.38024583155018937</v>
      </c>
      <c r="U5" s="420">
        <v>3.0597107487233238E-2</v>
      </c>
      <c r="V5" s="420">
        <v>-0.38024583155018937</v>
      </c>
      <c r="W5" s="420">
        <v>-3.0597107487233238E-2</v>
      </c>
      <c r="X5" s="593" t="s">
        <v>59</v>
      </c>
      <c r="Y5" s="591" t="s">
        <v>665</v>
      </c>
    </row>
    <row r="6" spans="2:25" ht="12.95" customHeight="1">
      <c r="B6" s="438"/>
      <c r="C6" s="583">
        <v>4</v>
      </c>
      <c r="D6" s="439" t="s">
        <v>634</v>
      </c>
      <c r="E6" s="440">
        <v>0.14628061640298873</v>
      </c>
      <c r="F6" s="440">
        <v>0.84490592409641319</v>
      </c>
      <c r="G6" s="440">
        <v>0.99118654049940214</v>
      </c>
      <c r="H6" s="440">
        <v>8.8134595005980865E-3</v>
      </c>
      <c r="I6" s="440">
        <v>0.15509407590358681</v>
      </c>
      <c r="J6" s="441">
        <v>0.367452791960451</v>
      </c>
      <c r="K6" s="441">
        <v>0.19734176189318442</v>
      </c>
      <c r="L6" s="432">
        <v>7.3668999999999998E-2</v>
      </c>
      <c r="M6" s="442">
        <v>-5.7237733403368841E-6</v>
      </c>
      <c r="N6" s="443">
        <v>0.1563546692888777</v>
      </c>
      <c r="O6" s="444">
        <v>0.55399010572693941</v>
      </c>
      <c r="P6" s="627">
        <v>4</v>
      </c>
      <c r="T6" s="420">
        <v>0.1563546692888777</v>
      </c>
      <c r="U6" s="420">
        <v>0.55399010572693941</v>
      </c>
      <c r="V6" s="420">
        <v>-0.1563546692888777</v>
      </c>
      <c r="W6" s="420">
        <v>-0.55399010572693941</v>
      </c>
      <c r="X6" s="593" t="s">
        <v>60</v>
      </c>
      <c r="Y6" s="591" t="s">
        <v>197</v>
      </c>
    </row>
    <row r="7" spans="2:25" ht="12.95" customHeight="1">
      <c r="B7" s="438"/>
      <c r="C7" s="583">
        <v>5</v>
      </c>
      <c r="D7" s="439" t="s">
        <v>635</v>
      </c>
      <c r="E7" s="440">
        <v>0.69706624298387476</v>
      </c>
      <c r="F7" s="440">
        <v>0.12656403779555089</v>
      </c>
      <c r="G7" s="440">
        <v>0.82363028077942568</v>
      </c>
      <c r="H7" s="440">
        <v>0.17636971922057434</v>
      </c>
      <c r="I7" s="440">
        <v>0.87343596220444908</v>
      </c>
      <c r="J7" s="441">
        <v>0.36638550416486604</v>
      </c>
      <c r="K7" s="441">
        <v>0.1416580020327817</v>
      </c>
      <c r="L7" s="432">
        <v>4.2768E-2</v>
      </c>
      <c r="M7" s="442">
        <v>8.3893565994446181E-2</v>
      </c>
      <c r="N7" s="443">
        <v>0.35402581333411243</v>
      </c>
      <c r="O7" s="444">
        <v>3.3737462388198171E-2</v>
      </c>
      <c r="P7" s="627">
        <v>5</v>
      </c>
      <c r="T7" s="420">
        <v>0.35402581333411243</v>
      </c>
      <c r="U7" s="420">
        <v>3.3737462388198171E-2</v>
      </c>
      <c r="V7" s="420">
        <v>-0.35402581333411243</v>
      </c>
      <c r="W7" s="420">
        <v>-3.3737462388198171E-2</v>
      </c>
      <c r="X7" s="593" t="s">
        <v>61</v>
      </c>
      <c r="Y7" s="591" t="s">
        <v>666</v>
      </c>
    </row>
    <row r="8" spans="2:25" ht="12.95" customHeight="1">
      <c r="B8" s="438"/>
      <c r="C8" s="583">
        <v>6</v>
      </c>
      <c r="D8" s="439" t="s">
        <v>68</v>
      </c>
      <c r="E8" s="440">
        <v>0.39283060109289641</v>
      </c>
      <c r="F8" s="440">
        <v>0.48290710382513691</v>
      </c>
      <c r="G8" s="440">
        <v>0.87573770491803338</v>
      </c>
      <c r="H8" s="440">
        <v>0.12426229508196673</v>
      </c>
      <c r="I8" s="440">
        <v>0.51709289617486309</v>
      </c>
      <c r="J8" s="441">
        <v>0.31248016250872901</v>
      </c>
      <c r="K8" s="441">
        <v>0.39982860407541487</v>
      </c>
      <c r="L8" s="432">
        <v>8.8236999999999996E-2</v>
      </c>
      <c r="M8" s="442">
        <v>1.0322605074169095E-2</v>
      </c>
      <c r="N8" s="443">
        <v>0.64774160947987436</v>
      </c>
      <c r="O8" s="444">
        <v>3.0407131323188317E-2</v>
      </c>
      <c r="P8" s="627">
        <v>6</v>
      </c>
      <c r="R8" s="420" t="e">
        <f>+#REF!/#REF!</f>
        <v>#REF!</v>
      </c>
      <c r="T8" s="420">
        <v>0.64774160947987436</v>
      </c>
      <c r="U8" s="420">
        <v>3.0407131323188317E-2</v>
      </c>
      <c r="V8" s="420">
        <v>-0.64774160947987436</v>
      </c>
      <c r="W8" s="420">
        <v>-3.0407131323188317E-2</v>
      </c>
      <c r="X8" s="593" t="s">
        <v>62</v>
      </c>
      <c r="Y8" s="591" t="s">
        <v>68</v>
      </c>
    </row>
    <row r="9" spans="2:25" ht="12.95" customHeight="1">
      <c r="B9" s="438"/>
      <c r="C9" s="583">
        <v>7</v>
      </c>
      <c r="D9" s="439" t="s">
        <v>69</v>
      </c>
      <c r="E9" s="440">
        <v>0.71993554277166105</v>
      </c>
      <c r="F9" s="440">
        <v>0.15148548612409671</v>
      </c>
      <c r="G9" s="440">
        <v>0.87142102889575779</v>
      </c>
      <c r="H9" s="440">
        <v>0.12857897110424224</v>
      </c>
      <c r="I9" s="440">
        <v>0.84851451387590326</v>
      </c>
      <c r="J9" s="441">
        <v>0.28199373195199079</v>
      </c>
      <c r="K9" s="441">
        <v>0.16197703540489139</v>
      </c>
      <c r="L9" s="432">
        <v>5.076E-2</v>
      </c>
      <c r="M9" s="442">
        <v>1.014208606882001E-3</v>
      </c>
      <c r="N9" s="443">
        <v>0.29349221893777083</v>
      </c>
      <c r="O9" s="444">
        <v>6.0880301549154477E-2</v>
      </c>
      <c r="P9" s="627">
        <v>7</v>
      </c>
      <c r="T9" s="420">
        <v>0.29349221893777083</v>
      </c>
      <c r="U9" s="420">
        <v>6.0880301549154477E-2</v>
      </c>
      <c r="V9" s="420">
        <v>-0.29349221893777083</v>
      </c>
      <c r="W9" s="420">
        <v>-6.0880301549154477E-2</v>
      </c>
      <c r="X9" s="593" t="s">
        <v>63</v>
      </c>
      <c r="Y9" s="591" t="s">
        <v>69</v>
      </c>
    </row>
    <row r="10" spans="2:25" ht="12.95" customHeight="1">
      <c r="B10" s="438"/>
      <c r="C10" s="583">
        <v>8</v>
      </c>
      <c r="D10" s="439" t="s">
        <v>70</v>
      </c>
      <c r="E10" s="440">
        <v>0.58084116216562176</v>
      </c>
      <c r="F10" s="440">
        <v>0.15298195315499818</v>
      </c>
      <c r="G10" s="440">
        <v>0.73382311532062006</v>
      </c>
      <c r="H10" s="440">
        <v>0.26617688467938005</v>
      </c>
      <c r="I10" s="440">
        <v>0.84701804684500182</v>
      </c>
      <c r="J10" s="441">
        <v>0.2111755821872201</v>
      </c>
      <c r="K10" s="441">
        <v>8.7418758486434878E-2</v>
      </c>
      <c r="L10" s="432">
        <v>8.5000000000000006E-3</v>
      </c>
      <c r="M10" s="442">
        <v>1.609392976225647E-2</v>
      </c>
      <c r="N10" s="443">
        <v>0.24855545235703319</v>
      </c>
      <c r="O10" s="444">
        <v>2.8967085917018368E-2</v>
      </c>
      <c r="P10" s="627">
        <v>8</v>
      </c>
      <c r="T10" s="420">
        <v>0.24855545235703319</v>
      </c>
      <c r="U10" s="420">
        <v>2.8967085917018368E-2</v>
      </c>
      <c r="V10" s="420">
        <v>-0.24855545235703319</v>
      </c>
      <c r="W10" s="420">
        <v>-2.8967085917018368E-2</v>
      </c>
      <c r="X10" s="593" t="s">
        <v>64</v>
      </c>
      <c r="Y10" s="591" t="s">
        <v>70</v>
      </c>
    </row>
    <row r="11" spans="2:25" ht="12.95" customHeight="1">
      <c r="B11" s="438"/>
      <c r="C11" s="583">
        <v>9</v>
      </c>
      <c r="D11" s="439" t="s">
        <v>71</v>
      </c>
      <c r="E11" s="440">
        <v>0.30791291277445343</v>
      </c>
      <c r="F11" s="440">
        <v>0.18942516652373473</v>
      </c>
      <c r="G11" s="440">
        <v>0.49733807929818818</v>
      </c>
      <c r="H11" s="440">
        <v>0.50266192070181182</v>
      </c>
      <c r="I11" s="440">
        <v>0.81057483347626524</v>
      </c>
      <c r="J11" s="441">
        <v>0.21082724488936963</v>
      </c>
      <c r="K11" s="441">
        <v>8.1096652385288983E-3</v>
      </c>
      <c r="L11" s="432">
        <v>1.3550000000000001E-3</v>
      </c>
      <c r="M11" s="442">
        <v>7.5753479723973227E-2</v>
      </c>
      <c r="N11" s="443">
        <v>0.20072926321283538</v>
      </c>
      <c r="O11" s="444">
        <v>2.2577722468970152E-2</v>
      </c>
      <c r="P11" s="627">
        <v>9</v>
      </c>
      <c r="T11" s="420">
        <v>0.20072926321283538</v>
      </c>
      <c r="U11" s="420">
        <v>2.2577722468970152E-2</v>
      </c>
      <c r="V11" s="420">
        <v>-0.20072926321283538</v>
      </c>
      <c r="W11" s="420">
        <v>-2.2577722468970152E-2</v>
      </c>
      <c r="X11" s="593" t="s">
        <v>65</v>
      </c>
      <c r="Y11" s="591" t="s">
        <v>71</v>
      </c>
    </row>
    <row r="12" spans="2:25" ht="12.95" customHeight="1">
      <c r="B12" s="438"/>
      <c r="C12" s="583">
        <v>10</v>
      </c>
      <c r="D12" s="439" t="s">
        <v>564</v>
      </c>
      <c r="E12" s="440">
        <v>0.70478106228046244</v>
      </c>
      <c r="F12" s="440">
        <v>7.1259267843789789E-2</v>
      </c>
      <c r="G12" s="440">
        <v>0.77604033012425222</v>
      </c>
      <c r="H12" s="440">
        <v>0.22395966987574778</v>
      </c>
      <c r="I12" s="440">
        <v>0.92874073215621022</v>
      </c>
      <c r="J12" s="441">
        <v>0.27856643794400021</v>
      </c>
      <c r="K12" s="441">
        <v>0.20111305415436578</v>
      </c>
      <c r="L12" s="432">
        <v>3.7609999999999998E-2</v>
      </c>
      <c r="M12" s="442">
        <v>2.5834030826482049E-3</v>
      </c>
      <c r="N12" s="443">
        <v>0.22404839078031283</v>
      </c>
      <c r="O12" s="444">
        <v>3.031680144979608E-2</v>
      </c>
      <c r="P12" s="627">
        <v>10</v>
      </c>
      <c r="T12" s="420">
        <v>0.22404839078031283</v>
      </c>
      <c r="U12" s="420">
        <v>3.031680144979608E-2</v>
      </c>
      <c r="V12" s="420">
        <v>-0.22404839078031283</v>
      </c>
      <c r="W12" s="420">
        <v>-3.031680144979608E-2</v>
      </c>
      <c r="X12" s="593" t="s">
        <v>395</v>
      </c>
      <c r="Y12" s="591" t="s">
        <v>564</v>
      </c>
    </row>
    <row r="13" spans="2:25" ht="12.95" customHeight="1">
      <c r="B13" s="438"/>
      <c r="C13" s="583">
        <v>11</v>
      </c>
      <c r="D13" s="439" t="s">
        <v>72</v>
      </c>
      <c r="E13" s="440">
        <v>0.70768780694274169</v>
      </c>
      <c r="F13" s="440">
        <v>9.6646893692774086E-2</v>
      </c>
      <c r="G13" s="440">
        <v>0.80433470063551582</v>
      </c>
      <c r="H13" s="440">
        <v>0.19566529936448424</v>
      </c>
      <c r="I13" s="440">
        <v>0.90335310630722587</v>
      </c>
      <c r="J13" s="441">
        <v>0.44724064993750645</v>
      </c>
      <c r="K13" s="441">
        <v>0.19592266769220926</v>
      </c>
      <c r="L13" s="432">
        <v>3.4644000000000001E-2</v>
      </c>
      <c r="M13" s="442">
        <v>1.0721067756707932E-3</v>
      </c>
      <c r="N13" s="443">
        <v>0.22022164064480362</v>
      </c>
      <c r="O13" s="444">
        <v>5.1388310912238125E-2</v>
      </c>
      <c r="P13" s="627">
        <v>11</v>
      </c>
      <c r="T13" s="420">
        <v>0.22022164064480362</v>
      </c>
      <c r="U13" s="420">
        <v>5.1388310912238125E-2</v>
      </c>
      <c r="V13" s="420">
        <v>-0.22022164064480362</v>
      </c>
      <c r="W13" s="420">
        <v>-5.1388310912238125E-2</v>
      </c>
      <c r="X13" s="593" t="s">
        <v>396</v>
      </c>
      <c r="Y13" s="591" t="s">
        <v>72</v>
      </c>
    </row>
    <row r="14" spans="2:25" ht="12.95" customHeight="1">
      <c r="B14" s="438"/>
      <c r="C14" s="583">
        <v>12</v>
      </c>
      <c r="D14" s="439" t="s">
        <v>73</v>
      </c>
      <c r="E14" s="440">
        <v>0.83979509316581635</v>
      </c>
      <c r="F14" s="440">
        <v>4.9774917129206682E-2</v>
      </c>
      <c r="G14" s="440">
        <v>0.88957001029502314</v>
      </c>
      <c r="H14" s="440">
        <v>0.11042998970497697</v>
      </c>
      <c r="I14" s="440">
        <v>0.95022508287079333</v>
      </c>
      <c r="J14" s="441">
        <v>0.29327907995309371</v>
      </c>
      <c r="K14" s="441">
        <v>0.12057248618940658</v>
      </c>
      <c r="L14" s="432">
        <v>3.7059000000000002E-2</v>
      </c>
      <c r="M14" s="442">
        <v>6.6043538542348661E-7</v>
      </c>
      <c r="N14" s="443">
        <v>8.3343166183061715E-2</v>
      </c>
      <c r="O14" s="444">
        <v>2.6673023134510875E-2</v>
      </c>
      <c r="P14" s="627">
        <v>12</v>
      </c>
      <c r="T14" s="420">
        <v>8.3343166183061715E-2</v>
      </c>
      <c r="U14" s="420">
        <v>2.6673023134510875E-2</v>
      </c>
      <c r="V14" s="420">
        <v>-8.3343166183061715E-2</v>
      </c>
      <c r="W14" s="420">
        <v>-2.6673023134510875E-2</v>
      </c>
      <c r="X14" s="593" t="s">
        <v>397</v>
      </c>
      <c r="Y14" s="591" t="s">
        <v>73</v>
      </c>
    </row>
    <row r="15" spans="2:25" ht="12.95" customHeight="1">
      <c r="B15" s="438"/>
      <c r="C15" s="583">
        <v>13</v>
      </c>
      <c r="D15" s="439" t="s">
        <v>74</v>
      </c>
      <c r="E15" s="440">
        <v>0.53554730828162411</v>
      </c>
      <c r="F15" s="440">
        <v>0.28501299806443209</v>
      </c>
      <c r="G15" s="440">
        <v>0.82056030634605615</v>
      </c>
      <c r="H15" s="440">
        <v>0.1794396936539438</v>
      </c>
      <c r="I15" s="440">
        <v>0.71498700193556797</v>
      </c>
      <c r="J15" s="441">
        <v>0.2825954440792125</v>
      </c>
      <c r="K15" s="441">
        <v>8.8661724146656309E-2</v>
      </c>
      <c r="L15" s="432">
        <v>8.1910000000000004E-3</v>
      </c>
      <c r="M15" s="442">
        <v>2.488740677404172E-3</v>
      </c>
      <c r="N15" s="443">
        <v>0.16584067153808538</v>
      </c>
      <c r="O15" s="444">
        <v>3.7139612936818146E-2</v>
      </c>
      <c r="P15" s="627">
        <v>13</v>
      </c>
      <c r="T15" s="420">
        <v>0.16584067153808538</v>
      </c>
      <c r="U15" s="420">
        <v>3.7139612936818146E-2</v>
      </c>
      <c r="V15" s="420">
        <v>-0.16584067153808538</v>
      </c>
      <c r="W15" s="420">
        <v>-3.7139612936818146E-2</v>
      </c>
      <c r="X15" s="593" t="s">
        <v>398</v>
      </c>
      <c r="Y15" s="591" t="s">
        <v>74</v>
      </c>
    </row>
    <row r="16" spans="2:25" ht="12.95" customHeight="1">
      <c r="B16" s="438"/>
      <c r="C16" s="583">
        <v>14</v>
      </c>
      <c r="D16" s="439" t="s">
        <v>75</v>
      </c>
      <c r="E16" s="440">
        <v>0.76666065940736849</v>
      </c>
      <c r="F16" s="440">
        <v>5.9192055241491848E-2</v>
      </c>
      <c r="G16" s="440">
        <v>0.82585271464886034</v>
      </c>
      <c r="H16" s="440">
        <v>0.17414728535113966</v>
      </c>
      <c r="I16" s="440">
        <v>0.94080794475850815</v>
      </c>
      <c r="J16" s="441">
        <v>0.30697815166737313</v>
      </c>
      <c r="K16" s="441">
        <v>0.27079828118380472</v>
      </c>
      <c r="L16" s="432">
        <v>6.3325999999999993E-2</v>
      </c>
      <c r="M16" s="442">
        <v>1.259890570259538E-3</v>
      </c>
      <c r="N16" s="443">
        <v>0.16522261558679091</v>
      </c>
      <c r="O16" s="444">
        <v>4.3977744217421157E-2</v>
      </c>
      <c r="P16" s="627">
        <v>14</v>
      </c>
      <c r="T16" s="420">
        <v>0.16522261558679091</v>
      </c>
      <c r="U16" s="420">
        <v>4.3977744217421157E-2</v>
      </c>
      <c r="V16" s="420">
        <v>-0.16522261558679091</v>
      </c>
      <c r="W16" s="420">
        <v>-4.3977744217421157E-2</v>
      </c>
      <c r="X16" s="593" t="s">
        <v>399</v>
      </c>
      <c r="Y16" s="591" t="s">
        <v>75</v>
      </c>
    </row>
    <row r="17" spans="2:25" ht="12.95" customHeight="1">
      <c r="B17" s="438"/>
      <c r="C17" s="583">
        <v>15</v>
      </c>
      <c r="D17" s="439" t="s">
        <v>636</v>
      </c>
      <c r="E17" s="440">
        <v>0.70346481570912933</v>
      </c>
      <c r="F17" s="440">
        <v>0.11465077637082455</v>
      </c>
      <c r="G17" s="440">
        <v>0.81811559207995388</v>
      </c>
      <c r="H17" s="440">
        <v>0.18188440792004612</v>
      </c>
      <c r="I17" s="440">
        <v>0.88534922362917545</v>
      </c>
      <c r="J17" s="441">
        <v>0.34364629010460407</v>
      </c>
      <c r="K17" s="441">
        <v>0.20985200094230089</v>
      </c>
      <c r="L17" s="432">
        <v>4.4027999999999998E-2</v>
      </c>
      <c r="M17" s="442">
        <v>5.6797443146419847E-5</v>
      </c>
      <c r="N17" s="443">
        <v>0.123881534874776</v>
      </c>
      <c r="O17" s="444">
        <v>1.3825884035530315E-2</v>
      </c>
      <c r="P17" s="627">
        <v>15</v>
      </c>
      <c r="T17" s="420">
        <v>0.123881534874776</v>
      </c>
      <c r="U17" s="420">
        <v>1.3825884035530315E-2</v>
      </c>
      <c r="V17" s="420">
        <v>-0.123881534874776</v>
      </c>
      <c r="W17" s="420">
        <v>-1.3825884035530315E-2</v>
      </c>
      <c r="X17" s="593" t="s">
        <v>400</v>
      </c>
      <c r="Y17" s="591" t="s">
        <v>594</v>
      </c>
    </row>
    <row r="18" spans="2:25" ht="12.95" customHeight="1">
      <c r="B18" s="438"/>
      <c r="C18" s="583">
        <v>16</v>
      </c>
      <c r="D18" s="439" t="s">
        <v>637</v>
      </c>
      <c r="E18" s="440">
        <v>0.73314097887653029</v>
      </c>
      <c r="F18" s="440">
        <v>8.0690508783002921E-2</v>
      </c>
      <c r="G18" s="440">
        <v>0.81383148765953317</v>
      </c>
      <c r="H18" s="440">
        <v>0.18616851234046677</v>
      </c>
      <c r="I18" s="440">
        <v>0.91930949121699712</v>
      </c>
      <c r="J18" s="441">
        <v>0.40141059496326853</v>
      </c>
      <c r="K18" s="441">
        <v>0.27448472870405771</v>
      </c>
      <c r="L18" s="432">
        <v>5.1773E-2</v>
      </c>
      <c r="M18" s="442">
        <v>1.078711129525028E-5</v>
      </c>
      <c r="N18" s="443">
        <v>0.14671401215382626</v>
      </c>
      <c r="O18" s="444">
        <v>1.1844771089968575E-2</v>
      </c>
      <c r="P18" s="627">
        <v>16</v>
      </c>
      <c r="T18" s="420">
        <v>0.14671401215382626</v>
      </c>
      <c r="U18" s="420">
        <v>1.1844771089968575E-2</v>
      </c>
      <c r="V18" s="420">
        <v>-0.14671401215382626</v>
      </c>
      <c r="W18" s="420">
        <v>-1.1844771089968575E-2</v>
      </c>
      <c r="X18" s="593" t="s">
        <v>401</v>
      </c>
      <c r="Y18" s="591" t="s">
        <v>595</v>
      </c>
    </row>
    <row r="19" spans="2:25" ht="12.95" customHeight="1">
      <c r="B19" s="438"/>
      <c r="C19" s="583">
        <v>17</v>
      </c>
      <c r="D19" s="439" t="s">
        <v>638</v>
      </c>
      <c r="E19" s="440">
        <v>0.71626781248683591</v>
      </c>
      <c r="F19" s="440">
        <v>7.5899097360247872E-2</v>
      </c>
      <c r="G19" s="440">
        <v>0.79216690984708371</v>
      </c>
      <c r="H19" s="440">
        <v>0.20783309015291623</v>
      </c>
      <c r="I19" s="440">
        <v>0.92410090263975209</v>
      </c>
      <c r="J19" s="441">
        <v>0.14137719063368598</v>
      </c>
      <c r="K19" s="441">
        <v>0.14919879470363542</v>
      </c>
      <c r="L19" s="432">
        <v>1.6990000000000002E-2</v>
      </c>
      <c r="M19" s="442">
        <v>5.6577298017945348E-5</v>
      </c>
      <c r="N19" s="443">
        <v>0.22100004376595486</v>
      </c>
      <c r="O19" s="444">
        <v>1.5911474638696625E-2</v>
      </c>
      <c r="P19" s="627">
        <v>17</v>
      </c>
      <c r="T19" s="420">
        <v>0.22100004376595486</v>
      </c>
      <c r="U19" s="420">
        <v>1.5911474638696625E-2</v>
      </c>
      <c r="V19" s="420">
        <v>-0.22100004376595486</v>
      </c>
      <c r="W19" s="420">
        <v>-1.5911474638696625E-2</v>
      </c>
      <c r="X19" s="593" t="s">
        <v>402</v>
      </c>
      <c r="Y19" s="591" t="s">
        <v>596</v>
      </c>
    </row>
    <row r="20" spans="2:25" ht="12.95" customHeight="1">
      <c r="B20" s="438"/>
      <c r="C20" s="583">
        <v>18</v>
      </c>
      <c r="D20" s="439" t="s">
        <v>639</v>
      </c>
      <c r="E20" s="440">
        <v>0.35498262656337531</v>
      </c>
      <c r="F20" s="440">
        <v>0.44419076690196202</v>
      </c>
      <c r="G20" s="440">
        <v>0.79917339346533733</v>
      </c>
      <c r="H20" s="440">
        <v>0.20082660653466267</v>
      </c>
      <c r="I20" s="440">
        <v>0.55580923309803798</v>
      </c>
      <c r="J20" s="441">
        <v>0.33587000313353371</v>
      </c>
      <c r="K20" s="441">
        <v>0.14815345360132523</v>
      </c>
      <c r="L20" s="432">
        <v>1.0186000000000001E-2</v>
      </c>
      <c r="M20" s="442">
        <v>1.0282978951043685E-3</v>
      </c>
      <c r="N20" s="443">
        <v>7.5602732134026268E-2</v>
      </c>
      <c r="O20" s="444">
        <v>1.0807349883685483E-2</v>
      </c>
      <c r="P20" s="627">
        <v>18</v>
      </c>
      <c r="T20" s="420">
        <v>7.5602732134026268E-2</v>
      </c>
      <c r="U20" s="420">
        <v>1.0807349883685483E-2</v>
      </c>
      <c r="V20" s="420">
        <v>-7.5602732134026268E-2</v>
      </c>
      <c r="W20" s="420">
        <v>-1.0807349883685483E-2</v>
      </c>
      <c r="X20" s="593" t="s">
        <v>403</v>
      </c>
      <c r="Y20" s="591" t="s">
        <v>597</v>
      </c>
    </row>
    <row r="21" spans="2:25" ht="12.95" customHeight="1">
      <c r="B21" s="438"/>
      <c r="C21" s="583">
        <v>19</v>
      </c>
      <c r="D21" s="439" t="s">
        <v>76</v>
      </c>
      <c r="E21" s="440">
        <v>0.70291969656515574</v>
      </c>
      <c r="F21" s="440">
        <v>0.1141178872642177</v>
      </c>
      <c r="G21" s="440">
        <v>0.81703758382937341</v>
      </c>
      <c r="H21" s="440">
        <v>0.18296241617062656</v>
      </c>
      <c r="I21" s="440">
        <v>0.88588211273578232</v>
      </c>
      <c r="J21" s="441">
        <v>0.21136318439087198</v>
      </c>
      <c r="K21" s="441">
        <v>0.17137060283822667</v>
      </c>
      <c r="L21" s="432">
        <v>4.0231999999999997E-2</v>
      </c>
      <c r="M21" s="442">
        <v>1.1181391220348101E-2</v>
      </c>
      <c r="N21" s="443">
        <v>0.21172581092564308</v>
      </c>
      <c r="O21" s="444">
        <v>1.0079567747742211E-2</v>
      </c>
      <c r="P21" s="627">
        <v>19</v>
      </c>
      <c r="T21" s="420">
        <v>0.21172581092564308</v>
      </c>
      <c r="U21" s="420">
        <v>1.0079567747742211E-2</v>
      </c>
      <c r="V21" s="420">
        <v>-0.21172581092564308</v>
      </c>
      <c r="W21" s="420">
        <v>-1.0079567747742211E-2</v>
      </c>
      <c r="X21" s="593" t="s">
        <v>404</v>
      </c>
      <c r="Y21" s="591" t="s">
        <v>76</v>
      </c>
    </row>
    <row r="22" spans="2:25" ht="12.95" customHeight="1">
      <c r="B22" s="438"/>
      <c r="C22" s="583">
        <v>20</v>
      </c>
      <c r="D22" s="439" t="s">
        <v>640</v>
      </c>
      <c r="E22" s="440">
        <v>0.65652298086487271</v>
      </c>
      <c r="F22" s="440">
        <v>0.20392255345131535</v>
      </c>
      <c r="G22" s="440">
        <v>0.86044553431618809</v>
      </c>
      <c r="H22" s="440">
        <v>0.13955446568381194</v>
      </c>
      <c r="I22" s="440">
        <v>0.79607744654868462</v>
      </c>
      <c r="J22" s="441">
        <v>0.32736431179952236</v>
      </c>
      <c r="K22" s="441">
        <v>0.1698463669563032</v>
      </c>
      <c r="L22" s="432">
        <v>1.4449999999999999E-2</v>
      </c>
      <c r="M22" s="442">
        <v>1.2773700934604129E-2</v>
      </c>
      <c r="N22" s="443">
        <v>0.28586382200058458</v>
      </c>
      <c r="O22" s="444">
        <v>1.1221918075310429E-2</v>
      </c>
      <c r="P22" s="627">
        <v>20</v>
      </c>
      <c r="T22" s="420">
        <v>0.28586382200058458</v>
      </c>
      <c r="U22" s="420">
        <v>1.1221918075310429E-2</v>
      </c>
      <c r="V22" s="420">
        <v>-0.28586382200058458</v>
      </c>
      <c r="W22" s="420">
        <v>-1.1221918075310429E-2</v>
      </c>
      <c r="X22" s="593" t="s">
        <v>405</v>
      </c>
      <c r="Y22" s="591" t="s">
        <v>598</v>
      </c>
    </row>
    <row r="23" spans="2:25" ht="12.95" customHeight="1">
      <c r="B23" s="438"/>
      <c r="C23" s="583">
        <v>21</v>
      </c>
      <c r="D23" s="439" t="s">
        <v>77</v>
      </c>
      <c r="E23" s="440">
        <v>0.6506911505904277</v>
      </c>
      <c r="F23" s="440">
        <v>4.3405521288643355E-2</v>
      </c>
      <c r="G23" s="440">
        <v>0.69409667187907109</v>
      </c>
      <c r="H23" s="440">
        <v>0.30590332812092896</v>
      </c>
      <c r="I23" s="440">
        <v>0.95659447871135661</v>
      </c>
      <c r="J23" s="441">
        <v>0.17231967218062039</v>
      </c>
      <c r="K23" s="441">
        <v>0.12534467045117437</v>
      </c>
      <c r="L23" s="432">
        <v>1.6730999999999999E-2</v>
      </c>
      <c r="M23" s="442">
        <v>8.267176053141273E-2</v>
      </c>
      <c r="N23" s="443">
        <v>8.5718154018828985E-2</v>
      </c>
      <c r="O23" s="444">
        <v>1.6049834327285524E-2</v>
      </c>
      <c r="P23" s="627">
        <v>21</v>
      </c>
      <c r="T23" s="420">
        <v>8.5718154018828985E-2</v>
      </c>
      <c r="U23" s="420">
        <v>1.6049834327285524E-2</v>
      </c>
      <c r="V23" s="420">
        <v>-8.5718154018828985E-2</v>
      </c>
      <c r="W23" s="420">
        <v>-1.6049834327285524E-2</v>
      </c>
      <c r="X23" s="593" t="s">
        <v>406</v>
      </c>
      <c r="Y23" s="591" t="s">
        <v>77</v>
      </c>
    </row>
    <row r="24" spans="2:25" ht="12.95" customHeight="1">
      <c r="B24" s="438"/>
      <c r="C24" s="583">
        <v>22</v>
      </c>
      <c r="D24" s="439" t="s">
        <v>81</v>
      </c>
      <c r="E24" s="440">
        <v>0.60786950317962751</v>
      </c>
      <c r="F24" s="440">
        <v>0.13878205316406655</v>
      </c>
      <c r="G24" s="440">
        <v>0.74665155634369407</v>
      </c>
      <c r="H24" s="440">
        <v>0.25334844365630593</v>
      </c>
      <c r="I24" s="440">
        <v>0.86121794683593345</v>
      </c>
      <c r="J24" s="441">
        <v>0.32430776051480381</v>
      </c>
      <c r="K24" s="441">
        <v>0.2314071678652232</v>
      </c>
      <c r="L24" s="432">
        <v>4.6427000000000003E-2</v>
      </c>
      <c r="M24" s="442">
        <v>7.3546084520759464E-3</v>
      </c>
      <c r="N24" s="443">
        <v>0.35348288616434204</v>
      </c>
      <c r="O24" s="444">
        <v>3.6739919282726533E-2</v>
      </c>
      <c r="P24" s="627">
        <v>22</v>
      </c>
      <c r="T24" s="420">
        <v>0.35348288616434204</v>
      </c>
      <c r="U24" s="420">
        <v>3.6739919282726533E-2</v>
      </c>
      <c r="V24" s="420">
        <v>-0.35348288616434204</v>
      </c>
      <c r="W24" s="420">
        <v>-3.6739919282726533E-2</v>
      </c>
      <c r="X24" s="593" t="s">
        <v>407</v>
      </c>
      <c r="Y24" s="591" t="s">
        <v>81</v>
      </c>
    </row>
    <row r="25" spans="2:25" ht="12.95" customHeight="1">
      <c r="B25" s="438"/>
      <c r="C25" s="583">
        <v>23</v>
      </c>
      <c r="D25" s="439" t="s">
        <v>82</v>
      </c>
      <c r="E25" s="440">
        <v>0</v>
      </c>
      <c r="F25" s="440">
        <v>0</v>
      </c>
      <c r="G25" s="440">
        <v>0</v>
      </c>
      <c r="H25" s="440">
        <v>1</v>
      </c>
      <c r="I25" s="440">
        <v>1</v>
      </c>
      <c r="J25" s="441">
        <v>0.49728374364167438</v>
      </c>
      <c r="K25" s="441">
        <v>0.37890127540216306</v>
      </c>
      <c r="L25" s="432">
        <v>0.10488</v>
      </c>
      <c r="M25" s="442">
        <v>0</v>
      </c>
      <c r="N25" s="443">
        <v>0</v>
      </c>
      <c r="O25" s="444">
        <v>0</v>
      </c>
      <c r="P25" s="627">
        <v>23</v>
      </c>
      <c r="T25" s="420">
        <v>0</v>
      </c>
      <c r="U25" s="420">
        <v>0</v>
      </c>
      <c r="V25" s="420">
        <v>0</v>
      </c>
      <c r="W25" s="420">
        <v>0</v>
      </c>
      <c r="X25" s="593" t="s">
        <v>408</v>
      </c>
      <c r="Y25" s="591" t="s">
        <v>82</v>
      </c>
    </row>
    <row r="26" spans="2:25" ht="12.95" customHeight="1">
      <c r="B26" s="438"/>
      <c r="C26" s="583">
        <v>24</v>
      </c>
      <c r="D26" s="439" t="s">
        <v>565</v>
      </c>
      <c r="E26" s="440">
        <v>0.15344344064303961</v>
      </c>
      <c r="F26" s="440">
        <v>1.8764414482033949E-5</v>
      </c>
      <c r="G26" s="440">
        <v>0.15346220505752164</v>
      </c>
      <c r="H26" s="440">
        <v>0.84653779494247838</v>
      </c>
      <c r="I26" s="440">
        <v>0.99998123558551799</v>
      </c>
      <c r="J26" s="441">
        <v>0.1649785813086756</v>
      </c>
      <c r="K26" s="441">
        <v>0.1140168172072476</v>
      </c>
      <c r="L26" s="432">
        <v>4.1479999999999998E-3</v>
      </c>
      <c r="M26" s="442">
        <v>5.0287091262043587E-2</v>
      </c>
      <c r="N26" s="443">
        <v>0</v>
      </c>
      <c r="O26" s="444">
        <v>0</v>
      </c>
      <c r="P26" s="627">
        <v>24</v>
      </c>
      <c r="T26" s="420">
        <v>0</v>
      </c>
      <c r="U26" s="420">
        <v>0</v>
      </c>
      <c r="V26" s="420">
        <v>0</v>
      </c>
      <c r="W26" s="420">
        <v>0</v>
      </c>
      <c r="X26" s="593" t="s">
        <v>409</v>
      </c>
      <c r="Y26" s="591" t="s">
        <v>565</v>
      </c>
    </row>
    <row r="27" spans="2:25" ht="12.95" customHeight="1">
      <c r="B27" s="438"/>
      <c r="C27" s="583">
        <v>25</v>
      </c>
      <c r="D27" s="439" t="s">
        <v>566</v>
      </c>
      <c r="E27" s="440">
        <v>3.6843262255440837E-2</v>
      </c>
      <c r="F27" s="440">
        <v>1.9051806257785634E-4</v>
      </c>
      <c r="G27" s="440">
        <v>3.703378031801869E-2</v>
      </c>
      <c r="H27" s="440">
        <v>0.96296621968198126</v>
      </c>
      <c r="I27" s="440">
        <v>0.99980948193742214</v>
      </c>
      <c r="J27" s="441">
        <v>0.6496823379923764</v>
      </c>
      <c r="K27" s="441">
        <v>0.14594098545813927</v>
      </c>
      <c r="L27" s="432">
        <v>3.4264999999999997E-2</v>
      </c>
      <c r="M27" s="442">
        <v>5.5747350883596503E-3</v>
      </c>
      <c r="N27" s="443">
        <v>0</v>
      </c>
      <c r="O27" s="444">
        <v>0</v>
      </c>
      <c r="P27" s="627">
        <v>25</v>
      </c>
      <c r="T27" s="420">
        <v>0</v>
      </c>
      <c r="U27" s="420">
        <v>0</v>
      </c>
      <c r="V27" s="420">
        <v>0</v>
      </c>
      <c r="W27" s="420">
        <v>0</v>
      </c>
      <c r="X27" s="593" t="s">
        <v>410</v>
      </c>
      <c r="Y27" s="591" t="s">
        <v>566</v>
      </c>
    </row>
    <row r="28" spans="2:25" ht="12.95" customHeight="1">
      <c r="B28" s="438"/>
      <c r="C28" s="583">
        <v>26</v>
      </c>
      <c r="D28" s="439" t="s">
        <v>567</v>
      </c>
      <c r="E28" s="440">
        <v>0</v>
      </c>
      <c r="F28" s="440">
        <v>5.3736476320126179E-5</v>
      </c>
      <c r="G28" s="440">
        <v>5.3736476320126179E-5</v>
      </c>
      <c r="H28" s="440">
        <v>0.99994626352367988</v>
      </c>
      <c r="I28" s="440">
        <v>0.99994626352367988</v>
      </c>
      <c r="J28" s="441">
        <v>0.84810461923799463</v>
      </c>
      <c r="K28" s="441">
        <v>0.53583642406435161</v>
      </c>
      <c r="L28" s="432">
        <v>7.6189000000000007E-2</v>
      </c>
      <c r="M28" s="442">
        <v>1.0815730161951966E-3</v>
      </c>
      <c r="N28" s="443">
        <v>0</v>
      </c>
      <c r="O28" s="444">
        <v>0</v>
      </c>
      <c r="P28" s="627">
        <v>26</v>
      </c>
      <c r="T28" s="420">
        <v>0</v>
      </c>
      <c r="U28" s="420">
        <v>0</v>
      </c>
      <c r="V28" s="420">
        <v>0</v>
      </c>
      <c r="W28" s="420">
        <v>0</v>
      </c>
      <c r="X28" s="593" t="s">
        <v>411</v>
      </c>
      <c r="Y28" s="591" t="s">
        <v>567</v>
      </c>
    </row>
    <row r="29" spans="2:25" ht="12.95" customHeight="1">
      <c r="B29" s="438"/>
      <c r="C29" s="583">
        <v>27</v>
      </c>
      <c r="D29" s="439" t="s">
        <v>83</v>
      </c>
      <c r="E29" s="440">
        <v>0.7225337705122078</v>
      </c>
      <c r="F29" s="440">
        <v>8.5561039738937389E-3</v>
      </c>
      <c r="G29" s="440">
        <v>0.73108987448610152</v>
      </c>
      <c r="H29" s="440">
        <v>0.26891012551389848</v>
      </c>
      <c r="I29" s="440">
        <v>0.99144389602610627</v>
      </c>
      <c r="J29" s="441">
        <v>0.75458958813974952</v>
      </c>
      <c r="K29" s="441">
        <v>0.45603746159178171</v>
      </c>
      <c r="L29" s="432">
        <v>0.16450600000000001</v>
      </c>
      <c r="M29" s="442">
        <v>0.10376386529055415</v>
      </c>
      <c r="N29" s="443"/>
      <c r="O29" s="444"/>
      <c r="P29" s="627">
        <v>27</v>
      </c>
      <c r="T29" s="420">
        <v>0</v>
      </c>
      <c r="U29" s="420">
        <v>0</v>
      </c>
      <c r="X29" s="594"/>
      <c r="Y29" s="592"/>
    </row>
    <row r="30" spans="2:25" ht="12.95" customHeight="1">
      <c r="B30" s="438"/>
      <c r="C30" s="583">
        <v>28</v>
      </c>
      <c r="D30" s="439" t="s">
        <v>84</v>
      </c>
      <c r="E30" s="440">
        <v>7.5724931481057689E-2</v>
      </c>
      <c r="F30" s="440">
        <v>2.1573036592645572E-2</v>
      </c>
      <c r="G30" s="440">
        <v>9.7297968073703264E-2</v>
      </c>
      <c r="H30" s="440">
        <v>0.90270203192629672</v>
      </c>
      <c r="I30" s="440">
        <v>0.97842696340735447</v>
      </c>
      <c r="J30" s="441">
        <v>0.710201138766275</v>
      </c>
      <c r="K30" s="441">
        <v>0.31237712823175945</v>
      </c>
      <c r="L30" s="432">
        <v>4.0304E-2</v>
      </c>
      <c r="M30" s="442">
        <v>5.3381451187881096E-2</v>
      </c>
      <c r="N30" s="443">
        <v>0</v>
      </c>
      <c r="O30" s="444">
        <v>0</v>
      </c>
      <c r="P30" s="627">
        <v>28</v>
      </c>
      <c r="T30" s="420">
        <v>0</v>
      </c>
      <c r="U30" s="420">
        <v>0</v>
      </c>
      <c r="V30" s="420">
        <v>0</v>
      </c>
      <c r="W30" s="420">
        <v>0</v>
      </c>
      <c r="X30" s="593" t="s">
        <v>412</v>
      </c>
      <c r="Y30" s="591" t="s">
        <v>84</v>
      </c>
    </row>
    <row r="31" spans="2:25" ht="12.95" customHeight="1">
      <c r="B31" s="438"/>
      <c r="C31" s="583">
        <v>29</v>
      </c>
      <c r="D31" s="439" t="s">
        <v>85</v>
      </c>
      <c r="E31" s="440">
        <v>4.6656473259822667E-2</v>
      </c>
      <c r="F31" s="440">
        <v>1.9576286728720065E-5</v>
      </c>
      <c r="G31" s="440">
        <v>4.6676049546551392E-2</v>
      </c>
      <c r="H31" s="440">
        <v>0.95332395045344853</v>
      </c>
      <c r="I31" s="440">
        <v>0.99998042371327123</v>
      </c>
      <c r="J31" s="441">
        <v>0.89424536443004587</v>
      </c>
      <c r="K31" s="441">
        <v>3.9324338518635996E-2</v>
      </c>
      <c r="L31" s="432">
        <v>4.6090000000000002E-3</v>
      </c>
      <c r="M31" s="442">
        <v>0.19029388934361088</v>
      </c>
      <c r="N31" s="443">
        <v>0</v>
      </c>
      <c r="O31" s="444">
        <v>0</v>
      </c>
      <c r="P31" s="627">
        <v>29</v>
      </c>
      <c r="T31" s="420">
        <v>0</v>
      </c>
      <c r="U31" s="420">
        <v>0</v>
      </c>
      <c r="V31" s="420">
        <v>0</v>
      </c>
      <c r="W31" s="420">
        <v>0</v>
      </c>
      <c r="X31" s="593" t="s">
        <v>413</v>
      </c>
      <c r="Y31" s="591" t="s">
        <v>85</v>
      </c>
    </row>
    <row r="32" spans="2:25" ht="12.95" customHeight="1">
      <c r="B32" s="438"/>
      <c r="C32" s="583">
        <v>30</v>
      </c>
      <c r="D32" s="439" t="s">
        <v>641</v>
      </c>
      <c r="E32" s="440">
        <v>0.27129030061743253</v>
      </c>
      <c r="F32" s="440">
        <v>5.5058249330786763E-2</v>
      </c>
      <c r="G32" s="440">
        <v>0.32634854994821927</v>
      </c>
      <c r="H32" s="440">
        <v>0.67365145005178073</v>
      </c>
      <c r="I32" s="440">
        <v>0.94494175066921327</v>
      </c>
      <c r="J32" s="441">
        <v>0.72123903101779596</v>
      </c>
      <c r="K32" s="441">
        <v>0.44791090350097024</v>
      </c>
      <c r="L32" s="432">
        <v>8.7373999999999993E-2</v>
      </c>
      <c r="M32" s="442">
        <v>3.3480992009172129E-2</v>
      </c>
      <c r="N32" s="443"/>
      <c r="O32" s="444"/>
      <c r="P32" s="627">
        <v>30</v>
      </c>
      <c r="T32" s="420">
        <v>0</v>
      </c>
      <c r="U32" s="420">
        <v>0</v>
      </c>
      <c r="X32" s="594"/>
      <c r="Y32" s="592"/>
    </row>
    <row r="33" spans="2:25" ht="12.95" customHeight="1">
      <c r="B33" s="438"/>
      <c r="C33" s="583">
        <v>31</v>
      </c>
      <c r="D33" s="439" t="s">
        <v>642</v>
      </c>
      <c r="E33" s="440">
        <v>0.40792572159052709</v>
      </c>
      <c r="F33" s="440">
        <v>1.982053371409492E-2</v>
      </c>
      <c r="G33" s="440">
        <v>0.42774625530462201</v>
      </c>
      <c r="H33" s="440">
        <v>0.57225374469537804</v>
      </c>
      <c r="I33" s="440">
        <v>0.98017946628590513</v>
      </c>
      <c r="J33" s="441">
        <v>0.59629862368930164</v>
      </c>
      <c r="K33" s="441">
        <v>0.16960534259909574</v>
      </c>
      <c r="L33" s="432">
        <v>4.7018999999999998E-2</v>
      </c>
      <c r="M33" s="442">
        <v>3.0616243452333516E-2</v>
      </c>
      <c r="N33" s="443">
        <v>4.9747408122598258E-2</v>
      </c>
      <c r="O33" s="444">
        <v>4.1896051334206798E-3</v>
      </c>
      <c r="P33" s="627">
        <v>31</v>
      </c>
      <c r="T33" s="420">
        <v>4.9747408122598258E-2</v>
      </c>
      <c r="U33" s="420">
        <v>4.1896051334206798E-3</v>
      </c>
      <c r="V33" s="420">
        <v>-4.9747408122598258E-2</v>
      </c>
      <c r="W33" s="420">
        <v>-4.1896051334206798E-3</v>
      </c>
      <c r="X33" s="593" t="s">
        <v>414</v>
      </c>
      <c r="Y33" s="591" t="s">
        <v>599</v>
      </c>
    </row>
    <row r="34" spans="2:25" ht="12.95" customHeight="1">
      <c r="B34" s="438"/>
      <c r="C34" s="583">
        <v>32</v>
      </c>
      <c r="D34" s="439" t="s">
        <v>86</v>
      </c>
      <c r="E34" s="440">
        <v>0</v>
      </c>
      <c r="F34" s="440">
        <v>0</v>
      </c>
      <c r="G34" s="440">
        <v>0</v>
      </c>
      <c r="H34" s="440">
        <v>1</v>
      </c>
      <c r="I34" s="440">
        <v>1</v>
      </c>
      <c r="J34" s="441">
        <v>0.71200581883763636</v>
      </c>
      <c r="K34" s="441">
        <v>0.38588081165979382</v>
      </c>
      <c r="L34" s="432">
        <v>5.3838999999999998E-2</v>
      </c>
      <c r="M34" s="442">
        <v>3.2880876388950652E-3</v>
      </c>
      <c r="N34" s="443">
        <v>0</v>
      </c>
      <c r="O34" s="444">
        <v>0</v>
      </c>
      <c r="P34" s="627">
        <v>32</v>
      </c>
      <c r="T34" s="420">
        <v>0</v>
      </c>
      <c r="U34" s="420">
        <v>0</v>
      </c>
      <c r="V34" s="420">
        <v>0</v>
      </c>
      <c r="W34" s="420">
        <v>0</v>
      </c>
      <c r="X34" s="593" t="s">
        <v>415</v>
      </c>
      <c r="Y34" s="591" t="s">
        <v>86</v>
      </c>
    </row>
    <row r="35" spans="2:25" ht="12.95" customHeight="1">
      <c r="B35" s="438"/>
      <c r="C35" s="583">
        <v>33</v>
      </c>
      <c r="D35" s="439" t="s">
        <v>87</v>
      </c>
      <c r="E35" s="440">
        <v>0.49004024526319256</v>
      </c>
      <c r="F35" s="440">
        <v>2.0569500265412927E-3</v>
      </c>
      <c r="G35" s="440">
        <v>0.49209719528973384</v>
      </c>
      <c r="H35" s="440">
        <v>0.50790280471026616</v>
      </c>
      <c r="I35" s="440">
        <v>0.99794304997345873</v>
      </c>
      <c r="J35" s="441">
        <v>0.79645739047423914</v>
      </c>
      <c r="K35" s="441">
        <v>0.67167886604507754</v>
      </c>
      <c r="L35" s="432">
        <v>9.8073999999999995E-2</v>
      </c>
      <c r="M35" s="442">
        <v>1.8468194972853905E-2</v>
      </c>
      <c r="N35" s="443">
        <v>0</v>
      </c>
      <c r="O35" s="444">
        <v>0</v>
      </c>
      <c r="P35" s="627">
        <v>33</v>
      </c>
      <c r="T35" s="420">
        <v>0</v>
      </c>
      <c r="U35" s="420">
        <v>0</v>
      </c>
      <c r="V35" s="420">
        <v>0</v>
      </c>
      <c r="W35" s="420">
        <v>0</v>
      </c>
      <c r="X35" s="593" t="s">
        <v>416</v>
      </c>
      <c r="Y35" s="591" t="s">
        <v>87</v>
      </c>
    </row>
    <row r="36" spans="2:25" ht="12.95" customHeight="1">
      <c r="B36" s="438"/>
      <c r="C36" s="583">
        <v>34</v>
      </c>
      <c r="D36" s="439" t="s">
        <v>643</v>
      </c>
      <c r="E36" s="440">
        <v>4.2592979850059288E-3</v>
      </c>
      <c r="F36" s="440">
        <v>0</v>
      </c>
      <c r="G36" s="440">
        <v>4.2592979850059288E-3</v>
      </c>
      <c r="H36" s="440">
        <v>0.99574070201499409</v>
      </c>
      <c r="I36" s="440">
        <v>1</v>
      </c>
      <c r="J36" s="441">
        <v>0.62834506533650503</v>
      </c>
      <c r="K36" s="441">
        <v>0.49103007308829361</v>
      </c>
      <c r="L36" s="432">
        <v>0.10319399999999999</v>
      </c>
      <c r="M36" s="442">
        <v>5.2088758993478861E-2</v>
      </c>
      <c r="N36" s="443">
        <v>0</v>
      </c>
      <c r="O36" s="444">
        <v>0</v>
      </c>
      <c r="P36" s="627">
        <v>34</v>
      </c>
      <c r="T36" s="420">
        <v>0</v>
      </c>
      <c r="U36" s="420">
        <v>0</v>
      </c>
      <c r="V36" s="420">
        <v>0</v>
      </c>
      <c r="W36" s="420">
        <v>0</v>
      </c>
      <c r="X36" s="593" t="s">
        <v>417</v>
      </c>
      <c r="Y36" s="591" t="s">
        <v>600</v>
      </c>
    </row>
    <row r="37" spans="2:25" ht="12.95" customHeight="1">
      <c r="B37" s="438"/>
      <c r="C37" s="583">
        <v>35</v>
      </c>
      <c r="D37" s="439" t="s">
        <v>644</v>
      </c>
      <c r="E37" s="440">
        <v>4.0817196508690999E-2</v>
      </c>
      <c r="F37" s="440">
        <v>6.6607696652563652E-3</v>
      </c>
      <c r="G37" s="440">
        <v>4.7477966173947367E-2</v>
      </c>
      <c r="H37" s="440">
        <v>0.95252203382605261</v>
      </c>
      <c r="I37" s="440">
        <v>0.99333923033474358</v>
      </c>
      <c r="J37" s="441">
        <v>0.71936977109610611</v>
      </c>
      <c r="K37" s="441">
        <v>0.62658725102985557</v>
      </c>
      <c r="L37" s="432">
        <v>9.3026999999999999E-2</v>
      </c>
      <c r="M37" s="442">
        <v>1.6818427380066035E-2</v>
      </c>
      <c r="N37" s="443">
        <v>0</v>
      </c>
      <c r="O37" s="444">
        <v>0</v>
      </c>
      <c r="P37" s="627">
        <v>35</v>
      </c>
      <c r="T37" s="420">
        <v>0</v>
      </c>
      <c r="U37" s="420">
        <v>0</v>
      </c>
      <c r="V37" s="420">
        <v>0</v>
      </c>
      <c r="W37" s="420">
        <v>0</v>
      </c>
      <c r="X37" s="593" t="s">
        <v>418</v>
      </c>
      <c r="Y37" s="591" t="s">
        <v>601</v>
      </c>
    </row>
    <row r="38" spans="2:25" ht="12.95" customHeight="1">
      <c r="B38" s="438"/>
      <c r="C38" s="583">
        <v>36</v>
      </c>
      <c r="D38" s="439" t="s">
        <v>88</v>
      </c>
      <c r="E38" s="440">
        <v>0.35617750604231313</v>
      </c>
      <c r="F38" s="440">
        <v>1.8644535431680501E-2</v>
      </c>
      <c r="G38" s="440">
        <v>0.37482204147399362</v>
      </c>
      <c r="H38" s="440">
        <v>0.62517795852600633</v>
      </c>
      <c r="I38" s="440">
        <v>0.98135546456831946</v>
      </c>
      <c r="J38" s="441">
        <v>0.65161794215947699</v>
      </c>
      <c r="K38" s="441">
        <v>0.37153415843509074</v>
      </c>
      <c r="L38" s="432">
        <v>0.113093</v>
      </c>
      <c r="M38" s="442">
        <v>1.3782405913274266E-2</v>
      </c>
      <c r="N38" s="443">
        <v>0</v>
      </c>
      <c r="O38" s="444">
        <v>0</v>
      </c>
      <c r="P38" s="627">
        <v>36</v>
      </c>
      <c r="T38" s="420">
        <v>0</v>
      </c>
      <c r="U38" s="420">
        <v>0</v>
      </c>
      <c r="V38" s="420">
        <v>0</v>
      </c>
      <c r="W38" s="420">
        <v>0</v>
      </c>
      <c r="X38" s="593" t="s">
        <v>419</v>
      </c>
      <c r="Y38" s="591" t="s">
        <v>88</v>
      </c>
    </row>
    <row r="39" spans="2:25" ht="12.95" customHeight="1">
      <c r="B39" s="438"/>
      <c r="C39" s="583">
        <v>37</v>
      </c>
      <c r="D39" s="439" t="s">
        <v>645</v>
      </c>
      <c r="E39" s="440">
        <v>0.49617479457230163</v>
      </c>
      <c r="F39" s="440">
        <v>5.9975443125649404E-2</v>
      </c>
      <c r="G39" s="440">
        <v>0.55615023769795102</v>
      </c>
      <c r="H39" s="440">
        <v>0.44384976230204898</v>
      </c>
      <c r="I39" s="440">
        <v>0.9400245568743506</v>
      </c>
      <c r="J39" s="441">
        <v>0.53155285560454335</v>
      </c>
      <c r="K39" s="441">
        <v>0.30544098823625043</v>
      </c>
      <c r="L39" s="432">
        <v>8.5841000000000001E-2</v>
      </c>
      <c r="M39" s="442">
        <v>1.5686000839193231E-2</v>
      </c>
      <c r="N39" s="443">
        <v>0</v>
      </c>
      <c r="O39" s="444">
        <v>0</v>
      </c>
      <c r="P39" s="627">
        <v>37</v>
      </c>
      <c r="T39" s="420">
        <v>0</v>
      </c>
      <c r="U39" s="420">
        <v>0</v>
      </c>
      <c r="V39" s="420">
        <v>0</v>
      </c>
      <c r="W39" s="420">
        <v>0</v>
      </c>
      <c r="X39" s="593" t="s">
        <v>568</v>
      </c>
      <c r="Y39" s="591" t="s">
        <v>667</v>
      </c>
    </row>
    <row r="40" spans="2:25" ht="12.95" customHeight="1">
      <c r="B40" s="438"/>
      <c r="C40" s="583">
        <v>38</v>
      </c>
      <c r="D40" s="439" t="s">
        <v>646</v>
      </c>
      <c r="E40" s="440">
        <v>2.7365292013020293E-2</v>
      </c>
      <c r="F40" s="440">
        <v>1.4647728189815237E-2</v>
      </c>
      <c r="G40" s="440">
        <v>4.2013020202835531E-2</v>
      </c>
      <c r="H40" s="440">
        <v>0.95798697979716452</v>
      </c>
      <c r="I40" s="440">
        <v>0.98535227181018481</v>
      </c>
      <c r="J40" s="441">
        <v>0.47444225882550645</v>
      </c>
      <c r="K40" s="441">
        <v>0.31816972692208106</v>
      </c>
      <c r="L40" s="432">
        <v>0.20375799999999999</v>
      </c>
      <c r="M40" s="442">
        <v>4.0353922920145877E-2</v>
      </c>
      <c r="N40" s="443">
        <v>0</v>
      </c>
      <c r="O40" s="444">
        <v>0</v>
      </c>
      <c r="P40" s="627">
        <v>38</v>
      </c>
      <c r="T40" s="420">
        <v>0</v>
      </c>
      <c r="U40" s="420">
        <v>0</v>
      </c>
      <c r="V40" s="420">
        <v>0</v>
      </c>
      <c r="W40" s="420">
        <v>0</v>
      </c>
      <c r="X40" s="593" t="s">
        <v>569</v>
      </c>
      <c r="Y40" s="591" t="s">
        <v>668</v>
      </c>
    </row>
    <row r="41" spans="2:25" ht="12.95" customHeight="1">
      <c r="B41" s="438"/>
      <c r="C41" s="583">
        <v>39</v>
      </c>
      <c r="D41" s="439" t="s">
        <v>647</v>
      </c>
      <c r="E41" s="440">
        <v>0.1502104998020943</v>
      </c>
      <c r="F41" s="440">
        <v>1.6920945629880189E-2</v>
      </c>
      <c r="G41" s="440">
        <v>0.1671314454319745</v>
      </c>
      <c r="H41" s="440">
        <v>0.83286855456802544</v>
      </c>
      <c r="I41" s="440">
        <v>0.98307905437011978</v>
      </c>
      <c r="J41" s="441">
        <v>0.77297337595169135</v>
      </c>
      <c r="K41" s="441">
        <v>0.2619817536273753</v>
      </c>
      <c r="L41" s="432">
        <v>0.10233100000000001</v>
      </c>
      <c r="M41" s="442">
        <v>2.0054340623512645E-2</v>
      </c>
      <c r="N41" s="443">
        <v>0</v>
      </c>
      <c r="O41" s="444">
        <v>0</v>
      </c>
      <c r="P41" s="627">
        <v>39</v>
      </c>
      <c r="T41" s="420">
        <v>0</v>
      </c>
      <c r="U41" s="420">
        <v>0</v>
      </c>
      <c r="V41" s="420">
        <v>0</v>
      </c>
      <c r="W41" s="420">
        <v>0</v>
      </c>
      <c r="X41" s="593" t="s">
        <v>570</v>
      </c>
      <c r="Y41" s="591" t="s">
        <v>669</v>
      </c>
    </row>
    <row r="42" spans="2:25" ht="12.95" customHeight="1">
      <c r="B42" s="438"/>
      <c r="C42" s="583">
        <v>40</v>
      </c>
      <c r="D42" s="439" t="s">
        <v>648</v>
      </c>
      <c r="E42" s="440">
        <v>0.10976449263921088</v>
      </c>
      <c r="F42" s="440">
        <v>9.9154346054983362E-4</v>
      </c>
      <c r="G42" s="440">
        <v>0.11075603609976072</v>
      </c>
      <c r="H42" s="440">
        <v>0.8892439639002393</v>
      </c>
      <c r="I42" s="440">
        <v>0.99900845653945014</v>
      </c>
      <c r="J42" s="441">
        <v>0.77179526334786386</v>
      </c>
      <c r="K42" s="441">
        <v>0.2845531276897022</v>
      </c>
      <c r="L42" s="432">
        <v>7.6859999999999998E-2</v>
      </c>
      <c r="M42" s="442">
        <v>3.0744147771977197E-2</v>
      </c>
      <c r="N42" s="443">
        <v>8.7485646774304775E-5</v>
      </c>
      <c r="O42" s="444">
        <v>1.5808935353328989E-5</v>
      </c>
      <c r="P42" s="627">
        <v>40</v>
      </c>
      <c r="T42" s="420">
        <v>8.7485646774304775E-5</v>
      </c>
      <c r="U42" s="420">
        <v>1.5808935353328989E-5</v>
      </c>
      <c r="V42" s="420">
        <v>-8.7485646774304775E-5</v>
      </c>
      <c r="W42" s="420">
        <v>-1.5808935353328989E-5</v>
      </c>
      <c r="X42" s="593" t="s">
        <v>670</v>
      </c>
      <c r="Y42" s="591" t="s">
        <v>89</v>
      </c>
    </row>
    <row r="43" spans="2:25" ht="12.95" customHeight="1">
      <c r="B43" s="446"/>
      <c r="C43" s="583">
        <v>41</v>
      </c>
      <c r="D43" s="439" t="s">
        <v>649</v>
      </c>
      <c r="E43" s="440">
        <v>0</v>
      </c>
      <c r="F43" s="440">
        <v>0</v>
      </c>
      <c r="G43" s="440">
        <v>0</v>
      </c>
      <c r="H43" s="440">
        <v>1</v>
      </c>
      <c r="I43" s="440">
        <v>1</v>
      </c>
      <c r="J43" s="441">
        <v>0</v>
      </c>
      <c r="K43" s="441">
        <v>0</v>
      </c>
      <c r="L43" s="432">
        <v>0</v>
      </c>
      <c r="M43" s="442">
        <v>0</v>
      </c>
      <c r="N43" s="443">
        <v>0</v>
      </c>
      <c r="O43" s="444">
        <v>0</v>
      </c>
      <c r="P43" s="627">
        <v>41</v>
      </c>
      <c r="T43" s="420">
        <v>0</v>
      </c>
      <c r="U43" s="420">
        <v>0</v>
      </c>
      <c r="V43" s="420">
        <v>0</v>
      </c>
      <c r="W43" s="420">
        <v>0</v>
      </c>
      <c r="X43" s="593" t="s">
        <v>585</v>
      </c>
      <c r="Y43" s="591" t="s">
        <v>602</v>
      </c>
    </row>
    <row r="44" spans="2:25" ht="12.95" customHeight="1">
      <c r="B44" s="446"/>
      <c r="C44" s="583">
        <v>42</v>
      </c>
      <c r="D44" s="447" t="s">
        <v>650</v>
      </c>
      <c r="E44" s="448">
        <v>4.9061148030864015E-4</v>
      </c>
      <c r="F44" s="448">
        <v>6.5266193895603961E-3</v>
      </c>
      <c r="G44" s="448">
        <v>7.0172308698690372E-3</v>
      </c>
      <c r="H44" s="448">
        <v>0.99298276913013095</v>
      </c>
      <c r="I44" s="448">
        <v>0.99347338061043955</v>
      </c>
      <c r="J44" s="449">
        <v>0.39233412635474552</v>
      </c>
      <c r="K44" s="449">
        <v>3.0652920962199359E-2</v>
      </c>
      <c r="L44" s="433">
        <v>5.3080000000000002E-3</v>
      </c>
      <c r="M44" s="450">
        <v>7.837166573692041E-5</v>
      </c>
      <c r="N44" s="451">
        <v>2.5823727671686024E-2</v>
      </c>
      <c r="O44" s="452">
        <v>2.6016566336311386E-2</v>
      </c>
      <c r="P44" s="627">
        <v>42</v>
      </c>
      <c r="T44" s="420">
        <v>2.5823727671686024E-2</v>
      </c>
      <c r="U44" s="420">
        <v>2.6016566336311386E-2</v>
      </c>
      <c r="V44" s="420">
        <v>-2.5823727671686024E-2</v>
      </c>
      <c r="W44" s="420">
        <v>-2.6016566336311386E-2</v>
      </c>
      <c r="X44" s="593" t="s">
        <v>671</v>
      </c>
      <c r="Y44" s="591" t="s">
        <v>198</v>
      </c>
    </row>
    <row r="45" spans="2:25" s="556" customFormat="1" ht="12.95" hidden="1" customHeight="1">
      <c r="B45" s="547"/>
      <c r="C45" s="584"/>
      <c r="D45" s="548"/>
      <c r="E45" s="549"/>
      <c r="F45" s="549"/>
      <c r="G45" s="549"/>
      <c r="H45" s="549"/>
      <c r="I45" s="549"/>
      <c r="J45" s="550"/>
      <c r="K45" s="550"/>
      <c r="L45" s="551"/>
      <c r="M45" s="552"/>
      <c r="N45" s="553"/>
      <c r="O45" s="554"/>
      <c r="P45" s="555"/>
      <c r="X45" s="595" t="s">
        <v>672</v>
      </c>
      <c r="Y45" s="591" t="s">
        <v>673</v>
      </c>
    </row>
    <row r="46" spans="2:25" ht="12.95" customHeight="1">
      <c r="B46" s="453" t="s">
        <v>79</v>
      </c>
      <c r="C46" s="582">
        <v>1</v>
      </c>
      <c r="D46" s="428" t="s">
        <v>67</v>
      </c>
      <c r="E46" s="429">
        <v>3.9609108939681571E-3</v>
      </c>
      <c r="F46" s="429">
        <v>0.18267020734167216</v>
      </c>
      <c r="G46" s="429">
        <v>0.18663111823564033</v>
      </c>
      <c r="H46" s="429">
        <v>0.81336888176435973</v>
      </c>
      <c r="I46" s="429">
        <v>0.81732979265832784</v>
      </c>
      <c r="J46" s="431">
        <v>0.46526646538932237</v>
      </c>
      <c r="K46" s="431">
        <v>9.2257075000358235E-2</v>
      </c>
      <c r="L46" s="430">
        <v>3.8321000000000001E-2</v>
      </c>
      <c r="M46" s="434">
        <v>1.0373085393153268E-2</v>
      </c>
      <c r="N46" s="435">
        <v>0.26729606907632014</v>
      </c>
      <c r="O46" s="436">
        <v>4.7024230264449358E-2</v>
      </c>
      <c r="P46" s="437">
        <v>1</v>
      </c>
    </row>
    <row r="47" spans="2:25" ht="12.95" customHeight="1">
      <c r="B47" s="455"/>
      <c r="C47" s="583">
        <v>2</v>
      </c>
      <c r="D47" s="439" t="s">
        <v>563</v>
      </c>
      <c r="E47" s="440">
        <v>7.7325289998058592E-4</v>
      </c>
      <c r="F47" s="440">
        <v>0.13965398908189516</v>
      </c>
      <c r="G47" s="440">
        <v>0.14042724198187576</v>
      </c>
      <c r="H47" s="440">
        <v>0.85957275801812427</v>
      </c>
      <c r="I47" s="440">
        <v>0.86034601091810481</v>
      </c>
      <c r="J47" s="441">
        <v>0.66840796084760723</v>
      </c>
      <c r="K47" s="441">
        <v>0.21480625875101383</v>
      </c>
      <c r="L47" s="432">
        <v>9.0574000000000002E-2</v>
      </c>
      <c r="M47" s="442">
        <v>5.5779009261479448E-4</v>
      </c>
      <c r="N47" s="443">
        <v>0.2302569172792274</v>
      </c>
      <c r="O47" s="444">
        <v>2.8703663901187865E-2</v>
      </c>
      <c r="P47" s="445">
        <v>2</v>
      </c>
    </row>
    <row r="48" spans="2:25" ht="12.95" customHeight="1">
      <c r="B48" s="455"/>
      <c r="C48" s="583">
        <v>3</v>
      </c>
      <c r="D48" s="439" t="s">
        <v>633</v>
      </c>
      <c r="E48" s="440">
        <v>1.8320715044056898E-2</v>
      </c>
      <c r="F48" s="440">
        <v>0.14113002095139801</v>
      </c>
      <c r="G48" s="440">
        <v>0.1594507359954549</v>
      </c>
      <c r="H48" s="440">
        <v>0.8405492640045451</v>
      </c>
      <c r="I48" s="440">
        <v>0.85886997904860196</v>
      </c>
      <c r="J48" s="441">
        <v>0.51182813572796626</v>
      </c>
      <c r="K48" s="441">
        <v>0.19301412929570352</v>
      </c>
      <c r="L48" s="432">
        <v>0.10439</v>
      </c>
      <c r="M48" s="442">
        <v>1.0521373299680298E-3</v>
      </c>
      <c r="N48" s="443">
        <v>0.38024583155018937</v>
      </c>
      <c r="O48" s="444">
        <v>3.0597107487233238E-2</v>
      </c>
      <c r="P48" s="445">
        <v>3</v>
      </c>
    </row>
    <row r="49" spans="2:16" ht="12.95" customHeight="1">
      <c r="B49" s="455"/>
      <c r="C49" s="583">
        <v>4</v>
      </c>
      <c r="D49" s="439" t="s">
        <v>634</v>
      </c>
      <c r="E49" s="440">
        <v>1.5917073779494879E-4</v>
      </c>
      <c r="F49" s="440">
        <v>0.97508288733811177</v>
      </c>
      <c r="G49" s="440">
        <v>0.97524205807590669</v>
      </c>
      <c r="H49" s="440">
        <v>2.4757941924093307E-2</v>
      </c>
      <c r="I49" s="440">
        <v>2.491711266188823E-2</v>
      </c>
      <c r="J49" s="441">
        <v>0.4488544635727581</v>
      </c>
      <c r="K49" s="441">
        <v>0.18875235574293034</v>
      </c>
      <c r="L49" s="432">
        <v>6.9598999999999994E-2</v>
      </c>
      <c r="M49" s="442">
        <v>-2.1582521792150521E-5</v>
      </c>
      <c r="N49" s="443">
        <v>0.1563546692888777</v>
      </c>
      <c r="O49" s="444">
        <v>0.55399010572693941</v>
      </c>
      <c r="P49" s="445">
        <v>4</v>
      </c>
    </row>
    <row r="50" spans="2:16" ht="12.95" customHeight="1">
      <c r="B50" s="455"/>
      <c r="C50" s="583">
        <v>5</v>
      </c>
      <c r="D50" s="439" t="s">
        <v>635</v>
      </c>
      <c r="E50" s="440">
        <v>9.8668249598145869E-3</v>
      </c>
      <c r="F50" s="440">
        <v>0.15620941261106189</v>
      </c>
      <c r="G50" s="440">
        <v>0.16607623757087647</v>
      </c>
      <c r="H50" s="440">
        <v>0.83392376242912347</v>
      </c>
      <c r="I50" s="440">
        <v>0.84379058738893808</v>
      </c>
      <c r="J50" s="441">
        <v>0.36469910008551054</v>
      </c>
      <c r="K50" s="441">
        <v>0.13327565265612043</v>
      </c>
      <c r="L50" s="432">
        <v>6.2389E-2</v>
      </c>
      <c r="M50" s="442">
        <v>9.1332847832667E-2</v>
      </c>
      <c r="N50" s="443">
        <v>0.35402581333411243</v>
      </c>
      <c r="O50" s="444">
        <v>3.3737462388198171E-2</v>
      </c>
      <c r="P50" s="445">
        <v>5</v>
      </c>
    </row>
    <row r="51" spans="2:16" ht="12.95" customHeight="1">
      <c r="B51" s="455"/>
      <c r="C51" s="583">
        <v>6</v>
      </c>
      <c r="D51" s="439" t="s">
        <v>68</v>
      </c>
      <c r="E51" s="440">
        <v>3.0172377235591157E-3</v>
      </c>
      <c r="F51" s="440">
        <v>0.57184076036450482</v>
      </c>
      <c r="G51" s="440">
        <v>0.57485799808806393</v>
      </c>
      <c r="H51" s="440">
        <v>0.42514200191193607</v>
      </c>
      <c r="I51" s="440">
        <v>0.42815923963549518</v>
      </c>
      <c r="J51" s="441">
        <v>0.33928693964671464</v>
      </c>
      <c r="K51" s="441">
        <v>0.31683067299577838</v>
      </c>
      <c r="L51" s="432">
        <v>0.138325</v>
      </c>
      <c r="M51" s="442">
        <v>1.2748007846434701E-2</v>
      </c>
      <c r="N51" s="443">
        <v>0.64774160947987436</v>
      </c>
      <c r="O51" s="444">
        <v>3.0407131323188317E-2</v>
      </c>
      <c r="P51" s="445">
        <v>6</v>
      </c>
    </row>
    <row r="52" spans="2:16" ht="12.95" customHeight="1">
      <c r="B52" s="455"/>
      <c r="C52" s="583">
        <v>7</v>
      </c>
      <c r="D52" s="439" t="s">
        <v>69</v>
      </c>
      <c r="E52" s="440">
        <v>9.7072161526484714E-3</v>
      </c>
      <c r="F52" s="440">
        <v>0.15262012415150364</v>
      </c>
      <c r="G52" s="440">
        <v>0.16232734030415211</v>
      </c>
      <c r="H52" s="440">
        <v>0.83767265969584792</v>
      </c>
      <c r="I52" s="440">
        <v>0.84737987584849639</v>
      </c>
      <c r="J52" s="441">
        <v>0.31382000783532432</v>
      </c>
      <c r="K52" s="441">
        <v>0.18190759829563885</v>
      </c>
      <c r="L52" s="432">
        <v>7.2328000000000003E-2</v>
      </c>
      <c r="M52" s="442">
        <v>1.2107780582197366E-3</v>
      </c>
      <c r="N52" s="443">
        <v>0.29349221893777083</v>
      </c>
      <c r="O52" s="444">
        <v>6.0880301549154477E-2</v>
      </c>
      <c r="P52" s="445">
        <v>7</v>
      </c>
    </row>
    <row r="53" spans="2:16" ht="12.95" customHeight="1">
      <c r="B53" s="455"/>
      <c r="C53" s="583">
        <v>8</v>
      </c>
      <c r="D53" s="439" t="s">
        <v>70</v>
      </c>
      <c r="E53" s="440">
        <v>2.925756639811692E-2</v>
      </c>
      <c r="F53" s="440">
        <v>0.20263790545287047</v>
      </c>
      <c r="G53" s="440">
        <v>0.23189547185098738</v>
      </c>
      <c r="H53" s="440">
        <v>0.76810452814901264</v>
      </c>
      <c r="I53" s="440">
        <v>0.79736209454712959</v>
      </c>
      <c r="J53" s="441">
        <v>0.24912627968044185</v>
      </c>
      <c r="K53" s="441">
        <v>8.7448393249086945E-2</v>
      </c>
      <c r="L53" s="432">
        <v>2.3737000000000001E-2</v>
      </c>
      <c r="M53" s="442">
        <v>8.9755711417145185E-3</v>
      </c>
      <c r="N53" s="443">
        <v>0.24855545235703319</v>
      </c>
      <c r="O53" s="444">
        <v>2.8967085917018368E-2</v>
      </c>
      <c r="P53" s="445">
        <v>8</v>
      </c>
    </row>
    <row r="54" spans="2:16" ht="12.95" customHeight="1">
      <c r="B54" s="455"/>
      <c r="C54" s="583">
        <v>9</v>
      </c>
      <c r="D54" s="439" t="s">
        <v>71</v>
      </c>
      <c r="E54" s="440">
        <v>2.3968599244830663E-2</v>
      </c>
      <c r="F54" s="440">
        <v>0.17008195996086151</v>
      </c>
      <c r="G54" s="440">
        <v>0.1940505592056922</v>
      </c>
      <c r="H54" s="440">
        <v>0.80594944079430786</v>
      </c>
      <c r="I54" s="440">
        <v>0.82991804003913849</v>
      </c>
      <c r="J54" s="441">
        <v>0.22322200833512137</v>
      </c>
      <c r="K54" s="441">
        <v>1.1571389535993576E-2</v>
      </c>
      <c r="L54" s="432">
        <v>2.614E-3</v>
      </c>
      <c r="M54" s="442">
        <v>2.1936267951675307E-2</v>
      </c>
      <c r="N54" s="443">
        <v>0.20072926321283538</v>
      </c>
      <c r="O54" s="444">
        <v>2.2577722468970152E-2</v>
      </c>
      <c r="P54" s="445">
        <v>9</v>
      </c>
    </row>
    <row r="55" spans="2:16" ht="12.95" customHeight="1">
      <c r="B55" s="455"/>
      <c r="C55" s="583">
        <v>10</v>
      </c>
      <c r="D55" s="439" t="s">
        <v>564</v>
      </c>
      <c r="E55" s="440">
        <v>3.0044997330666897E-2</v>
      </c>
      <c r="F55" s="440">
        <v>0.10748320014914395</v>
      </c>
      <c r="G55" s="440">
        <v>0.13752819747981085</v>
      </c>
      <c r="H55" s="440">
        <v>0.86247180252018918</v>
      </c>
      <c r="I55" s="440">
        <v>0.89251679985085608</v>
      </c>
      <c r="J55" s="441">
        <v>0.31232800928408477</v>
      </c>
      <c r="K55" s="441">
        <v>0.21046011346301033</v>
      </c>
      <c r="L55" s="432">
        <v>7.8898999999999997E-2</v>
      </c>
      <c r="M55" s="442">
        <v>2.5068360710765762E-3</v>
      </c>
      <c r="N55" s="443">
        <v>0.22404839078031283</v>
      </c>
      <c r="O55" s="444">
        <v>3.031680144979608E-2</v>
      </c>
      <c r="P55" s="445">
        <v>10</v>
      </c>
    </row>
    <row r="56" spans="2:16" ht="12.95" customHeight="1">
      <c r="B56" s="455"/>
      <c r="C56" s="583">
        <v>11</v>
      </c>
      <c r="D56" s="439" t="s">
        <v>72</v>
      </c>
      <c r="E56" s="440">
        <v>3.1466414718998713E-2</v>
      </c>
      <c r="F56" s="440">
        <v>9.056499364917249E-2</v>
      </c>
      <c r="G56" s="440">
        <v>0.12203140836817121</v>
      </c>
      <c r="H56" s="440">
        <v>0.87796859163182883</v>
      </c>
      <c r="I56" s="440">
        <v>0.90943500635082752</v>
      </c>
      <c r="J56" s="441">
        <v>0.43831030722993902</v>
      </c>
      <c r="K56" s="441">
        <v>0.21529585730466586</v>
      </c>
      <c r="L56" s="432">
        <v>7.6244999999999993E-2</v>
      </c>
      <c r="M56" s="442">
        <v>5.2617297107721093E-4</v>
      </c>
      <c r="N56" s="443">
        <v>0.22022164064480362</v>
      </c>
      <c r="O56" s="444">
        <v>5.1388310912238125E-2</v>
      </c>
      <c r="P56" s="445">
        <v>11</v>
      </c>
    </row>
    <row r="57" spans="2:16" ht="12.95" customHeight="1">
      <c r="B57" s="455"/>
      <c r="C57" s="583">
        <v>12</v>
      </c>
      <c r="D57" s="439" t="s">
        <v>73</v>
      </c>
      <c r="E57" s="440">
        <v>1.0828855626320735E-3</v>
      </c>
      <c r="F57" s="440">
        <v>3.9482226233520129E-2</v>
      </c>
      <c r="G57" s="440">
        <v>4.0565111796152201E-2</v>
      </c>
      <c r="H57" s="440">
        <v>0.95943488820384781</v>
      </c>
      <c r="I57" s="440">
        <v>0.96051777376647984</v>
      </c>
      <c r="J57" s="441">
        <v>0.1871809311524556</v>
      </c>
      <c r="K57" s="441">
        <v>5.0625160336827124E-2</v>
      </c>
      <c r="L57" s="432">
        <v>1.4852000000000001E-2</v>
      </c>
      <c r="M57" s="442">
        <v>-1.5418915634208714E-4</v>
      </c>
      <c r="N57" s="443">
        <v>8.3343166183061715E-2</v>
      </c>
      <c r="O57" s="444">
        <v>2.6673023134510875E-2</v>
      </c>
      <c r="P57" s="445">
        <v>12</v>
      </c>
    </row>
    <row r="58" spans="2:16" ht="12.95" customHeight="1">
      <c r="B58" s="455"/>
      <c r="C58" s="583">
        <v>13</v>
      </c>
      <c r="D58" s="439" t="s">
        <v>74</v>
      </c>
      <c r="E58" s="440">
        <v>3.1002756254030921E-2</v>
      </c>
      <c r="F58" s="440">
        <v>0.34562971629865069</v>
      </c>
      <c r="G58" s="440">
        <v>0.37663247255268162</v>
      </c>
      <c r="H58" s="440">
        <v>0.62336752744731838</v>
      </c>
      <c r="I58" s="440">
        <v>0.65437028370134931</v>
      </c>
      <c r="J58" s="441">
        <v>0.23065261337450582</v>
      </c>
      <c r="K58" s="441">
        <v>9.9674168556048659E-2</v>
      </c>
      <c r="L58" s="432">
        <v>2.8282999999999999E-2</v>
      </c>
      <c r="M58" s="442">
        <v>6.4561935888560358E-4</v>
      </c>
      <c r="N58" s="443">
        <v>0.16584067153808538</v>
      </c>
      <c r="O58" s="444">
        <v>3.7139612936818146E-2</v>
      </c>
      <c r="P58" s="445">
        <v>13</v>
      </c>
    </row>
    <row r="59" spans="2:16" ht="12.95" customHeight="1">
      <c r="B59" s="455"/>
      <c r="C59" s="583">
        <v>14</v>
      </c>
      <c r="D59" s="439" t="s">
        <v>75</v>
      </c>
      <c r="E59" s="440">
        <v>2.0659979875528346E-2</v>
      </c>
      <c r="F59" s="440">
        <v>7.5654102382778407E-2</v>
      </c>
      <c r="G59" s="440">
        <v>9.631408225830676E-2</v>
      </c>
      <c r="H59" s="440">
        <v>0.90368591774169327</v>
      </c>
      <c r="I59" s="440">
        <v>0.92434589761722163</v>
      </c>
      <c r="J59" s="441">
        <v>0.37806810702576027</v>
      </c>
      <c r="K59" s="441">
        <v>0.2975756861368265</v>
      </c>
      <c r="L59" s="432">
        <v>0.121685</v>
      </c>
      <c r="M59" s="442">
        <v>1.0187912023432312E-3</v>
      </c>
      <c r="N59" s="443">
        <v>0.16522261558679091</v>
      </c>
      <c r="O59" s="444">
        <v>4.3977744217421157E-2</v>
      </c>
      <c r="P59" s="445">
        <v>14</v>
      </c>
    </row>
    <row r="60" spans="2:16" ht="12.95" customHeight="1">
      <c r="B60" s="455"/>
      <c r="C60" s="583">
        <v>15</v>
      </c>
      <c r="D60" s="439" t="s">
        <v>636</v>
      </c>
      <c r="E60" s="440">
        <v>2.3936018814630991E-2</v>
      </c>
      <c r="F60" s="440">
        <v>0.13395139425336469</v>
      </c>
      <c r="G60" s="440">
        <v>0.1578874130679957</v>
      </c>
      <c r="H60" s="440">
        <v>0.8421125869320043</v>
      </c>
      <c r="I60" s="440">
        <v>0.86604860574663534</v>
      </c>
      <c r="J60" s="441">
        <v>0.38205326456738903</v>
      </c>
      <c r="K60" s="441">
        <v>0.22703629813870238</v>
      </c>
      <c r="L60" s="432">
        <v>6.2937000000000007E-2</v>
      </c>
      <c r="M60" s="442">
        <v>4.6739737151120209E-5</v>
      </c>
      <c r="N60" s="443">
        <v>0.123881534874776</v>
      </c>
      <c r="O60" s="444">
        <v>1.3825884035530315E-2</v>
      </c>
      <c r="P60" s="445">
        <v>15</v>
      </c>
    </row>
    <row r="61" spans="2:16" ht="12.95" customHeight="1">
      <c r="B61" s="455"/>
      <c r="C61" s="583">
        <v>16</v>
      </c>
      <c r="D61" s="439" t="s">
        <v>637</v>
      </c>
      <c r="E61" s="440">
        <v>1.3337630083785591E-2</v>
      </c>
      <c r="F61" s="440">
        <v>0.13184927908882998</v>
      </c>
      <c r="G61" s="440">
        <v>0.14518690917261559</v>
      </c>
      <c r="H61" s="440">
        <v>0.85481309082738433</v>
      </c>
      <c r="I61" s="440">
        <v>0.86815072091117007</v>
      </c>
      <c r="J61" s="441">
        <v>0.40666124577872914</v>
      </c>
      <c r="K61" s="441">
        <v>0.24859447293713771</v>
      </c>
      <c r="L61" s="432">
        <v>7.7682000000000001E-2</v>
      </c>
      <c r="M61" s="442">
        <v>3.3508774414189139E-5</v>
      </c>
      <c r="N61" s="443">
        <v>0.14671401215382626</v>
      </c>
      <c r="O61" s="444">
        <v>1.1844771089968575E-2</v>
      </c>
      <c r="P61" s="445">
        <v>16</v>
      </c>
    </row>
    <row r="62" spans="2:16" ht="12.95" customHeight="1">
      <c r="B62" s="455"/>
      <c r="C62" s="583">
        <v>17</v>
      </c>
      <c r="D62" s="439" t="s">
        <v>638</v>
      </c>
      <c r="E62" s="440">
        <v>2.8434867700103492E-2</v>
      </c>
      <c r="F62" s="440">
        <v>0.22845508927537084</v>
      </c>
      <c r="G62" s="440">
        <v>0.25688995697547434</v>
      </c>
      <c r="H62" s="440">
        <v>0.74311004302452566</v>
      </c>
      <c r="I62" s="440">
        <v>0.77154491072462916</v>
      </c>
      <c r="J62" s="441">
        <v>0.32798738513798226</v>
      </c>
      <c r="K62" s="441">
        <v>0.20294177103804983</v>
      </c>
      <c r="L62" s="432">
        <v>7.0429000000000005E-2</v>
      </c>
      <c r="M62" s="442">
        <v>7.1439773599912132E-4</v>
      </c>
      <c r="N62" s="443">
        <v>0.22100004376595486</v>
      </c>
      <c r="O62" s="444">
        <v>1.5911474638696625E-2</v>
      </c>
      <c r="P62" s="445">
        <v>17</v>
      </c>
    </row>
    <row r="63" spans="2:16" ht="12.95" customHeight="1">
      <c r="B63" s="455"/>
      <c r="C63" s="583">
        <v>18</v>
      </c>
      <c r="D63" s="439" t="s">
        <v>639</v>
      </c>
      <c r="E63" s="440">
        <v>6.9754839622966316E-2</v>
      </c>
      <c r="F63" s="440">
        <v>0.2725612812956556</v>
      </c>
      <c r="G63" s="440">
        <v>0.34231612091862196</v>
      </c>
      <c r="H63" s="440">
        <v>0.65768387908137804</v>
      </c>
      <c r="I63" s="440">
        <v>0.7274387187043444</v>
      </c>
      <c r="J63" s="441">
        <v>0.27215075885482687</v>
      </c>
      <c r="K63" s="441">
        <v>0.22163791003403188</v>
      </c>
      <c r="L63" s="432">
        <v>7.3471999999999996E-2</v>
      </c>
      <c r="M63" s="442">
        <v>4.8357365545600691E-4</v>
      </c>
      <c r="N63" s="443">
        <v>7.5602732134026268E-2</v>
      </c>
      <c r="O63" s="444">
        <v>1.0807349883685483E-2</v>
      </c>
      <c r="P63" s="445">
        <v>18</v>
      </c>
    </row>
    <row r="64" spans="2:16" ht="12.95" customHeight="1">
      <c r="B64" s="455"/>
      <c r="C64" s="583">
        <v>19</v>
      </c>
      <c r="D64" s="439" t="s">
        <v>76</v>
      </c>
      <c r="E64" s="440">
        <v>2.560172572570394E-2</v>
      </c>
      <c r="F64" s="440">
        <v>0.22557928477891753</v>
      </c>
      <c r="G64" s="440">
        <v>0.25118101050462149</v>
      </c>
      <c r="H64" s="440">
        <v>0.74881898949537851</v>
      </c>
      <c r="I64" s="440">
        <v>0.77442071522108247</v>
      </c>
      <c r="J64" s="441">
        <v>0.30672580972270214</v>
      </c>
      <c r="K64" s="441">
        <v>0.19988914102796024</v>
      </c>
      <c r="L64" s="432">
        <v>5.9097999999999998E-2</v>
      </c>
      <c r="M64" s="442">
        <v>1.0293462718147134E-2</v>
      </c>
      <c r="N64" s="443">
        <v>0.21172581092564308</v>
      </c>
      <c r="O64" s="444">
        <v>1.0079567747742211E-2</v>
      </c>
      <c r="P64" s="445">
        <v>19</v>
      </c>
    </row>
    <row r="65" spans="2:16" ht="12.95" customHeight="1">
      <c r="B65" s="455"/>
      <c r="C65" s="583">
        <v>20</v>
      </c>
      <c r="D65" s="439" t="s">
        <v>640</v>
      </c>
      <c r="E65" s="440">
        <v>1.2339649535086422E-2</v>
      </c>
      <c r="F65" s="440">
        <v>0.45524068416463814</v>
      </c>
      <c r="G65" s="440">
        <v>0.46758033369972452</v>
      </c>
      <c r="H65" s="440">
        <v>0.53241966630027548</v>
      </c>
      <c r="I65" s="440">
        <v>0.54475931583536186</v>
      </c>
      <c r="J65" s="441">
        <v>0.26601266464392281</v>
      </c>
      <c r="K65" s="441">
        <v>0.16387018707694961</v>
      </c>
      <c r="L65" s="432">
        <v>5.5413999999999998E-2</v>
      </c>
      <c r="M65" s="442">
        <v>1.4784939663963602E-2</v>
      </c>
      <c r="N65" s="443">
        <v>0.28586382200058458</v>
      </c>
      <c r="O65" s="444">
        <v>1.1221918075310429E-2</v>
      </c>
      <c r="P65" s="445">
        <v>20</v>
      </c>
    </row>
    <row r="66" spans="2:16" ht="12.95" customHeight="1">
      <c r="B66" s="455"/>
      <c r="C66" s="583">
        <v>21</v>
      </c>
      <c r="D66" s="439" t="s">
        <v>77</v>
      </c>
      <c r="E66" s="440">
        <v>4.0332944185284207E-2</v>
      </c>
      <c r="F66" s="440">
        <v>7.4107684024826842E-2</v>
      </c>
      <c r="G66" s="440">
        <v>0.11444062821011106</v>
      </c>
      <c r="H66" s="440">
        <v>0.88555937178988897</v>
      </c>
      <c r="I66" s="440">
        <v>0.92589231597517319</v>
      </c>
      <c r="J66" s="441">
        <v>0.20072876842457094</v>
      </c>
      <c r="K66" s="441">
        <v>0.14164800278264839</v>
      </c>
      <c r="L66" s="432">
        <v>3.8995000000000002E-2</v>
      </c>
      <c r="M66" s="442">
        <v>1.8749136933375047E-2</v>
      </c>
      <c r="N66" s="443">
        <v>8.5718154018828985E-2</v>
      </c>
      <c r="O66" s="444">
        <v>1.6049834327285524E-2</v>
      </c>
      <c r="P66" s="445">
        <v>21</v>
      </c>
    </row>
    <row r="67" spans="2:16" ht="12.95" customHeight="1">
      <c r="B67" s="455"/>
      <c r="C67" s="583">
        <v>22</v>
      </c>
      <c r="D67" s="439" t="s">
        <v>81</v>
      </c>
      <c r="E67" s="440">
        <v>9.2822166064145343E-3</v>
      </c>
      <c r="F67" s="440">
        <v>0.20868532494916156</v>
      </c>
      <c r="G67" s="440">
        <v>0.21796754155557607</v>
      </c>
      <c r="H67" s="440">
        <v>0.78203245844442393</v>
      </c>
      <c r="I67" s="440">
        <v>0.79131467505083841</v>
      </c>
      <c r="J67" s="441">
        <v>0.42709223382976236</v>
      </c>
      <c r="K67" s="441">
        <v>0.27283739869245882</v>
      </c>
      <c r="L67" s="432">
        <v>0.116953</v>
      </c>
      <c r="M67" s="442">
        <v>9.2445960029657586E-3</v>
      </c>
      <c r="N67" s="443">
        <v>0.35348288616434204</v>
      </c>
      <c r="O67" s="444">
        <v>3.6739919282726533E-2</v>
      </c>
      <c r="P67" s="445">
        <v>22</v>
      </c>
    </row>
    <row r="68" spans="2:16" ht="12.95" customHeight="1">
      <c r="B68" s="455"/>
      <c r="C68" s="583">
        <v>23</v>
      </c>
      <c r="D68" s="439" t="s">
        <v>82</v>
      </c>
      <c r="E68" s="440">
        <v>0</v>
      </c>
      <c r="F68" s="440">
        <v>0</v>
      </c>
      <c r="G68" s="440">
        <v>0</v>
      </c>
      <c r="H68" s="440">
        <v>1</v>
      </c>
      <c r="I68" s="440">
        <v>1</v>
      </c>
      <c r="J68" s="441">
        <v>0.45093348694724278</v>
      </c>
      <c r="K68" s="441">
        <v>0.3501929653184887</v>
      </c>
      <c r="L68" s="432">
        <v>0.16181999999999999</v>
      </c>
      <c r="M68" s="442">
        <v>0</v>
      </c>
      <c r="N68" s="443">
        <v>0</v>
      </c>
      <c r="O68" s="444">
        <v>0</v>
      </c>
      <c r="P68" s="445">
        <v>23</v>
      </c>
    </row>
    <row r="69" spans="2:16" ht="12.95" customHeight="1">
      <c r="B69" s="455"/>
      <c r="C69" s="583">
        <v>24</v>
      </c>
      <c r="D69" s="439" t="s">
        <v>565</v>
      </c>
      <c r="E69" s="440">
        <v>9.2208929404499346E-3</v>
      </c>
      <c r="F69" s="440">
        <v>4.8795250608567755E-5</v>
      </c>
      <c r="G69" s="440">
        <v>9.2696881910585022E-3</v>
      </c>
      <c r="H69" s="440">
        <v>0.99073031180894156</v>
      </c>
      <c r="I69" s="440">
        <v>0.99995120474939148</v>
      </c>
      <c r="J69" s="441">
        <v>0.22707188532180705</v>
      </c>
      <c r="K69" s="441">
        <v>8.9531415119947971E-2</v>
      </c>
      <c r="L69" s="432">
        <v>1.9297000000000002E-2</v>
      </c>
      <c r="M69" s="442">
        <v>2.2338146953460335E-2</v>
      </c>
      <c r="N69" s="443">
        <v>0</v>
      </c>
      <c r="O69" s="444">
        <v>0</v>
      </c>
      <c r="P69" s="445">
        <v>24</v>
      </c>
    </row>
    <row r="70" spans="2:16" ht="12.95" customHeight="1">
      <c r="B70" s="455"/>
      <c r="C70" s="583">
        <v>25</v>
      </c>
      <c r="D70" s="439" t="s">
        <v>566</v>
      </c>
      <c r="E70" s="440">
        <v>1.1404346654732432E-3</v>
      </c>
      <c r="F70" s="440">
        <v>2.4514224261734495E-4</v>
      </c>
      <c r="G70" s="440">
        <v>1.3855769080905881E-3</v>
      </c>
      <c r="H70" s="440">
        <v>0.99861442309190951</v>
      </c>
      <c r="I70" s="440">
        <v>0.99975485775738271</v>
      </c>
      <c r="J70" s="441">
        <v>0.47698231872551622</v>
      </c>
      <c r="K70" s="441">
        <v>0.12767412458176414</v>
      </c>
      <c r="L70" s="432">
        <v>3.3208000000000001E-2</v>
      </c>
      <c r="M70" s="442">
        <v>6.6621786760194231E-3</v>
      </c>
      <c r="N70" s="443">
        <v>0</v>
      </c>
      <c r="O70" s="444">
        <v>0</v>
      </c>
      <c r="P70" s="445">
        <v>25</v>
      </c>
    </row>
    <row r="71" spans="2:16" ht="12.95" customHeight="1">
      <c r="B71" s="455"/>
      <c r="C71" s="583">
        <v>26</v>
      </c>
      <c r="D71" s="439" t="s">
        <v>567</v>
      </c>
      <c r="E71" s="440">
        <v>7.3437302286002287E-3</v>
      </c>
      <c r="F71" s="440">
        <v>5.6928141306978523E-5</v>
      </c>
      <c r="G71" s="440">
        <v>7.4006583699072074E-3</v>
      </c>
      <c r="H71" s="440">
        <v>0.99259934163009278</v>
      </c>
      <c r="I71" s="440">
        <v>0.99994307185869302</v>
      </c>
      <c r="J71" s="441">
        <v>0.72423358536479421</v>
      </c>
      <c r="K71" s="441">
        <v>0.48222146178247099</v>
      </c>
      <c r="L71" s="432">
        <v>0.153831</v>
      </c>
      <c r="M71" s="442">
        <v>7.7307786897135749E-4</v>
      </c>
      <c r="N71" s="443">
        <v>0</v>
      </c>
      <c r="O71" s="444">
        <v>0</v>
      </c>
      <c r="P71" s="445">
        <v>26</v>
      </c>
    </row>
    <row r="72" spans="2:16" ht="12.95" customHeight="1">
      <c r="B72" s="455"/>
      <c r="C72" s="583">
        <v>27</v>
      </c>
      <c r="D72" s="439" t="s">
        <v>83</v>
      </c>
      <c r="E72" s="440">
        <v>4.645805485093581E-3</v>
      </c>
      <c r="F72" s="440">
        <v>1.1401741278116996E-2</v>
      </c>
      <c r="G72" s="440">
        <v>1.6047546763210577E-2</v>
      </c>
      <c r="H72" s="440">
        <v>0.98395245323678937</v>
      </c>
      <c r="I72" s="440">
        <v>0.98859825872188301</v>
      </c>
      <c r="J72" s="441">
        <v>0.68397298691473174</v>
      </c>
      <c r="K72" s="441">
        <v>0.39474771690408444</v>
      </c>
      <c r="L72" s="432">
        <v>0.154308</v>
      </c>
      <c r="M72" s="442">
        <v>0.15415103688477372</v>
      </c>
      <c r="N72" s="443"/>
      <c r="O72" s="444"/>
      <c r="P72" s="445">
        <v>27</v>
      </c>
    </row>
    <row r="73" spans="2:16" ht="12.95" customHeight="1">
      <c r="B73" s="455"/>
      <c r="C73" s="583">
        <v>28</v>
      </c>
      <c r="D73" s="439" t="s">
        <v>84</v>
      </c>
      <c r="E73" s="440">
        <v>1.9204952814405889E-4</v>
      </c>
      <c r="F73" s="440">
        <v>2.8287283251347137E-2</v>
      </c>
      <c r="G73" s="440">
        <v>2.8479332779491197E-2</v>
      </c>
      <c r="H73" s="440">
        <v>0.97152066722050878</v>
      </c>
      <c r="I73" s="440">
        <v>0.97171271674865289</v>
      </c>
      <c r="J73" s="441">
        <v>0.65727360909975463</v>
      </c>
      <c r="K73" s="441">
        <v>0.30639705830566066</v>
      </c>
      <c r="L73" s="432">
        <v>9.0554999999999997E-2</v>
      </c>
      <c r="M73" s="442">
        <v>5.5010524396408481E-2</v>
      </c>
      <c r="N73" s="443">
        <v>0</v>
      </c>
      <c r="O73" s="444">
        <v>0</v>
      </c>
      <c r="P73" s="445">
        <v>28</v>
      </c>
    </row>
    <row r="74" spans="2:16" ht="12.95" customHeight="1">
      <c r="B74" s="455"/>
      <c r="C74" s="583">
        <v>29</v>
      </c>
      <c r="D74" s="439" t="s">
        <v>85</v>
      </c>
      <c r="E74" s="440">
        <v>6.5146822027161854E-4</v>
      </c>
      <c r="F74" s="440">
        <v>2.3462599960362905E-5</v>
      </c>
      <c r="G74" s="440">
        <v>6.7493082023198153E-4</v>
      </c>
      <c r="H74" s="440">
        <v>0.99932506917976804</v>
      </c>
      <c r="I74" s="440">
        <v>0.99997653740003967</v>
      </c>
      <c r="J74" s="441">
        <v>0.80482208906729924</v>
      </c>
      <c r="K74" s="441">
        <v>5.5680196330048289E-2</v>
      </c>
      <c r="L74" s="432">
        <v>1.2448000000000001E-2</v>
      </c>
      <c r="M74" s="442">
        <v>0.20933521855105436</v>
      </c>
      <c r="N74" s="443">
        <v>0</v>
      </c>
      <c r="O74" s="444">
        <v>0</v>
      </c>
      <c r="P74" s="445">
        <v>29</v>
      </c>
    </row>
    <row r="75" spans="2:16" ht="12.95" customHeight="1">
      <c r="B75" s="455"/>
      <c r="C75" s="583">
        <v>30</v>
      </c>
      <c r="D75" s="439" t="s">
        <v>641</v>
      </c>
      <c r="E75" s="440">
        <v>4.3376513575989215E-3</v>
      </c>
      <c r="F75" s="440">
        <v>9.4158733219556756E-2</v>
      </c>
      <c r="G75" s="440">
        <v>9.8496384577155677E-2</v>
      </c>
      <c r="H75" s="440">
        <v>0.90150361542284441</v>
      </c>
      <c r="I75" s="440">
        <v>0.90584126678044319</v>
      </c>
      <c r="J75" s="441">
        <v>0.61555693564385727</v>
      </c>
      <c r="K75" s="441">
        <v>0.35747176796945435</v>
      </c>
      <c r="L75" s="432">
        <v>0.137713</v>
      </c>
      <c r="M75" s="442">
        <v>4.8740469450610439E-2</v>
      </c>
      <c r="N75" s="443"/>
      <c r="O75" s="444"/>
      <c r="P75" s="445">
        <v>30</v>
      </c>
    </row>
    <row r="76" spans="2:16" ht="12.95" customHeight="1">
      <c r="B76" s="455"/>
      <c r="C76" s="583">
        <v>31</v>
      </c>
      <c r="D76" s="439" t="s">
        <v>642</v>
      </c>
      <c r="E76" s="440">
        <v>2.0306646493037741E-3</v>
      </c>
      <c r="F76" s="440">
        <v>1.5312577718365705E-2</v>
      </c>
      <c r="G76" s="440">
        <v>1.734324236766948E-2</v>
      </c>
      <c r="H76" s="440">
        <v>0.98265675763233051</v>
      </c>
      <c r="I76" s="440">
        <v>0.98468742228163431</v>
      </c>
      <c r="J76" s="441">
        <v>0.52507670835309561</v>
      </c>
      <c r="K76" s="441">
        <v>0.23110713390356399</v>
      </c>
      <c r="L76" s="432">
        <v>6.2087000000000003E-2</v>
      </c>
      <c r="M76" s="442">
        <v>4.4985768317533349E-2</v>
      </c>
      <c r="N76" s="443">
        <v>4.9747408122598258E-2</v>
      </c>
      <c r="O76" s="444">
        <v>4.1896051334206798E-3</v>
      </c>
      <c r="P76" s="627">
        <v>31</v>
      </c>
    </row>
    <row r="77" spans="2:16" ht="12.95" customHeight="1">
      <c r="B77" s="455"/>
      <c r="C77" s="583">
        <v>32</v>
      </c>
      <c r="D77" s="439" t="s">
        <v>86</v>
      </c>
      <c r="E77" s="440">
        <v>0</v>
      </c>
      <c r="F77" s="440">
        <v>0</v>
      </c>
      <c r="G77" s="440">
        <v>0</v>
      </c>
      <c r="H77" s="440">
        <v>1</v>
      </c>
      <c r="I77" s="440">
        <v>1</v>
      </c>
      <c r="J77" s="441">
        <v>0.68311624629122281</v>
      </c>
      <c r="K77" s="441">
        <v>0.36779093626230436</v>
      </c>
      <c r="L77" s="432">
        <v>8.1502000000000005E-2</v>
      </c>
      <c r="M77" s="442">
        <v>3.9429647917964637E-3</v>
      </c>
      <c r="N77" s="443">
        <v>0</v>
      </c>
      <c r="O77" s="444">
        <v>0</v>
      </c>
      <c r="P77" s="627">
        <v>32</v>
      </c>
    </row>
    <row r="78" spans="2:16" ht="12.95" customHeight="1">
      <c r="B78" s="455"/>
      <c r="C78" s="583">
        <v>33</v>
      </c>
      <c r="D78" s="439" t="s">
        <v>87</v>
      </c>
      <c r="E78" s="440">
        <v>7.2447855187689788E-4</v>
      </c>
      <c r="F78" s="440">
        <v>3.9581888610163559E-3</v>
      </c>
      <c r="G78" s="440">
        <v>4.682667412893254E-3</v>
      </c>
      <c r="H78" s="440">
        <v>0.99531733258710675</v>
      </c>
      <c r="I78" s="440">
        <v>0.9960418111389836</v>
      </c>
      <c r="J78" s="441">
        <v>0.75520402549041332</v>
      </c>
      <c r="K78" s="441">
        <v>0.62915693426597918</v>
      </c>
      <c r="L78" s="432">
        <v>0.14119899999999999</v>
      </c>
      <c r="M78" s="442">
        <v>2.6588811184385257E-2</v>
      </c>
      <c r="N78" s="443">
        <v>0</v>
      </c>
      <c r="O78" s="444">
        <v>0</v>
      </c>
      <c r="P78" s="627">
        <v>33</v>
      </c>
    </row>
    <row r="79" spans="2:16" ht="12.95" customHeight="1">
      <c r="B79" s="455"/>
      <c r="C79" s="583">
        <v>34</v>
      </c>
      <c r="D79" s="439" t="s">
        <v>643</v>
      </c>
      <c r="E79" s="440">
        <v>3.7966965711893687E-5</v>
      </c>
      <c r="F79" s="440">
        <v>6.0895177615000058E-5</v>
      </c>
      <c r="G79" s="440">
        <v>9.8862143326893746E-5</v>
      </c>
      <c r="H79" s="440">
        <v>0.99990113785667312</v>
      </c>
      <c r="I79" s="440">
        <v>0.99993910482238502</v>
      </c>
      <c r="J79" s="441">
        <v>0.59179866064568187</v>
      </c>
      <c r="K79" s="441">
        <v>0.47136425072776117</v>
      </c>
      <c r="L79" s="432">
        <v>0.15636800000000001</v>
      </c>
      <c r="M79" s="442">
        <v>4.6309080275012383E-2</v>
      </c>
      <c r="N79" s="443">
        <v>0</v>
      </c>
      <c r="O79" s="444">
        <v>0</v>
      </c>
      <c r="P79" s="627">
        <v>34</v>
      </c>
    </row>
    <row r="80" spans="2:16" ht="12.95" customHeight="1">
      <c r="B80" s="455"/>
      <c r="C80" s="583">
        <v>35</v>
      </c>
      <c r="D80" s="439" t="s">
        <v>644</v>
      </c>
      <c r="E80" s="440">
        <v>9.2511774982536742E-4</v>
      </c>
      <c r="F80" s="440">
        <v>1.0878162736515561E-2</v>
      </c>
      <c r="G80" s="440">
        <v>1.1803280486340929E-2</v>
      </c>
      <c r="H80" s="440">
        <v>0.98819671951365906</v>
      </c>
      <c r="I80" s="440">
        <v>0.98912183726348446</v>
      </c>
      <c r="J80" s="441">
        <v>0.58330740366091538</v>
      </c>
      <c r="K80" s="441">
        <v>0.50106538418309743</v>
      </c>
      <c r="L80" s="432">
        <v>0.139543</v>
      </c>
      <c r="M80" s="442">
        <v>1.4225579676251212E-2</v>
      </c>
      <c r="N80" s="443">
        <v>0</v>
      </c>
      <c r="O80" s="444">
        <v>0</v>
      </c>
      <c r="P80" s="627">
        <v>35</v>
      </c>
    </row>
    <row r="81" spans="2:16" ht="12.75" customHeight="1">
      <c r="B81" s="455"/>
      <c r="C81" s="583">
        <v>36</v>
      </c>
      <c r="D81" s="439" t="s">
        <v>88</v>
      </c>
      <c r="E81" s="440">
        <v>3.0729864489719322E-4</v>
      </c>
      <c r="F81" s="440">
        <v>2.2916694986749614E-2</v>
      </c>
      <c r="G81" s="440">
        <v>2.3223993631646806E-2</v>
      </c>
      <c r="H81" s="440">
        <v>0.97677600636835316</v>
      </c>
      <c r="I81" s="440">
        <v>0.97708330501325036</v>
      </c>
      <c r="J81" s="441">
        <v>0.61341682234205031</v>
      </c>
      <c r="K81" s="441">
        <v>0.34417857134523627</v>
      </c>
      <c r="L81" s="432">
        <v>0.11727</v>
      </c>
      <c r="M81" s="442">
        <v>1.4264395686119206E-2</v>
      </c>
      <c r="N81" s="443">
        <v>0</v>
      </c>
      <c r="O81" s="444">
        <v>0</v>
      </c>
      <c r="P81" s="627">
        <v>36</v>
      </c>
    </row>
    <row r="82" spans="2:16" ht="12.95" customHeight="1">
      <c r="B82" s="455"/>
      <c r="C82" s="583">
        <v>37</v>
      </c>
      <c r="D82" s="439" t="s">
        <v>645</v>
      </c>
      <c r="E82" s="440">
        <v>1.1675699044922085E-2</v>
      </c>
      <c r="F82" s="440">
        <v>0.1079014234224057</v>
      </c>
      <c r="G82" s="440">
        <v>0.1195771224673278</v>
      </c>
      <c r="H82" s="440">
        <v>0.88042287753267223</v>
      </c>
      <c r="I82" s="440">
        <v>0.89209857657759428</v>
      </c>
      <c r="J82" s="441">
        <v>0.47649638852957504</v>
      </c>
      <c r="K82" s="441">
        <v>0.27322684843468026</v>
      </c>
      <c r="L82" s="432">
        <v>0.12593199999999999</v>
      </c>
      <c r="M82" s="442">
        <v>1.1727317919615324E-2</v>
      </c>
      <c r="N82" s="443">
        <v>0</v>
      </c>
      <c r="O82" s="444">
        <v>0</v>
      </c>
      <c r="P82" s="627">
        <v>37</v>
      </c>
    </row>
    <row r="83" spans="2:16" ht="12.95" customHeight="1">
      <c r="B83" s="455"/>
      <c r="C83" s="583">
        <v>38</v>
      </c>
      <c r="D83" s="439" t="s">
        <v>646</v>
      </c>
      <c r="E83" s="440">
        <v>3.8140311770827354E-6</v>
      </c>
      <c r="F83" s="440">
        <v>1.5388384185294571E-2</v>
      </c>
      <c r="G83" s="440">
        <v>1.5392198216471652E-2</v>
      </c>
      <c r="H83" s="440">
        <v>0.98460780178352836</v>
      </c>
      <c r="I83" s="440">
        <v>0.98461161581470547</v>
      </c>
      <c r="J83" s="441">
        <v>0.43014706706850458</v>
      </c>
      <c r="K83" s="441">
        <v>0.2954770336756985</v>
      </c>
      <c r="L83" s="432">
        <v>0.181724</v>
      </c>
      <c r="M83" s="442">
        <v>6.4512763521167929E-2</v>
      </c>
      <c r="N83" s="443">
        <v>0</v>
      </c>
      <c r="O83" s="444">
        <v>0</v>
      </c>
      <c r="P83" s="445">
        <v>38</v>
      </c>
    </row>
    <row r="84" spans="2:16" ht="12.95" customHeight="1">
      <c r="B84" s="455"/>
      <c r="C84" s="583">
        <v>39</v>
      </c>
      <c r="D84" s="439" t="s">
        <v>647</v>
      </c>
      <c r="E84" s="440">
        <v>1.6256452575351111E-3</v>
      </c>
      <c r="F84" s="440">
        <v>1.8670797119002804E-2</v>
      </c>
      <c r="G84" s="440">
        <v>2.0296442376537913E-2</v>
      </c>
      <c r="H84" s="440">
        <v>0.97970355762346217</v>
      </c>
      <c r="I84" s="440">
        <v>0.98132920288099723</v>
      </c>
      <c r="J84" s="441">
        <v>0.69372067700062279</v>
      </c>
      <c r="K84" s="441">
        <v>0.23171023916787242</v>
      </c>
      <c r="L84" s="432">
        <v>9.5653000000000002E-2</v>
      </c>
      <c r="M84" s="442">
        <v>2.5774304349516351E-2</v>
      </c>
      <c r="N84" s="443">
        <v>0</v>
      </c>
      <c r="O84" s="444">
        <v>0</v>
      </c>
      <c r="P84" s="445">
        <v>39</v>
      </c>
    </row>
    <row r="85" spans="2:16" ht="12.95" customHeight="1">
      <c r="B85" s="455"/>
      <c r="C85" s="583">
        <v>40</v>
      </c>
      <c r="D85" s="439" t="s">
        <v>648</v>
      </c>
      <c r="E85" s="440">
        <v>2.2109025748974043E-4</v>
      </c>
      <c r="F85" s="440">
        <v>1.059596066940509E-3</v>
      </c>
      <c r="G85" s="440">
        <v>1.2806863244302494E-3</v>
      </c>
      <c r="H85" s="440">
        <v>0.99871931367556976</v>
      </c>
      <c r="I85" s="440">
        <v>0.9989404039330595</v>
      </c>
      <c r="J85" s="441">
        <v>0.69771635293066547</v>
      </c>
      <c r="K85" s="441">
        <v>0.29684809602828538</v>
      </c>
      <c r="L85" s="432">
        <v>0.135876</v>
      </c>
      <c r="M85" s="442">
        <v>4.3533173377287571E-2</v>
      </c>
      <c r="N85" s="443">
        <v>8.7485646774304775E-5</v>
      </c>
      <c r="O85" s="444">
        <v>1.5808935353328989E-5</v>
      </c>
      <c r="P85" s="445">
        <v>40</v>
      </c>
    </row>
    <row r="86" spans="2:16" ht="12.95" customHeight="1">
      <c r="B86" s="456"/>
      <c r="C86" s="583">
        <v>41</v>
      </c>
      <c r="D86" s="439" t="s">
        <v>649</v>
      </c>
      <c r="E86" s="440">
        <v>0</v>
      </c>
      <c r="F86" s="440">
        <v>0</v>
      </c>
      <c r="G86" s="440">
        <v>0</v>
      </c>
      <c r="H86" s="440">
        <v>1</v>
      </c>
      <c r="I86" s="440">
        <v>1</v>
      </c>
      <c r="J86" s="441">
        <v>0</v>
      </c>
      <c r="K86" s="441">
        <v>0</v>
      </c>
      <c r="L86" s="432">
        <v>0</v>
      </c>
      <c r="M86" s="442">
        <v>0</v>
      </c>
      <c r="N86" s="443">
        <v>0</v>
      </c>
      <c r="O86" s="444">
        <v>0</v>
      </c>
      <c r="P86" s="445">
        <v>41</v>
      </c>
    </row>
    <row r="87" spans="2:16" ht="12.95" customHeight="1" thickBot="1">
      <c r="B87" s="628"/>
      <c r="C87" s="629">
        <v>42</v>
      </c>
      <c r="D87" s="457" t="s">
        <v>650</v>
      </c>
      <c r="E87" s="458">
        <v>5.5773856484300907E-3</v>
      </c>
      <c r="F87" s="458">
        <v>7.8528079542770617E-3</v>
      </c>
      <c r="G87" s="458">
        <v>1.3430193602707153E-2</v>
      </c>
      <c r="H87" s="458">
        <v>0.98656980639729286</v>
      </c>
      <c r="I87" s="458">
        <v>0.99214719204572299</v>
      </c>
      <c r="J87" s="459">
        <v>0.39905649246292524</v>
      </c>
      <c r="K87" s="459">
        <v>3.5770490469312639E-2</v>
      </c>
      <c r="L87" s="454">
        <v>1.2728E-2</v>
      </c>
      <c r="M87" s="460">
        <v>6.6699326849136209E-5</v>
      </c>
      <c r="N87" s="630">
        <v>2.5823727671686024E-2</v>
      </c>
      <c r="O87" s="631">
        <v>2.6016566336311386E-2</v>
      </c>
      <c r="P87" s="461">
        <v>42</v>
      </c>
    </row>
    <row r="88" spans="2:16" ht="36.4" customHeight="1" thickTop="1">
      <c r="B88" s="88"/>
      <c r="C88" s="82"/>
      <c r="D88" s="623"/>
      <c r="E88" s="31"/>
      <c r="F88" s="31"/>
      <c r="G88" s="31"/>
      <c r="H88" s="31"/>
      <c r="I88" s="31"/>
      <c r="J88" s="660"/>
      <c r="K88" s="660"/>
      <c r="L88" s="661"/>
      <c r="M88" s="624" t="s">
        <v>571</v>
      </c>
      <c r="N88" s="784" t="s">
        <v>572</v>
      </c>
      <c r="O88" s="661"/>
      <c r="P88" s="625"/>
    </row>
    <row r="89" spans="2:16" ht="92.65" customHeight="1">
      <c r="B89" s="780" t="s">
        <v>573</v>
      </c>
      <c r="C89" s="785"/>
      <c r="D89" s="786"/>
      <c r="E89" s="462" t="s">
        <v>574</v>
      </c>
      <c r="F89" s="462" t="s">
        <v>575</v>
      </c>
      <c r="G89" s="462" t="s">
        <v>576</v>
      </c>
      <c r="H89" s="462" t="s">
        <v>577</v>
      </c>
      <c r="I89" s="462" t="s">
        <v>578</v>
      </c>
      <c r="J89" s="463" t="s">
        <v>579</v>
      </c>
      <c r="K89" s="463" t="s">
        <v>580</v>
      </c>
      <c r="L89" s="464" t="s">
        <v>581</v>
      </c>
      <c r="M89" s="465" t="s">
        <v>582</v>
      </c>
      <c r="N89" s="465" t="s">
        <v>583</v>
      </c>
      <c r="O89" s="465" t="s">
        <v>584</v>
      </c>
      <c r="P89" s="463"/>
    </row>
  </sheetData>
  <mergeCells count="3">
    <mergeCell ref="J88:L88"/>
    <mergeCell ref="N88:O88"/>
    <mergeCell ref="B89:D89"/>
  </mergeCells>
  <phoneticPr fontId="4"/>
  <pageMargins left="0.23622047244094491" right="0.23622047244094491" top="0.74803149606299213" bottom="0.74803149606299213" header="0.31496062992125984" footer="0.31496062992125984"/>
  <pageSetup paperSize="9" scale="68" fitToHeight="2" orientation="landscape" r:id="rId1"/>
  <headerFooter alignWithMargins="0"/>
  <rowBreaks count="1" manualBreakCount="1">
    <brk id="45" min="1"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C2:Q22"/>
  <sheetViews>
    <sheetView showGridLines="0" tabSelected="1" view="pageBreakPreview" zoomScale="75" zoomScaleNormal="100" workbookViewId="0"/>
  </sheetViews>
  <sheetFormatPr defaultRowHeight="13.5"/>
  <cols>
    <col min="1" max="2" width="2" style="3" customWidth="1"/>
    <col min="3" max="3" width="11.375" style="3" customWidth="1"/>
    <col min="4" max="4" width="4" style="3" bestFit="1" customWidth="1"/>
    <col min="5" max="5" width="21.25" style="3" customWidth="1"/>
    <col min="6" max="6" width="26.5" style="3" bestFit="1" customWidth="1"/>
    <col min="7" max="7" width="49.25" style="3" customWidth="1"/>
    <col min="8" max="8" width="2.5" style="3" customWidth="1"/>
    <col min="9" max="17" width="9" style="3"/>
    <col min="18" max="18" width="1.875" style="3" customWidth="1"/>
    <col min="19" max="19" width="3.625" style="3" customWidth="1"/>
    <col min="20" max="256" width="9" style="3"/>
    <col min="257" max="258" width="2" style="3" customWidth="1"/>
    <col min="259" max="259" width="11.375" style="3" customWidth="1"/>
    <col min="260" max="260" width="4" style="3" bestFit="1" customWidth="1"/>
    <col min="261" max="261" width="21.25" style="3" customWidth="1"/>
    <col min="262" max="262" width="26.5" style="3" bestFit="1" customWidth="1"/>
    <col min="263" max="263" width="49.25" style="3" customWidth="1"/>
    <col min="264" max="264" width="2.5" style="3" customWidth="1"/>
    <col min="265" max="273" width="9" style="3"/>
    <col min="274" max="274" width="1.875" style="3" customWidth="1"/>
    <col min="275" max="275" width="3.625" style="3" customWidth="1"/>
    <col min="276" max="512" width="9" style="3"/>
    <col min="513" max="514" width="2" style="3" customWidth="1"/>
    <col min="515" max="515" width="11.375" style="3" customWidth="1"/>
    <col min="516" max="516" width="4" style="3" bestFit="1" customWidth="1"/>
    <col min="517" max="517" width="21.25" style="3" customWidth="1"/>
    <col min="518" max="518" width="26.5" style="3" bestFit="1" customWidth="1"/>
    <col min="519" max="519" width="49.25" style="3" customWidth="1"/>
    <col min="520" max="520" width="2.5" style="3" customWidth="1"/>
    <col min="521" max="529" width="9" style="3"/>
    <col min="530" max="530" width="1.875" style="3" customWidth="1"/>
    <col min="531" max="531" width="3.625" style="3" customWidth="1"/>
    <col min="532" max="768" width="9" style="3"/>
    <col min="769" max="770" width="2" style="3" customWidth="1"/>
    <col min="771" max="771" width="11.375" style="3" customWidth="1"/>
    <col min="772" max="772" width="4" style="3" bestFit="1" customWidth="1"/>
    <col min="773" max="773" width="21.25" style="3" customWidth="1"/>
    <col min="774" max="774" width="26.5" style="3" bestFit="1" customWidth="1"/>
    <col min="775" max="775" width="49.25" style="3" customWidth="1"/>
    <col min="776" max="776" width="2.5" style="3" customWidth="1"/>
    <col min="777" max="785" width="9" style="3"/>
    <col min="786" max="786" width="1.875" style="3" customWidth="1"/>
    <col min="787" max="787" width="3.625" style="3" customWidth="1"/>
    <col min="788" max="1024" width="9" style="3"/>
    <col min="1025" max="1026" width="2" style="3" customWidth="1"/>
    <col min="1027" max="1027" width="11.375" style="3" customWidth="1"/>
    <col min="1028" max="1028" width="4" style="3" bestFit="1" customWidth="1"/>
    <col min="1029" max="1029" width="21.25" style="3" customWidth="1"/>
    <col min="1030" max="1030" width="26.5" style="3" bestFit="1" customWidth="1"/>
    <col min="1031" max="1031" width="49.25" style="3" customWidth="1"/>
    <col min="1032" max="1032" width="2.5" style="3" customWidth="1"/>
    <col min="1033" max="1041" width="9" style="3"/>
    <col min="1042" max="1042" width="1.875" style="3" customWidth="1"/>
    <col min="1043" max="1043" width="3.625" style="3" customWidth="1"/>
    <col min="1044" max="1280" width="9" style="3"/>
    <col min="1281" max="1282" width="2" style="3" customWidth="1"/>
    <col min="1283" max="1283" width="11.375" style="3" customWidth="1"/>
    <col min="1284" max="1284" width="4" style="3" bestFit="1" customWidth="1"/>
    <col min="1285" max="1285" width="21.25" style="3" customWidth="1"/>
    <col min="1286" max="1286" width="26.5" style="3" bestFit="1" customWidth="1"/>
    <col min="1287" max="1287" width="49.25" style="3" customWidth="1"/>
    <col min="1288" max="1288" width="2.5" style="3" customWidth="1"/>
    <col min="1289" max="1297" width="9" style="3"/>
    <col min="1298" max="1298" width="1.875" style="3" customWidth="1"/>
    <col min="1299" max="1299" width="3.625" style="3" customWidth="1"/>
    <col min="1300" max="1536" width="9" style="3"/>
    <col min="1537" max="1538" width="2" style="3" customWidth="1"/>
    <col min="1539" max="1539" width="11.375" style="3" customWidth="1"/>
    <col min="1540" max="1540" width="4" style="3" bestFit="1" customWidth="1"/>
    <col min="1541" max="1541" width="21.25" style="3" customWidth="1"/>
    <col min="1542" max="1542" width="26.5" style="3" bestFit="1" customWidth="1"/>
    <col min="1543" max="1543" width="49.25" style="3" customWidth="1"/>
    <col min="1544" max="1544" width="2.5" style="3" customWidth="1"/>
    <col min="1545" max="1553" width="9" style="3"/>
    <col min="1554" max="1554" width="1.875" style="3" customWidth="1"/>
    <col min="1555" max="1555" width="3.625" style="3" customWidth="1"/>
    <col min="1556" max="1792" width="9" style="3"/>
    <col min="1793" max="1794" width="2" style="3" customWidth="1"/>
    <col min="1795" max="1795" width="11.375" style="3" customWidth="1"/>
    <col min="1796" max="1796" width="4" style="3" bestFit="1" customWidth="1"/>
    <col min="1797" max="1797" width="21.25" style="3" customWidth="1"/>
    <col min="1798" max="1798" width="26.5" style="3" bestFit="1" customWidth="1"/>
    <col min="1799" max="1799" width="49.25" style="3" customWidth="1"/>
    <col min="1800" max="1800" width="2.5" style="3" customWidth="1"/>
    <col min="1801" max="1809" width="9" style="3"/>
    <col min="1810" max="1810" width="1.875" style="3" customWidth="1"/>
    <col min="1811" max="1811" width="3.625" style="3" customWidth="1"/>
    <col min="1812" max="2048" width="9" style="3"/>
    <col min="2049" max="2050" width="2" style="3" customWidth="1"/>
    <col min="2051" max="2051" width="11.375" style="3" customWidth="1"/>
    <col min="2052" max="2052" width="4" style="3" bestFit="1" customWidth="1"/>
    <col min="2053" max="2053" width="21.25" style="3" customWidth="1"/>
    <col min="2054" max="2054" width="26.5" style="3" bestFit="1" customWidth="1"/>
    <col min="2055" max="2055" width="49.25" style="3" customWidth="1"/>
    <col min="2056" max="2056" width="2.5" style="3" customWidth="1"/>
    <col min="2057" max="2065" width="9" style="3"/>
    <col min="2066" max="2066" width="1.875" style="3" customWidth="1"/>
    <col min="2067" max="2067" width="3.625" style="3" customWidth="1"/>
    <col min="2068" max="2304" width="9" style="3"/>
    <col min="2305" max="2306" width="2" style="3" customWidth="1"/>
    <col min="2307" max="2307" width="11.375" style="3" customWidth="1"/>
    <col min="2308" max="2308" width="4" style="3" bestFit="1" customWidth="1"/>
    <col min="2309" max="2309" width="21.25" style="3" customWidth="1"/>
    <col min="2310" max="2310" width="26.5" style="3" bestFit="1" customWidth="1"/>
    <col min="2311" max="2311" width="49.25" style="3" customWidth="1"/>
    <col min="2312" max="2312" width="2.5" style="3" customWidth="1"/>
    <col min="2313" max="2321" width="9" style="3"/>
    <col min="2322" max="2322" width="1.875" style="3" customWidth="1"/>
    <col min="2323" max="2323" width="3.625" style="3" customWidth="1"/>
    <col min="2324" max="2560" width="9" style="3"/>
    <col min="2561" max="2562" width="2" style="3" customWidth="1"/>
    <col min="2563" max="2563" width="11.375" style="3" customWidth="1"/>
    <col min="2564" max="2564" width="4" style="3" bestFit="1" customWidth="1"/>
    <col min="2565" max="2565" width="21.25" style="3" customWidth="1"/>
    <col min="2566" max="2566" width="26.5" style="3" bestFit="1" customWidth="1"/>
    <col min="2567" max="2567" width="49.25" style="3" customWidth="1"/>
    <col min="2568" max="2568" width="2.5" style="3" customWidth="1"/>
    <col min="2569" max="2577" width="9" style="3"/>
    <col min="2578" max="2578" width="1.875" style="3" customWidth="1"/>
    <col min="2579" max="2579" width="3.625" style="3" customWidth="1"/>
    <col min="2580" max="2816" width="9" style="3"/>
    <col min="2817" max="2818" width="2" style="3" customWidth="1"/>
    <col min="2819" max="2819" width="11.375" style="3" customWidth="1"/>
    <col min="2820" max="2820" width="4" style="3" bestFit="1" customWidth="1"/>
    <col min="2821" max="2821" width="21.25" style="3" customWidth="1"/>
    <col min="2822" max="2822" width="26.5" style="3" bestFit="1" customWidth="1"/>
    <col min="2823" max="2823" width="49.25" style="3" customWidth="1"/>
    <col min="2824" max="2824" width="2.5" style="3" customWidth="1"/>
    <col min="2825" max="2833" width="9" style="3"/>
    <col min="2834" max="2834" width="1.875" style="3" customWidth="1"/>
    <col min="2835" max="2835" width="3.625" style="3" customWidth="1"/>
    <col min="2836" max="3072" width="9" style="3"/>
    <col min="3073" max="3074" width="2" style="3" customWidth="1"/>
    <col min="3075" max="3075" width="11.375" style="3" customWidth="1"/>
    <col min="3076" max="3076" width="4" style="3" bestFit="1" customWidth="1"/>
    <col min="3077" max="3077" width="21.25" style="3" customWidth="1"/>
    <col min="3078" max="3078" width="26.5" style="3" bestFit="1" customWidth="1"/>
    <col min="3079" max="3079" width="49.25" style="3" customWidth="1"/>
    <col min="3080" max="3080" width="2.5" style="3" customWidth="1"/>
    <col min="3081" max="3089" width="9" style="3"/>
    <col min="3090" max="3090" width="1.875" style="3" customWidth="1"/>
    <col min="3091" max="3091" width="3.625" style="3" customWidth="1"/>
    <col min="3092" max="3328" width="9" style="3"/>
    <col min="3329" max="3330" width="2" style="3" customWidth="1"/>
    <col min="3331" max="3331" width="11.375" style="3" customWidth="1"/>
    <col min="3332" max="3332" width="4" style="3" bestFit="1" customWidth="1"/>
    <col min="3333" max="3333" width="21.25" style="3" customWidth="1"/>
    <col min="3334" max="3334" width="26.5" style="3" bestFit="1" customWidth="1"/>
    <col min="3335" max="3335" width="49.25" style="3" customWidth="1"/>
    <col min="3336" max="3336" width="2.5" style="3" customWidth="1"/>
    <col min="3337" max="3345" width="9" style="3"/>
    <col min="3346" max="3346" width="1.875" style="3" customWidth="1"/>
    <col min="3347" max="3347" width="3.625" style="3" customWidth="1"/>
    <col min="3348" max="3584" width="9" style="3"/>
    <col min="3585" max="3586" width="2" style="3" customWidth="1"/>
    <col min="3587" max="3587" width="11.375" style="3" customWidth="1"/>
    <col min="3588" max="3588" width="4" style="3" bestFit="1" customWidth="1"/>
    <col min="3589" max="3589" width="21.25" style="3" customWidth="1"/>
    <col min="3590" max="3590" width="26.5" style="3" bestFit="1" customWidth="1"/>
    <col min="3591" max="3591" width="49.25" style="3" customWidth="1"/>
    <col min="3592" max="3592" width="2.5" style="3" customWidth="1"/>
    <col min="3593" max="3601" width="9" style="3"/>
    <col min="3602" max="3602" width="1.875" style="3" customWidth="1"/>
    <col min="3603" max="3603" width="3.625" style="3" customWidth="1"/>
    <col min="3604" max="3840" width="9" style="3"/>
    <col min="3841" max="3842" width="2" style="3" customWidth="1"/>
    <col min="3843" max="3843" width="11.375" style="3" customWidth="1"/>
    <col min="3844" max="3844" width="4" style="3" bestFit="1" customWidth="1"/>
    <col min="3845" max="3845" width="21.25" style="3" customWidth="1"/>
    <col min="3846" max="3846" width="26.5" style="3" bestFit="1" customWidth="1"/>
    <col min="3847" max="3847" width="49.25" style="3" customWidth="1"/>
    <col min="3848" max="3848" width="2.5" style="3" customWidth="1"/>
    <col min="3849" max="3857" width="9" style="3"/>
    <col min="3858" max="3858" width="1.875" style="3" customWidth="1"/>
    <col min="3859" max="3859" width="3.625" style="3" customWidth="1"/>
    <col min="3860" max="4096" width="9" style="3"/>
    <col min="4097" max="4098" width="2" style="3" customWidth="1"/>
    <col min="4099" max="4099" width="11.375" style="3" customWidth="1"/>
    <col min="4100" max="4100" width="4" style="3" bestFit="1" customWidth="1"/>
    <col min="4101" max="4101" width="21.25" style="3" customWidth="1"/>
    <col min="4102" max="4102" width="26.5" style="3" bestFit="1" customWidth="1"/>
    <col min="4103" max="4103" width="49.25" style="3" customWidth="1"/>
    <col min="4104" max="4104" width="2.5" style="3" customWidth="1"/>
    <col min="4105" max="4113" width="9" style="3"/>
    <col min="4114" max="4114" width="1.875" style="3" customWidth="1"/>
    <col min="4115" max="4115" width="3.625" style="3" customWidth="1"/>
    <col min="4116" max="4352" width="9" style="3"/>
    <col min="4353" max="4354" width="2" style="3" customWidth="1"/>
    <col min="4355" max="4355" width="11.375" style="3" customWidth="1"/>
    <col min="4356" max="4356" width="4" style="3" bestFit="1" customWidth="1"/>
    <col min="4357" max="4357" width="21.25" style="3" customWidth="1"/>
    <col min="4358" max="4358" width="26.5" style="3" bestFit="1" customWidth="1"/>
    <col min="4359" max="4359" width="49.25" style="3" customWidth="1"/>
    <col min="4360" max="4360" width="2.5" style="3" customWidth="1"/>
    <col min="4361" max="4369" width="9" style="3"/>
    <col min="4370" max="4370" width="1.875" style="3" customWidth="1"/>
    <col min="4371" max="4371" width="3.625" style="3" customWidth="1"/>
    <col min="4372" max="4608" width="9" style="3"/>
    <col min="4609" max="4610" width="2" style="3" customWidth="1"/>
    <col min="4611" max="4611" width="11.375" style="3" customWidth="1"/>
    <col min="4612" max="4612" width="4" style="3" bestFit="1" customWidth="1"/>
    <col min="4613" max="4613" width="21.25" style="3" customWidth="1"/>
    <col min="4614" max="4614" width="26.5" style="3" bestFit="1" customWidth="1"/>
    <col min="4615" max="4615" width="49.25" style="3" customWidth="1"/>
    <col min="4616" max="4616" width="2.5" style="3" customWidth="1"/>
    <col min="4617" max="4625" width="9" style="3"/>
    <col min="4626" max="4626" width="1.875" style="3" customWidth="1"/>
    <col min="4627" max="4627" width="3.625" style="3" customWidth="1"/>
    <col min="4628" max="4864" width="9" style="3"/>
    <col min="4865" max="4866" width="2" style="3" customWidth="1"/>
    <col min="4867" max="4867" width="11.375" style="3" customWidth="1"/>
    <col min="4868" max="4868" width="4" style="3" bestFit="1" customWidth="1"/>
    <col min="4869" max="4869" width="21.25" style="3" customWidth="1"/>
    <col min="4870" max="4870" width="26.5" style="3" bestFit="1" customWidth="1"/>
    <col min="4871" max="4871" width="49.25" style="3" customWidth="1"/>
    <col min="4872" max="4872" width="2.5" style="3" customWidth="1"/>
    <col min="4873" max="4881" width="9" style="3"/>
    <col min="4882" max="4882" width="1.875" style="3" customWidth="1"/>
    <col min="4883" max="4883" width="3.625" style="3" customWidth="1"/>
    <col min="4884" max="5120" width="9" style="3"/>
    <col min="5121" max="5122" width="2" style="3" customWidth="1"/>
    <col min="5123" max="5123" width="11.375" style="3" customWidth="1"/>
    <col min="5124" max="5124" width="4" style="3" bestFit="1" customWidth="1"/>
    <col min="5125" max="5125" width="21.25" style="3" customWidth="1"/>
    <col min="5126" max="5126" width="26.5" style="3" bestFit="1" customWidth="1"/>
    <col min="5127" max="5127" width="49.25" style="3" customWidth="1"/>
    <col min="5128" max="5128" width="2.5" style="3" customWidth="1"/>
    <col min="5129" max="5137" width="9" style="3"/>
    <col min="5138" max="5138" width="1.875" style="3" customWidth="1"/>
    <col min="5139" max="5139" width="3.625" style="3" customWidth="1"/>
    <col min="5140" max="5376" width="9" style="3"/>
    <col min="5377" max="5378" width="2" style="3" customWidth="1"/>
    <col min="5379" max="5379" width="11.375" style="3" customWidth="1"/>
    <col min="5380" max="5380" width="4" style="3" bestFit="1" customWidth="1"/>
    <col min="5381" max="5381" width="21.25" style="3" customWidth="1"/>
    <col min="5382" max="5382" width="26.5" style="3" bestFit="1" customWidth="1"/>
    <col min="5383" max="5383" width="49.25" style="3" customWidth="1"/>
    <col min="5384" max="5384" width="2.5" style="3" customWidth="1"/>
    <col min="5385" max="5393" width="9" style="3"/>
    <col min="5394" max="5394" width="1.875" style="3" customWidth="1"/>
    <col min="5395" max="5395" width="3.625" style="3" customWidth="1"/>
    <col min="5396" max="5632" width="9" style="3"/>
    <col min="5633" max="5634" width="2" style="3" customWidth="1"/>
    <col min="5635" max="5635" width="11.375" style="3" customWidth="1"/>
    <col min="5636" max="5636" width="4" style="3" bestFit="1" customWidth="1"/>
    <col min="5637" max="5637" width="21.25" style="3" customWidth="1"/>
    <col min="5638" max="5638" width="26.5" style="3" bestFit="1" customWidth="1"/>
    <col min="5639" max="5639" width="49.25" style="3" customWidth="1"/>
    <col min="5640" max="5640" width="2.5" style="3" customWidth="1"/>
    <col min="5641" max="5649" width="9" style="3"/>
    <col min="5650" max="5650" width="1.875" style="3" customWidth="1"/>
    <col min="5651" max="5651" width="3.625" style="3" customWidth="1"/>
    <col min="5652" max="5888" width="9" style="3"/>
    <col min="5889" max="5890" width="2" style="3" customWidth="1"/>
    <col min="5891" max="5891" width="11.375" style="3" customWidth="1"/>
    <col min="5892" max="5892" width="4" style="3" bestFit="1" customWidth="1"/>
    <col min="5893" max="5893" width="21.25" style="3" customWidth="1"/>
    <col min="5894" max="5894" width="26.5" style="3" bestFit="1" customWidth="1"/>
    <col min="5895" max="5895" width="49.25" style="3" customWidth="1"/>
    <col min="5896" max="5896" width="2.5" style="3" customWidth="1"/>
    <col min="5897" max="5905" width="9" style="3"/>
    <col min="5906" max="5906" width="1.875" style="3" customWidth="1"/>
    <col min="5907" max="5907" width="3.625" style="3" customWidth="1"/>
    <col min="5908" max="6144" width="9" style="3"/>
    <col min="6145" max="6146" width="2" style="3" customWidth="1"/>
    <col min="6147" max="6147" width="11.375" style="3" customWidth="1"/>
    <col min="6148" max="6148" width="4" style="3" bestFit="1" customWidth="1"/>
    <col min="6149" max="6149" width="21.25" style="3" customWidth="1"/>
    <col min="6150" max="6150" width="26.5" style="3" bestFit="1" customWidth="1"/>
    <col min="6151" max="6151" width="49.25" style="3" customWidth="1"/>
    <col min="6152" max="6152" width="2.5" style="3" customWidth="1"/>
    <col min="6153" max="6161" width="9" style="3"/>
    <col min="6162" max="6162" width="1.875" style="3" customWidth="1"/>
    <col min="6163" max="6163" width="3.625" style="3" customWidth="1"/>
    <col min="6164" max="6400" width="9" style="3"/>
    <col min="6401" max="6402" width="2" style="3" customWidth="1"/>
    <col min="6403" max="6403" width="11.375" style="3" customWidth="1"/>
    <col min="6404" max="6404" width="4" style="3" bestFit="1" customWidth="1"/>
    <col min="6405" max="6405" width="21.25" style="3" customWidth="1"/>
    <col min="6406" max="6406" width="26.5" style="3" bestFit="1" customWidth="1"/>
    <col min="6407" max="6407" width="49.25" style="3" customWidth="1"/>
    <col min="6408" max="6408" width="2.5" style="3" customWidth="1"/>
    <col min="6409" max="6417" width="9" style="3"/>
    <col min="6418" max="6418" width="1.875" style="3" customWidth="1"/>
    <col min="6419" max="6419" width="3.625" style="3" customWidth="1"/>
    <col min="6420" max="6656" width="9" style="3"/>
    <col min="6657" max="6658" width="2" style="3" customWidth="1"/>
    <col min="6659" max="6659" width="11.375" style="3" customWidth="1"/>
    <col min="6660" max="6660" width="4" style="3" bestFit="1" customWidth="1"/>
    <col min="6661" max="6661" width="21.25" style="3" customWidth="1"/>
    <col min="6662" max="6662" width="26.5" style="3" bestFit="1" customWidth="1"/>
    <col min="6663" max="6663" width="49.25" style="3" customWidth="1"/>
    <col min="6664" max="6664" width="2.5" style="3" customWidth="1"/>
    <col min="6665" max="6673" width="9" style="3"/>
    <col min="6674" max="6674" width="1.875" style="3" customWidth="1"/>
    <col min="6675" max="6675" width="3.625" style="3" customWidth="1"/>
    <col min="6676" max="6912" width="9" style="3"/>
    <col min="6913" max="6914" width="2" style="3" customWidth="1"/>
    <col min="6915" max="6915" width="11.375" style="3" customWidth="1"/>
    <col min="6916" max="6916" width="4" style="3" bestFit="1" customWidth="1"/>
    <col min="6917" max="6917" width="21.25" style="3" customWidth="1"/>
    <col min="6918" max="6918" width="26.5" style="3" bestFit="1" customWidth="1"/>
    <col min="6919" max="6919" width="49.25" style="3" customWidth="1"/>
    <col min="6920" max="6920" width="2.5" style="3" customWidth="1"/>
    <col min="6921" max="6929" width="9" style="3"/>
    <col min="6930" max="6930" width="1.875" style="3" customWidth="1"/>
    <col min="6931" max="6931" width="3.625" style="3" customWidth="1"/>
    <col min="6932" max="7168" width="9" style="3"/>
    <col min="7169" max="7170" width="2" style="3" customWidth="1"/>
    <col min="7171" max="7171" width="11.375" style="3" customWidth="1"/>
    <col min="7172" max="7172" width="4" style="3" bestFit="1" customWidth="1"/>
    <col min="7173" max="7173" width="21.25" style="3" customWidth="1"/>
    <col min="7174" max="7174" width="26.5" style="3" bestFit="1" customWidth="1"/>
    <col min="7175" max="7175" width="49.25" style="3" customWidth="1"/>
    <col min="7176" max="7176" width="2.5" style="3" customWidth="1"/>
    <col min="7177" max="7185" width="9" style="3"/>
    <col min="7186" max="7186" width="1.875" style="3" customWidth="1"/>
    <col min="7187" max="7187" width="3.625" style="3" customWidth="1"/>
    <col min="7188" max="7424" width="9" style="3"/>
    <col min="7425" max="7426" width="2" style="3" customWidth="1"/>
    <col min="7427" max="7427" width="11.375" style="3" customWidth="1"/>
    <col min="7428" max="7428" width="4" style="3" bestFit="1" customWidth="1"/>
    <col min="7429" max="7429" width="21.25" style="3" customWidth="1"/>
    <col min="7430" max="7430" width="26.5" style="3" bestFit="1" customWidth="1"/>
    <col min="7431" max="7431" width="49.25" style="3" customWidth="1"/>
    <col min="7432" max="7432" width="2.5" style="3" customWidth="1"/>
    <col min="7433" max="7441" width="9" style="3"/>
    <col min="7442" max="7442" width="1.875" style="3" customWidth="1"/>
    <col min="7443" max="7443" width="3.625" style="3" customWidth="1"/>
    <col min="7444" max="7680" width="9" style="3"/>
    <col min="7681" max="7682" width="2" style="3" customWidth="1"/>
    <col min="7683" max="7683" width="11.375" style="3" customWidth="1"/>
    <col min="7684" max="7684" width="4" style="3" bestFit="1" customWidth="1"/>
    <col min="7685" max="7685" width="21.25" style="3" customWidth="1"/>
    <col min="7686" max="7686" width="26.5" style="3" bestFit="1" customWidth="1"/>
    <col min="7687" max="7687" width="49.25" style="3" customWidth="1"/>
    <col min="7688" max="7688" width="2.5" style="3" customWidth="1"/>
    <col min="7689" max="7697" width="9" style="3"/>
    <col min="7698" max="7698" width="1.875" style="3" customWidth="1"/>
    <col min="7699" max="7699" width="3.625" style="3" customWidth="1"/>
    <col min="7700" max="7936" width="9" style="3"/>
    <col min="7937" max="7938" width="2" style="3" customWidth="1"/>
    <col min="7939" max="7939" width="11.375" style="3" customWidth="1"/>
    <col min="7940" max="7940" width="4" style="3" bestFit="1" customWidth="1"/>
    <col min="7941" max="7941" width="21.25" style="3" customWidth="1"/>
    <col min="7942" max="7942" width="26.5" style="3" bestFit="1" customWidth="1"/>
    <col min="7943" max="7943" width="49.25" style="3" customWidth="1"/>
    <col min="7944" max="7944" width="2.5" style="3" customWidth="1"/>
    <col min="7945" max="7953" width="9" style="3"/>
    <col min="7954" max="7954" width="1.875" style="3" customWidth="1"/>
    <col min="7955" max="7955" width="3.625" style="3" customWidth="1"/>
    <col min="7956" max="8192" width="9" style="3"/>
    <col min="8193" max="8194" width="2" style="3" customWidth="1"/>
    <col min="8195" max="8195" width="11.375" style="3" customWidth="1"/>
    <col min="8196" max="8196" width="4" style="3" bestFit="1" customWidth="1"/>
    <col min="8197" max="8197" width="21.25" style="3" customWidth="1"/>
    <col min="8198" max="8198" width="26.5" style="3" bestFit="1" customWidth="1"/>
    <col min="8199" max="8199" width="49.25" style="3" customWidth="1"/>
    <col min="8200" max="8200" width="2.5" style="3" customWidth="1"/>
    <col min="8201" max="8209" width="9" style="3"/>
    <col min="8210" max="8210" width="1.875" style="3" customWidth="1"/>
    <col min="8211" max="8211" width="3.625" style="3" customWidth="1"/>
    <col min="8212" max="8448" width="9" style="3"/>
    <col min="8449" max="8450" width="2" style="3" customWidth="1"/>
    <col min="8451" max="8451" width="11.375" style="3" customWidth="1"/>
    <col min="8452" max="8452" width="4" style="3" bestFit="1" customWidth="1"/>
    <col min="8453" max="8453" width="21.25" style="3" customWidth="1"/>
    <col min="8454" max="8454" width="26.5" style="3" bestFit="1" customWidth="1"/>
    <col min="8455" max="8455" width="49.25" style="3" customWidth="1"/>
    <col min="8456" max="8456" width="2.5" style="3" customWidth="1"/>
    <col min="8457" max="8465" width="9" style="3"/>
    <col min="8466" max="8466" width="1.875" style="3" customWidth="1"/>
    <col min="8467" max="8467" width="3.625" style="3" customWidth="1"/>
    <col min="8468" max="8704" width="9" style="3"/>
    <col min="8705" max="8706" width="2" style="3" customWidth="1"/>
    <col min="8707" max="8707" width="11.375" style="3" customWidth="1"/>
    <col min="8708" max="8708" width="4" style="3" bestFit="1" customWidth="1"/>
    <col min="8709" max="8709" width="21.25" style="3" customWidth="1"/>
    <col min="8710" max="8710" width="26.5" style="3" bestFit="1" customWidth="1"/>
    <col min="8711" max="8711" width="49.25" style="3" customWidth="1"/>
    <col min="8712" max="8712" width="2.5" style="3" customWidth="1"/>
    <col min="8713" max="8721" width="9" style="3"/>
    <col min="8722" max="8722" width="1.875" style="3" customWidth="1"/>
    <col min="8723" max="8723" width="3.625" style="3" customWidth="1"/>
    <col min="8724" max="8960" width="9" style="3"/>
    <col min="8961" max="8962" width="2" style="3" customWidth="1"/>
    <col min="8963" max="8963" width="11.375" style="3" customWidth="1"/>
    <col min="8964" max="8964" width="4" style="3" bestFit="1" customWidth="1"/>
    <col min="8965" max="8965" width="21.25" style="3" customWidth="1"/>
    <col min="8966" max="8966" width="26.5" style="3" bestFit="1" customWidth="1"/>
    <col min="8967" max="8967" width="49.25" style="3" customWidth="1"/>
    <col min="8968" max="8968" width="2.5" style="3" customWidth="1"/>
    <col min="8969" max="8977" width="9" style="3"/>
    <col min="8978" max="8978" width="1.875" style="3" customWidth="1"/>
    <col min="8979" max="8979" width="3.625" style="3" customWidth="1"/>
    <col min="8980" max="9216" width="9" style="3"/>
    <col min="9217" max="9218" width="2" style="3" customWidth="1"/>
    <col min="9219" max="9219" width="11.375" style="3" customWidth="1"/>
    <col min="9220" max="9220" width="4" style="3" bestFit="1" customWidth="1"/>
    <col min="9221" max="9221" width="21.25" style="3" customWidth="1"/>
    <col min="9222" max="9222" width="26.5" style="3" bestFit="1" customWidth="1"/>
    <col min="9223" max="9223" width="49.25" style="3" customWidth="1"/>
    <col min="9224" max="9224" width="2.5" style="3" customWidth="1"/>
    <col min="9225" max="9233" width="9" style="3"/>
    <col min="9234" max="9234" width="1.875" style="3" customWidth="1"/>
    <col min="9235" max="9235" width="3.625" style="3" customWidth="1"/>
    <col min="9236" max="9472" width="9" style="3"/>
    <col min="9473" max="9474" width="2" style="3" customWidth="1"/>
    <col min="9475" max="9475" width="11.375" style="3" customWidth="1"/>
    <col min="9476" max="9476" width="4" style="3" bestFit="1" customWidth="1"/>
    <col min="9477" max="9477" width="21.25" style="3" customWidth="1"/>
    <col min="9478" max="9478" width="26.5" style="3" bestFit="1" customWidth="1"/>
    <col min="9479" max="9479" width="49.25" style="3" customWidth="1"/>
    <col min="9480" max="9480" width="2.5" style="3" customWidth="1"/>
    <col min="9481" max="9489" width="9" style="3"/>
    <col min="9490" max="9490" width="1.875" style="3" customWidth="1"/>
    <col min="9491" max="9491" width="3.625" style="3" customWidth="1"/>
    <col min="9492" max="9728" width="9" style="3"/>
    <col min="9729" max="9730" width="2" style="3" customWidth="1"/>
    <col min="9731" max="9731" width="11.375" style="3" customWidth="1"/>
    <col min="9732" max="9732" width="4" style="3" bestFit="1" customWidth="1"/>
    <col min="9733" max="9733" width="21.25" style="3" customWidth="1"/>
    <col min="9734" max="9734" width="26.5" style="3" bestFit="1" customWidth="1"/>
    <col min="9735" max="9735" width="49.25" style="3" customWidth="1"/>
    <col min="9736" max="9736" width="2.5" style="3" customWidth="1"/>
    <col min="9737" max="9745" width="9" style="3"/>
    <col min="9746" max="9746" width="1.875" style="3" customWidth="1"/>
    <col min="9747" max="9747" width="3.625" style="3" customWidth="1"/>
    <col min="9748" max="9984" width="9" style="3"/>
    <col min="9985" max="9986" width="2" style="3" customWidth="1"/>
    <col min="9987" max="9987" width="11.375" style="3" customWidth="1"/>
    <col min="9988" max="9988" width="4" style="3" bestFit="1" customWidth="1"/>
    <col min="9989" max="9989" width="21.25" style="3" customWidth="1"/>
    <col min="9990" max="9990" width="26.5" style="3" bestFit="1" customWidth="1"/>
    <col min="9991" max="9991" width="49.25" style="3" customWidth="1"/>
    <col min="9992" max="9992" width="2.5" style="3" customWidth="1"/>
    <col min="9993" max="10001" width="9" style="3"/>
    <col min="10002" max="10002" width="1.875" style="3" customWidth="1"/>
    <col min="10003" max="10003" width="3.625" style="3" customWidth="1"/>
    <col min="10004" max="10240" width="9" style="3"/>
    <col min="10241" max="10242" width="2" style="3" customWidth="1"/>
    <col min="10243" max="10243" width="11.375" style="3" customWidth="1"/>
    <col min="10244" max="10244" width="4" style="3" bestFit="1" customWidth="1"/>
    <col min="10245" max="10245" width="21.25" style="3" customWidth="1"/>
    <col min="10246" max="10246" width="26.5" style="3" bestFit="1" customWidth="1"/>
    <col min="10247" max="10247" width="49.25" style="3" customWidth="1"/>
    <col min="10248" max="10248" width="2.5" style="3" customWidth="1"/>
    <col min="10249" max="10257" width="9" style="3"/>
    <col min="10258" max="10258" width="1.875" style="3" customWidth="1"/>
    <col min="10259" max="10259" width="3.625" style="3" customWidth="1"/>
    <col min="10260" max="10496" width="9" style="3"/>
    <col min="10497" max="10498" width="2" style="3" customWidth="1"/>
    <col min="10499" max="10499" width="11.375" style="3" customWidth="1"/>
    <col min="10500" max="10500" width="4" style="3" bestFit="1" customWidth="1"/>
    <col min="10501" max="10501" width="21.25" style="3" customWidth="1"/>
    <col min="10502" max="10502" width="26.5" style="3" bestFit="1" customWidth="1"/>
    <col min="10503" max="10503" width="49.25" style="3" customWidth="1"/>
    <col min="10504" max="10504" width="2.5" style="3" customWidth="1"/>
    <col min="10505" max="10513" width="9" style="3"/>
    <col min="10514" max="10514" width="1.875" style="3" customWidth="1"/>
    <col min="10515" max="10515" width="3.625" style="3" customWidth="1"/>
    <col min="10516" max="10752" width="9" style="3"/>
    <col min="10753" max="10754" width="2" style="3" customWidth="1"/>
    <col min="10755" max="10755" width="11.375" style="3" customWidth="1"/>
    <col min="10756" max="10756" width="4" style="3" bestFit="1" customWidth="1"/>
    <col min="10757" max="10757" width="21.25" style="3" customWidth="1"/>
    <col min="10758" max="10758" width="26.5" style="3" bestFit="1" customWidth="1"/>
    <col min="10759" max="10759" width="49.25" style="3" customWidth="1"/>
    <col min="10760" max="10760" width="2.5" style="3" customWidth="1"/>
    <col min="10761" max="10769" width="9" style="3"/>
    <col min="10770" max="10770" width="1.875" style="3" customWidth="1"/>
    <col min="10771" max="10771" width="3.625" style="3" customWidth="1"/>
    <col min="10772" max="11008" width="9" style="3"/>
    <col min="11009" max="11010" width="2" style="3" customWidth="1"/>
    <col min="11011" max="11011" width="11.375" style="3" customWidth="1"/>
    <col min="11012" max="11012" width="4" style="3" bestFit="1" customWidth="1"/>
    <col min="11013" max="11013" width="21.25" style="3" customWidth="1"/>
    <col min="11014" max="11014" width="26.5" style="3" bestFit="1" customWidth="1"/>
    <col min="11015" max="11015" width="49.25" style="3" customWidth="1"/>
    <col min="11016" max="11016" width="2.5" style="3" customWidth="1"/>
    <col min="11017" max="11025" width="9" style="3"/>
    <col min="11026" max="11026" width="1.875" style="3" customWidth="1"/>
    <col min="11027" max="11027" width="3.625" style="3" customWidth="1"/>
    <col min="11028" max="11264" width="9" style="3"/>
    <col min="11265" max="11266" width="2" style="3" customWidth="1"/>
    <col min="11267" max="11267" width="11.375" style="3" customWidth="1"/>
    <col min="11268" max="11268" width="4" style="3" bestFit="1" customWidth="1"/>
    <col min="11269" max="11269" width="21.25" style="3" customWidth="1"/>
    <col min="11270" max="11270" width="26.5" style="3" bestFit="1" customWidth="1"/>
    <col min="11271" max="11271" width="49.25" style="3" customWidth="1"/>
    <col min="11272" max="11272" width="2.5" style="3" customWidth="1"/>
    <col min="11273" max="11281" width="9" style="3"/>
    <col min="11282" max="11282" width="1.875" style="3" customWidth="1"/>
    <col min="11283" max="11283" width="3.625" style="3" customWidth="1"/>
    <col min="11284" max="11520" width="9" style="3"/>
    <col min="11521" max="11522" width="2" style="3" customWidth="1"/>
    <col min="11523" max="11523" width="11.375" style="3" customWidth="1"/>
    <col min="11524" max="11524" width="4" style="3" bestFit="1" customWidth="1"/>
    <col min="11525" max="11525" width="21.25" style="3" customWidth="1"/>
    <col min="11526" max="11526" width="26.5" style="3" bestFit="1" customWidth="1"/>
    <col min="11527" max="11527" width="49.25" style="3" customWidth="1"/>
    <col min="11528" max="11528" width="2.5" style="3" customWidth="1"/>
    <col min="11529" max="11537" width="9" style="3"/>
    <col min="11538" max="11538" width="1.875" style="3" customWidth="1"/>
    <col min="11539" max="11539" width="3.625" style="3" customWidth="1"/>
    <col min="11540" max="11776" width="9" style="3"/>
    <col min="11777" max="11778" width="2" style="3" customWidth="1"/>
    <col min="11779" max="11779" width="11.375" style="3" customWidth="1"/>
    <col min="11780" max="11780" width="4" style="3" bestFit="1" customWidth="1"/>
    <col min="11781" max="11781" width="21.25" style="3" customWidth="1"/>
    <col min="11782" max="11782" width="26.5" style="3" bestFit="1" customWidth="1"/>
    <col min="11783" max="11783" width="49.25" style="3" customWidth="1"/>
    <col min="11784" max="11784" width="2.5" style="3" customWidth="1"/>
    <col min="11785" max="11793" width="9" style="3"/>
    <col min="11794" max="11794" width="1.875" style="3" customWidth="1"/>
    <col min="11795" max="11795" width="3.625" style="3" customWidth="1"/>
    <col min="11796" max="12032" width="9" style="3"/>
    <col min="12033" max="12034" width="2" style="3" customWidth="1"/>
    <col min="12035" max="12035" width="11.375" style="3" customWidth="1"/>
    <col min="12036" max="12036" width="4" style="3" bestFit="1" customWidth="1"/>
    <col min="12037" max="12037" width="21.25" style="3" customWidth="1"/>
    <col min="12038" max="12038" width="26.5" style="3" bestFit="1" customWidth="1"/>
    <col min="12039" max="12039" width="49.25" style="3" customWidth="1"/>
    <col min="12040" max="12040" width="2.5" style="3" customWidth="1"/>
    <col min="12041" max="12049" width="9" style="3"/>
    <col min="12050" max="12050" width="1.875" style="3" customWidth="1"/>
    <col min="12051" max="12051" width="3.625" style="3" customWidth="1"/>
    <col min="12052" max="12288" width="9" style="3"/>
    <col min="12289" max="12290" width="2" style="3" customWidth="1"/>
    <col min="12291" max="12291" width="11.375" style="3" customWidth="1"/>
    <col min="12292" max="12292" width="4" style="3" bestFit="1" customWidth="1"/>
    <col min="12293" max="12293" width="21.25" style="3" customWidth="1"/>
    <col min="12294" max="12294" width="26.5" style="3" bestFit="1" customWidth="1"/>
    <col min="12295" max="12295" width="49.25" style="3" customWidth="1"/>
    <col min="12296" max="12296" width="2.5" style="3" customWidth="1"/>
    <col min="12297" max="12305" width="9" style="3"/>
    <col min="12306" max="12306" width="1.875" style="3" customWidth="1"/>
    <col min="12307" max="12307" width="3.625" style="3" customWidth="1"/>
    <col min="12308" max="12544" width="9" style="3"/>
    <col min="12545" max="12546" width="2" style="3" customWidth="1"/>
    <col min="12547" max="12547" width="11.375" style="3" customWidth="1"/>
    <col min="12548" max="12548" width="4" style="3" bestFit="1" customWidth="1"/>
    <col min="12549" max="12549" width="21.25" style="3" customWidth="1"/>
    <col min="12550" max="12550" width="26.5" style="3" bestFit="1" customWidth="1"/>
    <col min="12551" max="12551" width="49.25" style="3" customWidth="1"/>
    <col min="12552" max="12552" width="2.5" style="3" customWidth="1"/>
    <col min="12553" max="12561" width="9" style="3"/>
    <col min="12562" max="12562" width="1.875" style="3" customWidth="1"/>
    <col min="12563" max="12563" width="3.625" style="3" customWidth="1"/>
    <col min="12564" max="12800" width="9" style="3"/>
    <col min="12801" max="12802" width="2" style="3" customWidth="1"/>
    <col min="12803" max="12803" width="11.375" style="3" customWidth="1"/>
    <col min="12804" max="12804" width="4" style="3" bestFit="1" customWidth="1"/>
    <col min="12805" max="12805" width="21.25" style="3" customWidth="1"/>
    <col min="12806" max="12806" width="26.5" style="3" bestFit="1" customWidth="1"/>
    <col min="12807" max="12807" width="49.25" style="3" customWidth="1"/>
    <col min="12808" max="12808" width="2.5" style="3" customWidth="1"/>
    <col min="12809" max="12817" width="9" style="3"/>
    <col min="12818" max="12818" width="1.875" style="3" customWidth="1"/>
    <col min="12819" max="12819" width="3.625" style="3" customWidth="1"/>
    <col min="12820" max="13056" width="9" style="3"/>
    <col min="13057" max="13058" width="2" style="3" customWidth="1"/>
    <col min="13059" max="13059" width="11.375" style="3" customWidth="1"/>
    <col min="13060" max="13060" width="4" style="3" bestFit="1" customWidth="1"/>
    <col min="13061" max="13061" width="21.25" style="3" customWidth="1"/>
    <col min="13062" max="13062" width="26.5" style="3" bestFit="1" customWidth="1"/>
    <col min="13063" max="13063" width="49.25" style="3" customWidth="1"/>
    <col min="13064" max="13064" width="2.5" style="3" customWidth="1"/>
    <col min="13065" max="13073" width="9" style="3"/>
    <col min="13074" max="13074" width="1.875" style="3" customWidth="1"/>
    <col min="13075" max="13075" width="3.625" style="3" customWidth="1"/>
    <col min="13076" max="13312" width="9" style="3"/>
    <col min="13313" max="13314" width="2" style="3" customWidth="1"/>
    <col min="13315" max="13315" width="11.375" style="3" customWidth="1"/>
    <col min="13316" max="13316" width="4" style="3" bestFit="1" customWidth="1"/>
    <col min="13317" max="13317" width="21.25" style="3" customWidth="1"/>
    <col min="13318" max="13318" width="26.5" style="3" bestFit="1" customWidth="1"/>
    <col min="13319" max="13319" width="49.25" style="3" customWidth="1"/>
    <col min="13320" max="13320" width="2.5" style="3" customWidth="1"/>
    <col min="13321" max="13329" width="9" style="3"/>
    <col min="13330" max="13330" width="1.875" style="3" customWidth="1"/>
    <col min="13331" max="13331" width="3.625" style="3" customWidth="1"/>
    <col min="13332" max="13568" width="9" style="3"/>
    <col min="13569" max="13570" width="2" style="3" customWidth="1"/>
    <col min="13571" max="13571" width="11.375" style="3" customWidth="1"/>
    <col min="13572" max="13572" width="4" style="3" bestFit="1" customWidth="1"/>
    <col min="13573" max="13573" width="21.25" style="3" customWidth="1"/>
    <col min="13574" max="13574" width="26.5" style="3" bestFit="1" customWidth="1"/>
    <col min="13575" max="13575" width="49.25" style="3" customWidth="1"/>
    <col min="13576" max="13576" width="2.5" style="3" customWidth="1"/>
    <col min="13577" max="13585" width="9" style="3"/>
    <col min="13586" max="13586" width="1.875" style="3" customWidth="1"/>
    <col min="13587" max="13587" width="3.625" style="3" customWidth="1"/>
    <col min="13588" max="13824" width="9" style="3"/>
    <col min="13825" max="13826" width="2" style="3" customWidth="1"/>
    <col min="13827" max="13827" width="11.375" style="3" customWidth="1"/>
    <col min="13828" max="13828" width="4" style="3" bestFit="1" customWidth="1"/>
    <col min="13829" max="13829" width="21.25" style="3" customWidth="1"/>
    <col min="13830" max="13830" width="26.5" style="3" bestFit="1" customWidth="1"/>
    <col min="13831" max="13831" width="49.25" style="3" customWidth="1"/>
    <col min="13832" max="13832" width="2.5" style="3" customWidth="1"/>
    <col min="13833" max="13841" width="9" style="3"/>
    <col min="13842" max="13842" width="1.875" style="3" customWidth="1"/>
    <col min="13843" max="13843" width="3.625" style="3" customWidth="1"/>
    <col min="13844" max="14080" width="9" style="3"/>
    <col min="14081" max="14082" width="2" style="3" customWidth="1"/>
    <col min="14083" max="14083" width="11.375" style="3" customWidth="1"/>
    <col min="14084" max="14084" width="4" style="3" bestFit="1" customWidth="1"/>
    <col min="14085" max="14085" width="21.25" style="3" customWidth="1"/>
    <col min="14086" max="14086" width="26.5" style="3" bestFit="1" customWidth="1"/>
    <col min="14087" max="14087" width="49.25" style="3" customWidth="1"/>
    <col min="14088" max="14088" width="2.5" style="3" customWidth="1"/>
    <col min="14089" max="14097" width="9" style="3"/>
    <col min="14098" max="14098" width="1.875" style="3" customWidth="1"/>
    <col min="14099" max="14099" width="3.625" style="3" customWidth="1"/>
    <col min="14100" max="14336" width="9" style="3"/>
    <col min="14337" max="14338" width="2" style="3" customWidth="1"/>
    <col min="14339" max="14339" width="11.375" style="3" customWidth="1"/>
    <col min="14340" max="14340" width="4" style="3" bestFit="1" customWidth="1"/>
    <col min="14341" max="14341" width="21.25" style="3" customWidth="1"/>
    <col min="14342" max="14342" width="26.5" style="3" bestFit="1" customWidth="1"/>
    <col min="14343" max="14343" width="49.25" style="3" customWidth="1"/>
    <col min="14344" max="14344" width="2.5" style="3" customWidth="1"/>
    <col min="14345" max="14353" width="9" style="3"/>
    <col min="14354" max="14354" width="1.875" style="3" customWidth="1"/>
    <col min="14355" max="14355" width="3.625" style="3" customWidth="1"/>
    <col min="14356" max="14592" width="9" style="3"/>
    <col min="14593" max="14594" width="2" style="3" customWidth="1"/>
    <col min="14595" max="14595" width="11.375" style="3" customWidth="1"/>
    <col min="14596" max="14596" width="4" style="3" bestFit="1" customWidth="1"/>
    <col min="14597" max="14597" width="21.25" style="3" customWidth="1"/>
    <col min="14598" max="14598" width="26.5" style="3" bestFit="1" customWidth="1"/>
    <col min="14599" max="14599" width="49.25" style="3" customWidth="1"/>
    <col min="14600" max="14600" width="2.5" style="3" customWidth="1"/>
    <col min="14601" max="14609" width="9" style="3"/>
    <col min="14610" max="14610" width="1.875" style="3" customWidth="1"/>
    <col min="14611" max="14611" width="3.625" style="3" customWidth="1"/>
    <col min="14612" max="14848" width="9" style="3"/>
    <col min="14849" max="14850" width="2" style="3" customWidth="1"/>
    <col min="14851" max="14851" width="11.375" style="3" customWidth="1"/>
    <col min="14852" max="14852" width="4" style="3" bestFit="1" customWidth="1"/>
    <col min="14853" max="14853" width="21.25" style="3" customWidth="1"/>
    <col min="14854" max="14854" width="26.5" style="3" bestFit="1" customWidth="1"/>
    <col min="14855" max="14855" width="49.25" style="3" customWidth="1"/>
    <col min="14856" max="14856" width="2.5" style="3" customWidth="1"/>
    <col min="14857" max="14865" width="9" style="3"/>
    <col min="14866" max="14866" width="1.875" style="3" customWidth="1"/>
    <col min="14867" max="14867" width="3.625" style="3" customWidth="1"/>
    <col min="14868" max="15104" width="9" style="3"/>
    <col min="15105" max="15106" width="2" style="3" customWidth="1"/>
    <col min="15107" max="15107" width="11.375" style="3" customWidth="1"/>
    <col min="15108" max="15108" width="4" style="3" bestFit="1" customWidth="1"/>
    <col min="15109" max="15109" width="21.25" style="3" customWidth="1"/>
    <col min="15110" max="15110" width="26.5" style="3" bestFit="1" customWidth="1"/>
    <col min="15111" max="15111" width="49.25" style="3" customWidth="1"/>
    <col min="15112" max="15112" width="2.5" style="3" customWidth="1"/>
    <col min="15113" max="15121" width="9" style="3"/>
    <col min="15122" max="15122" width="1.875" style="3" customWidth="1"/>
    <col min="15123" max="15123" width="3.625" style="3" customWidth="1"/>
    <col min="15124" max="15360" width="9" style="3"/>
    <col min="15361" max="15362" width="2" style="3" customWidth="1"/>
    <col min="15363" max="15363" width="11.375" style="3" customWidth="1"/>
    <col min="15364" max="15364" width="4" style="3" bestFit="1" customWidth="1"/>
    <col min="15365" max="15365" width="21.25" style="3" customWidth="1"/>
    <col min="15366" max="15366" width="26.5" style="3" bestFit="1" customWidth="1"/>
    <col min="15367" max="15367" width="49.25" style="3" customWidth="1"/>
    <col min="15368" max="15368" width="2.5" style="3" customWidth="1"/>
    <col min="15369" max="15377" width="9" style="3"/>
    <col min="15378" max="15378" width="1.875" style="3" customWidth="1"/>
    <col min="15379" max="15379" width="3.625" style="3" customWidth="1"/>
    <col min="15380" max="15616" width="9" style="3"/>
    <col min="15617" max="15618" width="2" style="3" customWidth="1"/>
    <col min="15619" max="15619" width="11.375" style="3" customWidth="1"/>
    <col min="15620" max="15620" width="4" style="3" bestFit="1" customWidth="1"/>
    <col min="15621" max="15621" width="21.25" style="3" customWidth="1"/>
    <col min="15622" max="15622" width="26.5" style="3" bestFit="1" customWidth="1"/>
    <col min="15623" max="15623" width="49.25" style="3" customWidth="1"/>
    <col min="15624" max="15624" width="2.5" style="3" customWidth="1"/>
    <col min="15625" max="15633" width="9" style="3"/>
    <col min="15634" max="15634" width="1.875" style="3" customWidth="1"/>
    <col min="15635" max="15635" width="3.625" style="3" customWidth="1"/>
    <col min="15636" max="15872" width="9" style="3"/>
    <col min="15873" max="15874" width="2" style="3" customWidth="1"/>
    <col min="15875" max="15875" width="11.375" style="3" customWidth="1"/>
    <col min="15876" max="15876" width="4" style="3" bestFit="1" customWidth="1"/>
    <col min="15877" max="15877" width="21.25" style="3" customWidth="1"/>
    <col min="15878" max="15878" width="26.5" style="3" bestFit="1" customWidth="1"/>
    <col min="15879" max="15879" width="49.25" style="3" customWidth="1"/>
    <col min="15880" max="15880" width="2.5" style="3" customWidth="1"/>
    <col min="15881" max="15889" width="9" style="3"/>
    <col min="15890" max="15890" width="1.875" style="3" customWidth="1"/>
    <col min="15891" max="15891" width="3.625" style="3" customWidth="1"/>
    <col min="15892" max="16128" width="9" style="3"/>
    <col min="16129" max="16130" width="2" style="3" customWidth="1"/>
    <col min="16131" max="16131" width="11.375" style="3" customWidth="1"/>
    <col min="16132" max="16132" width="4" style="3" bestFit="1" customWidth="1"/>
    <col min="16133" max="16133" width="21.25" style="3" customWidth="1"/>
    <col min="16134" max="16134" width="26.5" style="3" bestFit="1" customWidth="1"/>
    <col min="16135" max="16135" width="49.25" style="3" customWidth="1"/>
    <col min="16136" max="16136" width="2.5" style="3" customWidth="1"/>
    <col min="16137" max="16145" width="9" style="3"/>
    <col min="16146" max="16146" width="1.875" style="3" customWidth="1"/>
    <col min="16147" max="16147" width="3.625" style="3" customWidth="1"/>
    <col min="16148" max="16384" width="9" style="3"/>
  </cols>
  <sheetData>
    <row r="2" spans="3:17" ht="21.4" customHeight="1">
      <c r="C2" s="1" t="s">
        <v>701</v>
      </c>
      <c r="D2" s="2"/>
      <c r="E2" s="2" t="s">
        <v>702</v>
      </c>
      <c r="Q2" s="4" t="s">
        <v>632</v>
      </c>
    </row>
    <row r="3" spans="3:17" ht="12.4" customHeight="1">
      <c r="D3" s="5"/>
    </row>
    <row r="4" spans="3:17" ht="14.25" customHeight="1" thickBot="1">
      <c r="C4" s="6" t="s">
        <v>0</v>
      </c>
      <c r="D4" s="6"/>
      <c r="I4" s="5"/>
    </row>
    <row r="5" spans="3:17" ht="20.100000000000001" customHeight="1">
      <c r="C5" s="7" t="s">
        <v>1</v>
      </c>
      <c r="D5" s="641" t="s">
        <v>2</v>
      </c>
      <c r="E5" s="642"/>
      <c r="F5" s="8" t="s">
        <v>3</v>
      </c>
      <c r="G5" s="9" t="s">
        <v>4</v>
      </c>
      <c r="I5" s="10" t="s">
        <v>5</v>
      </c>
    </row>
    <row r="6" spans="3:17" ht="43.5" customHeight="1">
      <c r="C6" s="11" t="s">
        <v>6</v>
      </c>
      <c r="D6" s="12">
        <v>1</v>
      </c>
      <c r="E6" s="13" t="s">
        <v>631</v>
      </c>
      <c r="F6" s="13" t="s">
        <v>7</v>
      </c>
      <c r="G6" s="14" t="s">
        <v>8</v>
      </c>
      <c r="H6" s="15"/>
    </row>
    <row r="7" spans="3:17" ht="43.5" customHeight="1">
      <c r="C7" s="16" t="s">
        <v>9</v>
      </c>
      <c r="D7" s="12">
        <v>2</v>
      </c>
      <c r="E7" s="13" t="s">
        <v>10</v>
      </c>
      <c r="F7" s="13" t="s">
        <v>11</v>
      </c>
      <c r="G7" s="14" t="s">
        <v>12</v>
      </c>
      <c r="H7" s="15"/>
    </row>
    <row r="8" spans="3:17" ht="43.5" customHeight="1">
      <c r="C8" s="17"/>
      <c r="D8" s="12">
        <v>3</v>
      </c>
      <c r="E8" s="13" t="s">
        <v>13</v>
      </c>
      <c r="F8" s="13" t="s">
        <v>14</v>
      </c>
      <c r="G8" s="14" t="s">
        <v>12</v>
      </c>
      <c r="H8" s="15"/>
    </row>
    <row r="9" spans="3:17" ht="43.5" customHeight="1">
      <c r="C9" s="643" t="s">
        <v>15</v>
      </c>
      <c r="D9" s="12">
        <v>4</v>
      </c>
      <c r="E9" s="13" t="s">
        <v>16</v>
      </c>
      <c r="F9" s="18" t="s">
        <v>17</v>
      </c>
      <c r="G9" s="14" t="s">
        <v>18</v>
      </c>
      <c r="H9" s="15"/>
    </row>
    <row r="10" spans="3:17" ht="43.5" customHeight="1">
      <c r="C10" s="644"/>
      <c r="D10" s="12">
        <v>5</v>
      </c>
      <c r="E10" s="13" t="s">
        <v>19</v>
      </c>
      <c r="F10" s="18" t="s">
        <v>20</v>
      </c>
      <c r="G10" s="14" t="s">
        <v>21</v>
      </c>
      <c r="H10" s="15"/>
    </row>
    <row r="11" spans="3:17" ht="43.5" customHeight="1">
      <c r="C11" s="644"/>
      <c r="D11" s="12">
        <v>6</v>
      </c>
      <c r="E11" s="13" t="s">
        <v>22</v>
      </c>
      <c r="F11" s="18" t="s">
        <v>23</v>
      </c>
      <c r="G11" s="14" t="s">
        <v>24</v>
      </c>
      <c r="H11" s="15"/>
    </row>
    <row r="12" spans="3:17" ht="42.75" customHeight="1">
      <c r="C12" s="644"/>
      <c r="D12" s="12">
        <v>7</v>
      </c>
      <c r="E12" s="13" t="s">
        <v>25</v>
      </c>
      <c r="F12" s="18" t="s">
        <v>26</v>
      </c>
      <c r="G12" s="14" t="s">
        <v>27</v>
      </c>
      <c r="H12" s="15"/>
    </row>
    <row r="13" spans="3:17" ht="42.2" customHeight="1">
      <c r="C13" s="645"/>
      <c r="D13" s="12">
        <v>8</v>
      </c>
      <c r="E13" s="13" t="s">
        <v>28</v>
      </c>
      <c r="F13" s="18" t="s">
        <v>29</v>
      </c>
      <c r="G13" s="14" t="s">
        <v>30</v>
      </c>
      <c r="H13" s="15"/>
    </row>
    <row r="14" spans="3:17" ht="42.2" customHeight="1">
      <c r="C14" s="645"/>
      <c r="D14" s="12">
        <v>9</v>
      </c>
      <c r="E14" s="13" t="s">
        <v>31</v>
      </c>
      <c r="F14" s="18" t="s">
        <v>29</v>
      </c>
      <c r="G14" s="14" t="s">
        <v>32</v>
      </c>
      <c r="H14" s="15"/>
    </row>
    <row r="15" spans="3:17" ht="42.2" customHeight="1">
      <c r="C15" s="645"/>
      <c r="D15" s="12">
        <v>10</v>
      </c>
      <c r="E15" s="13" t="s">
        <v>33</v>
      </c>
      <c r="F15" s="18" t="s">
        <v>34</v>
      </c>
      <c r="G15" s="14" t="s">
        <v>35</v>
      </c>
      <c r="H15" s="15"/>
    </row>
    <row r="16" spans="3:17" ht="42.2" customHeight="1">
      <c r="C16" s="645"/>
      <c r="D16" s="12">
        <v>11</v>
      </c>
      <c r="E16" s="13" t="s">
        <v>36</v>
      </c>
      <c r="F16" s="18" t="s">
        <v>37</v>
      </c>
      <c r="G16" s="14" t="s">
        <v>38</v>
      </c>
      <c r="H16" s="15"/>
    </row>
    <row r="17" spans="3:8" ht="42.2" customHeight="1">
      <c r="C17" s="645"/>
      <c r="D17" s="12">
        <v>12</v>
      </c>
      <c r="E17" s="13" t="s">
        <v>39</v>
      </c>
      <c r="F17" s="18" t="s">
        <v>40</v>
      </c>
      <c r="G17" s="14" t="s">
        <v>41</v>
      </c>
      <c r="H17" s="15"/>
    </row>
    <row r="18" spans="3:8" ht="42.2" customHeight="1">
      <c r="C18" s="645"/>
      <c r="D18" s="12">
        <v>13</v>
      </c>
      <c r="E18" s="13" t="s">
        <v>42</v>
      </c>
      <c r="F18" s="18" t="s">
        <v>43</v>
      </c>
      <c r="G18" s="14" t="s">
        <v>44</v>
      </c>
      <c r="H18" s="15"/>
    </row>
    <row r="19" spans="3:8" ht="42.2" customHeight="1">
      <c r="C19" s="646"/>
      <c r="D19" s="12">
        <v>14</v>
      </c>
      <c r="E19" s="13" t="s">
        <v>45</v>
      </c>
      <c r="F19" s="18" t="s">
        <v>26</v>
      </c>
      <c r="G19" s="14" t="s">
        <v>46</v>
      </c>
      <c r="H19" s="15"/>
    </row>
    <row r="20" spans="3:8" ht="42.2" customHeight="1">
      <c r="C20" s="643" t="s">
        <v>47</v>
      </c>
      <c r="D20" s="12">
        <v>15</v>
      </c>
      <c r="E20" s="13" t="s">
        <v>48</v>
      </c>
      <c r="F20" s="18" t="s">
        <v>48</v>
      </c>
      <c r="G20" s="19" t="s">
        <v>49</v>
      </c>
      <c r="H20" s="20"/>
    </row>
    <row r="21" spans="3:8" ht="42.2" customHeight="1">
      <c r="C21" s="647"/>
      <c r="D21" s="12">
        <v>16</v>
      </c>
      <c r="E21" s="18" t="s">
        <v>50</v>
      </c>
      <c r="F21" s="18" t="s">
        <v>50</v>
      </c>
      <c r="G21" s="19" t="s">
        <v>51</v>
      </c>
      <c r="H21" s="20"/>
    </row>
    <row r="22" spans="3:8" ht="42.2" customHeight="1" thickBot="1">
      <c r="C22" s="21" t="s">
        <v>52</v>
      </c>
      <c r="D22" s="22">
        <v>17</v>
      </c>
      <c r="E22" s="23" t="s">
        <v>52</v>
      </c>
      <c r="F22" s="23" t="s">
        <v>53</v>
      </c>
      <c r="G22" s="24" t="s">
        <v>54</v>
      </c>
      <c r="H22" s="20"/>
    </row>
  </sheetData>
  <mergeCells count="3">
    <mergeCell ref="D5:E5"/>
    <mergeCell ref="C9:C19"/>
    <mergeCell ref="C20:C21"/>
  </mergeCells>
  <phoneticPr fontId="4"/>
  <pageMargins left="0.78740157480314965" right="0.78740157480314965" top="0.98425196850393704" bottom="0.98425196850393704" header="0.51181102362204722" footer="0.51181102362204722"/>
  <pageSetup paperSize="9" scale="58" fitToHeight="2" orientation="landscape" r:id="rId1"/>
  <headerFooter alignWithMargins="0"/>
  <rowBreaks count="1" manualBreakCount="1">
    <brk id="23" min="1"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AD50"/>
  <sheetViews>
    <sheetView workbookViewId="0"/>
  </sheetViews>
  <sheetFormatPr defaultColWidth="9" defaultRowHeight="12"/>
  <cols>
    <col min="1" max="1" width="3.125" style="500" customWidth="1"/>
    <col min="2" max="2" width="6.25" style="499" customWidth="1"/>
    <col min="3" max="3" width="42.75" style="500" customWidth="1"/>
    <col min="4" max="5" width="12.625" style="500" customWidth="1"/>
    <col min="6" max="6" width="9" style="500"/>
    <col min="7" max="7" width="6.25" style="499" hidden="1" customWidth="1"/>
    <col min="8" max="8" width="42.75" style="500" hidden="1" customWidth="1"/>
    <col min="9" max="12" width="12.625" style="500" hidden="1" customWidth="1"/>
    <col min="13" max="13" width="9" style="500" hidden="1" customWidth="1"/>
    <col min="14" max="14" width="9" style="500"/>
    <col min="15" max="15" width="6.25" style="499" customWidth="1"/>
    <col min="16" max="16" width="42.75" style="500" customWidth="1"/>
    <col min="17" max="18" width="12.625" style="500" customWidth="1"/>
    <col min="19" max="20" width="9" style="500"/>
    <col min="21" max="21" width="6.25" style="499" customWidth="1"/>
    <col min="22" max="22" width="42.75" style="500" customWidth="1"/>
    <col min="23" max="24" width="12.625" style="500" customWidth="1"/>
    <col min="25" max="16384" width="9" style="500"/>
  </cols>
  <sheetData>
    <row r="1" spans="2:30" ht="12.75" thickBot="1"/>
    <row r="2" spans="2:30" ht="18.75" thickTop="1" thickBot="1">
      <c r="B2" s="501" t="s">
        <v>587</v>
      </c>
      <c r="C2" s="502"/>
      <c r="G2" s="501"/>
      <c r="H2" s="502"/>
      <c r="O2" s="501"/>
      <c r="P2" s="502"/>
      <c r="T2" s="522"/>
      <c r="U2" s="648" t="s">
        <v>703</v>
      </c>
      <c r="V2" s="649"/>
      <c r="W2" s="649"/>
      <c r="X2" s="650"/>
      <c r="AA2" s="522"/>
      <c r="AB2" s="522"/>
      <c r="AC2" s="522"/>
      <c r="AD2" s="522"/>
    </row>
    <row r="3" spans="2:30" ht="12" customHeight="1" thickTop="1">
      <c r="B3" s="503"/>
      <c r="C3" s="504"/>
      <c r="D3" s="505"/>
      <c r="E3" s="505"/>
      <c r="G3" s="503"/>
      <c r="H3" s="504"/>
      <c r="I3" s="505"/>
      <c r="J3" s="505"/>
      <c r="K3" s="505"/>
      <c r="L3" s="505"/>
      <c r="O3" s="503"/>
      <c r="P3" s="504"/>
      <c r="Q3" s="505"/>
      <c r="R3" s="505"/>
      <c r="U3" s="503"/>
      <c r="V3" s="504"/>
      <c r="W3" s="505"/>
      <c r="X3" s="505"/>
    </row>
    <row r="4" spans="2:30" ht="94.5" customHeight="1" thickBot="1">
      <c r="C4" s="506" t="s">
        <v>604</v>
      </c>
      <c r="D4" s="507"/>
      <c r="E4" s="507" t="s">
        <v>255</v>
      </c>
      <c r="H4" s="508"/>
      <c r="I4" s="499"/>
      <c r="J4" s="499"/>
      <c r="K4" s="499"/>
      <c r="L4" s="499"/>
      <c r="P4" s="506" t="s">
        <v>588</v>
      </c>
      <c r="Q4" s="507"/>
      <c r="R4" s="507" t="s">
        <v>255</v>
      </c>
      <c r="V4" s="506" t="s">
        <v>589</v>
      </c>
      <c r="W4" s="507"/>
      <c r="X4" s="507" t="s">
        <v>255</v>
      </c>
    </row>
    <row r="5" spans="2:30" ht="54" customHeight="1" thickBot="1">
      <c r="B5" s="509" t="s">
        <v>590</v>
      </c>
      <c r="C5" s="519" t="s">
        <v>591</v>
      </c>
      <c r="D5" s="523" t="s">
        <v>605</v>
      </c>
      <c r="E5" s="514" t="s">
        <v>606</v>
      </c>
      <c r="G5" s="510" t="s">
        <v>590</v>
      </c>
      <c r="H5" s="511" t="s">
        <v>591</v>
      </c>
      <c r="I5" s="512" t="s">
        <v>609</v>
      </c>
      <c r="J5" s="513" t="s">
        <v>610</v>
      </c>
      <c r="K5" s="512" t="s">
        <v>611</v>
      </c>
      <c r="L5" s="513" t="s">
        <v>612</v>
      </c>
      <c r="O5" s="509" t="s">
        <v>590</v>
      </c>
      <c r="P5" s="519" t="s">
        <v>591</v>
      </c>
      <c r="Q5" s="523" t="s">
        <v>607</v>
      </c>
      <c r="R5" s="523" t="s">
        <v>608</v>
      </c>
      <c r="U5" s="509" t="s">
        <v>590</v>
      </c>
      <c r="V5" s="519" t="s">
        <v>591</v>
      </c>
      <c r="W5" s="523" t="s">
        <v>607</v>
      </c>
      <c r="X5" s="523" t="s">
        <v>608</v>
      </c>
    </row>
    <row r="6" spans="2:30">
      <c r="B6" s="579">
        <v>1</v>
      </c>
      <c r="C6" s="520" t="s">
        <v>67</v>
      </c>
      <c r="D6" s="524"/>
      <c r="E6" s="528"/>
      <c r="G6" s="579">
        <v>1</v>
      </c>
      <c r="H6" s="520" t="s">
        <v>67</v>
      </c>
      <c r="I6" s="515">
        <f>+$D6*係数!$N3*-1</f>
        <v>0</v>
      </c>
      <c r="J6" s="515">
        <f>+$D6*係数!$O3*-1</f>
        <v>0</v>
      </c>
      <c r="K6" s="532">
        <f>+$E6*係数!$N3*-1</f>
        <v>0</v>
      </c>
      <c r="L6" s="532">
        <f>+$E6*係数!$O3*-1</f>
        <v>0</v>
      </c>
      <c r="O6" s="579">
        <v>1</v>
      </c>
      <c r="P6" s="520" t="s">
        <v>67</v>
      </c>
      <c r="Q6" s="526">
        <f t="shared" ref="Q6:Q31" si="0">+D6+SUM(I6:J6)</f>
        <v>0</v>
      </c>
      <c r="R6" s="530">
        <f>+E6+SUM(K6:L6)</f>
        <v>0</v>
      </c>
      <c r="U6" s="579">
        <v>1</v>
      </c>
      <c r="V6" s="520" t="s">
        <v>67</v>
      </c>
      <c r="W6" s="524">
        <f>+Q6</f>
        <v>0</v>
      </c>
      <c r="X6" s="528">
        <f>+R6</f>
        <v>0</v>
      </c>
    </row>
    <row r="7" spans="2:30">
      <c r="B7" s="580">
        <v>2</v>
      </c>
      <c r="C7" s="521" t="s">
        <v>563</v>
      </c>
      <c r="D7" s="525"/>
      <c r="E7" s="529"/>
      <c r="G7" s="580">
        <v>2</v>
      </c>
      <c r="H7" s="521" t="s">
        <v>563</v>
      </c>
      <c r="I7" s="515">
        <f>+$D7*係数!$N4*-1</f>
        <v>0</v>
      </c>
      <c r="J7" s="515">
        <f>+$D7*係数!$O4*-1</f>
        <v>0</v>
      </c>
      <c r="K7" s="532">
        <f>+$E7*係数!$N4*-1</f>
        <v>0</v>
      </c>
      <c r="L7" s="532">
        <f>+$E7*係数!$O4*-1</f>
        <v>0</v>
      </c>
      <c r="O7" s="580">
        <v>2</v>
      </c>
      <c r="P7" s="521" t="s">
        <v>563</v>
      </c>
      <c r="Q7" s="527">
        <f t="shared" si="0"/>
        <v>0</v>
      </c>
      <c r="R7" s="531">
        <f t="shared" ref="R7:R37" si="1">+E7+SUM(K7:L7)</f>
        <v>0</v>
      </c>
      <c r="U7" s="580">
        <v>2</v>
      </c>
      <c r="V7" s="521" t="s">
        <v>563</v>
      </c>
      <c r="W7" s="525">
        <f t="shared" ref="W7:W47" si="2">+Q7</f>
        <v>0</v>
      </c>
      <c r="X7" s="529">
        <f t="shared" ref="X7:X47" si="3">+R7</f>
        <v>0</v>
      </c>
    </row>
    <row r="8" spans="2:30">
      <c r="B8" s="580">
        <v>3</v>
      </c>
      <c r="C8" s="521" t="s">
        <v>633</v>
      </c>
      <c r="D8" s="525"/>
      <c r="E8" s="529"/>
      <c r="G8" s="580">
        <v>3</v>
      </c>
      <c r="H8" s="521" t="s">
        <v>633</v>
      </c>
      <c r="I8" s="515">
        <f>+$D8*係数!$N5*-1</f>
        <v>0</v>
      </c>
      <c r="J8" s="515">
        <f>+$D8*係数!$O5*-1</f>
        <v>0</v>
      </c>
      <c r="K8" s="532">
        <f>+$E8*係数!$N5*-1</f>
        <v>0</v>
      </c>
      <c r="L8" s="532">
        <f>+$E8*係数!$O5*-1</f>
        <v>0</v>
      </c>
      <c r="O8" s="580">
        <v>3</v>
      </c>
      <c r="P8" s="521" t="s">
        <v>633</v>
      </c>
      <c r="Q8" s="527">
        <f t="shared" si="0"/>
        <v>0</v>
      </c>
      <c r="R8" s="531">
        <f t="shared" si="1"/>
        <v>0</v>
      </c>
      <c r="U8" s="580">
        <v>3</v>
      </c>
      <c r="V8" s="521" t="s">
        <v>633</v>
      </c>
      <c r="W8" s="525">
        <f t="shared" si="2"/>
        <v>0</v>
      </c>
      <c r="X8" s="529">
        <f t="shared" si="3"/>
        <v>0</v>
      </c>
    </row>
    <row r="9" spans="2:30">
      <c r="B9" s="580">
        <v>4</v>
      </c>
      <c r="C9" s="521" t="s">
        <v>634</v>
      </c>
      <c r="D9" s="525"/>
      <c r="E9" s="529"/>
      <c r="G9" s="580">
        <v>4</v>
      </c>
      <c r="H9" s="521" t="s">
        <v>634</v>
      </c>
      <c r="I9" s="515">
        <f>+$D9*係数!$N6*-1</f>
        <v>0</v>
      </c>
      <c r="J9" s="515">
        <f>+$D9*係数!$O6*-1</f>
        <v>0</v>
      </c>
      <c r="K9" s="532">
        <f>+$E9*係数!$N6*-1</f>
        <v>0</v>
      </c>
      <c r="L9" s="532">
        <f>+$E9*係数!$O6*-1</f>
        <v>0</v>
      </c>
      <c r="O9" s="580">
        <v>4</v>
      </c>
      <c r="P9" s="521" t="s">
        <v>634</v>
      </c>
      <c r="Q9" s="527">
        <f t="shared" si="0"/>
        <v>0</v>
      </c>
      <c r="R9" s="531">
        <f t="shared" si="1"/>
        <v>0</v>
      </c>
      <c r="U9" s="580">
        <v>4</v>
      </c>
      <c r="V9" s="521" t="s">
        <v>634</v>
      </c>
      <c r="W9" s="525">
        <f t="shared" si="2"/>
        <v>0</v>
      </c>
      <c r="X9" s="529">
        <f t="shared" si="3"/>
        <v>0</v>
      </c>
    </row>
    <row r="10" spans="2:30" ht="12.95" customHeight="1">
      <c r="B10" s="580">
        <v>5</v>
      </c>
      <c r="C10" s="521" t="s">
        <v>635</v>
      </c>
      <c r="D10" s="525"/>
      <c r="E10" s="529"/>
      <c r="G10" s="580">
        <v>5</v>
      </c>
      <c r="H10" s="521" t="s">
        <v>635</v>
      </c>
      <c r="I10" s="515">
        <f>+$D10*係数!$N7*-1</f>
        <v>0</v>
      </c>
      <c r="J10" s="515">
        <f>+$D10*係数!$O7*-1</f>
        <v>0</v>
      </c>
      <c r="K10" s="532">
        <f>+$E10*係数!$N7*-1</f>
        <v>0</v>
      </c>
      <c r="L10" s="532">
        <f>+$E10*係数!$O7*-1</f>
        <v>0</v>
      </c>
      <c r="O10" s="580">
        <v>5</v>
      </c>
      <c r="P10" s="521" t="s">
        <v>635</v>
      </c>
      <c r="Q10" s="527">
        <f t="shared" si="0"/>
        <v>0</v>
      </c>
      <c r="R10" s="531">
        <f t="shared" si="1"/>
        <v>0</v>
      </c>
      <c r="U10" s="580">
        <v>5</v>
      </c>
      <c r="V10" s="521" t="s">
        <v>635</v>
      </c>
      <c r="W10" s="525">
        <f t="shared" si="2"/>
        <v>0</v>
      </c>
      <c r="X10" s="529">
        <f t="shared" si="3"/>
        <v>0</v>
      </c>
    </row>
    <row r="11" spans="2:30">
      <c r="B11" s="580">
        <v>6</v>
      </c>
      <c r="C11" s="521" t="s">
        <v>68</v>
      </c>
      <c r="D11" s="525"/>
      <c r="E11" s="529"/>
      <c r="G11" s="580">
        <v>6</v>
      </c>
      <c r="H11" s="521" t="s">
        <v>68</v>
      </c>
      <c r="I11" s="515">
        <f>+$D11*係数!$N8*-1</f>
        <v>0</v>
      </c>
      <c r="J11" s="515">
        <f>+$D11*係数!$O8*-1</f>
        <v>0</v>
      </c>
      <c r="K11" s="532">
        <f>+$E11*係数!$N8*-1</f>
        <v>0</v>
      </c>
      <c r="L11" s="532">
        <f>+$E11*係数!$O8*-1</f>
        <v>0</v>
      </c>
      <c r="O11" s="580">
        <v>6</v>
      </c>
      <c r="P11" s="521" t="s">
        <v>68</v>
      </c>
      <c r="Q11" s="527">
        <f t="shared" si="0"/>
        <v>0</v>
      </c>
      <c r="R11" s="531">
        <f t="shared" si="1"/>
        <v>0</v>
      </c>
      <c r="U11" s="580">
        <v>6</v>
      </c>
      <c r="V11" s="521" t="s">
        <v>68</v>
      </c>
      <c r="W11" s="525">
        <f t="shared" si="2"/>
        <v>0</v>
      </c>
      <c r="X11" s="529">
        <f t="shared" si="3"/>
        <v>0</v>
      </c>
    </row>
    <row r="12" spans="2:30" ht="13.5" customHeight="1">
      <c r="B12" s="580">
        <v>7</v>
      </c>
      <c r="C12" s="521" t="s">
        <v>69</v>
      </c>
      <c r="D12" s="525"/>
      <c r="E12" s="529"/>
      <c r="G12" s="580">
        <v>7</v>
      </c>
      <c r="H12" s="521" t="s">
        <v>69</v>
      </c>
      <c r="I12" s="515">
        <f>+$D12*係数!$N9*-1</f>
        <v>0</v>
      </c>
      <c r="J12" s="515">
        <f>+$D12*係数!$O9*-1</f>
        <v>0</v>
      </c>
      <c r="K12" s="532">
        <f>+$E12*係数!$N9*-1</f>
        <v>0</v>
      </c>
      <c r="L12" s="532">
        <f>+$E12*係数!$O9*-1</f>
        <v>0</v>
      </c>
      <c r="O12" s="580">
        <v>7</v>
      </c>
      <c r="P12" s="521" t="s">
        <v>69</v>
      </c>
      <c r="Q12" s="527">
        <f t="shared" si="0"/>
        <v>0</v>
      </c>
      <c r="R12" s="531">
        <f t="shared" si="1"/>
        <v>0</v>
      </c>
      <c r="U12" s="580">
        <v>7</v>
      </c>
      <c r="V12" s="521" t="s">
        <v>69</v>
      </c>
      <c r="W12" s="525">
        <f t="shared" si="2"/>
        <v>0</v>
      </c>
      <c r="X12" s="529">
        <f t="shared" si="3"/>
        <v>0</v>
      </c>
    </row>
    <row r="13" spans="2:30">
      <c r="B13" s="580">
        <v>8</v>
      </c>
      <c r="C13" s="521" t="s">
        <v>70</v>
      </c>
      <c r="D13" s="525"/>
      <c r="E13" s="529"/>
      <c r="G13" s="580">
        <v>8</v>
      </c>
      <c r="H13" s="521" t="s">
        <v>70</v>
      </c>
      <c r="I13" s="515">
        <f>+$D13*係数!$N10*-1</f>
        <v>0</v>
      </c>
      <c r="J13" s="515">
        <f>+$D13*係数!$O10*-1</f>
        <v>0</v>
      </c>
      <c r="K13" s="532">
        <f>+$E13*係数!$N10*-1</f>
        <v>0</v>
      </c>
      <c r="L13" s="532">
        <f>+$E13*係数!$O10*-1</f>
        <v>0</v>
      </c>
      <c r="O13" s="580">
        <v>8</v>
      </c>
      <c r="P13" s="521" t="s">
        <v>70</v>
      </c>
      <c r="Q13" s="527">
        <f t="shared" si="0"/>
        <v>0</v>
      </c>
      <c r="R13" s="531">
        <f t="shared" si="1"/>
        <v>0</v>
      </c>
      <c r="U13" s="580">
        <v>8</v>
      </c>
      <c r="V13" s="521" t="s">
        <v>70</v>
      </c>
      <c r="W13" s="525">
        <f t="shared" si="2"/>
        <v>0</v>
      </c>
      <c r="X13" s="529">
        <f t="shared" si="3"/>
        <v>0</v>
      </c>
    </row>
    <row r="14" spans="2:30">
      <c r="B14" s="580">
        <v>9</v>
      </c>
      <c r="C14" s="521" t="s">
        <v>71</v>
      </c>
      <c r="D14" s="525"/>
      <c r="E14" s="529"/>
      <c r="G14" s="580">
        <v>9</v>
      </c>
      <c r="H14" s="521" t="s">
        <v>71</v>
      </c>
      <c r="I14" s="515">
        <f>+$D14*係数!$N11*-1</f>
        <v>0</v>
      </c>
      <c r="J14" s="515">
        <f>+$D14*係数!$O11*-1</f>
        <v>0</v>
      </c>
      <c r="K14" s="532">
        <f>+$E14*係数!$N11*-1</f>
        <v>0</v>
      </c>
      <c r="L14" s="532">
        <f>+$E14*係数!$O11*-1</f>
        <v>0</v>
      </c>
      <c r="O14" s="580">
        <v>9</v>
      </c>
      <c r="P14" s="521" t="s">
        <v>71</v>
      </c>
      <c r="Q14" s="527">
        <f t="shared" si="0"/>
        <v>0</v>
      </c>
      <c r="R14" s="531">
        <f t="shared" si="1"/>
        <v>0</v>
      </c>
      <c r="U14" s="580">
        <v>9</v>
      </c>
      <c r="V14" s="521" t="s">
        <v>71</v>
      </c>
      <c r="W14" s="525">
        <f t="shared" si="2"/>
        <v>0</v>
      </c>
      <c r="X14" s="529">
        <f t="shared" si="3"/>
        <v>0</v>
      </c>
    </row>
    <row r="15" spans="2:30">
      <c r="B15" s="580">
        <v>10</v>
      </c>
      <c r="C15" s="521" t="s">
        <v>564</v>
      </c>
      <c r="D15" s="525"/>
      <c r="E15" s="529"/>
      <c r="G15" s="580">
        <v>10</v>
      </c>
      <c r="H15" s="521" t="s">
        <v>564</v>
      </c>
      <c r="I15" s="515">
        <f>+$D15*係数!$N12*-1</f>
        <v>0</v>
      </c>
      <c r="J15" s="515">
        <f>+$D15*係数!$O12*-1</f>
        <v>0</v>
      </c>
      <c r="K15" s="532">
        <f>+$E15*係数!$N12*-1</f>
        <v>0</v>
      </c>
      <c r="L15" s="532">
        <f>+$E15*係数!$O12*-1</f>
        <v>0</v>
      </c>
      <c r="O15" s="580">
        <v>10</v>
      </c>
      <c r="P15" s="521" t="s">
        <v>564</v>
      </c>
      <c r="Q15" s="527">
        <f t="shared" si="0"/>
        <v>0</v>
      </c>
      <c r="R15" s="531">
        <f t="shared" si="1"/>
        <v>0</v>
      </c>
      <c r="U15" s="580">
        <v>10</v>
      </c>
      <c r="V15" s="521" t="s">
        <v>564</v>
      </c>
      <c r="W15" s="525">
        <f t="shared" si="2"/>
        <v>0</v>
      </c>
      <c r="X15" s="529">
        <f t="shared" si="3"/>
        <v>0</v>
      </c>
    </row>
    <row r="16" spans="2:30">
      <c r="B16" s="580">
        <v>11</v>
      </c>
      <c r="C16" s="521" t="s">
        <v>72</v>
      </c>
      <c r="D16" s="525"/>
      <c r="E16" s="529"/>
      <c r="G16" s="580">
        <v>11</v>
      </c>
      <c r="H16" s="521" t="s">
        <v>72</v>
      </c>
      <c r="I16" s="515">
        <f>+$D16*係数!$N13*-1</f>
        <v>0</v>
      </c>
      <c r="J16" s="515">
        <f>+$D16*係数!$O13*-1</f>
        <v>0</v>
      </c>
      <c r="K16" s="532">
        <f>+$E16*係数!$N13*-1</f>
        <v>0</v>
      </c>
      <c r="L16" s="532">
        <f>+$E16*係数!$O13*-1</f>
        <v>0</v>
      </c>
      <c r="O16" s="580">
        <v>11</v>
      </c>
      <c r="P16" s="521" t="s">
        <v>72</v>
      </c>
      <c r="Q16" s="527">
        <f t="shared" si="0"/>
        <v>0</v>
      </c>
      <c r="R16" s="531">
        <f t="shared" si="1"/>
        <v>0</v>
      </c>
      <c r="U16" s="580">
        <v>11</v>
      </c>
      <c r="V16" s="521" t="s">
        <v>72</v>
      </c>
      <c r="W16" s="525">
        <f t="shared" si="2"/>
        <v>0</v>
      </c>
      <c r="X16" s="529">
        <f t="shared" si="3"/>
        <v>0</v>
      </c>
    </row>
    <row r="17" spans="2:24">
      <c r="B17" s="580">
        <v>12</v>
      </c>
      <c r="C17" s="521" t="s">
        <v>73</v>
      </c>
      <c r="D17" s="525"/>
      <c r="E17" s="529"/>
      <c r="G17" s="580">
        <v>12</v>
      </c>
      <c r="H17" s="521" t="s">
        <v>73</v>
      </c>
      <c r="I17" s="515">
        <f>+$D17*係数!$N14*-1</f>
        <v>0</v>
      </c>
      <c r="J17" s="515">
        <f>+$D17*係数!$O14*-1</f>
        <v>0</v>
      </c>
      <c r="K17" s="532">
        <f>+$E17*係数!$N14*-1</f>
        <v>0</v>
      </c>
      <c r="L17" s="532">
        <f>+$E17*係数!$O14*-1</f>
        <v>0</v>
      </c>
      <c r="O17" s="580">
        <v>12</v>
      </c>
      <c r="P17" s="521" t="s">
        <v>73</v>
      </c>
      <c r="Q17" s="527">
        <f t="shared" si="0"/>
        <v>0</v>
      </c>
      <c r="R17" s="531">
        <f t="shared" si="1"/>
        <v>0</v>
      </c>
      <c r="U17" s="580">
        <v>12</v>
      </c>
      <c r="V17" s="521" t="s">
        <v>73</v>
      </c>
      <c r="W17" s="525">
        <f t="shared" si="2"/>
        <v>0</v>
      </c>
      <c r="X17" s="529">
        <f t="shared" si="3"/>
        <v>0</v>
      </c>
    </row>
    <row r="18" spans="2:24">
      <c r="B18" s="580">
        <v>13</v>
      </c>
      <c r="C18" s="521" t="s">
        <v>74</v>
      </c>
      <c r="D18" s="525"/>
      <c r="E18" s="529"/>
      <c r="G18" s="580">
        <v>13</v>
      </c>
      <c r="H18" s="521" t="s">
        <v>74</v>
      </c>
      <c r="I18" s="515">
        <f>+$D18*係数!$N15*-1</f>
        <v>0</v>
      </c>
      <c r="J18" s="515">
        <f>+$D18*係数!$O15*-1</f>
        <v>0</v>
      </c>
      <c r="K18" s="532">
        <f>+$E18*係数!$N15*-1</f>
        <v>0</v>
      </c>
      <c r="L18" s="532">
        <f>+$E18*係数!$O15*-1</f>
        <v>0</v>
      </c>
      <c r="O18" s="580">
        <v>13</v>
      </c>
      <c r="P18" s="521" t="s">
        <v>74</v>
      </c>
      <c r="Q18" s="527">
        <f t="shared" si="0"/>
        <v>0</v>
      </c>
      <c r="R18" s="531">
        <f t="shared" si="1"/>
        <v>0</v>
      </c>
      <c r="U18" s="580">
        <v>13</v>
      </c>
      <c r="V18" s="521" t="s">
        <v>74</v>
      </c>
      <c r="W18" s="525">
        <f t="shared" si="2"/>
        <v>0</v>
      </c>
      <c r="X18" s="529">
        <f t="shared" si="3"/>
        <v>0</v>
      </c>
    </row>
    <row r="19" spans="2:24">
      <c r="B19" s="580">
        <v>14</v>
      </c>
      <c r="C19" s="521" t="s">
        <v>75</v>
      </c>
      <c r="D19" s="525"/>
      <c r="E19" s="529"/>
      <c r="G19" s="580">
        <v>14</v>
      </c>
      <c r="H19" s="521" t="s">
        <v>75</v>
      </c>
      <c r="I19" s="515">
        <f>+$D19*係数!$N16*-1</f>
        <v>0</v>
      </c>
      <c r="J19" s="515">
        <f>+$D19*係数!$O16*-1</f>
        <v>0</v>
      </c>
      <c r="K19" s="532">
        <f>+$E19*係数!$N16*-1</f>
        <v>0</v>
      </c>
      <c r="L19" s="532">
        <f>+$E19*係数!$O16*-1</f>
        <v>0</v>
      </c>
      <c r="O19" s="580">
        <v>14</v>
      </c>
      <c r="P19" s="521" t="s">
        <v>75</v>
      </c>
      <c r="Q19" s="527">
        <f t="shared" si="0"/>
        <v>0</v>
      </c>
      <c r="R19" s="531">
        <f t="shared" si="1"/>
        <v>0</v>
      </c>
      <c r="U19" s="580">
        <v>14</v>
      </c>
      <c r="V19" s="521" t="s">
        <v>75</v>
      </c>
      <c r="W19" s="525">
        <f t="shared" si="2"/>
        <v>0</v>
      </c>
      <c r="X19" s="529">
        <f t="shared" si="3"/>
        <v>0</v>
      </c>
    </row>
    <row r="20" spans="2:24">
      <c r="B20" s="580">
        <v>15</v>
      </c>
      <c r="C20" s="521" t="s">
        <v>636</v>
      </c>
      <c r="D20" s="525"/>
      <c r="E20" s="529"/>
      <c r="G20" s="580">
        <v>15</v>
      </c>
      <c r="H20" s="521" t="s">
        <v>636</v>
      </c>
      <c r="I20" s="515">
        <f>+$D20*係数!$N17*-1</f>
        <v>0</v>
      </c>
      <c r="J20" s="515">
        <f>+$D20*係数!$O17*-1</f>
        <v>0</v>
      </c>
      <c r="K20" s="532">
        <f>+$E20*係数!$N17*-1</f>
        <v>0</v>
      </c>
      <c r="L20" s="532">
        <f>+$E20*係数!$O17*-1</f>
        <v>0</v>
      </c>
      <c r="O20" s="580">
        <v>15</v>
      </c>
      <c r="P20" s="521" t="s">
        <v>636</v>
      </c>
      <c r="Q20" s="527">
        <f t="shared" si="0"/>
        <v>0</v>
      </c>
      <c r="R20" s="531">
        <f t="shared" si="1"/>
        <v>0</v>
      </c>
      <c r="U20" s="580">
        <v>15</v>
      </c>
      <c r="V20" s="521" t="s">
        <v>636</v>
      </c>
      <c r="W20" s="525">
        <f t="shared" si="2"/>
        <v>0</v>
      </c>
      <c r="X20" s="529">
        <f t="shared" si="3"/>
        <v>0</v>
      </c>
    </row>
    <row r="21" spans="2:24">
      <c r="B21" s="580">
        <v>16</v>
      </c>
      <c r="C21" s="521" t="s">
        <v>637</v>
      </c>
      <c r="D21" s="525"/>
      <c r="E21" s="529"/>
      <c r="G21" s="580">
        <v>16</v>
      </c>
      <c r="H21" s="521" t="s">
        <v>637</v>
      </c>
      <c r="I21" s="515">
        <f>+$D21*係数!$N18*-1</f>
        <v>0</v>
      </c>
      <c r="J21" s="515">
        <f>+$D21*係数!$O18*-1</f>
        <v>0</v>
      </c>
      <c r="K21" s="532">
        <f>+$E21*係数!$N18*-1</f>
        <v>0</v>
      </c>
      <c r="L21" s="532">
        <f>+$E21*係数!$O18*-1</f>
        <v>0</v>
      </c>
      <c r="O21" s="580">
        <v>16</v>
      </c>
      <c r="P21" s="521" t="s">
        <v>637</v>
      </c>
      <c r="Q21" s="527">
        <f t="shared" si="0"/>
        <v>0</v>
      </c>
      <c r="R21" s="531">
        <f t="shared" si="1"/>
        <v>0</v>
      </c>
      <c r="U21" s="580">
        <v>16</v>
      </c>
      <c r="V21" s="521" t="s">
        <v>637</v>
      </c>
      <c r="W21" s="525">
        <f t="shared" si="2"/>
        <v>0</v>
      </c>
      <c r="X21" s="529">
        <f t="shared" si="3"/>
        <v>0</v>
      </c>
    </row>
    <row r="22" spans="2:24">
      <c r="B22" s="580">
        <v>17</v>
      </c>
      <c r="C22" s="521" t="s">
        <v>638</v>
      </c>
      <c r="D22" s="525"/>
      <c r="E22" s="529"/>
      <c r="G22" s="580">
        <v>17</v>
      </c>
      <c r="H22" s="521" t="s">
        <v>638</v>
      </c>
      <c r="I22" s="515">
        <f>+$D22*係数!$N19*-1</f>
        <v>0</v>
      </c>
      <c r="J22" s="515">
        <f>+$D22*係数!$O19*-1</f>
        <v>0</v>
      </c>
      <c r="K22" s="532">
        <f>+$E22*係数!$N19*-1</f>
        <v>0</v>
      </c>
      <c r="L22" s="532">
        <f>+$E22*係数!$O19*-1</f>
        <v>0</v>
      </c>
      <c r="O22" s="580">
        <v>17</v>
      </c>
      <c r="P22" s="521" t="s">
        <v>638</v>
      </c>
      <c r="Q22" s="527">
        <f t="shared" si="0"/>
        <v>0</v>
      </c>
      <c r="R22" s="531">
        <f t="shared" si="1"/>
        <v>0</v>
      </c>
      <c r="U22" s="580">
        <v>17</v>
      </c>
      <c r="V22" s="521" t="s">
        <v>638</v>
      </c>
      <c r="W22" s="525">
        <f t="shared" si="2"/>
        <v>0</v>
      </c>
      <c r="X22" s="529">
        <f t="shared" si="3"/>
        <v>0</v>
      </c>
    </row>
    <row r="23" spans="2:24">
      <c r="B23" s="580">
        <v>18</v>
      </c>
      <c r="C23" s="521" t="s">
        <v>639</v>
      </c>
      <c r="D23" s="525"/>
      <c r="E23" s="529"/>
      <c r="G23" s="580">
        <v>18</v>
      </c>
      <c r="H23" s="521" t="s">
        <v>639</v>
      </c>
      <c r="I23" s="515">
        <f>+$D23*係数!$N20*-1</f>
        <v>0</v>
      </c>
      <c r="J23" s="515">
        <f>+$D23*係数!$O20*-1</f>
        <v>0</v>
      </c>
      <c r="K23" s="532">
        <f>+$E23*係数!$N20*-1</f>
        <v>0</v>
      </c>
      <c r="L23" s="532">
        <f>+$E23*係数!$O20*-1</f>
        <v>0</v>
      </c>
      <c r="O23" s="580">
        <v>18</v>
      </c>
      <c r="P23" s="521" t="s">
        <v>639</v>
      </c>
      <c r="Q23" s="527">
        <f t="shared" si="0"/>
        <v>0</v>
      </c>
      <c r="R23" s="531">
        <f t="shared" si="1"/>
        <v>0</v>
      </c>
      <c r="U23" s="580">
        <v>18</v>
      </c>
      <c r="V23" s="521" t="s">
        <v>639</v>
      </c>
      <c r="W23" s="525">
        <f t="shared" si="2"/>
        <v>0</v>
      </c>
      <c r="X23" s="529">
        <f t="shared" si="3"/>
        <v>0</v>
      </c>
    </row>
    <row r="24" spans="2:24">
      <c r="B24" s="580">
        <v>19</v>
      </c>
      <c r="C24" s="521" t="s">
        <v>76</v>
      </c>
      <c r="D24" s="525"/>
      <c r="E24" s="529"/>
      <c r="G24" s="580">
        <v>19</v>
      </c>
      <c r="H24" s="521" t="s">
        <v>76</v>
      </c>
      <c r="I24" s="515">
        <f>+$D24*係数!$N21*-1</f>
        <v>0</v>
      </c>
      <c r="J24" s="515">
        <f>+$D24*係数!$O21*-1</f>
        <v>0</v>
      </c>
      <c r="K24" s="532">
        <f>+$E24*係数!$N21*-1</f>
        <v>0</v>
      </c>
      <c r="L24" s="532">
        <f>+$E24*係数!$O21*-1</f>
        <v>0</v>
      </c>
      <c r="O24" s="580">
        <v>19</v>
      </c>
      <c r="P24" s="521" t="s">
        <v>76</v>
      </c>
      <c r="Q24" s="527">
        <f t="shared" si="0"/>
        <v>0</v>
      </c>
      <c r="R24" s="531">
        <f t="shared" si="1"/>
        <v>0</v>
      </c>
      <c r="U24" s="580">
        <v>19</v>
      </c>
      <c r="V24" s="521" t="s">
        <v>76</v>
      </c>
      <c r="W24" s="525">
        <f t="shared" si="2"/>
        <v>0</v>
      </c>
      <c r="X24" s="529">
        <f t="shared" si="3"/>
        <v>0</v>
      </c>
    </row>
    <row r="25" spans="2:24">
      <c r="B25" s="580">
        <v>20</v>
      </c>
      <c r="C25" s="521" t="s">
        <v>640</v>
      </c>
      <c r="D25" s="525"/>
      <c r="E25" s="529"/>
      <c r="G25" s="580">
        <v>20</v>
      </c>
      <c r="H25" s="521" t="s">
        <v>640</v>
      </c>
      <c r="I25" s="515">
        <f>+$D25*係数!$N22*-1</f>
        <v>0</v>
      </c>
      <c r="J25" s="515">
        <f>+$D25*係数!$O22*-1</f>
        <v>0</v>
      </c>
      <c r="K25" s="532">
        <f>+$E25*係数!$N22*-1</f>
        <v>0</v>
      </c>
      <c r="L25" s="532">
        <f>+$E25*係数!$O22*-1</f>
        <v>0</v>
      </c>
      <c r="O25" s="580">
        <v>20</v>
      </c>
      <c r="P25" s="521" t="s">
        <v>640</v>
      </c>
      <c r="Q25" s="527">
        <f t="shared" si="0"/>
        <v>0</v>
      </c>
      <c r="R25" s="531">
        <f t="shared" si="1"/>
        <v>0</v>
      </c>
      <c r="U25" s="580">
        <v>20</v>
      </c>
      <c r="V25" s="521" t="s">
        <v>640</v>
      </c>
      <c r="W25" s="525">
        <f t="shared" si="2"/>
        <v>0</v>
      </c>
      <c r="X25" s="529">
        <f t="shared" si="3"/>
        <v>0</v>
      </c>
    </row>
    <row r="26" spans="2:24">
      <c r="B26" s="580">
        <v>21</v>
      </c>
      <c r="C26" s="521" t="s">
        <v>77</v>
      </c>
      <c r="D26" s="525"/>
      <c r="E26" s="529"/>
      <c r="G26" s="580">
        <v>21</v>
      </c>
      <c r="H26" s="521" t="s">
        <v>77</v>
      </c>
      <c r="I26" s="515">
        <f>+$D26*係数!$N23*-1</f>
        <v>0</v>
      </c>
      <c r="J26" s="515">
        <f>+$D26*係数!$O23*-1</f>
        <v>0</v>
      </c>
      <c r="K26" s="532">
        <f>+$E26*係数!$N23*-1</f>
        <v>0</v>
      </c>
      <c r="L26" s="532">
        <f>+$E26*係数!$O23*-1</f>
        <v>0</v>
      </c>
      <c r="O26" s="580">
        <v>21</v>
      </c>
      <c r="P26" s="521" t="s">
        <v>77</v>
      </c>
      <c r="Q26" s="527">
        <f t="shared" si="0"/>
        <v>0</v>
      </c>
      <c r="R26" s="531">
        <f t="shared" si="1"/>
        <v>0</v>
      </c>
      <c r="U26" s="580">
        <v>21</v>
      </c>
      <c r="V26" s="521" t="s">
        <v>77</v>
      </c>
      <c r="W26" s="525">
        <f t="shared" si="2"/>
        <v>0</v>
      </c>
      <c r="X26" s="529">
        <f t="shared" si="3"/>
        <v>0</v>
      </c>
    </row>
    <row r="27" spans="2:24">
      <c r="B27" s="580">
        <v>22</v>
      </c>
      <c r="C27" s="521" t="s">
        <v>81</v>
      </c>
      <c r="D27" s="525"/>
      <c r="E27" s="529"/>
      <c r="G27" s="580">
        <v>22</v>
      </c>
      <c r="H27" s="521" t="s">
        <v>81</v>
      </c>
      <c r="I27" s="515">
        <f>+$D27*係数!$N24*-1</f>
        <v>0</v>
      </c>
      <c r="J27" s="515">
        <f>+$D27*係数!$O24*-1</f>
        <v>0</v>
      </c>
      <c r="K27" s="532">
        <f>+$E27*係数!$N24*-1</f>
        <v>0</v>
      </c>
      <c r="L27" s="532">
        <f>+$E27*係数!$O24*-1</f>
        <v>0</v>
      </c>
      <c r="O27" s="580">
        <v>22</v>
      </c>
      <c r="P27" s="521" t="s">
        <v>81</v>
      </c>
      <c r="Q27" s="527">
        <f t="shared" si="0"/>
        <v>0</v>
      </c>
      <c r="R27" s="531">
        <f t="shared" si="1"/>
        <v>0</v>
      </c>
      <c r="U27" s="580">
        <v>22</v>
      </c>
      <c r="V27" s="521" t="s">
        <v>81</v>
      </c>
      <c r="W27" s="525">
        <f t="shared" si="2"/>
        <v>0</v>
      </c>
      <c r="X27" s="529">
        <f t="shared" si="3"/>
        <v>0</v>
      </c>
    </row>
    <row r="28" spans="2:24">
      <c r="B28" s="580">
        <v>23</v>
      </c>
      <c r="C28" s="521" t="s">
        <v>82</v>
      </c>
      <c r="D28" s="525"/>
      <c r="E28" s="529"/>
      <c r="G28" s="580">
        <v>23</v>
      </c>
      <c r="H28" s="521" t="s">
        <v>82</v>
      </c>
      <c r="I28" s="515">
        <f>+$D28*係数!$N25*-1</f>
        <v>0</v>
      </c>
      <c r="J28" s="515">
        <f>+$D28*係数!$O25*-1</f>
        <v>0</v>
      </c>
      <c r="K28" s="532">
        <f>+$E28*係数!$N25*-1</f>
        <v>0</v>
      </c>
      <c r="L28" s="532">
        <f>+$E28*係数!$O25*-1</f>
        <v>0</v>
      </c>
      <c r="O28" s="580">
        <v>23</v>
      </c>
      <c r="P28" s="521" t="s">
        <v>82</v>
      </c>
      <c r="Q28" s="527">
        <f t="shared" si="0"/>
        <v>0</v>
      </c>
      <c r="R28" s="531">
        <f t="shared" si="1"/>
        <v>0</v>
      </c>
      <c r="U28" s="580">
        <v>23</v>
      </c>
      <c r="V28" s="521" t="s">
        <v>82</v>
      </c>
      <c r="W28" s="525">
        <f t="shared" si="2"/>
        <v>0</v>
      </c>
      <c r="X28" s="529">
        <f t="shared" si="3"/>
        <v>0</v>
      </c>
    </row>
    <row r="29" spans="2:24">
      <c r="B29" s="580">
        <v>24</v>
      </c>
      <c r="C29" s="521" t="s">
        <v>565</v>
      </c>
      <c r="D29" s="525"/>
      <c r="E29" s="529"/>
      <c r="G29" s="580">
        <v>24</v>
      </c>
      <c r="H29" s="521" t="s">
        <v>565</v>
      </c>
      <c r="I29" s="515">
        <f>+$D29*係数!$N26*-1</f>
        <v>0</v>
      </c>
      <c r="J29" s="515">
        <f>+$D29*係数!$O26*-1</f>
        <v>0</v>
      </c>
      <c r="K29" s="532">
        <f>+$E29*係数!$N26*-1</f>
        <v>0</v>
      </c>
      <c r="L29" s="532">
        <f>+$E29*係数!$O26*-1</f>
        <v>0</v>
      </c>
      <c r="O29" s="580">
        <v>24</v>
      </c>
      <c r="P29" s="521" t="s">
        <v>565</v>
      </c>
      <c r="Q29" s="527">
        <f t="shared" si="0"/>
        <v>0</v>
      </c>
      <c r="R29" s="531">
        <f t="shared" si="1"/>
        <v>0</v>
      </c>
      <c r="U29" s="580">
        <v>24</v>
      </c>
      <c r="V29" s="521" t="s">
        <v>565</v>
      </c>
      <c r="W29" s="525">
        <f t="shared" si="2"/>
        <v>0</v>
      </c>
      <c r="X29" s="529">
        <f t="shared" si="3"/>
        <v>0</v>
      </c>
    </row>
    <row r="30" spans="2:24">
      <c r="B30" s="580">
        <v>25</v>
      </c>
      <c r="C30" s="521" t="s">
        <v>566</v>
      </c>
      <c r="D30" s="525"/>
      <c r="E30" s="529"/>
      <c r="G30" s="580">
        <v>25</v>
      </c>
      <c r="H30" s="521" t="s">
        <v>566</v>
      </c>
      <c r="I30" s="515">
        <f>+$D30*係数!$N27*-1</f>
        <v>0</v>
      </c>
      <c r="J30" s="515">
        <f>+$D30*係数!$O27*-1</f>
        <v>0</v>
      </c>
      <c r="K30" s="532">
        <f>+$E30*係数!$N27*-1</f>
        <v>0</v>
      </c>
      <c r="L30" s="532">
        <f>+$E30*係数!$O27*-1</f>
        <v>0</v>
      </c>
      <c r="O30" s="580">
        <v>25</v>
      </c>
      <c r="P30" s="521" t="s">
        <v>566</v>
      </c>
      <c r="Q30" s="527">
        <f t="shared" si="0"/>
        <v>0</v>
      </c>
      <c r="R30" s="531">
        <f t="shared" si="1"/>
        <v>0</v>
      </c>
      <c r="U30" s="580">
        <v>25</v>
      </c>
      <c r="V30" s="521" t="s">
        <v>566</v>
      </c>
      <c r="W30" s="525">
        <f t="shared" si="2"/>
        <v>0</v>
      </c>
      <c r="X30" s="529">
        <f t="shared" si="3"/>
        <v>0</v>
      </c>
    </row>
    <row r="31" spans="2:24">
      <c r="B31" s="580">
        <v>26</v>
      </c>
      <c r="C31" s="521" t="s">
        <v>567</v>
      </c>
      <c r="D31" s="525"/>
      <c r="E31" s="529"/>
      <c r="G31" s="580">
        <v>26</v>
      </c>
      <c r="H31" s="521" t="s">
        <v>567</v>
      </c>
      <c r="I31" s="515">
        <f>+$D31*係数!$N28*-1</f>
        <v>0</v>
      </c>
      <c r="J31" s="515">
        <f>+$D31*係数!$O28*-1</f>
        <v>0</v>
      </c>
      <c r="K31" s="532">
        <f>+$E31*係数!$N28*-1</f>
        <v>0</v>
      </c>
      <c r="L31" s="532">
        <f>+$E31*係数!$O28*-1</f>
        <v>0</v>
      </c>
      <c r="O31" s="580">
        <v>26</v>
      </c>
      <c r="P31" s="521" t="s">
        <v>567</v>
      </c>
      <c r="Q31" s="527">
        <f t="shared" si="0"/>
        <v>0</v>
      </c>
      <c r="R31" s="531">
        <f t="shared" si="1"/>
        <v>0</v>
      </c>
      <c r="U31" s="580">
        <v>26</v>
      </c>
      <c r="V31" s="521" t="s">
        <v>567</v>
      </c>
      <c r="W31" s="525">
        <f t="shared" si="2"/>
        <v>0</v>
      </c>
      <c r="X31" s="529">
        <f t="shared" si="3"/>
        <v>0</v>
      </c>
    </row>
    <row r="32" spans="2:24">
      <c r="B32" s="580">
        <v>27</v>
      </c>
      <c r="C32" s="521" t="s">
        <v>83</v>
      </c>
      <c r="D32" s="525"/>
      <c r="E32" s="529"/>
      <c r="G32" s="580">
        <v>27</v>
      </c>
      <c r="H32" s="521" t="s">
        <v>83</v>
      </c>
      <c r="I32" s="515"/>
      <c r="J32" s="515"/>
      <c r="K32" s="532"/>
      <c r="L32" s="532"/>
      <c r="O32" s="580">
        <v>27</v>
      </c>
      <c r="P32" s="521" t="s">
        <v>83</v>
      </c>
      <c r="Q32" s="527">
        <f>+D32+(I48*-1)</f>
        <v>0</v>
      </c>
      <c r="R32" s="531">
        <f>+E32+(K48*-1)</f>
        <v>0</v>
      </c>
      <c r="U32" s="580">
        <v>27</v>
      </c>
      <c r="V32" s="521" t="s">
        <v>83</v>
      </c>
      <c r="W32" s="525">
        <f t="shared" si="2"/>
        <v>0</v>
      </c>
      <c r="X32" s="529">
        <f t="shared" si="3"/>
        <v>0</v>
      </c>
    </row>
    <row r="33" spans="2:24">
      <c r="B33" s="580">
        <v>28</v>
      </c>
      <c r="C33" s="521" t="s">
        <v>84</v>
      </c>
      <c r="D33" s="525"/>
      <c r="E33" s="529"/>
      <c r="G33" s="580">
        <v>28</v>
      </c>
      <c r="H33" s="521" t="s">
        <v>84</v>
      </c>
      <c r="I33" s="515">
        <f>+$D33*係数!$N30*-1</f>
        <v>0</v>
      </c>
      <c r="J33" s="515">
        <f>+$D33*係数!$O30*-1</f>
        <v>0</v>
      </c>
      <c r="K33" s="532">
        <f>+$E33*係数!$N30*-1</f>
        <v>0</v>
      </c>
      <c r="L33" s="532">
        <f>+$E33*係数!$O30*-1</f>
        <v>0</v>
      </c>
      <c r="O33" s="580">
        <v>28</v>
      </c>
      <c r="P33" s="521" t="s">
        <v>84</v>
      </c>
      <c r="Q33" s="527">
        <f>+D33+SUM(I33:J33)</f>
        <v>0</v>
      </c>
      <c r="R33" s="531">
        <f t="shared" si="1"/>
        <v>0</v>
      </c>
      <c r="U33" s="580">
        <v>28</v>
      </c>
      <c r="V33" s="521" t="s">
        <v>84</v>
      </c>
      <c r="W33" s="525">
        <f t="shared" si="2"/>
        <v>0</v>
      </c>
      <c r="X33" s="529">
        <f t="shared" si="3"/>
        <v>0</v>
      </c>
    </row>
    <row r="34" spans="2:24">
      <c r="B34" s="580">
        <v>29</v>
      </c>
      <c r="C34" s="521" t="s">
        <v>85</v>
      </c>
      <c r="D34" s="525"/>
      <c r="E34" s="529"/>
      <c r="G34" s="580">
        <v>29</v>
      </c>
      <c r="H34" s="521" t="s">
        <v>85</v>
      </c>
      <c r="I34" s="515">
        <f>+$D34*係数!$N31*-1</f>
        <v>0</v>
      </c>
      <c r="J34" s="515">
        <f>+$D34*係数!$O31*-1</f>
        <v>0</v>
      </c>
      <c r="K34" s="532">
        <f>+$E34*係数!$N31*-1</f>
        <v>0</v>
      </c>
      <c r="L34" s="532">
        <f>+$E34*係数!$O31*-1</f>
        <v>0</v>
      </c>
      <c r="O34" s="580">
        <v>29</v>
      </c>
      <c r="P34" s="521" t="s">
        <v>85</v>
      </c>
      <c r="Q34" s="527">
        <f>+D34+SUM(I34:J34)</f>
        <v>0</v>
      </c>
      <c r="R34" s="531">
        <f t="shared" si="1"/>
        <v>0</v>
      </c>
      <c r="U34" s="580">
        <v>29</v>
      </c>
      <c r="V34" s="521" t="s">
        <v>85</v>
      </c>
      <c r="W34" s="525">
        <f t="shared" si="2"/>
        <v>0</v>
      </c>
      <c r="X34" s="529">
        <f t="shared" si="3"/>
        <v>0</v>
      </c>
    </row>
    <row r="35" spans="2:24">
      <c r="B35" s="580">
        <v>30</v>
      </c>
      <c r="C35" s="521" t="s">
        <v>641</v>
      </c>
      <c r="D35" s="525"/>
      <c r="E35" s="529"/>
      <c r="G35" s="580">
        <v>30</v>
      </c>
      <c r="H35" s="521" t="s">
        <v>641</v>
      </c>
      <c r="I35" s="515"/>
      <c r="J35" s="515"/>
      <c r="K35" s="532"/>
      <c r="L35" s="532"/>
      <c r="O35" s="580">
        <v>30</v>
      </c>
      <c r="P35" s="521" t="s">
        <v>641</v>
      </c>
      <c r="Q35" s="527">
        <f>+D35+(J48*-1)</f>
        <v>0</v>
      </c>
      <c r="R35" s="531">
        <f>+E35+(L48*-1)</f>
        <v>0</v>
      </c>
      <c r="U35" s="580">
        <v>30</v>
      </c>
      <c r="V35" s="521" t="s">
        <v>641</v>
      </c>
      <c r="W35" s="525">
        <f t="shared" si="2"/>
        <v>0</v>
      </c>
      <c r="X35" s="529">
        <f t="shared" si="3"/>
        <v>0</v>
      </c>
    </row>
    <row r="36" spans="2:24">
      <c r="B36" s="580">
        <v>31</v>
      </c>
      <c r="C36" s="521" t="s">
        <v>642</v>
      </c>
      <c r="D36" s="525"/>
      <c r="E36" s="529"/>
      <c r="G36" s="580">
        <v>31</v>
      </c>
      <c r="H36" s="521" t="s">
        <v>642</v>
      </c>
      <c r="I36" s="515">
        <f>+$D36*係数!$N33*-1</f>
        <v>0</v>
      </c>
      <c r="J36" s="515">
        <f>+$D36*係数!$O33*-1</f>
        <v>0</v>
      </c>
      <c r="K36" s="532">
        <f>+$E36*係数!$N33*-1</f>
        <v>0</v>
      </c>
      <c r="L36" s="532">
        <f>+$E36*係数!$O33*-1</f>
        <v>0</v>
      </c>
      <c r="O36" s="580">
        <v>31</v>
      </c>
      <c r="P36" s="521" t="s">
        <v>642</v>
      </c>
      <c r="Q36" s="527">
        <f t="shared" ref="Q36:Q37" si="4">+D36+SUM(I36:J36)</f>
        <v>0</v>
      </c>
      <c r="R36" s="531">
        <f t="shared" si="1"/>
        <v>0</v>
      </c>
      <c r="U36" s="580">
        <v>31</v>
      </c>
      <c r="V36" s="521" t="s">
        <v>642</v>
      </c>
      <c r="W36" s="525">
        <f t="shared" si="2"/>
        <v>0</v>
      </c>
      <c r="X36" s="529">
        <f t="shared" si="3"/>
        <v>0</v>
      </c>
    </row>
    <row r="37" spans="2:24">
      <c r="B37" s="580">
        <v>32</v>
      </c>
      <c r="C37" s="521" t="s">
        <v>86</v>
      </c>
      <c r="D37" s="525"/>
      <c r="E37" s="529"/>
      <c r="G37" s="580">
        <v>32</v>
      </c>
      <c r="H37" s="521" t="s">
        <v>86</v>
      </c>
      <c r="I37" s="515">
        <f>+$D37*係数!$N34*-1</f>
        <v>0</v>
      </c>
      <c r="J37" s="515">
        <f>+$D37*係数!$O34*-1</f>
        <v>0</v>
      </c>
      <c r="K37" s="532">
        <f>+$E37*係数!$N34*-1</f>
        <v>0</v>
      </c>
      <c r="L37" s="532">
        <f>+$E37*係数!$O34*-1</f>
        <v>0</v>
      </c>
      <c r="O37" s="580">
        <v>32</v>
      </c>
      <c r="P37" s="521" t="s">
        <v>86</v>
      </c>
      <c r="Q37" s="527">
        <f t="shared" si="4"/>
        <v>0</v>
      </c>
      <c r="R37" s="531">
        <f t="shared" si="1"/>
        <v>0</v>
      </c>
      <c r="U37" s="580">
        <v>32</v>
      </c>
      <c r="V37" s="521" t="s">
        <v>86</v>
      </c>
      <c r="W37" s="525">
        <f t="shared" si="2"/>
        <v>0</v>
      </c>
      <c r="X37" s="529">
        <f t="shared" si="3"/>
        <v>0</v>
      </c>
    </row>
    <row r="38" spans="2:24">
      <c r="B38" s="580">
        <v>33</v>
      </c>
      <c r="C38" s="521" t="s">
        <v>87</v>
      </c>
      <c r="D38" s="525"/>
      <c r="E38" s="529"/>
      <c r="G38" s="580">
        <v>33</v>
      </c>
      <c r="H38" s="521" t="s">
        <v>87</v>
      </c>
      <c r="I38" s="515">
        <f>+$D38*係数!$N35*-1</f>
        <v>0</v>
      </c>
      <c r="J38" s="515">
        <f>+$D38*係数!$O35*-1</f>
        <v>0</v>
      </c>
      <c r="K38" s="532">
        <f>+$E38*係数!$N35*-1</f>
        <v>0</v>
      </c>
      <c r="L38" s="532">
        <f>+$E38*係数!$O35*-1</f>
        <v>0</v>
      </c>
      <c r="O38" s="580">
        <v>33</v>
      </c>
      <c r="P38" s="521" t="s">
        <v>87</v>
      </c>
      <c r="Q38" s="527">
        <f t="shared" ref="Q38:Q47" si="5">+D38+SUM(I38:J38)</f>
        <v>0</v>
      </c>
      <c r="R38" s="531">
        <f t="shared" ref="R38:R47" si="6">+E38+SUM(K38:L38)</f>
        <v>0</v>
      </c>
      <c r="U38" s="580">
        <v>33</v>
      </c>
      <c r="V38" s="521" t="s">
        <v>87</v>
      </c>
      <c r="W38" s="525">
        <f t="shared" si="2"/>
        <v>0</v>
      </c>
      <c r="X38" s="529">
        <f t="shared" si="3"/>
        <v>0</v>
      </c>
    </row>
    <row r="39" spans="2:24">
      <c r="B39" s="580">
        <v>34</v>
      </c>
      <c r="C39" s="521" t="s">
        <v>643</v>
      </c>
      <c r="D39" s="525"/>
      <c r="E39" s="529"/>
      <c r="G39" s="580">
        <v>34</v>
      </c>
      <c r="H39" s="521" t="s">
        <v>643</v>
      </c>
      <c r="I39" s="515">
        <f>+$D39*係数!$N36*-1</f>
        <v>0</v>
      </c>
      <c r="J39" s="515">
        <f>+$D39*係数!$O36*-1</f>
        <v>0</v>
      </c>
      <c r="K39" s="532">
        <f>+$E39*係数!$N36*-1</f>
        <v>0</v>
      </c>
      <c r="L39" s="532">
        <f>+$E39*係数!$O36*-1</f>
        <v>0</v>
      </c>
      <c r="O39" s="580">
        <v>34</v>
      </c>
      <c r="P39" s="521" t="s">
        <v>643</v>
      </c>
      <c r="Q39" s="527">
        <f t="shared" si="5"/>
        <v>0</v>
      </c>
      <c r="R39" s="531">
        <f t="shared" si="6"/>
        <v>0</v>
      </c>
      <c r="U39" s="580">
        <v>34</v>
      </c>
      <c r="V39" s="521" t="s">
        <v>643</v>
      </c>
      <c r="W39" s="525">
        <f t="shared" si="2"/>
        <v>0</v>
      </c>
      <c r="X39" s="529">
        <f t="shared" si="3"/>
        <v>0</v>
      </c>
    </row>
    <row r="40" spans="2:24">
      <c r="B40" s="580">
        <v>35</v>
      </c>
      <c r="C40" s="521" t="s">
        <v>644</v>
      </c>
      <c r="D40" s="525"/>
      <c r="E40" s="529"/>
      <c r="G40" s="580">
        <v>35</v>
      </c>
      <c r="H40" s="521" t="s">
        <v>644</v>
      </c>
      <c r="I40" s="515">
        <f>+$D40*係数!$N37*-1</f>
        <v>0</v>
      </c>
      <c r="J40" s="515">
        <f>+$D40*係数!$O37*-1</f>
        <v>0</v>
      </c>
      <c r="K40" s="532">
        <f>+$E40*係数!$N37*-1</f>
        <v>0</v>
      </c>
      <c r="L40" s="532">
        <f>+$E40*係数!$O37*-1</f>
        <v>0</v>
      </c>
      <c r="O40" s="580">
        <v>35</v>
      </c>
      <c r="P40" s="521" t="s">
        <v>644</v>
      </c>
      <c r="Q40" s="527">
        <f t="shared" si="5"/>
        <v>0</v>
      </c>
      <c r="R40" s="531">
        <f t="shared" si="6"/>
        <v>0</v>
      </c>
      <c r="U40" s="580">
        <v>35</v>
      </c>
      <c r="V40" s="521" t="s">
        <v>644</v>
      </c>
      <c r="W40" s="525">
        <f t="shared" si="2"/>
        <v>0</v>
      </c>
      <c r="X40" s="529">
        <f t="shared" si="3"/>
        <v>0</v>
      </c>
    </row>
    <row r="41" spans="2:24">
      <c r="B41" s="580">
        <v>36</v>
      </c>
      <c r="C41" s="521" t="s">
        <v>88</v>
      </c>
      <c r="D41" s="525"/>
      <c r="E41" s="529"/>
      <c r="G41" s="580">
        <v>36</v>
      </c>
      <c r="H41" s="521" t="s">
        <v>88</v>
      </c>
      <c r="I41" s="515">
        <f>+$D41*係数!$N38*-1</f>
        <v>0</v>
      </c>
      <c r="J41" s="515">
        <f>+$D41*係数!$O38*-1</f>
        <v>0</v>
      </c>
      <c r="K41" s="532">
        <f>+$E41*係数!$N38*-1</f>
        <v>0</v>
      </c>
      <c r="L41" s="532">
        <f>+$E41*係数!$O38*-1</f>
        <v>0</v>
      </c>
      <c r="O41" s="580">
        <v>36</v>
      </c>
      <c r="P41" s="521" t="s">
        <v>88</v>
      </c>
      <c r="Q41" s="527">
        <f t="shared" si="5"/>
        <v>0</v>
      </c>
      <c r="R41" s="531">
        <f t="shared" si="6"/>
        <v>0</v>
      </c>
      <c r="U41" s="580">
        <v>36</v>
      </c>
      <c r="V41" s="521" t="s">
        <v>88</v>
      </c>
      <c r="W41" s="525">
        <f t="shared" si="2"/>
        <v>0</v>
      </c>
      <c r="X41" s="529">
        <f t="shared" si="3"/>
        <v>0</v>
      </c>
    </row>
    <row r="42" spans="2:24">
      <c r="B42" s="580">
        <v>37</v>
      </c>
      <c r="C42" s="521" t="s">
        <v>645</v>
      </c>
      <c r="D42" s="525"/>
      <c r="E42" s="529"/>
      <c r="G42" s="580">
        <v>37</v>
      </c>
      <c r="H42" s="521" t="s">
        <v>645</v>
      </c>
      <c r="I42" s="515">
        <f>+$D42*係数!$N39*-1</f>
        <v>0</v>
      </c>
      <c r="J42" s="515">
        <f>+$D42*係数!$O39*-1</f>
        <v>0</v>
      </c>
      <c r="K42" s="532">
        <f>+$E42*係数!$N39*-1</f>
        <v>0</v>
      </c>
      <c r="L42" s="532">
        <f>+$E42*係数!$O39*-1</f>
        <v>0</v>
      </c>
      <c r="O42" s="580">
        <v>37</v>
      </c>
      <c r="P42" s="521" t="s">
        <v>645</v>
      </c>
      <c r="Q42" s="527">
        <f t="shared" si="5"/>
        <v>0</v>
      </c>
      <c r="R42" s="531">
        <f t="shared" si="6"/>
        <v>0</v>
      </c>
      <c r="U42" s="580">
        <v>37</v>
      </c>
      <c r="V42" s="521" t="s">
        <v>645</v>
      </c>
      <c r="W42" s="525">
        <f t="shared" si="2"/>
        <v>0</v>
      </c>
      <c r="X42" s="529">
        <f t="shared" si="3"/>
        <v>0</v>
      </c>
    </row>
    <row r="43" spans="2:24">
      <c r="B43" s="580">
        <v>38</v>
      </c>
      <c r="C43" s="521" t="s">
        <v>646</v>
      </c>
      <c r="D43" s="525"/>
      <c r="E43" s="529"/>
      <c r="G43" s="580">
        <v>38</v>
      </c>
      <c r="H43" s="521" t="s">
        <v>646</v>
      </c>
      <c r="I43" s="515">
        <f>+$D43*係数!$N40*-1</f>
        <v>0</v>
      </c>
      <c r="J43" s="515">
        <f>+$D43*係数!$O40*-1</f>
        <v>0</v>
      </c>
      <c r="K43" s="532">
        <f>+$E43*係数!$N40*-1</f>
        <v>0</v>
      </c>
      <c r="L43" s="532">
        <f>+$E43*係数!$O40*-1</f>
        <v>0</v>
      </c>
      <c r="O43" s="580">
        <v>38</v>
      </c>
      <c r="P43" s="521" t="s">
        <v>646</v>
      </c>
      <c r="Q43" s="527">
        <f t="shared" si="5"/>
        <v>0</v>
      </c>
      <c r="R43" s="531">
        <f t="shared" si="6"/>
        <v>0</v>
      </c>
      <c r="U43" s="580">
        <v>38</v>
      </c>
      <c r="V43" s="521" t="s">
        <v>646</v>
      </c>
      <c r="W43" s="525">
        <f t="shared" si="2"/>
        <v>0</v>
      </c>
      <c r="X43" s="529">
        <f t="shared" si="3"/>
        <v>0</v>
      </c>
    </row>
    <row r="44" spans="2:24">
      <c r="B44" s="580">
        <v>39</v>
      </c>
      <c r="C44" s="521" t="s">
        <v>647</v>
      </c>
      <c r="D44" s="525"/>
      <c r="E44" s="529"/>
      <c r="G44" s="580">
        <v>39</v>
      </c>
      <c r="H44" s="521" t="s">
        <v>647</v>
      </c>
      <c r="I44" s="515">
        <f>+$D44*係数!$N41*-1</f>
        <v>0</v>
      </c>
      <c r="J44" s="515">
        <f>+$D44*係数!$O41*-1</f>
        <v>0</v>
      </c>
      <c r="K44" s="532">
        <f>+$E44*係数!$N41*-1</f>
        <v>0</v>
      </c>
      <c r="L44" s="532">
        <f>+$E44*係数!$O41*-1</f>
        <v>0</v>
      </c>
      <c r="O44" s="580">
        <v>39</v>
      </c>
      <c r="P44" s="521" t="s">
        <v>647</v>
      </c>
      <c r="Q44" s="527">
        <f t="shared" si="5"/>
        <v>0</v>
      </c>
      <c r="R44" s="531">
        <f t="shared" si="6"/>
        <v>0</v>
      </c>
      <c r="U44" s="580">
        <v>39</v>
      </c>
      <c r="V44" s="521" t="s">
        <v>647</v>
      </c>
      <c r="W44" s="525">
        <f t="shared" si="2"/>
        <v>0</v>
      </c>
      <c r="X44" s="529">
        <f t="shared" si="3"/>
        <v>0</v>
      </c>
    </row>
    <row r="45" spans="2:24">
      <c r="B45" s="580">
        <v>40</v>
      </c>
      <c r="C45" s="521" t="s">
        <v>648</v>
      </c>
      <c r="D45" s="525"/>
      <c r="E45" s="529"/>
      <c r="G45" s="580">
        <v>40</v>
      </c>
      <c r="H45" s="521" t="s">
        <v>648</v>
      </c>
      <c r="I45" s="515">
        <f>+$D45*係数!$N42*-1</f>
        <v>0</v>
      </c>
      <c r="J45" s="515">
        <f>+$D45*係数!$O42*-1</f>
        <v>0</v>
      </c>
      <c r="K45" s="532">
        <f>+$E45*係数!$N42*-1</f>
        <v>0</v>
      </c>
      <c r="L45" s="532">
        <f>+$E45*係数!$O42*-1</f>
        <v>0</v>
      </c>
      <c r="O45" s="580">
        <v>40</v>
      </c>
      <c r="P45" s="521" t="s">
        <v>648</v>
      </c>
      <c r="Q45" s="527">
        <f t="shared" si="5"/>
        <v>0</v>
      </c>
      <c r="R45" s="531">
        <f t="shared" si="6"/>
        <v>0</v>
      </c>
      <c r="U45" s="580">
        <v>40</v>
      </c>
      <c r="V45" s="521" t="s">
        <v>648</v>
      </c>
      <c r="W45" s="525">
        <f t="shared" si="2"/>
        <v>0</v>
      </c>
      <c r="X45" s="529">
        <f t="shared" si="3"/>
        <v>0</v>
      </c>
    </row>
    <row r="46" spans="2:24">
      <c r="B46" s="580">
        <v>41</v>
      </c>
      <c r="C46" s="521" t="s">
        <v>649</v>
      </c>
      <c r="D46" s="525"/>
      <c r="E46" s="529"/>
      <c r="G46" s="580">
        <v>41</v>
      </c>
      <c r="H46" s="521" t="s">
        <v>649</v>
      </c>
      <c r="I46" s="515">
        <f>+$D46*係数!$N43*-1</f>
        <v>0</v>
      </c>
      <c r="J46" s="515">
        <f>+$D46*係数!$O43*-1</f>
        <v>0</v>
      </c>
      <c r="K46" s="532">
        <f>+$E46*係数!$N43*-1</f>
        <v>0</v>
      </c>
      <c r="L46" s="532">
        <f>+$E46*係数!$O43*-1</f>
        <v>0</v>
      </c>
      <c r="O46" s="580">
        <v>41</v>
      </c>
      <c r="P46" s="521" t="s">
        <v>649</v>
      </c>
      <c r="Q46" s="527">
        <f t="shared" si="5"/>
        <v>0</v>
      </c>
      <c r="R46" s="531">
        <f t="shared" si="6"/>
        <v>0</v>
      </c>
      <c r="U46" s="580">
        <v>41</v>
      </c>
      <c r="V46" s="521" t="s">
        <v>649</v>
      </c>
      <c r="W46" s="525">
        <f t="shared" si="2"/>
        <v>0</v>
      </c>
      <c r="X46" s="529">
        <f t="shared" si="3"/>
        <v>0</v>
      </c>
    </row>
    <row r="47" spans="2:24" ht="12.75" thickBot="1">
      <c r="B47" s="581">
        <v>42</v>
      </c>
      <c r="C47" s="533" t="s">
        <v>650</v>
      </c>
      <c r="D47" s="534"/>
      <c r="E47" s="535"/>
      <c r="G47" s="581">
        <v>42</v>
      </c>
      <c r="H47" s="533" t="s">
        <v>650</v>
      </c>
      <c r="I47" s="515">
        <f>+$D47*係数!$N44*-1</f>
        <v>0</v>
      </c>
      <c r="J47" s="515">
        <f>+$D47*係数!$O44*-1</f>
        <v>0</v>
      </c>
      <c r="K47" s="532">
        <f>+$E47*係数!$N44*-1</f>
        <v>0</v>
      </c>
      <c r="L47" s="532">
        <f>+$E47*係数!$O44*-1</f>
        <v>0</v>
      </c>
      <c r="O47" s="581">
        <v>42</v>
      </c>
      <c r="P47" s="533" t="s">
        <v>650</v>
      </c>
      <c r="Q47" s="539">
        <f t="shared" si="5"/>
        <v>0</v>
      </c>
      <c r="R47" s="540">
        <f t="shared" si="6"/>
        <v>0</v>
      </c>
      <c r="U47" s="581">
        <v>42</v>
      </c>
      <c r="V47" s="533" t="s">
        <v>650</v>
      </c>
      <c r="W47" s="534">
        <f t="shared" si="2"/>
        <v>0</v>
      </c>
      <c r="X47" s="535">
        <f t="shared" si="3"/>
        <v>0</v>
      </c>
    </row>
    <row r="48" spans="2:24" ht="12.75" thickBot="1">
      <c r="B48" s="536"/>
      <c r="C48" s="537" t="s">
        <v>613</v>
      </c>
      <c r="D48" s="543">
        <f>SUM(D6:D47)</f>
        <v>0</v>
      </c>
      <c r="E48" s="544">
        <f>SUM(E6:E47)</f>
        <v>0</v>
      </c>
      <c r="G48" s="517"/>
      <c r="H48" s="518" t="s">
        <v>90</v>
      </c>
      <c r="I48" s="515">
        <f>SUM(I6:I47)</f>
        <v>0</v>
      </c>
      <c r="J48" s="515">
        <f>SUM(J6:J47)</f>
        <v>0</v>
      </c>
      <c r="K48" s="532">
        <f>SUM(K6:K47)</f>
        <v>0</v>
      </c>
      <c r="L48" s="532">
        <f>SUM(L6:L47)</f>
        <v>0</v>
      </c>
      <c r="O48" s="536"/>
      <c r="P48" s="537" t="s">
        <v>613</v>
      </c>
      <c r="Q48" s="541">
        <f>SUM(Q6:Q47)</f>
        <v>0</v>
      </c>
      <c r="R48" s="542">
        <f>SUM(R6:R47)</f>
        <v>0</v>
      </c>
      <c r="U48" s="536"/>
      <c r="V48" s="537" t="s">
        <v>613</v>
      </c>
      <c r="W48" s="543">
        <f>SUM(W6:W47)</f>
        <v>0</v>
      </c>
      <c r="X48" s="544">
        <f>SUM(X6:X47)</f>
        <v>0</v>
      </c>
    </row>
    <row r="49" spans="2:24" ht="14.25" customHeight="1" thickBot="1">
      <c r="B49" s="516"/>
      <c r="C49" s="538" t="s">
        <v>90</v>
      </c>
      <c r="D49" s="651">
        <f>+D48+E48</f>
        <v>0</v>
      </c>
      <c r="E49" s="652"/>
      <c r="I49" s="512" t="s">
        <v>592</v>
      </c>
      <c r="J49" s="513" t="s">
        <v>593</v>
      </c>
      <c r="K49" s="512" t="s">
        <v>592</v>
      </c>
      <c r="L49" s="513" t="s">
        <v>593</v>
      </c>
      <c r="O49" s="516"/>
      <c r="P49" s="538" t="s">
        <v>90</v>
      </c>
      <c r="Q49" s="651">
        <f>+Q48+R48</f>
        <v>0</v>
      </c>
      <c r="R49" s="652"/>
      <c r="U49" s="516"/>
      <c r="V49" s="538" t="s">
        <v>90</v>
      </c>
      <c r="W49" s="651">
        <f>+W48+X48</f>
        <v>0</v>
      </c>
      <c r="X49" s="652"/>
    </row>
    <row r="50" spans="2:24" ht="15.75" customHeight="1">
      <c r="C50" s="500" t="s">
        <v>603</v>
      </c>
    </row>
  </sheetData>
  <mergeCells count="4">
    <mergeCell ref="U2:X2"/>
    <mergeCell ref="D49:E49"/>
    <mergeCell ref="Q49:R49"/>
    <mergeCell ref="W49:X49"/>
  </mergeCells>
  <phoneticPr fontId="4"/>
  <pageMargins left="0.23622047244094491" right="0.23622047244094491" top="0.74803149606299213" bottom="0.74803149606299213" header="0.31496062992125984" footer="0.31496062992125984"/>
  <pageSetup paperSize="9" scale="56"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C1:AV645"/>
  <sheetViews>
    <sheetView showGridLines="0" view="pageBreakPreview" zoomScale="70" zoomScaleNormal="75" zoomScaleSheetLayoutView="70" workbookViewId="0">
      <pane xSplit="3" ySplit="7" topLeftCell="D8" activePane="bottomRight" state="frozen"/>
      <selection activeCell="I47" sqref="I47:L48"/>
      <selection pane="topRight" activeCell="I47" sqref="I47:L48"/>
      <selection pane="bottomLeft" activeCell="I47" sqref="I47:L48"/>
      <selection pane="bottomRight"/>
    </sheetView>
  </sheetViews>
  <sheetFormatPr defaultRowHeight="12"/>
  <cols>
    <col min="1" max="1" width="1.875" style="25" customWidth="1"/>
    <col min="2" max="2" width="3.5" style="25" bestFit="1" customWidth="1"/>
    <col min="3" max="3" width="20.25" style="25" customWidth="1"/>
    <col min="4" max="25" width="8.875" style="25" customWidth="1"/>
    <col min="26" max="78" width="9" style="25" customWidth="1"/>
    <col min="79" max="260" width="9" style="25"/>
    <col min="261" max="261" width="1.875" style="25" customWidth="1"/>
    <col min="262" max="262" width="3.5" style="25" bestFit="1" customWidth="1"/>
    <col min="263" max="263" width="20.25" style="25" customWidth="1"/>
    <col min="264" max="277" width="9.5" style="25" customWidth="1"/>
    <col min="278" max="282" width="9.625" style="25" customWidth="1"/>
    <col min="283" max="283" width="3.5" style="25" customWidth="1"/>
    <col min="284" max="516" width="9" style="25"/>
    <col min="517" max="517" width="1.875" style="25" customWidth="1"/>
    <col min="518" max="518" width="3.5" style="25" bestFit="1" customWidth="1"/>
    <col min="519" max="519" width="20.25" style="25" customWidth="1"/>
    <col min="520" max="533" width="9.5" style="25" customWidth="1"/>
    <col min="534" max="538" width="9.625" style="25" customWidth="1"/>
    <col min="539" max="539" width="3.5" style="25" customWidth="1"/>
    <col min="540" max="772" width="9" style="25"/>
    <col min="773" max="773" width="1.875" style="25" customWidth="1"/>
    <col min="774" max="774" width="3.5" style="25" bestFit="1" customWidth="1"/>
    <col min="775" max="775" width="20.25" style="25" customWidth="1"/>
    <col min="776" max="789" width="9.5" style="25" customWidth="1"/>
    <col min="790" max="794" width="9.625" style="25" customWidth="1"/>
    <col min="795" max="795" width="3.5" style="25" customWidth="1"/>
    <col min="796" max="1028" width="9" style="25"/>
    <col min="1029" max="1029" width="1.875" style="25" customWidth="1"/>
    <col min="1030" max="1030" width="3.5" style="25" bestFit="1" customWidth="1"/>
    <col min="1031" max="1031" width="20.25" style="25" customWidth="1"/>
    <col min="1032" max="1045" width="9.5" style="25" customWidth="1"/>
    <col min="1046" max="1050" width="9.625" style="25" customWidth="1"/>
    <col min="1051" max="1051" width="3.5" style="25" customWidth="1"/>
    <col min="1052" max="1284" width="9" style="25"/>
    <col min="1285" max="1285" width="1.875" style="25" customWidth="1"/>
    <col min="1286" max="1286" width="3.5" style="25" bestFit="1" customWidth="1"/>
    <col min="1287" max="1287" width="20.25" style="25" customWidth="1"/>
    <col min="1288" max="1301" width="9.5" style="25" customWidth="1"/>
    <col min="1302" max="1306" width="9.625" style="25" customWidth="1"/>
    <col min="1307" max="1307" width="3.5" style="25" customWidth="1"/>
    <col min="1308" max="1540" width="9" style="25"/>
    <col min="1541" max="1541" width="1.875" style="25" customWidth="1"/>
    <col min="1542" max="1542" width="3.5" style="25" bestFit="1" customWidth="1"/>
    <col min="1543" max="1543" width="20.25" style="25" customWidth="1"/>
    <col min="1544" max="1557" width="9.5" style="25" customWidth="1"/>
    <col min="1558" max="1562" width="9.625" style="25" customWidth="1"/>
    <col min="1563" max="1563" width="3.5" style="25" customWidth="1"/>
    <col min="1564" max="1796" width="9" style="25"/>
    <col min="1797" max="1797" width="1.875" style="25" customWidth="1"/>
    <col min="1798" max="1798" width="3.5" style="25" bestFit="1" customWidth="1"/>
    <col min="1799" max="1799" width="20.25" style="25" customWidth="1"/>
    <col min="1800" max="1813" width="9.5" style="25" customWidth="1"/>
    <col min="1814" max="1818" width="9.625" style="25" customWidth="1"/>
    <col min="1819" max="1819" width="3.5" style="25" customWidth="1"/>
    <col min="1820" max="2052" width="9" style="25"/>
    <col min="2053" max="2053" width="1.875" style="25" customWidth="1"/>
    <col min="2054" max="2054" width="3.5" style="25" bestFit="1" customWidth="1"/>
    <col min="2055" max="2055" width="20.25" style="25" customWidth="1"/>
    <col min="2056" max="2069" width="9.5" style="25" customWidth="1"/>
    <col min="2070" max="2074" width="9.625" style="25" customWidth="1"/>
    <col min="2075" max="2075" width="3.5" style="25" customWidth="1"/>
    <col min="2076" max="2308" width="9" style="25"/>
    <col min="2309" max="2309" width="1.875" style="25" customWidth="1"/>
    <col min="2310" max="2310" width="3.5" style="25" bestFit="1" customWidth="1"/>
    <col min="2311" max="2311" width="20.25" style="25" customWidth="1"/>
    <col min="2312" max="2325" width="9.5" style="25" customWidth="1"/>
    <col min="2326" max="2330" width="9.625" style="25" customWidth="1"/>
    <col min="2331" max="2331" width="3.5" style="25" customWidth="1"/>
    <col min="2332" max="2564" width="9" style="25"/>
    <col min="2565" max="2565" width="1.875" style="25" customWidth="1"/>
    <col min="2566" max="2566" width="3.5" style="25" bestFit="1" customWidth="1"/>
    <col min="2567" max="2567" width="20.25" style="25" customWidth="1"/>
    <col min="2568" max="2581" width="9.5" style="25" customWidth="1"/>
    <col min="2582" max="2586" width="9.625" style="25" customWidth="1"/>
    <col min="2587" max="2587" width="3.5" style="25" customWidth="1"/>
    <col min="2588" max="2820" width="9" style="25"/>
    <col min="2821" max="2821" width="1.875" style="25" customWidth="1"/>
    <col min="2822" max="2822" width="3.5" style="25" bestFit="1" customWidth="1"/>
    <col min="2823" max="2823" width="20.25" style="25" customWidth="1"/>
    <col min="2824" max="2837" width="9.5" style="25" customWidth="1"/>
    <col min="2838" max="2842" width="9.625" style="25" customWidth="1"/>
    <col min="2843" max="2843" width="3.5" style="25" customWidth="1"/>
    <col min="2844" max="3076" width="9" style="25"/>
    <col min="3077" max="3077" width="1.875" style="25" customWidth="1"/>
    <col min="3078" max="3078" width="3.5" style="25" bestFit="1" customWidth="1"/>
    <col min="3079" max="3079" width="20.25" style="25" customWidth="1"/>
    <col min="3080" max="3093" width="9.5" style="25" customWidth="1"/>
    <col min="3094" max="3098" width="9.625" style="25" customWidth="1"/>
    <col min="3099" max="3099" width="3.5" style="25" customWidth="1"/>
    <col min="3100" max="3332" width="9" style="25"/>
    <col min="3333" max="3333" width="1.875" style="25" customWidth="1"/>
    <col min="3334" max="3334" width="3.5" style="25" bestFit="1" customWidth="1"/>
    <col min="3335" max="3335" width="20.25" style="25" customWidth="1"/>
    <col min="3336" max="3349" width="9.5" style="25" customWidth="1"/>
    <col min="3350" max="3354" width="9.625" style="25" customWidth="1"/>
    <col min="3355" max="3355" width="3.5" style="25" customWidth="1"/>
    <col min="3356" max="3588" width="9" style="25"/>
    <col min="3589" max="3589" width="1.875" style="25" customWidth="1"/>
    <col min="3590" max="3590" width="3.5" style="25" bestFit="1" customWidth="1"/>
    <col min="3591" max="3591" width="20.25" style="25" customWidth="1"/>
    <col min="3592" max="3605" width="9.5" style="25" customWidth="1"/>
    <col min="3606" max="3610" width="9.625" style="25" customWidth="1"/>
    <col min="3611" max="3611" width="3.5" style="25" customWidth="1"/>
    <col min="3612" max="3844" width="9" style="25"/>
    <col min="3845" max="3845" width="1.875" style="25" customWidth="1"/>
    <col min="3846" max="3846" width="3.5" style="25" bestFit="1" customWidth="1"/>
    <col min="3847" max="3847" width="20.25" style="25" customWidth="1"/>
    <col min="3848" max="3861" width="9.5" style="25" customWidth="1"/>
    <col min="3862" max="3866" width="9.625" style="25" customWidth="1"/>
    <col min="3867" max="3867" width="3.5" style="25" customWidth="1"/>
    <col min="3868" max="4100" width="9" style="25"/>
    <col min="4101" max="4101" width="1.875" style="25" customWidth="1"/>
    <col min="4102" max="4102" width="3.5" style="25" bestFit="1" customWidth="1"/>
    <col min="4103" max="4103" width="20.25" style="25" customWidth="1"/>
    <col min="4104" max="4117" width="9.5" style="25" customWidth="1"/>
    <col min="4118" max="4122" width="9.625" style="25" customWidth="1"/>
    <col min="4123" max="4123" width="3.5" style="25" customWidth="1"/>
    <col min="4124" max="4356" width="9" style="25"/>
    <col min="4357" max="4357" width="1.875" style="25" customWidth="1"/>
    <col min="4358" max="4358" width="3.5" style="25" bestFit="1" customWidth="1"/>
    <col min="4359" max="4359" width="20.25" style="25" customWidth="1"/>
    <col min="4360" max="4373" width="9.5" style="25" customWidth="1"/>
    <col min="4374" max="4378" width="9.625" style="25" customWidth="1"/>
    <col min="4379" max="4379" width="3.5" style="25" customWidth="1"/>
    <col min="4380" max="4612" width="9" style="25"/>
    <col min="4613" max="4613" width="1.875" style="25" customWidth="1"/>
    <col min="4614" max="4614" width="3.5" style="25" bestFit="1" customWidth="1"/>
    <col min="4615" max="4615" width="20.25" style="25" customWidth="1"/>
    <col min="4616" max="4629" width="9.5" style="25" customWidth="1"/>
    <col min="4630" max="4634" width="9.625" style="25" customWidth="1"/>
    <col min="4635" max="4635" width="3.5" style="25" customWidth="1"/>
    <col min="4636" max="4868" width="9" style="25"/>
    <col min="4869" max="4869" width="1.875" style="25" customWidth="1"/>
    <col min="4870" max="4870" width="3.5" style="25" bestFit="1" customWidth="1"/>
    <col min="4871" max="4871" width="20.25" style="25" customWidth="1"/>
    <col min="4872" max="4885" width="9.5" style="25" customWidth="1"/>
    <col min="4886" max="4890" width="9.625" style="25" customWidth="1"/>
    <col min="4891" max="4891" width="3.5" style="25" customWidth="1"/>
    <col min="4892" max="5124" width="9" style="25"/>
    <col min="5125" max="5125" width="1.875" style="25" customWidth="1"/>
    <col min="5126" max="5126" width="3.5" style="25" bestFit="1" customWidth="1"/>
    <col min="5127" max="5127" width="20.25" style="25" customWidth="1"/>
    <col min="5128" max="5141" width="9.5" style="25" customWidth="1"/>
    <col min="5142" max="5146" width="9.625" style="25" customWidth="1"/>
    <col min="5147" max="5147" width="3.5" style="25" customWidth="1"/>
    <col min="5148" max="5380" width="9" style="25"/>
    <col min="5381" max="5381" width="1.875" style="25" customWidth="1"/>
    <col min="5382" max="5382" width="3.5" style="25" bestFit="1" customWidth="1"/>
    <col min="5383" max="5383" width="20.25" style="25" customWidth="1"/>
    <col min="5384" max="5397" width="9.5" style="25" customWidth="1"/>
    <col min="5398" max="5402" width="9.625" style="25" customWidth="1"/>
    <col min="5403" max="5403" width="3.5" style="25" customWidth="1"/>
    <col min="5404" max="5636" width="9" style="25"/>
    <col min="5637" max="5637" width="1.875" style="25" customWidth="1"/>
    <col min="5638" max="5638" width="3.5" style="25" bestFit="1" customWidth="1"/>
    <col min="5639" max="5639" width="20.25" style="25" customWidth="1"/>
    <col min="5640" max="5653" width="9.5" style="25" customWidth="1"/>
    <col min="5654" max="5658" width="9.625" style="25" customWidth="1"/>
    <col min="5659" max="5659" width="3.5" style="25" customWidth="1"/>
    <col min="5660" max="5892" width="9" style="25"/>
    <col min="5893" max="5893" width="1.875" style="25" customWidth="1"/>
    <col min="5894" max="5894" width="3.5" style="25" bestFit="1" customWidth="1"/>
    <col min="5895" max="5895" width="20.25" style="25" customWidth="1"/>
    <col min="5896" max="5909" width="9.5" style="25" customWidth="1"/>
    <col min="5910" max="5914" width="9.625" style="25" customWidth="1"/>
    <col min="5915" max="5915" width="3.5" style="25" customWidth="1"/>
    <col min="5916" max="6148" width="9" style="25"/>
    <col min="6149" max="6149" width="1.875" style="25" customWidth="1"/>
    <col min="6150" max="6150" width="3.5" style="25" bestFit="1" customWidth="1"/>
    <col min="6151" max="6151" width="20.25" style="25" customWidth="1"/>
    <col min="6152" max="6165" width="9.5" style="25" customWidth="1"/>
    <col min="6166" max="6170" width="9.625" style="25" customWidth="1"/>
    <col min="6171" max="6171" width="3.5" style="25" customWidth="1"/>
    <col min="6172" max="6404" width="9" style="25"/>
    <col min="6405" max="6405" width="1.875" style="25" customWidth="1"/>
    <col min="6406" max="6406" width="3.5" style="25" bestFit="1" customWidth="1"/>
    <col min="6407" max="6407" width="20.25" style="25" customWidth="1"/>
    <col min="6408" max="6421" width="9.5" style="25" customWidth="1"/>
    <col min="6422" max="6426" width="9.625" style="25" customWidth="1"/>
    <col min="6427" max="6427" width="3.5" style="25" customWidth="1"/>
    <col min="6428" max="6660" width="9" style="25"/>
    <col min="6661" max="6661" width="1.875" style="25" customWidth="1"/>
    <col min="6662" max="6662" width="3.5" style="25" bestFit="1" customWidth="1"/>
    <col min="6663" max="6663" width="20.25" style="25" customWidth="1"/>
    <col min="6664" max="6677" width="9.5" style="25" customWidth="1"/>
    <col min="6678" max="6682" width="9.625" style="25" customWidth="1"/>
    <col min="6683" max="6683" width="3.5" style="25" customWidth="1"/>
    <col min="6684" max="6916" width="9" style="25"/>
    <col min="6917" max="6917" width="1.875" style="25" customWidth="1"/>
    <col min="6918" max="6918" width="3.5" style="25" bestFit="1" customWidth="1"/>
    <col min="6919" max="6919" width="20.25" style="25" customWidth="1"/>
    <col min="6920" max="6933" width="9.5" style="25" customWidth="1"/>
    <col min="6934" max="6938" width="9.625" style="25" customWidth="1"/>
    <col min="6939" max="6939" width="3.5" style="25" customWidth="1"/>
    <col min="6940" max="7172" width="9" style="25"/>
    <col min="7173" max="7173" width="1.875" style="25" customWidth="1"/>
    <col min="7174" max="7174" width="3.5" style="25" bestFit="1" customWidth="1"/>
    <col min="7175" max="7175" width="20.25" style="25" customWidth="1"/>
    <col min="7176" max="7189" width="9.5" style="25" customWidth="1"/>
    <col min="7190" max="7194" width="9.625" style="25" customWidth="1"/>
    <col min="7195" max="7195" width="3.5" style="25" customWidth="1"/>
    <col min="7196" max="7428" width="9" style="25"/>
    <col min="7429" max="7429" width="1.875" style="25" customWidth="1"/>
    <col min="7430" max="7430" width="3.5" style="25" bestFit="1" customWidth="1"/>
    <col min="7431" max="7431" width="20.25" style="25" customWidth="1"/>
    <col min="7432" max="7445" width="9.5" style="25" customWidth="1"/>
    <col min="7446" max="7450" width="9.625" style="25" customWidth="1"/>
    <col min="7451" max="7451" width="3.5" style="25" customWidth="1"/>
    <col min="7452" max="7684" width="9" style="25"/>
    <col min="7685" max="7685" width="1.875" style="25" customWidth="1"/>
    <col min="7686" max="7686" width="3.5" style="25" bestFit="1" customWidth="1"/>
    <col min="7687" max="7687" width="20.25" style="25" customWidth="1"/>
    <col min="7688" max="7701" width="9.5" style="25" customWidth="1"/>
    <col min="7702" max="7706" width="9.625" style="25" customWidth="1"/>
    <col min="7707" max="7707" width="3.5" style="25" customWidth="1"/>
    <col min="7708" max="7940" width="9" style="25"/>
    <col min="7941" max="7941" width="1.875" style="25" customWidth="1"/>
    <col min="7942" max="7942" width="3.5" style="25" bestFit="1" customWidth="1"/>
    <col min="7943" max="7943" width="20.25" style="25" customWidth="1"/>
    <col min="7944" max="7957" width="9.5" style="25" customWidth="1"/>
    <col min="7958" max="7962" width="9.625" style="25" customWidth="1"/>
    <col min="7963" max="7963" width="3.5" style="25" customWidth="1"/>
    <col min="7964" max="8196" width="9" style="25"/>
    <col min="8197" max="8197" width="1.875" style="25" customWidth="1"/>
    <col min="8198" max="8198" width="3.5" style="25" bestFit="1" customWidth="1"/>
    <col min="8199" max="8199" width="20.25" style="25" customWidth="1"/>
    <col min="8200" max="8213" width="9.5" style="25" customWidth="1"/>
    <col min="8214" max="8218" width="9.625" style="25" customWidth="1"/>
    <col min="8219" max="8219" width="3.5" style="25" customWidth="1"/>
    <col min="8220" max="8452" width="9" style="25"/>
    <col min="8453" max="8453" width="1.875" style="25" customWidth="1"/>
    <col min="8454" max="8454" width="3.5" style="25" bestFit="1" customWidth="1"/>
    <col min="8455" max="8455" width="20.25" style="25" customWidth="1"/>
    <col min="8456" max="8469" width="9.5" style="25" customWidth="1"/>
    <col min="8470" max="8474" width="9.625" style="25" customWidth="1"/>
    <col min="8475" max="8475" width="3.5" style="25" customWidth="1"/>
    <col min="8476" max="8708" width="9" style="25"/>
    <col min="8709" max="8709" width="1.875" style="25" customWidth="1"/>
    <col min="8710" max="8710" width="3.5" style="25" bestFit="1" customWidth="1"/>
    <col min="8711" max="8711" width="20.25" style="25" customWidth="1"/>
    <col min="8712" max="8725" width="9.5" style="25" customWidth="1"/>
    <col min="8726" max="8730" width="9.625" style="25" customWidth="1"/>
    <col min="8731" max="8731" width="3.5" style="25" customWidth="1"/>
    <col min="8732" max="8964" width="9" style="25"/>
    <col min="8965" max="8965" width="1.875" style="25" customWidth="1"/>
    <col min="8966" max="8966" width="3.5" style="25" bestFit="1" customWidth="1"/>
    <col min="8967" max="8967" width="20.25" style="25" customWidth="1"/>
    <col min="8968" max="8981" width="9.5" style="25" customWidth="1"/>
    <col min="8982" max="8986" width="9.625" style="25" customWidth="1"/>
    <col min="8987" max="8987" width="3.5" style="25" customWidth="1"/>
    <col min="8988" max="9220" width="9" style="25"/>
    <col min="9221" max="9221" width="1.875" style="25" customWidth="1"/>
    <col min="9222" max="9222" width="3.5" style="25" bestFit="1" customWidth="1"/>
    <col min="9223" max="9223" width="20.25" style="25" customWidth="1"/>
    <col min="9224" max="9237" width="9.5" style="25" customWidth="1"/>
    <col min="9238" max="9242" width="9.625" style="25" customWidth="1"/>
    <col min="9243" max="9243" width="3.5" style="25" customWidth="1"/>
    <col min="9244" max="9476" width="9" style="25"/>
    <col min="9477" max="9477" width="1.875" style="25" customWidth="1"/>
    <col min="9478" max="9478" width="3.5" style="25" bestFit="1" customWidth="1"/>
    <col min="9479" max="9479" width="20.25" style="25" customWidth="1"/>
    <col min="9480" max="9493" width="9.5" style="25" customWidth="1"/>
    <col min="9494" max="9498" width="9.625" style="25" customWidth="1"/>
    <col min="9499" max="9499" width="3.5" style="25" customWidth="1"/>
    <col min="9500" max="9732" width="9" style="25"/>
    <col min="9733" max="9733" width="1.875" style="25" customWidth="1"/>
    <col min="9734" max="9734" width="3.5" style="25" bestFit="1" customWidth="1"/>
    <col min="9735" max="9735" width="20.25" style="25" customWidth="1"/>
    <col min="9736" max="9749" width="9.5" style="25" customWidth="1"/>
    <col min="9750" max="9754" width="9.625" style="25" customWidth="1"/>
    <col min="9755" max="9755" width="3.5" style="25" customWidth="1"/>
    <col min="9756" max="9988" width="9" style="25"/>
    <col min="9989" max="9989" width="1.875" style="25" customWidth="1"/>
    <col min="9990" max="9990" width="3.5" style="25" bestFit="1" customWidth="1"/>
    <col min="9991" max="9991" width="20.25" style="25" customWidth="1"/>
    <col min="9992" max="10005" width="9.5" style="25" customWidth="1"/>
    <col min="10006" max="10010" width="9.625" style="25" customWidth="1"/>
    <col min="10011" max="10011" width="3.5" style="25" customWidth="1"/>
    <col min="10012" max="10244" width="9" style="25"/>
    <col min="10245" max="10245" width="1.875" style="25" customWidth="1"/>
    <col min="10246" max="10246" width="3.5" style="25" bestFit="1" customWidth="1"/>
    <col min="10247" max="10247" width="20.25" style="25" customWidth="1"/>
    <col min="10248" max="10261" width="9.5" style="25" customWidth="1"/>
    <col min="10262" max="10266" width="9.625" style="25" customWidth="1"/>
    <col min="10267" max="10267" width="3.5" style="25" customWidth="1"/>
    <col min="10268" max="10500" width="9" style="25"/>
    <col min="10501" max="10501" width="1.875" style="25" customWidth="1"/>
    <col min="10502" max="10502" width="3.5" style="25" bestFit="1" customWidth="1"/>
    <col min="10503" max="10503" width="20.25" style="25" customWidth="1"/>
    <col min="10504" max="10517" width="9.5" style="25" customWidth="1"/>
    <col min="10518" max="10522" width="9.625" style="25" customWidth="1"/>
    <col min="10523" max="10523" width="3.5" style="25" customWidth="1"/>
    <col min="10524" max="10756" width="9" style="25"/>
    <col min="10757" max="10757" width="1.875" style="25" customWidth="1"/>
    <col min="10758" max="10758" width="3.5" style="25" bestFit="1" customWidth="1"/>
    <col min="10759" max="10759" width="20.25" style="25" customWidth="1"/>
    <col min="10760" max="10773" width="9.5" style="25" customWidth="1"/>
    <col min="10774" max="10778" width="9.625" style="25" customWidth="1"/>
    <col min="10779" max="10779" width="3.5" style="25" customWidth="1"/>
    <col min="10780" max="11012" width="9" style="25"/>
    <col min="11013" max="11013" width="1.875" style="25" customWidth="1"/>
    <col min="11014" max="11014" width="3.5" style="25" bestFit="1" customWidth="1"/>
    <col min="11015" max="11015" width="20.25" style="25" customWidth="1"/>
    <col min="11016" max="11029" width="9.5" style="25" customWidth="1"/>
    <col min="11030" max="11034" width="9.625" style="25" customWidth="1"/>
    <col min="11035" max="11035" width="3.5" style="25" customWidth="1"/>
    <col min="11036" max="11268" width="9" style="25"/>
    <col min="11269" max="11269" width="1.875" style="25" customWidth="1"/>
    <col min="11270" max="11270" width="3.5" style="25" bestFit="1" customWidth="1"/>
    <col min="11271" max="11271" width="20.25" style="25" customWidth="1"/>
    <col min="11272" max="11285" width="9.5" style="25" customWidth="1"/>
    <col min="11286" max="11290" width="9.625" style="25" customWidth="1"/>
    <col min="11291" max="11291" width="3.5" style="25" customWidth="1"/>
    <col min="11292" max="11524" width="9" style="25"/>
    <col min="11525" max="11525" width="1.875" style="25" customWidth="1"/>
    <col min="11526" max="11526" width="3.5" style="25" bestFit="1" customWidth="1"/>
    <col min="11527" max="11527" width="20.25" style="25" customWidth="1"/>
    <col min="11528" max="11541" width="9.5" style="25" customWidth="1"/>
    <col min="11542" max="11546" width="9.625" style="25" customWidth="1"/>
    <col min="11547" max="11547" width="3.5" style="25" customWidth="1"/>
    <col min="11548" max="11780" width="9" style="25"/>
    <col min="11781" max="11781" width="1.875" style="25" customWidth="1"/>
    <col min="11782" max="11782" width="3.5" style="25" bestFit="1" customWidth="1"/>
    <col min="11783" max="11783" width="20.25" style="25" customWidth="1"/>
    <col min="11784" max="11797" width="9.5" style="25" customWidth="1"/>
    <col min="11798" max="11802" width="9.625" style="25" customWidth="1"/>
    <col min="11803" max="11803" width="3.5" style="25" customWidth="1"/>
    <col min="11804" max="12036" width="9" style="25"/>
    <col min="12037" max="12037" width="1.875" style="25" customWidth="1"/>
    <col min="12038" max="12038" width="3.5" style="25" bestFit="1" customWidth="1"/>
    <col min="12039" max="12039" width="20.25" style="25" customWidth="1"/>
    <col min="12040" max="12053" width="9.5" style="25" customWidth="1"/>
    <col min="12054" max="12058" width="9.625" style="25" customWidth="1"/>
    <col min="12059" max="12059" width="3.5" style="25" customWidth="1"/>
    <col min="12060" max="12292" width="9" style="25"/>
    <col min="12293" max="12293" width="1.875" style="25" customWidth="1"/>
    <col min="12294" max="12294" width="3.5" style="25" bestFit="1" customWidth="1"/>
    <col min="12295" max="12295" width="20.25" style="25" customWidth="1"/>
    <col min="12296" max="12309" width="9.5" style="25" customWidth="1"/>
    <col min="12310" max="12314" width="9.625" style="25" customWidth="1"/>
    <col min="12315" max="12315" width="3.5" style="25" customWidth="1"/>
    <col min="12316" max="12548" width="9" style="25"/>
    <col min="12549" max="12549" width="1.875" style="25" customWidth="1"/>
    <col min="12550" max="12550" width="3.5" style="25" bestFit="1" customWidth="1"/>
    <col min="12551" max="12551" width="20.25" style="25" customWidth="1"/>
    <col min="12552" max="12565" width="9.5" style="25" customWidth="1"/>
    <col min="12566" max="12570" width="9.625" style="25" customWidth="1"/>
    <col min="12571" max="12571" width="3.5" style="25" customWidth="1"/>
    <col min="12572" max="12804" width="9" style="25"/>
    <col min="12805" max="12805" width="1.875" style="25" customWidth="1"/>
    <col min="12806" max="12806" width="3.5" style="25" bestFit="1" customWidth="1"/>
    <col min="12807" max="12807" width="20.25" style="25" customWidth="1"/>
    <col min="12808" max="12821" width="9.5" style="25" customWidth="1"/>
    <col min="12822" max="12826" width="9.625" style="25" customWidth="1"/>
    <col min="12827" max="12827" width="3.5" style="25" customWidth="1"/>
    <col min="12828" max="13060" width="9" style="25"/>
    <col min="13061" max="13061" width="1.875" style="25" customWidth="1"/>
    <col min="13062" max="13062" width="3.5" style="25" bestFit="1" customWidth="1"/>
    <col min="13063" max="13063" width="20.25" style="25" customWidth="1"/>
    <col min="13064" max="13077" width="9.5" style="25" customWidth="1"/>
    <col min="13078" max="13082" width="9.625" style="25" customWidth="1"/>
    <col min="13083" max="13083" width="3.5" style="25" customWidth="1"/>
    <col min="13084" max="13316" width="9" style="25"/>
    <col min="13317" max="13317" width="1.875" style="25" customWidth="1"/>
    <col min="13318" max="13318" width="3.5" style="25" bestFit="1" customWidth="1"/>
    <col min="13319" max="13319" width="20.25" style="25" customWidth="1"/>
    <col min="13320" max="13333" width="9.5" style="25" customWidth="1"/>
    <col min="13334" max="13338" width="9.625" style="25" customWidth="1"/>
    <col min="13339" max="13339" width="3.5" style="25" customWidth="1"/>
    <col min="13340" max="13572" width="9" style="25"/>
    <col min="13573" max="13573" width="1.875" style="25" customWidth="1"/>
    <col min="13574" max="13574" width="3.5" style="25" bestFit="1" customWidth="1"/>
    <col min="13575" max="13575" width="20.25" style="25" customWidth="1"/>
    <col min="13576" max="13589" width="9.5" style="25" customWidth="1"/>
    <col min="13590" max="13594" width="9.625" style="25" customWidth="1"/>
    <col min="13595" max="13595" width="3.5" style="25" customWidth="1"/>
    <col min="13596" max="13828" width="9" style="25"/>
    <col min="13829" max="13829" width="1.875" style="25" customWidth="1"/>
    <col min="13830" max="13830" width="3.5" style="25" bestFit="1" customWidth="1"/>
    <col min="13831" max="13831" width="20.25" style="25" customWidth="1"/>
    <col min="13832" max="13845" width="9.5" style="25" customWidth="1"/>
    <col min="13846" max="13850" width="9.625" style="25" customWidth="1"/>
    <col min="13851" max="13851" width="3.5" style="25" customWidth="1"/>
    <col min="13852" max="14084" width="9" style="25"/>
    <col min="14085" max="14085" width="1.875" style="25" customWidth="1"/>
    <col min="14086" max="14086" width="3.5" style="25" bestFit="1" customWidth="1"/>
    <col min="14087" max="14087" width="20.25" style="25" customWidth="1"/>
    <col min="14088" max="14101" width="9.5" style="25" customWidth="1"/>
    <col min="14102" max="14106" width="9.625" style="25" customWidth="1"/>
    <col min="14107" max="14107" width="3.5" style="25" customWidth="1"/>
    <col min="14108" max="14340" width="9" style="25"/>
    <col min="14341" max="14341" width="1.875" style="25" customWidth="1"/>
    <col min="14342" max="14342" width="3.5" style="25" bestFit="1" customWidth="1"/>
    <col min="14343" max="14343" width="20.25" style="25" customWidth="1"/>
    <col min="14344" max="14357" width="9.5" style="25" customWidth="1"/>
    <col min="14358" max="14362" width="9.625" style="25" customWidth="1"/>
    <col min="14363" max="14363" width="3.5" style="25" customWidth="1"/>
    <col min="14364" max="14596" width="9" style="25"/>
    <col min="14597" max="14597" width="1.875" style="25" customWidth="1"/>
    <col min="14598" max="14598" width="3.5" style="25" bestFit="1" customWidth="1"/>
    <col min="14599" max="14599" width="20.25" style="25" customWidth="1"/>
    <col min="14600" max="14613" width="9.5" style="25" customWidth="1"/>
    <col min="14614" max="14618" width="9.625" style="25" customWidth="1"/>
    <col min="14619" max="14619" width="3.5" style="25" customWidth="1"/>
    <col min="14620" max="14852" width="9" style="25"/>
    <col min="14853" max="14853" width="1.875" style="25" customWidth="1"/>
    <col min="14854" max="14854" width="3.5" style="25" bestFit="1" customWidth="1"/>
    <col min="14855" max="14855" width="20.25" style="25" customWidth="1"/>
    <col min="14856" max="14869" width="9.5" style="25" customWidth="1"/>
    <col min="14870" max="14874" width="9.625" style="25" customWidth="1"/>
    <col min="14875" max="14875" width="3.5" style="25" customWidth="1"/>
    <col min="14876" max="15108" width="9" style="25"/>
    <col min="15109" max="15109" width="1.875" style="25" customWidth="1"/>
    <col min="15110" max="15110" width="3.5" style="25" bestFit="1" customWidth="1"/>
    <col min="15111" max="15111" width="20.25" style="25" customWidth="1"/>
    <col min="15112" max="15125" width="9.5" style="25" customWidth="1"/>
    <col min="15126" max="15130" width="9.625" style="25" customWidth="1"/>
    <col min="15131" max="15131" width="3.5" style="25" customWidth="1"/>
    <col min="15132" max="15364" width="9" style="25"/>
    <col min="15365" max="15365" width="1.875" style="25" customWidth="1"/>
    <col min="15366" max="15366" width="3.5" style="25" bestFit="1" customWidth="1"/>
    <col min="15367" max="15367" width="20.25" style="25" customWidth="1"/>
    <col min="15368" max="15381" width="9.5" style="25" customWidth="1"/>
    <col min="15382" max="15386" width="9.625" style="25" customWidth="1"/>
    <col min="15387" max="15387" width="3.5" style="25" customWidth="1"/>
    <col min="15388" max="15620" width="9" style="25"/>
    <col min="15621" max="15621" width="1.875" style="25" customWidth="1"/>
    <col min="15622" max="15622" width="3.5" style="25" bestFit="1" customWidth="1"/>
    <col min="15623" max="15623" width="20.25" style="25" customWidth="1"/>
    <col min="15624" max="15637" width="9.5" style="25" customWidth="1"/>
    <col min="15638" max="15642" width="9.625" style="25" customWidth="1"/>
    <col min="15643" max="15643" width="3.5" style="25" customWidth="1"/>
    <col min="15644" max="15876" width="9" style="25"/>
    <col min="15877" max="15877" width="1.875" style="25" customWidth="1"/>
    <col min="15878" max="15878" width="3.5" style="25" bestFit="1" customWidth="1"/>
    <col min="15879" max="15879" width="20.25" style="25" customWidth="1"/>
    <col min="15880" max="15893" width="9.5" style="25" customWidth="1"/>
    <col min="15894" max="15898" width="9.625" style="25" customWidth="1"/>
    <col min="15899" max="15899" width="3.5" style="25" customWidth="1"/>
    <col min="15900" max="16132" width="9" style="25"/>
    <col min="16133" max="16133" width="1.875" style="25" customWidth="1"/>
    <col min="16134" max="16134" width="3.5" style="25" bestFit="1" customWidth="1"/>
    <col min="16135" max="16135" width="20.25" style="25" customWidth="1"/>
    <col min="16136" max="16149" width="9.5" style="25" customWidth="1"/>
    <col min="16150" max="16154" width="9.625" style="25" customWidth="1"/>
    <col min="16155" max="16155" width="3.5" style="25" customWidth="1"/>
    <col min="16156" max="16384" width="9" style="25"/>
  </cols>
  <sheetData>
    <row r="1" spans="3:48" ht="10.7" customHeight="1" thickBot="1"/>
    <row r="2" spans="3:48" ht="21.4" customHeight="1" thickTop="1" thickBot="1">
      <c r="C2" s="26" t="s">
        <v>651</v>
      </c>
      <c r="I2" s="27"/>
      <c r="K2" s="28"/>
      <c r="R2" s="653" t="s">
        <v>703</v>
      </c>
      <c r="S2" s="654"/>
      <c r="T2" s="654"/>
      <c r="U2" s="654"/>
      <c r="V2" s="654"/>
      <c r="W2" s="655"/>
    </row>
    <row r="3" spans="3:48" ht="10.7" customHeight="1" thickTop="1"/>
    <row r="4" spans="3:48" ht="17.25">
      <c r="C4" s="32" t="s">
        <v>94</v>
      </c>
      <c r="W4" s="29" t="s">
        <v>55</v>
      </c>
    </row>
    <row r="5" spans="3:48" ht="4.3499999999999996" customHeight="1"/>
    <row r="6" spans="3:48" ht="13.5">
      <c r="C6" s="46" t="s">
        <v>56</v>
      </c>
      <c r="D6" s="596">
        <f t="array" ref="D6:AS7">+TRANSPOSE('入力 _県内外'!$B$6:$C$47)</f>
        <v>1</v>
      </c>
      <c r="E6" s="596">
        <v>2</v>
      </c>
      <c r="F6" s="596">
        <v>3</v>
      </c>
      <c r="G6" s="596">
        <v>4</v>
      </c>
      <c r="H6" s="596">
        <v>5</v>
      </c>
      <c r="I6" s="596">
        <v>6</v>
      </c>
      <c r="J6" s="596">
        <v>7</v>
      </c>
      <c r="K6" s="596">
        <v>8</v>
      </c>
      <c r="L6" s="596">
        <v>9</v>
      </c>
      <c r="M6" s="596">
        <v>10</v>
      </c>
      <c r="N6" s="596">
        <v>11</v>
      </c>
      <c r="O6" s="596">
        <v>12</v>
      </c>
      <c r="P6" s="596">
        <v>13</v>
      </c>
      <c r="Q6" s="596">
        <v>14</v>
      </c>
      <c r="R6" s="596">
        <v>15</v>
      </c>
      <c r="S6" s="596">
        <v>16</v>
      </c>
      <c r="T6" s="596">
        <v>17</v>
      </c>
      <c r="U6" s="596">
        <v>18</v>
      </c>
      <c r="V6" s="596">
        <v>19</v>
      </c>
      <c r="W6" s="596">
        <v>20</v>
      </c>
      <c r="X6" s="596">
        <v>21</v>
      </c>
      <c r="Y6" s="596">
        <v>22</v>
      </c>
      <c r="Z6" s="596">
        <v>23</v>
      </c>
      <c r="AA6" s="596">
        <v>24</v>
      </c>
      <c r="AB6" s="596">
        <v>25</v>
      </c>
      <c r="AC6" s="596">
        <v>26</v>
      </c>
      <c r="AD6" s="596">
        <v>27</v>
      </c>
      <c r="AE6" s="596">
        <v>28</v>
      </c>
      <c r="AF6" s="596">
        <v>29</v>
      </c>
      <c r="AG6" s="596">
        <v>30</v>
      </c>
      <c r="AH6" s="596">
        <v>31</v>
      </c>
      <c r="AI6" s="596">
        <v>32</v>
      </c>
      <c r="AJ6" s="596">
        <v>33</v>
      </c>
      <c r="AK6" s="596">
        <v>34</v>
      </c>
      <c r="AL6" s="596">
        <v>35</v>
      </c>
      <c r="AM6" s="596">
        <v>36</v>
      </c>
      <c r="AN6" s="596">
        <v>37</v>
      </c>
      <c r="AO6" s="596">
        <v>38</v>
      </c>
      <c r="AP6" s="596">
        <v>39</v>
      </c>
      <c r="AQ6" s="596">
        <v>40</v>
      </c>
      <c r="AR6" s="596">
        <v>41</v>
      </c>
      <c r="AS6" s="596">
        <v>42</v>
      </c>
      <c r="AT6" s="94" t="s">
        <v>586</v>
      </c>
      <c r="AU6" s="94"/>
      <c r="AV6" s="47"/>
    </row>
    <row r="7" spans="3:48" s="28" customFormat="1" ht="54">
      <c r="C7" s="48" t="s">
        <v>66</v>
      </c>
      <c r="D7" s="546" t="str">
        <v>農業　　　　　</v>
      </c>
      <c r="E7" s="546" t="str">
        <v>林業　　　　　</v>
      </c>
      <c r="F7" s="546" t="str">
        <v>漁業　　　　</v>
      </c>
      <c r="G7" s="546" t="str">
        <v>鉱業</v>
      </c>
      <c r="H7" s="546" t="str">
        <v>飲食料品　　　　　　　</v>
      </c>
      <c r="I7" s="546" t="str">
        <v>繊維製品　</v>
      </c>
      <c r="J7" s="546" t="str">
        <v>パルプ・紙・木製品</v>
      </c>
      <c r="K7" s="546" t="str">
        <v>化学製品  　　　  　</v>
      </c>
      <c r="L7" s="546" t="str">
        <v>石油・石炭製品　　　</v>
      </c>
      <c r="M7" s="546" t="str">
        <v>プラスチック・ゴム</v>
      </c>
      <c r="N7" s="546" t="str">
        <v>窯業・土石製品　　</v>
      </c>
      <c r="O7" s="546" t="str">
        <v>鉄鋼　　　　　　　　</v>
      </c>
      <c r="P7" s="546" t="str">
        <v>非鉄金属　　　　　　</v>
      </c>
      <c r="Q7" s="546" t="str">
        <v>金属製品　　　　　　</v>
      </c>
      <c r="R7" s="546" t="str">
        <v>はん用機械</v>
      </c>
      <c r="S7" s="546" t="str">
        <v>生産用機械</v>
      </c>
      <c r="T7" s="546" t="str">
        <v>業務用機械</v>
      </c>
      <c r="U7" s="546" t="str">
        <v>電子部品</v>
      </c>
      <c r="V7" s="546" t="str">
        <v>電気機械　　　　　　</v>
      </c>
      <c r="W7" s="546" t="str">
        <v>情報・通信機器</v>
      </c>
      <c r="X7" s="546" t="str">
        <v>輸送機械  　　　　　</v>
      </c>
      <c r="Y7" s="546" t="str">
        <v>その他の製造工業製品</v>
      </c>
      <c r="Z7" s="546" t="str">
        <v>建設　　　　　　　　</v>
      </c>
      <c r="AA7" s="546" t="str">
        <v>電力・ガス・熱供給</v>
      </c>
      <c r="AB7" s="546" t="str">
        <v>水道</v>
      </c>
      <c r="AC7" s="546" t="str">
        <v>廃棄物処理</v>
      </c>
      <c r="AD7" s="546" t="str">
        <v>商業　　　　　　　　</v>
      </c>
      <c r="AE7" s="546" t="str">
        <v>金融・保険　　　　　</v>
      </c>
      <c r="AF7" s="546" t="str">
        <v>不動産　　　　　　　</v>
      </c>
      <c r="AG7" s="546" t="str">
        <v>運輸・郵便　　　</v>
      </c>
      <c r="AH7" s="546" t="str">
        <v>情報通信</v>
      </c>
      <c r="AI7" s="546" t="str">
        <v>公務　　　　　　　　</v>
      </c>
      <c r="AJ7" s="546" t="str">
        <v>教育・研究　　　　　</v>
      </c>
      <c r="AK7" s="546" t="str">
        <v>医療・福祉</v>
      </c>
      <c r="AL7" s="546" t="str">
        <v>その他の非営利団体サービス</v>
      </c>
      <c r="AM7" s="546" t="str">
        <v>対事業所サービス</v>
      </c>
      <c r="AN7" s="546" t="str">
        <v>宿泊業</v>
      </c>
      <c r="AO7" s="546" t="str">
        <v>飲食サービス</v>
      </c>
      <c r="AP7" s="546" t="str">
        <v>娯楽サービス</v>
      </c>
      <c r="AQ7" s="546" t="str">
        <v>対個人サービス</v>
      </c>
      <c r="AR7" s="546" t="str">
        <v>事務用品</v>
      </c>
      <c r="AS7" s="546" t="str">
        <v>分類不明</v>
      </c>
      <c r="AT7" s="94" t="s">
        <v>586</v>
      </c>
      <c r="AU7" s="94"/>
      <c r="AV7" s="30" t="s">
        <v>90</v>
      </c>
    </row>
    <row r="8" spans="3:48" s="31" customFormat="1" ht="17.850000000000001" customHeight="1">
      <c r="C8" s="35" t="s">
        <v>78</v>
      </c>
      <c r="D8" s="36">
        <f t="array" ref="D8:AS9">+TRANSPOSE('入力 _県内外'!W6:X47)</f>
        <v>0</v>
      </c>
      <c r="E8" s="36">
        <v>0</v>
      </c>
      <c r="F8" s="36">
        <v>0</v>
      </c>
      <c r="G8" s="36">
        <v>0</v>
      </c>
      <c r="H8" s="36">
        <v>0</v>
      </c>
      <c r="I8" s="36">
        <v>0</v>
      </c>
      <c r="J8" s="36">
        <v>0</v>
      </c>
      <c r="K8" s="36">
        <v>0</v>
      </c>
      <c r="L8" s="36">
        <v>0</v>
      </c>
      <c r="M8" s="36">
        <v>0</v>
      </c>
      <c r="N8" s="36">
        <v>0</v>
      </c>
      <c r="O8" s="36">
        <v>0</v>
      </c>
      <c r="P8" s="36">
        <v>0</v>
      </c>
      <c r="Q8" s="36">
        <v>0</v>
      </c>
      <c r="R8" s="36">
        <v>0</v>
      </c>
      <c r="S8" s="36">
        <v>0</v>
      </c>
      <c r="T8" s="36">
        <v>0</v>
      </c>
      <c r="U8" s="36">
        <v>0</v>
      </c>
      <c r="V8" s="36">
        <v>0</v>
      </c>
      <c r="W8" s="36">
        <v>0</v>
      </c>
      <c r="X8" s="36">
        <v>0</v>
      </c>
      <c r="Y8" s="36">
        <v>0</v>
      </c>
      <c r="Z8" s="75">
        <v>0</v>
      </c>
      <c r="AA8" s="75">
        <v>0</v>
      </c>
      <c r="AB8" s="75">
        <v>0</v>
      </c>
      <c r="AC8" s="75">
        <v>0</v>
      </c>
      <c r="AD8" s="75">
        <v>0</v>
      </c>
      <c r="AE8" s="75">
        <v>0</v>
      </c>
      <c r="AF8" s="75">
        <v>0</v>
      </c>
      <c r="AG8" s="75">
        <v>0</v>
      </c>
      <c r="AH8" s="75">
        <v>0</v>
      </c>
      <c r="AI8" s="75">
        <v>0</v>
      </c>
      <c r="AJ8" s="75">
        <v>0</v>
      </c>
      <c r="AK8" s="75">
        <v>0</v>
      </c>
      <c r="AL8" s="75">
        <v>0</v>
      </c>
      <c r="AM8" s="75">
        <v>0</v>
      </c>
      <c r="AN8" s="75">
        <v>0</v>
      </c>
      <c r="AO8" s="75">
        <v>0</v>
      </c>
      <c r="AP8" s="75">
        <v>0</v>
      </c>
      <c r="AQ8" s="75">
        <v>0</v>
      </c>
      <c r="AR8" s="75">
        <v>0</v>
      </c>
      <c r="AS8" s="75">
        <v>0</v>
      </c>
      <c r="AT8" s="94" t="s">
        <v>586</v>
      </c>
      <c r="AU8" s="94"/>
      <c r="AV8" s="568">
        <f>+SUM(D8:AS8)-X13</f>
        <v>0</v>
      </c>
    </row>
    <row r="9" spans="3:48" s="31" customFormat="1" ht="17.850000000000001" customHeight="1">
      <c r="C9" s="38" t="s">
        <v>79</v>
      </c>
      <c r="D9" s="39">
        <v>0</v>
      </c>
      <c r="E9" s="39">
        <v>0</v>
      </c>
      <c r="F9" s="39">
        <v>0</v>
      </c>
      <c r="G9" s="39">
        <v>0</v>
      </c>
      <c r="H9" s="39">
        <v>0</v>
      </c>
      <c r="I9" s="39">
        <v>0</v>
      </c>
      <c r="J9" s="39">
        <v>0</v>
      </c>
      <c r="K9" s="39">
        <v>0</v>
      </c>
      <c r="L9" s="39">
        <v>0</v>
      </c>
      <c r="M9" s="39">
        <v>0</v>
      </c>
      <c r="N9" s="39">
        <v>0</v>
      </c>
      <c r="O9" s="39">
        <v>0</v>
      </c>
      <c r="P9" s="39">
        <v>0</v>
      </c>
      <c r="Q9" s="39">
        <v>0</v>
      </c>
      <c r="R9" s="39">
        <v>0</v>
      </c>
      <c r="S9" s="39">
        <v>0</v>
      </c>
      <c r="T9" s="39">
        <v>0</v>
      </c>
      <c r="U9" s="39">
        <v>0</v>
      </c>
      <c r="V9" s="39">
        <v>0</v>
      </c>
      <c r="W9" s="39">
        <v>0</v>
      </c>
      <c r="X9" s="39">
        <v>0</v>
      </c>
      <c r="Y9" s="39">
        <v>0</v>
      </c>
      <c r="Z9" s="37">
        <v>0</v>
      </c>
      <c r="AA9" s="37">
        <v>0</v>
      </c>
      <c r="AB9" s="37">
        <v>0</v>
      </c>
      <c r="AC9" s="37">
        <v>0</v>
      </c>
      <c r="AD9" s="37">
        <v>0</v>
      </c>
      <c r="AE9" s="37">
        <v>0</v>
      </c>
      <c r="AF9" s="37">
        <v>0</v>
      </c>
      <c r="AG9" s="37">
        <v>0</v>
      </c>
      <c r="AH9" s="37">
        <v>0</v>
      </c>
      <c r="AI9" s="37">
        <v>0</v>
      </c>
      <c r="AJ9" s="37">
        <v>0</v>
      </c>
      <c r="AK9" s="37">
        <v>0</v>
      </c>
      <c r="AL9" s="37">
        <v>0</v>
      </c>
      <c r="AM9" s="37">
        <v>0</v>
      </c>
      <c r="AN9" s="37">
        <v>0</v>
      </c>
      <c r="AO9" s="37">
        <v>0</v>
      </c>
      <c r="AP9" s="37">
        <v>0</v>
      </c>
      <c r="AQ9" s="37">
        <v>0</v>
      </c>
      <c r="AR9" s="37">
        <v>0</v>
      </c>
      <c r="AS9" s="37">
        <v>0</v>
      </c>
      <c r="AT9" s="94" t="s">
        <v>586</v>
      </c>
      <c r="AU9" s="94"/>
      <c r="AV9" s="568">
        <f>+SUM(D9:AS9)-X14</f>
        <v>0</v>
      </c>
    </row>
    <row r="10" spans="3:48" s="31" customFormat="1" ht="17.850000000000001" customHeight="1">
      <c r="C10" s="40" t="s">
        <v>80</v>
      </c>
      <c r="D10" s="41">
        <f t="shared" ref="D10:P10" si="0">SUM(D8:D9)</f>
        <v>0</v>
      </c>
      <c r="E10" s="41">
        <f t="shared" si="0"/>
        <v>0</v>
      </c>
      <c r="F10" s="41">
        <f t="shared" si="0"/>
        <v>0</v>
      </c>
      <c r="G10" s="41">
        <f t="shared" si="0"/>
        <v>0</v>
      </c>
      <c r="H10" s="41">
        <f t="shared" si="0"/>
        <v>0</v>
      </c>
      <c r="I10" s="41">
        <f t="shared" si="0"/>
        <v>0</v>
      </c>
      <c r="J10" s="41">
        <f t="shared" si="0"/>
        <v>0</v>
      </c>
      <c r="K10" s="41">
        <f t="shared" si="0"/>
        <v>0</v>
      </c>
      <c r="L10" s="41">
        <f t="shared" si="0"/>
        <v>0</v>
      </c>
      <c r="M10" s="41">
        <f t="shared" si="0"/>
        <v>0</v>
      </c>
      <c r="N10" s="41">
        <f t="shared" si="0"/>
        <v>0</v>
      </c>
      <c r="O10" s="41">
        <f t="shared" si="0"/>
        <v>0</v>
      </c>
      <c r="P10" s="41">
        <f t="shared" si="0"/>
        <v>0</v>
      </c>
      <c r="Q10" s="41">
        <f>SUM(Q8:Q9)</f>
        <v>0</v>
      </c>
      <c r="R10" s="41">
        <f>SUM(R8:R9)</f>
        <v>0</v>
      </c>
      <c r="S10" s="41">
        <f>SUM(S8:S9)</f>
        <v>0</v>
      </c>
      <c r="T10" s="41">
        <f>SUM(T8:T9)</f>
        <v>0</v>
      </c>
      <c r="U10" s="41">
        <f>SUM(U8:U9)</f>
        <v>0</v>
      </c>
      <c r="V10" s="41">
        <f t="shared" ref="V10:AQ10" si="1">SUM(V8:V9)</f>
        <v>0</v>
      </c>
      <c r="W10" s="41">
        <f t="shared" si="1"/>
        <v>0</v>
      </c>
      <c r="X10" s="41">
        <f t="shared" si="1"/>
        <v>0</v>
      </c>
      <c r="Y10" s="41">
        <f t="shared" si="1"/>
        <v>0</v>
      </c>
      <c r="Z10" s="41">
        <f t="shared" si="1"/>
        <v>0</v>
      </c>
      <c r="AA10" s="41">
        <f t="shared" si="1"/>
        <v>0</v>
      </c>
      <c r="AB10" s="41">
        <f t="shared" si="1"/>
        <v>0</v>
      </c>
      <c r="AC10" s="41">
        <f t="shared" si="1"/>
        <v>0</v>
      </c>
      <c r="AD10" s="41">
        <f t="shared" si="1"/>
        <v>0</v>
      </c>
      <c r="AE10" s="41">
        <f t="shared" si="1"/>
        <v>0</v>
      </c>
      <c r="AF10" s="41">
        <f t="shared" si="1"/>
        <v>0</v>
      </c>
      <c r="AG10" s="41">
        <f t="shared" si="1"/>
        <v>0</v>
      </c>
      <c r="AH10" s="41">
        <f t="shared" si="1"/>
        <v>0</v>
      </c>
      <c r="AI10" s="41">
        <f t="shared" si="1"/>
        <v>0</v>
      </c>
      <c r="AJ10" s="41">
        <f t="shared" si="1"/>
        <v>0</v>
      </c>
      <c r="AK10" s="41">
        <f t="shared" si="1"/>
        <v>0</v>
      </c>
      <c r="AL10" s="41">
        <f t="shared" si="1"/>
        <v>0</v>
      </c>
      <c r="AM10" s="41">
        <f t="shared" si="1"/>
        <v>0</v>
      </c>
      <c r="AN10" s="41">
        <f t="shared" si="1"/>
        <v>0</v>
      </c>
      <c r="AO10" s="41">
        <f t="shared" si="1"/>
        <v>0</v>
      </c>
      <c r="AP10" s="41">
        <f t="shared" si="1"/>
        <v>0</v>
      </c>
      <c r="AQ10" s="41">
        <f t="shared" si="1"/>
        <v>0</v>
      </c>
      <c r="AR10" s="41">
        <f t="shared" ref="AR10:AS10" si="2">SUM(AR8:AR9)</f>
        <v>0</v>
      </c>
      <c r="AS10" s="41">
        <f t="shared" si="2"/>
        <v>0</v>
      </c>
      <c r="AT10" s="94" t="s">
        <v>586</v>
      </c>
      <c r="AU10" s="94"/>
      <c r="AV10" s="569">
        <f>+SUM(D10:AS10)-X15</f>
        <v>0</v>
      </c>
    </row>
    <row r="11" spans="3:48" ht="13.5">
      <c r="C11" s="46" t="s">
        <v>56</v>
      </c>
      <c r="D11" s="545">
        <f t="array" ref="D11:W15">+Z6:AS10</f>
        <v>23</v>
      </c>
      <c r="E11" s="545">
        <v>24</v>
      </c>
      <c r="F11" s="545">
        <v>25</v>
      </c>
      <c r="G11" s="545">
        <v>26</v>
      </c>
      <c r="H11" s="545">
        <v>27</v>
      </c>
      <c r="I11" s="545">
        <v>28</v>
      </c>
      <c r="J11" s="545">
        <v>29</v>
      </c>
      <c r="K11" s="545">
        <v>30</v>
      </c>
      <c r="L11" s="545">
        <v>31</v>
      </c>
      <c r="M11" s="545">
        <v>32</v>
      </c>
      <c r="N11" s="545">
        <v>33</v>
      </c>
      <c r="O11" s="545">
        <v>34</v>
      </c>
      <c r="P11" s="545">
        <v>35</v>
      </c>
      <c r="Q11" s="545">
        <v>36</v>
      </c>
      <c r="R11" s="545">
        <v>37</v>
      </c>
      <c r="S11" s="545">
        <v>38</v>
      </c>
      <c r="T11" s="545">
        <v>39</v>
      </c>
      <c r="U11" s="545">
        <v>40</v>
      </c>
      <c r="V11" s="545">
        <v>41</v>
      </c>
      <c r="W11" s="545">
        <v>42</v>
      </c>
      <c r="X11" s="545"/>
    </row>
    <row r="12" spans="3:48" ht="54">
      <c r="C12" s="48" t="s">
        <v>66</v>
      </c>
      <c r="D12" s="546" t="str">
        <v>建設　　　　　　　　</v>
      </c>
      <c r="E12" s="546" t="str">
        <v>電力・ガス・熱供給</v>
      </c>
      <c r="F12" s="546" t="str">
        <v>水道</v>
      </c>
      <c r="G12" s="546" t="str">
        <v>廃棄物処理</v>
      </c>
      <c r="H12" s="546" t="str">
        <v>商業　　　　　　　　</v>
      </c>
      <c r="I12" s="546" t="str">
        <v>金融・保険　　　　　</v>
      </c>
      <c r="J12" s="546" t="str">
        <v>不動産　　　　　　　</v>
      </c>
      <c r="K12" s="546" t="str">
        <v>運輸・郵便　　　</v>
      </c>
      <c r="L12" s="546" t="str">
        <v>情報通信</v>
      </c>
      <c r="M12" s="546" t="str">
        <v>公務　　　　　　　　</v>
      </c>
      <c r="N12" s="546" t="str">
        <v>教育・研究　　　　　</v>
      </c>
      <c r="O12" s="546" t="str">
        <v>医療・福祉</v>
      </c>
      <c r="P12" s="546" t="str">
        <v>その他の非営利団体サービス</v>
      </c>
      <c r="Q12" s="546" t="str">
        <v>対事業所サービス</v>
      </c>
      <c r="R12" s="546" t="str">
        <v>宿泊業</v>
      </c>
      <c r="S12" s="546" t="str">
        <v>飲食サービス</v>
      </c>
      <c r="T12" s="546" t="str">
        <v>娯楽サービス</v>
      </c>
      <c r="U12" s="546" t="str">
        <v>対個人サービス</v>
      </c>
      <c r="V12" s="546" t="str">
        <v>事務用品</v>
      </c>
      <c r="W12" s="546" t="str">
        <v>分類不明</v>
      </c>
      <c r="X12" s="546" t="s">
        <v>90</v>
      </c>
    </row>
    <row r="13" spans="3:48" ht="17.850000000000001" customHeight="1">
      <c r="C13" s="35" t="s">
        <v>78</v>
      </c>
      <c r="D13" s="36">
        <v>0</v>
      </c>
      <c r="E13" s="36">
        <v>0</v>
      </c>
      <c r="F13" s="36">
        <v>0</v>
      </c>
      <c r="G13" s="36">
        <v>0</v>
      </c>
      <c r="H13" s="36">
        <v>0</v>
      </c>
      <c r="I13" s="36">
        <v>0</v>
      </c>
      <c r="J13" s="36">
        <v>0</v>
      </c>
      <c r="K13" s="36">
        <v>0</v>
      </c>
      <c r="L13" s="36">
        <v>0</v>
      </c>
      <c r="M13" s="36">
        <v>0</v>
      </c>
      <c r="N13" s="36">
        <v>0</v>
      </c>
      <c r="O13" s="36">
        <v>0</v>
      </c>
      <c r="P13" s="36">
        <v>0</v>
      </c>
      <c r="Q13" s="36">
        <v>0</v>
      </c>
      <c r="R13" s="36">
        <v>0</v>
      </c>
      <c r="S13" s="36">
        <v>0</v>
      </c>
      <c r="T13" s="36">
        <v>0</v>
      </c>
      <c r="U13" s="36">
        <v>0</v>
      </c>
      <c r="V13" s="36">
        <v>0</v>
      </c>
      <c r="W13" s="36">
        <v>0</v>
      </c>
      <c r="X13" s="36">
        <f>SUM(D8:Y8)+SUM(D13:W13)</f>
        <v>0</v>
      </c>
    </row>
    <row r="14" spans="3:48" ht="17.850000000000001" customHeight="1">
      <c r="C14" s="38" t="s">
        <v>79</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f>SUM(D9:Y9)+SUM(D14:W14)</f>
        <v>0</v>
      </c>
    </row>
    <row r="15" spans="3:48" ht="17.850000000000001" customHeight="1">
      <c r="C15" s="40" t="s">
        <v>80</v>
      </c>
      <c r="D15" s="41">
        <v>0</v>
      </c>
      <c r="E15" s="41">
        <v>0</v>
      </c>
      <c r="F15" s="41">
        <v>0</v>
      </c>
      <c r="G15" s="41">
        <v>0</v>
      </c>
      <c r="H15" s="41">
        <v>0</v>
      </c>
      <c r="I15" s="41">
        <v>0</v>
      </c>
      <c r="J15" s="41">
        <v>0</v>
      </c>
      <c r="K15" s="41">
        <v>0</v>
      </c>
      <c r="L15" s="41">
        <v>0</v>
      </c>
      <c r="M15" s="41">
        <v>0</v>
      </c>
      <c r="N15" s="41">
        <v>0</v>
      </c>
      <c r="O15" s="41">
        <v>0</v>
      </c>
      <c r="P15" s="41">
        <v>0</v>
      </c>
      <c r="Q15" s="41">
        <v>0</v>
      </c>
      <c r="R15" s="41">
        <v>0</v>
      </c>
      <c r="S15" s="41">
        <v>0</v>
      </c>
      <c r="T15" s="41">
        <v>0</v>
      </c>
      <c r="U15" s="41">
        <v>0</v>
      </c>
      <c r="V15" s="41">
        <v>0</v>
      </c>
      <c r="W15" s="41">
        <v>0</v>
      </c>
      <c r="X15" s="41">
        <f>SUM(D10:Y10)+SUM(D15:W15)</f>
        <v>0</v>
      </c>
    </row>
    <row r="16" spans="3:48" ht="5.0999999999999996" customHeight="1"/>
    <row r="17" spans="3:48" ht="18.600000000000001" customHeight="1">
      <c r="C17" s="32"/>
    </row>
    <row r="18" spans="3:48" ht="17.25">
      <c r="C18" s="32" t="s">
        <v>95</v>
      </c>
    </row>
    <row r="19" spans="3:48" ht="13.5">
      <c r="C19" s="33" t="s">
        <v>91</v>
      </c>
      <c r="D19" s="596">
        <f t="array" ref="D19:AS20">+TRANSPOSE('入力 _県内外'!$B$6:$C$47)</f>
        <v>1</v>
      </c>
      <c r="E19" s="596">
        <v>2</v>
      </c>
      <c r="F19" s="596">
        <v>3</v>
      </c>
      <c r="G19" s="596">
        <v>4</v>
      </c>
      <c r="H19" s="596">
        <v>5</v>
      </c>
      <c r="I19" s="596">
        <v>6</v>
      </c>
      <c r="J19" s="596">
        <v>7</v>
      </c>
      <c r="K19" s="596">
        <v>8</v>
      </c>
      <c r="L19" s="596">
        <v>9</v>
      </c>
      <c r="M19" s="596">
        <v>10</v>
      </c>
      <c r="N19" s="596">
        <v>11</v>
      </c>
      <c r="O19" s="596">
        <v>12</v>
      </c>
      <c r="P19" s="596">
        <v>13</v>
      </c>
      <c r="Q19" s="596">
        <v>14</v>
      </c>
      <c r="R19" s="596">
        <v>15</v>
      </c>
      <c r="S19" s="596">
        <v>16</v>
      </c>
      <c r="T19" s="596">
        <v>17</v>
      </c>
      <c r="U19" s="596">
        <v>18</v>
      </c>
      <c r="V19" s="596">
        <v>19</v>
      </c>
      <c r="W19" s="596">
        <v>20</v>
      </c>
      <c r="X19" s="596">
        <v>21</v>
      </c>
      <c r="Y19" s="596">
        <v>22</v>
      </c>
      <c r="Z19" s="596">
        <v>23</v>
      </c>
      <c r="AA19" s="596">
        <v>24</v>
      </c>
      <c r="AB19" s="596">
        <v>25</v>
      </c>
      <c r="AC19" s="596">
        <v>26</v>
      </c>
      <c r="AD19" s="596">
        <v>27</v>
      </c>
      <c r="AE19" s="596">
        <v>28</v>
      </c>
      <c r="AF19" s="596">
        <v>29</v>
      </c>
      <c r="AG19" s="596">
        <v>30</v>
      </c>
      <c r="AH19" s="596">
        <v>31</v>
      </c>
      <c r="AI19" s="596">
        <v>32</v>
      </c>
      <c r="AJ19" s="596">
        <v>33</v>
      </c>
      <c r="AK19" s="596">
        <v>34</v>
      </c>
      <c r="AL19" s="596">
        <v>35</v>
      </c>
      <c r="AM19" s="596">
        <v>36</v>
      </c>
      <c r="AN19" s="596">
        <v>37</v>
      </c>
      <c r="AO19" s="596">
        <v>38</v>
      </c>
      <c r="AP19" s="596">
        <v>39</v>
      </c>
      <c r="AQ19" s="596">
        <v>40</v>
      </c>
      <c r="AR19" s="596">
        <v>41</v>
      </c>
      <c r="AS19" s="596">
        <v>42</v>
      </c>
      <c r="AT19" s="94" t="s">
        <v>586</v>
      </c>
      <c r="AU19" s="94"/>
      <c r="AV19" s="47"/>
    </row>
    <row r="20" spans="3:48" ht="38.450000000000003" customHeight="1">
      <c r="C20" s="34" t="s">
        <v>92</v>
      </c>
      <c r="D20" s="546" t="str">
        <v>農業　　　　　</v>
      </c>
      <c r="E20" s="546" t="str">
        <v>林業　　　　　</v>
      </c>
      <c r="F20" s="546" t="str">
        <v>漁業　　　　</v>
      </c>
      <c r="G20" s="546" t="str">
        <v>鉱業</v>
      </c>
      <c r="H20" s="546" t="str">
        <v>飲食料品　　　　　　　</v>
      </c>
      <c r="I20" s="546" t="str">
        <v>繊維製品　</v>
      </c>
      <c r="J20" s="546" t="str">
        <v>パルプ・紙・木製品</v>
      </c>
      <c r="K20" s="546" t="str">
        <v>化学製品  　　　  　</v>
      </c>
      <c r="L20" s="546" t="str">
        <v>石油・石炭製品　　　</v>
      </c>
      <c r="M20" s="546" t="str">
        <v>プラスチック・ゴム</v>
      </c>
      <c r="N20" s="546" t="str">
        <v>窯業・土石製品　　</v>
      </c>
      <c r="O20" s="546" t="str">
        <v>鉄鋼　　　　　　　　</v>
      </c>
      <c r="P20" s="546" t="str">
        <v>非鉄金属　　　　　　</v>
      </c>
      <c r="Q20" s="546" t="str">
        <v>金属製品　　　　　　</v>
      </c>
      <c r="R20" s="546" t="str">
        <v>はん用機械</v>
      </c>
      <c r="S20" s="546" t="str">
        <v>生産用機械</v>
      </c>
      <c r="T20" s="546" t="str">
        <v>業務用機械</v>
      </c>
      <c r="U20" s="546" t="str">
        <v>電子部品</v>
      </c>
      <c r="V20" s="546" t="str">
        <v>電気機械　　　　　　</v>
      </c>
      <c r="W20" s="546" t="str">
        <v>情報・通信機器</v>
      </c>
      <c r="X20" s="546" t="str">
        <v>輸送機械  　　　　　</v>
      </c>
      <c r="Y20" s="546" t="str">
        <v>その他の製造工業製品</v>
      </c>
      <c r="Z20" s="546" t="str">
        <v>建設　　　　　　　　</v>
      </c>
      <c r="AA20" s="546" t="str">
        <v>電力・ガス・熱供給</v>
      </c>
      <c r="AB20" s="546" t="str">
        <v>水道</v>
      </c>
      <c r="AC20" s="546" t="str">
        <v>廃棄物処理</v>
      </c>
      <c r="AD20" s="546" t="str">
        <v>商業　　　　　　　　</v>
      </c>
      <c r="AE20" s="546" t="str">
        <v>金融・保険　　　　　</v>
      </c>
      <c r="AF20" s="546" t="str">
        <v>不動産　　　　　　　</v>
      </c>
      <c r="AG20" s="546" t="str">
        <v>運輸・郵便　　　</v>
      </c>
      <c r="AH20" s="546" t="str">
        <v>情報通信</v>
      </c>
      <c r="AI20" s="546" t="str">
        <v>公務　　　　　　　　</v>
      </c>
      <c r="AJ20" s="546" t="str">
        <v>教育・研究　　　　　</v>
      </c>
      <c r="AK20" s="546" t="str">
        <v>医療・福祉</v>
      </c>
      <c r="AL20" s="546" t="str">
        <v>その他の非営利団体サービス</v>
      </c>
      <c r="AM20" s="546" t="str">
        <v>対事業所サービス</v>
      </c>
      <c r="AN20" s="546" t="str">
        <v>宿泊業</v>
      </c>
      <c r="AO20" s="546" t="str">
        <v>飲食サービス</v>
      </c>
      <c r="AP20" s="546" t="str">
        <v>娯楽サービス</v>
      </c>
      <c r="AQ20" s="546" t="str">
        <v>対個人サービス</v>
      </c>
      <c r="AR20" s="546" t="str">
        <v>事務用品</v>
      </c>
      <c r="AS20" s="546" t="str">
        <v>分類不明</v>
      </c>
      <c r="AT20" s="94" t="s">
        <v>586</v>
      </c>
      <c r="AU20" s="94"/>
      <c r="AV20" s="30" t="s">
        <v>90</v>
      </c>
    </row>
    <row r="21" spans="3:48" ht="17.850000000000001" customHeight="1">
      <c r="C21" s="35" t="s">
        <v>78</v>
      </c>
      <c r="D21" s="36">
        <f t="array" ref="D21:AS21">+TRANSPOSE('1次効果'!$J$97:$J$138+'1次効果'!$J$1058:$J$1099)</f>
        <v>0</v>
      </c>
      <c r="E21" s="36">
        <v>0</v>
      </c>
      <c r="F21" s="36">
        <v>0</v>
      </c>
      <c r="G21" s="36">
        <v>0</v>
      </c>
      <c r="H21" s="36">
        <v>0</v>
      </c>
      <c r="I21" s="36">
        <v>0</v>
      </c>
      <c r="J21" s="36">
        <v>0</v>
      </c>
      <c r="K21" s="36">
        <v>0</v>
      </c>
      <c r="L21" s="36">
        <v>0</v>
      </c>
      <c r="M21" s="36">
        <v>0</v>
      </c>
      <c r="N21" s="36">
        <v>0</v>
      </c>
      <c r="O21" s="36">
        <v>0</v>
      </c>
      <c r="P21" s="36">
        <v>0</v>
      </c>
      <c r="Q21" s="36">
        <v>0</v>
      </c>
      <c r="R21" s="36">
        <v>0</v>
      </c>
      <c r="S21" s="36">
        <v>0</v>
      </c>
      <c r="T21" s="36">
        <v>0</v>
      </c>
      <c r="U21" s="36">
        <v>0</v>
      </c>
      <c r="V21" s="36">
        <v>0</v>
      </c>
      <c r="W21" s="36">
        <v>0</v>
      </c>
      <c r="X21" s="36">
        <v>0</v>
      </c>
      <c r="Y21" s="36">
        <v>0</v>
      </c>
      <c r="Z21" s="75">
        <v>0</v>
      </c>
      <c r="AA21" s="75">
        <v>0</v>
      </c>
      <c r="AB21" s="75">
        <v>0</v>
      </c>
      <c r="AC21" s="75">
        <v>0</v>
      </c>
      <c r="AD21" s="75">
        <v>0</v>
      </c>
      <c r="AE21" s="75">
        <v>0</v>
      </c>
      <c r="AF21" s="75">
        <v>0</v>
      </c>
      <c r="AG21" s="75">
        <v>0</v>
      </c>
      <c r="AH21" s="75">
        <v>0</v>
      </c>
      <c r="AI21" s="75">
        <v>0</v>
      </c>
      <c r="AJ21" s="75">
        <v>0</v>
      </c>
      <c r="AK21" s="75">
        <v>0</v>
      </c>
      <c r="AL21" s="75">
        <v>0</v>
      </c>
      <c r="AM21" s="75">
        <v>0</v>
      </c>
      <c r="AN21" s="75">
        <v>0</v>
      </c>
      <c r="AO21" s="75">
        <v>0</v>
      </c>
      <c r="AP21" s="75">
        <v>0</v>
      </c>
      <c r="AQ21" s="75">
        <v>0</v>
      </c>
      <c r="AR21" s="75">
        <v>0</v>
      </c>
      <c r="AS21" s="75">
        <v>0</v>
      </c>
      <c r="AT21" s="94" t="s">
        <v>586</v>
      </c>
      <c r="AU21" s="94"/>
      <c r="AV21" s="568">
        <f>+SUM(D21:AS21)-X26</f>
        <v>0</v>
      </c>
    </row>
    <row r="22" spans="3:48" ht="17.850000000000001" customHeight="1">
      <c r="C22" s="38" t="s">
        <v>79</v>
      </c>
      <c r="D22" s="39">
        <f t="array" ref="D22:AS22">+TRANSPOSE('1次効果'!$J$143:$J$184+'1次効果'!$J$1104:$J$1145)</f>
        <v>0</v>
      </c>
      <c r="E22" s="39">
        <v>0</v>
      </c>
      <c r="F22" s="39">
        <v>0</v>
      </c>
      <c r="G22" s="39">
        <v>0</v>
      </c>
      <c r="H22" s="39">
        <v>0</v>
      </c>
      <c r="I22" s="39">
        <v>0</v>
      </c>
      <c r="J22" s="39">
        <v>0</v>
      </c>
      <c r="K22" s="39">
        <v>0</v>
      </c>
      <c r="L22" s="39">
        <v>0</v>
      </c>
      <c r="M22" s="39">
        <v>0</v>
      </c>
      <c r="N22" s="39">
        <v>0</v>
      </c>
      <c r="O22" s="39">
        <v>0</v>
      </c>
      <c r="P22" s="39">
        <v>0</v>
      </c>
      <c r="Q22" s="39">
        <v>0</v>
      </c>
      <c r="R22" s="39">
        <v>0</v>
      </c>
      <c r="S22" s="39">
        <v>0</v>
      </c>
      <c r="T22" s="39">
        <v>0</v>
      </c>
      <c r="U22" s="39">
        <v>0</v>
      </c>
      <c r="V22" s="39">
        <v>0</v>
      </c>
      <c r="W22" s="39">
        <v>0</v>
      </c>
      <c r="X22" s="39">
        <v>0</v>
      </c>
      <c r="Y22" s="39">
        <v>0</v>
      </c>
      <c r="Z22" s="37">
        <v>0</v>
      </c>
      <c r="AA22" s="37">
        <v>0</v>
      </c>
      <c r="AB22" s="37">
        <v>0</v>
      </c>
      <c r="AC22" s="37">
        <v>0</v>
      </c>
      <c r="AD22" s="37">
        <v>0</v>
      </c>
      <c r="AE22" s="37">
        <v>0</v>
      </c>
      <c r="AF22" s="37">
        <v>0</v>
      </c>
      <c r="AG22" s="37">
        <v>0</v>
      </c>
      <c r="AH22" s="37">
        <v>0</v>
      </c>
      <c r="AI22" s="37">
        <v>0</v>
      </c>
      <c r="AJ22" s="37">
        <v>0</v>
      </c>
      <c r="AK22" s="37">
        <v>0</v>
      </c>
      <c r="AL22" s="37">
        <v>0</v>
      </c>
      <c r="AM22" s="37">
        <v>0</v>
      </c>
      <c r="AN22" s="37">
        <v>0</v>
      </c>
      <c r="AO22" s="37">
        <v>0</v>
      </c>
      <c r="AP22" s="37">
        <v>0</v>
      </c>
      <c r="AQ22" s="37">
        <v>0</v>
      </c>
      <c r="AR22" s="37">
        <v>0</v>
      </c>
      <c r="AS22" s="37">
        <v>0</v>
      </c>
      <c r="AT22" s="94" t="s">
        <v>586</v>
      </c>
      <c r="AU22" s="94"/>
      <c r="AV22" s="568">
        <f>+SUM(D22:AS22)-X27</f>
        <v>0</v>
      </c>
    </row>
    <row r="23" spans="3:48" ht="17.850000000000001" customHeight="1">
      <c r="C23" s="40" t="s">
        <v>80</v>
      </c>
      <c r="D23" s="561">
        <f t="shared" ref="D23:U23" si="3">SUM(D21:D22)</f>
        <v>0</v>
      </c>
      <c r="E23" s="561">
        <f t="shared" si="3"/>
        <v>0</v>
      </c>
      <c r="F23" s="561">
        <f t="shared" si="3"/>
        <v>0</v>
      </c>
      <c r="G23" s="561">
        <f t="shared" si="3"/>
        <v>0</v>
      </c>
      <c r="H23" s="561">
        <f t="shared" si="3"/>
        <v>0</v>
      </c>
      <c r="I23" s="561">
        <f t="shared" si="3"/>
        <v>0</v>
      </c>
      <c r="J23" s="561">
        <f t="shared" si="3"/>
        <v>0</v>
      </c>
      <c r="K23" s="561">
        <f t="shared" si="3"/>
        <v>0</v>
      </c>
      <c r="L23" s="561">
        <f t="shared" si="3"/>
        <v>0</v>
      </c>
      <c r="M23" s="561">
        <f t="shared" si="3"/>
        <v>0</v>
      </c>
      <c r="N23" s="561">
        <f t="shared" si="3"/>
        <v>0</v>
      </c>
      <c r="O23" s="561">
        <f t="shared" si="3"/>
        <v>0</v>
      </c>
      <c r="P23" s="561">
        <f t="shared" si="3"/>
        <v>0</v>
      </c>
      <c r="Q23" s="561">
        <f t="shared" si="3"/>
        <v>0</v>
      </c>
      <c r="R23" s="561">
        <f t="shared" si="3"/>
        <v>0</v>
      </c>
      <c r="S23" s="561">
        <f t="shared" si="3"/>
        <v>0</v>
      </c>
      <c r="T23" s="561">
        <f t="shared" si="3"/>
        <v>0</v>
      </c>
      <c r="U23" s="561">
        <f t="shared" si="3"/>
        <v>0</v>
      </c>
      <c r="V23" s="561">
        <f t="shared" ref="V23:W23" si="4">SUM(V21:V22)</f>
        <v>0</v>
      </c>
      <c r="W23" s="561">
        <f t="shared" si="4"/>
        <v>0</v>
      </c>
      <c r="X23" s="41">
        <f t="shared" ref="X23:AP23" si="5">SUM(X21:X22)</f>
        <v>0</v>
      </c>
      <c r="Y23" s="41">
        <f t="shared" si="5"/>
        <v>0</v>
      </c>
      <c r="Z23" s="41">
        <f t="shared" si="5"/>
        <v>0</v>
      </c>
      <c r="AA23" s="41">
        <f t="shared" si="5"/>
        <v>0</v>
      </c>
      <c r="AB23" s="41">
        <f t="shared" si="5"/>
        <v>0</v>
      </c>
      <c r="AC23" s="41">
        <f t="shared" si="5"/>
        <v>0</v>
      </c>
      <c r="AD23" s="41">
        <f t="shared" si="5"/>
        <v>0</v>
      </c>
      <c r="AE23" s="41">
        <f t="shared" si="5"/>
        <v>0</v>
      </c>
      <c r="AF23" s="41">
        <f t="shared" si="5"/>
        <v>0</v>
      </c>
      <c r="AG23" s="41">
        <f t="shared" si="5"/>
        <v>0</v>
      </c>
      <c r="AH23" s="41">
        <f t="shared" si="5"/>
        <v>0</v>
      </c>
      <c r="AI23" s="41">
        <f t="shared" si="5"/>
        <v>0</v>
      </c>
      <c r="AJ23" s="41">
        <f t="shared" si="5"/>
        <v>0</v>
      </c>
      <c r="AK23" s="41">
        <f t="shared" si="5"/>
        <v>0</v>
      </c>
      <c r="AL23" s="41">
        <f t="shared" si="5"/>
        <v>0</v>
      </c>
      <c r="AM23" s="41">
        <f t="shared" si="5"/>
        <v>0</v>
      </c>
      <c r="AN23" s="41">
        <f t="shared" si="5"/>
        <v>0</v>
      </c>
      <c r="AO23" s="41">
        <f t="shared" si="5"/>
        <v>0</v>
      </c>
      <c r="AP23" s="41">
        <f t="shared" si="5"/>
        <v>0</v>
      </c>
      <c r="AQ23" s="41">
        <f t="shared" ref="AQ23:AS23" si="6">SUM(AQ21:AQ22)</f>
        <v>0</v>
      </c>
      <c r="AR23" s="41">
        <f t="shared" si="6"/>
        <v>0</v>
      </c>
      <c r="AS23" s="41">
        <f t="shared" si="6"/>
        <v>0</v>
      </c>
      <c r="AT23" s="94" t="s">
        <v>586</v>
      </c>
      <c r="AU23" s="94"/>
      <c r="AV23" s="569">
        <f>+SUM(D23:AS23)-X28</f>
        <v>0</v>
      </c>
    </row>
    <row r="24" spans="3:48" ht="13.5">
      <c r="C24" s="33" t="s">
        <v>91</v>
      </c>
      <c r="D24" s="545">
        <f t="array" ref="D24:W28">+Z19:AS23</f>
        <v>23</v>
      </c>
      <c r="E24" s="545">
        <v>24</v>
      </c>
      <c r="F24" s="545">
        <v>25</v>
      </c>
      <c r="G24" s="545">
        <v>26</v>
      </c>
      <c r="H24" s="545">
        <v>27</v>
      </c>
      <c r="I24" s="545">
        <v>28</v>
      </c>
      <c r="J24" s="545">
        <v>29</v>
      </c>
      <c r="K24" s="545">
        <v>30</v>
      </c>
      <c r="L24" s="545">
        <v>31</v>
      </c>
      <c r="M24" s="545">
        <v>32</v>
      </c>
      <c r="N24" s="545">
        <v>33</v>
      </c>
      <c r="O24" s="545">
        <v>34</v>
      </c>
      <c r="P24" s="545">
        <v>35</v>
      </c>
      <c r="Q24" s="545">
        <v>36</v>
      </c>
      <c r="R24" s="545">
        <v>37</v>
      </c>
      <c r="S24" s="545">
        <v>38</v>
      </c>
      <c r="T24" s="545">
        <v>39</v>
      </c>
      <c r="U24" s="545">
        <v>40</v>
      </c>
      <c r="V24" s="545">
        <v>41</v>
      </c>
      <c r="W24" s="545">
        <v>42</v>
      </c>
      <c r="X24" s="545"/>
    </row>
    <row r="25" spans="3:48" ht="54">
      <c r="C25" s="34" t="s">
        <v>92</v>
      </c>
      <c r="D25" s="546" t="str">
        <v>建設　　　　　　　　</v>
      </c>
      <c r="E25" s="546" t="str">
        <v>電力・ガス・熱供給</v>
      </c>
      <c r="F25" s="546" t="str">
        <v>水道</v>
      </c>
      <c r="G25" s="546" t="str">
        <v>廃棄物処理</v>
      </c>
      <c r="H25" s="546" t="str">
        <v>商業　　　　　　　　</v>
      </c>
      <c r="I25" s="546" t="str">
        <v>金融・保険　　　　　</v>
      </c>
      <c r="J25" s="546" t="str">
        <v>不動産　　　　　　　</v>
      </c>
      <c r="K25" s="546" t="str">
        <v>運輸・郵便　　　</v>
      </c>
      <c r="L25" s="546" t="str">
        <v>情報通信</v>
      </c>
      <c r="M25" s="546" t="str">
        <v>公務　　　　　　　　</v>
      </c>
      <c r="N25" s="546" t="str">
        <v>教育・研究　　　　　</v>
      </c>
      <c r="O25" s="546" t="str">
        <v>医療・福祉</v>
      </c>
      <c r="P25" s="546" t="str">
        <v>その他の非営利団体サービス</v>
      </c>
      <c r="Q25" s="546" t="str">
        <v>対事業所サービス</v>
      </c>
      <c r="R25" s="546" t="str">
        <v>宿泊業</v>
      </c>
      <c r="S25" s="546" t="str">
        <v>飲食サービス</v>
      </c>
      <c r="T25" s="546" t="str">
        <v>娯楽サービス</v>
      </c>
      <c r="U25" s="546" t="str">
        <v>対個人サービス</v>
      </c>
      <c r="V25" s="546" t="str">
        <v>事務用品</v>
      </c>
      <c r="W25" s="546" t="str">
        <v>分類不明</v>
      </c>
      <c r="X25" s="546" t="s">
        <v>90</v>
      </c>
    </row>
    <row r="26" spans="3:48" ht="17.850000000000001" customHeight="1">
      <c r="C26" s="35" t="s">
        <v>78</v>
      </c>
      <c r="D26" s="36">
        <v>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f>SUM(D21:Y21)+SUM(D26:W26)</f>
        <v>0</v>
      </c>
    </row>
    <row r="27" spans="3:48" ht="17.850000000000001" customHeight="1">
      <c r="C27" s="38" t="s">
        <v>79</v>
      </c>
      <c r="D27" s="39">
        <v>0</v>
      </c>
      <c r="E27" s="39">
        <v>0</v>
      </c>
      <c r="F27" s="39">
        <v>0</v>
      </c>
      <c r="G27" s="39">
        <v>0</v>
      </c>
      <c r="H27" s="39">
        <v>0</v>
      </c>
      <c r="I27" s="39">
        <v>0</v>
      </c>
      <c r="J27" s="39">
        <v>0</v>
      </c>
      <c r="K27" s="39">
        <v>0</v>
      </c>
      <c r="L27" s="39">
        <v>0</v>
      </c>
      <c r="M27" s="39">
        <v>0</v>
      </c>
      <c r="N27" s="39">
        <v>0</v>
      </c>
      <c r="O27" s="39">
        <v>0</v>
      </c>
      <c r="P27" s="39">
        <v>0</v>
      </c>
      <c r="Q27" s="39">
        <v>0</v>
      </c>
      <c r="R27" s="39">
        <v>0</v>
      </c>
      <c r="S27" s="39">
        <v>0</v>
      </c>
      <c r="T27" s="39">
        <v>0</v>
      </c>
      <c r="U27" s="39">
        <v>0</v>
      </c>
      <c r="V27" s="39">
        <v>0</v>
      </c>
      <c r="W27" s="39">
        <v>0</v>
      </c>
      <c r="X27" s="39">
        <f>SUM(D22:Y22)+SUM(D27:W27)</f>
        <v>0</v>
      </c>
    </row>
    <row r="28" spans="3:48" ht="17.850000000000001" customHeight="1">
      <c r="C28" s="40" t="s">
        <v>80</v>
      </c>
      <c r="D28" s="41">
        <v>0</v>
      </c>
      <c r="E28" s="41">
        <v>0</v>
      </c>
      <c r="F28" s="41">
        <v>0</v>
      </c>
      <c r="G28" s="41">
        <v>0</v>
      </c>
      <c r="H28" s="41">
        <v>0</v>
      </c>
      <c r="I28" s="41">
        <v>0</v>
      </c>
      <c r="J28" s="41">
        <v>0</v>
      </c>
      <c r="K28" s="41">
        <v>0</v>
      </c>
      <c r="L28" s="41">
        <v>0</v>
      </c>
      <c r="M28" s="41">
        <v>0</v>
      </c>
      <c r="N28" s="41">
        <v>0</v>
      </c>
      <c r="O28" s="41">
        <v>0</v>
      </c>
      <c r="P28" s="41">
        <v>0</v>
      </c>
      <c r="Q28" s="41">
        <v>0</v>
      </c>
      <c r="R28" s="41">
        <v>0</v>
      </c>
      <c r="S28" s="41">
        <v>0</v>
      </c>
      <c r="T28" s="41">
        <v>0</v>
      </c>
      <c r="U28" s="41">
        <v>0</v>
      </c>
      <c r="V28" s="41">
        <v>0</v>
      </c>
      <c r="W28" s="41">
        <v>0</v>
      </c>
      <c r="X28" s="41">
        <f>SUM(D23:Y23)+SUM(D28:W28)</f>
        <v>0</v>
      </c>
    </row>
    <row r="29" spans="3:48" ht="17.25">
      <c r="C29" s="32" t="s">
        <v>96</v>
      </c>
    </row>
    <row r="30" spans="3:48" ht="13.5">
      <c r="C30" s="33" t="s">
        <v>91</v>
      </c>
      <c r="D30" s="596">
        <f t="array" ref="D30:AS31">+TRANSPOSE('入力 _県内外'!$B$6:$C$47)</f>
        <v>1</v>
      </c>
      <c r="E30" s="596">
        <v>2</v>
      </c>
      <c r="F30" s="596">
        <v>3</v>
      </c>
      <c r="G30" s="596">
        <v>4</v>
      </c>
      <c r="H30" s="596">
        <v>5</v>
      </c>
      <c r="I30" s="596">
        <v>6</v>
      </c>
      <c r="J30" s="596">
        <v>7</v>
      </c>
      <c r="K30" s="596">
        <v>8</v>
      </c>
      <c r="L30" s="596">
        <v>9</v>
      </c>
      <c r="M30" s="596">
        <v>10</v>
      </c>
      <c r="N30" s="596">
        <v>11</v>
      </c>
      <c r="O30" s="596">
        <v>12</v>
      </c>
      <c r="P30" s="596">
        <v>13</v>
      </c>
      <c r="Q30" s="596">
        <v>14</v>
      </c>
      <c r="R30" s="596">
        <v>15</v>
      </c>
      <c r="S30" s="596">
        <v>16</v>
      </c>
      <c r="T30" s="596">
        <v>17</v>
      </c>
      <c r="U30" s="596">
        <v>18</v>
      </c>
      <c r="V30" s="596">
        <v>19</v>
      </c>
      <c r="W30" s="596">
        <v>20</v>
      </c>
      <c r="X30" s="596">
        <v>21</v>
      </c>
      <c r="Y30" s="596">
        <v>22</v>
      </c>
      <c r="Z30" s="596">
        <v>23</v>
      </c>
      <c r="AA30" s="596">
        <v>24</v>
      </c>
      <c r="AB30" s="596">
        <v>25</v>
      </c>
      <c r="AC30" s="596">
        <v>26</v>
      </c>
      <c r="AD30" s="596">
        <v>27</v>
      </c>
      <c r="AE30" s="596">
        <v>28</v>
      </c>
      <c r="AF30" s="596">
        <v>29</v>
      </c>
      <c r="AG30" s="596">
        <v>30</v>
      </c>
      <c r="AH30" s="596">
        <v>31</v>
      </c>
      <c r="AI30" s="596">
        <v>32</v>
      </c>
      <c r="AJ30" s="596">
        <v>33</v>
      </c>
      <c r="AK30" s="596">
        <v>34</v>
      </c>
      <c r="AL30" s="596">
        <v>35</v>
      </c>
      <c r="AM30" s="596">
        <v>36</v>
      </c>
      <c r="AN30" s="596">
        <v>37</v>
      </c>
      <c r="AO30" s="596">
        <v>38</v>
      </c>
      <c r="AP30" s="596">
        <v>39</v>
      </c>
      <c r="AQ30" s="596">
        <v>40</v>
      </c>
      <c r="AR30" s="596">
        <v>41</v>
      </c>
      <c r="AS30" s="596">
        <v>42</v>
      </c>
      <c r="AT30" s="94" t="s">
        <v>586</v>
      </c>
      <c r="AU30" s="94"/>
      <c r="AV30" s="47"/>
    </row>
    <row r="31" spans="3:48" ht="38.450000000000003" customHeight="1">
      <c r="C31" s="44" t="s">
        <v>93</v>
      </c>
      <c r="D31" s="546" t="str">
        <v>農業　　　　　</v>
      </c>
      <c r="E31" s="546" t="str">
        <v>林業　　　　　</v>
      </c>
      <c r="F31" s="546" t="str">
        <v>漁業　　　　</v>
      </c>
      <c r="G31" s="546" t="str">
        <v>鉱業</v>
      </c>
      <c r="H31" s="546" t="str">
        <v>飲食料品　　　　　　　</v>
      </c>
      <c r="I31" s="546" t="str">
        <v>繊維製品　</v>
      </c>
      <c r="J31" s="546" t="str">
        <v>パルプ・紙・木製品</v>
      </c>
      <c r="K31" s="546" t="str">
        <v>化学製品  　　　  　</v>
      </c>
      <c r="L31" s="546" t="str">
        <v>石油・石炭製品　　　</v>
      </c>
      <c r="M31" s="546" t="str">
        <v>プラスチック・ゴム</v>
      </c>
      <c r="N31" s="546" t="str">
        <v>窯業・土石製品　　</v>
      </c>
      <c r="O31" s="546" t="str">
        <v>鉄鋼　　　　　　　　</v>
      </c>
      <c r="P31" s="546" t="str">
        <v>非鉄金属　　　　　　</v>
      </c>
      <c r="Q31" s="546" t="str">
        <v>金属製品　　　　　　</v>
      </c>
      <c r="R31" s="546" t="str">
        <v>はん用機械</v>
      </c>
      <c r="S31" s="546" t="str">
        <v>生産用機械</v>
      </c>
      <c r="T31" s="546" t="str">
        <v>業務用機械</v>
      </c>
      <c r="U31" s="546" t="str">
        <v>電子部品</v>
      </c>
      <c r="V31" s="546" t="str">
        <v>電気機械　　　　　　</v>
      </c>
      <c r="W31" s="546" t="str">
        <v>情報・通信機器</v>
      </c>
      <c r="X31" s="546" t="str">
        <v>輸送機械  　　　　　</v>
      </c>
      <c r="Y31" s="546" t="str">
        <v>その他の製造工業製品</v>
      </c>
      <c r="Z31" s="546" t="str">
        <v>建設　　　　　　　　</v>
      </c>
      <c r="AA31" s="546" t="str">
        <v>電力・ガス・熱供給</v>
      </c>
      <c r="AB31" s="546" t="str">
        <v>水道</v>
      </c>
      <c r="AC31" s="546" t="str">
        <v>廃棄物処理</v>
      </c>
      <c r="AD31" s="546" t="str">
        <v>商業　　　　　　　　</v>
      </c>
      <c r="AE31" s="546" t="str">
        <v>金融・保険　　　　　</v>
      </c>
      <c r="AF31" s="546" t="str">
        <v>不動産　　　　　　　</v>
      </c>
      <c r="AG31" s="546" t="str">
        <v>運輸・郵便　　　</v>
      </c>
      <c r="AH31" s="546" t="str">
        <v>情報通信</v>
      </c>
      <c r="AI31" s="546" t="str">
        <v>公務　　　　　　　　</v>
      </c>
      <c r="AJ31" s="546" t="str">
        <v>教育・研究　　　　　</v>
      </c>
      <c r="AK31" s="546" t="str">
        <v>医療・福祉</v>
      </c>
      <c r="AL31" s="546" t="str">
        <v>その他の非営利団体サービス</v>
      </c>
      <c r="AM31" s="546" t="str">
        <v>対事業所サービス</v>
      </c>
      <c r="AN31" s="546" t="str">
        <v>宿泊業</v>
      </c>
      <c r="AO31" s="546" t="str">
        <v>飲食サービス</v>
      </c>
      <c r="AP31" s="546" t="str">
        <v>娯楽サービス</v>
      </c>
      <c r="AQ31" s="546" t="str">
        <v>対個人サービス</v>
      </c>
      <c r="AR31" s="546" t="str">
        <v>事務用品</v>
      </c>
      <c r="AS31" s="546" t="str">
        <v>分類不明</v>
      </c>
      <c r="AT31" s="94" t="s">
        <v>586</v>
      </c>
      <c r="AU31" s="94"/>
      <c r="AV31" s="30" t="s">
        <v>90</v>
      </c>
    </row>
    <row r="32" spans="3:48" ht="17.850000000000001" customHeight="1">
      <c r="C32" s="35" t="s">
        <v>78</v>
      </c>
      <c r="D32" s="36">
        <f t="array" ref="D32:AS32">+TRANSPOSE('1次効果'!$J$189:$J$230)</f>
        <v>0</v>
      </c>
      <c r="E32" s="36">
        <v>0</v>
      </c>
      <c r="F32" s="36">
        <v>0</v>
      </c>
      <c r="G32" s="36">
        <v>0</v>
      </c>
      <c r="H32" s="36">
        <v>0</v>
      </c>
      <c r="I32" s="36">
        <v>0</v>
      </c>
      <c r="J32" s="36">
        <v>0</v>
      </c>
      <c r="K32" s="36">
        <v>0</v>
      </c>
      <c r="L32" s="36">
        <v>0</v>
      </c>
      <c r="M32" s="36">
        <v>0</v>
      </c>
      <c r="N32" s="36">
        <v>0</v>
      </c>
      <c r="O32" s="36">
        <v>0</v>
      </c>
      <c r="P32" s="36">
        <v>0</v>
      </c>
      <c r="Q32" s="36">
        <v>0</v>
      </c>
      <c r="R32" s="36">
        <v>0</v>
      </c>
      <c r="S32" s="36">
        <v>0</v>
      </c>
      <c r="T32" s="36">
        <v>0</v>
      </c>
      <c r="U32" s="36">
        <v>0</v>
      </c>
      <c r="V32" s="36">
        <v>0</v>
      </c>
      <c r="W32" s="36">
        <v>0</v>
      </c>
      <c r="X32" s="36">
        <v>0</v>
      </c>
      <c r="Y32" s="36">
        <v>0</v>
      </c>
      <c r="Z32" s="75">
        <v>0</v>
      </c>
      <c r="AA32" s="75">
        <v>0</v>
      </c>
      <c r="AB32" s="75">
        <v>0</v>
      </c>
      <c r="AC32" s="75">
        <v>0</v>
      </c>
      <c r="AD32" s="75">
        <v>0</v>
      </c>
      <c r="AE32" s="75">
        <v>0</v>
      </c>
      <c r="AF32" s="75">
        <v>0</v>
      </c>
      <c r="AG32" s="75">
        <v>0</v>
      </c>
      <c r="AH32" s="75">
        <v>0</v>
      </c>
      <c r="AI32" s="75">
        <v>0</v>
      </c>
      <c r="AJ32" s="75">
        <v>0</v>
      </c>
      <c r="AK32" s="75">
        <v>0</v>
      </c>
      <c r="AL32" s="75">
        <v>0</v>
      </c>
      <c r="AM32" s="75">
        <v>0</v>
      </c>
      <c r="AN32" s="75">
        <v>0</v>
      </c>
      <c r="AO32" s="75">
        <v>0</v>
      </c>
      <c r="AP32" s="75">
        <v>0</v>
      </c>
      <c r="AQ32" s="75">
        <v>0</v>
      </c>
      <c r="AR32" s="75">
        <v>0</v>
      </c>
      <c r="AS32" s="75">
        <v>0</v>
      </c>
      <c r="AT32" s="94" t="s">
        <v>586</v>
      </c>
      <c r="AU32" s="94"/>
      <c r="AV32" s="568">
        <f>+SUM(D32:AS32)-X37</f>
        <v>0</v>
      </c>
    </row>
    <row r="33" spans="3:48" ht="17.850000000000001" customHeight="1">
      <c r="C33" s="38" t="s">
        <v>79</v>
      </c>
      <c r="D33" s="39">
        <f t="array" ref="D33:AS33">+TRANSPOSE('1次効果'!$J$1150:$J$1191)</f>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7">
        <v>0</v>
      </c>
      <c r="AA33" s="37">
        <v>0</v>
      </c>
      <c r="AB33" s="37">
        <v>0</v>
      </c>
      <c r="AC33" s="37">
        <v>0</v>
      </c>
      <c r="AD33" s="37">
        <v>0</v>
      </c>
      <c r="AE33" s="37">
        <v>0</v>
      </c>
      <c r="AF33" s="37">
        <v>0</v>
      </c>
      <c r="AG33" s="37">
        <v>0</v>
      </c>
      <c r="AH33" s="37">
        <v>0</v>
      </c>
      <c r="AI33" s="37">
        <v>0</v>
      </c>
      <c r="AJ33" s="37">
        <v>0</v>
      </c>
      <c r="AK33" s="37">
        <v>0</v>
      </c>
      <c r="AL33" s="37">
        <v>0</v>
      </c>
      <c r="AM33" s="37">
        <v>0</v>
      </c>
      <c r="AN33" s="37">
        <v>0</v>
      </c>
      <c r="AO33" s="37">
        <v>0</v>
      </c>
      <c r="AP33" s="37">
        <v>0</v>
      </c>
      <c r="AQ33" s="37">
        <v>0</v>
      </c>
      <c r="AR33" s="37">
        <v>0</v>
      </c>
      <c r="AS33" s="37">
        <v>0</v>
      </c>
      <c r="AT33" s="94" t="s">
        <v>586</v>
      </c>
      <c r="AU33" s="94"/>
      <c r="AV33" s="568">
        <f>+SUM(D33:AS33)-X38</f>
        <v>0</v>
      </c>
    </row>
    <row r="34" spans="3:48" ht="17.850000000000001" customHeight="1">
      <c r="C34" s="40" t="s">
        <v>80</v>
      </c>
      <c r="D34" s="561">
        <f t="shared" ref="D34:U34" si="7">SUM(D32:D33)</f>
        <v>0</v>
      </c>
      <c r="E34" s="561">
        <f t="shared" si="7"/>
        <v>0</v>
      </c>
      <c r="F34" s="561">
        <f t="shared" si="7"/>
        <v>0</v>
      </c>
      <c r="G34" s="561">
        <f t="shared" si="7"/>
        <v>0</v>
      </c>
      <c r="H34" s="561">
        <f t="shared" si="7"/>
        <v>0</v>
      </c>
      <c r="I34" s="561">
        <f t="shared" si="7"/>
        <v>0</v>
      </c>
      <c r="J34" s="561">
        <f t="shared" si="7"/>
        <v>0</v>
      </c>
      <c r="K34" s="561">
        <f t="shared" si="7"/>
        <v>0</v>
      </c>
      <c r="L34" s="561">
        <f t="shared" si="7"/>
        <v>0</v>
      </c>
      <c r="M34" s="561">
        <f t="shared" si="7"/>
        <v>0</v>
      </c>
      <c r="N34" s="561">
        <f t="shared" si="7"/>
        <v>0</v>
      </c>
      <c r="O34" s="561">
        <f t="shared" si="7"/>
        <v>0</v>
      </c>
      <c r="P34" s="561">
        <f t="shared" si="7"/>
        <v>0</v>
      </c>
      <c r="Q34" s="561">
        <f t="shared" si="7"/>
        <v>0</v>
      </c>
      <c r="R34" s="561">
        <f t="shared" si="7"/>
        <v>0</v>
      </c>
      <c r="S34" s="561">
        <f t="shared" si="7"/>
        <v>0</v>
      </c>
      <c r="T34" s="561">
        <f t="shared" si="7"/>
        <v>0</v>
      </c>
      <c r="U34" s="561">
        <f t="shared" si="7"/>
        <v>0</v>
      </c>
      <c r="V34" s="561">
        <f t="shared" ref="V34:W34" si="8">SUM(V32:V33)</f>
        <v>0</v>
      </c>
      <c r="W34" s="561">
        <f t="shared" si="8"/>
        <v>0</v>
      </c>
      <c r="X34" s="41">
        <f t="shared" ref="X34:AS34" si="9">SUM(X32:X33)</f>
        <v>0</v>
      </c>
      <c r="Y34" s="41">
        <f t="shared" si="9"/>
        <v>0</v>
      </c>
      <c r="Z34" s="41">
        <f t="shared" si="9"/>
        <v>0</v>
      </c>
      <c r="AA34" s="41">
        <f t="shared" si="9"/>
        <v>0</v>
      </c>
      <c r="AB34" s="41">
        <f t="shared" si="9"/>
        <v>0</v>
      </c>
      <c r="AC34" s="41">
        <f t="shared" si="9"/>
        <v>0</v>
      </c>
      <c r="AD34" s="41">
        <f t="shared" si="9"/>
        <v>0</v>
      </c>
      <c r="AE34" s="41">
        <f t="shared" si="9"/>
        <v>0</v>
      </c>
      <c r="AF34" s="41">
        <f t="shared" si="9"/>
        <v>0</v>
      </c>
      <c r="AG34" s="41">
        <f t="shared" si="9"/>
        <v>0</v>
      </c>
      <c r="AH34" s="41">
        <f t="shared" si="9"/>
        <v>0</v>
      </c>
      <c r="AI34" s="41">
        <f t="shared" si="9"/>
        <v>0</v>
      </c>
      <c r="AJ34" s="41">
        <f t="shared" si="9"/>
        <v>0</v>
      </c>
      <c r="AK34" s="41">
        <f t="shared" si="9"/>
        <v>0</v>
      </c>
      <c r="AL34" s="41">
        <f t="shared" si="9"/>
        <v>0</v>
      </c>
      <c r="AM34" s="41">
        <f t="shared" si="9"/>
        <v>0</v>
      </c>
      <c r="AN34" s="41">
        <f t="shared" si="9"/>
        <v>0</v>
      </c>
      <c r="AO34" s="41">
        <f t="shared" si="9"/>
        <v>0</v>
      </c>
      <c r="AP34" s="41">
        <f t="shared" si="9"/>
        <v>0</v>
      </c>
      <c r="AQ34" s="41">
        <f t="shared" si="9"/>
        <v>0</v>
      </c>
      <c r="AR34" s="41">
        <f t="shared" si="9"/>
        <v>0</v>
      </c>
      <c r="AS34" s="41">
        <f t="shared" si="9"/>
        <v>0</v>
      </c>
      <c r="AT34" s="94" t="s">
        <v>586</v>
      </c>
      <c r="AU34" s="94"/>
      <c r="AV34" s="569">
        <f>+SUM(D34:AS34)-X39</f>
        <v>0</v>
      </c>
    </row>
    <row r="35" spans="3:48" ht="13.5">
      <c r="C35" s="33" t="s">
        <v>91</v>
      </c>
      <c r="D35" s="545">
        <f t="array" ref="D35:W39">+Z30:AS34</f>
        <v>23</v>
      </c>
      <c r="E35" s="545">
        <v>24</v>
      </c>
      <c r="F35" s="545">
        <v>25</v>
      </c>
      <c r="G35" s="545">
        <v>26</v>
      </c>
      <c r="H35" s="545">
        <v>27</v>
      </c>
      <c r="I35" s="545">
        <v>28</v>
      </c>
      <c r="J35" s="545">
        <v>29</v>
      </c>
      <c r="K35" s="545">
        <v>30</v>
      </c>
      <c r="L35" s="545">
        <v>31</v>
      </c>
      <c r="M35" s="545">
        <v>32</v>
      </c>
      <c r="N35" s="545">
        <v>33</v>
      </c>
      <c r="O35" s="545">
        <v>34</v>
      </c>
      <c r="P35" s="545">
        <v>35</v>
      </c>
      <c r="Q35" s="545">
        <v>36</v>
      </c>
      <c r="R35" s="545">
        <v>37</v>
      </c>
      <c r="S35" s="545">
        <v>38</v>
      </c>
      <c r="T35" s="545">
        <v>39</v>
      </c>
      <c r="U35" s="545">
        <v>40</v>
      </c>
      <c r="V35" s="545">
        <v>41</v>
      </c>
      <c r="W35" s="545">
        <v>42</v>
      </c>
      <c r="X35" s="545"/>
    </row>
    <row r="36" spans="3:48" ht="54">
      <c r="C36" s="44" t="s">
        <v>93</v>
      </c>
      <c r="D36" s="546" t="str">
        <v>建設　　　　　　　　</v>
      </c>
      <c r="E36" s="546" t="str">
        <v>電力・ガス・熱供給</v>
      </c>
      <c r="F36" s="546" t="str">
        <v>水道</v>
      </c>
      <c r="G36" s="546" t="str">
        <v>廃棄物処理</v>
      </c>
      <c r="H36" s="546" t="str">
        <v>商業　　　　　　　　</v>
      </c>
      <c r="I36" s="546" t="str">
        <v>金融・保険　　　　　</v>
      </c>
      <c r="J36" s="546" t="str">
        <v>不動産　　　　　　　</v>
      </c>
      <c r="K36" s="546" t="str">
        <v>運輸・郵便　　　</v>
      </c>
      <c r="L36" s="546" t="str">
        <v>情報通信</v>
      </c>
      <c r="M36" s="546" t="str">
        <v>公務　　　　　　　　</v>
      </c>
      <c r="N36" s="546" t="str">
        <v>教育・研究　　　　　</v>
      </c>
      <c r="O36" s="546" t="str">
        <v>医療・福祉</v>
      </c>
      <c r="P36" s="546" t="str">
        <v>その他の非営利団体サービス</v>
      </c>
      <c r="Q36" s="546" t="str">
        <v>対事業所サービス</v>
      </c>
      <c r="R36" s="546" t="str">
        <v>宿泊業</v>
      </c>
      <c r="S36" s="546" t="str">
        <v>飲食サービス</v>
      </c>
      <c r="T36" s="546" t="str">
        <v>娯楽サービス</v>
      </c>
      <c r="U36" s="546" t="str">
        <v>対個人サービス</v>
      </c>
      <c r="V36" s="546" t="str">
        <v>事務用品</v>
      </c>
      <c r="W36" s="546" t="str">
        <v>分類不明</v>
      </c>
      <c r="X36" s="546" t="s">
        <v>90</v>
      </c>
    </row>
    <row r="37" spans="3:48" ht="17.850000000000001" customHeight="1">
      <c r="C37" s="35" t="s">
        <v>78</v>
      </c>
      <c r="D37" s="36">
        <v>0</v>
      </c>
      <c r="E37" s="36">
        <v>0</v>
      </c>
      <c r="F37" s="36">
        <v>0</v>
      </c>
      <c r="G37" s="36">
        <v>0</v>
      </c>
      <c r="H37" s="36">
        <v>0</v>
      </c>
      <c r="I37" s="36">
        <v>0</v>
      </c>
      <c r="J37" s="36">
        <v>0</v>
      </c>
      <c r="K37" s="36">
        <v>0</v>
      </c>
      <c r="L37" s="36">
        <v>0</v>
      </c>
      <c r="M37" s="36">
        <v>0</v>
      </c>
      <c r="N37" s="36">
        <v>0</v>
      </c>
      <c r="O37" s="36">
        <v>0</v>
      </c>
      <c r="P37" s="36">
        <v>0</v>
      </c>
      <c r="Q37" s="36">
        <v>0</v>
      </c>
      <c r="R37" s="36">
        <v>0</v>
      </c>
      <c r="S37" s="36">
        <v>0</v>
      </c>
      <c r="T37" s="36">
        <v>0</v>
      </c>
      <c r="U37" s="36">
        <v>0</v>
      </c>
      <c r="V37" s="36">
        <v>0</v>
      </c>
      <c r="W37" s="36">
        <v>0</v>
      </c>
      <c r="X37" s="36">
        <f>SUM(D32:Y32)+SUM(D37:W37)</f>
        <v>0</v>
      </c>
    </row>
    <row r="38" spans="3:48" ht="17.850000000000001" customHeight="1">
      <c r="C38" s="38" t="s">
        <v>79</v>
      </c>
      <c r="D38" s="39">
        <v>0</v>
      </c>
      <c r="E38" s="39">
        <v>0</v>
      </c>
      <c r="F38" s="39">
        <v>0</v>
      </c>
      <c r="G38" s="39">
        <v>0</v>
      </c>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f>SUM(D33:Y33)+SUM(D38:W38)</f>
        <v>0</v>
      </c>
    </row>
    <row r="39" spans="3:48" ht="17.850000000000001" customHeight="1">
      <c r="C39" s="40" t="s">
        <v>80</v>
      </c>
      <c r="D39" s="41">
        <v>0</v>
      </c>
      <c r="E39" s="41">
        <v>0</v>
      </c>
      <c r="F39" s="41">
        <v>0</v>
      </c>
      <c r="G39" s="41">
        <v>0</v>
      </c>
      <c r="H39" s="41">
        <v>0</v>
      </c>
      <c r="I39" s="41">
        <v>0</v>
      </c>
      <c r="J39" s="41">
        <v>0</v>
      </c>
      <c r="K39" s="41">
        <v>0</v>
      </c>
      <c r="L39" s="41">
        <v>0</v>
      </c>
      <c r="M39" s="41">
        <v>0</v>
      </c>
      <c r="N39" s="41">
        <v>0</v>
      </c>
      <c r="O39" s="41">
        <v>0</v>
      </c>
      <c r="P39" s="41">
        <v>0</v>
      </c>
      <c r="Q39" s="41">
        <v>0</v>
      </c>
      <c r="R39" s="41">
        <v>0</v>
      </c>
      <c r="S39" s="41">
        <v>0</v>
      </c>
      <c r="T39" s="41">
        <v>0</v>
      </c>
      <c r="U39" s="41">
        <v>0</v>
      </c>
      <c r="V39" s="41">
        <v>0</v>
      </c>
      <c r="W39" s="41">
        <v>0</v>
      </c>
      <c r="X39" s="41">
        <f>SUM(D34:Y34)+SUM(D39:W39)</f>
        <v>0</v>
      </c>
    </row>
    <row r="40" spans="3:48" ht="10.7" customHeight="1">
      <c r="C40" s="43"/>
    </row>
    <row r="41" spans="3:48" ht="18.600000000000001" customHeight="1"/>
    <row r="42" spans="3:48" s="31" customFormat="1" ht="18.75">
      <c r="C42" s="49" t="s">
        <v>97</v>
      </c>
    </row>
    <row r="43" spans="3:48" s="31" customFormat="1" ht="10.7" customHeight="1"/>
    <row r="44" spans="3:48" s="31" customFormat="1" ht="18.75">
      <c r="C44" s="49" t="s">
        <v>98</v>
      </c>
      <c r="S44" s="632"/>
      <c r="T44" s="632"/>
      <c r="U44" s="632"/>
    </row>
    <row r="45" spans="3:48" s="31" customFormat="1" ht="10.7" customHeight="1">
      <c r="S45" s="632"/>
      <c r="T45" s="632"/>
      <c r="U45" s="632"/>
    </row>
    <row r="46" spans="3:48" s="31" customFormat="1" ht="17.25">
      <c r="C46" s="32" t="s">
        <v>99</v>
      </c>
      <c r="L46" s="29" t="s">
        <v>100</v>
      </c>
      <c r="M46" s="50"/>
      <c r="N46" s="32" t="s">
        <v>101</v>
      </c>
      <c r="S46" s="632"/>
      <c r="T46" s="632"/>
      <c r="U46" s="632"/>
    </row>
    <row r="47" spans="3:48" s="31" customFormat="1" ht="14.25" customHeight="1">
      <c r="C47" s="51"/>
      <c r="D47" s="52" t="s">
        <v>102</v>
      </c>
      <c r="E47" s="53"/>
      <c r="F47" s="53"/>
      <c r="G47" s="52" t="s">
        <v>79</v>
      </c>
      <c r="H47" s="53"/>
      <c r="I47" s="54"/>
      <c r="J47" s="53" t="s">
        <v>80</v>
      </c>
      <c r="K47" s="53"/>
      <c r="L47" s="54"/>
      <c r="M47" s="50"/>
      <c r="N47" s="656" t="s">
        <v>704</v>
      </c>
      <c r="O47" s="657"/>
      <c r="P47" s="657"/>
      <c r="Q47" s="658"/>
      <c r="S47" s="673"/>
      <c r="T47" s="674"/>
      <c r="U47" s="675"/>
      <c r="V47" s="20"/>
    </row>
    <row r="48" spans="3:48" s="31" customFormat="1" ht="27">
      <c r="C48" s="55"/>
      <c r="D48" s="56" t="s">
        <v>103</v>
      </c>
      <c r="E48" s="57" t="s">
        <v>104</v>
      </c>
      <c r="F48" s="56" t="s">
        <v>105</v>
      </c>
      <c r="G48" s="56" t="s">
        <v>103</v>
      </c>
      <c r="H48" s="58" t="s">
        <v>104</v>
      </c>
      <c r="I48" s="30" t="s">
        <v>105</v>
      </c>
      <c r="J48" s="56" t="s">
        <v>103</v>
      </c>
      <c r="K48" s="58" t="s">
        <v>104</v>
      </c>
      <c r="L48" s="30" t="s">
        <v>105</v>
      </c>
      <c r="M48" s="50"/>
      <c r="N48" s="659"/>
      <c r="O48" s="660"/>
      <c r="P48" s="660"/>
      <c r="Q48" s="661"/>
      <c r="S48" s="676"/>
      <c r="T48" s="676"/>
      <c r="U48" s="676"/>
      <c r="V48" s="560"/>
    </row>
    <row r="49" spans="3:22" s="31" customFormat="1" ht="17.850000000000001" customHeight="1">
      <c r="C49" s="59" t="s">
        <v>106</v>
      </c>
      <c r="D49" s="60">
        <f>'1次効果'!F319</f>
        <v>0</v>
      </c>
      <c r="E49" s="60">
        <f>SUM(詳細1!X17:X18)</f>
        <v>0</v>
      </c>
      <c r="F49" s="61">
        <f>IF(D49=0,0,E49/D49)</f>
        <v>0</v>
      </c>
      <c r="G49" s="60">
        <f>'1次効果'!F320</f>
        <v>0</v>
      </c>
      <c r="H49" s="60">
        <f>SUM(詳細1!X31:X32)</f>
        <v>0</v>
      </c>
      <c r="I49" s="61">
        <f>IF(G49=0,0,H49/G49)</f>
        <v>0</v>
      </c>
      <c r="J49" s="62">
        <f>D49+G49</f>
        <v>0</v>
      </c>
      <c r="K49" s="60">
        <f>E49+H49</f>
        <v>0</v>
      </c>
      <c r="L49" s="61">
        <f>IF(J49=0,0,K49/J49)</f>
        <v>0</v>
      </c>
      <c r="M49" s="50"/>
      <c r="N49" s="662">
        <v>0.66465911321126903</v>
      </c>
      <c r="O49" s="663"/>
      <c r="P49" s="663"/>
      <c r="Q49" s="664"/>
      <c r="S49" s="676"/>
      <c r="T49" s="676"/>
      <c r="U49" s="676"/>
      <c r="V49" s="560"/>
    </row>
    <row r="50" spans="3:22" s="31" customFormat="1" ht="17.850000000000001" customHeight="1">
      <c r="C50" s="59" t="s">
        <v>107</v>
      </c>
      <c r="D50" s="60">
        <f>D49</f>
        <v>0</v>
      </c>
      <c r="E50" s="60">
        <f>SUM(詳細1!X17:X19)</f>
        <v>0</v>
      </c>
      <c r="F50" s="61">
        <f>IF(D50=0,0,E50/D50)</f>
        <v>0</v>
      </c>
      <c r="G50" s="60">
        <f>G49</f>
        <v>0</v>
      </c>
      <c r="H50" s="60">
        <f>SUM(詳細1!X31:X33)</f>
        <v>0</v>
      </c>
      <c r="I50" s="61">
        <f>IF(G50=0,0,H50/G50)</f>
        <v>0</v>
      </c>
      <c r="J50" s="62">
        <f>D50+G50</f>
        <v>0</v>
      </c>
      <c r="K50" s="60">
        <f>E50+H50</f>
        <v>0</v>
      </c>
      <c r="L50" s="61">
        <f>IF(J50=0,0,K50/J50)</f>
        <v>0</v>
      </c>
      <c r="M50" s="50"/>
      <c r="N50" s="665"/>
      <c r="O50" s="666"/>
      <c r="P50" s="666"/>
      <c r="Q50" s="667"/>
      <c r="S50" s="676"/>
      <c r="T50" s="676"/>
      <c r="U50" s="676"/>
      <c r="V50" s="560"/>
    </row>
    <row r="51" spans="3:22" s="31" customFormat="1" ht="10.7" customHeight="1">
      <c r="D51" s="63"/>
      <c r="E51" s="63"/>
      <c r="F51" s="64"/>
      <c r="G51" s="63"/>
      <c r="H51" s="63"/>
      <c r="I51" s="64"/>
      <c r="J51" s="63"/>
      <c r="K51" s="63"/>
      <c r="L51" s="64"/>
      <c r="M51" s="50"/>
      <c r="N51" s="50"/>
      <c r="O51" s="65"/>
      <c r="P51" s="65"/>
      <c r="Q51" s="65"/>
      <c r="S51" s="632"/>
      <c r="T51" s="632"/>
      <c r="U51" s="632"/>
    </row>
    <row r="52" spans="3:22" s="31" customFormat="1" ht="17.25">
      <c r="C52" s="32" t="s">
        <v>108</v>
      </c>
      <c r="D52" s="63"/>
      <c r="E52" s="63"/>
      <c r="F52" s="64"/>
      <c r="G52" s="63"/>
      <c r="H52" s="63"/>
      <c r="I52" s="64"/>
      <c r="J52" s="63"/>
      <c r="K52" s="63"/>
      <c r="L52" s="29" t="s">
        <v>100</v>
      </c>
      <c r="M52" s="50"/>
      <c r="N52" s="32" t="s">
        <v>109</v>
      </c>
      <c r="S52" s="632"/>
      <c r="T52" s="632"/>
      <c r="U52" s="632"/>
    </row>
    <row r="53" spans="3:22" s="31" customFormat="1" ht="13.5" customHeight="1">
      <c r="C53" s="51"/>
      <c r="D53" s="52" t="s">
        <v>102</v>
      </c>
      <c r="E53" s="53"/>
      <c r="F53" s="53"/>
      <c r="G53" s="52" t="s">
        <v>79</v>
      </c>
      <c r="H53" s="53"/>
      <c r="I53" s="54"/>
      <c r="J53" s="53" t="s">
        <v>80</v>
      </c>
      <c r="K53" s="53"/>
      <c r="L53" s="54"/>
      <c r="M53" s="50"/>
      <c r="N53" s="656" t="s">
        <v>705</v>
      </c>
      <c r="O53" s="657"/>
      <c r="P53" s="657"/>
      <c r="Q53" s="658"/>
    </row>
    <row r="54" spans="3:22" s="31" customFormat="1" ht="27">
      <c r="C54" s="55"/>
      <c r="D54" s="56" t="s">
        <v>103</v>
      </c>
      <c r="E54" s="57" t="s">
        <v>104</v>
      </c>
      <c r="F54" s="56" t="s">
        <v>105</v>
      </c>
      <c r="G54" s="56" t="s">
        <v>103</v>
      </c>
      <c r="H54" s="58" t="s">
        <v>104</v>
      </c>
      <c r="I54" s="30" t="s">
        <v>105</v>
      </c>
      <c r="J54" s="56" t="s">
        <v>103</v>
      </c>
      <c r="K54" s="58" t="s">
        <v>104</v>
      </c>
      <c r="L54" s="30" t="s">
        <v>105</v>
      </c>
      <c r="M54" s="50"/>
      <c r="N54" s="659"/>
      <c r="O54" s="660"/>
      <c r="P54" s="660"/>
      <c r="Q54" s="661"/>
    </row>
    <row r="55" spans="3:22" s="31" customFormat="1" ht="17.850000000000001" customHeight="1">
      <c r="C55" s="66" t="s">
        <v>106</v>
      </c>
      <c r="D55" s="67">
        <f>'1次効果'!F1280</f>
        <v>0</v>
      </c>
      <c r="E55" s="67">
        <f>SUM(詳細1!X64:X65)</f>
        <v>0</v>
      </c>
      <c r="F55" s="61">
        <f>IF(D55=0,0,E55/D55)</f>
        <v>0</v>
      </c>
      <c r="G55" s="67">
        <f>'1次効果'!F1281</f>
        <v>0</v>
      </c>
      <c r="H55" s="67">
        <f>SUM(詳細1!X78:X79)</f>
        <v>0</v>
      </c>
      <c r="I55" s="61">
        <f>IF(G55=0,0,H55/G55)</f>
        <v>0</v>
      </c>
      <c r="J55" s="68">
        <f>D55+G55</f>
        <v>0</v>
      </c>
      <c r="K55" s="60">
        <f>E55+H55</f>
        <v>0</v>
      </c>
      <c r="L55" s="61">
        <f>IF(J55=0,0,K55/J55)</f>
        <v>0</v>
      </c>
      <c r="M55" s="50"/>
      <c r="N55" s="662">
        <v>0.73799999999999999</v>
      </c>
      <c r="O55" s="668"/>
      <c r="P55" s="668"/>
      <c r="Q55" s="669"/>
    </row>
    <row r="56" spans="3:22" s="31" customFormat="1" ht="17.850000000000001" customHeight="1">
      <c r="C56" s="59" t="s">
        <v>107</v>
      </c>
      <c r="D56" s="60">
        <f>D55</f>
        <v>0</v>
      </c>
      <c r="E56" s="60">
        <f>SUM(詳細1!X64:X66)</f>
        <v>0</v>
      </c>
      <c r="F56" s="61">
        <f>IF(D56=0,0,E56/D56)</f>
        <v>0</v>
      </c>
      <c r="G56" s="60">
        <f>G55</f>
        <v>0</v>
      </c>
      <c r="H56" s="60">
        <f>SUM(詳細1!X78:X80)</f>
        <v>0</v>
      </c>
      <c r="I56" s="61">
        <f>IF(G56=0,0,H56/G56)</f>
        <v>0</v>
      </c>
      <c r="J56" s="62">
        <f>D56+G56</f>
        <v>0</v>
      </c>
      <c r="K56" s="60">
        <f>E56+H56</f>
        <v>0</v>
      </c>
      <c r="L56" s="61">
        <f>IF(J56=0,0,K56/J56)</f>
        <v>0</v>
      </c>
      <c r="M56" s="50"/>
      <c r="N56" s="670"/>
      <c r="O56" s="671"/>
      <c r="P56" s="671"/>
      <c r="Q56" s="672"/>
    </row>
    <row r="57" spans="3:22" s="31" customFormat="1" ht="10.7" customHeight="1">
      <c r="D57" s="63"/>
      <c r="E57" s="63"/>
      <c r="F57" s="64"/>
      <c r="G57" s="63"/>
      <c r="H57" s="63"/>
      <c r="I57" s="64"/>
      <c r="J57" s="63"/>
      <c r="K57" s="63"/>
      <c r="L57" s="64"/>
      <c r="M57" s="50"/>
      <c r="N57" s="50"/>
      <c r="O57" s="65"/>
      <c r="P57" s="65"/>
      <c r="Q57" s="65"/>
    </row>
    <row r="58" spans="3:22" s="31" customFormat="1" ht="17.25">
      <c r="C58" s="32" t="s">
        <v>110</v>
      </c>
      <c r="D58" s="63"/>
      <c r="E58" s="63"/>
      <c r="F58" s="64"/>
      <c r="G58" s="63"/>
      <c r="H58" s="63"/>
      <c r="I58" s="64"/>
      <c r="J58" s="63"/>
      <c r="K58" s="63"/>
      <c r="L58" s="29" t="s">
        <v>100</v>
      </c>
      <c r="M58" s="50"/>
      <c r="N58" s="50"/>
      <c r="O58" s="65"/>
      <c r="P58" s="65"/>
      <c r="Q58" s="65"/>
    </row>
    <row r="59" spans="3:22" s="31" customFormat="1" ht="14.25">
      <c r="C59" s="51"/>
      <c r="D59" s="52" t="s">
        <v>102</v>
      </c>
      <c r="E59" s="53"/>
      <c r="F59" s="53"/>
      <c r="G59" s="52" t="s">
        <v>79</v>
      </c>
      <c r="H59" s="53"/>
      <c r="I59" s="54"/>
      <c r="J59" s="53" t="s">
        <v>80</v>
      </c>
      <c r="K59" s="53"/>
      <c r="L59" s="54"/>
      <c r="M59" s="50"/>
      <c r="N59" s="50"/>
      <c r="O59" s="65"/>
      <c r="P59" s="65"/>
      <c r="Q59" s="65"/>
    </row>
    <row r="60" spans="3:22" s="31" customFormat="1" ht="27">
      <c r="C60" s="55"/>
      <c r="D60" s="56" t="s">
        <v>103</v>
      </c>
      <c r="E60" s="57" t="s">
        <v>104</v>
      </c>
      <c r="F60" s="56" t="s">
        <v>105</v>
      </c>
      <c r="G60" s="56" t="s">
        <v>103</v>
      </c>
      <c r="H60" s="58" t="s">
        <v>104</v>
      </c>
      <c r="I60" s="30" t="s">
        <v>105</v>
      </c>
      <c r="J60" s="56" t="s">
        <v>103</v>
      </c>
      <c r="K60" s="58" t="s">
        <v>104</v>
      </c>
      <c r="L60" s="30" t="s">
        <v>105</v>
      </c>
      <c r="M60" s="50"/>
      <c r="N60" s="50"/>
      <c r="O60" s="65"/>
      <c r="P60" s="65"/>
      <c r="Q60" s="65"/>
    </row>
    <row r="61" spans="3:22" s="31" customFormat="1" ht="17.850000000000001" customHeight="1">
      <c r="C61" s="66" t="s">
        <v>106</v>
      </c>
      <c r="D61" s="67">
        <f>D49+D55</f>
        <v>0</v>
      </c>
      <c r="E61" s="67">
        <f>E49+E55</f>
        <v>0</v>
      </c>
      <c r="F61" s="61">
        <f>IF(D61=0,0,E61/D61)</f>
        <v>0</v>
      </c>
      <c r="G61" s="67">
        <f>G49+G55</f>
        <v>0</v>
      </c>
      <c r="H61" s="67">
        <f>H49+H55</f>
        <v>0</v>
      </c>
      <c r="I61" s="61">
        <f>IF(G61=0,0,H61/G61)</f>
        <v>0</v>
      </c>
      <c r="J61" s="67">
        <f>D61+G61</f>
        <v>0</v>
      </c>
      <c r="K61" s="60">
        <f>E61+H61</f>
        <v>0</v>
      </c>
      <c r="L61" s="61">
        <f>IF(J61=0,0,K61/J61)</f>
        <v>0</v>
      </c>
      <c r="M61" s="50"/>
      <c r="N61" s="50"/>
      <c r="O61" s="65"/>
      <c r="P61" s="65"/>
      <c r="Q61" s="65"/>
    </row>
    <row r="62" spans="3:22" s="31" customFormat="1" ht="17.850000000000001" customHeight="1">
      <c r="C62" s="59" t="s">
        <v>107</v>
      </c>
      <c r="D62" s="60">
        <f>D50+D56</f>
        <v>0</v>
      </c>
      <c r="E62" s="60">
        <f>E50+E56</f>
        <v>0</v>
      </c>
      <c r="F62" s="61">
        <f>IF(D62=0,0,E62/D62)</f>
        <v>0</v>
      </c>
      <c r="G62" s="60">
        <f>G50+G56</f>
        <v>0</v>
      </c>
      <c r="H62" s="60">
        <f>H50+H56</f>
        <v>0</v>
      </c>
      <c r="I62" s="61">
        <f>IF(G62=0,0,H62/G62)</f>
        <v>0</v>
      </c>
      <c r="J62" s="60">
        <f>D62+G62</f>
        <v>0</v>
      </c>
      <c r="K62" s="60">
        <f>E62+H62</f>
        <v>0</v>
      </c>
      <c r="L62" s="61">
        <f>IF(J62=0,0,K62/J62)</f>
        <v>0</v>
      </c>
      <c r="M62" s="50"/>
      <c r="N62" s="50"/>
      <c r="O62" s="65"/>
      <c r="P62" s="65"/>
      <c r="Q62" s="65"/>
    </row>
    <row r="63" spans="3:22" s="31" customFormat="1" ht="15" customHeight="1">
      <c r="F63" s="29"/>
      <c r="G63" s="45"/>
    </row>
    <row r="64" spans="3:22" s="31" customFormat="1" ht="15" customHeight="1">
      <c r="F64" s="29"/>
      <c r="G64" s="45"/>
    </row>
    <row r="65" spans="3:48" s="31" customFormat="1" ht="15" customHeight="1">
      <c r="F65" s="29"/>
      <c r="G65" s="45"/>
    </row>
    <row r="66" spans="3:48" s="31" customFormat="1" ht="15" customHeight="1">
      <c r="F66" s="29"/>
      <c r="G66" s="45"/>
    </row>
    <row r="67" spans="3:48" s="31" customFormat="1" ht="15" customHeight="1">
      <c r="F67" s="29"/>
      <c r="G67" s="45"/>
    </row>
    <row r="68" spans="3:48" s="31" customFormat="1" ht="10.7" customHeight="1">
      <c r="F68" s="29"/>
      <c r="G68" s="45"/>
    </row>
    <row r="69" spans="3:48" s="31" customFormat="1" ht="18.75">
      <c r="C69" s="49" t="s">
        <v>111</v>
      </c>
      <c r="F69" s="29"/>
      <c r="G69" s="45"/>
    </row>
    <row r="70" spans="3:48" s="31" customFormat="1" ht="10.7" customHeight="1">
      <c r="F70" s="29"/>
      <c r="G70" s="45"/>
    </row>
    <row r="71" spans="3:48" s="31" customFormat="1" ht="18.75">
      <c r="C71" s="49" t="s">
        <v>112</v>
      </c>
      <c r="F71" s="29"/>
      <c r="G71" s="45"/>
    </row>
    <row r="72" spans="3:48" s="31" customFormat="1" ht="10.7" customHeight="1">
      <c r="F72" s="29"/>
      <c r="G72" s="45"/>
    </row>
    <row r="73" spans="3:48" s="31" customFormat="1" ht="18.75">
      <c r="C73" s="49" t="s">
        <v>113</v>
      </c>
      <c r="D73" s="25"/>
      <c r="E73" s="25"/>
      <c r="F73" s="69"/>
      <c r="G73" s="70"/>
      <c r="H73" s="25"/>
      <c r="I73" s="25"/>
      <c r="J73" s="71"/>
      <c r="K73" s="72"/>
      <c r="L73" s="25"/>
      <c r="M73" s="25"/>
      <c r="N73" s="25"/>
      <c r="O73" s="25"/>
      <c r="P73" s="25"/>
      <c r="W73" s="29" t="s">
        <v>55</v>
      </c>
    </row>
    <row r="74" spans="3:48" s="31" customFormat="1" ht="13.5">
      <c r="C74" s="47"/>
      <c r="D74" s="596">
        <f t="array" ref="D74:AS75">+TRANSPOSE('入力 _県内外'!$B$6:$C$47)</f>
        <v>1</v>
      </c>
      <c r="E74" s="596">
        <v>2</v>
      </c>
      <c r="F74" s="596">
        <v>3</v>
      </c>
      <c r="G74" s="596">
        <v>4</v>
      </c>
      <c r="H74" s="596">
        <v>5</v>
      </c>
      <c r="I74" s="596">
        <v>6</v>
      </c>
      <c r="J74" s="596">
        <v>7</v>
      </c>
      <c r="K74" s="596">
        <v>8</v>
      </c>
      <c r="L74" s="596">
        <v>9</v>
      </c>
      <c r="M74" s="596">
        <v>10</v>
      </c>
      <c r="N74" s="596">
        <v>11</v>
      </c>
      <c r="O74" s="596">
        <v>12</v>
      </c>
      <c r="P74" s="596">
        <v>13</v>
      </c>
      <c r="Q74" s="596">
        <v>14</v>
      </c>
      <c r="R74" s="596">
        <v>15</v>
      </c>
      <c r="S74" s="596">
        <v>16</v>
      </c>
      <c r="T74" s="596">
        <v>17</v>
      </c>
      <c r="U74" s="596">
        <v>18</v>
      </c>
      <c r="V74" s="596">
        <v>19</v>
      </c>
      <c r="W74" s="596">
        <v>20</v>
      </c>
      <c r="X74" s="596">
        <v>21</v>
      </c>
      <c r="Y74" s="596">
        <v>22</v>
      </c>
      <c r="Z74" s="596">
        <v>23</v>
      </c>
      <c r="AA74" s="596">
        <v>24</v>
      </c>
      <c r="AB74" s="596">
        <v>25</v>
      </c>
      <c r="AC74" s="596">
        <v>26</v>
      </c>
      <c r="AD74" s="596">
        <v>27</v>
      </c>
      <c r="AE74" s="596">
        <v>28</v>
      </c>
      <c r="AF74" s="596">
        <v>29</v>
      </c>
      <c r="AG74" s="596">
        <v>30</v>
      </c>
      <c r="AH74" s="596">
        <v>31</v>
      </c>
      <c r="AI74" s="596">
        <v>32</v>
      </c>
      <c r="AJ74" s="596">
        <v>33</v>
      </c>
      <c r="AK74" s="596">
        <v>34</v>
      </c>
      <c r="AL74" s="596">
        <v>35</v>
      </c>
      <c r="AM74" s="596">
        <v>36</v>
      </c>
      <c r="AN74" s="596">
        <v>37</v>
      </c>
      <c r="AO74" s="596">
        <v>38</v>
      </c>
      <c r="AP74" s="596">
        <v>39</v>
      </c>
      <c r="AQ74" s="596">
        <v>40</v>
      </c>
      <c r="AR74" s="596">
        <v>41</v>
      </c>
      <c r="AS74" s="596">
        <v>42</v>
      </c>
      <c r="AT74" s="94" t="s">
        <v>586</v>
      </c>
      <c r="AU74" s="94"/>
      <c r="AV74" s="47"/>
    </row>
    <row r="75" spans="3:48" s="31" customFormat="1" ht="54">
      <c r="C75" s="73" t="s">
        <v>56</v>
      </c>
      <c r="D75" s="546" t="str">
        <v>農業　　　　　</v>
      </c>
      <c r="E75" s="546" t="str">
        <v>林業　　　　　</v>
      </c>
      <c r="F75" s="546" t="str">
        <v>漁業　　　　</v>
      </c>
      <c r="G75" s="546" t="str">
        <v>鉱業</v>
      </c>
      <c r="H75" s="546" t="str">
        <v>飲食料品　　　　　　　</v>
      </c>
      <c r="I75" s="546" t="str">
        <v>繊維製品　</v>
      </c>
      <c r="J75" s="546" t="str">
        <v>パルプ・紙・木製品</v>
      </c>
      <c r="K75" s="546" t="str">
        <v>化学製品  　　　  　</v>
      </c>
      <c r="L75" s="546" t="str">
        <v>石油・石炭製品　　　</v>
      </c>
      <c r="M75" s="546" t="str">
        <v>プラスチック・ゴム</v>
      </c>
      <c r="N75" s="546" t="str">
        <v>窯業・土石製品　　</v>
      </c>
      <c r="O75" s="546" t="str">
        <v>鉄鋼　　　　　　　　</v>
      </c>
      <c r="P75" s="546" t="str">
        <v>非鉄金属　　　　　　</v>
      </c>
      <c r="Q75" s="546" t="str">
        <v>金属製品　　　　　　</v>
      </c>
      <c r="R75" s="546" t="str">
        <v>はん用機械</v>
      </c>
      <c r="S75" s="546" t="str">
        <v>生産用機械</v>
      </c>
      <c r="T75" s="546" t="str">
        <v>業務用機械</v>
      </c>
      <c r="U75" s="546" t="str">
        <v>電子部品</v>
      </c>
      <c r="V75" s="546" t="str">
        <v>電気機械　　　　　　</v>
      </c>
      <c r="W75" s="546" t="str">
        <v>情報・通信機器</v>
      </c>
      <c r="X75" s="546" t="str">
        <v>輸送機械  　　　　　</v>
      </c>
      <c r="Y75" s="546" t="str">
        <v>その他の製造工業製品</v>
      </c>
      <c r="Z75" s="546" t="str">
        <v>建設　　　　　　　　</v>
      </c>
      <c r="AA75" s="546" t="str">
        <v>電力・ガス・熱供給</v>
      </c>
      <c r="AB75" s="546" t="str">
        <v>水道</v>
      </c>
      <c r="AC75" s="546" t="str">
        <v>廃棄物処理</v>
      </c>
      <c r="AD75" s="546" t="str">
        <v>商業　　　　　　　　</v>
      </c>
      <c r="AE75" s="546" t="str">
        <v>金融・保険　　　　　</v>
      </c>
      <c r="AF75" s="546" t="str">
        <v>不動産　　　　　　　</v>
      </c>
      <c r="AG75" s="546" t="str">
        <v>運輸・郵便　　　</v>
      </c>
      <c r="AH75" s="546" t="str">
        <v>情報通信</v>
      </c>
      <c r="AI75" s="546" t="str">
        <v>公務　　　　　　　　</v>
      </c>
      <c r="AJ75" s="546" t="str">
        <v>教育・研究　　　　　</v>
      </c>
      <c r="AK75" s="546" t="str">
        <v>医療・福祉</v>
      </c>
      <c r="AL75" s="546" t="str">
        <v>その他の非営利団体サービス</v>
      </c>
      <c r="AM75" s="546" t="str">
        <v>対事業所サービス</v>
      </c>
      <c r="AN75" s="546" t="str">
        <v>宿泊業</v>
      </c>
      <c r="AO75" s="546" t="str">
        <v>飲食サービス</v>
      </c>
      <c r="AP75" s="546" t="str">
        <v>娯楽サービス</v>
      </c>
      <c r="AQ75" s="546" t="str">
        <v>対個人サービス</v>
      </c>
      <c r="AR75" s="546" t="str">
        <v>事務用品</v>
      </c>
      <c r="AS75" s="546" t="str">
        <v>分類不明</v>
      </c>
      <c r="AT75" s="94" t="s">
        <v>586</v>
      </c>
      <c r="AU75" s="94"/>
      <c r="AV75" s="30" t="s">
        <v>90</v>
      </c>
    </row>
    <row r="76" spans="3:48" s="31" customFormat="1" ht="12.95" customHeight="1">
      <c r="C76" s="74" t="s">
        <v>114</v>
      </c>
      <c r="D76" s="75">
        <f t="array" ref="D76:AS78">+詳細1!D11:AS13</f>
        <v>0</v>
      </c>
      <c r="E76" s="75">
        <v>0</v>
      </c>
      <c r="F76" s="75">
        <v>0</v>
      </c>
      <c r="G76" s="75">
        <v>0</v>
      </c>
      <c r="H76" s="75">
        <v>0</v>
      </c>
      <c r="I76" s="75">
        <v>0</v>
      </c>
      <c r="J76" s="75">
        <v>0</v>
      </c>
      <c r="K76" s="75">
        <v>0</v>
      </c>
      <c r="L76" s="75">
        <v>0</v>
      </c>
      <c r="M76" s="75">
        <v>0</v>
      </c>
      <c r="N76" s="75">
        <v>0</v>
      </c>
      <c r="O76" s="75">
        <v>0</v>
      </c>
      <c r="P76" s="75">
        <v>0</v>
      </c>
      <c r="Q76" s="92">
        <v>0</v>
      </c>
      <c r="R76" s="92">
        <v>0</v>
      </c>
      <c r="S76" s="92">
        <v>0</v>
      </c>
      <c r="T76" s="92">
        <v>0</v>
      </c>
      <c r="U76" s="92">
        <v>0</v>
      </c>
      <c r="V76" s="92">
        <v>0</v>
      </c>
      <c r="W76" s="75">
        <v>0</v>
      </c>
      <c r="X76" s="75">
        <v>0</v>
      </c>
      <c r="Y76" s="75">
        <v>0</v>
      </c>
      <c r="Z76" s="75">
        <v>0</v>
      </c>
      <c r="AA76" s="75">
        <v>0</v>
      </c>
      <c r="AB76" s="75">
        <v>0</v>
      </c>
      <c r="AC76" s="75">
        <v>0</v>
      </c>
      <c r="AD76" s="75">
        <v>0</v>
      </c>
      <c r="AE76" s="75">
        <v>0</v>
      </c>
      <c r="AF76" s="75">
        <v>0</v>
      </c>
      <c r="AG76" s="75">
        <v>0</v>
      </c>
      <c r="AH76" s="75">
        <v>0</v>
      </c>
      <c r="AI76" s="75">
        <v>0</v>
      </c>
      <c r="AJ76" s="75">
        <v>0</v>
      </c>
      <c r="AK76" s="75">
        <v>0</v>
      </c>
      <c r="AL76" s="75">
        <v>0</v>
      </c>
      <c r="AM76" s="75">
        <v>0</v>
      </c>
      <c r="AN76" s="75">
        <v>0</v>
      </c>
      <c r="AO76" s="75">
        <v>0</v>
      </c>
      <c r="AP76" s="75">
        <v>0</v>
      </c>
      <c r="AQ76" s="75">
        <v>0</v>
      </c>
      <c r="AR76" s="75">
        <v>0</v>
      </c>
      <c r="AS76" s="75">
        <v>0</v>
      </c>
      <c r="AT76" s="94" t="s">
        <v>586</v>
      </c>
      <c r="AU76" s="94"/>
      <c r="AV76" s="568">
        <f>+SUM(D76:AS76)-X82</f>
        <v>0</v>
      </c>
    </row>
    <row r="77" spans="3:48" s="31" customFormat="1" ht="12.95" customHeight="1">
      <c r="C77" s="77" t="s">
        <v>115</v>
      </c>
      <c r="D77" s="37">
        <v>0</v>
      </c>
      <c r="E77" s="37">
        <v>0</v>
      </c>
      <c r="F77" s="37">
        <v>0</v>
      </c>
      <c r="G77" s="37">
        <v>0</v>
      </c>
      <c r="H77" s="37">
        <v>0</v>
      </c>
      <c r="I77" s="37">
        <v>0</v>
      </c>
      <c r="J77" s="37">
        <v>0</v>
      </c>
      <c r="K77" s="37">
        <v>0</v>
      </c>
      <c r="L77" s="37">
        <v>0</v>
      </c>
      <c r="M77" s="37">
        <v>0</v>
      </c>
      <c r="N77" s="37">
        <v>0</v>
      </c>
      <c r="O77" s="37">
        <v>0</v>
      </c>
      <c r="P77" s="37">
        <v>0</v>
      </c>
      <c r="Q77" s="93">
        <v>0</v>
      </c>
      <c r="R77" s="93">
        <v>0</v>
      </c>
      <c r="S77" s="93">
        <v>0</v>
      </c>
      <c r="T77" s="93">
        <v>0</v>
      </c>
      <c r="U77" s="93">
        <v>0</v>
      </c>
      <c r="V77" s="93">
        <v>0</v>
      </c>
      <c r="W77" s="37">
        <v>0</v>
      </c>
      <c r="X77" s="37">
        <v>0</v>
      </c>
      <c r="Y77" s="37">
        <v>0</v>
      </c>
      <c r="Z77" s="37">
        <v>0</v>
      </c>
      <c r="AA77" s="37">
        <v>0</v>
      </c>
      <c r="AB77" s="37">
        <v>0</v>
      </c>
      <c r="AC77" s="37">
        <v>0</v>
      </c>
      <c r="AD77" s="37">
        <v>0</v>
      </c>
      <c r="AE77" s="37">
        <v>0</v>
      </c>
      <c r="AF77" s="37">
        <v>0</v>
      </c>
      <c r="AG77" s="37">
        <v>0</v>
      </c>
      <c r="AH77" s="37">
        <v>0</v>
      </c>
      <c r="AI77" s="37">
        <v>0</v>
      </c>
      <c r="AJ77" s="37">
        <v>0</v>
      </c>
      <c r="AK77" s="37">
        <v>0</v>
      </c>
      <c r="AL77" s="37">
        <v>0</v>
      </c>
      <c r="AM77" s="37">
        <v>0</v>
      </c>
      <c r="AN77" s="37">
        <v>0</v>
      </c>
      <c r="AO77" s="37">
        <v>0</v>
      </c>
      <c r="AP77" s="37">
        <v>0</v>
      </c>
      <c r="AQ77" s="37">
        <v>0</v>
      </c>
      <c r="AR77" s="37">
        <v>0</v>
      </c>
      <c r="AS77" s="37">
        <v>0</v>
      </c>
      <c r="AT77" s="94" t="s">
        <v>586</v>
      </c>
      <c r="AU77" s="94"/>
      <c r="AV77" s="568">
        <f>+SUM(D77:AS77)-X83</f>
        <v>0</v>
      </c>
    </row>
    <row r="78" spans="3:48" s="31" customFormat="1" ht="12.95" customHeight="1">
      <c r="C78" s="77" t="s">
        <v>116</v>
      </c>
      <c r="D78" s="37">
        <v>0</v>
      </c>
      <c r="E78" s="37">
        <v>0</v>
      </c>
      <c r="F78" s="37">
        <v>0</v>
      </c>
      <c r="G78" s="37">
        <v>0</v>
      </c>
      <c r="H78" s="37">
        <v>0</v>
      </c>
      <c r="I78" s="37">
        <v>0</v>
      </c>
      <c r="J78" s="37">
        <v>0</v>
      </c>
      <c r="K78" s="37">
        <v>0</v>
      </c>
      <c r="L78" s="37">
        <v>0</v>
      </c>
      <c r="M78" s="37">
        <v>0</v>
      </c>
      <c r="N78" s="37">
        <v>0</v>
      </c>
      <c r="O78" s="37">
        <v>0</v>
      </c>
      <c r="P78" s="37">
        <v>0</v>
      </c>
      <c r="Q78" s="93">
        <v>0</v>
      </c>
      <c r="R78" s="93">
        <v>0</v>
      </c>
      <c r="S78" s="93">
        <v>0</v>
      </c>
      <c r="T78" s="93">
        <v>0</v>
      </c>
      <c r="U78" s="93">
        <v>0</v>
      </c>
      <c r="V78" s="93">
        <v>0</v>
      </c>
      <c r="W78" s="37">
        <v>0</v>
      </c>
      <c r="X78" s="37">
        <v>0</v>
      </c>
      <c r="Y78" s="37">
        <v>0</v>
      </c>
      <c r="Z78" s="37">
        <v>0</v>
      </c>
      <c r="AA78" s="37">
        <v>0</v>
      </c>
      <c r="AB78" s="37">
        <v>0</v>
      </c>
      <c r="AC78" s="37">
        <v>0</v>
      </c>
      <c r="AD78" s="37">
        <v>0</v>
      </c>
      <c r="AE78" s="37">
        <v>0</v>
      </c>
      <c r="AF78" s="37">
        <v>0</v>
      </c>
      <c r="AG78" s="37">
        <v>0</v>
      </c>
      <c r="AH78" s="37">
        <v>0</v>
      </c>
      <c r="AI78" s="37">
        <v>0</v>
      </c>
      <c r="AJ78" s="37">
        <v>0</v>
      </c>
      <c r="AK78" s="37">
        <v>0</v>
      </c>
      <c r="AL78" s="37">
        <v>0</v>
      </c>
      <c r="AM78" s="37">
        <v>0</v>
      </c>
      <c r="AN78" s="37">
        <v>0</v>
      </c>
      <c r="AO78" s="37">
        <v>0</v>
      </c>
      <c r="AP78" s="37">
        <v>0</v>
      </c>
      <c r="AQ78" s="37">
        <v>0</v>
      </c>
      <c r="AR78" s="37">
        <v>0</v>
      </c>
      <c r="AS78" s="37">
        <v>0</v>
      </c>
      <c r="AT78" s="94" t="s">
        <v>586</v>
      </c>
      <c r="AU78" s="94"/>
      <c r="AV78" s="569">
        <f>+SUM(D78:AS78)-X84</f>
        <v>0</v>
      </c>
    </row>
    <row r="79" spans="3:48" s="31" customFormat="1" ht="12.95" customHeight="1">
      <c r="C79" s="79" t="s">
        <v>107</v>
      </c>
      <c r="D79" s="37">
        <f t="shared" ref="D79:AS79" si="10">SUM(D76:D78)</f>
        <v>0</v>
      </c>
      <c r="E79" s="37">
        <f t="shared" si="10"/>
        <v>0</v>
      </c>
      <c r="F79" s="37">
        <f t="shared" si="10"/>
        <v>0</v>
      </c>
      <c r="G79" s="37">
        <f t="shared" si="10"/>
        <v>0</v>
      </c>
      <c r="H79" s="37">
        <f t="shared" si="10"/>
        <v>0</v>
      </c>
      <c r="I79" s="37">
        <f t="shared" si="10"/>
        <v>0</v>
      </c>
      <c r="J79" s="37">
        <f t="shared" si="10"/>
        <v>0</v>
      </c>
      <c r="K79" s="37">
        <f t="shared" si="10"/>
        <v>0</v>
      </c>
      <c r="L79" s="37">
        <f t="shared" si="10"/>
        <v>0</v>
      </c>
      <c r="M79" s="37">
        <f t="shared" si="10"/>
        <v>0</v>
      </c>
      <c r="N79" s="37">
        <f t="shared" si="10"/>
        <v>0</v>
      </c>
      <c r="O79" s="37">
        <f t="shared" si="10"/>
        <v>0</v>
      </c>
      <c r="P79" s="37">
        <f t="shared" si="10"/>
        <v>0</v>
      </c>
      <c r="Q79" s="93">
        <f t="shared" si="10"/>
        <v>0</v>
      </c>
      <c r="R79" s="93">
        <f t="shared" si="10"/>
        <v>0</v>
      </c>
      <c r="S79" s="93">
        <f t="shared" si="10"/>
        <v>0</v>
      </c>
      <c r="T79" s="93">
        <f t="shared" si="10"/>
        <v>0</v>
      </c>
      <c r="U79" s="93">
        <f t="shared" si="10"/>
        <v>0</v>
      </c>
      <c r="V79" s="93">
        <f t="shared" si="10"/>
        <v>0</v>
      </c>
      <c r="W79" s="37">
        <f t="shared" si="10"/>
        <v>0</v>
      </c>
      <c r="X79" s="41">
        <f t="shared" si="10"/>
        <v>0</v>
      </c>
      <c r="Y79" s="41">
        <f t="shared" si="10"/>
        <v>0</v>
      </c>
      <c r="Z79" s="41">
        <f t="shared" si="10"/>
        <v>0</v>
      </c>
      <c r="AA79" s="41">
        <f t="shared" si="10"/>
        <v>0</v>
      </c>
      <c r="AB79" s="41">
        <f t="shared" si="10"/>
        <v>0</v>
      </c>
      <c r="AC79" s="41">
        <f t="shared" si="10"/>
        <v>0</v>
      </c>
      <c r="AD79" s="41">
        <f t="shared" si="10"/>
        <v>0</v>
      </c>
      <c r="AE79" s="41">
        <f t="shared" si="10"/>
        <v>0</v>
      </c>
      <c r="AF79" s="41">
        <f t="shared" si="10"/>
        <v>0</v>
      </c>
      <c r="AG79" s="41">
        <f t="shared" si="10"/>
        <v>0</v>
      </c>
      <c r="AH79" s="41">
        <f t="shared" si="10"/>
        <v>0</v>
      </c>
      <c r="AI79" s="41">
        <f t="shared" si="10"/>
        <v>0</v>
      </c>
      <c r="AJ79" s="41">
        <f t="shared" si="10"/>
        <v>0</v>
      </c>
      <c r="AK79" s="41">
        <f t="shared" si="10"/>
        <v>0</v>
      </c>
      <c r="AL79" s="41">
        <f t="shared" si="10"/>
        <v>0</v>
      </c>
      <c r="AM79" s="41">
        <f t="shared" si="10"/>
        <v>0</v>
      </c>
      <c r="AN79" s="41">
        <f t="shared" si="10"/>
        <v>0</v>
      </c>
      <c r="AO79" s="41">
        <f t="shared" si="10"/>
        <v>0</v>
      </c>
      <c r="AP79" s="41">
        <f t="shared" si="10"/>
        <v>0</v>
      </c>
      <c r="AQ79" s="41">
        <f t="shared" si="10"/>
        <v>0</v>
      </c>
      <c r="AR79" s="41">
        <f t="shared" si="10"/>
        <v>0</v>
      </c>
      <c r="AS79" s="41">
        <f t="shared" si="10"/>
        <v>0</v>
      </c>
      <c r="AT79" s="94" t="s">
        <v>586</v>
      </c>
      <c r="AU79" s="94"/>
      <c r="AV79" s="569">
        <f>+SUM(D79:AS79)-X85</f>
        <v>0</v>
      </c>
    </row>
    <row r="80" spans="3:48" s="31" customFormat="1" ht="13.5">
      <c r="C80" s="81"/>
      <c r="D80" s="545">
        <f t="array" ref="D80:W81">+Z74:AS75</f>
        <v>23</v>
      </c>
      <c r="E80" s="545">
        <v>24</v>
      </c>
      <c r="F80" s="545">
        <v>25</v>
      </c>
      <c r="G80" s="545">
        <v>26</v>
      </c>
      <c r="H80" s="545">
        <v>27</v>
      </c>
      <c r="I80" s="545">
        <v>28</v>
      </c>
      <c r="J80" s="545">
        <v>29</v>
      </c>
      <c r="K80" s="545">
        <v>30</v>
      </c>
      <c r="L80" s="545">
        <v>31</v>
      </c>
      <c r="M80" s="545">
        <v>32</v>
      </c>
      <c r="N80" s="545">
        <v>33</v>
      </c>
      <c r="O80" s="545">
        <v>34</v>
      </c>
      <c r="P80" s="545">
        <v>35</v>
      </c>
      <c r="Q80" s="545">
        <v>36</v>
      </c>
      <c r="R80" s="545">
        <v>37</v>
      </c>
      <c r="S80" s="545">
        <v>38</v>
      </c>
      <c r="T80" s="545">
        <v>39</v>
      </c>
      <c r="U80" s="545">
        <v>40</v>
      </c>
      <c r="V80" s="545">
        <v>41</v>
      </c>
      <c r="W80" s="545">
        <v>42</v>
      </c>
      <c r="X80" s="545"/>
    </row>
    <row r="81" spans="3:48" s="31" customFormat="1" ht="54">
      <c r="C81" s="73" t="s">
        <v>56</v>
      </c>
      <c r="D81" s="546" t="str">
        <v>建設　　　　　　　　</v>
      </c>
      <c r="E81" s="546" t="str">
        <v>電力・ガス・熱供給</v>
      </c>
      <c r="F81" s="546" t="str">
        <v>水道</v>
      </c>
      <c r="G81" s="546" t="str">
        <v>廃棄物処理</v>
      </c>
      <c r="H81" s="546" t="str">
        <v>商業　　　　　　　　</v>
      </c>
      <c r="I81" s="546" t="str">
        <v>金融・保険　　　　　</v>
      </c>
      <c r="J81" s="546" t="str">
        <v>不動産　　　　　　　</v>
      </c>
      <c r="K81" s="546" t="str">
        <v>運輸・郵便　　　</v>
      </c>
      <c r="L81" s="546" t="str">
        <v>情報通信</v>
      </c>
      <c r="M81" s="546" t="str">
        <v>公務　　　　　　　　</v>
      </c>
      <c r="N81" s="546" t="str">
        <v>教育・研究　　　　　</v>
      </c>
      <c r="O81" s="546" t="str">
        <v>医療・福祉</v>
      </c>
      <c r="P81" s="546" t="str">
        <v>その他の非営利団体サービス</v>
      </c>
      <c r="Q81" s="546" t="str">
        <v>対事業所サービス</v>
      </c>
      <c r="R81" s="546" t="str">
        <v>宿泊業</v>
      </c>
      <c r="S81" s="546" t="str">
        <v>飲食サービス</v>
      </c>
      <c r="T81" s="546" t="str">
        <v>娯楽サービス</v>
      </c>
      <c r="U81" s="546" t="str">
        <v>対個人サービス</v>
      </c>
      <c r="V81" s="546" t="str">
        <v>事務用品</v>
      </c>
      <c r="W81" s="546" t="str">
        <v>分類不明</v>
      </c>
      <c r="X81" s="546" t="s">
        <v>90</v>
      </c>
    </row>
    <row r="82" spans="3:48" s="31" customFormat="1" ht="13.5">
      <c r="C82" s="74" t="s">
        <v>114</v>
      </c>
      <c r="D82" s="75">
        <f t="array" ref="D82:W85">+Z76:AS79</f>
        <v>0</v>
      </c>
      <c r="E82" s="75">
        <v>0</v>
      </c>
      <c r="F82" s="75">
        <v>0</v>
      </c>
      <c r="G82" s="75">
        <v>0</v>
      </c>
      <c r="H82" s="75">
        <v>0</v>
      </c>
      <c r="I82" s="75">
        <v>0</v>
      </c>
      <c r="J82" s="75">
        <v>0</v>
      </c>
      <c r="K82" s="75">
        <v>0</v>
      </c>
      <c r="L82" s="75">
        <v>0</v>
      </c>
      <c r="M82" s="75">
        <v>0</v>
      </c>
      <c r="N82" s="75">
        <v>0</v>
      </c>
      <c r="O82" s="75">
        <v>0</v>
      </c>
      <c r="P82" s="75">
        <v>0</v>
      </c>
      <c r="Q82" s="92">
        <v>0</v>
      </c>
      <c r="R82" s="92">
        <v>0</v>
      </c>
      <c r="S82" s="92">
        <v>0</v>
      </c>
      <c r="T82" s="92">
        <v>0</v>
      </c>
      <c r="U82" s="92">
        <v>0</v>
      </c>
      <c r="V82" s="92">
        <v>0</v>
      </c>
      <c r="W82" s="75">
        <v>0</v>
      </c>
      <c r="X82" s="75">
        <f>SUM(D76:Y76,D82:W82)</f>
        <v>0</v>
      </c>
    </row>
    <row r="83" spans="3:48" s="31" customFormat="1" ht="13.5">
      <c r="C83" s="77" t="s">
        <v>115</v>
      </c>
      <c r="D83" s="93">
        <v>0</v>
      </c>
      <c r="E83" s="93">
        <v>0</v>
      </c>
      <c r="F83" s="93">
        <v>0</v>
      </c>
      <c r="G83" s="93">
        <v>0</v>
      </c>
      <c r="H83" s="93">
        <v>0</v>
      </c>
      <c r="I83" s="93">
        <v>0</v>
      </c>
      <c r="J83" s="93">
        <v>0</v>
      </c>
      <c r="K83" s="93">
        <v>0</v>
      </c>
      <c r="L83" s="93">
        <v>0</v>
      </c>
      <c r="M83" s="93">
        <v>0</v>
      </c>
      <c r="N83" s="93">
        <v>0</v>
      </c>
      <c r="O83" s="93">
        <v>0</v>
      </c>
      <c r="P83" s="93">
        <v>0</v>
      </c>
      <c r="Q83" s="93">
        <v>0</v>
      </c>
      <c r="R83" s="93">
        <v>0</v>
      </c>
      <c r="S83" s="93">
        <v>0</v>
      </c>
      <c r="T83" s="93">
        <v>0</v>
      </c>
      <c r="U83" s="93">
        <v>0</v>
      </c>
      <c r="V83" s="93">
        <v>0</v>
      </c>
      <c r="W83" s="37">
        <v>0</v>
      </c>
      <c r="X83" s="37">
        <f>SUM(D77:Y77,D83:W83)</f>
        <v>0</v>
      </c>
    </row>
    <row r="84" spans="3:48" s="31" customFormat="1" ht="13.5">
      <c r="C84" s="77" t="s">
        <v>116</v>
      </c>
      <c r="D84" s="37">
        <v>0</v>
      </c>
      <c r="E84" s="37">
        <v>0</v>
      </c>
      <c r="F84" s="37">
        <v>0</v>
      </c>
      <c r="G84" s="37">
        <v>0</v>
      </c>
      <c r="H84" s="37">
        <v>0</v>
      </c>
      <c r="I84" s="37">
        <v>0</v>
      </c>
      <c r="J84" s="37">
        <v>0</v>
      </c>
      <c r="K84" s="37">
        <v>0</v>
      </c>
      <c r="L84" s="37">
        <v>0</v>
      </c>
      <c r="M84" s="37">
        <v>0</v>
      </c>
      <c r="N84" s="37">
        <v>0</v>
      </c>
      <c r="O84" s="37">
        <v>0</v>
      </c>
      <c r="P84" s="37">
        <v>0</v>
      </c>
      <c r="Q84" s="93">
        <v>0</v>
      </c>
      <c r="R84" s="93">
        <v>0</v>
      </c>
      <c r="S84" s="93">
        <v>0</v>
      </c>
      <c r="T84" s="93">
        <v>0</v>
      </c>
      <c r="U84" s="93">
        <v>0</v>
      </c>
      <c r="V84" s="93">
        <v>0</v>
      </c>
      <c r="W84" s="37">
        <v>0</v>
      </c>
      <c r="X84" s="37">
        <f>SUM(D78:Y78,D84:W84)</f>
        <v>0</v>
      </c>
    </row>
    <row r="85" spans="3:48" s="31" customFormat="1" ht="13.5">
      <c r="C85" s="79" t="s">
        <v>107</v>
      </c>
      <c r="D85" s="41">
        <v>0</v>
      </c>
      <c r="E85" s="41">
        <v>0</v>
      </c>
      <c r="F85" s="41">
        <v>0</v>
      </c>
      <c r="G85" s="41">
        <v>0</v>
      </c>
      <c r="H85" s="41">
        <v>0</v>
      </c>
      <c r="I85" s="41">
        <v>0</v>
      </c>
      <c r="J85" s="41">
        <v>0</v>
      </c>
      <c r="K85" s="41">
        <v>0</v>
      </c>
      <c r="L85" s="41">
        <v>0</v>
      </c>
      <c r="M85" s="41">
        <v>0</v>
      </c>
      <c r="N85" s="41">
        <v>0</v>
      </c>
      <c r="O85" s="41">
        <v>0</v>
      </c>
      <c r="P85" s="41">
        <v>0</v>
      </c>
      <c r="Q85" s="41">
        <v>0</v>
      </c>
      <c r="R85" s="41">
        <v>0</v>
      </c>
      <c r="S85" s="41">
        <v>0</v>
      </c>
      <c r="T85" s="41">
        <v>0</v>
      </c>
      <c r="U85" s="41">
        <v>0</v>
      </c>
      <c r="V85" s="41">
        <v>0</v>
      </c>
      <c r="W85" s="41">
        <v>0</v>
      </c>
      <c r="X85" s="41">
        <f>SUM(D79:Y79,D85:W85)</f>
        <v>0</v>
      </c>
    </row>
    <row r="86" spans="3:48" s="31" customFormat="1" ht="10.7" customHeight="1">
      <c r="F86" s="29"/>
      <c r="G86" s="45"/>
    </row>
    <row r="87" spans="3:48" s="31" customFormat="1" ht="18.75">
      <c r="C87" s="49" t="s">
        <v>117</v>
      </c>
      <c r="D87" s="25"/>
      <c r="E87" s="25"/>
      <c r="F87" s="69"/>
      <c r="G87" s="70"/>
      <c r="H87" s="25"/>
      <c r="I87" s="25"/>
      <c r="J87" s="71"/>
      <c r="K87" s="72"/>
      <c r="L87" s="25"/>
      <c r="M87" s="25"/>
      <c r="N87" s="25"/>
      <c r="O87" s="25"/>
      <c r="P87" s="25"/>
      <c r="W87" s="29" t="s">
        <v>55</v>
      </c>
    </row>
    <row r="88" spans="3:48" s="31" customFormat="1" ht="13.5">
      <c r="C88" s="47"/>
      <c r="D88" s="596">
        <f t="array" ref="D88:AS89">+TRANSPOSE('入力 _県内外'!$B$6:$C$47)</f>
        <v>1</v>
      </c>
      <c r="E88" s="596">
        <v>2</v>
      </c>
      <c r="F88" s="596">
        <v>3</v>
      </c>
      <c r="G88" s="596">
        <v>4</v>
      </c>
      <c r="H88" s="596">
        <v>5</v>
      </c>
      <c r="I88" s="596">
        <v>6</v>
      </c>
      <c r="J88" s="596">
        <v>7</v>
      </c>
      <c r="K88" s="596">
        <v>8</v>
      </c>
      <c r="L88" s="596">
        <v>9</v>
      </c>
      <c r="M88" s="596">
        <v>10</v>
      </c>
      <c r="N88" s="596">
        <v>11</v>
      </c>
      <c r="O88" s="596">
        <v>12</v>
      </c>
      <c r="P88" s="596">
        <v>13</v>
      </c>
      <c r="Q88" s="596">
        <v>14</v>
      </c>
      <c r="R88" s="596">
        <v>15</v>
      </c>
      <c r="S88" s="596">
        <v>16</v>
      </c>
      <c r="T88" s="596">
        <v>17</v>
      </c>
      <c r="U88" s="596">
        <v>18</v>
      </c>
      <c r="V88" s="596">
        <v>19</v>
      </c>
      <c r="W88" s="596">
        <v>20</v>
      </c>
      <c r="X88" s="596">
        <v>21</v>
      </c>
      <c r="Y88" s="596">
        <v>22</v>
      </c>
      <c r="Z88" s="596">
        <v>23</v>
      </c>
      <c r="AA88" s="596">
        <v>24</v>
      </c>
      <c r="AB88" s="596">
        <v>25</v>
      </c>
      <c r="AC88" s="596">
        <v>26</v>
      </c>
      <c r="AD88" s="596">
        <v>27</v>
      </c>
      <c r="AE88" s="596">
        <v>28</v>
      </c>
      <c r="AF88" s="596">
        <v>29</v>
      </c>
      <c r="AG88" s="596">
        <v>30</v>
      </c>
      <c r="AH88" s="596">
        <v>31</v>
      </c>
      <c r="AI88" s="596">
        <v>32</v>
      </c>
      <c r="AJ88" s="596">
        <v>33</v>
      </c>
      <c r="AK88" s="596">
        <v>34</v>
      </c>
      <c r="AL88" s="596">
        <v>35</v>
      </c>
      <c r="AM88" s="596">
        <v>36</v>
      </c>
      <c r="AN88" s="596">
        <v>37</v>
      </c>
      <c r="AO88" s="596">
        <v>38</v>
      </c>
      <c r="AP88" s="596">
        <v>39</v>
      </c>
      <c r="AQ88" s="596">
        <v>40</v>
      </c>
      <c r="AR88" s="596">
        <v>41</v>
      </c>
      <c r="AS88" s="596">
        <v>42</v>
      </c>
      <c r="AT88" s="94" t="s">
        <v>586</v>
      </c>
      <c r="AU88" s="94"/>
      <c r="AV88" s="47"/>
    </row>
    <row r="89" spans="3:48" s="31" customFormat="1" ht="54">
      <c r="C89" s="73" t="s">
        <v>56</v>
      </c>
      <c r="D89" s="546" t="str">
        <v>農業　　　　　</v>
      </c>
      <c r="E89" s="546" t="str">
        <v>林業　　　　　</v>
      </c>
      <c r="F89" s="546" t="str">
        <v>漁業　　　　</v>
      </c>
      <c r="G89" s="546" t="str">
        <v>鉱業</v>
      </c>
      <c r="H89" s="546" t="str">
        <v>飲食料品　　　　　　　</v>
      </c>
      <c r="I89" s="546" t="str">
        <v>繊維製品　</v>
      </c>
      <c r="J89" s="546" t="str">
        <v>パルプ・紙・木製品</v>
      </c>
      <c r="K89" s="546" t="str">
        <v>化学製品  　　　  　</v>
      </c>
      <c r="L89" s="546" t="str">
        <v>石油・石炭製品　　　</v>
      </c>
      <c r="M89" s="546" t="str">
        <v>プラスチック・ゴム</v>
      </c>
      <c r="N89" s="546" t="str">
        <v>窯業・土石製品　　</v>
      </c>
      <c r="O89" s="546" t="str">
        <v>鉄鋼　　　　　　　　</v>
      </c>
      <c r="P89" s="546" t="str">
        <v>非鉄金属　　　　　　</v>
      </c>
      <c r="Q89" s="546" t="str">
        <v>金属製品　　　　　　</v>
      </c>
      <c r="R89" s="546" t="str">
        <v>はん用機械</v>
      </c>
      <c r="S89" s="546" t="str">
        <v>生産用機械</v>
      </c>
      <c r="T89" s="546" t="str">
        <v>業務用機械</v>
      </c>
      <c r="U89" s="546" t="str">
        <v>電子部品</v>
      </c>
      <c r="V89" s="546" t="str">
        <v>電気機械　　　　　　</v>
      </c>
      <c r="W89" s="546" t="str">
        <v>情報・通信機器</v>
      </c>
      <c r="X89" s="546" t="str">
        <v>輸送機械  　　　　　</v>
      </c>
      <c r="Y89" s="546" t="str">
        <v>その他の製造工業製品</v>
      </c>
      <c r="Z89" s="546" t="str">
        <v>建設　　　　　　　　</v>
      </c>
      <c r="AA89" s="546" t="str">
        <v>電力・ガス・熱供給</v>
      </c>
      <c r="AB89" s="546" t="str">
        <v>水道</v>
      </c>
      <c r="AC89" s="546" t="str">
        <v>廃棄物処理</v>
      </c>
      <c r="AD89" s="546" t="str">
        <v>商業　　　　　　　　</v>
      </c>
      <c r="AE89" s="546" t="str">
        <v>金融・保険　　　　　</v>
      </c>
      <c r="AF89" s="546" t="str">
        <v>不動産　　　　　　　</v>
      </c>
      <c r="AG89" s="546" t="str">
        <v>運輸・郵便　　　</v>
      </c>
      <c r="AH89" s="546" t="str">
        <v>情報通信</v>
      </c>
      <c r="AI89" s="546" t="str">
        <v>公務　　　　　　　　</v>
      </c>
      <c r="AJ89" s="546" t="str">
        <v>教育・研究　　　　　</v>
      </c>
      <c r="AK89" s="546" t="str">
        <v>医療・福祉</v>
      </c>
      <c r="AL89" s="546" t="str">
        <v>その他の非営利団体サービス</v>
      </c>
      <c r="AM89" s="546" t="str">
        <v>対事業所サービス</v>
      </c>
      <c r="AN89" s="546" t="str">
        <v>宿泊業</v>
      </c>
      <c r="AO89" s="546" t="str">
        <v>飲食サービス</v>
      </c>
      <c r="AP89" s="546" t="str">
        <v>娯楽サービス</v>
      </c>
      <c r="AQ89" s="546" t="str">
        <v>対個人サービス</v>
      </c>
      <c r="AR89" s="546" t="str">
        <v>事務用品</v>
      </c>
      <c r="AS89" s="546" t="str">
        <v>分類不明</v>
      </c>
      <c r="AT89" s="94" t="s">
        <v>586</v>
      </c>
      <c r="AU89" s="94"/>
      <c r="AV89" s="30" t="s">
        <v>90</v>
      </c>
    </row>
    <row r="90" spans="3:48" s="31" customFormat="1" ht="13.5">
      <c r="C90" s="74" t="s">
        <v>114</v>
      </c>
      <c r="D90" s="75">
        <f t="array" ref="D90:AS92">+詳細1!D58:AS60</f>
        <v>0</v>
      </c>
      <c r="E90" s="75">
        <v>0</v>
      </c>
      <c r="F90" s="75">
        <v>0</v>
      </c>
      <c r="G90" s="75">
        <v>0</v>
      </c>
      <c r="H90" s="75">
        <v>0</v>
      </c>
      <c r="I90" s="75">
        <v>0</v>
      </c>
      <c r="J90" s="75">
        <v>0</v>
      </c>
      <c r="K90" s="75">
        <v>0</v>
      </c>
      <c r="L90" s="75">
        <v>0</v>
      </c>
      <c r="M90" s="75">
        <v>0</v>
      </c>
      <c r="N90" s="75">
        <v>0</v>
      </c>
      <c r="O90" s="75">
        <v>0</v>
      </c>
      <c r="P90" s="75">
        <v>0</v>
      </c>
      <c r="Q90" s="75">
        <v>0</v>
      </c>
      <c r="R90" s="75">
        <v>0</v>
      </c>
      <c r="S90" s="75">
        <v>0</v>
      </c>
      <c r="T90" s="75">
        <v>0</v>
      </c>
      <c r="U90" s="75">
        <v>0</v>
      </c>
      <c r="V90" s="75">
        <v>0</v>
      </c>
      <c r="W90" s="75">
        <v>0</v>
      </c>
      <c r="X90" s="75">
        <v>0</v>
      </c>
      <c r="Y90" s="75">
        <v>0</v>
      </c>
      <c r="Z90" s="75">
        <v>0</v>
      </c>
      <c r="AA90" s="75">
        <v>0</v>
      </c>
      <c r="AB90" s="75">
        <v>0</v>
      </c>
      <c r="AC90" s="75">
        <v>0</v>
      </c>
      <c r="AD90" s="75">
        <v>0</v>
      </c>
      <c r="AE90" s="75">
        <v>0</v>
      </c>
      <c r="AF90" s="75">
        <v>0</v>
      </c>
      <c r="AG90" s="75">
        <v>0</v>
      </c>
      <c r="AH90" s="75">
        <v>0</v>
      </c>
      <c r="AI90" s="75">
        <v>0</v>
      </c>
      <c r="AJ90" s="75">
        <v>0</v>
      </c>
      <c r="AK90" s="75">
        <v>0</v>
      </c>
      <c r="AL90" s="75">
        <v>0</v>
      </c>
      <c r="AM90" s="75">
        <v>0</v>
      </c>
      <c r="AN90" s="75">
        <v>0</v>
      </c>
      <c r="AO90" s="75">
        <v>0</v>
      </c>
      <c r="AP90" s="75">
        <v>0</v>
      </c>
      <c r="AQ90" s="75">
        <v>0</v>
      </c>
      <c r="AR90" s="75">
        <v>0</v>
      </c>
      <c r="AS90" s="75">
        <v>0</v>
      </c>
      <c r="AT90" s="94" t="s">
        <v>586</v>
      </c>
      <c r="AU90" s="94"/>
      <c r="AV90" s="568">
        <f>+SUM(D90:AS90)-X96</f>
        <v>0</v>
      </c>
    </row>
    <row r="91" spans="3:48" s="31" customFormat="1" ht="13.5">
      <c r="C91" s="77" t="s">
        <v>115</v>
      </c>
      <c r="D91" s="37">
        <v>0</v>
      </c>
      <c r="E91" s="37">
        <v>0</v>
      </c>
      <c r="F91" s="37">
        <v>0</v>
      </c>
      <c r="G91" s="37">
        <v>0</v>
      </c>
      <c r="H91" s="37">
        <v>0</v>
      </c>
      <c r="I91" s="37">
        <v>0</v>
      </c>
      <c r="J91" s="37">
        <v>0</v>
      </c>
      <c r="K91" s="37">
        <v>0</v>
      </c>
      <c r="L91" s="37">
        <v>0</v>
      </c>
      <c r="M91" s="37">
        <v>0</v>
      </c>
      <c r="N91" s="37">
        <v>0</v>
      </c>
      <c r="O91" s="37">
        <v>0</v>
      </c>
      <c r="P91" s="37">
        <v>0</v>
      </c>
      <c r="Q91" s="37">
        <v>0</v>
      </c>
      <c r="R91" s="37">
        <v>0</v>
      </c>
      <c r="S91" s="37">
        <v>0</v>
      </c>
      <c r="T91" s="37">
        <v>0</v>
      </c>
      <c r="U91" s="37">
        <v>0</v>
      </c>
      <c r="V91" s="37">
        <v>0</v>
      </c>
      <c r="W91" s="37">
        <v>0</v>
      </c>
      <c r="X91" s="37">
        <v>0</v>
      </c>
      <c r="Y91" s="37">
        <v>0</v>
      </c>
      <c r="Z91" s="37">
        <v>0</v>
      </c>
      <c r="AA91" s="37">
        <v>0</v>
      </c>
      <c r="AB91" s="37">
        <v>0</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94" t="s">
        <v>586</v>
      </c>
      <c r="AU91" s="94"/>
      <c r="AV91" s="568">
        <f>+SUM(D91:AS91)-X97</f>
        <v>0</v>
      </c>
    </row>
    <row r="92" spans="3:48" s="31" customFormat="1" ht="13.5">
      <c r="C92" s="77" t="s">
        <v>116</v>
      </c>
      <c r="D92" s="37">
        <v>0</v>
      </c>
      <c r="E92" s="37">
        <v>0</v>
      </c>
      <c r="F92" s="37">
        <v>0</v>
      </c>
      <c r="G92" s="37">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94" t="s">
        <v>586</v>
      </c>
      <c r="AU92" s="94"/>
      <c r="AV92" s="569">
        <f>+SUM(D92:AS92)-X98</f>
        <v>0</v>
      </c>
    </row>
    <row r="93" spans="3:48" s="31" customFormat="1" ht="13.5">
      <c r="C93" s="77" t="s">
        <v>107</v>
      </c>
      <c r="D93" s="37">
        <f t="shared" ref="D93:AS93" si="11">SUM(D90:D92)</f>
        <v>0</v>
      </c>
      <c r="E93" s="37">
        <f t="shared" si="11"/>
        <v>0</v>
      </c>
      <c r="F93" s="37">
        <f t="shared" si="11"/>
        <v>0</v>
      </c>
      <c r="G93" s="37">
        <f t="shared" si="11"/>
        <v>0</v>
      </c>
      <c r="H93" s="37">
        <f t="shared" si="11"/>
        <v>0</v>
      </c>
      <c r="I93" s="37">
        <f t="shared" si="11"/>
        <v>0</v>
      </c>
      <c r="J93" s="37">
        <f t="shared" si="11"/>
        <v>0</v>
      </c>
      <c r="K93" s="37">
        <f t="shared" si="11"/>
        <v>0</v>
      </c>
      <c r="L93" s="37">
        <f t="shared" si="11"/>
        <v>0</v>
      </c>
      <c r="M93" s="37">
        <f t="shared" si="11"/>
        <v>0</v>
      </c>
      <c r="N93" s="37">
        <f t="shared" si="11"/>
        <v>0</v>
      </c>
      <c r="O93" s="37">
        <f t="shared" si="11"/>
        <v>0</v>
      </c>
      <c r="P93" s="37">
        <f t="shared" si="11"/>
        <v>0</v>
      </c>
      <c r="Q93" s="37">
        <f t="shared" si="11"/>
        <v>0</v>
      </c>
      <c r="R93" s="37">
        <f t="shared" si="11"/>
        <v>0</v>
      </c>
      <c r="S93" s="37">
        <f t="shared" si="11"/>
        <v>0</v>
      </c>
      <c r="T93" s="37">
        <f t="shared" si="11"/>
        <v>0</v>
      </c>
      <c r="U93" s="37">
        <f t="shared" si="11"/>
        <v>0</v>
      </c>
      <c r="V93" s="37">
        <f t="shared" si="11"/>
        <v>0</v>
      </c>
      <c r="W93" s="41">
        <f t="shared" si="11"/>
        <v>0</v>
      </c>
      <c r="X93" s="41">
        <f t="shared" si="11"/>
        <v>0</v>
      </c>
      <c r="Y93" s="41">
        <f t="shared" si="11"/>
        <v>0</v>
      </c>
      <c r="Z93" s="41">
        <f t="shared" si="11"/>
        <v>0</v>
      </c>
      <c r="AA93" s="41">
        <f t="shared" si="11"/>
        <v>0</v>
      </c>
      <c r="AB93" s="41">
        <f t="shared" si="11"/>
        <v>0</v>
      </c>
      <c r="AC93" s="41">
        <f t="shared" si="11"/>
        <v>0</v>
      </c>
      <c r="AD93" s="41">
        <f t="shared" si="11"/>
        <v>0</v>
      </c>
      <c r="AE93" s="41">
        <f t="shared" si="11"/>
        <v>0</v>
      </c>
      <c r="AF93" s="41">
        <f t="shared" si="11"/>
        <v>0</v>
      </c>
      <c r="AG93" s="41">
        <f t="shared" si="11"/>
        <v>0</v>
      </c>
      <c r="AH93" s="41">
        <f t="shared" si="11"/>
        <v>0</v>
      </c>
      <c r="AI93" s="41">
        <f t="shared" si="11"/>
        <v>0</v>
      </c>
      <c r="AJ93" s="41">
        <f t="shared" si="11"/>
        <v>0</v>
      </c>
      <c r="AK93" s="41">
        <f t="shared" si="11"/>
        <v>0</v>
      </c>
      <c r="AL93" s="41">
        <f t="shared" si="11"/>
        <v>0</v>
      </c>
      <c r="AM93" s="41">
        <f t="shared" si="11"/>
        <v>0</v>
      </c>
      <c r="AN93" s="41">
        <f t="shared" si="11"/>
        <v>0</v>
      </c>
      <c r="AO93" s="41">
        <f t="shared" si="11"/>
        <v>0</v>
      </c>
      <c r="AP93" s="41">
        <f t="shared" si="11"/>
        <v>0</v>
      </c>
      <c r="AQ93" s="41">
        <f t="shared" si="11"/>
        <v>0</v>
      </c>
      <c r="AR93" s="41">
        <f t="shared" si="11"/>
        <v>0</v>
      </c>
      <c r="AS93" s="41">
        <f t="shared" si="11"/>
        <v>0</v>
      </c>
      <c r="AT93" s="94" t="s">
        <v>586</v>
      </c>
      <c r="AU93" s="94"/>
      <c r="AV93" s="569">
        <f>+SUM(D93:AS93)-X99</f>
        <v>0</v>
      </c>
    </row>
    <row r="94" spans="3:48" s="31" customFormat="1" ht="15" customHeight="1">
      <c r="C94" s="47"/>
      <c r="D94" s="545">
        <f t="array" ref="D94:W95">+Z88:AS89</f>
        <v>23</v>
      </c>
      <c r="E94" s="545">
        <v>24</v>
      </c>
      <c r="F94" s="545">
        <v>25</v>
      </c>
      <c r="G94" s="545">
        <v>26</v>
      </c>
      <c r="H94" s="545">
        <v>27</v>
      </c>
      <c r="I94" s="545">
        <v>28</v>
      </c>
      <c r="J94" s="545">
        <v>29</v>
      </c>
      <c r="K94" s="545">
        <v>30</v>
      </c>
      <c r="L94" s="545">
        <v>31</v>
      </c>
      <c r="M94" s="545">
        <v>32</v>
      </c>
      <c r="N94" s="545">
        <v>33</v>
      </c>
      <c r="O94" s="545">
        <v>34</v>
      </c>
      <c r="P94" s="545">
        <v>35</v>
      </c>
      <c r="Q94" s="545">
        <v>36</v>
      </c>
      <c r="R94" s="545">
        <v>37</v>
      </c>
      <c r="S94" s="545">
        <v>38</v>
      </c>
      <c r="T94" s="545">
        <v>39</v>
      </c>
      <c r="U94" s="545">
        <v>40</v>
      </c>
      <c r="V94" s="545">
        <v>41</v>
      </c>
      <c r="W94" s="545">
        <v>42</v>
      </c>
      <c r="X94" s="545"/>
    </row>
    <row r="95" spans="3:48" s="31" customFormat="1" ht="54">
      <c r="C95" s="73" t="s">
        <v>56</v>
      </c>
      <c r="D95" s="546" t="str">
        <v>建設　　　　　　　　</v>
      </c>
      <c r="E95" s="546" t="str">
        <v>電力・ガス・熱供給</v>
      </c>
      <c r="F95" s="546" t="str">
        <v>水道</v>
      </c>
      <c r="G95" s="546" t="str">
        <v>廃棄物処理</v>
      </c>
      <c r="H95" s="546" t="str">
        <v>商業　　　　　　　　</v>
      </c>
      <c r="I95" s="546" t="str">
        <v>金融・保険　　　　　</v>
      </c>
      <c r="J95" s="546" t="str">
        <v>不動産　　　　　　　</v>
      </c>
      <c r="K95" s="546" t="str">
        <v>運輸・郵便　　　</v>
      </c>
      <c r="L95" s="546" t="str">
        <v>情報通信</v>
      </c>
      <c r="M95" s="546" t="str">
        <v>公務　　　　　　　　</v>
      </c>
      <c r="N95" s="546" t="str">
        <v>教育・研究　　　　　</v>
      </c>
      <c r="O95" s="546" t="str">
        <v>医療・福祉</v>
      </c>
      <c r="P95" s="546" t="str">
        <v>その他の非営利団体サービス</v>
      </c>
      <c r="Q95" s="546" t="str">
        <v>対事業所サービス</v>
      </c>
      <c r="R95" s="546" t="str">
        <v>宿泊業</v>
      </c>
      <c r="S95" s="546" t="str">
        <v>飲食サービス</v>
      </c>
      <c r="T95" s="546" t="str">
        <v>娯楽サービス</v>
      </c>
      <c r="U95" s="546" t="str">
        <v>対個人サービス</v>
      </c>
      <c r="V95" s="546" t="str">
        <v>事務用品</v>
      </c>
      <c r="W95" s="546" t="str">
        <v>分類不明</v>
      </c>
      <c r="X95" s="546" t="s">
        <v>90</v>
      </c>
    </row>
    <row r="96" spans="3:48" s="31" customFormat="1" ht="13.5">
      <c r="C96" s="74" t="s">
        <v>114</v>
      </c>
      <c r="D96" s="75">
        <f t="array" ref="D96:W99">+Z90:AS93</f>
        <v>0</v>
      </c>
      <c r="E96" s="75">
        <v>0</v>
      </c>
      <c r="F96" s="75">
        <v>0</v>
      </c>
      <c r="G96" s="75">
        <v>0</v>
      </c>
      <c r="H96" s="75">
        <v>0</v>
      </c>
      <c r="I96" s="75">
        <v>0</v>
      </c>
      <c r="J96" s="75">
        <v>0</v>
      </c>
      <c r="K96" s="75">
        <v>0</v>
      </c>
      <c r="L96" s="75">
        <v>0</v>
      </c>
      <c r="M96" s="75">
        <v>0</v>
      </c>
      <c r="N96" s="75">
        <v>0</v>
      </c>
      <c r="O96" s="75">
        <v>0</v>
      </c>
      <c r="P96" s="75">
        <v>0</v>
      </c>
      <c r="Q96" s="92">
        <v>0</v>
      </c>
      <c r="R96" s="92">
        <v>0</v>
      </c>
      <c r="S96" s="92">
        <v>0</v>
      </c>
      <c r="T96" s="92">
        <v>0</v>
      </c>
      <c r="U96" s="92">
        <v>0</v>
      </c>
      <c r="V96" s="92">
        <v>0</v>
      </c>
      <c r="W96" s="75">
        <v>0</v>
      </c>
      <c r="X96" s="75">
        <f>SUM(D90:Y90,D96:W96)</f>
        <v>0</v>
      </c>
    </row>
    <row r="97" spans="3:48" s="31" customFormat="1" ht="13.5">
      <c r="C97" s="77" t="s">
        <v>115</v>
      </c>
      <c r="D97" s="93">
        <v>0</v>
      </c>
      <c r="E97" s="93">
        <v>0</v>
      </c>
      <c r="F97" s="93">
        <v>0</v>
      </c>
      <c r="G97" s="93">
        <v>0</v>
      </c>
      <c r="H97" s="93">
        <v>0</v>
      </c>
      <c r="I97" s="93">
        <v>0</v>
      </c>
      <c r="J97" s="93">
        <v>0</v>
      </c>
      <c r="K97" s="93">
        <v>0</v>
      </c>
      <c r="L97" s="93">
        <v>0</v>
      </c>
      <c r="M97" s="93">
        <v>0</v>
      </c>
      <c r="N97" s="93">
        <v>0</v>
      </c>
      <c r="O97" s="93">
        <v>0</v>
      </c>
      <c r="P97" s="93">
        <v>0</v>
      </c>
      <c r="Q97" s="93">
        <v>0</v>
      </c>
      <c r="R97" s="93">
        <v>0</v>
      </c>
      <c r="S97" s="93">
        <v>0</v>
      </c>
      <c r="T97" s="93">
        <v>0</v>
      </c>
      <c r="U97" s="93">
        <v>0</v>
      </c>
      <c r="V97" s="93">
        <v>0</v>
      </c>
      <c r="W97" s="37">
        <v>0</v>
      </c>
      <c r="X97" s="37">
        <f>SUM(D91:Y91,D97:W97)</f>
        <v>0</v>
      </c>
    </row>
    <row r="98" spans="3:48" s="31" customFormat="1" ht="13.5">
      <c r="C98" s="77" t="s">
        <v>116</v>
      </c>
      <c r="D98" s="37">
        <v>0</v>
      </c>
      <c r="E98" s="37">
        <v>0</v>
      </c>
      <c r="F98" s="37">
        <v>0</v>
      </c>
      <c r="G98" s="37">
        <v>0</v>
      </c>
      <c r="H98" s="37">
        <v>0</v>
      </c>
      <c r="I98" s="37">
        <v>0</v>
      </c>
      <c r="J98" s="37">
        <v>0</v>
      </c>
      <c r="K98" s="37">
        <v>0</v>
      </c>
      <c r="L98" s="37">
        <v>0</v>
      </c>
      <c r="M98" s="37">
        <v>0</v>
      </c>
      <c r="N98" s="37">
        <v>0</v>
      </c>
      <c r="O98" s="37">
        <v>0</v>
      </c>
      <c r="P98" s="37">
        <v>0</v>
      </c>
      <c r="Q98" s="93">
        <v>0</v>
      </c>
      <c r="R98" s="93">
        <v>0</v>
      </c>
      <c r="S98" s="93">
        <v>0</v>
      </c>
      <c r="T98" s="93">
        <v>0</v>
      </c>
      <c r="U98" s="93">
        <v>0</v>
      </c>
      <c r="V98" s="93">
        <v>0</v>
      </c>
      <c r="W98" s="37">
        <v>0</v>
      </c>
      <c r="X98" s="37">
        <f>SUM(D92:Y92,D98:W98)</f>
        <v>0</v>
      </c>
    </row>
    <row r="99" spans="3:48" s="31" customFormat="1" ht="13.5">
      <c r="C99" s="79" t="s">
        <v>107</v>
      </c>
      <c r="D99" s="41">
        <v>0</v>
      </c>
      <c r="E99" s="41">
        <v>0</v>
      </c>
      <c r="F99" s="41">
        <v>0</v>
      </c>
      <c r="G99" s="41">
        <v>0</v>
      </c>
      <c r="H99" s="41">
        <v>0</v>
      </c>
      <c r="I99" s="41">
        <v>0</v>
      </c>
      <c r="J99" s="41">
        <v>0</v>
      </c>
      <c r="K99" s="41">
        <v>0</v>
      </c>
      <c r="L99" s="41">
        <v>0</v>
      </c>
      <c r="M99" s="41">
        <v>0</v>
      </c>
      <c r="N99" s="41">
        <v>0</v>
      </c>
      <c r="O99" s="41">
        <v>0</v>
      </c>
      <c r="P99" s="41">
        <v>0</v>
      </c>
      <c r="Q99" s="41">
        <v>0</v>
      </c>
      <c r="R99" s="41">
        <v>0</v>
      </c>
      <c r="S99" s="41">
        <v>0</v>
      </c>
      <c r="T99" s="41">
        <v>0</v>
      </c>
      <c r="U99" s="41">
        <v>0</v>
      </c>
      <c r="V99" s="41">
        <v>0</v>
      </c>
      <c r="W99" s="41">
        <v>0</v>
      </c>
      <c r="X99" s="41">
        <f>SUM(D93:Y93,D99:W99)</f>
        <v>0</v>
      </c>
    </row>
    <row r="100" spans="3:48" s="31" customFormat="1" ht="10.7" customHeight="1">
      <c r="C100" s="82"/>
      <c r="D100" s="83"/>
      <c r="E100" s="83"/>
      <c r="F100" s="83"/>
      <c r="G100" s="83"/>
      <c r="H100" s="83"/>
      <c r="I100" s="83"/>
      <c r="J100" s="83"/>
      <c r="K100" s="83"/>
      <c r="L100" s="83"/>
      <c r="M100" s="83"/>
      <c r="N100" s="83"/>
      <c r="O100" s="83"/>
      <c r="P100" s="83"/>
      <c r="Q100" s="83"/>
      <c r="R100" s="83"/>
      <c r="S100" s="83"/>
      <c r="T100" s="83"/>
      <c r="U100" s="83"/>
      <c r="V100" s="83"/>
      <c r="W100" s="83"/>
    </row>
    <row r="101" spans="3:48" s="31" customFormat="1" ht="18.75">
      <c r="C101" s="49" t="s">
        <v>118</v>
      </c>
      <c r="D101" s="25"/>
      <c r="E101" s="25"/>
      <c r="F101" s="69"/>
      <c r="G101" s="70"/>
      <c r="H101" s="25"/>
      <c r="I101" s="25"/>
      <c r="J101" s="71"/>
      <c r="K101" s="72"/>
      <c r="L101" s="25"/>
      <c r="M101" s="25"/>
      <c r="N101" s="25"/>
      <c r="O101" s="25"/>
      <c r="P101" s="25"/>
      <c r="W101" s="29" t="s">
        <v>55</v>
      </c>
    </row>
    <row r="102" spans="3:48" s="31" customFormat="1" ht="15" customHeight="1">
      <c r="C102" s="47"/>
      <c r="D102" s="596">
        <f t="array" ref="D102:AS103">+TRANSPOSE('入力 _県内外'!$B$6:$C$47)</f>
        <v>1</v>
      </c>
      <c r="E102" s="596">
        <v>2</v>
      </c>
      <c r="F102" s="596">
        <v>3</v>
      </c>
      <c r="G102" s="596">
        <v>4</v>
      </c>
      <c r="H102" s="596">
        <v>5</v>
      </c>
      <c r="I102" s="596">
        <v>6</v>
      </c>
      <c r="J102" s="596">
        <v>7</v>
      </c>
      <c r="K102" s="596">
        <v>8</v>
      </c>
      <c r="L102" s="596">
        <v>9</v>
      </c>
      <c r="M102" s="596">
        <v>10</v>
      </c>
      <c r="N102" s="596">
        <v>11</v>
      </c>
      <c r="O102" s="596">
        <v>12</v>
      </c>
      <c r="P102" s="596">
        <v>13</v>
      </c>
      <c r="Q102" s="596">
        <v>14</v>
      </c>
      <c r="R102" s="596">
        <v>15</v>
      </c>
      <c r="S102" s="596">
        <v>16</v>
      </c>
      <c r="T102" s="596">
        <v>17</v>
      </c>
      <c r="U102" s="596">
        <v>18</v>
      </c>
      <c r="V102" s="596">
        <v>19</v>
      </c>
      <c r="W102" s="596">
        <v>20</v>
      </c>
      <c r="X102" s="596">
        <v>21</v>
      </c>
      <c r="Y102" s="596">
        <v>22</v>
      </c>
      <c r="Z102" s="596">
        <v>23</v>
      </c>
      <c r="AA102" s="596">
        <v>24</v>
      </c>
      <c r="AB102" s="596">
        <v>25</v>
      </c>
      <c r="AC102" s="596">
        <v>26</v>
      </c>
      <c r="AD102" s="596">
        <v>27</v>
      </c>
      <c r="AE102" s="596">
        <v>28</v>
      </c>
      <c r="AF102" s="596">
        <v>29</v>
      </c>
      <c r="AG102" s="596">
        <v>30</v>
      </c>
      <c r="AH102" s="596">
        <v>31</v>
      </c>
      <c r="AI102" s="596">
        <v>32</v>
      </c>
      <c r="AJ102" s="596">
        <v>33</v>
      </c>
      <c r="AK102" s="596">
        <v>34</v>
      </c>
      <c r="AL102" s="596">
        <v>35</v>
      </c>
      <c r="AM102" s="596">
        <v>36</v>
      </c>
      <c r="AN102" s="596">
        <v>37</v>
      </c>
      <c r="AO102" s="596">
        <v>38</v>
      </c>
      <c r="AP102" s="596">
        <v>39</v>
      </c>
      <c r="AQ102" s="596">
        <v>40</v>
      </c>
      <c r="AR102" s="596">
        <v>41</v>
      </c>
      <c r="AS102" s="596">
        <v>42</v>
      </c>
      <c r="AT102" s="94" t="s">
        <v>586</v>
      </c>
      <c r="AU102" s="94"/>
      <c r="AV102" s="47"/>
    </row>
    <row r="103" spans="3:48" s="31" customFormat="1" ht="54">
      <c r="C103" s="73" t="s">
        <v>56</v>
      </c>
      <c r="D103" s="546" t="str">
        <v>農業　　　　　</v>
      </c>
      <c r="E103" s="546" t="str">
        <v>林業　　　　　</v>
      </c>
      <c r="F103" s="546" t="str">
        <v>漁業　　　　</v>
      </c>
      <c r="G103" s="546" t="str">
        <v>鉱業</v>
      </c>
      <c r="H103" s="546" t="str">
        <v>飲食料品　　　　　　　</v>
      </c>
      <c r="I103" s="546" t="str">
        <v>繊維製品　</v>
      </c>
      <c r="J103" s="546" t="str">
        <v>パルプ・紙・木製品</v>
      </c>
      <c r="K103" s="546" t="str">
        <v>化学製品  　　　  　</v>
      </c>
      <c r="L103" s="546" t="str">
        <v>石油・石炭製品　　　</v>
      </c>
      <c r="M103" s="546" t="str">
        <v>プラスチック・ゴム</v>
      </c>
      <c r="N103" s="546" t="str">
        <v>窯業・土石製品　　</v>
      </c>
      <c r="O103" s="546" t="str">
        <v>鉄鋼　　　　　　　　</v>
      </c>
      <c r="P103" s="546" t="str">
        <v>非鉄金属　　　　　　</v>
      </c>
      <c r="Q103" s="546" t="str">
        <v>金属製品　　　　　　</v>
      </c>
      <c r="R103" s="546" t="str">
        <v>はん用機械</v>
      </c>
      <c r="S103" s="546" t="str">
        <v>生産用機械</v>
      </c>
      <c r="T103" s="546" t="str">
        <v>業務用機械</v>
      </c>
      <c r="U103" s="546" t="str">
        <v>電子部品</v>
      </c>
      <c r="V103" s="546" t="str">
        <v>電気機械　　　　　　</v>
      </c>
      <c r="W103" s="546" t="str">
        <v>情報・通信機器</v>
      </c>
      <c r="X103" s="546" t="str">
        <v>輸送機械  　　　　　</v>
      </c>
      <c r="Y103" s="546" t="str">
        <v>その他の製造工業製品</v>
      </c>
      <c r="Z103" s="546" t="str">
        <v>建設　　　　　　　　</v>
      </c>
      <c r="AA103" s="546" t="str">
        <v>電力・ガス・熱供給</v>
      </c>
      <c r="AB103" s="546" t="str">
        <v>水道</v>
      </c>
      <c r="AC103" s="546" t="str">
        <v>廃棄物処理</v>
      </c>
      <c r="AD103" s="546" t="str">
        <v>商業　　　　　　　　</v>
      </c>
      <c r="AE103" s="546" t="str">
        <v>金融・保険　　　　　</v>
      </c>
      <c r="AF103" s="546" t="str">
        <v>不動産　　　　　　　</v>
      </c>
      <c r="AG103" s="546" t="str">
        <v>運輸・郵便　　　</v>
      </c>
      <c r="AH103" s="546" t="str">
        <v>情報通信</v>
      </c>
      <c r="AI103" s="546" t="str">
        <v>公務　　　　　　　　</v>
      </c>
      <c r="AJ103" s="546" t="str">
        <v>教育・研究　　　　　</v>
      </c>
      <c r="AK103" s="546" t="str">
        <v>医療・福祉</v>
      </c>
      <c r="AL103" s="546" t="str">
        <v>その他の非営利団体サービス</v>
      </c>
      <c r="AM103" s="546" t="str">
        <v>対事業所サービス</v>
      </c>
      <c r="AN103" s="546" t="str">
        <v>宿泊業</v>
      </c>
      <c r="AO103" s="546" t="str">
        <v>飲食サービス</v>
      </c>
      <c r="AP103" s="546" t="str">
        <v>娯楽サービス</v>
      </c>
      <c r="AQ103" s="546" t="str">
        <v>対個人サービス</v>
      </c>
      <c r="AR103" s="546" t="str">
        <v>事務用品</v>
      </c>
      <c r="AS103" s="546" t="str">
        <v>分類不明</v>
      </c>
      <c r="AT103" s="94" t="s">
        <v>586</v>
      </c>
      <c r="AU103" s="94"/>
      <c r="AV103" s="30" t="s">
        <v>90</v>
      </c>
    </row>
    <row r="104" spans="3:48" s="31" customFormat="1" ht="13.5">
      <c r="C104" s="74" t="s">
        <v>114</v>
      </c>
      <c r="D104" s="75">
        <f t="array" ref="D104:AS106">+詳細1!D105:AS107</f>
        <v>0</v>
      </c>
      <c r="E104" s="75">
        <v>0</v>
      </c>
      <c r="F104" s="75">
        <v>0</v>
      </c>
      <c r="G104" s="75">
        <v>0</v>
      </c>
      <c r="H104" s="75">
        <v>0</v>
      </c>
      <c r="I104" s="75">
        <v>0</v>
      </c>
      <c r="J104" s="75">
        <v>0</v>
      </c>
      <c r="K104" s="75">
        <v>0</v>
      </c>
      <c r="L104" s="75">
        <v>0</v>
      </c>
      <c r="M104" s="75">
        <v>0</v>
      </c>
      <c r="N104" s="75">
        <v>0</v>
      </c>
      <c r="O104" s="75">
        <v>0</v>
      </c>
      <c r="P104" s="75">
        <v>0</v>
      </c>
      <c r="Q104" s="75">
        <v>0</v>
      </c>
      <c r="R104" s="75">
        <v>0</v>
      </c>
      <c r="S104" s="75">
        <v>0</v>
      </c>
      <c r="T104" s="75">
        <v>0</v>
      </c>
      <c r="U104" s="75">
        <v>0</v>
      </c>
      <c r="V104" s="75">
        <v>0</v>
      </c>
      <c r="W104" s="75">
        <v>0</v>
      </c>
      <c r="X104" s="75">
        <v>0</v>
      </c>
      <c r="Y104" s="75">
        <v>0</v>
      </c>
      <c r="Z104" s="75">
        <v>0</v>
      </c>
      <c r="AA104" s="75">
        <v>0</v>
      </c>
      <c r="AB104" s="75">
        <v>0</v>
      </c>
      <c r="AC104" s="75">
        <v>0</v>
      </c>
      <c r="AD104" s="75">
        <v>0</v>
      </c>
      <c r="AE104" s="75">
        <v>0</v>
      </c>
      <c r="AF104" s="75">
        <v>0</v>
      </c>
      <c r="AG104" s="75">
        <v>0</v>
      </c>
      <c r="AH104" s="75">
        <v>0</v>
      </c>
      <c r="AI104" s="75">
        <v>0</v>
      </c>
      <c r="AJ104" s="75">
        <v>0</v>
      </c>
      <c r="AK104" s="75">
        <v>0</v>
      </c>
      <c r="AL104" s="75">
        <v>0</v>
      </c>
      <c r="AM104" s="75">
        <v>0</v>
      </c>
      <c r="AN104" s="75">
        <v>0</v>
      </c>
      <c r="AO104" s="75">
        <v>0</v>
      </c>
      <c r="AP104" s="75">
        <v>0</v>
      </c>
      <c r="AQ104" s="75">
        <v>0</v>
      </c>
      <c r="AR104" s="75">
        <v>0</v>
      </c>
      <c r="AS104" s="75">
        <v>0</v>
      </c>
      <c r="AT104" s="94" t="s">
        <v>586</v>
      </c>
      <c r="AU104" s="94"/>
      <c r="AV104" s="568">
        <f>+SUM(D104:AS104)-X110</f>
        <v>0</v>
      </c>
    </row>
    <row r="105" spans="3:48" s="31" customFormat="1" ht="13.5">
      <c r="C105" s="77" t="s">
        <v>115</v>
      </c>
      <c r="D105" s="37">
        <v>0</v>
      </c>
      <c r="E105" s="37">
        <v>0</v>
      </c>
      <c r="F105" s="37">
        <v>0</v>
      </c>
      <c r="G105" s="37">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94" t="s">
        <v>586</v>
      </c>
      <c r="AU105" s="94"/>
      <c r="AV105" s="568">
        <f>+SUM(D105:AS105)-X111</f>
        <v>0</v>
      </c>
    </row>
    <row r="106" spans="3:48" s="31" customFormat="1" ht="13.5">
      <c r="C106" s="77" t="s">
        <v>116</v>
      </c>
      <c r="D106" s="37">
        <v>0</v>
      </c>
      <c r="E106" s="37">
        <v>0</v>
      </c>
      <c r="F106" s="37">
        <v>0</v>
      </c>
      <c r="G106" s="37">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94" t="s">
        <v>586</v>
      </c>
      <c r="AU106" s="94"/>
      <c r="AV106" s="569">
        <f>+SUM(D106:AS106)-X112</f>
        <v>0</v>
      </c>
    </row>
    <row r="107" spans="3:48" s="31" customFormat="1" ht="13.5">
      <c r="C107" s="77" t="s">
        <v>107</v>
      </c>
      <c r="D107" s="37">
        <f t="shared" ref="D107:AS107" si="12">SUM(D104:D106)</f>
        <v>0</v>
      </c>
      <c r="E107" s="37">
        <f t="shared" si="12"/>
        <v>0</v>
      </c>
      <c r="F107" s="37">
        <f t="shared" si="12"/>
        <v>0</v>
      </c>
      <c r="G107" s="37">
        <f t="shared" si="12"/>
        <v>0</v>
      </c>
      <c r="H107" s="37">
        <f t="shared" si="12"/>
        <v>0</v>
      </c>
      <c r="I107" s="37">
        <f t="shared" si="12"/>
        <v>0</v>
      </c>
      <c r="J107" s="37">
        <f t="shared" si="12"/>
        <v>0</v>
      </c>
      <c r="K107" s="37">
        <f t="shared" si="12"/>
        <v>0</v>
      </c>
      <c r="L107" s="37">
        <f t="shared" si="12"/>
        <v>0</v>
      </c>
      <c r="M107" s="37">
        <f t="shared" si="12"/>
        <v>0</v>
      </c>
      <c r="N107" s="37">
        <f t="shared" si="12"/>
        <v>0</v>
      </c>
      <c r="O107" s="37">
        <f t="shared" si="12"/>
        <v>0</v>
      </c>
      <c r="P107" s="37">
        <f t="shared" si="12"/>
        <v>0</v>
      </c>
      <c r="Q107" s="37">
        <f t="shared" si="12"/>
        <v>0</v>
      </c>
      <c r="R107" s="37">
        <f t="shared" si="12"/>
        <v>0</v>
      </c>
      <c r="S107" s="37">
        <f t="shared" si="12"/>
        <v>0</v>
      </c>
      <c r="T107" s="37">
        <f t="shared" si="12"/>
        <v>0</v>
      </c>
      <c r="U107" s="37">
        <f t="shared" si="12"/>
        <v>0</v>
      </c>
      <c r="V107" s="37">
        <f t="shared" si="12"/>
        <v>0</v>
      </c>
      <c r="W107" s="37">
        <f t="shared" si="12"/>
        <v>0</v>
      </c>
      <c r="X107" s="41">
        <f t="shared" si="12"/>
        <v>0</v>
      </c>
      <c r="Y107" s="41">
        <f t="shared" si="12"/>
        <v>0</v>
      </c>
      <c r="Z107" s="41">
        <f t="shared" si="12"/>
        <v>0</v>
      </c>
      <c r="AA107" s="41">
        <f t="shared" si="12"/>
        <v>0</v>
      </c>
      <c r="AB107" s="41">
        <f t="shared" si="12"/>
        <v>0</v>
      </c>
      <c r="AC107" s="41">
        <f t="shared" si="12"/>
        <v>0</v>
      </c>
      <c r="AD107" s="41">
        <f t="shared" si="12"/>
        <v>0</v>
      </c>
      <c r="AE107" s="41">
        <f t="shared" si="12"/>
        <v>0</v>
      </c>
      <c r="AF107" s="41">
        <f t="shared" si="12"/>
        <v>0</v>
      </c>
      <c r="AG107" s="41">
        <f t="shared" si="12"/>
        <v>0</v>
      </c>
      <c r="AH107" s="41">
        <f t="shared" si="12"/>
        <v>0</v>
      </c>
      <c r="AI107" s="41">
        <f t="shared" si="12"/>
        <v>0</v>
      </c>
      <c r="AJ107" s="41">
        <f t="shared" si="12"/>
        <v>0</v>
      </c>
      <c r="AK107" s="41">
        <f t="shared" si="12"/>
        <v>0</v>
      </c>
      <c r="AL107" s="41">
        <f t="shared" si="12"/>
        <v>0</v>
      </c>
      <c r="AM107" s="41">
        <f t="shared" si="12"/>
        <v>0</v>
      </c>
      <c r="AN107" s="41">
        <f t="shared" si="12"/>
        <v>0</v>
      </c>
      <c r="AO107" s="41">
        <f t="shared" si="12"/>
        <v>0</v>
      </c>
      <c r="AP107" s="41">
        <f t="shared" si="12"/>
        <v>0</v>
      </c>
      <c r="AQ107" s="41">
        <f t="shared" si="12"/>
        <v>0</v>
      </c>
      <c r="AR107" s="41">
        <f t="shared" si="12"/>
        <v>0</v>
      </c>
      <c r="AS107" s="41">
        <f t="shared" si="12"/>
        <v>0</v>
      </c>
      <c r="AT107" s="94" t="s">
        <v>586</v>
      </c>
      <c r="AU107" s="94"/>
      <c r="AV107" s="569">
        <f>+SUM(D107:AS107)-X113</f>
        <v>0</v>
      </c>
    </row>
    <row r="108" spans="3:48" s="31" customFormat="1" ht="15" customHeight="1">
      <c r="C108" s="47"/>
      <c r="D108" s="545">
        <f t="array" ref="D108:W109">+Z102:AS103</f>
        <v>23</v>
      </c>
      <c r="E108" s="545">
        <v>24</v>
      </c>
      <c r="F108" s="545">
        <v>25</v>
      </c>
      <c r="G108" s="545">
        <v>26</v>
      </c>
      <c r="H108" s="545">
        <v>27</v>
      </c>
      <c r="I108" s="545">
        <v>28</v>
      </c>
      <c r="J108" s="545">
        <v>29</v>
      </c>
      <c r="K108" s="545">
        <v>30</v>
      </c>
      <c r="L108" s="545">
        <v>31</v>
      </c>
      <c r="M108" s="545">
        <v>32</v>
      </c>
      <c r="N108" s="545">
        <v>33</v>
      </c>
      <c r="O108" s="545">
        <v>34</v>
      </c>
      <c r="P108" s="545">
        <v>35</v>
      </c>
      <c r="Q108" s="545">
        <v>36</v>
      </c>
      <c r="R108" s="545">
        <v>37</v>
      </c>
      <c r="S108" s="545">
        <v>38</v>
      </c>
      <c r="T108" s="545">
        <v>39</v>
      </c>
      <c r="U108" s="545">
        <v>40</v>
      </c>
      <c r="V108" s="545">
        <v>41</v>
      </c>
      <c r="W108" s="545">
        <v>42</v>
      </c>
      <c r="X108" s="545"/>
    </row>
    <row r="109" spans="3:48" s="31" customFormat="1" ht="54">
      <c r="C109" s="73" t="s">
        <v>56</v>
      </c>
      <c r="D109" s="546" t="str">
        <v>建設　　　　　　　　</v>
      </c>
      <c r="E109" s="546" t="str">
        <v>電力・ガス・熱供給</v>
      </c>
      <c r="F109" s="546" t="str">
        <v>水道</v>
      </c>
      <c r="G109" s="546" t="str">
        <v>廃棄物処理</v>
      </c>
      <c r="H109" s="546" t="str">
        <v>商業　　　　　　　　</v>
      </c>
      <c r="I109" s="546" t="str">
        <v>金融・保険　　　　　</v>
      </c>
      <c r="J109" s="546" t="str">
        <v>不動産　　　　　　　</v>
      </c>
      <c r="K109" s="546" t="str">
        <v>運輸・郵便　　　</v>
      </c>
      <c r="L109" s="546" t="str">
        <v>情報通信</v>
      </c>
      <c r="M109" s="546" t="str">
        <v>公務　　　　　　　　</v>
      </c>
      <c r="N109" s="546" t="str">
        <v>教育・研究　　　　　</v>
      </c>
      <c r="O109" s="546" t="str">
        <v>医療・福祉</v>
      </c>
      <c r="P109" s="546" t="str">
        <v>その他の非営利団体サービス</v>
      </c>
      <c r="Q109" s="546" t="str">
        <v>対事業所サービス</v>
      </c>
      <c r="R109" s="546" t="str">
        <v>宿泊業</v>
      </c>
      <c r="S109" s="546" t="str">
        <v>飲食サービス</v>
      </c>
      <c r="T109" s="546" t="str">
        <v>娯楽サービス</v>
      </c>
      <c r="U109" s="546" t="str">
        <v>対個人サービス</v>
      </c>
      <c r="V109" s="546" t="str">
        <v>事務用品</v>
      </c>
      <c r="W109" s="546" t="str">
        <v>分類不明</v>
      </c>
      <c r="X109" s="546" t="s">
        <v>90</v>
      </c>
    </row>
    <row r="110" spans="3:48" s="31" customFormat="1" ht="14.25" customHeight="1">
      <c r="C110" s="74" t="s">
        <v>114</v>
      </c>
      <c r="D110" s="75">
        <f t="array" ref="D110:W113">+Z104:AS107</f>
        <v>0</v>
      </c>
      <c r="E110" s="75">
        <v>0</v>
      </c>
      <c r="F110" s="75">
        <v>0</v>
      </c>
      <c r="G110" s="75">
        <v>0</v>
      </c>
      <c r="H110" s="75">
        <v>0</v>
      </c>
      <c r="I110" s="75">
        <v>0</v>
      </c>
      <c r="J110" s="75">
        <v>0</v>
      </c>
      <c r="K110" s="75">
        <v>0</v>
      </c>
      <c r="L110" s="75">
        <v>0</v>
      </c>
      <c r="M110" s="75">
        <v>0</v>
      </c>
      <c r="N110" s="75">
        <v>0</v>
      </c>
      <c r="O110" s="75">
        <v>0</v>
      </c>
      <c r="P110" s="75">
        <v>0</v>
      </c>
      <c r="Q110" s="92">
        <v>0</v>
      </c>
      <c r="R110" s="92">
        <v>0</v>
      </c>
      <c r="S110" s="92">
        <v>0</v>
      </c>
      <c r="T110" s="92">
        <v>0</v>
      </c>
      <c r="U110" s="92">
        <v>0</v>
      </c>
      <c r="V110" s="92">
        <v>0</v>
      </c>
      <c r="W110" s="75">
        <v>0</v>
      </c>
      <c r="X110" s="75">
        <f>SUM(D104:Y104,D110:W110)</f>
        <v>0</v>
      </c>
    </row>
    <row r="111" spans="3:48" s="31" customFormat="1" ht="13.5">
      <c r="C111" s="77" t="s">
        <v>115</v>
      </c>
      <c r="D111" s="93">
        <v>0</v>
      </c>
      <c r="E111" s="93">
        <v>0</v>
      </c>
      <c r="F111" s="93">
        <v>0</v>
      </c>
      <c r="G111" s="93">
        <v>0</v>
      </c>
      <c r="H111" s="93">
        <v>0</v>
      </c>
      <c r="I111" s="93">
        <v>0</v>
      </c>
      <c r="J111" s="93">
        <v>0</v>
      </c>
      <c r="K111" s="93">
        <v>0</v>
      </c>
      <c r="L111" s="93">
        <v>0</v>
      </c>
      <c r="M111" s="93">
        <v>0</v>
      </c>
      <c r="N111" s="93">
        <v>0</v>
      </c>
      <c r="O111" s="93">
        <v>0</v>
      </c>
      <c r="P111" s="93">
        <v>0</v>
      </c>
      <c r="Q111" s="93">
        <v>0</v>
      </c>
      <c r="R111" s="93">
        <v>0</v>
      </c>
      <c r="S111" s="93">
        <v>0</v>
      </c>
      <c r="T111" s="93">
        <v>0</v>
      </c>
      <c r="U111" s="93">
        <v>0</v>
      </c>
      <c r="V111" s="93">
        <v>0</v>
      </c>
      <c r="W111" s="37">
        <v>0</v>
      </c>
      <c r="X111" s="37">
        <f>SUM(D105:Y105,D111:W111)</f>
        <v>0</v>
      </c>
    </row>
    <row r="112" spans="3:48" s="31" customFormat="1" ht="13.5">
      <c r="C112" s="77" t="s">
        <v>116</v>
      </c>
      <c r="D112" s="37">
        <v>0</v>
      </c>
      <c r="E112" s="37">
        <v>0</v>
      </c>
      <c r="F112" s="37">
        <v>0</v>
      </c>
      <c r="G112" s="37">
        <v>0</v>
      </c>
      <c r="H112" s="37">
        <v>0</v>
      </c>
      <c r="I112" s="37">
        <v>0</v>
      </c>
      <c r="J112" s="37">
        <v>0</v>
      </c>
      <c r="K112" s="37">
        <v>0</v>
      </c>
      <c r="L112" s="37">
        <v>0</v>
      </c>
      <c r="M112" s="37">
        <v>0</v>
      </c>
      <c r="N112" s="37">
        <v>0</v>
      </c>
      <c r="O112" s="37">
        <v>0</v>
      </c>
      <c r="P112" s="37">
        <v>0</v>
      </c>
      <c r="Q112" s="93">
        <v>0</v>
      </c>
      <c r="R112" s="93">
        <v>0</v>
      </c>
      <c r="S112" s="93">
        <v>0</v>
      </c>
      <c r="T112" s="93">
        <v>0</v>
      </c>
      <c r="U112" s="93">
        <v>0</v>
      </c>
      <c r="V112" s="93">
        <v>0</v>
      </c>
      <c r="W112" s="37">
        <v>0</v>
      </c>
      <c r="X112" s="37">
        <f>SUM(D106:Y106,D112:W112)</f>
        <v>0</v>
      </c>
    </row>
    <row r="113" spans="3:48" s="31" customFormat="1" ht="13.5">
      <c r="C113" s="79" t="s">
        <v>107</v>
      </c>
      <c r="D113" s="41">
        <v>0</v>
      </c>
      <c r="E113" s="41">
        <v>0</v>
      </c>
      <c r="F113" s="41">
        <v>0</v>
      </c>
      <c r="G113" s="41">
        <v>0</v>
      </c>
      <c r="H113" s="41">
        <v>0</v>
      </c>
      <c r="I113" s="41">
        <v>0</v>
      </c>
      <c r="J113" s="41">
        <v>0</v>
      </c>
      <c r="K113" s="41">
        <v>0</v>
      </c>
      <c r="L113" s="41">
        <v>0</v>
      </c>
      <c r="M113" s="41">
        <v>0</v>
      </c>
      <c r="N113" s="41">
        <v>0</v>
      </c>
      <c r="O113" s="41">
        <v>0</v>
      </c>
      <c r="P113" s="41">
        <v>0</v>
      </c>
      <c r="Q113" s="41">
        <v>0</v>
      </c>
      <c r="R113" s="41">
        <v>0</v>
      </c>
      <c r="S113" s="41">
        <v>0</v>
      </c>
      <c r="T113" s="41">
        <v>0</v>
      </c>
      <c r="U113" s="41">
        <v>0</v>
      </c>
      <c r="V113" s="41">
        <v>0</v>
      </c>
      <c r="W113" s="41">
        <v>0</v>
      </c>
      <c r="X113" s="41">
        <f>SUM(D107:Y107,D113:W113)</f>
        <v>0</v>
      </c>
    </row>
    <row r="114" spans="3:48" s="31" customFormat="1" ht="10.7" customHeight="1">
      <c r="F114" s="29"/>
      <c r="G114" s="45"/>
    </row>
    <row r="115" spans="3:48" s="31" customFormat="1" ht="13.5">
      <c r="C115" s="31" t="s">
        <v>119</v>
      </c>
      <c r="F115" s="29"/>
      <c r="G115" s="45"/>
    </row>
    <row r="116" spans="3:48" s="31" customFormat="1" ht="10.7" customHeight="1">
      <c r="F116" s="29"/>
      <c r="G116" s="45"/>
    </row>
    <row r="117" spans="3:48" s="31" customFormat="1" ht="10.7" customHeight="1">
      <c r="F117" s="29"/>
      <c r="G117" s="45"/>
    </row>
    <row r="118" spans="3:48" s="31" customFormat="1" ht="18.75">
      <c r="C118" s="49" t="s">
        <v>120</v>
      </c>
      <c r="F118" s="29"/>
      <c r="G118" s="45"/>
    </row>
    <row r="119" spans="3:48" s="31" customFormat="1" ht="10.7" customHeight="1">
      <c r="F119" s="29"/>
      <c r="G119" s="45"/>
    </row>
    <row r="120" spans="3:48" s="31" customFormat="1" ht="17.25">
      <c r="C120" s="32" t="s">
        <v>121</v>
      </c>
      <c r="D120" s="25"/>
      <c r="E120" s="25"/>
      <c r="F120" s="69"/>
      <c r="G120" s="70"/>
      <c r="H120" s="25"/>
      <c r="I120" s="25"/>
      <c r="J120" s="71"/>
      <c r="K120" s="72"/>
      <c r="L120" s="25"/>
      <c r="M120" s="25"/>
      <c r="N120" s="25"/>
      <c r="O120" s="25"/>
      <c r="P120" s="25"/>
      <c r="W120" s="29" t="s">
        <v>55</v>
      </c>
    </row>
    <row r="121" spans="3:48" s="31" customFormat="1" ht="13.5">
      <c r="C121" s="47"/>
      <c r="D121" s="596">
        <f t="array" ref="D121:AS122">+TRANSPOSE('入力 _県内外'!$B$6:$C$47)</f>
        <v>1</v>
      </c>
      <c r="E121" s="596">
        <v>2</v>
      </c>
      <c r="F121" s="596">
        <v>3</v>
      </c>
      <c r="G121" s="596">
        <v>4</v>
      </c>
      <c r="H121" s="596">
        <v>5</v>
      </c>
      <c r="I121" s="596">
        <v>6</v>
      </c>
      <c r="J121" s="596">
        <v>7</v>
      </c>
      <c r="K121" s="596">
        <v>8</v>
      </c>
      <c r="L121" s="596">
        <v>9</v>
      </c>
      <c r="M121" s="596">
        <v>10</v>
      </c>
      <c r="N121" s="596">
        <v>11</v>
      </c>
      <c r="O121" s="596">
        <v>12</v>
      </c>
      <c r="P121" s="596">
        <v>13</v>
      </c>
      <c r="Q121" s="596">
        <v>14</v>
      </c>
      <c r="R121" s="596">
        <v>15</v>
      </c>
      <c r="S121" s="596">
        <v>16</v>
      </c>
      <c r="T121" s="596">
        <v>17</v>
      </c>
      <c r="U121" s="596">
        <v>18</v>
      </c>
      <c r="V121" s="596">
        <v>19</v>
      </c>
      <c r="W121" s="596">
        <v>20</v>
      </c>
      <c r="X121" s="596">
        <v>21</v>
      </c>
      <c r="Y121" s="596">
        <v>22</v>
      </c>
      <c r="Z121" s="596">
        <v>23</v>
      </c>
      <c r="AA121" s="596">
        <v>24</v>
      </c>
      <c r="AB121" s="596">
        <v>25</v>
      </c>
      <c r="AC121" s="596">
        <v>26</v>
      </c>
      <c r="AD121" s="596">
        <v>27</v>
      </c>
      <c r="AE121" s="596">
        <v>28</v>
      </c>
      <c r="AF121" s="596">
        <v>29</v>
      </c>
      <c r="AG121" s="596">
        <v>30</v>
      </c>
      <c r="AH121" s="596">
        <v>31</v>
      </c>
      <c r="AI121" s="596">
        <v>32</v>
      </c>
      <c r="AJ121" s="596">
        <v>33</v>
      </c>
      <c r="AK121" s="596">
        <v>34</v>
      </c>
      <c r="AL121" s="596">
        <v>35</v>
      </c>
      <c r="AM121" s="596">
        <v>36</v>
      </c>
      <c r="AN121" s="596">
        <v>37</v>
      </c>
      <c r="AO121" s="596">
        <v>38</v>
      </c>
      <c r="AP121" s="596">
        <v>39</v>
      </c>
      <c r="AQ121" s="596">
        <v>40</v>
      </c>
      <c r="AR121" s="596">
        <v>41</v>
      </c>
      <c r="AS121" s="596">
        <v>42</v>
      </c>
      <c r="AT121" s="94" t="s">
        <v>586</v>
      </c>
      <c r="AU121" s="94"/>
      <c r="AV121" s="47"/>
    </row>
    <row r="122" spans="3:48" s="31" customFormat="1" ht="54">
      <c r="C122" s="73" t="s">
        <v>56</v>
      </c>
      <c r="D122" s="546" t="str">
        <v>農業　　　　　</v>
      </c>
      <c r="E122" s="546" t="str">
        <v>林業　　　　　</v>
      </c>
      <c r="F122" s="546" t="str">
        <v>漁業　　　　</v>
      </c>
      <c r="G122" s="546" t="str">
        <v>鉱業</v>
      </c>
      <c r="H122" s="546" t="str">
        <v>飲食料品　　　　　　　</v>
      </c>
      <c r="I122" s="546" t="str">
        <v>繊維製品　</v>
      </c>
      <c r="J122" s="546" t="str">
        <v>パルプ・紙・木製品</v>
      </c>
      <c r="K122" s="546" t="str">
        <v>化学製品  　　　  　</v>
      </c>
      <c r="L122" s="546" t="str">
        <v>石油・石炭製品　　　</v>
      </c>
      <c r="M122" s="546" t="str">
        <v>プラスチック・ゴム</v>
      </c>
      <c r="N122" s="546" t="str">
        <v>窯業・土石製品　　</v>
      </c>
      <c r="O122" s="546" t="str">
        <v>鉄鋼　　　　　　　　</v>
      </c>
      <c r="P122" s="546" t="str">
        <v>非鉄金属　　　　　　</v>
      </c>
      <c r="Q122" s="546" t="str">
        <v>金属製品　　　　　　</v>
      </c>
      <c r="R122" s="546" t="str">
        <v>はん用機械</v>
      </c>
      <c r="S122" s="546" t="str">
        <v>生産用機械</v>
      </c>
      <c r="T122" s="546" t="str">
        <v>業務用機械</v>
      </c>
      <c r="U122" s="546" t="str">
        <v>電子部品</v>
      </c>
      <c r="V122" s="546" t="str">
        <v>電気機械　　　　　　</v>
      </c>
      <c r="W122" s="546" t="str">
        <v>情報・通信機器</v>
      </c>
      <c r="X122" s="546" t="str">
        <v>輸送機械  　　　　　</v>
      </c>
      <c r="Y122" s="546" t="str">
        <v>その他の製造工業製品</v>
      </c>
      <c r="Z122" s="546" t="str">
        <v>建設　　　　　　　　</v>
      </c>
      <c r="AA122" s="546" t="str">
        <v>電力・ガス・熱供給</v>
      </c>
      <c r="AB122" s="546" t="str">
        <v>水道</v>
      </c>
      <c r="AC122" s="546" t="str">
        <v>廃棄物処理</v>
      </c>
      <c r="AD122" s="546" t="str">
        <v>商業　　　　　　　　</v>
      </c>
      <c r="AE122" s="546" t="str">
        <v>金融・保険　　　　　</v>
      </c>
      <c r="AF122" s="546" t="str">
        <v>不動産　　　　　　　</v>
      </c>
      <c r="AG122" s="546" t="str">
        <v>運輸・郵便　　　</v>
      </c>
      <c r="AH122" s="546" t="str">
        <v>情報通信</v>
      </c>
      <c r="AI122" s="546" t="str">
        <v>公務　　　　　　　　</v>
      </c>
      <c r="AJ122" s="546" t="str">
        <v>教育・研究　　　　　</v>
      </c>
      <c r="AK122" s="546" t="str">
        <v>医療・福祉</v>
      </c>
      <c r="AL122" s="546" t="str">
        <v>その他の非営利団体サービス</v>
      </c>
      <c r="AM122" s="546" t="str">
        <v>対事業所サービス</v>
      </c>
      <c r="AN122" s="546" t="str">
        <v>宿泊業</v>
      </c>
      <c r="AO122" s="546" t="str">
        <v>飲食サービス</v>
      </c>
      <c r="AP122" s="546" t="str">
        <v>娯楽サービス</v>
      </c>
      <c r="AQ122" s="546" t="str">
        <v>対個人サービス</v>
      </c>
      <c r="AR122" s="546" t="str">
        <v>事務用品</v>
      </c>
      <c r="AS122" s="546" t="str">
        <v>分類不明</v>
      </c>
      <c r="AT122" s="94" t="s">
        <v>586</v>
      </c>
      <c r="AU122" s="94"/>
      <c r="AV122" s="30" t="s">
        <v>90</v>
      </c>
    </row>
    <row r="123" spans="3:48" s="31" customFormat="1" ht="13.5">
      <c r="C123" s="74" t="s">
        <v>114</v>
      </c>
      <c r="D123" s="75">
        <f t="array" ref="D123:AS125">+詳細1!D25:AS27</f>
        <v>0</v>
      </c>
      <c r="E123" s="75">
        <v>0</v>
      </c>
      <c r="F123" s="75">
        <v>0</v>
      </c>
      <c r="G123" s="75">
        <v>0</v>
      </c>
      <c r="H123" s="75">
        <v>0</v>
      </c>
      <c r="I123" s="75">
        <v>0</v>
      </c>
      <c r="J123" s="75">
        <v>0</v>
      </c>
      <c r="K123" s="75">
        <v>0</v>
      </c>
      <c r="L123" s="75">
        <v>0</v>
      </c>
      <c r="M123" s="75">
        <v>0</v>
      </c>
      <c r="N123" s="75">
        <v>0</v>
      </c>
      <c r="O123" s="75">
        <v>0</v>
      </c>
      <c r="P123" s="75">
        <v>0</v>
      </c>
      <c r="Q123" s="75">
        <v>0</v>
      </c>
      <c r="R123" s="75">
        <v>0</v>
      </c>
      <c r="S123" s="75">
        <v>0</v>
      </c>
      <c r="T123" s="75">
        <v>0</v>
      </c>
      <c r="U123" s="75">
        <v>0</v>
      </c>
      <c r="V123" s="75">
        <v>0</v>
      </c>
      <c r="W123" s="75">
        <v>0</v>
      </c>
      <c r="X123" s="75">
        <v>0</v>
      </c>
      <c r="Y123" s="75">
        <v>0</v>
      </c>
      <c r="Z123" s="75">
        <v>0</v>
      </c>
      <c r="AA123" s="75">
        <v>0</v>
      </c>
      <c r="AB123" s="75">
        <v>0</v>
      </c>
      <c r="AC123" s="75">
        <v>0</v>
      </c>
      <c r="AD123" s="75">
        <v>0</v>
      </c>
      <c r="AE123" s="75">
        <v>0</v>
      </c>
      <c r="AF123" s="75">
        <v>0</v>
      </c>
      <c r="AG123" s="75">
        <v>0</v>
      </c>
      <c r="AH123" s="75">
        <v>0</v>
      </c>
      <c r="AI123" s="75">
        <v>0</v>
      </c>
      <c r="AJ123" s="75">
        <v>0</v>
      </c>
      <c r="AK123" s="75">
        <v>0</v>
      </c>
      <c r="AL123" s="75">
        <v>0</v>
      </c>
      <c r="AM123" s="75">
        <v>0</v>
      </c>
      <c r="AN123" s="75">
        <v>0</v>
      </c>
      <c r="AO123" s="75">
        <v>0</v>
      </c>
      <c r="AP123" s="75">
        <v>0</v>
      </c>
      <c r="AQ123" s="75">
        <v>0</v>
      </c>
      <c r="AR123" s="75">
        <v>0</v>
      </c>
      <c r="AS123" s="75">
        <v>0</v>
      </c>
      <c r="AT123" s="94" t="s">
        <v>586</v>
      </c>
      <c r="AU123" s="94"/>
      <c r="AV123" s="568">
        <f>+SUM(D123:AS123)-X129</f>
        <v>0</v>
      </c>
    </row>
    <row r="124" spans="3:48" s="31" customFormat="1" ht="13.5">
      <c r="C124" s="77" t="s">
        <v>115</v>
      </c>
      <c r="D124" s="37">
        <v>0</v>
      </c>
      <c r="E124" s="37">
        <v>0</v>
      </c>
      <c r="F124" s="37">
        <v>0</v>
      </c>
      <c r="G124" s="37">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94" t="s">
        <v>586</v>
      </c>
      <c r="AU124" s="94"/>
      <c r="AV124" s="568">
        <f>+SUM(D124:AS124)-X130</f>
        <v>0</v>
      </c>
    </row>
    <row r="125" spans="3:48" s="31" customFormat="1" ht="13.5">
      <c r="C125" s="77" t="s">
        <v>116</v>
      </c>
      <c r="D125" s="37">
        <v>0</v>
      </c>
      <c r="E125" s="37">
        <v>0</v>
      </c>
      <c r="F125" s="37">
        <v>0</v>
      </c>
      <c r="G125" s="37">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94" t="s">
        <v>586</v>
      </c>
      <c r="AU125" s="94"/>
      <c r="AV125" s="569">
        <f>+SUM(D125:AS125)-X131</f>
        <v>0</v>
      </c>
    </row>
    <row r="126" spans="3:48" s="31" customFormat="1" ht="13.5">
      <c r="C126" s="77" t="s">
        <v>107</v>
      </c>
      <c r="D126" s="37">
        <f t="shared" ref="D126:AS126" si="13">SUM(D123:D125)</f>
        <v>0</v>
      </c>
      <c r="E126" s="37">
        <f t="shared" si="13"/>
        <v>0</v>
      </c>
      <c r="F126" s="37">
        <f t="shared" si="13"/>
        <v>0</v>
      </c>
      <c r="G126" s="37">
        <f t="shared" si="13"/>
        <v>0</v>
      </c>
      <c r="H126" s="37">
        <f t="shared" si="13"/>
        <v>0</v>
      </c>
      <c r="I126" s="37">
        <f t="shared" si="13"/>
        <v>0</v>
      </c>
      <c r="J126" s="37">
        <f t="shared" si="13"/>
        <v>0</v>
      </c>
      <c r="K126" s="37">
        <f t="shared" si="13"/>
        <v>0</v>
      </c>
      <c r="L126" s="37">
        <f t="shared" si="13"/>
        <v>0</v>
      </c>
      <c r="M126" s="37">
        <f t="shared" si="13"/>
        <v>0</v>
      </c>
      <c r="N126" s="37">
        <f t="shared" si="13"/>
        <v>0</v>
      </c>
      <c r="O126" s="37">
        <f t="shared" si="13"/>
        <v>0</v>
      </c>
      <c r="P126" s="37">
        <f t="shared" si="13"/>
        <v>0</v>
      </c>
      <c r="Q126" s="37">
        <f t="shared" si="13"/>
        <v>0</v>
      </c>
      <c r="R126" s="37">
        <f t="shared" si="13"/>
        <v>0</v>
      </c>
      <c r="S126" s="37">
        <f t="shared" si="13"/>
        <v>0</v>
      </c>
      <c r="T126" s="37">
        <f t="shared" si="13"/>
        <v>0</v>
      </c>
      <c r="U126" s="37">
        <f t="shared" si="13"/>
        <v>0</v>
      </c>
      <c r="V126" s="37">
        <f t="shared" si="13"/>
        <v>0</v>
      </c>
      <c r="W126" s="37">
        <f t="shared" si="13"/>
        <v>0</v>
      </c>
      <c r="X126" s="41">
        <f t="shared" si="13"/>
        <v>0</v>
      </c>
      <c r="Y126" s="41">
        <f t="shared" si="13"/>
        <v>0</v>
      </c>
      <c r="Z126" s="41">
        <f t="shared" si="13"/>
        <v>0</v>
      </c>
      <c r="AA126" s="41">
        <f t="shared" si="13"/>
        <v>0</v>
      </c>
      <c r="AB126" s="41">
        <f t="shared" si="13"/>
        <v>0</v>
      </c>
      <c r="AC126" s="41">
        <f t="shared" si="13"/>
        <v>0</v>
      </c>
      <c r="AD126" s="41">
        <f t="shared" si="13"/>
        <v>0</v>
      </c>
      <c r="AE126" s="41">
        <f t="shared" si="13"/>
        <v>0</v>
      </c>
      <c r="AF126" s="41">
        <f t="shared" si="13"/>
        <v>0</v>
      </c>
      <c r="AG126" s="41">
        <f t="shared" si="13"/>
        <v>0</v>
      </c>
      <c r="AH126" s="41">
        <f t="shared" si="13"/>
        <v>0</v>
      </c>
      <c r="AI126" s="41">
        <f t="shared" si="13"/>
        <v>0</v>
      </c>
      <c r="AJ126" s="41">
        <f t="shared" si="13"/>
        <v>0</v>
      </c>
      <c r="AK126" s="41">
        <f t="shared" si="13"/>
        <v>0</v>
      </c>
      <c r="AL126" s="41">
        <f t="shared" si="13"/>
        <v>0</v>
      </c>
      <c r="AM126" s="41">
        <f t="shared" si="13"/>
        <v>0</v>
      </c>
      <c r="AN126" s="41">
        <f t="shared" si="13"/>
        <v>0</v>
      </c>
      <c r="AO126" s="41">
        <f t="shared" si="13"/>
        <v>0</v>
      </c>
      <c r="AP126" s="41">
        <f t="shared" si="13"/>
        <v>0</v>
      </c>
      <c r="AQ126" s="41">
        <f t="shared" si="13"/>
        <v>0</v>
      </c>
      <c r="AR126" s="41">
        <f t="shared" si="13"/>
        <v>0</v>
      </c>
      <c r="AS126" s="41">
        <f t="shared" si="13"/>
        <v>0</v>
      </c>
      <c r="AT126" s="94" t="s">
        <v>586</v>
      </c>
      <c r="AU126" s="94"/>
      <c r="AV126" s="569">
        <f>+SUM(D126:AS126)-X132</f>
        <v>0</v>
      </c>
    </row>
    <row r="127" spans="3:48" s="31" customFormat="1" ht="13.5">
      <c r="C127" s="47"/>
      <c r="D127" s="545">
        <f t="array" ref="D127:W128">+Z121:AS122</f>
        <v>23</v>
      </c>
      <c r="E127" s="545">
        <v>24</v>
      </c>
      <c r="F127" s="545">
        <v>25</v>
      </c>
      <c r="G127" s="545">
        <v>26</v>
      </c>
      <c r="H127" s="545">
        <v>27</v>
      </c>
      <c r="I127" s="545">
        <v>28</v>
      </c>
      <c r="J127" s="545">
        <v>29</v>
      </c>
      <c r="K127" s="545">
        <v>30</v>
      </c>
      <c r="L127" s="545">
        <v>31</v>
      </c>
      <c r="M127" s="545">
        <v>32</v>
      </c>
      <c r="N127" s="545">
        <v>33</v>
      </c>
      <c r="O127" s="545">
        <v>34</v>
      </c>
      <c r="P127" s="545">
        <v>35</v>
      </c>
      <c r="Q127" s="545">
        <v>36</v>
      </c>
      <c r="R127" s="545">
        <v>37</v>
      </c>
      <c r="S127" s="545">
        <v>38</v>
      </c>
      <c r="T127" s="545">
        <v>39</v>
      </c>
      <c r="U127" s="545">
        <v>40</v>
      </c>
      <c r="V127" s="545">
        <v>41</v>
      </c>
      <c r="W127" s="545">
        <v>42</v>
      </c>
      <c r="X127" s="545"/>
    </row>
    <row r="128" spans="3:48" s="31" customFormat="1" ht="54">
      <c r="C128" s="73" t="s">
        <v>56</v>
      </c>
      <c r="D128" s="546" t="str">
        <v>建設　　　　　　　　</v>
      </c>
      <c r="E128" s="546" t="str">
        <v>電力・ガス・熱供給</v>
      </c>
      <c r="F128" s="546" t="str">
        <v>水道</v>
      </c>
      <c r="G128" s="546" t="str">
        <v>廃棄物処理</v>
      </c>
      <c r="H128" s="546" t="str">
        <v>商業　　　　　　　　</v>
      </c>
      <c r="I128" s="546" t="str">
        <v>金融・保険　　　　　</v>
      </c>
      <c r="J128" s="546" t="str">
        <v>不動産　　　　　　　</v>
      </c>
      <c r="K128" s="546" t="str">
        <v>運輸・郵便　　　</v>
      </c>
      <c r="L128" s="546" t="str">
        <v>情報通信</v>
      </c>
      <c r="M128" s="546" t="str">
        <v>公務　　　　　　　　</v>
      </c>
      <c r="N128" s="546" t="str">
        <v>教育・研究　　　　　</v>
      </c>
      <c r="O128" s="546" t="str">
        <v>医療・福祉</v>
      </c>
      <c r="P128" s="546" t="str">
        <v>その他の非営利団体サービス</v>
      </c>
      <c r="Q128" s="546" t="str">
        <v>対事業所サービス</v>
      </c>
      <c r="R128" s="546" t="str">
        <v>宿泊業</v>
      </c>
      <c r="S128" s="546" t="str">
        <v>飲食サービス</v>
      </c>
      <c r="T128" s="546" t="str">
        <v>娯楽サービス</v>
      </c>
      <c r="U128" s="546" t="str">
        <v>対個人サービス</v>
      </c>
      <c r="V128" s="546" t="str">
        <v>事務用品</v>
      </c>
      <c r="W128" s="546" t="str">
        <v>分類不明</v>
      </c>
      <c r="X128" s="546" t="s">
        <v>90</v>
      </c>
    </row>
    <row r="129" spans="3:48" s="31" customFormat="1" ht="13.5">
      <c r="C129" s="74" t="s">
        <v>114</v>
      </c>
      <c r="D129" s="75">
        <f t="array" ref="D129:W132">+Z123:AS126</f>
        <v>0</v>
      </c>
      <c r="E129" s="75">
        <v>0</v>
      </c>
      <c r="F129" s="75">
        <v>0</v>
      </c>
      <c r="G129" s="75">
        <v>0</v>
      </c>
      <c r="H129" s="75">
        <v>0</v>
      </c>
      <c r="I129" s="75">
        <v>0</v>
      </c>
      <c r="J129" s="75">
        <v>0</v>
      </c>
      <c r="K129" s="75">
        <v>0</v>
      </c>
      <c r="L129" s="75">
        <v>0</v>
      </c>
      <c r="M129" s="75">
        <v>0</v>
      </c>
      <c r="N129" s="75">
        <v>0</v>
      </c>
      <c r="O129" s="75">
        <v>0</v>
      </c>
      <c r="P129" s="75">
        <v>0</v>
      </c>
      <c r="Q129" s="92">
        <v>0</v>
      </c>
      <c r="R129" s="92">
        <v>0</v>
      </c>
      <c r="S129" s="92">
        <v>0</v>
      </c>
      <c r="T129" s="92">
        <v>0</v>
      </c>
      <c r="U129" s="92">
        <v>0</v>
      </c>
      <c r="V129" s="92">
        <v>0</v>
      </c>
      <c r="W129" s="75">
        <v>0</v>
      </c>
      <c r="X129" s="75">
        <f>SUM(D123:Y123,D129:W129)</f>
        <v>0</v>
      </c>
    </row>
    <row r="130" spans="3:48" s="31" customFormat="1" ht="13.5">
      <c r="C130" s="77" t="s">
        <v>115</v>
      </c>
      <c r="D130" s="93">
        <v>0</v>
      </c>
      <c r="E130" s="93">
        <v>0</v>
      </c>
      <c r="F130" s="93">
        <v>0</v>
      </c>
      <c r="G130" s="93">
        <v>0</v>
      </c>
      <c r="H130" s="93">
        <v>0</v>
      </c>
      <c r="I130" s="93">
        <v>0</v>
      </c>
      <c r="J130" s="93">
        <v>0</v>
      </c>
      <c r="K130" s="93">
        <v>0</v>
      </c>
      <c r="L130" s="93">
        <v>0</v>
      </c>
      <c r="M130" s="93">
        <v>0</v>
      </c>
      <c r="N130" s="93">
        <v>0</v>
      </c>
      <c r="O130" s="93">
        <v>0</v>
      </c>
      <c r="P130" s="93">
        <v>0</v>
      </c>
      <c r="Q130" s="93">
        <v>0</v>
      </c>
      <c r="R130" s="93">
        <v>0</v>
      </c>
      <c r="S130" s="93">
        <v>0</v>
      </c>
      <c r="T130" s="93">
        <v>0</v>
      </c>
      <c r="U130" s="93">
        <v>0</v>
      </c>
      <c r="V130" s="93">
        <v>0</v>
      </c>
      <c r="W130" s="37">
        <v>0</v>
      </c>
      <c r="X130" s="37">
        <f>SUM(D124:Y124,D130:W130)</f>
        <v>0</v>
      </c>
    </row>
    <row r="131" spans="3:48" s="31" customFormat="1" ht="13.5">
      <c r="C131" s="77" t="s">
        <v>116</v>
      </c>
      <c r="D131" s="37">
        <v>0</v>
      </c>
      <c r="E131" s="37">
        <v>0</v>
      </c>
      <c r="F131" s="37">
        <v>0</v>
      </c>
      <c r="G131" s="37">
        <v>0</v>
      </c>
      <c r="H131" s="37">
        <v>0</v>
      </c>
      <c r="I131" s="37">
        <v>0</v>
      </c>
      <c r="J131" s="37">
        <v>0</v>
      </c>
      <c r="K131" s="37">
        <v>0</v>
      </c>
      <c r="L131" s="37">
        <v>0</v>
      </c>
      <c r="M131" s="37">
        <v>0</v>
      </c>
      <c r="N131" s="37">
        <v>0</v>
      </c>
      <c r="O131" s="37">
        <v>0</v>
      </c>
      <c r="P131" s="37">
        <v>0</v>
      </c>
      <c r="Q131" s="93">
        <v>0</v>
      </c>
      <c r="R131" s="93">
        <v>0</v>
      </c>
      <c r="S131" s="93">
        <v>0</v>
      </c>
      <c r="T131" s="93">
        <v>0</v>
      </c>
      <c r="U131" s="93">
        <v>0</v>
      </c>
      <c r="V131" s="93">
        <v>0</v>
      </c>
      <c r="W131" s="37">
        <v>0</v>
      </c>
      <c r="X131" s="37">
        <f>SUM(D125:Y125,D131:W131)</f>
        <v>0</v>
      </c>
    </row>
    <row r="132" spans="3:48" s="31" customFormat="1" ht="13.5">
      <c r="C132" s="79" t="s">
        <v>107</v>
      </c>
      <c r="D132" s="41">
        <v>0</v>
      </c>
      <c r="E132" s="41">
        <v>0</v>
      </c>
      <c r="F132" s="41">
        <v>0</v>
      </c>
      <c r="G132" s="41">
        <v>0</v>
      </c>
      <c r="H132" s="41">
        <v>0</v>
      </c>
      <c r="I132" s="41">
        <v>0</v>
      </c>
      <c r="J132" s="41">
        <v>0</v>
      </c>
      <c r="K132" s="41">
        <v>0</v>
      </c>
      <c r="L132" s="41">
        <v>0</v>
      </c>
      <c r="M132" s="41">
        <v>0</v>
      </c>
      <c r="N132" s="41">
        <v>0</v>
      </c>
      <c r="O132" s="41">
        <v>0</v>
      </c>
      <c r="P132" s="41">
        <v>0</v>
      </c>
      <c r="Q132" s="41">
        <v>0</v>
      </c>
      <c r="R132" s="41">
        <v>0</v>
      </c>
      <c r="S132" s="41">
        <v>0</v>
      </c>
      <c r="T132" s="41">
        <v>0</v>
      </c>
      <c r="U132" s="41">
        <v>0</v>
      </c>
      <c r="V132" s="41">
        <v>0</v>
      </c>
      <c r="W132" s="41">
        <v>0</v>
      </c>
      <c r="X132" s="41">
        <f>SUM(D126:Y126,D132:W132)</f>
        <v>0</v>
      </c>
    </row>
    <row r="133" spans="3:48" s="31" customFormat="1" ht="10.7" customHeight="1">
      <c r="F133" s="29"/>
      <c r="G133" s="45"/>
    </row>
    <row r="134" spans="3:48" s="31" customFormat="1" ht="17.25">
      <c r="C134" s="32" t="s">
        <v>122</v>
      </c>
      <c r="D134" s="25"/>
      <c r="E134" s="25"/>
      <c r="F134" s="69"/>
      <c r="G134" s="70"/>
      <c r="H134" s="25"/>
      <c r="I134" s="25"/>
      <c r="J134" s="71"/>
      <c r="K134" s="72"/>
      <c r="L134" s="25"/>
      <c r="M134" s="25"/>
      <c r="N134" s="25"/>
      <c r="O134" s="25"/>
      <c r="P134" s="25"/>
      <c r="W134" s="29" t="s">
        <v>55</v>
      </c>
    </row>
    <row r="135" spans="3:48" s="31" customFormat="1" ht="13.5">
      <c r="C135" s="47"/>
      <c r="D135" s="596">
        <f t="array" ref="D135:AS136">+TRANSPOSE('入力 _県内外'!$B$6:$C$47)</f>
        <v>1</v>
      </c>
      <c r="E135" s="596">
        <v>2</v>
      </c>
      <c r="F135" s="596">
        <v>3</v>
      </c>
      <c r="G135" s="596">
        <v>4</v>
      </c>
      <c r="H135" s="596">
        <v>5</v>
      </c>
      <c r="I135" s="596">
        <v>6</v>
      </c>
      <c r="J135" s="596">
        <v>7</v>
      </c>
      <c r="K135" s="596">
        <v>8</v>
      </c>
      <c r="L135" s="596">
        <v>9</v>
      </c>
      <c r="M135" s="596">
        <v>10</v>
      </c>
      <c r="N135" s="596">
        <v>11</v>
      </c>
      <c r="O135" s="596">
        <v>12</v>
      </c>
      <c r="P135" s="596">
        <v>13</v>
      </c>
      <c r="Q135" s="596">
        <v>14</v>
      </c>
      <c r="R135" s="596">
        <v>15</v>
      </c>
      <c r="S135" s="596">
        <v>16</v>
      </c>
      <c r="T135" s="596">
        <v>17</v>
      </c>
      <c r="U135" s="596">
        <v>18</v>
      </c>
      <c r="V135" s="596">
        <v>19</v>
      </c>
      <c r="W135" s="596">
        <v>20</v>
      </c>
      <c r="X135" s="596">
        <v>21</v>
      </c>
      <c r="Y135" s="596">
        <v>22</v>
      </c>
      <c r="Z135" s="596">
        <v>23</v>
      </c>
      <c r="AA135" s="596">
        <v>24</v>
      </c>
      <c r="AB135" s="596">
        <v>25</v>
      </c>
      <c r="AC135" s="596">
        <v>26</v>
      </c>
      <c r="AD135" s="596">
        <v>27</v>
      </c>
      <c r="AE135" s="596">
        <v>28</v>
      </c>
      <c r="AF135" s="596">
        <v>29</v>
      </c>
      <c r="AG135" s="596">
        <v>30</v>
      </c>
      <c r="AH135" s="596">
        <v>31</v>
      </c>
      <c r="AI135" s="596">
        <v>32</v>
      </c>
      <c r="AJ135" s="596">
        <v>33</v>
      </c>
      <c r="AK135" s="596">
        <v>34</v>
      </c>
      <c r="AL135" s="596">
        <v>35</v>
      </c>
      <c r="AM135" s="596">
        <v>36</v>
      </c>
      <c r="AN135" s="596">
        <v>37</v>
      </c>
      <c r="AO135" s="596">
        <v>38</v>
      </c>
      <c r="AP135" s="596">
        <v>39</v>
      </c>
      <c r="AQ135" s="596">
        <v>40</v>
      </c>
      <c r="AR135" s="596">
        <v>41</v>
      </c>
      <c r="AS135" s="596">
        <v>42</v>
      </c>
      <c r="AT135" s="94" t="s">
        <v>586</v>
      </c>
      <c r="AU135" s="94"/>
      <c r="AV135" s="47"/>
    </row>
    <row r="136" spans="3:48" s="31" customFormat="1" ht="54">
      <c r="C136" s="73" t="s">
        <v>56</v>
      </c>
      <c r="D136" s="546" t="str">
        <v>農業　　　　　</v>
      </c>
      <c r="E136" s="546" t="str">
        <v>林業　　　　　</v>
      </c>
      <c r="F136" s="546" t="str">
        <v>漁業　　　　</v>
      </c>
      <c r="G136" s="546" t="str">
        <v>鉱業</v>
      </c>
      <c r="H136" s="546" t="str">
        <v>飲食料品　　　　　　　</v>
      </c>
      <c r="I136" s="546" t="str">
        <v>繊維製品　</v>
      </c>
      <c r="J136" s="546" t="str">
        <v>パルプ・紙・木製品</v>
      </c>
      <c r="K136" s="546" t="str">
        <v>化学製品  　　　  　</v>
      </c>
      <c r="L136" s="546" t="str">
        <v>石油・石炭製品　　　</v>
      </c>
      <c r="M136" s="546" t="str">
        <v>プラスチック・ゴム</v>
      </c>
      <c r="N136" s="546" t="str">
        <v>窯業・土石製品　　</v>
      </c>
      <c r="O136" s="546" t="str">
        <v>鉄鋼　　　　　　　　</v>
      </c>
      <c r="P136" s="546" t="str">
        <v>非鉄金属　　　　　　</v>
      </c>
      <c r="Q136" s="546" t="str">
        <v>金属製品　　　　　　</v>
      </c>
      <c r="R136" s="546" t="str">
        <v>はん用機械</v>
      </c>
      <c r="S136" s="546" t="str">
        <v>生産用機械</v>
      </c>
      <c r="T136" s="546" t="str">
        <v>業務用機械</v>
      </c>
      <c r="U136" s="546" t="str">
        <v>電子部品</v>
      </c>
      <c r="V136" s="546" t="str">
        <v>電気機械　　　　　　</v>
      </c>
      <c r="W136" s="546" t="str">
        <v>情報・通信機器</v>
      </c>
      <c r="X136" s="546" t="str">
        <v>輸送機械  　　　　　</v>
      </c>
      <c r="Y136" s="546" t="str">
        <v>その他の製造工業製品</v>
      </c>
      <c r="Z136" s="546" t="str">
        <v>建設　　　　　　　　</v>
      </c>
      <c r="AA136" s="546" t="str">
        <v>電力・ガス・熱供給</v>
      </c>
      <c r="AB136" s="546" t="str">
        <v>水道</v>
      </c>
      <c r="AC136" s="546" t="str">
        <v>廃棄物処理</v>
      </c>
      <c r="AD136" s="546" t="str">
        <v>商業　　　　　　　　</v>
      </c>
      <c r="AE136" s="546" t="str">
        <v>金融・保険　　　　　</v>
      </c>
      <c r="AF136" s="546" t="str">
        <v>不動産　　　　　　　</v>
      </c>
      <c r="AG136" s="546" t="str">
        <v>運輸・郵便　　　</v>
      </c>
      <c r="AH136" s="546" t="str">
        <v>情報通信</v>
      </c>
      <c r="AI136" s="546" t="str">
        <v>公務　　　　　　　　</v>
      </c>
      <c r="AJ136" s="546" t="str">
        <v>教育・研究　　　　　</v>
      </c>
      <c r="AK136" s="546" t="str">
        <v>医療・福祉</v>
      </c>
      <c r="AL136" s="546" t="str">
        <v>その他の非営利団体サービス</v>
      </c>
      <c r="AM136" s="546" t="str">
        <v>対事業所サービス</v>
      </c>
      <c r="AN136" s="546" t="str">
        <v>宿泊業</v>
      </c>
      <c r="AO136" s="546" t="str">
        <v>飲食サービス</v>
      </c>
      <c r="AP136" s="546" t="str">
        <v>娯楽サービス</v>
      </c>
      <c r="AQ136" s="546" t="str">
        <v>対個人サービス</v>
      </c>
      <c r="AR136" s="546" t="str">
        <v>事務用品</v>
      </c>
      <c r="AS136" s="546" t="str">
        <v>分類不明</v>
      </c>
      <c r="AT136" s="94" t="s">
        <v>586</v>
      </c>
      <c r="AU136" s="94"/>
      <c r="AV136" s="30" t="s">
        <v>90</v>
      </c>
    </row>
    <row r="137" spans="3:48" s="31" customFormat="1" ht="13.5">
      <c r="C137" s="74" t="s">
        <v>114</v>
      </c>
      <c r="D137" s="75">
        <f t="array" ref="D137:AS139">+詳細1!D72:AS74</f>
        <v>0</v>
      </c>
      <c r="E137" s="75">
        <v>0</v>
      </c>
      <c r="F137" s="75">
        <v>0</v>
      </c>
      <c r="G137" s="75">
        <v>0</v>
      </c>
      <c r="H137" s="75">
        <v>0</v>
      </c>
      <c r="I137" s="75">
        <v>0</v>
      </c>
      <c r="J137" s="75">
        <v>0</v>
      </c>
      <c r="K137" s="75">
        <v>0</v>
      </c>
      <c r="L137" s="75">
        <v>0</v>
      </c>
      <c r="M137" s="75">
        <v>0</v>
      </c>
      <c r="N137" s="75">
        <v>0</v>
      </c>
      <c r="O137" s="75">
        <v>0</v>
      </c>
      <c r="P137" s="75">
        <v>0</v>
      </c>
      <c r="Q137" s="75">
        <v>0</v>
      </c>
      <c r="R137" s="75">
        <v>0</v>
      </c>
      <c r="S137" s="75">
        <v>0</v>
      </c>
      <c r="T137" s="75">
        <v>0</v>
      </c>
      <c r="U137" s="75">
        <v>0</v>
      </c>
      <c r="V137" s="75">
        <v>0</v>
      </c>
      <c r="W137" s="75">
        <v>0</v>
      </c>
      <c r="X137" s="75">
        <v>0</v>
      </c>
      <c r="Y137" s="75">
        <v>0</v>
      </c>
      <c r="Z137" s="75">
        <v>0</v>
      </c>
      <c r="AA137" s="75">
        <v>0</v>
      </c>
      <c r="AB137" s="75">
        <v>0</v>
      </c>
      <c r="AC137" s="75">
        <v>0</v>
      </c>
      <c r="AD137" s="75">
        <v>0</v>
      </c>
      <c r="AE137" s="75">
        <v>0</v>
      </c>
      <c r="AF137" s="75">
        <v>0</v>
      </c>
      <c r="AG137" s="75">
        <v>0</v>
      </c>
      <c r="AH137" s="75">
        <v>0</v>
      </c>
      <c r="AI137" s="75">
        <v>0</v>
      </c>
      <c r="AJ137" s="75">
        <v>0</v>
      </c>
      <c r="AK137" s="75">
        <v>0</v>
      </c>
      <c r="AL137" s="75">
        <v>0</v>
      </c>
      <c r="AM137" s="75">
        <v>0</v>
      </c>
      <c r="AN137" s="75">
        <v>0</v>
      </c>
      <c r="AO137" s="75">
        <v>0</v>
      </c>
      <c r="AP137" s="75">
        <v>0</v>
      </c>
      <c r="AQ137" s="75">
        <v>0</v>
      </c>
      <c r="AR137" s="75">
        <v>0</v>
      </c>
      <c r="AS137" s="75">
        <v>0</v>
      </c>
      <c r="AT137" s="94" t="s">
        <v>586</v>
      </c>
      <c r="AU137" s="94"/>
      <c r="AV137" s="568">
        <f>+SUM(D137:AS137)-X143</f>
        <v>0</v>
      </c>
    </row>
    <row r="138" spans="3:48" s="31" customFormat="1" ht="13.5">
      <c r="C138" s="77" t="s">
        <v>115</v>
      </c>
      <c r="D138" s="37">
        <v>0</v>
      </c>
      <c r="E138" s="37">
        <v>0</v>
      </c>
      <c r="F138" s="37">
        <v>0</v>
      </c>
      <c r="G138" s="37">
        <v>0</v>
      </c>
      <c r="H138" s="37">
        <v>0</v>
      </c>
      <c r="I138" s="37">
        <v>0</v>
      </c>
      <c r="J138" s="37">
        <v>0</v>
      </c>
      <c r="K138" s="37">
        <v>0</v>
      </c>
      <c r="L138" s="37">
        <v>0</v>
      </c>
      <c r="M138" s="37">
        <v>0</v>
      </c>
      <c r="N138" s="37">
        <v>0</v>
      </c>
      <c r="O138" s="37">
        <v>0</v>
      </c>
      <c r="P138" s="37">
        <v>0</v>
      </c>
      <c r="Q138" s="37">
        <v>0</v>
      </c>
      <c r="R138" s="37">
        <v>0</v>
      </c>
      <c r="S138" s="37">
        <v>0</v>
      </c>
      <c r="T138" s="37">
        <v>0</v>
      </c>
      <c r="U138" s="37">
        <v>0</v>
      </c>
      <c r="V138" s="37">
        <v>0</v>
      </c>
      <c r="W138" s="37">
        <v>0</v>
      </c>
      <c r="X138" s="37">
        <v>0</v>
      </c>
      <c r="Y138" s="37">
        <v>0</v>
      </c>
      <c r="Z138" s="37">
        <v>0</v>
      </c>
      <c r="AA138" s="37">
        <v>0</v>
      </c>
      <c r="AB138" s="37">
        <v>0</v>
      </c>
      <c r="AC138" s="37">
        <v>0</v>
      </c>
      <c r="AD138" s="37">
        <v>0</v>
      </c>
      <c r="AE138" s="37">
        <v>0</v>
      </c>
      <c r="AF138" s="37">
        <v>0</v>
      </c>
      <c r="AG138" s="37">
        <v>0</v>
      </c>
      <c r="AH138" s="37">
        <v>0</v>
      </c>
      <c r="AI138" s="37">
        <v>0</v>
      </c>
      <c r="AJ138" s="37">
        <v>0</v>
      </c>
      <c r="AK138" s="37">
        <v>0</v>
      </c>
      <c r="AL138" s="37">
        <v>0</v>
      </c>
      <c r="AM138" s="37">
        <v>0</v>
      </c>
      <c r="AN138" s="37">
        <v>0</v>
      </c>
      <c r="AO138" s="37">
        <v>0</v>
      </c>
      <c r="AP138" s="37">
        <v>0</v>
      </c>
      <c r="AQ138" s="37">
        <v>0</v>
      </c>
      <c r="AR138" s="37">
        <v>0</v>
      </c>
      <c r="AS138" s="37">
        <v>0</v>
      </c>
      <c r="AT138" s="94" t="s">
        <v>586</v>
      </c>
      <c r="AU138" s="94"/>
      <c r="AV138" s="568">
        <f>+SUM(D138:AS138)-X144</f>
        <v>0</v>
      </c>
    </row>
    <row r="139" spans="3:48" s="31" customFormat="1" ht="13.5">
      <c r="C139" s="77" t="s">
        <v>116</v>
      </c>
      <c r="D139" s="37">
        <v>0</v>
      </c>
      <c r="E139" s="37">
        <v>0</v>
      </c>
      <c r="F139" s="37">
        <v>0</v>
      </c>
      <c r="G139" s="37">
        <v>0</v>
      </c>
      <c r="H139" s="37">
        <v>0</v>
      </c>
      <c r="I139" s="37">
        <v>0</v>
      </c>
      <c r="J139" s="37">
        <v>0</v>
      </c>
      <c r="K139" s="37">
        <v>0</v>
      </c>
      <c r="L139" s="37">
        <v>0</v>
      </c>
      <c r="M139" s="37">
        <v>0</v>
      </c>
      <c r="N139" s="37">
        <v>0</v>
      </c>
      <c r="O139" s="37">
        <v>0</v>
      </c>
      <c r="P139" s="37">
        <v>0</v>
      </c>
      <c r="Q139" s="37">
        <v>0</v>
      </c>
      <c r="R139" s="37">
        <v>0</v>
      </c>
      <c r="S139" s="37">
        <v>0</v>
      </c>
      <c r="T139" s="37">
        <v>0</v>
      </c>
      <c r="U139" s="37">
        <v>0</v>
      </c>
      <c r="V139" s="37">
        <v>0</v>
      </c>
      <c r="W139" s="37">
        <v>0</v>
      </c>
      <c r="X139" s="37">
        <v>0</v>
      </c>
      <c r="Y139" s="37">
        <v>0</v>
      </c>
      <c r="Z139" s="37">
        <v>0</v>
      </c>
      <c r="AA139" s="37">
        <v>0</v>
      </c>
      <c r="AB139" s="37">
        <v>0</v>
      </c>
      <c r="AC139" s="37">
        <v>0</v>
      </c>
      <c r="AD139" s="37">
        <v>0</v>
      </c>
      <c r="AE139" s="37">
        <v>0</v>
      </c>
      <c r="AF139" s="37">
        <v>0</v>
      </c>
      <c r="AG139" s="37">
        <v>0</v>
      </c>
      <c r="AH139" s="37">
        <v>0</v>
      </c>
      <c r="AI139" s="37">
        <v>0</v>
      </c>
      <c r="AJ139" s="37">
        <v>0</v>
      </c>
      <c r="AK139" s="37">
        <v>0</v>
      </c>
      <c r="AL139" s="37">
        <v>0</v>
      </c>
      <c r="AM139" s="37">
        <v>0</v>
      </c>
      <c r="AN139" s="37">
        <v>0</v>
      </c>
      <c r="AO139" s="37">
        <v>0</v>
      </c>
      <c r="AP139" s="37">
        <v>0</v>
      </c>
      <c r="AQ139" s="37">
        <v>0</v>
      </c>
      <c r="AR139" s="37">
        <v>0</v>
      </c>
      <c r="AS139" s="37">
        <v>0</v>
      </c>
      <c r="AT139" s="94" t="s">
        <v>586</v>
      </c>
      <c r="AU139" s="94"/>
      <c r="AV139" s="569">
        <f>+SUM(D139:AS139)-X145</f>
        <v>0</v>
      </c>
    </row>
    <row r="140" spans="3:48" s="31" customFormat="1" ht="13.5">
      <c r="C140" s="77" t="s">
        <v>107</v>
      </c>
      <c r="D140" s="37">
        <f t="shared" ref="D140:AS140" si="14">SUM(D137:D139)</f>
        <v>0</v>
      </c>
      <c r="E140" s="37">
        <f t="shared" si="14"/>
        <v>0</v>
      </c>
      <c r="F140" s="37">
        <f t="shared" si="14"/>
        <v>0</v>
      </c>
      <c r="G140" s="37">
        <f t="shared" si="14"/>
        <v>0</v>
      </c>
      <c r="H140" s="37">
        <f t="shared" si="14"/>
        <v>0</v>
      </c>
      <c r="I140" s="37">
        <f t="shared" si="14"/>
        <v>0</v>
      </c>
      <c r="J140" s="37">
        <f t="shared" si="14"/>
        <v>0</v>
      </c>
      <c r="K140" s="37">
        <f t="shared" si="14"/>
        <v>0</v>
      </c>
      <c r="L140" s="37">
        <f t="shared" si="14"/>
        <v>0</v>
      </c>
      <c r="M140" s="37">
        <f t="shared" si="14"/>
        <v>0</v>
      </c>
      <c r="N140" s="37">
        <f t="shared" si="14"/>
        <v>0</v>
      </c>
      <c r="O140" s="37">
        <f t="shared" si="14"/>
        <v>0</v>
      </c>
      <c r="P140" s="37">
        <f t="shared" si="14"/>
        <v>0</v>
      </c>
      <c r="Q140" s="37">
        <f t="shared" si="14"/>
        <v>0</v>
      </c>
      <c r="R140" s="37">
        <f t="shared" si="14"/>
        <v>0</v>
      </c>
      <c r="S140" s="37">
        <f t="shared" si="14"/>
        <v>0</v>
      </c>
      <c r="T140" s="37">
        <f t="shared" si="14"/>
        <v>0</v>
      </c>
      <c r="U140" s="37">
        <f t="shared" si="14"/>
        <v>0</v>
      </c>
      <c r="V140" s="37">
        <f t="shared" si="14"/>
        <v>0</v>
      </c>
      <c r="W140" s="37">
        <f t="shared" si="14"/>
        <v>0</v>
      </c>
      <c r="X140" s="41">
        <f t="shared" si="14"/>
        <v>0</v>
      </c>
      <c r="Y140" s="41">
        <f t="shared" si="14"/>
        <v>0</v>
      </c>
      <c r="Z140" s="41">
        <f t="shared" si="14"/>
        <v>0</v>
      </c>
      <c r="AA140" s="41">
        <f t="shared" si="14"/>
        <v>0</v>
      </c>
      <c r="AB140" s="41">
        <f t="shared" si="14"/>
        <v>0</v>
      </c>
      <c r="AC140" s="41">
        <f t="shared" si="14"/>
        <v>0</v>
      </c>
      <c r="AD140" s="41">
        <f t="shared" si="14"/>
        <v>0</v>
      </c>
      <c r="AE140" s="41">
        <f t="shared" si="14"/>
        <v>0</v>
      </c>
      <c r="AF140" s="41">
        <f t="shared" si="14"/>
        <v>0</v>
      </c>
      <c r="AG140" s="41">
        <f t="shared" si="14"/>
        <v>0</v>
      </c>
      <c r="AH140" s="41">
        <f t="shared" si="14"/>
        <v>0</v>
      </c>
      <c r="AI140" s="41">
        <f t="shared" si="14"/>
        <v>0</v>
      </c>
      <c r="AJ140" s="41">
        <f t="shared" si="14"/>
        <v>0</v>
      </c>
      <c r="AK140" s="41">
        <f t="shared" si="14"/>
        <v>0</v>
      </c>
      <c r="AL140" s="41">
        <f t="shared" si="14"/>
        <v>0</v>
      </c>
      <c r="AM140" s="41">
        <f t="shared" si="14"/>
        <v>0</v>
      </c>
      <c r="AN140" s="41">
        <f t="shared" si="14"/>
        <v>0</v>
      </c>
      <c r="AO140" s="41">
        <f t="shared" si="14"/>
        <v>0</v>
      </c>
      <c r="AP140" s="41">
        <f t="shared" si="14"/>
        <v>0</v>
      </c>
      <c r="AQ140" s="41">
        <f t="shared" si="14"/>
        <v>0</v>
      </c>
      <c r="AR140" s="41">
        <f t="shared" si="14"/>
        <v>0</v>
      </c>
      <c r="AS140" s="41">
        <f t="shared" si="14"/>
        <v>0</v>
      </c>
      <c r="AT140" s="94" t="s">
        <v>586</v>
      </c>
      <c r="AU140" s="94"/>
      <c r="AV140" s="569">
        <f>+SUM(D140:AS140)-X146</f>
        <v>0</v>
      </c>
    </row>
    <row r="141" spans="3:48" s="31" customFormat="1" ht="13.5">
      <c r="C141" s="47"/>
      <c r="D141" s="545">
        <f t="array" ref="D141:W142">+Z135:AS136</f>
        <v>23</v>
      </c>
      <c r="E141" s="545">
        <v>24</v>
      </c>
      <c r="F141" s="545">
        <v>25</v>
      </c>
      <c r="G141" s="545">
        <v>26</v>
      </c>
      <c r="H141" s="545">
        <v>27</v>
      </c>
      <c r="I141" s="545">
        <v>28</v>
      </c>
      <c r="J141" s="545">
        <v>29</v>
      </c>
      <c r="K141" s="545">
        <v>30</v>
      </c>
      <c r="L141" s="545">
        <v>31</v>
      </c>
      <c r="M141" s="545">
        <v>32</v>
      </c>
      <c r="N141" s="545">
        <v>33</v>
      </c>
      <c r="O141" s="545">
        <v>34</v>
      </c>
      <c r="P141" s="545">
        <v>35</v>
      </c>
      <c r="Q141" s="545">
        <v>36</v>
      </c>
      <c r="R141" s="545">
        <v>37</v>
      </c>
      <c r="S141" s="545">
        <v>38</v>
      </c>
      <c r="T141" s="545">
        <v>39</v>
      </c>
      <c r="U141" s="545">
        <v>40</v>
      </c>
      <c r="V141" s="545">
        <v>41</v>
      </c>
      <c r="W141" s="545">
        <v>42</v>
      </c>
      <c r="X141" s="545"/>
    </row>
    <row r="142" spans="3:48" s="31" customFormat="1" ht="54">
      <c r="C142" s="73" t="s">
        <v>56</v>
      </c>
      <c r="D142" s="546" t="str">
        <v>建設　　　　　　　　</v>
      </c>
      <c r="E142" s="546" t="str">
        <v>電力・ガス・熱供給</v>
      </c>
      <c r="F142" s="546" t="str">
        <v>水道</v>
      </c>
      <c r="G142" s="546" t="str">
        <v>廃棄物処理</v>
      </c>
      <c r="H142" s="546" t="str">
        <v>商業　　　　　　　　</v>
      </c>
      <c r="I142" s="546" t="str">
        <v>金融・保険　　　　　</v>
      </c>
      <c r="J142" s="546" t="str">
        <v>不動産　　　　　　　</v>
      </c>
      <c r="K142" s="546" t="str">
        <v>運輸・郵便　　　</v>
      </c>
      <c r="L142" s="546" t="str">
        <v>情報通信</v>
      </c>
      <c r="M142" s="546" t="str">
        <v>公務　　　　　　　　</v>
      </c>
      <c r="N142" s="546" t="str">
        <v>教育・研究　　　　　</v>
      </c>
      <c r="O142" s="546" t="str">
        <v>医療・福祉</v>
      </c>
      <c r="P142" s="546" t="str">
        <v>その他の非営利団体サービス</v>
      </c>
      <c r="Q142" s="546" t="str">
        <v>対事業所サービス</v>
      </c>
      <c r="R142" s="546" t="str">
        <v>宿泊業</v>
      </c>
      <c r="S142" s="546" t="str">
        <v>飲食サービス</v>
      </c>
      <c r="T142" s="546" t="str">
        <v>娯楽サービス</v>
      </c>
      <c r="U142" s="546" t="str">
        <v>対個人サービス</v>
      </c>
      <c r="V142" s="546" t="str">
        <v>事務用品</v>
      </c>
      <c r="W142" s="546" t="str">
        <v>分類不明</v>
      </c>
      <c r="X142" s="546" t="s">
        <v>90</v>
      </c>
    </row>
    <row r="143" spans="3:48" s="31" customFormat="1" ht="13.5">
      <c r="C143" s="74" t="s">
        <v>114</v>
      </c>
      <c r="D143" s="75">
        <f t="array" ref="D143:W146">+Z137:AS140</f>
        <v>0</v>
      </c>
      <c r="E143" s="75">
        <v>0</v>
      </c>
      <c r="F143" s="75">
        <v>0</v>
      </c>
      <c r="G143" s="75">
        <v>0</v>
      </c>
      <c r="H143" s="75">
        <v>0</v>
      </c>
      <c r="I143" s="75">
        <v>0</v>
      </c>
      <c r="J143" s="75">
        <v>0</v>
      </c>
      <c r="K143" s="75">
        <v>0</v>
      </c>
      <c r="L143" s="75">
        <v>0</v>
      </c>
      <c r="M143" s="75">
        <v>0</v>
      </c>
      <c r="N143" s="75">
        <v>0</v>
      </c>
      <c r="O143" s="75">
        <v>0</v>
      </c>
      <c r="P143" s="75">
        <v>0</v>
      </c>
      <c r="Q143" s="92">
        <v>0</v>
      </c>
      <c r="R143" s="92">
        <v>0</v>
      </c>
      <c r="S143" s="92">
        <v>0</v>
      </c>
      <c r="T143" s="92">
        <v>0</v>
      </c>
      <c r="U143" s="92">
        <v>0</v>
      </c>
      <c r="V143" s="92">
        <v>0</v>
      </c>
      <c r="W143" s="75">
        <v>0</v>
      </c>
      <c r="X143" s="75">
        <f>SUM(D137:Y137,D143:W143)</f>
        <v>0</v>
      </c>
    </row>
    <row r="144" spans="3:48" s="31" customFormat="1" ht="13.5">
      <c r="C144" s="77" t="s">
        <v>115</v>
      </c>
      <c r="D144" s="93">
        <v>0</v>
      </c>
      <c r="E144" s="93">
        <v>0</v>
      </c>
      <c r="F144" s="93">
        <v>0</v>
      </c>
      <c r="G144" s="93">
        <v>0</v>
      </c>
      <c r="H144" s="93">
        <v>0</v>
      </c>
      <c r="I144" s="93">
        <v>0</v>
      </c>
      <c r="J144" s="93">
        <v>0</v>
      </c>
      <c r="K144" s="93">
        <v>0</v>
      </c>
      <c r="L144" s="93">
        <v>0</v>
      </c>
      <c r="M144" s="93">
        <v>0</v>
      </c>
      <c r="N144" s="93">
        <v>0</v>
      </c>
      <c r="O144" s="93">
        <v>0</v>
      </c>
      <c r="P144" s="93">
        <v>0</v>
      </c>
      <c r="Q144" s="93">
        <v>0</v>
      </c>
      <c r="R144" s="93">
        <v>0</v>
      </c>
      <c r="S144" s="93">
        <v>0</v>
      </c>
      <c r="T144" s="93">
        <v>0</v>
      </c>
      <c r="U144" s="93">
        <v>0</v>
      </c>
      <c r="V144" s="93">
        <v>0</v>
      </c>
      <c r="W144" s="37">
        <v>0</v>
      </c>
      <c r="X144" s="37">
        <f>SUM(D138:Y138,D144:W144)</f>
        <v>0</v>
      </c>
    </row>
    <row r="145" spans="3:48" s="31" customFormat="1" ht="13.5">
      <c r="C145" s="77" t="s">
        <v>116</v>
      </c>
      <c r="D145" s="37">
        <v>0</v>
      </c>
      <c r="E145" s="37">
        <v>0</v>
      </c>
      <c r="F145" s="37">
        <v>0</v>
      </c>
      <c r="G145" s="37">
        <v>0</v>
      </c>
      <c r="H145" s="37">
        <v>0</v>
      </c>
      <c r="I145" s="37">
        <v>0</v>
      </c>
      <c r="J145" s="37">
        <v>0</v>
      </c>
      <c r="K145" s="37">
        <v>0</v>
      </c>
      <c r="L145" s="37">
        <v>0</v>
      </c>
      <c r="M145" s="37">
        <v>0</v>
      </c>
      <c r="N145" s="37">
        <v>0</v>
      </c>
      <c r="O145" s="37">
        <v>0</v>
      </c>
      <c r="P145" s="37">
        <v>0</v>
      </c>
      <c r="Q145" s="93">
        <v>0</v>
      </c>
      <c r="R145" s="93">
        <v>0</v>
      </c>
      <c r="S145" s="93">
        <v>0</v>
      </c>
      <c r="T145" s="93">
        <v>0</v>
      </c>
      <c r="U145" s="93">
        <v>0</v>
      </c>
      <c r="V145" s="93">
        <v>0</v>
      </c>
      <c r="W145" s="37">
        <v>0</v>
      </c>
      <c r="X145" s="37">
        <f>SUM(D139:Y139,D145:W145)</f>
        <v>0</v>
      </c>
    </row>
    <row r="146" spans="3:48" s="31" customFormat="1" ht="13.5">
      <c r="C146" s="79" t="s">
        <v>107</v>
      </c>
      <c r="D146" s="41">
        <v>0</v>
      </c>
      <c r="E146" s="41">
        <v>0</v>
      </c>
      <c r="F146" s="41">
        <v>0</v>
      </c>
      <c r="G146" s="41">
        <v>0</v>
      </c>
      <c r="H146" s="41">
        <v>0</v>
      </c>
      <c r="I146" s="41">
        <v>0</v>
      </c>
      <c r="J146" s="41">
        <v>0</v>
      </c>
      <c r="K146" s="41">
        <v>0</v>
      </c>
      <c r="L146" s="41">
        <v>0</v>
      </c>
      <c r="M146" s="41">
        <v>0</v>
      </c>
      <c r="N146" s="41">
        <v>0</v>
      </c>
      <c r="O146" s="41">
        <v>0</v>
      </c>
      <c r="P146" s="41">
        <v>0</v>
      </c>
      <c r="Q146" s="41">
        <v>0</v>
      </c>
      <c r="R146" s="41">
        <v>0</v>
      </c>
      <c r="S146" s="41">
        <v>0</v>
      </c>
      <c r="T146" s="41">
        <v>0</v>
      </c>
      <c r="U146" s="41">
        <v>0</v>
      </c>
      <c r="V146" s="41">
        <v>0</v>
      </c>
      <c r="W146" s="41">
        <v>0</v>
      </c>
      <c r="X146" s="41">
        <f>SUM(D140:Y140,D146:W146)</f>
        <v>0</v>
      </c>
    </row>
    <row r="147" spans="3:48" s="31" customFormat="1" ht="10.7" customHeight="1">
      <c r="F147" s="29"/>
      <c r="G147" s="45"/>
    </row>
    <row r="148" spans="3:48" s="31" customFormat="1" ht="17.25">
      <c r="C148" s="32" t="s">
        <v>123</v>
      </c>
      <c r="D148" s="25"/>
      <c r="E148" s="25"/>
      <c r="F148" s="69"/>
      <c r="G148" s="70"/>
      <c r="H148" s="25"/>
      <c r="I148" s="25"/>
      <c r="J148" s="71"/>
      <c r="K148" s="72"/>
      <c r="L148" s="25"/>
      <c r="M148" s="25"/>
      <c r="N148" s="25"/>
      <c r="O148" s="25"/>
      <c r="P148" s="25"/>
      <c r="W148" s="29" t="s">
        <v>55</v>
      </c>
    </row>
    <row r="149" spans="3:48" s="31" customFormat="1" ht="13.5">
      <c r="C149" s="47"/>
      <c r="D149" s="596">
        <f t="array" ref="D149:AS150">+TRANSPOSE('入力 _県内外'!$B$6:$C$47)</f>
        <v>1</v>
      </c>
      <c r="E149" s="596">
        <v>2</v>
      </c>
      <c r="F149" s="596">
        <v>3</v>
      </c>
      <c r="G149" s="596">
        <v>4</v>
      </c>
      <c r="H149" s="596">
        <v>5</v>
      </c>
      <c r="I149" s="596">
        <v>6</v>
      </c>
      <c r="J149" s="596">
        <v>7</v>
      </c>
      <c r="K149" s="596">
        <v>8</v>
      </c>
      <c r="L149" s="596">
        <v>9</v>
      </c>
      <c r="M149" s="596">
        <v>10</v>
      </c>
      <c r="N149" s="596">
        <v>11</v>
      </c>
      <c r="O149" s="596">
        <v>12</v>
      </c>
      <c r="P149" s="596">
        <v>13</v>
      </c>
      <c r="Q149" s="596">
        <v>14</v>
      </c>
      <c r="R149" s="596">
        <v>15</v>
      </c>
      <c r="S149" s="596">
        <v>16</v>
      </c>
      <c r="T149" s="596">
        <v>17</v>
      </c>
      <c r="U149" s="596">
        <v>18</v>
      </c>
      <c r="V149" s="596">
        <v>19</v>
      </c>
      <c r="W149" s="596">
        <v>20</v>
      </c>
      <c r="X149" s="596">
        <v>21</v>
      </c>
      <c r="Y149" s="596">
        <v>22</v>
      </c>
      <c r="Z149" s="596">
        <v>23</v>
      </c>
      <c r="AA149" s="596">
        <v>24</v>
      </c>
      <c r="AB149" s="596">
        <v>25</v>
      </c>
      <c r="AC149" s="596">
        <v>26</v>
      </c>
      <c r="AD149" s="596">
        <v>27</v>
      </c>
      <c r="AE149" s="596">
        <v>28</v>
      </c>
      <c r="AF149" s="596">
        <v>29</v>
      </c>
      <c r="AG149" s="596">
        <v>30</v>
      </c>
      <c r="AH149" s="596">
        <v>31</v>
      </c>
      <c r="AI149" s="596">
        <v>32</v>
      </c>
      <c r="AJ149" s="596">
        <v>33</v>
      </c>
      <c r="AK149" s="596">
        <v>34</v>
      </c>
      <c r="AL149" s="596">
        <v>35</v>
      </c>
      <c r="AM149" s="596">
        <v>36</v>
      </c>
      <c r="AN149" s="596">
        <v>37</v>
      </c>
      <c r="AO149" s="596">
        <v>38</v>
      </c>
      <c r="AP149" s="596">
        <v>39</v>
      </c>
      <c r="AQ149" s="596">
        <v>40</v>
      </c>
      <c r="AR149" s="596">
        <v>41</v>
      </c>
      <c r="AS149" s="596">
        <v>42</v>
      </c>
      <c r="AT149" s="94" t="s">
        <v>586</v>
      </c>
      <c r="AU149" s="94"/>
      <c r="AV149" s="47"/>
    </row>
    <row r="150" spans="3:48" s="31" customFormat="1" ht="54">
      <c r="C150" s="73" t="s">
        <v>56</v>
      </c>
      <c r="D150" s="546" t="str">
        <v>農業　　　　　</v>
      </c>
      <c r="E150" s="546" t="str">
        <v>林業　　　　　</v>
      </c>
      <c r="F150" s="546" t="str">
        <v>漁業　　　　</v>
      </c>
      <c r="G150" s="546" t="str">
        <v>鉱業</v>
      </c>
      <c r="H150" s="546" t="str">
        <v>飲食料品　　　　　　　</v>
      </c>
      <c r="I150" s="546" t="str">
        <v>繊維製品　</v>
      </c>
      <c r="J150" s="546" t="str">
        <v>パルプ・紙・木製品</v>
      </c>
      <c r="K150" s="546" t="str">
        <v>化学製品  　　　  　</v>
      </c>
      <c r="L150" s="546" t="str">
        <v>石油・石炭製品　　　</v>
      </c>
      <c r="M150" s="546" t="str">
        <v>プラスチック・ゴム</v>
      </c>
      <c r="N150" s="546" t="str">
        <v>窯業・土石製品　　</v>
      </c>
      <c r="O150" s="546" t="str">
        <v>鉄鋼　　　　　　　　</v>
      </c>
      <c r="P150" s="546" t="str">
        <v>非鉄金属　　　　　　</v>
      </c>
      <c r="Q150" s="546" t="str">
        <v>金属製品　　　　　　</v>
      </c>
      <c r="R150" s="546" t="str">
        <v>はん用機械</v>
      </c>
      <c r="S150" s="546" t="str">
        <v>生産用機械</v>
      </c>
      <c r="T150" s="546" t="str">
        <v>業務用機械</v>
      </c>
      <c r="U150" s="546" t="str">
        <v>電子部品</v>
      </c>
      <c r="V150" s="546" t="str">
        <v>電気機械　　　　　　</v>
      </c>
      <c r="W150" s="546" t="str">
        <v>情報・通信機器</v>
      </c>
      <c r="X150" s="546" t="str">
        <v>輸送機械  　　　　　</v>
      </c>
      <c r="Y150" s="546" t="str">
        <v>その他の製造工業製品</v>
      </c>
      <c r="Z150" s="546" t="str">
        <v>建設　　　　　　　　</v>
      </c>
      <c r="AA150" s="546" t="str">
        <v>電力・ガス・熱供給</v>
      </c>
      <c r="AB150" s="546" t="str">
        <v>水道</v>
      </c>
      <c r="AC150" s="546" t="str">
        <v>廃棄物処理</v>
      </c>
      <c r="AD150" s="546" t="str">
        <v>商業　　　　　　　　</v>
      </c>
      <c r="AE150" s="546" t="str">
        <v>金融・保険　　　　　</v>
      </c>
      <c r="AF150" s="546" t="str">
        <v>不動産　　　　　　　</v>
      </c>
      <c r="AG150" s="546" t="str">
        <v>運輸・郵便　　　</v>
      </c>
      <c r="AH150" s="546" t="str">
        <v>情報通信</v>
      </c>
      <c r="AI150" s="546" t="str">
        <v>公務　　　　　　　　</v>
      </c>
      <c r="AJ150" s="546" t="str">
        <v>教育・研究　　　　　</v>
      </c>
      <c r="AK150" s="546" t="str">
        <v>医療・福祉</v>
      </c>
      <c r="AL150" s="546" t="str">
        <v>その他の非営利団体サービス</v>
      </c>
      <c r="AM150" s="546" t="str">
        <v>対事業所サービス</v>
      </c>
      <c r="AN150" s="546" t="str">
        <v>宿泊業</v>
      </c>
      <c r="AO150" s="546" t="str">
        <v>飲食サービス</v>
      </c>
      <c r="AP150" s="546" t="str">
        <v>娯楽サービス</v>
      </c>
      <c r="AQ150" s="546" t="str">
        <v>対個人サービス</v>
      </c>
      <c r="AR150" s="546" t="str">
        <v>事務用品</v>
      </c>
      <c r="AS150" s="546" t="str">
        <v>分類不明</v>
      </c>
      <c r="AT150" s="94" t="s">
        <v>586</v>
      </c>
      <c r="AU150" s="94"/>
      <c r="AV150" s="30" t="s">
        <v>90</v>
      </c>
    </row>
    <row r="151" spans="3:48" s="31" customFormat="1" ht="13.5">
      <c r="C151" s="74" t="s">
        <v>114</v>
      </c>
      <c r="D151" s="75">
        <f t="array" ref="D151:AS153">+詳細1!D119:AS121</f>
        <v>0</v>
      </c>
      <c r="E151" s="75">
        <v>0</v>
      </c>
      <c r="F151" s="75">
        <v>0</v>
      </c>
      <c r="G151" s="75">
        <v>0</v>
      </c>
      <c r="H151" s="75">
        <v>0</v>
      </c>
      <c r="I151" s="75">
        <v>0</v>
      </c>
      <c r="J151" s="75">
        <v>0</v>
      </c>
      <c r="K151" s="75">
        <v>0</v>
      </c>
      <c r="L151" s="75">
        <v>0</v>
      </c>
      <c r="M151" s="75">
        <v>0</v>
      </c>
      <c r="N151" s="75">
        <v>0</v>
      </c>
      <c r="O151" s="75">
        <v>0</v>
      </c>
      <c r="P151" s="75">
        <v>0</v>
      </c>
      <c r="Q151" s="75">
        <v>0</v>
      </c>
      <c r="R151" s="75">
        <v>0</v>
      </c>
      <c r="S151" s="75">
        <v>0</v>
      </c>
      <c r="T151" s="75">
        <v>0</v>
      </c>
      <c r="U151" s="75">
        <v>0</v>
      </c>
      <c r="V151" s="75">
        <v>0</v>
      </c>
      <c r="W151" s="75">
        <v>0</v>
      </c>
      <c r="X151" s="75">
        <v>0</v>
      </c>
      <c r="Y151" s="75">
        <v>0</v>
      </c>
      <c r="Z151" s="75">
        <v>0</v>
      </c>
      <c r="AA151" s="75">
        <v>0</v>
      </c>
      <c r="AB151" s="75">
        <v>0</v>
      </c>
      <c r="AC151" s="75">
        <v>0</v>
      </c>
      <c r="AD151" s="75">
        <v>0</v>
      </c>
      <c r="AE151" s="75">
        <v>0</v>
      </c>
      <c r="AF151" s="75">
        <v>0</v>
      </c>
      <c r="AG151" s="75">
        <v>0</v>
      </c>
      <c r="AH151" s="75">
        <v>0</v>
      </c>
      <c r="AI151" s="75">
        <v>0</v>
      </c>
      <c r="AJ151" s="75">
        <v>0</v>
      </c>
      <c r="AK151" s="75">
        <v>0</v>
      </c>
      <c r="AL151" s="75">
        <v>0</v>
      </c>
      <c r="AM151" s="75">
        <v>0</v>
      </c>
      <c r="AN151" s="75">
        <v>0</v>
      </c>
      <c r="AO151" s="75">
        <v>0</v>
      </c>
      <c r="AP151" s="75">
        <v>0</v>
      </c>
      <c r="AQ151" s="75">
        <v>0</v>
      </c>
      <c r="AR151" s="75">
        <v>0</v>
      </c>
      <c r="AS151" s="75">
        <v>0</v>
      </c>
      <c r="AT151" s="94" t="s">
        <v>586</v>
      </c>
      <c r="AU151" s="94"/>
      <c r="AV151" s="568">
        <f>+SUM(D151:AS151)-X157</f>
        <v>0</v>
      </c>
    </row>
    <row r="152" spans="3:48" s="31" customFormat="1" ht="13.5">
      <c r="C152" s="77" t="s">
        <v>115</v>
      </c>
      <c r="D152" s="37">
        <v>0</v>
      </c>
      <c r="E152" s="37">
        <v>0</v>
      </c>
      <c r="F152" s="37">
        <v>0</v>
      </c>
      <c r="G152" s="37">
        <v>0</v>
      </c>
      <c r="H152" s="37">
        <v>0</v>
      </c>
      <c r="I152" s="37">
        <v>0</v>
      </c>
      <c r="J152" s="37">
        <v>0</v>
      </c>
      <c r="K152" s="37">
        <v>0</v>
      </c>
      <c r="L152" s="37">
        <v>0</v>
      </c>
      <c r="M152" s="37">
        <v>0</v>
      </c>
      <c r="N152" s="37">
        <v>0</v>
      </c>
      <c r="O152" s="37">
        <v>0</v>
      </c>
      <c r="P152" s="37">
        <v>0</v>
      </c>
      <c r="Q152" s="37">
        <v>0</v>
      </c>
      <c r="R152" s="37">
        <v>0</v>
      </c>
      <c r="S152" s="37">
        <v>0</v>
      </c>
      <c r="T152" s="37">
        <v>0</v>
      </c>
      <c r="U152" s="37">
        <v>0</v>
      </c>
      <c r="V152" s="37">
        <v>0</v>
      </c>
      <c r="W152" s="37">
        <v>0</v>
      </c>
      <c r="X152" s="37">
        <v>0</v>
      </c>
      <c r="Y152" s="37">
        <v>0</v>
      </c>
      <c r="Z152" s="37">
        <v>0</v>
      </c>
      <c r="AA152" s="37">
        <v>0</v>
      </c>
      <c r="AB152" s="37">
        <v>0</v>
      </c>
      <c r="AC152" s="37">
        <v>0</v>
      </c>
      <c r="AD152" s="37">
        <v>0</v>
      </c>
      <c r="AE152" s="37">
        <v>0</v>
      </c>
      <c r="AF152" s="37">
        <v>0</v>
      </c>
      <c r="AG152" s="37">
        <v>0</v>
      </c>
      <c r="AH152" s="37">
        <v>0</v>
      </c>
      <c r="AI152" s="37">
        <v>0</v>
      </c>
      <c r="AJ152" s="37">
        <v>0</v>
      </c>
      <c r="AK152" s="37">
        <v>0</v>
      </c>
      <c r="AL152" s="37">
        <v>0</v>
      </c>
      <c r="AM152" s="37">
        <v>0</v>
      </c>
      <c r="AN152" s="37">
        <v>0</v>
      </c>
      <c r="AO152" s="37">
        <v>0</v>
      </c>
      <c r="AP152" s="37">
        <v>0</v>
      </c>
      <c r="AQ152" s="37">
        <v>0</v>
      </c>
      <c r="AR152" s="37">
        <v>0</v>
      </c>
      <c r="AS152" s="37">
        <v>0</v>
      </c>
      <c r="AT152" s="94" t="s">
        <v>586</v>
      </c>
      <c r="AU152" s="94"/>
      <c r="AV152" s="568">
        <f>+SUM(D152:AS152)-X158</f>
        <v>0</v>
      </c>
    </row>
    <row r="153" spans="3:48" s="31" customFormat="1" ht="13.5">
      <c r="C153" s="77" t="s">
        <v>116</v>
      </c>
      <c r="D153" s="37">
        <v>0</v>
      </c>
      <c r="E153" s="37">
        <v>0</v>
      </c>
      <c r="F153" s="37">
        <v>0</v>
      </c>
      <c r="G153" s="37">
        <v>0</v>
      </c>
      <c r="H153" s="37">
        <v>0</v>
      </c>
      <c r="I153" s="37">
        <v>0</v>
      </c>
      <c r="J153" s="37">
        <v>0</v>
      </c>
      <c r="K153" s="37">
        <v>0</v>
      </c>
      <c r="L153" s="37">
        <v>0</v>
      </c>
      <c r="M153" s="37">
        <v>0</v>
      </c>
      <c r="N153" s="37">
        <v>0</v>
      </c>
      <c r="O153" s="37">
        <v>0</v>
      </c>
      <c r="P153" s="37">
        <v>0</v>
      </c>
      <c r="Q153" s="37">
        <v>0</v>
      </c>
      <c r="R153" s="37">
        <v>0</v>
      </c>
      <c r="S153" s="37">
        <v>0</v>
      </c>
      <c r="T153" s="37">
        <v>0</v>
      </c>
      <c r="U153" s="37">
        <v>0</v>
      </c>
      <c r="V153" s="37">
        <v>0</v>
      </c>
      <c r="W153" s="37">
        <v>0</v>
      </c>
      <c r="X153" s="37">
        <v>0</v>
      </c>
      <c r="Y153" s="37">
        <v>0</v>
      </c>
      <c r="Z153" s="37">
        <v>0</v>
      </c>
      <c r="AA153" s="37">
        <v>0</v>
      </c>
      <c r="AB153" s="37">
        <v>0</v>
      </c>
      <c r="AC153" s="37">
        <v>0</v>
      </c>
      <c r="AD153" s="37">
        <v>0</v>
      </c>
      <c r="AE153" s="37">
        <v>0</v>
      </c>
      <c r="AF153" s="37">
        <v>0</v>
      </c>
      <c r="AG153" s="37">
        <v>0</v>
      </c>
      <c r="AH153" s="37">
        <v>0</v>
      </c>
      <c r="AI153" s="37">
        <v>0</v>
      </c>
      <c r="AJ153" s="37">
        <v>0</v>
      </c>
      <c r="AK153" s="37">
        <v>0</v>
      </c>
      <c r="AL153" s="37">
        <v>0</v>
      </c>
      <c r="AM153" s="37">
        <v>0</v>
      </c>
      <c r="AN153" s="37">
        <v>0</v>
      </c>
      <c r="AO153" s="37">
        <v>0</v>
      </c>
      <c r="AP153" s="37">
        <v>0</v>
      </c>
      <c r="AQ153" s="37">
        <v>0</v>
      </c>
      <c r="AR153" s="37">
        <v>0</v>
      </c>
      <c r="AS153" s="37">
        <v>0</v>
      </c>
      <c r="AT153" s="94" t="s">
        <v>586</v>
      </c>
      <c r="AU153" s="94"/>
      <c r="AV153" s="569">
        <f>+SUM(D153:AS153)-X159</f>
        <v>0</v>
      </c>
    </row>
    <row r="154" spans="3:48" s="31" customFormat="1" ht="13.5">
      <c r="C154" s="77" t="s">
        <v>107</v>
      </c>
      <c r="D154" s="37">
        <f t="shared" ref="D154:AS154" si="15">SUM(D151:D153)</f>
        <v>0</v>
      </c>
      <c r="E154" s="37">
        <f t="shared" si="15"/>
        <v>0</v>
      </c>
      <c r="F154" s="37">
        <f t="shared" si="15"/>
        <v>0</v>
      </c>
      <c r="G154" s="37">
        <f t="shared" si="15"/>
        <v>0</v>
      </c>
      <c r="H154" s="37">
        <f t="shared" si="15"/>
        <v>0</v>
      </c>
      <c r="I154" s="37">
        <f t="shared" si="15"/>
        <v>0</v>
      </c>
      <c r="J154" s="37">
        <f t="shared" si="15"/>
        <v>0</v>
      </c>
      <c r="K154" s="37">
        <f t="shared" si="15"/>
        <v>0</v>
      </c>
      <c r="L154" s="37">
        <f t="shared" si="15"/>
        <v>0</v>
      </c>
      <c r="M154" s="37">
        <f t="shared" si="15"/>
        <v>0</v>
      </c>
      <c r="N154" s="37">
        <f t="shared" si="15"/>
        <v>0</v>
      </c>
      <c r="O154" s="37">
        <f t="shared" si="15"/>
        <v>0</v>
      </c>
      <c r="P154" s="37">
        <f t="shared" si="15"/>
        <v>0</v>
      </c>
      <c r="Q154" s="37">
        <f t="shared" si="15"/>
        <v>0</v>
      </c>
      <c r="R154" s="37">
        <f t="shared" si="15"/>
        <v>0</v>
      </c>
      <c r="S154" s="37">
        <f t="shared" si="15"/>
        <v>0</v>
      </c>
      <c r="T154" s="37">
        <f t="shared" si="15"/>
        <v>0</v>
      </c>
      <c r="U154" s="37">
        <f t="shared" si="15"/>
        <v>0</v>
      </c>
      <c r="V154" s="37">
        <f t="shared" si="15"/>
        <v>0</v>
      </c>
      <c r="W154" s="37">
        <f t="shared" si="15"/>
        <v>0</v>
      </c>
      <c r="X154" s="41">
        <f t="shared" si="15"/>
        <v>0</v>
      </c>
      <c r="Y154" s="41">
        <f t="shared" si="15"/>
        <v>0</v>
      </c>
      <c r="Z154" s="41">
        <f t="shared" si="15"/>
        <v>0</v>
      </c>
      <c r="AA154" s="41">
        <f t="shared" si="15"/>
        <v>0</v>
      </c>
      <c r="AB154" s="41">
        <f t="shared" si="15"/>
        <v>0</v>
      </c>
      <c r="AC154" s="41">
        <f t="shared" si="15"/>
        <v>0</v>
      </c>
      <c r="AD154" s="41">
        <f t="shared" si="15"/>
        <v>0</v>
      </c>
      <c r="AE154" s="41">
        <f t="shared" si="15"/>
        <v>0</v>
      </c>
      <c r="AF154" s="41">
        <f t="shared" si="15"/>
        <v>0</v>
      </c>
      <c r="AG154" s="41">
        <f t="shared" si="15"/>
        <v>0</v>
      </c>
      <c r="AH154" s="41">
        <f t="shared" si="15"/>
        <v>0</v>
      </c>
      <c r="AI154" s="41">
        <f t="shared" si="15"/>
        <v>0</v>
      </c>
      <c r="AJ154" s="41">
        <f t="shared" si="15"/>
        <v>0</v>
      </c>
      <c r="AK154" s="41">
        <f t="shared" si="15"/>
        <v>0</v>
      </c>
      <c r="AL154" s="41">
        <f t="shared" si="15"/>
        <v>0</v>
      </c>
      <c r="AM154" s="41">
        <f t="shared" si="15"/>
        <v>0</v>
      </c>
      <c r="AN154" s="41">
        <f t="shared" si="15"/>
        <v>0</v>
      </c>
      <c r="AO154" s="41">
        <f t="shared" si="15"/>
        <v>0</v>
      </c>
      <c r="AP154" s="41">
        <f t="shared" si="15"/>
        <v>0</v>
      </c>
      <c r="AQ154" s="41">
        <f t="shared" si="15"/>
        <v>0</v>
      </c>
      <c r="AR154" s="41">
        <f t="shared" si="15"/>
        <v>0</v>
      </c>
      <c r="AS154" s="41">
        <f t="shared" si="15"/>
        <v>0</v>
      </c>
      <c r="AT154" s="94" t="s">
        <v>586</v>
      </c>
      <c r="AU154" s="94"/>
      <c r="AV154" s="569">
        <f>+SUM(D154:AS154)-X160</f>
        <v>0</v>
      </c>
    </row>
    <row r="155" spans="3:48" s="31" customFormat="1" ht="13.5">
      <c r="C155" s="47"/>
      <c r="D155" s="545">
        <f t="array" ref="D155:W156">+Z149:AS150</f>
        <v>23</v>
      </c>
      <c r="E155" s="545">
        <v>24</v>
      </c>
      <c r="F155" s="545">
        <v>25</v>
      </c>
      <c r="G155" s="545">
        <v>26</v>
      </c>
      <c r="H155" s="545">
        <v>27</v>
      </c>
      <c r="I155" s="545">
        <v>28</v>
      </c>
      <c r="J155" s="545">
        <v>29</v>
      </c>
      <c r="K155" s="545">
        <v>30</v>
      </c>
      <c r="L155" s="545">
        <v>31</v>
      </c>
      <c r="M155" s="545">
        <v>32</v>
      </c>
      <c r="N155" s="545">
        <v>33</v>
      </c>
      <c r="O155" s="545">
        <v>34</v>
      </c>
      <c r="P155" s="545">
        <v>35</v>
      </c>
      <c r="Q155" s="545">
        <v>36</v>
      </c>
      <c r="R155" s="545">
        <v>37</v>
      </c>
      <c r="S155" s="545">
        <v>38</v>
      </c>
      <c r="T155" s="545">
        <v>39</v>
      </c>
      <c r="U155" s="545">
        <v>40</v>
      </c>
      <c r="V155" s="545">
        <v>41</v>
      </c>
      <c r="W155" s="545">
        <v>42</v>
      </c>
      <c r="X155" s="545"/>
    </row>
    <row r="156" spans="3:48" s="31" customFormat="1" ht="54">
      <c r="C156" s="73" t="s">
        <v>56</v>
      </c>
      <c r="D156" s="546" t="str">
        <v>建設　　　　　　　　</v>
      </c>
      <c r="E156" s="546" t="str">
        <v>電力・ガス・熱供給</v>
      </c>
      <c r="F156" s="546" t="str">
        <v>水道</v>
      </c>
      <c r="G156" s="546" t="str">
        <v>廃棄物処理</v>
      </c>
      <c r="H156" s="546" t="str">
        <v>商業　　　　　　　　</v>
      </c>
      <c r="I156" s="546" t="str">
        <v>金融・保険　　　　　</v>
      </c>
      <c r="J156" s="546" t="str">
        <v>不動産　　　　　　　</v>
      </c>
      <c r="K156" s="546" t="str">
        <v>運輸・郵便　　　</v>
      </c>
      <c r="L156" s="546" t="str">
        <v>情報通信</v>
      </c>
      <c r="M156" s="546" t="str">
        <v>公務　　　　　　　　</v>
      </c>
      <c r="N156" s="546" t="str">
        <v>教育・研究　　　　　</v>
      </c>
      <c r="O156" s="546" t="str">
        <v>医療・福祉</v>
      </c>
      <c r="P156" s="546" t="str">
        <v>その他の非営利団体サービス</v>
      </c>
      <c r="Q156" s="546" t="str">
        <v>対事業所サービス</v>
      </c>
      <c r="R156" s="546" t="str">
        <v>宿泊業</v>
      </c>
      <c r="S156" s="546" t="str">
        <v>飲食サービス</v>
      </c>
      <c r="T156" s="546" t="str">
        <v>娯楽サービス</v>
      </c>
      <c r="U156" s="546" t="str">
        <v>対個人サービス</v>
      </c>
      <c r="V156" s="546" t="str">
        <v>事務用品</v>
      </c>
      <c r="W156" s="546" t="str">
        <v>分類不明</v>
      </c>
      <c r="X156" s="546" t="s">
        <v>90</v>
      </c>
    </row>
    <row r="157" spans="3:48" s="31" customFormat="1" ht="13.5">
      <c r="C157" s="74" t="s">
        <v>114</v>
      </c>
      <c r="D157" s="75">
        <f t="array" ref="D157:W160">+Z151:AS154</f>
        <v>0</v>
      </c>
      <c r="E157" s="75">
        <v>0</v>
      </c>
      <c r="F157" s="75">
        <v>0</v>
      </c>
      <c r="G157" s="75">
        <v>0</v>
      </c>
      <c r="H157" s="75">
        <v>0</v>
      </c>
      <c r="I157" s="75">
        <v>0</v>
      </c>
      <c r="J157" s="75">
        <v>0</v>
      </c>
      <c r="K157" s="75">
        <v>0</v>
      </c>
      <c r="L157" s="75">
        <v>0</v>
      </c>
      <c r="M157" s="75">
        <v>0</v>
      </c>
      <c r="N157" s="75">
        <v>0</v>
      </c>
      <c r="O157" s="75">
        <v>0</v>
      </c>
      <c r="P157" s="75">
        <v>0</v>
      </c>
      <c r="Q157" s="92">
        <v>0</v>
      </c>
      <c r="R157" s="92">
        <v>0</v>
      </c>
      <c r="S157" s="92">
        <v>0</v>
      </c>
      <c r="T157" s="92">
        <v>0</v>
      </c>
      <c r="U157" s="92">
        <v>0</v>
      </c>
      <c r="V157" s="92">
        <v>0</v>
      </c>
      <c r="W157" s="75">
        <v>0</v>
      </c>
      <c r="X157" s="75">
        <f>SUM(D151:Y151,D157:W157)</f>
        <v>0</v>
      </c>
    </row>
    <row r="158" spans="3:48" s="31" customFormat="1" ht="13.5">
      <c r="C158" s="77" t="s">
        <v>115</v>
      </c>
      <c r="D158" s="93">
        <v>0</v>
      </c>
      <c r="E158" s="93">
        <v>0</v>
      </c>
      <c r="F158" s="93">
        <v>0</v>
      </c>
      <c r="G158" s="93">
        <v>0</v>
      </c>
      <c r="H158" s="93">
        <v>0</v>
      </c>
      <c r="I158" s="93">
        <v>0</v>
      </c>
      <c r="J158" s="93">
        <v>0</v>
      </c>
      <c r="K158" s="93">
        <v>0</v>
      </c>
      <c r="L158" s="93">
        <v>0</v>
      </c>
      <c r="M158" s="93">
        <v>0</v>
      </c>
      <c r="N158" s="93">
        <v>0</v>
      </c>
      <c r="O158" s="93">
        <v>0</v>
      </c>
      <c r="P158" s="93">
        <v>0</v>
      </c>
      <c r="Q158" s="93">
        <v>0</v>
      </c>
      <c r="R158" s="93">
        <v>0</v>
      </c>
      <c r="S158" s="93">
        <v>0</v>
      </c>
      <c r="T158" s="93">
        <v>0</v>
      </c>
      <c r="U158" s="93">
        <v>0</v>
      </c>
      <c r="V158" s="93">
        <v>0</v>
      </c>
      <c r="W158" s="37">
        <v>0</v>
      </c>
      <c r="X158" s="37">
        <f>SUM(D152:Y152,D158:W158)</f>
        <v>0</v>
      </c>
    </row>
    <row r="159" spans="3:48" s="31" customFormat="1" ht="13.5">
      <c r="C159" s="77" t="s">
        <v>116</v>
      </c>
      <c r="D159" s="37">
        <v>0</v>
      </c>
      <c r="E159" s="37">
        <v>0</v>
      </c>
      <c r="F159" s="37">
        <v>0</v>
      </c>
      <c r="G159" s="37">
        <v>0</v>
      </c>
      <c r="H159" s="37">
        <v>0</v>
      </c>
      <c r="I159" s="37">
        <v>0</v>
      </c>
      <c r="J159" s="37">
        <v>0</v>
      </c>
      <c r="K159" s="37">
        <v>0</v>
      </c>
      <c r="L159" s="37">
        <v>0</v>
      </c>
      <c r="M159" s="37">
        <v>0</v>
      </c>
      <c r="N159" s="37">
        <v>0</v>
      </c>
      <c r="O159" s="37">
        <v>0</v>
      </c>
      <c r="P159" s="37">
        <v>0</v>
      </c>
      <c r="Q159" s="93">
        <v>0</v>
      </c>
      <c r="R159" s="93">
        <v>0</v>
      </c>
      <c r="S159" s="93">
        <v>0</v>
      </c>
      <c r="T159" s="93">
        <v>0</v>
      </c>
      <c r="U159" s="93">
        <v>0</v>
      </c>
      <c r="V159" s="93">
        <v>0</v>
      </c>
      <c r="W159" s="37">
        <v>0</v>
      </c>
      <c r="X159" s="37">
        <f>SUM(D153:Y153,D159:W159)</f>
        <v>0</v>
      </c>
    </row>
    <row r="160" spans="3:48" s="31" customFormat="1" ht="13.5">
      <c r="C160" s="79" t="s">
        <v>107</v>
      </c>
      <c r="D160" s="41">
        <v>0</v>
      </c>
      <c r="E160" s="41">
        <v>0</v>
      </c>
      <c r="F160" s="41">
        <v>0</v>
      </c>
      <c r="G160" s="41">
        <v>0</v>
      </c>
      <c r="H160" s="41">
        <v>0</v>
      </c>
      <c r="I160" s="41">
        <v>0</v>
      </c>
      <c r="J160" s="41">
        <v>0</v>
      </c>
      <c r="K160" s="41">
        <v>0</v>
      </c>
      <c r="L160" s="41">
        <v>0</v>
      </c>
      <c r="M160" s="41">
        <v>0</v>
      </c>
      <c r="N160" s="41">
        <v>0</v>
      </c>
      <c r="O160" s="41">
        <v>0</v>
      </c>
      <c r="P160" s="41">
        <v>0</v>
      </c>
      <c r="Q160" s="41">
        <v>0</v>
      </c>
      <c r="R160" s="41">
        <v>0</v>
      </c>
      <c r="S160" s="41">
        <v>0</v>
      </c>
      <c r="T160" s="41">
        <v>0</v>
      </c>
      <c r="U160" s="41">
        <v>0</v>
      </c>
      <c r="V160" s="41">
        <v>0</v>
      </c>
      <c r="W160" s="41">
        <v>0</v>
      </c>
      <c r="X160" s="41">
        <f>SUM(D154:Y154,D160:W160)</f>
        <v>0</v>
      </c>
    </row>
    <row r="161" spans="3:48" s="31" customFormat="1" ht="10.7" customHeight="1">
      <c r="F161" s="29"/>
      <c r="G161" s="45"/>
    </row>
    <row r="162" spans="3:48" s="31" customFormat="1" ht="13.5">
      <c r="C162" s="31" t="s">
        <v>119</v>
      </c>
      <c r="F162" s="29"/>
      <c r="G162" s="45"/>
    </row>
    <row r="163" spans="3:48" s="31" customFormat="1" ht="10.7" customHeight="1">
      <c r="F163" s="29"/>
      <c r="G163" s="45"/>
    </row>
    <row r="164" spans="3:48" s="31" customFormat="1" ht="10.7" customHeight="1">
      <c r="F164" s="29"/>
      <c r="G164" s="45"/>
    </row>
    <row r="165" spans="3:48" s="31" customFormat="1" ht="18.75">
      <c r="C165" s="49" t="s">
        <v>124</v>
      </c>
      <c r="F165" s="29"/>
      <c r="G165" s="45"/>
    </row>
    <row r="166" spans="3:48" s="31" customFormat="1" ht="10.7" customHeight="1">
      <c r="F166" s="29"/>
      <c r="G166" s="45"/>
    </row>
    <row r="167" spans="3:48" s="31" customFormat="1" ht="17.25">
      <c r="C167" s="32" t="s">
        <v>125</v>
      </c>
      <c r="D167" s="25"/>
      <c r="E167" s="25"/>
      <c r="F167" s="69"/>
      <c r="G167" s="70"/>
      <c r="H167" s="25"/>
      <c r="I167" s="25"/>
      <c r="J167" s="71"/>
      <c r="K167" s="72"/>
      <c r="L167" s="25"/>
      <c r="M167" s="25"/>
      <c r="N167" s="25"/>
      <c r="O167" s="25"/>
      <c r="P167" s="25"/>
      <c r="W167" s="29" t="s">
        <v>55</v>
      </c>
    </row>
    <row r="168" spans="3:48" s="31" customFormat="1" ht="13.5">
      <c r="C168" s="47"/>
      <c r="D168" s="596">
        <f t="array" ref="D168:AS169">+TRANSPOSE('入力 _県内外'!$B$6:$C$47)</f>
        <v>1</v>
      </c>
      <c r="E168" s="596">
        <v>2</v>
      </c>
      <c r="F168" s="596">
        <v>3</v>
      </c>
      <c r="G168" s="596">
        <v>4</v>
      </c>
      <c r="H168" s="596">
        <v>5</v>
      </c>
      <c r="I168" s="596">
        <v>6</v>
      </c>
      <c r="J168" s="596">
        <v>7</v>
      </c>
      <c r="K168" s="596">
        <v>8</v>
      </c>
      <c r="L168" s="596">
        <v>9</v>
      </c>
      <c r="M168" s="596">
        <v>10</v>
      </c>
      <c r="N168" s="596">
        <v>11</v>
      </c>
      <c r="O168" s="596">
        <v>12</v>
      </c>
      <c r="P168" s="596">
        <v>13</v>
      </c>
      <c r="Q168" s="596">
        <v>14</v>
      </c>
      <c r="R168" s="596">
        <v>15</v>
      </c>
      <c r="S168" s="596">
        <v>16</v>
      </c>
      <c r="T168" s="596">
        <v>17</v>
      </c>
      <c r="U168" s="596">
        <v>18</v>
      </c>
      <c r="V168" s="596">
        <v>19</v>
      </c>
      <c r="W168" s="596">
        <v>20</v>
      </c>
      <c r="X168" s="596">
        <v>21</v>
      </c>
      <c r="Y168" s="596">
        <v>22</v>
      </c>
      <c r="Z168" s="596">
        <v>23</v>
      </c>
      <c r="AA168" s="596">
        <v>24</v>
      </c>
      <c r="AB168" s="596">
        <v>25</v>
      </c>
      <c r="AC168" s="596">
        <v>26</v>
      </c>
      <c r="AD168" s="596">
        <v>27</v>
      </c>
      <c r="AE168" s="596">
        <v>28</v>
      </c>
      <c r="AF168" s="596">
        <v>29</v>
      </c>
      <c r="AG168" s="596">
        <v>30</v>
      </c>
      <c r="AH168" s="596">
        <v>31</v>
      </c>
      <c r="AI168" s="596">
        <v>32</v>
      </c>
      <c r="AJ168" s="596">
        <v>33</v>
      </c>
      <c r="AK168" s="596">
        <v>34</v>
      </c>
      <c r="AL168" s="596">
        <v>35</v>
      </c>
      <c r="AM168" s="596">
        <v>36</v>
      </c>
      <c r="AN168" s="596">
        <v>37</v>
      </c>
      <c r="AO168" s="596">
        <v>38</v>
      </c>
      <c r="AP168" s="596">
        <v>39</v>
      </c>
      <c r="AQ168" s="596">
        <v>40</v>
      </c>
      <c r="AR168" s="596">
        <v>41</v>
      </c>
      <c r="AS168" s="596">
        <v>42</v>
      </c>
      <c r="AT168" s="94" t="s">
        <v>586</v>
      </c>
      <c r="AU168" s="94"/>
      <c r="AV168" s="47"/>
    </row>
    <row r="169" spans="3:48" s="31" customFormat="1" ht="54">
      <c r="C169" s="73" t="s">
        <v>56</v>
      </c>
      <c r="D169" s="546" t="str">
        <v>農業　　　　　</v>
      </c>
      <c r="E169" s="546" t="str">
        <v>林業　　　　　</v>
      </c>
      <c r="F169" s="546" t="str">
        <v>漁業　　　　</v>
      </c>
      <c r="G169" s="546" t="str">
        <v>鉱業</v>
      </c>
      <c r="H169" s="546" t="str">
        <v>飲食料品　　　　　　　</v>
      </c>
      <c r="I169" s="546" t="str">
        <v>繊維製品　</v>
      </c>
      <c r="J169" s="546" t="str">
        <v>パルプ・紙・木製品</v>
      </c>
      <c r="K169" s="546" t="str">
        <v>化学製品  　　　  　</v>
      </c>
      <c r="L169" s="546" t="str">
        <v>石油・石炭製品　　　</v>
      </c>
      <c r="M169" s="546" t="str">
        <v>プラスチック・ゴム</v>
      </c>
      <c r="N169" s="546" t="str">
        <v>窯業・土石製品　　</v>
      </c>
      <c r="O169" s="546" t="str">
        <v>鉄鋼　　　　　　　　</v>
      </c>
      <c r="P169" s="546" t="str">
        <v>非鉄金属　　　　　　</v>
      </c>
      <c r="Q169" s="546" t="str">
        <v>金属製品　　　　　　</v>
      </c>
      <c r="R169" s="546" t="str">
        <v>はん用機械</v>
      </c>
      <c r="S169" s="546" t="str">
        <v>生産用機械</v>
      </c>
      <c r="T169" s="546" t="str">
        <v>業務用機械</v>
      </c>
      <c r="U169" s="546" t="str">
        <v>電子部品</v>
      </c>
      <c r="V169" s="546" t="str">
        <v>電気機械　　　　　　</v>
      </c>
      <c r="W169" s="546" t="str">
        <v>情報・通信機器</v>
      </c>
      <c r="X169" s="546" t="str">
        <v>輸送機械  　　　　　</v>
      </c>
      <c r="Y169" s="546" t="str">
        <v>その他の製造工業製品</v>
      </c>
      <c r="Z169" s="546" t="str">
        <v>建設　　　　　　　　</v>
      </c>
      <c r="AA169" s="546" t="str">
        <v>電力・ガス・熱供給</v>
      </c>
      <c r="AB169" s="546" t="str">
        <v>水道</v>
      </c>
      <c r="AC169" s="546" t="str">
        <v>廃棄物処理</v>
      </c>
      <c r="AD169" s="546" t="str">
        <v>商業　　　　　　　　</v>
      </c>
      <c r="AE169" s="546" t="str">
        <v>金融・保険　　　　　</v>
      </c>
      <c r="AF169" s="546" t="str">
        <v>不動産　　　　　　　</v>
      </c>
      <c r="AG169" s="546" t="str">
        <v>運輸・郵便　　　</v>
      </c>
      <c r="AH169" s="546" t="str">
        <v>情報通信</v>
      </c>
      <c r="AI169" s="546" t="str">
        <v>公務　　　　　　　　</v>
      </c>
      <c r="AJ169" s="546" t="str">
        <v>教育・研究　　　　　</v>
      </c>
      <c r="AK169" s="546" t="str">
        <v>医療・福祉</v>
      </c>
      <c r="AL169" s="546" t="str">
        <v>その他の非営利団体サービス</v>
      </c>
      <c r="AM169" s="546" t="str">
        <v>対事業所サービス</v>
      </c>
      <c r="AN169" s="546" t="str">
        <v>宿泊業</v>
      </c>
      <c r="AO169" s="546" t="str">
        <v>飲食サービス</v>
      </c>
      <c r="AP169" s="546" t="str">
        <v>娯楽サービス</v>
      </c>
      <c r="AQ169" s="546" t="str">
        <v>対個人サービス</v>
      </c>
      <c r="AR169" s="546" t="str">
        <v>事務用品</v>
      </c>
      <c r="AS169" s="546" t="str">
        <v>分類不明</v>
      </c>
      <c r="AT169" s="94" t="s">
        <v>586</v>
      </c>
      <c r="AU169" s="94"/>
      <c r="AV169" s="30" t="s">
        <v>90</v>
      </c>
    </row>
    <row r="170" spans="3:48" s="31" customFormat="1" ht="13.5">
      <c r="C170" s="74" t="s">
        <v>114</v>
      </c>
      <c r="D170" s="75">
        <f t="array" ref="D170:AS172">+詳細1!D39:AS41</f>
        <v>0</v>
      </c>
      <c r="E170" s="75">
        <v>0</v>
      </c>
      <c r="F170" s="75">
        <v>0</v>
      </c>
      <c r="G170" s="75">
        <v>0</v>
      </c>
      <c r="H170" s="75">
        <v>0</v>
      </c>
      <c r="I170" s="75">
        <v>0</v>
      </c>
      <c r="J170" s="75">
        <v>0</v>
      </c>
      <c r="K170" s="75">
        <v>0</v>
      </c>
      <c r="L170" s="75">
        <v>0</v>
      </c>
      <c r="M170" s="75">
        <v>0</v>
      </c>
      <c r="N170" s="75">
        <v>0</v>
      </c>
      <c r="O170" s="75">
        <v>0</v>
      </c>
      <c r="P170" s="75">
        <v>0</v>
      </c>
      <c r="Q170" s="75">
        <v>0</v>
      </c>
      <c r="R170" s="75">
        <v>0</v>
      </c>
      <c r="S170" s="75">
        <v>0</v>
      </c>
      <c r="T170" s="75">
        <v>0</v>
      </c>
      <c r="U170" s="75">
        <v>0</v>
      </c>
      <c r="V170" s="75">
        <v>0</v>
      </c>
      <c r="W170" s="75">
        <v>0</v>
      </c>
      <c r="X170" s="75">
        <v>0</v>
      </c>
      <c r="Y170" s="75">
        <v>0</v>
      </c>
      <c r="Z170" s="75">
        <v>0</v>
      </c>
      <c r="AA170" s="75">
        <v>0</v>
      </c>
      <c r="AB170" s="75">
        <v>0</v>
      </c>
      <c r="AC170" s="75">
        <v>0</v>
      </c>
      <c r="AD170" s="75">
        <v>0</v>
      </c>
      <c r="AE170" s="75">
        <v>0</v>
      </c>
      <c r="AF170" s="75">
        <v>0</v>
      </c>
      <c r="AG170" s="75">
        <v>0</v>
      </c>
      <c r="AH170" s="75">
        <v>0</v>
      </c>
      <c r="AI170" s="75">
        <v>0</v>
      </c>
      <c r="AJ170" s="75">
        <v>0</v>
      </c>
      <c r="AK170" s="75">
        <v>0</v>
      </c>
      <c r="AL170" s="75">
        <v>0</v>
      </c>
      <c r="AM170" s="75">
        <v>0</v>
      </c>
      <c r="AN170" s="75">
        <v>0</v>
      </c>
      <c r="AO170" s="75">
        <v>0</v>
      </c>
      <c r="AP170" s="75">
        <v>0</v>
      </c>
      <c r="AQ170" s="75">
        <v>0</v>
      </c>
      <c r="AR170" s="75">
        <v>0</v>
      </c>
      <c r="AS170" s="75">
        <v>0</v>
      </c>
      <c r="AT170" s="94" t="s">
        <v>586</v>
      </c>
      <c r="AU170" s="94"/>
      <c r="AV170" s="568">
        <f>+SUM(D170:AS170)-X176</f>
        <v>0</v>
      </c>
    </row>
    <row r="171" spans="3:48" s="31" customFormat="1" ht="13.5">
      <c r="C171" s="77" t="s">
        <v>115</v>
      </c>
      <c r="D171" s="37">
        <v>0</v>
      </c>
      <c r="E171" s="37">
        <v>0</v>
      </c>
      <c r="F171" s="37">
        <v>0</v>
      </c>
      <c r="G171" s="37">
        <v>0</v>
      </c>
      <c r="H171" s="37">
        <v>0</v>
      </c>
      <c r="I171" s="37">
        <v>0</v>
      </c>
      <c r="J171" s="37">
        <v>0</v>
      </c>
      <c r="K171" s="37">
        <v>0</v>
      </c>
      <c r="L171" s="37">
        <v>0</v>
      </c>
      <c r="M171" s="37">
        <v>0</v>
      </c>
      <c r="N171" s="37">
        <v>0</v>
      </c>
      <c r="O171" s="37">
        <v>0</v>
      </c>
      <c r="P171" s="37">
        <v>0</v>
      </c>
      <c r="Q171" s="37">
        <v>0</v>
      </c>
      <c r="R171" s="37">
        <v>0</v>
      </c>
      <c r="S171" s="37">
        <v>0</v>
      </c>
      <c r="T171" s="37">
        <v>0</v>
      </c>
      <c r="U171" s="37">
        <v>0</v>
      </c>
      <c r="V171" s="37">
        <v>0</v>
      </c>
      <c r="W171" s="37">
        <v>0</v>
      </c>
      <c r="X171" s="37">
        <v>0</v>
      </c>
      <c r="Y171" s="37">
        <v>0</v>
      </c>
      <c r="Z171" s="37">
        <v>0</v>
      </c>
      <c r="AA171" s="37">
        <v>0</v>
      </c>
      <c r="AB171" s="37">
        <v>0</v>
      </c>
      <c r="AC171" s="37">
        <v>0</v>
      </c>
      <c r="AD171" s="37">
        <v>0</v>
      </c>
      <c r="AE171" s="37">
        <v>0</v>
      </c>
      <c r="AF171" s="37">
        <v>0</v>
      </c>
      <c r="AG171" s="37">
        <v>0</v>
      </c>
      <c r="AH171" s="37">
        <v>0</v>
      </c>
      <c r="AI171" s="37">
        <v>0</v>
      </c>
      <c r="AJ171" s="37">
        <v>0</v>
      </c>
      <c r="AK171" s="37">
        <v>0</v>
      </c>
      <c r="AL171" s="37">
        <v>0</v>
      </c>
      <c r="AM171" s="37">
        <v>0</v>
      </c>
      <c r="AN171" s="37">
        <v>0</v>
      </c>
      <c r="AO171" s="37">
        <v>0</v>
      </c>
      <c r="AP171" s="37">
        <v>0</v>
      </c>
      <c r="AQ171" s="37">
        <v>0</v>
      </c>
      <c r="AR171" s="37">
        <v>0</v>
      </c>
      <c r="AS171" s="37">
        <v>0</v>
      </c>
      <c r="AT171" s="94" t="s">
        <v>586</v>
      </c>
      <c r="AU171" s="94"/>
      <c r="AV171" s="568">
        <f>+SUM(D171:AS171)-X177</f>
        <v>0</v>
      </c>
    </row>
    <row r="172" spans="3:48" s="31" customFormat="1" ht="13.5">
      <c r="C172" s="77" t="s">
        <v>116</v>
      </c>
      <c r="D172" s="37">
        <v>0</v>
      </c>
      <c r="E172" s="37">
        <v>0</v>
      </c>
      <c r="F172" s="37">
        <v>0</v>
      </c>
      <c r="G172" s="37">
        <v>0</v>
      </c>
      <c r="H172" s="37">
        <v>0</v>
      </c>
      <c r="I172" s="37">
        <v>0</v>
      </c>
      <c r="J172" s="37">
        <v>0</v>
      </c>
      <c r="K172" s="37">
        <v>0</v>
      </c>
      <c r="L172" s="37">
        <v>0</v>
      </c>
      <c r="M172" s="37">
        <v>0</v>
      </c>
      <c r="N172" s="37">
        <v>0</v>
      </c>
      <c r="O172" s="37">
        <v>0</v>
      </c>
      <c r="P172" s="37">
        <v>0</v>
      </c>
      <c r="Q172" s="37">
        <v>0</v>
      </c>
      <c r="R172" s="37">
        <v>0</v>
      </c>
      <c r="S172" s="37">
        <v>0</v>
      </c>
      <c r="T172" s="37">
        <v>0</v>
      </c>
      <c r="U172" s="37">
        <v>0</v>
      </c>
      <c r="V172" s="37">
        <v>0</v>
      </c>
      <c r="W172" s="37">
        <v>0</v>
      </c>
      <c r="X172" s="37">
        <v>0</v>
      </c>
      <c r="Y172" s="37">
        <v>0</v>
      </c>
      <c r="Z172" s="37">
        <v>0</v>
      </c>
      <c r="AA172" s="37">
        <v>0</v>
      </c>
      <c r="AB172" s="37">
        <v>0</v>
      </c>
      <c r="AC172" s="37">
        <v>0</v>
      </c>
      <c r="AD172" s="37">
        <v>0</v>
      </c>
      <c r="AE172" s="37">
        <v>0</v>
      </c>
      <c r="AF172" s="37">
        <v>0</v>
      </c>
      <c r="AG172" s="37">
        <v>0</v>
      </c>
      <c r="AH172" s="37">
        <v>0</v>
      </c>
      <c r="AI172" s="37">
        <v>0</v>
      </c>
      <c r="AJ172" s="37">
        <v>0</v>
      </c>
      <c r="AK172" s="37">
        <v>0</v>
      </c>
      <c r="AL172" s="37">
        <v>0</v>
      </c>
      <c r="AM172" s="37">
        <v>0</v>
      </c>
      <c r="AN172" s="37">
        <v>0</v>
      </c>
      <c r="AO172" s="37">
        <v>0</v>
      </c>
      <c r="AP172" s="37">
        <v>0</v>
      </c>
      <c r="AQ172" s="37">
        <v>0</v>
      </c>
      <c r="AR172" s="37">
        <v>0</v>
      </c>
      <c r="AS172" s="37">
        <v>0</v>
      </c>
      <c r="AT172" s="94" t="s">
        <v>586</v>
      </c>
      <c r="AU172" s="94"/>
      <c r="AV172" s="569">
        <f>+SUM(D172:AS172)-X178</f>
        <v>0</v>
      </c>
    </row>
    <row r="173" spans="3:48" s="31" customFormat="1" ht="13.5">
      <c r="C173" s="77" t="s">
        <v>107</v>
      </c>
      <c r="D173" s="37">
        <f t="shared" ref="D173:AS173" si="16">SUM(D170:D172)</f>
        <v>0</v>
      </c>
      <c r="E173" s="37">
        <f t="shared" si="16"/>
        <v>0</v>
      </c>
      <c r="F173" s="37">
        <f t="shared" si="16"/>
        <v>0</v>
      </c>
      <c r="G173" s="37">
        <f t="shared" si="16"/>
        <v>0</v>
      </c>
      <c r="H173" s="37">
        <f t="shared" si="16"/>
        <v>0</v>
      </c>
      <c r="I173" s="37">
        <f t="shared" si="16"/>
        <v>0</v>
      </c>
      <c r="J173" s="37">
        <f t="shared" si="16"/>
        <v>0</v>
      </c>
      <c r="K173" s="37">
        <f t="shared" si="16"/>
        <v>0</v>
      </c>
      <c r="L173" s="37">
        <f t="shared" si="16"/>
        <v>0</v>
      </c>
      <c r="M173" s="37">
        <f t="shared" si="16"/>
        <v>0</v>
      </c>
      <c r="N173" s="37">
        <f t="shared" si="16"/>
        <v>0</v>
      </c>
      <c r="O173" s="37">
        <f t="shared" si="16"/>
        <v>0</v>
      </c>
      <c r="P173" s="37">
        <f t="shared" si="16"/>
        <v>0</v>
      </c>
      <c r="Q173" s="37">
        <f t="shared" si="16"/>
        <v>0</v>
      </c>
      <c r="R173" s="37">
        <f t="shared" si="16"/>
        <v>0</v>
      </c>
      <c r="S173" s="37">
        <f t="shared" si="16"/>
        <v>0</v>
      </c>
      <c r="T173" s="37">
        <f t="shared" si="16"/>
        <v>0</v>
      </c>
      <c r="U173" s="37">
        <f t="shared" si="16"/>
        <v>0</v>
      </c>
      <c r="V173" s="37">
        <f t="shared" si="16"/>
        <v>0</v>
      </c>
      <c r="W173" s="41">
        <f t="shared" si="16"/>
        <v>0</v>
      </c>
      <c r="X173" s="41">
        <f t="shared" si="16"/>
        <v>0</v>
      </c>
      <c r="Y173" s="41">
        <f t="shared" si="16"/>
        <v>0</v>
      </c>
      <c r="Z173" s="41">
        <f t="shared" si="16"/>
        <v>0</v>
      </c>
      <c r="AA173" s="41">
        <f t="shared" si="16"/>
        <v>0</v>
      </c>
      <c r="AB173" s="41">
        <f t="shared" si="16"/>
        <v>0</v>
      </c>
      <c r="AC173" s="41">
        <f t="shared" si="16"/>
        <v>0</v>
      </c>
      <c r="AD173" s="41">
        <f t="shared" si="16"/>
        <v>0</v>
      </c>
      <c r="AE173" s="41">
        <f t="shared" si="16"/>
        <v>0</v>
      </c>
      <c r="AF173" s="41">
        <f t="shared" si="16"/>
        <v>0</v>
      </c>
      <c r="AG173" s="41">
        <f t="shared" si="16"/>
        <v>0</v>
      </c>
      <c r="AH173" s="41">
        <f t="shared" si="16"/>
        <v>0</v>
      </c>
      <c r="AI173" s="41">
        <f t="shared" si="16"/>
        <v>0</v>
      </c>
      <c r="AJ173" s="41">
        <f t="shared" si="16"/>
        <v>0</v>
      </c>
      <c r="AK173" s="41">
        <f t="shared" si="16"/>
        <v>0</v>
      </c>
      <c r="AL173" s="41">
        <f t="shared" si="16"/>
        <v>0</v>
      </c>
      <c r="AM173" s="41">
        <f t="shared" si="16"/>
        <v>0</v>
      </c>
      <c r="AN173" s="41">
        <f t="shared" si="16"/>
        <v>0</v>
      </c>
      <c r="AO173" s="41">
        <f t="shared" si="16"/>
        <v>0</v>
      </c>
      <c r="AP173" s="41">
        <f t="shared" si="16"/>
        <v>0</v>
      </c>
      <c r="AQ173" s="41">
        <f t="shared" si="16"/>
        <v>0</v>
      </c>
      <c r="AR173" s="41">
        <f t="shared" si="16"/>
        <v>0</v>
      </c>
      <c r="AS173" s="41">
        <f t="shared" si="16"/>
        <v>0</v>
      </c>
      <c r="AT173" s="94" t="s">
        <v>586</v>
      </c>
      <c r="AU173" s="94"/>
      <c r="AV173" s="569">
        <f>+SUM(D173:AS173)-X179</f>
        <v>0</v>
      </c>
    </row>
    <row r="174" spans="3:48" s="31" customFormat="1" ht="13.5">
      <c r="C174" s="47"/>
      <c r="D174" s="545">
        <f t="array" ref="D174:W175">+Z168:AS169</f>
        <v>23</v>
      </c>
      <c r="E174" s="545">
        <v>24</v>
      </c>
      <c r="F174" s="545">
        <v>25</v>
      </c>
      <c r="G174" s="545">
        <v>26</v>
      </c>
      <c r="H174" s="545">
        <v>27</v>
      </c>
      <c r="I174" s="545">
        <v>28</v>
      </c>
      <c r="J174" s="545">
        <v>29</v>
      </c>
      <c r="K174" s="545">
        <v>30</v>
      </c>
      <c r="L174" s="545">
        <v>31</v>
      </c>
      <c r="M174" s="545">
        <v>32</v>
      </c>
      <c r="N174" s="545">
        <v>33</v>
      </c>
      <c r="O174" s="545">
        <v>34</v>
      </c>
      <c r="P174" s="545">
        <v>35</v>
      </c>
      <c r="Q174" s="545">
        <v>36</v>
      </c>
      <c r="R174" s="545">
        <v>37</v>
      </c>
      <c r="S174" s="545">
        <v>38</v>
      </c>
      <c r="T174" s="545">
        <v>39</v>
      </c>
      <c r="U174" s="545">
        <v>40</v>
      </c>
      <c r="V174" s="545">
        <v>41</v>
      </c>
      <c r="W174" s="545">
        <v>42</v>
      </c>
      <c r="X174" s="545"/>
    </row>
    <row r="175" spans="3:48" s="31" customFormat="1" ht="54">
      <c r="C175" s="73" t="s">
        <v>56</v>
      </c>
      <c r="D175" s="546" t="str">
        <v>建設　　　　　　　　</v>
      </c>
      <c r="E175" s="546" t="str">
        <v>電力・ガス・熱供給</v>
      </c>
      <c r="F175" s="546" t="str">
        <v>水道</v>
      </c>
      <c r="G175" s="546" t="str">
        <v>廃棄物処理</v>
      </c>
      <c r="H175" s="546" t="str">
        <v>商業　　　　　　　　</v>
      </c>
      <c r="I175" s="546" t="str">
        <v>金融・保険　　　　　</v>
      </c>
      <c r="J175" s="546" t="str">
        <v>不動産　　　　　　　</v>
      </c>
      <c r="K175" s="546" t="str">
        <v>運輸・郵便　　　</v>
      </c>
      <c r="L175" s="546" t="str">
        <v>情報通信</v>
      </c>
      <c r="M175" s="546" t="str">
        <v>公務　　　　　　　　</v>
      </c>
      <c r="N175" s="546" t="str">
        <v>教育・研究　　　　　</v>
      </c>
      <c r="O175" s="546" t="str">
        <v>医療・福祉</v>
      </c>
      <c r="P175" s="546" t="str">
        <v>その他の非営利団体サービス</v>
      </c>
      <c r="Q175" s="546" t="str">
        <v>対事業所サービス</v>
      </c>
      <c r="R175" s="546" t="str">
        <v>宿泊業</v>
      </c>
      <c r="S175" s="546" t="str">
        <v>飲食サービス</v>
      </c>
      <c r="T175" s="546" t="str">
        <v>娯楽サービス</v>
      </c>
      <c r="U175" s="546" t="str">
        <v>対個人サービス</v>
      </c>
      <c r="V175" s="546" t="str">
        <v>事務用品</v>
      </c>
      <c r="W175" s="546" t="str">
        <v>分類不明</v>
      </c>
      <c r="X175" s="546" t="s">
        <v>90</v>
      </c>
    </row>
    <row r="176" spans="3:48" s="31" customFormat="1" ht="13.5">
      <c r="C176" s="74" t="s">
        <v>114</v>
      </c>
      <c r="D176" s="75">
        <f t="array" ref="D176:W179">+Z170:AS173</f>
        <v>0</v>
      </c>
      <c r="E176" s="75">
        <v>0</v>
      </c>
      <c r="F176" s="75">
        <v>0</v>
      </c>
      <c r="G176" s="75">
        <v>0</v>
      </c>
      <c r="H176" s="75">
        <v>0</v>
      </c>
      <c r="I176" s="75">
        <v>0</v>
      </c>
      <c r="J176" s="75">
        <v>0</v>
      </c>
      <c r="K176" s="75">
        <v>0</v>
      </c>
      <c r="L176" s="75">
        <v>0</v>
      </c>
      <c r="M176" s="75">
        <v>0</v>
      </c>
      <c r="N176" s="75">
        <v>0</v>
      </c>
      <c r="O176" s="75">
        <v>0</v>
      </c>
      <c r="P176" s="75">
        <v>0</v>
      </c>
      <c r="Q176" s="92">
        <v>0</v>
      </c>
      <c r="R176" s="92">
        <v>0</v>
      </c>
      <c r="S176" s="92">
        <v>0</v>
      </c>
      <c r="T176" s="92">
        <v>0</v>
      </c>
      <c r="U176" s="92">
        <v>0</v>
      </c>
      <c r="V176" s="92">
        <v>0</v>
      </c>
      <c r="W176" s="75">
        <v>0</v>
      </c>
      <c r="X176" s="75">
        <f>SUM(D170:Y170,D176:W176)</f>
        <v>0</v>
      </c>
    </row>
    <row r="177" spans="3:48" s="31" customFormat="1" ht="13.5">
      <c r="C177" s="77" t="s">
        <v>115</v>
      </c>
      <c r="D177" s="93">
        <v>0</v>
      </c>
      <c r="E177" s="93">
        <v>0</v>
      </c>
      <c r="F177" s="93">
        <v>0</v>
      </c>
      <c r="G177" s="93">
        <v>0</v>
      </c>
      <c r="H177" s="93">
        <v>0</v>
      </c>
      <c r="I177" s="93">
        <v>0</v>
      </c>
      <c r="J177" s="93">
        <v>0</v>
      </c>
      <c r="K177" s="93">
        <v>0</v>
      </c>
      <c r="L177" s="93">
        <v>0</v>
      </c>
      <c r="M177" s="93">
        <v>0</v>
      </c>
      <c r="N177" s="93">
        <v>0</v>
      </c>
      <c r="O177" s="93">
        <v>0</v>
      </c>
      <c r="P177" s="93">
        <v>0</v>
      </c>
      <c r="Q177" s="93">
        <v>0</v>
      </c>
      <c r="R177" s="93">
        <v>0</v>
      </c>
      <c r="S177" s="93">
        <v>0</v>
      </c>
      <c r="T177" s="93">
        <v>0</v>
      </c>
      <c r="U177" s="93">
        <v>0</v>
      </c>
      <c r="V177" s="93">
        <v>0</v>
      </c>
      <c r="W177" s="37">
        <v>0</v>
      </c>
      <c r="X177" s="37">
        <f>SUM(D171:Y171,D177:W177)</f>
        <v>0</v>
      </c>
    </row>
    <row r="178" spans="3:48" s="31" customFormat="1" ht="13.5">
      <c r="C178" s="77" t="s">
        <v>116</v>
      </c>
      <c r="D178" s="37">
        <v>0</v>
      </c>
      <c r="E178" s="37">
        <v>0</v>
      </c>
      <c r="F178" s="37">
        <v>0</v>
      </c>
      <c r="G178" s="37">
        <v>0</v>
      </c>
      <c r="H178" s="37">
        <v>0</v>
      </c>
      <c r="I178" s="37">
        <v>0</v>
      </c>
      <c r="J178" s="37">
        <v>0</v>
      </c>
      <c r="K178" s="37">
        <v>0</v>
      </c>
      <c r="L178" s="37">
        <v>0</v>
      </c>
      <c r="M178" s="37">
        <v>0</v>
      </c>
      <c r="N178" s="37">
        <v>0</v>
      </c>
      <c r="O178" s="37">
        <v>0</v>
      </c>
      <c r="P178" s="37">
        <v>0</v>
      </c>
      <c r="Q178" s="93">
        <v>0</v>
      </c>
      <c r="R178" s="93">
        <v>0</v>
      </c>
      <c r="S178" s="93">
        <v>0</v>
      </c>
      <c r="T178" s="93">
        <v>0</v>
      </c>
      <c r="U178" s="93">
        <v>0</v>
      </c>
      <c r="V178" s="93">
        <v>0</v>
      </c>
      <c r="W178" s="37">
        <v>0</v>
      </c>
      <c r="X178" s="37">
        <f>SUM(D172:Y172,D178:W178)</f>
        <v>0</v>
      </c>
    </row>
    <row r="179" spans="3:48" s="31" customFormat="1" ht="13.5">
      <c r="C179" s="79" t="s">
        <v>107</v>
      </c>
      <c r="D179" s="41">
        <v>0</v>
      </c>
      <c r="E179" s="41">
        <v>0</v>
      </c>
      <c r="F179" s="41">
        <v>0</v>
      </c>
      <c r="G179" s="41">
        <v>0</v>
      </c>
      <c r="H179" s="41">
        <v>0</v>
      </c>
      <c r="I179" s="41">
        <v>0</v>
      </c>
      <c r="J179" s="41">
        <v>0</v>
      </c>
      <c r="K179" s="41">
        <v>0</v>
      </c>
      <c r="L179" s="41">
        <v>0</v>
      </c>
      <c r="M179" s="41">
        <v>0</v>
      </c>
      <c r="N179" s="41">
        <v>0</v>
      </c>
      <c r="O179" s="41">
        <v>0</v>
      </c>
      <c r="P179" s="41">
        <v>0</v>
      </c>
      <c r="Q179" s="41">
        <v>0</v>
      </c>
      <c r="R179" s="41">
        <v>0</v>
      </c>
      <c r="S179" s="41">
        <v>0</v>
      </c>
      <c r="T179" s="41">
        <v>0</v>
      </c>
      <c r="U179" s="41">
        <v>0</v>
      </c>
      <c r="V179" s="41">
        <v>0</v>
      </c>
      <c r="W179" s="41">
        <v>0</v>
      </c>
      <c r="X179" s="41">
        <f>SUM(D173:Y173,D179:W179)</f>
        <v>0</v>
      </c>
    </row>
    <row r="180" spans="3:48" s="31" customFormat="1" ht="10.7" customHeight="1">
      <c r="F180" s="29"/>
      <c r="G180" s="45"/>
    </row>
    <row r="181" spans="3:48" s="31" customFormat="1" ht="17.25">
      <c r="C181" s="32" t="s">
        <v>126</v>
      </c>
      <c r="D181" s="25"/>
      <c r="E181" s="25"/>
      <c r="F181" s="69"/>
      <c r="G181" s="70"/>
      <c r="H181" s="25"/>
      <c r="I181" s="25"/>
      <c r="J181" s="71"/>
      <c r="K181" s="72"/>
      <c r="L181" s="25"/>
      <c r="M181" s="25"/>
      <c r="N181" s="25"/>
      <c r="O181" s="25"/>
      <c r="P181" s="25"/>
      <c r="W181" s="29" t="s">
        <v>55</v>
      </c>
    </row>
    <row r="182" spans="3:48" s="31" customFormat="1" ht="13.5">
      <c r="C182" s="47"/>
      <c r="D182" s="596">
        <f t="array" ref="D182:AS183">+TRANSPOSE('入力 _県内外'!$B$6:$C$47)</f>
        <v>1</v>
      </c>
      <c r="E182" s="596">
        <v>2</v>
      </c>
      <c r="F182" s="596">
        <v>3</v>
      </c>
      <c r="G182" s="596">
        <v>4</v>
      </c>
      <c r="H182" s="596">
        <v>5</v>
      </c>
      <c r="I182" s="596">
        <v>6</v>
      </c>
      <c r="J182" s="596">
        <v>7</v>
      </c>
      <c r="K182" s="596">
        <v>8</v>
      </c>
      <c r="L182" s="596">
        <v>9</v>
      </c>
      <c r="M182" s="596">
        <v>10</v>
      </c>
      <c r="N182" s="596">
        <v>11</v>
      </c>
      <c r="O182" s="596">
        <v>12</v>
      </c>
      <c r="P182" s="596">
        <v>13</v>
      </c>
      <c r="Q182" s="596">
        <v>14</v>
      </c>
      <c r="R182" s="596">
        <v>15</v>
      </c>
      <c r="S182" s="596">
        <v>16</v>
      </c>
      <c r="T182" s="596">
        <v>17</v>
      </c>
      <c r="U182" s="596">
        <v>18</v>
      </c>
      <c r="V182" s="596">
        <v>19</v>
      </c>
      <c r="W182" s="596">
        <v>20</v>
      </c>
      <c r="X182" s="596">
        <v>21</v>
      </c>
      <c r="Y182" s="596">
        <v>22</v>
      </c>
      <c r="Z182" s="596">
        <v>23</v>
      </c>
      <c r="AA182" s="596">
        <v>24</v>
      </c>
      <c r="AB182" s="596">
        <v>25</v>
      </c>
      <c r="AC182" s="596">
        <v>26</v>
      </c>
      <c r="AD182" s="596">
        <v>27</v>
      </c>
      <c r="AE182" s="596">
        <v>28</v>
      </c>
      <c r="AF182" s="596">
        <v>29</v>
      </c>
      <c r="AG182" s="596">
        <v>30</v>
      </c>
      <c r="AH182" s="596">
        <v>31</v>
      </c>
      <c r="AI182" s="596">
        <v>32</v>
      </c>
      <c r="AJ182" s="596">
        <v>33</v>
      </c>
      <c r="AK182" s="596">
        <v>34</v>
      </c>
      <c r="AL182" s="596">
        <v>35</v>
      </c>
      <c r="AM182" s="596">
        <v>36</v>
      </c>
      <c r="AN182" s="596">
        <v>37</v>
      </c>
      <c r="AO182" s="596">
        <v>38</v>
      </c>
      <c r="AP182" s="596">
        <v>39</v>
      </c>
      <c r="AQ182" s="596">
        <v>40</v>
      </c>
      <c r="AR182" s="596">
        <v>41</v>
      </c>
      <c r="AS182" s="596">
        <v>42</v>
      </c>
      <c r="AT182" s="94" t="s">
        <v>586</v>
      </c>
      <c r="AU182" s="94"/>
      <c r="AV182" s="47"/>
    </row>
    <row r="183" spans="3:48" s="31" customFormat="1" ht="54">
      <c r="C183" s="73" t="s">
        <v>56</v>
      </c>
      <c r="D183" s="546" t="str">
        <v>農業　　　　　</v>
      </c>
      <c r="E183" s="546" t="str">
        <v>林業　　　　　</v>
      </c>
      <c r="F183" s="546" t="str">
        <v>漁業　　　　</v>
      </c>
      <c r="G183" s="546" t="str">
        <v>鉱業</v>
      </c>
      <c r="H183" s="546" t="str">
        <v>飲食料品　　　　　　　</v>
      </c>
      <c r="I183" s="546" t="str">
        <v>繊維製品　</v>
      </c>
      <c r="J183" s="546" t="str">
        <v>パルプ・紙・木製品</v>
      </c>
      <c r="K183" s="546" t="str">
        <v>化学製品  　　　  　</v>
      </c>
      <c r="L183" s="546" t="str">
        <v>石油・石炭製品　　　</v>
      </c>
      <c r="M183" s="546" t="str">
        <v>プラスチック・ゴム</v>
      </c>
      <c r="N183" s="546" t="str">
        <v>窯業・土石製品　　</v>
      </c>
      <c r="O183" s="546" t="str">
        <v>鉄鋼　　　　　　　　</v>
      </c>
      <c r="P183" s="546" t="str">
        <v>非鉄金属　　　　　　</v>
      </c>
      <c r="Q183" s="546" t="str">
        <v>金属製品　　　　　　</v>
      </c>
      <c r="R183" s="546" t="str">
        <v>はん用機械</v>
      </c>
      <c r="S183" s="546" t="str">
        <v>生産用機械</v>
      </c>
      <c r="T183" s="546" t="str">
        <v>業務用機械</v>
      </c>
      <c r="U183" s="546" t="str">
        <v>電子部品</v>
      </c>
      <c r="V183" s="546" t="str">
        <v>電気機械　　　　　　</v>
      </c>
      <c r="W183" s="546" t="str">
        <v>情報・通信機器</v>
      </c>
      <c r="X183" s="546" t="str">
        <v>輸送機械  　　　　　</v>
      </c>
      <c r="Y183" s="546" t="str">
        <v>その他の製造工業製品</v>
      </c>
      <c r="Z183" s="546" t="str">
        <v>建設　　　　　　　　</v>
      </c>
      <c r="AA183" s="546" t="str">
        <v>電力・ガス・熱供給</v>
      </c>
      <c r="AB183" s="546" t="str">
        <v>水道</v>
      </c>
      <c r="AC183" s="546" t="str">
        <v>廃棄物処理</v>
      </c>
      <c r="AD183" s="546" t="str">
        <v>商業　　　　　　　　</v>
      </c>
      <c r="AE183" s="546" t="str">
        <v>金融・保険　　　　　</v>
      </c>
      <c r="AF183" s="546" t="str">
        <v>不動産　　　　　　　</v>
      </c>
      <c r="AG183" s="546" t="str">
        <v>運輸・郵便　　　</v>
      </c>
      <c r="AH183" s="546" t="str">
        <v>情報通信</v>
      </c>
      <c r="AI183" s="546" t="str">
        <v>公務　　　　　　　　</v>
      </c>
      <c r="AJ183" s="546" t="str">
        <v>教育・研究　　　　　</v>
      </c>
      <c r="AK183" s="546" t="str">
        <v>医療・福祉</v>
      </c>
      <c r="AL183" s="546" t="str">
        <v>その他の非営利団体サービス</v>
      </c>
      <c r="AM183" s="546" t="str">
        <v>対事業所サービス</v>
      </c>
      <c r="AN183" s="546" t="str">
        <v>宿泊業</v>
      </c>
      <c r="AO183" s="546" t="str">
        <v>飲食サービス</v>
      </c>
      <c r="AP183" s="546" t="str">
        <v>娯楽サービス</v>
      </c>
      <c r="AQ183" s="546" t="str">
        <v>対個人サービス</v>
      </c>
      <c r="AR183" s="546" t="str">
        <v>事務用品</v>
      </c>
      <c r="AS183" s="546" t="str">
        <v>分類不明</v>
      </c>
      <c r="AT183" s="94" t="s">
        <v>586</v>
      </c>
      <c r="AU183" s="94"/>
      <c r="AV183" s="30" t="s">
        <v>90</v>
      </c>
    </row>
    <row r="184" spans="3:48" s="31" customFormat="1" ht="13.5">
      <c r="C184" s="74" t="s">
        <v>114</v>
      </c>
      <c r="D184" s="75">
        <f t="array" ref="D184:AS186">+詳細1!D86:AS88</f>
        <v>0</v>
      </c>
      <c r="E184" s="75">
        <v>0</v>
      </c>
      <c r="F184" s="75">
        <v>0</v>
      </c>
      <c r="G184" s="75">
        <v>0</v>
      </c>
      <c r="H184" s="75">
        <v>0</v>
      </c>
      <c r="I184" s="75">
        <v>0</v>
      </c>
      <c r="J184" s="75">
        <v>0</v>
      </c>
      <c r="K184" s="75">
        <v>0</v>
      </c>
      <c r="L184" s="75">
        <v>0</v>
      </c>
      <c r="M184" s="75">
        <v>0</v>
      </c>
      <c r="N184" s="75">
        <v>0</v>
      </c>
      <c r="O184" s="75">
        <v>0</v>
      </c>
      <c r="P184" s="75">
        <v>0</v>
      </c>
      <c r="Q184" s="75">
        <v>0</v>
      </c>
      <c r="R184" s="75">
        <v>0</v>
      </c>
      <c r="S184" s="75">
        <v>0</v>
      </c>
      <c r="T184" s="75">
        <v>0</v>
      </c>
      <c r="U184" s="75">
        <v>0</v>
      </c>
      <c r="V184" s="75">
        <v>0</v>
      </c>
      <c r="W184" s="75">
        <v>0</v>
      </c>
      <c r="X184" s="75">
        <v>0</v>
      </c>
      <c r="Y184" s="75">
        <v>0</v>
      </c>
      <c r="Z184" s="75">
        <v>0</v>
      </c>
      <c r="AA184" s="75">
        <v>0</v>
      </c>
      <c r="AB184" s="75">
        <v>0</v>
      </c>
      <c r="AC184" s="75">
        <v>0</v>
      </c>
      <c r="AD184" s="75">
        <v>0</v>
      </c>
      <c r="AE184" s="75">
        <v>0</v>
      </c>
      <c r="AF184" s="75">
        <v>0</v>
      </c>
      <c r="AG184" s="75">
        <v>0</v>
      </c>
      <c r="AH184" s="75">
        <v>0</v>
      </c>
      <c r="AI184" s="75">
        <v>0</v>
      </c>
      <c r="AJ184" s="75">
        <v>0</v>
      </c>
      <c r="AK184" s="75">
        <v>0</v>
      </c>
      <c r="AL184" s="75">
        <v>0</v>
      </c>
      <c r="AM184" s="75">
        <v>0</v>
      </c>
      <c r="AN184" s="75">
        <v>0</v>
      </c>
      <c r="AO184" s="75">
        <v>0</v>
      </c>
      <c r="AP184" s="75">
        <v>0</v>
      </c>
      <c r="AQ184" s="75">
        <v>0</v>
      </c>
      <c r="AR184" s="75">
        <v>0</v>
      </c>
      <c r="AS184" s="75">
        <v>0</v>
      </c>
      <c r="AT184" s="94" t="s">
        <v>586</v>
      </c>
      <c r="AU184" s="94"/>
      <c r="AV184" s="568">
        <f>+SUM(D184:AS184)-X190</f>
        <v>0</v>
      </c>
    </row>
    <row r="185" spans="3:48" s="31" customFormat="1" ht="13.5">
      <c r="C185" s="77" t="s">
        <v>115</v>
      </c>
      <c r="D185" s="37">
        <v>0</v>
      </c>
      <c r="E185" s="37">
        <v>0</v>
      </c>
      <c r="F185" s="37">
        <v>0</v>
      </c>
      <c r="G185" s="37">
        <v>0</v>
      </c>
      <c r="H185" s="37">
        <v>0</v>
      </c>
      <c r="I185" s="37">
        <v>0</v>
      </c>
      <c r="J185" s="37">
        <v>0</v>
      </c>
      <c r="K185" s="37">
        <v>0</v>
      </c>
      <c r="L185" s="37">
        <v>0</v>
      </c>
      <c r="M185" s="37">
        <v>0</v>
      </c>
      <c r="N185" s="37">
        <v>0</v>
      </c>
      <c r="O185" s="37">
        <v>0</v>
      </c>
      <c r="P185" s="37">
        <v>0</v>
      </c>
      <c r="Q185" s="37">
        <v>0</v>
      </c>
      <c r="R185" s="37">
        <v>0</v>
      </c>
      <c r="S185" s="37">
        <v>0</v>
      </c>
      <c r="T185" s="37">
        <v>0</v>
      </c>
      <c r="U185" s="37">
        <v>0</v>
      </c>
      <c r="V185" s="37">
        <v>0</v>
      </c>
      <c r="W185" s="37">
        <v>0</v>
      </c>
      <c r="X185" s="37">
        <v>0</v>
      </c>
      <c r="Y185" s="37">
        <v>0</v>
      </c>
      <c r="Z185" s="37">
        <v>0</v>
      </c>
      <c r="AA185" s="37">
        <v>0</v>
      </c>
      <c r="AB185" s="37">
        <v>0</v>
      </c>
      <c r="AC185" s="37">
        <v>0</v>
      </c>
      <c r="AD185" s="37">
        <v>0</v>
      </c>
      <c r="AE185" s="37">
        <v>0</v>
      </c>
      <c r="AF185" s="37">
        <v>0</v>
      </c>
      <c r="AG185" s="37">
        <v>0</v>
      </c>
      <c r="AH185" s="37">
        <v>0</v>
      </c>
      <c r="AI185" s="37">
        <v>0</v>
      </c>
      <c r="AJ185" s="37">
        <v>0</v>
      </c>
      <c r="AK185" s="37">
        <v>0</v>
      </c>
      <c r="AL185" s="37">
        <v>0</v>
      </c>
      <c r="AM185" s="37">
        <v>0</v>
      </c>
      <c r="AN185" s="37">
        <v>0</v>
      </c>
      <c r="AO185" s="37">
        <v>0</v>
      </c>
      <c r="AP185" s="37">
        <v>0</v>
      </c>
      <c r="AQ185" s="37">
        <v>0</v>
      </c>
      <c r="AR185" s="37">
        <v>0</v>
      </c>
      <c r="AS185" s="37">
        <v>0</v>
      </c>
      <c r="AT185" s="94" t="s">
        <v>586</v>
      </c>
      <c r="AU185" s="94"/>
      <c r="AV185" s="568">
        <f>+SUM(D185:AS185)-X191</f>
        <v>0</v>
      </c>
    </row>
    <row r="186" spans="3:48" s="31" customFormat="1" ht="13.5">
      <c r="C186" s="77" t="s">
        <v>116</v>
      </c>
      <c r="D186" s="37">
        <v>0</v>
      </c>
      <c r="E186" s="37">
        <v>0</v>
      </c>
      <c r="F186" s="37">
        <v>0</v>
      </c>
      <c r="G186" s="37">
        <v>0</v>
      </c>
      <c r="H186" s="37">
        <v>0</v>
      </c>
      <c r="I186" s="37">
        <v>0</v>
      </c>
      <c r="J186" s="37">
        <v>0</v>
      </c>
      <c r="K186" s="37">
        <v>0</v>
      </c>
      <c r="L186" s="37">
        <v>0</v>
      </c>
      <c r="M186" s="37">
        <v>0</v>
      </c>
      <c r="N186" s="37">
        <v>0</v>
      </c>
      <c r="O186" s="37">
        <v>0</v>
      </c>
      <c r="P186" s="37">
        <v>0</v>
      </c>
      <c r="Q186" s="37">
        <v>0</v>
      </c>
      <c r="R186" s="37">
        <v>0</v>
      </c>
      <c r="S186" s="37">
        <v>0</v>
      </c>
      <c r="T186" s="37">
        <v>0</v>
      </c>
      <c r="U186" s="37">
        <v>0</v>
      </c>
      <c r="V186" s="37">
        <v>0</v>
      </c>
      <c r="W186" s="37">
        <v>0</v>
      </c>
      <c r="X186" s="37">
        <v>0</v>
      </c>
      <c r="Y186" s="37">
        <v>0</v>
      </c>
      <c r="Z186" s="37">
        <v>0</v>
      </c>
      <c r="AA186" s="37">
        <v>0</v>
      </c>
      <c r="AB186" s="37">
        <v>0</v>
      </c>
      <c r="AC186" s="37">
        <v>0</v>
      </c>
      <c r="AD186" s="37">
        <v>0</v>
      </c>
      <c r="AE186" s="37">
        <v>0</v>
      </c>
      <c r="AF186" s="37">
        <v>0</v>
      </c>
      <c r="AG186" s="37">
        <v>0</v>
      </c>
      <c r="AH186" s="37">
        <v>0</v>
      </c>
      <c r="AI186" s="37">
        <v>0</v>
      </c>
      <c r="AJ186" s="37">
        <v>0</v>
      </c>
      <c r="AK186" s="37">
        <v>0</v>
      </c>
      <c r="AL186" s="37">
        <v>0</v>
      </c>
      <c r="AM186" s="37">
        <v>0</v>
      </c>
      <c r="AN186" s="37">
        <v>0</v>
      </c>
      <c r="AO186" s="37">
        <v>0</v>
      </c>
      <c r="AP186" s="37">
        <v>0</v>
      </c>
      <c r="AQ186" s="37">
        <v>0</v>
      </c>
      <c r="AR186" s="37">
        <v>0</v>
      </c>
      <c r="AS186" s="37">
        <v>0</v>
      </c>
      <c r="AT186" s="94" t="s">
        <v>586</v>
      </c>
      <c r="AU186" s="94"/>
      <c r="AV186" s="569">
        <f>+SUM(D186:AS186)-X192</f>
        <v>0</v>
      </c>
    </row>
    <row r="187" spans="3:48" s="31" customFormat="1" ht="13.5">
      <c r="C187" s="77" t="s">
        <v>107</v>
      </c>
      <c r="D187" s="37">
        <f t="shared" ref="D187:AS187" si="17">SUM(D184:D186)</f>
        <v>0</v>
      </c>
      <c r="E187" s="37">
        <f t="shared" si="17"/>
        <v>0</v>
      </c>
      <c r="F187" s="37">
        <f t="shared" si="17"/>
        <v>0</v>
      </c>
      <c r="G187" s="37">
        <f t="shared" si="17"/>
        <v>0</v>
      </c>
      <c r="H187" s="37">
        <f t="shared" si="17"/>
        <v>0</v>
      </c>
      <c r="I187" s="37">
        <f t="shared" si="17"/>
        <v>0</v>
      </c>
      <c r="J187" s="37">
        <f t="shared" si="17"/>
        <v>0</v>
      </c>
      <c r="K187" s="37">
        <f t="shared" si="17"/>
        <v>0</v>
      </c>
      <c r="L187" s="37">
        <f t="shared" si="17"/>
        <v>0</v>
      </c>
      <c r="M187" s="37">
        <f t="shared" si="17"/>
        <v>0</v>
      </c>
      <c r="N187" s="37">
        <f t="shared" si="17"/>
        <v>0</v>
      </c>
      <c r="O187" s="37">
        <f t="shared" si="17"/>
        <v>0</v>
      </c>
      <c r="P187" s="37">
        <f t="shared" si="17"/>
        <v>0</v>
      </c>
      <c r="Q187" s="37">
        <f t="shared" si="17"/>
        <v>0</v>
      </c>
      <c r="R187" s="37">
        <f t="shared" si="17"/>
        <v>0</v>
      </c>
      <c r="S187" s="37">
        <f t="shared" si="17"/>
        <v>0</v>
      </c>
      <c r="T187" s="37">
        <f t="shared" si="17"/>
        <v>0</v>
      </c>
      <c r="U187" s="37">
        <f t="shared" si="17"/>
        <v>0</v>
      </c>
      <c r="V187" s="37">
        <f t="shared" si="17"/>
        <v>0</v>
      </c>
      <c r="W187" s="41">
        <f t="shared" si="17"/>
        <v>0</v>
      </c>
      <c r="X187" s="41">
        <f t="shared" si="17"/>
        <v>0</v>
      </c>
      <c r="Y187" s="41">
        <f t="shared" si="17"/>
        <v>0</v>
      </c>
      <c r="Z187" s="41">
        <f t="shared" si="17"/>
        <v>0</v>
      </c>
      <c r="AA187" s="41">
        <f t="shared" si="17"/>
        <v>0</v>
      </c>
      <c r="AB187" s="41">
        <f t="shared" si="17"/>
        <v>0</v>
      </c>
      <c r="AC187" s="41">
        <f t="shared" si="17"/>
        <v>0</v>
      </c>
      <c r="AD187" s="41">
        <f t="shared" si="17"/>
        <v>0</v>
      </c>
      <c r="AE187" s="41">
        <f t="shared" si="17"/>
        <v>0</v>
      </c>
      <c r="AF187" s="41">
        <f t="shared" si="17"/>
        <v>0</v>
      </c>
      <c r="AG187" s="41">
        <f t="shared" si="17"/>
        <v>0</v>
      </c>
      <c r="AH187" s="41">
        <f t="shared" si="17"/>
        <v>0</v>
      </c>
      <c r="AI187" s="41">
        <f t="shared" si="17"/>
        <v>0</v>
      </c>
      <c r="AJ187" s="41">
        <f t="shared" si="17"/>
        <v>0</v>
      </c>
      <c r="AK187" s="41">
        <f t="shared" si="17"/>
        <v>0</v>
      </c>
      <c r="AL187" s="41">
        <f t="shared" si="17"/>
        <v>0</v>
      </c>
      <c r="AM187" s="41">
        <f t="shared" si="17"/>
        <v>0</v>
      </c>
      <c r="AN187" s="41">
        <f t="shared" si="17"/>
        <v>0</v>
      </c>
      <c r="AO187" s="41">
        <f t="shared" si="17"/>
        <v>0</v>
      </c>
      <c r="AP187" s="41">
        <f t="shared" si="17"/>
        <v>0</v>
      </c>
      <c r="AQ187" s="41">
        <f t="shared" si="17"/>
        <v>0</v>
      </c>
      <c r="AR187" s="41">
        <f t="shared" si="17"/>
        <v>0</v>
      </c>
      <c r="AS187" s="41">
        <f t="shared" si="17"/>
        <v>0</v>
      </c>
      <c r="AT187" s="94" t="s">
        <v>586</v>
      </c>
      <c r="AU187" s="94"/>
      <c r="AV187" s="569">
        <f>+SUM(D187:AS187)-X193</f>
        <v>0</v>
      </c>
    </row>
    <row r="188" spans="3:48" s="31" customFormat="1" ht="13.5">
      <c r="C188" s="47"/>
      <c r="D188" s="545">
        <f t="array" ref="D188:W189">+Z182:AS183</f>
        <v>23</v>
      </c>
      <c r="E188" s="545">
        <v>24</v>
      </c>
      <c r="F188" s="545">
        <v>25</v>
      </c>
      <c r="G188" s="545">
        <v>26</v>
      </c>
      <c r="H188" s="545">
        <v>27</v>
      </c>
      <c r="I188" s="545">
        <v>28</v>
      </c>
      <c r="J188" s="545">
        <v>29</v>
      </c>
      <c r="K188" s="545">
        <v>30</v>
      </c>
      <c r="L188" s="545">
        <v>31</v>
      </c>
      <c r="M188" s="545">
        <v>32</v>
      </c>
      <c r="N188" s="545">
        <v>33</v>
      </c>
      <c r="O188" s="545">
        <v>34</v>
      </c>
      <c r="P188" s="545">
        <v>35</v>
      </c>
      <c r="Q188" s="545">
        <v>36</v>
      </c>
      <c r="R188" s="545">
        <v>37</v>
      </c>
      <c r="S188" s="545">
        <v>38</v>
      </c>
      <c r="T188" s="545">
        <v>39</v>
      </c>
      <c r="U188" s="545">
        <v>40</v>
      </c>
      <c r="V188" s="545">
        <v>41</v>
      </c>
      <c r="W188" s="545">
        <v>42</v>
      </c>
      <c r="X188" s="545"/>
    </row>
    <row r="189" spans="3:48" s="31" customFormat="1" ht="54">
      <c r="C189" s="73" t="s">
        <v>56</v>
      </c>
      <c r="D189" s="546" t="str">
        <v>建設　　　　　　　　</v>
      </c>
      <c r="E189" s="546" t="str">
        <v>電力・ガス・熱供給</v>
      </c>
      <c r="F189" s="546" t="str">
        <v>水道</v>
      </c>
      <c r="G189" s="546" t="str">
        <v>廃棄物処理</v>
      </c>
      <c r="H189" s="546" t="str">
        <v>商業　　　　　　　　</v>
      </c>
      <c r="I189" s="546" t="str">
        <v>金融・保険　　　　　</v>
      </c>
      <c r="J189" s="546" t="str">
        <v>不動産　　　　　　　</v>
      </c>
      <c r="K189" s="546" t="str">
        <v>運輸・郵便　　　</v>
      </c>
      <c r="L189" s="546" t="str">
        <v>情報通信</v>
      </c>
      <c r="M189" s="546" t="str">
        <v>公務　　　　　　　　</v>
      </c>
      <c r="N189" s="546" t="str">
        <v>教育・研究　　　　　</v>
      </c>
      <c r="O189" s="546" t="str">
        <v>医療・福祉</v>
      </c>
      <c r="P189" s="546" t="str">
        <v>その他の非営利団体サービス</v>
      </c>
      <c r="Q189" s="546" t="str">
        <v>対事業所サービス</v>
      </c>
      <c r="R189" s="546" t="str">
        <v>宿泊業</v>
      </c>
      <c r="S189" s="546" t="str">
        <v>飲食サービス</v>
      </c>
      <c r="T189" s="546" t="str">
        <v>娯楽サービス</v>
      </c>
      <c r="U189" s="546" t="str">
        <v>対個人サービス</v>
      </c>
      <c r="V189" s="546" t="str">
        <v>事務用品</v>
      </c>
      <c r="W189" s="546" t="str">
        <v>分類不明</v>
      </c>
      <c r="X189" s="546" t="s">
        <v>90</v>
      </c>
    </row>
    <row r="190" spans="3:48" s="31" customFormat="1" ht="13.5">
      <c r="C190" s="74" t="s">
        <v>114</v>
      </c>
      <c r="D190" s="75">
        <f t="array" ref="D190:W193">+Z184:AS187</f>
        <v>0</v>
      </c>
      <c r="E190" s="75">
        <v>0</v>
      </c>
      <c r="F190" s="75">
        <v>0</v>
      </c>
      <c r="G190" s="75">
        <v>0</v>
      </c>
      <c r="H190" s="75">
        <v>0</v>
      </c>
      <c r="I190" s="75">
        <v>0</v>
      </c>
      <c r="J190" s="75">
        <v>0</v>
      </c>
      <c r="K190" s="75">
        <v>0</v>
      </c>
      <c r="L190" s="75">
        <v>0</v>
      </c>
      <c r="M190" s="75">
        <v>0</v>
      </c>
      <c r="N190" s="75">
        <v>0</v>
      </c>
      <c r="O190" s="75">
        <v>0</v>
      </c>
      <c r="P190" s="75">
        <v>0</v>
      </c>
      <c r="Q190" s="92">
        <v>0</v>
      </c>
      <c r="R190" s="92">
        <v>0</v>
      </c>
      <c r="S190" s="92">
        <v>0</v>
      </c>
      <c r="T190" s="92">
        <v>0</v>
      </c>
      <c r="U190" s="92">
        <v>0</v>
      </c>
      <c r="V190" s="92">
        <v>0</v>
      </c>
      <c r="W190" s="75">
        <v>0</v>
      </c>
      <c r="X190" s="75">
        <f>SUM(D184:Y184,D190:W190)</f>
        <v>0</v>
      </c>
    </row>
    <row r="191" spans="3:48" s="31" customFormat="1" ht="13.5">
      <c r="C191" s="77" t="s">
        <v>115</v>
      </c>
      <c r="D191" s="93">
        <v>0</v>
      </c>
      <c r="E191" s="93">
        <v>0</v>
      </c>
      <c r="F191" s="93">
        <v>0</v>
      </c>
      <c r="G191" s="93">
        <v>0</v>
      </c>
      <c r="H191" s="93">
        <v>0</v>
      </c>
      <c r="I191" s="93">
        <v>0</v>
      </c>
      <c r="J191" s="93">
        <v>0</v>
      </c>
      <c r="K191" s="93">
        <v>0</v>
      </c>
      <c r="L191" s="93">
        <v>0</v>
      </c>
      <c r="M191" s="93">
        <v>0</v>
      </c>
      <c r="N191" s="93">
        <v>0</v>
      </c>
      <c r="O191" s="93">
        <v>0</v>
      </c>
      <c r="P191" s="93">
        <v>0</v>
      </c>
      <c r="Q191" s="93">
        <v>0</v>
      </c>
      <c r="R191" s="93">
        <v>0</v>
      </c>
      <c r="S191" s="93">
        <v>0</v>
      </c>
      <c r="T191" s="93">
        <v>0</v>
      </c>
      <c r="U191" s="93">
        <v>0</v>
      </c>
      <c r="V191" s="93">
        <v>0</v>
      </c>
      <c r="W191" s="37">
        <v>0</v>
      </c>
      <c r="X191" s="37">
        <f>SUM(D185:Y185,D191:W191)</f>
        <v>0</v>
      </c>
    </row>
    <row r="192" spans="3:48" s="31" customFormat="1" ht="13.5">
      <c r="C192" s="77" t="s">
        <v>116</v>
      </c>
      <c r="D192" s="37">
        <v>0</v>
      </c>
      <c r="E192" s="37">
        <v>0</v>
      </c>
      <c r="F192" s="37">
        <v>0</v>
      </c>
      <c r="G192" s="37">
        <v>0</v>
      </c>
      <c r="H192" s="37">
        <v>0</v>
      </c>
      <c r="I192" s="37">
        <v>0</v>
      </c>
      <c r="J192" s="37">
        <v>0</v>
      </c>
      <c r="K192" s="37">
        <v>0</v>
      </c>
      <c r="L192" s="37">
        <v>0</v>
      </c>
      <c r="M192" s="37">
        <v>0</v>
      </c>
      <c r="N192" s="37">
        <v>0</v>
      </c>
      <c r="O192" s="37">
        <v>0</v>
      </c>
      <c r="P192" s="37">
        <v>0</v>
      </c>
      <c r="Q192" s="93">
        <v>0</v>
      </c>
      <c r="R192" s="93">
        <v>0</v>
      </c>
      <c r="S192" s="93">
        <v>0</v>
      </c>
      <c r="T192" s="93">
        <v>0</v>
      </c>
      <c r="U192" s="93">
        <v>0</v>
      </c>
      <c r="V192" s="93">
        <v>0</v>
      </c>
      <c r="W192" s="37">
        <v>0</v>
      </c>
      <c r="X192" s="37">
        <f>SUM(D186:Y186,D192:W192)</f>
        <v>0</v>
      </c>
    </row>
    <row r="193" spans="3:48" s="31" customFormat="1" ht="13.5">
      <c r="C193" s="79" t="s">
        <v>107</v>
      </c>
      <c r="D193" s="41">
        <v>0</v>
      </c>
      <c r="E193" s="41">
        <v>0</v>
      </c>
      <c r="F193" s="41">
        <v>0</v>
      </c>
      <c r="G193" s="41">
        <v>0</v>
      </c>
      <c r="H193" s="41">
        <v>0</v>
      </c>
      <c r="I193" s="41">
        <v>0</v>
      </c>
      <c r="J193" s="41">
        <v>0</v>
      </c>
      <c r="K193" s="41">
        <v>0</v>
      </c>
      <c r="L193" s="41">
        <v>0</v>
      </c>
      <c r="M193" s="41">
        <v>0</v>
      </c>
      <c r="N193" s="41">
        <v>0</v>
      </c>
      <c r="O193" s="41">
        <v>0</v>
      </c>
      <c r="P193" s="41">
        <v>0</v>
      </c>
      <c r="Q193" s="41">
        <v>0</v>
      </c>
      <c r="R193" s="41">
        <v>0</v>
      </c>
      <c r="S193" s="41">
        <v>0</v>
      </c>
      <c r="T193" s="41">
        <v>0</v>
      </c>
      <c r="U193" s="41">
        <v>0</v>
      </c>
      <c r="V193" s="41">
        <v>0</v>
      </c>
      <c r="W193" s="41">
        <v>0</v>
      </c>
      <c r="X193" s="41">
        <f>SUM(D187:Y187,D193:W193)</f>
        <v>0</v>
      </c>
    </row>
    <row r="194" spans="3:48" s="31" customFormat="1" ht="10.7" customHeight="1">
      <c r="F194" s="29"/>
      <c r="G194" s="45"/>
    </row>
    <row r="195" spans="3:48" s="31" customFormat="1" ht="17.25">
      <c r="C195" s="32" t="s">
        <v>127</v>
      </c>
      <c r="D195" s="25"/>
      <c r="E195" s="25"/>
      <c r="F195" s="69"/>
      <c r="G195" s="70"/>
      <c r="H195" s="25"/>
      <c r="I195" s="25"/>
      <c r="J195" s="71"/>
      <c r="K195" s="72"/>
      <c r="L195" s="25"/>
      <c r="M195" s="25"/>
      <c r="N195" s="25"/>
      <c r="O195" s="25"/>
      <c r="P195" s="25"/>
      <c r="W195" s="29" t="s">
        <v>55</v>
      </c>
    </row>
    <row r="196" spans="3:48" s="31" customFormat="1" ht="13.5">
      <c r="C196" s="47"/>
      <c r="D196" s="596">
        <f t="array" ref="D196:AS197">+TRANSPOSE('入力 _県内外'!$B$6:$C$47)</f>
        <v>1</v>
      </c>
      <c r="E196" s="596">
        <v>2</v>
      </c>
      <c r="F196" s="596">
        <v>3</v>
      </c>
      <c r="G196" s="596">
        <v>4</v>
      </c>
      <c r="H196" s="596">
        <v>5</v>
      </c>
      <c r="I196" s="596">
        <v>6</v>
      </c>
      <c r="J196" s="596">
        <v>7</v>
      </c>
      <c r="K196" s="596">
        <v>8</v>
      </c>
      <c r="L196" s="596">
        <v>9</v>
      </c>
      <c r="M196" s="596">
        <v>10</v>
      </c>
      <c r="N196" s="596">
        <v>11</v>
      </c>
      <c r="O196" s="596">
        <v>12</v>
      </c>
      <c r="P196" s="596">
        <v>13</v>
      </c>
      <c r="Q196" s="596">
        <v>14</v>
      </c>
      <c r="R196" s="596">
        <v>15</v>
      </c>
      <c r="S196" s="596">
        <v>16</v>
      </c>
      <c r="T196" s="596">
        <v>17</v>
      </c>
      <c r="U196" s="596">
        <v>18</v>
      </c>
      <c r="V196" s="596">
        <v>19</v>
      </c>
      <c r="W196" s="596">
        <v>20</v>
      </c>
      <c r="X196" s="596">
        <v>21</v>
      </c>
      <c r="Y196" s="596">
        <v>22</v>
      </c>
      <c r="Z196" s="596">
        <v>23</v>
      </c>
      <c r="AA196" s="596">
        <v>24</v>
      </c>
      <c r="AB196" s="596">
        <v>25</v>
      </c>
      <c r="AC196" s="596">
        <v>26</v>
      </c>
      <c r="AD196" s="596">
        <v>27</v>
      </c>
      <c r="AE196" s="596">
        <v>28</v>
      </c>
      <c r="AF196" s="596">
        <v>29</v>
      </c>
      <c r="AG196" s="596">
        <v>30</v>
      </c>
      <c r="AH196" s="596">
        <v>31</v>
      </c>
      <c r="AI196" s="596">
        <v>32</v>
      </c>
      <c r="AJ196" s="596">
        <v>33</v>
      </c>
      <c r="AK196" s="596">
        <v>34</v>
      </c>
      <c r="AL196" s="596">
        <v>35</v>
      </c>
      <c r="AM196" s="596">
        <v>36</v>
      </c>
      <c r="AN196" s="596">
        <v>37</v>
      </c>
      <c r="AO196" s="596">
        <v>38</v>
      </c>
      <c r="AP196" s="596">
        <v>39</v>
      </c>
      <c r="AQ196" s="596">
        <v>40</v>
      </c>
      <c r="AR196" s="596">
        <v>41</v>
      </c>
      <c r="AS196" s="596">
        <v>42</v>
      </c>
      <c r="AT196" s="94" t="s">
        <v>586</v>
      </c>
      <c r="AU196" s="94"/>
      <c r="AV196" s="47"/>
    </row>
    <row r="197" spans="3:48" s="31" customFormat="1" ht="54">
      <c r="C197" s="73" t="s">
        <v>56</v>
      </c>
      <c r="D197" s="546" t="str">
        <v>農業　　　　　</v>
      </c>
      <c r="E197" s="546" t="str">
        <v>林業　　　　　</v>
      </c>
      <c r="F197" s="546" t="str">
        <v>漁業　　　　</v>
      </c>
      <c r="G197" s="546" t="str">
        <v>鉱業</v>
      </c>
      <c r="H197" s="546" t="str">
        <v>飲食料品　　　　　　　</v>
      </c>
      <c r="I197" s="546" t="str">
        <v>繊維製品　</v>
      </c>
      <c r="J197" s="546" t="str">
        <v>パルプ・紙・木製品</v>
      </c>
      <c r="K197" s="546" t="str">
        <v>化学製品  　　　  　</v>
      </c>
      <c r="L197" s="546" t="str">
        <v>石油・石炭製品　　　</v>
      </c>
      <c r="M197" s="546" t="str">
        <v>プラスチック・ゴム</v>
      </c>
      <c r="N197" s="546" t="str">
        <v>窯業・土石製品　　</v>
      </c>
      <c r="O197" s="546" t="str">
        <v>鉄鋼　　　　　　　　</v>
      </c>
      <c r="P197" s="546" t="str">
        <v>非鉄金属　　　　　　</v>
      </c>
      <c r="Q197" s="546" t="str">
        <v>金属製品　　　　　　</v>
      </c>
      <c r="R197" s="546" t="str">
        <v>はん用機械</v>
      </c>
      <c r="S197" s="546" t="str">
        <v>生産用機械</v>
      </c>
      <c r="T197" s="546" t="str">
        <v>業務用機械</v>
      </c>
      <c r="U197" s="546" t="str">
        <v>電子部品</v>
      </c>
      <c r="V197" s="546" t="str">
        <v>電気機械　　　　　　</v>
      </c>
      <c r="W197" s="546" t="str">
        <v>情報・通信機器</v>
      </c>
      <c r="X197" s="546" t="str">
        <v>輸送機械  　　　　　</v>
      </c>
      <c r="Y197" s="546" t="str">
        <v>その他の製造工業製品</v>
      </c>
      <c r="Z197" s="546" t="str">
        <v>建設　　　　　　　　</v>
      </c>
      <c r="AA197" s="546" t="str">
        <v>電力・ガス・熱供給</v>
      </c>
      <c r="AB197" s="546" t="str">
        <v>水道</v>
      </c>
      <c r="AC197" s="546" t="str">
        <v>廃棄物処理</v>
      </c>
      <c r="AD197" s="546" t="str">
        <v>商業　　　　　　　　</v>
      </c>
      <c r="AE197" s="546" t="str">
        <v>金融・保険　　　　　</v>
      </c>
      <c r="AF197" s="546" t="str">
        <v>不動産　　　　　　　</v>
      </c>
      <c r="AG197" s="546" t="str">
        <v>運輸・郵便　　　</v>
      </c>
      <c r="AH197" s="546" t="str">
        <v>情報通信</v>
      </c>
      <c r="AI197" s="546" t="str">
        <v>公務　　　　　　　　</v>
      </c>
      <c r="AJ197" s="546" t="str">
        <v>教育・研究　　　　　</v>
      </c>
      <c r="AK197" s="546" t="str">
        <v>医療・福祉</v>
      </c>
      <c r="AL197" s="546" t="str">
        <v>その他の非営利団体サービス</v>
      </c>
      <c r="AM197" s="546" t="str">
        <v>対事業所サービス</v>
      </c>
      <c r="AN197" s="546" t="str">
        <v>宿泊業</v>
      </c>
      <c r="AO197" s="546" t="str">
        <v>飲食サービス</v>
      </c>
      <c r="AP197" s="546" t="str">
        <v>娯楽サービス</v>
      </c>
      <c r="AQ197" s="546" t="str">
        <v>対個人サービス</v>
      </c>
      <c r="AR197" s="546" t="str">
        <v>事務用品</v>
      </c>
      <c r="AS197" s="546" t="str">
        <v>分類不明</v>
      </c>
      <c r="AT197" s="94" t="s">
        <v>586</v>
      </c>
      <c r="AU197" s="94"/>
      <c r="AV197" s="30" t="s">
        <v>90</v>
      </c>
    </row>
    <row r="198" spans="3:48" s="31" customFormat="1" ht="13.5">
      <c r="C198" s="74" t="s">
        <v>114</v>
      </c>
      <c r="D198" s="75">
        <f t="array" ref="D198:AS200">+詳細1!D133:AS135</f>
        <v>0</v>
      </c>
      <c r="E198" s="75">
        <v>0</v>
      </c>
      <c r="F198" s="75">
        <v>0</v>
      </c>
      <c r="G198" s="75">
        <v>0</v>
      </c>
      <c r="H198" s="75">
        <v>0</v>
      </c>
      <c r="I198" s="75">
        <v>0</v>
      </c>
      <c r="J198" s="75">
        <v>0</v>
      </c>
      <c r="K198" s="75">
        <v>0</v>
      </c>
      <c r="L198" s="75">
        <v>0</v>
      </c>
      <c r="M198" s="75">
        <v>0</v>
      </c>
      <c r="N198" s="75">
        <v>0</v>
      </c>
      <c r="O198" s="75">
        <v>0</v>
      </c>
      <c r="P198" s="75">
        <v>0</v>
      </c>
      <c r="Q198" s="75">
        <v>0</v>
      </c>
      <c r="R198" s="75">
        <v>0</v>
      </c>
      <c r="S198" s="75">
        <v>0</v>
      </c>
      <c r="T198" s="75">
        <v>0</v>
      </c>
      <c r="U198" s="75">
        <v>0</v>
      </c>
      <c r="V198" s="75">
        <v>0</v>
      </c>
      <c r="W198" s="75">
        <v>0</v>
      </c>
      <c r="X198" s="75">
        <v>0</v>
      </c>
      <c r="Y198" s="75">
        <v>0</v>
      </c>
      <c r="Z198" s="75">
        <v>0</v>
      </c>
      <c r="AA198" s="75">
        <v>0</v>
      </c>
      <c r="AB198" s="75">
        <v>0</v>
      </c>
      <c r="AC198" s="75">
        <v>0</v>
      </c>
      <c r="AD198" s="75">
        <v>0</v>
      </c>
      <c r="AE198" s="75">
        <v>0</v>
      </c>
      <c r="AF198" s="75">
        <v>0</v>
      </c>
      <c r="AG198" s="75">
        <v>0</v>
      </c>
      <c r="AH198" s="75">
        <v>0</v>
      </c>
      <c r="AI198" s="75">
        <v>0</v>
      </c>
      <c r="AJ198" s="75">
        <v>0</v>
      </c>
      <c r="AK198" s="75">
        <v>0</v>
      </c>
      <c r="AL198" s="75">
        <v>0</v>
      </c>
      <c r="AM198" s="75">
        <v>0</v>
      </c>
      <c r="AN198" s="75">
        <v>0</v>
      </c>
      <c r="AO198" s="75">
        <v>0</v>
      </c>
      <c r="AP198" s="75">
        <v>0</v>
      </c>
      <c r="AQ198" s="75">
        <v>0</v>
      </c>
      <c r="AR198" s="75">
        <v>0</v>
      </c>
      <c r="AS198" s="75">
        <v>0</v>
      </c>
      <c r="AT198" s="94" t="s">
        <v>586</v>
      </c>
      <c r="AU198" s="94"/>
      <c r="AV198" s="568">
        <f>+SUM(D198:AS198)-X204</f>
        <v>0</v>
      </c>
    </row>
    <row r="199" spans="3:48" s="31" customFormat="1" ht="13.5">
      <c r="C199" s="77" t="s">
        <v>115</v>
      </c>
      <c r="D199" s="37">
        <v>0</v>
      </c>
      <c r="E199" s="37">
        <v>0</v>
      </c>
      <c r="F199" s="37">
        <v>0</v>
      </c>
      <c r="G199" s="37">
        <v>0</v>
      </c>
      <c r="H199" s="37">
        <v>0</v>
      </c>
      <c r="I199" s="37">
        <v>0</v>
      </c>
      <c r="J199" s="37">
        <v>0</v>
      </c>
      <c r="K199" s="37">
        <v>0</v>
      </c>
      <c r="L199" s="37">
        <v>0</v>
      </c>
      <c r="M199" s="37">
        <v>0</v>
      </c>
      <c r="N199" s="37">
        <v>0</v>
      </c>
      <c r="O199" s="37">
        <v>0</v>
      </c>
      <c r="P199" s="37">
        <v>0</v>
      </c>
      <c r="Q199" s="37">
        <v>0</v>
      </c>
      <c r="R199" s="37">
        <v>0</v>
      </c>
      <c r="S199" s="37">
        <v>0</v>
      </c>
      <c r="T199" s="37">
        <v>0</v>
      </c>
      <c r="U199" s="37">
        <v>0</v>
      </c>
      <c r="V199" s="37">
        <v>0</v>
      </c>
      <c r="W199" s="37">
        <v>0</v>
      </c>
      <c r="X199" s="37">
        <v>0</v>
      </c>
      <c r="Y199" s="37">
        <v>0</v>
      </c>
      <c r="Z199" s="37">
        <v>0</v>
      </c>
      <c r="AA199" s="37">
        <v>0</v>
      </c>
      <c r="AB199" s="37">
        <v>0</v>
      </c>
      <c r="AC199" s="37">
        <v>0</v>
      </c>
      <c r="AD199" s="37">
        <v>0</v>
      </c>
      <c r="AE199" s="37">
        <v>0</v>
      </c>
      <c r="AF199" s="37">
        <v>0</v>
      </c>
      <c r="AG199" s="37">
        <v>0</v>
      </c>
      <c r="AH199" s="37">
        <v>0</v>
      </c>
      <c r="AI199" s="37">
        <v>0</v>
      </c>
      <c r="AJ199" s="37">
        <v>0</v>
      </c>
      <c r="AK199" s="37">
        <v>0</v>
      </c>
      <c r="AL199" s="37">
        <v>0</v>
      </c>
      <c r="AM199" s="37">
        <v>0</v>
      </c>
      <c r="AN199" s="37">
        <v>0</v>
      </c>
      <c r="AO199" s="37">
        <v>0</v>
      </c>
      <c r="AP199" s="37">
        <v>0</v>
      </c>
      <c r="AQ199" s="37">
        <v>0</v>
      </c>
      <c r="AR199" s="37">
        <v>0</v>
      </c>
      <c r="AS199" s="37">
        <v>0</v>
      </c>
      <c r="AT199" s="94" t="s">
        <v>586</v>
      </c>
      <c r="AU199" s="94"/>
      <c r="AV199" s="568">
        <f>+SUM(D199:AS199)-X205</f>
        <v>0</v>
      </c>
    </row>
    <row r="200" spans="3:48" s="31" customFormat="1" ht="13.5">
      <c r="C200" s="77" t="s">
        <v>116</v>
      </c>
      <c r="D200" s="37">
        <v>0</v>
      </c>
      <c r="E200" s="37">
        <v>0</v>
      </c>
      <c r="F200" s="37">
        <v>0</v>
      </c>
      <c r="G200" s="37">
        <v>0</v>
      </c>
      <c r="H200" s="37">
        <v>0</v>
      </c>
      <c r="I200" s="37">
        <v>0</v>
      </c>
      <c r="J200" s="37">
        <v>0</v>
      </c>
      <c r="K200" s="37">
        <v>0</v>
      </c>
      <c r="L200" s="37">
        <v>0</v>
      </c>
      <c r="M200" s="37">
        <v>0</v>
      </c>
      <c r="N200" s="37">
        <v>0</v>
      </c>
      <c r="O200" s="37">
        <v>0</v>
      </c>
      <c r="P200" s="37">
        <v>0</v>
      </c>
      <c r="Q200" s="37">
        <v>0</v>
      </c>
      <c r="R200" s="37">
        <v>0</v>
      </c>
      <c r="S200" s="37">
        <v>0</v>
      </c>
      <c r="T200" s="37">
        <v>0</v>
      </c>
      <c r="U200" s="37">
        <v>0</v>
      </c>
      <c r="V200" s="37">
        <v>0</v>
      </c>
      <c r="W200" s="37">
        <v>0</v>
      </c>
      <c r="X200" s="37">
        <v>0</v>
      </c>
      <c r="Y200" s="37">
        <v>0</v>
      </c>
      <c r="Z200" s="37">
        <v>0</v>
      </c>
      <c r="AA200" s="37">
        <v>0</v>
      </c>
      <c r="AB200" s="37">
        <v>0</v>
      </c>
      <c r="AC200" s="37">
        <v>0</v>
      </c>
      <c r="AD200" s="37">
        <v>0</v>
      </c>
      <c r="AE200" s="37">
        <v>0</v>
      </c>
      <c r="AF200" s="37">
        <v>0</v>
      </c>
      <c r="AG200" s="37">
        <v>0</v>
      </c>
      <c r="AH200" s="37">
        <v>0</v>
      </c>
      <c r="AI200" s="37">
        <v>0</v>
      </c>
      <c r="AJ200" s="37">
        <v>0</v>
      </c>
      <c r="AK200" s="37">
        <v>0</v>
      </c>
      <c r="AL200" s="37">
        <v>0</v>
      </c>
      <c r="AM200" s="37">
        <v>0</v>
      </c>
      <c r="AN200" s="37">
        <v>0</v>
      </c>
      <c r="AO200" s="37">
        <v>0</v>
      </c>
      <c r="AP200" s="37">
        <v>0</v>
      </c>
      <c r="AQ200" s="37">
        <v>0</v>
      </c>
      <c r="AR200" s="37">
        <v>0</v>
      </c>
      <c r="AS200" s="37">
        <v>0</v>
      </c>
      <c r="AT200" s="94" t="s">
        <v>586</v>
      </c>
      <c r="AU200" s="94"/>
      <c r="AV200" s="569">
        <f>+SUM(D200:AS200)-X206</f>
        <v>0</v>
      </c>
    </row>
    <row r="201" spans="3:48" s="31" customFormat="1" ht="13.5">
      <c r="C201" s="77" t="s">
        <v>107</v>
      </c>
      <c r="D201" s="37">
        <f t="shared" ref="D201:AS201" si="18">SUM(D198:D200)</f>
        <v>0</v>
      </c>
      <c r="E201" s="37">
        <f t="shared" si="18"/>
        <v>0</v>
      </c>
      <c r="F201" s="37">
        <f t="shared" si="18"/>
        <v>0</v>
      </c>
      <c r="G201" s="37">
        <f t="shared" si="18"/>
        <v>0</v>
      </c>
      <c r="H201" s="37">
        <f t="shared" si="18"/>
        <v>0</v>
      </c>
      <c r="I201" s="37">
        <f t="shared" si="18"/>
        <v>0</v>
      </c>
      <c r="J201" s="37">
        <f t="shared" si="18"/>
        <v>0</v>
      </c>
      <c r="K201" s="37">
        <f t="shared" si="18"/>
        <v>0</v>
      </c>
      <c r="L201" s="37">
        <f t="shared" si="18"/>
        <v>0</v>
      </c>
      <c r="M201" s="37">
        <f t="shared" si="18"/>
        <v>0</v>
      </c>
      <c r="N201" s="37">
        <f t="shared" si="18"/>
        <v>0</v>
      </c>
      <c r="O201" s="37">
        <f t="shared" si="18"/>
        <v>0</v>
      </c>
      <c r="P201" s="37">
        <f t="shared" si="18"/>
        <v>0</v>
      </c>
      <c r="Q201" s="37">
        <f t="shared" si="18"/>
        <v>0</v>
      </c>
      <c r="R201" s="37">
        <f t="shared" si="18"/>
        <v>0</v>
      </c>
      <c r="S201" s="37">
        <f t="shared" si="18"/>
        <v>0</v>
      </c>
      <c r="T201" s="37">
        <f t="shared" si="18"/>
        <v>0</v>
      </c>
      <c r="U201" s="37">
        <f t="shared" si="18"/>
        <v>0</v>
      </c>
      <c r="V201" s="37">
        <f t="shared" si="18"/>
        <v>0</v>
      </c>
      <c r="W201" s="41">
        <f t="shared" si="18"/>
        <v>0</v>
      </c>
      <c r="X201" s="41">
        <f t="shared" si="18"/>
        <v>0</v>
      </c>
      <c r="Y201" s="41">
        <f t="shared" si="18"/>
        <v>0</v>
      </c>
      <c r="Z201" s="41">
        <f t="shared" si="18"/>
        <v>0</v>
      </c>
      <c r="AA201" s="41">
        <f t="shared" si="18"/>
        <v>0</v>
      </c>
      <c r="AB201" s="41">
        <f t="shared" si="18"/>
        <v>0</v>
      </c>
      <c r="AC201" s="41">
        <f t="shared" si="18"/>
        <v>0</v>
      </c>
      <c r="AD201" s="41">
        <f t="shared" si="18"/>
        <v>0</v>
      </c>
      <c r="AE201" s="41">
        <f t="shared" si="18"/>
        <v>0</v>
      </c>
      <c r="AF201" s="41">
        <f t="shared" si="18"/>
        <v>0</v>
      </c>
      <c r="AG201" s="41">
        <f t="shared" si="18"/>
        <v>0</v>
      </c>
      <c r="AH201" s="41">
        <f t="shared" si="18"/>
        <v>0</v>
      </c>
      <c r="AI201" s="41">
        <f t="shared" si="18"/>
        <v>0</v>
      </c>
      <c r="AJ201" s="41">
        <f t="shared" si="18"/>
        <v>0</v>
      </c>
      <c r="AK201" s="41">
        <f t="shared" si="18"/>
        <v>0</v>
      </c>
      <c r="AL201" s="41">
        <f t="shared" si="18"/>
        <v>0</v>
      </c>
      <c r="AM201" s="41">
        <f t="shared" si="18"/>
        <v>0</v>
      </c>
      <c r="AN201" s="41">
        <f t="shared" si="18"/>
        <v>0</v>
      </c>
      <c r="AO201" s="41">
        <f t="shared" si="18"/>
        <v>0</v>
      </c>
      <c r="AP201" s="41">
        <f t="shared" si="18"/>
        <v>0</v>
      </c>
      <c r="AQ201" s="41">
        <f t="shared" si="18"/>
        <v>0</v>
      </c>
      <c r="AR201" s="41">
        <f t="shared" si="18"/>
        <v>0</v>
      </c>
      <c r="AS201" s="41">
        <f t="shared" si="18"/>
        <v>0</v>
      </c>
      <c r="AT201" s="94" t="s">
        <v>586</v>
      </c>
      <c r="AU201" s="94"/>
      <c r="AV201" s="569">
        <f>+SUM(D201:AS201)-X207</f>
        <v>0</v>
      </c>
    </row>
    <row r="202" spans="3:48" s="31" customFormat="1" ht="13.5">
      <c r="C202" s="47"/>
      <c r="D202" s="545">
        <f t="array" ref="D202:W203">+Z196:AS197</f>
        <v>23</v>
      </c>
      <c r="E202" s="545">
        <v>24</v>
      </c>
      <c r="F202" s="545">
        <v>25</v>
      </c>
      <c r="G202" s="545">
        <v>26</v>
      </c>
      <c r="H202" s="545">
        <v>27</v>
      </c>
      <c r="I202" s="545">
        <v>28</v>
      </c>
      <c r="J202" s="545">
        <v>29</v>
      </c>
      <c r="K202" s="545">
        <v>30</v>
      </c>
      <c r="L202" s="545">
        <v>31</v>
      </c>
      <c r="M202" s="545">
        <v>32</v>
      </c>
      <c r="N202" s="545">
        <v>33</v>
      </c>
      <c r="O202" s="545">
        <v>34</v>
      </c>
      <c r="P202" s="545">
        <v>35</v>
      </c>
      <c r="Q202" s="545">
        <v>36</v>
      </c>
      <c r="R202" s="545">
        <v>37</v>
      </c>
      <c r="S202" s="545">
        <v>38</v>
      </c>
      <c r="T202" s="545">
        <v>39</v>
      </c>
      <c r="U202" s="545">
        <v>40</v>
      </c>
      <c r="V202" s="545">
        <v>41</v>
      </c>
      <c r="W202" s="545">
        <v>42</v>
      </c>
      <c r="X202" s="545"/>
    </row>
    <row r="203" spans="3:48" s="31" customFormat="1" ht="54">
      <c r="C203" s="73" t="s">
        <v>56</v>
      </c>
      <c r="D203" s="546" t="str">
        <v>建設　　　　　　　　</v>
      </c>
      <c r="E203" s="546" t="str">
        <v>電力・ガス・熱供給</v>
      </c>
      <c r="F203" s="546" t="str">
        <v>水道</v>
      </c>
      <c r="G203" s="546" t="str">
        <v>廃棄物処理</v>
      </c>
      <c r="H203" s="546" t="str">
        <v>商業　　　　　　　　</v>
      </c>
      <c r="I203" s="546" t="str">
        <v>金融・保険　　　　　</v>
      </c>
      <c r="J203" s="546" t="str">
        <v>不動産　　　　　　　</v>
      </c>
      <c r="K203" s="546" t="str">
        <v>運輸・郵便　　　</v>
      </c>
      <c r="L203" s="546" t="str">
        <v>情報通信</v>
      </c>
      <c r="M203" s="546" t="str">
        <v>公務　　　　　　　　</v>
      </c>
      <c r="N203" s="546" t="str">
        <v>教育・研究　　　　　</v>
      </c>
      <c r="O203" s="546" t="str">
        <v>医療・福祉</v>
      </c>
      <c r="P203" s="546" t="str">
        <v>その他の非営利団体サービス</v>
      </c>
      <c r="Q203" s="546" t="str">
        <v>対事業所サービス</v>
      </c>
      <c r="R203" s="546" t="str">
        <v>宿泊業</v>
      </c>
      <c r="S203" s="546" t="str">
        <v>飲食サービス</v>
      </c>
      <c r="T203" s="546" t="str">
        <v>娯楽サービス</v>
      </c>
      <c r="U203" s="546" t="str">
        <v>対個人サービス</v>
      </c>
      <c r="V203" s="546" t="str">
        <v>事務用品</v>
      </c>
      <c r="W203" s="546" t="str">
        <v>分類不明</v>
      </c>
      <c r="X203" s="546" t="s">
        <v>90</v>
      </c>
    </row>
    <row r="204" spans="3:48" s="31" customFormat="1" ht="13.5">
      <c r="C204" s="74" t="s">
        <v>114</v>
      </c>
      <c r="D204" s="75">
        <f t="array" ref="D204:W207">+Z198:AS201</f>
        <v>0</v>
      </c>
      <c r="E204" s="75">
        <v>0</v>
      </c>
      <c r="F204" s="75">
        <v>0</v>
      </c>
      <c r="G204" s="75">
        <v>0</v>
      </c>
      <c r="H204" s="75">
        <v>0</v>
      </c>
      <c r="I204" s="75">
        <v>0</v>
      </c>
      <c r="J204" s="75">
        <v>0</v>
      </c>
      <c r="K204" s="75">
        <v>0</v>
      </c>
      <c r="L204" s="75">
        <v>0</v>
      </c>
      <c r="M204" s="75">
        <v>0</v>
      </c>
      <c r="N204" s="75">
        <v>0</v>
      </c>
      <c r="O204" s="75">
        <v>0</v>
      </c>
      <c r="P204" s="75">
        <v>0</v>
      </c>
      <c r="Q204" s="92">
        <v>0</v>
      </c>
      <c r="R204" s="92">
        <v>0</v>
      </c>
      <c r="S204" s="92">
        <v>0</v>
      </c>
      <c r="T204" s="92">
        <v>0</v>
      </c>
      <c r="U204" s="92">
        <v>0</v>
      </c>
      <c r="V204" s="92">
        <v>0</v>
      </c>
      <c r="W204" s="75">
        <v>0</v>
      </c>
      <c r="X204" s="75">
        <f>SUM(D198:Y198,D204:W204)</f>
        <v>0</v>
      </c>
    </row>
    <row r="205" spans="3:48" s="31" customFormat="1" ht="13.5">
      <c r="C205" s="77" t="s">
        <v>115</v>
      </c>
      <c r="D205" s="93">
        <v>0</v>
      </c>
      <c r="E205" s="93">
        <v>0</v>
      </c>
      <c r="F205" s="93">
        <v>0</v>
      </c>
      <c r="G205" s="93">
        <v>0</v>
      </c>
      <c r="H205" s="93">
        <v>0</v>
      </c>
      <c r="I205" s="93">
        <v>0</v>
      </c>
      <c r="J205" s="93">
        <v>0</v>
      </c>
      <c r="K205" s="93">
        <v>0</v>
      </c>
      <c r="L205" s="93">
        <v>0</v>
      </c>
      <c r="M205" s="93">
        <v>0</v>
      </c>
      <c r="N205" s="93">
        <v>0</v>
      </c>
      <c r="O205" s="93">
        <v>0</v>
      </c>
      <c r="P205" s="93">
        <v>0</v>
      </c>
      <c r="Q205" s="93">
        <v>0</v>
      </c>
      <c r="R205" s="93">
        <v>0</v>
      </c>
      <c r="S205" s="93">
        <v>0</v>
      </c>
      <c r="T205" s="93">
        <v>0</v>
      </c>
      <c r="U205" s="93">
        <v>0</v>
      </c>
      <c r="V205" s="93">
        <v>0</v>
      </c>
      <c r="W205" s="37">
        <v>0</v>
      </c>
      <c r="X205" s="37">
        <f>SUM(D199:Y199,D205:W205)</f>
        <v>0</v>
      </c>
    </row>
    <row r="206" spans="3:48" s="31" customFormat="1" ht="13.5">
      <c r="C206" s="77" t="s">
        <v>116</v>
      </c>
      <c r="D206" s="37">
        <v>0</v>
      </c>
      <c r="E206" s="37">
        <v>0</v>
      </c>
      <c r="F206" s="37">
        <v>0</v>
      </c>
      <c r="G206" s="37">
        <v>0</v>
      </c>
      <c r="H206" s="37">
        <v>0</v>
      </c>
      <c r="I206" s="37">
        <v>0</v>
      </c>
      <c r="J206" s="37">
        <v>0</v>
      </c>
      <c r="K206" s="37">
        <v>0</v>
      </c>
      <c r="L206" s="37">
        <v>0</v>
      </c>
      <c r="M206" s="37">
        <v>0</v>
      </c>
      <c r="N206" s="37">
        <v>0</v>
      </c>
      <c r="O206" s="37">
        <v>0</v>
      </c>
      <c r="P206" s="37">
        <v>0</v>
      </c>
      <c r="Q206" s="93">
        <v>0</v>
      </c>
      <c r="R206" s="93">
        <v>0</v>
      </c>
      <c r="S206" s="93">
        <v>0</v>
      </c>
      <c r="T206" s="93">
        <v>0</v>
      </c>
      <c r="U206" s="93">
        <v>0</v>
      </c>
      <c r="V206" s="93">
        <v>0</v>
      </c>
      <c r="W206" s="37">
        <v>0</v>
      </c>
      <c r="X206" s="37">
        <f>SUM(D200:Y200,D206:W206)</f>
        <v>0</v>
      </c>
    </row>
    <row r="207" spans="3:48" s="31" customFormat="1" ht="13.5">
      <c r="C207" s="79" t="s">
        <v>107</v>
      </c>
      <c r="D207" s="41">
        <v>0</v>
      </c>
      <c r="E207" s="41">
        <v>0</v>
      </c>
      <c r="F207" s="41">
        <v>0</v>
      </c>
      <c r="G207" s="41">
        <v>0</v>
      </c>
      <c r="H207" s="41">
        <v>0</v>
      </c>
      <c r="I207" s="41">
        <v>0</v>
      </c>
      <c r="J207" s="41">
        <v>0</v>
      </c>
      <c r="K207" s="41">
        <v>0</v>
      </c>
      <c r="L207" s="41">
        <v>0</v>
      </c>
      <c r="M207" s="41">
        <v>0</v>
      </c>
      <c r="N207" s="41">
        <v>0</v>
      </c>
      <c r="O207" s="41">
        <v>0</v>
      </c>
      <c r="P207" s="41">
        <v>0</v>
      </c>
      <c r="Q207" s="41">
        <v>0</v>
      </c>
      <c r="R207" s="41">
        <v>0</v>
      </c>
      <c r="S207" s="41">
        <v>0</v>
      </c>
      <c r="T207" s="41">
        <v>0</v>
      </c>
      <c r="U207" s="41">
        <v>0</v>
      </c>
      <c r="V207" s="41">
        <v>0</v>
      </c>
      <c r="W207" s="41">
        <v>0</v>
      </c>
      <c r="X207" s="41">
        <f>SUM(D201:Y201,D207:W207)</f>
        <v>0</v>
      </c>
    </row>
    <row r="208" spans="3:48" s="31" customFormat="1" ht="10.7" customHeight="1">
      <c r="F208" s="29"/>
      <c r="G208" s="45"/>
    </row>
    <row r="209" spans="3:48" s="31" customFormat="1" ht="13.5">
      <c r="C209" s="31" t="s">
        <v>119</v>
      </c>
      <c r="F209" s="29"/>
      <c r="G209" s="45"/>
    </row>
    <row r="210" spans="3:48" s="31" customFormat="1" ht="10.7" customHeight="1">
      <c r="F210" s="29"/>
      <c r="G210" s="45"/>
    </row>
    <row r="211" spans="3:48" s="31" customFormat="1" ht="10.7" customHeight="1">
      <c r="F211" s="29"/>
      <c r="G211" s="45"/>
    </row>
    <row r="212" spans="3:48" s="31" customFormat="1" ht="18.75">
      <c r="C212" s="49" t="s">
        <v>128</v>
      </c>
      <c r="F212" s="29"/>
      <c r="G212" s="45"/>
    </row>
    <row r="213" spans="3:48" s="31" customFormat="1" ht="10.7" customHeight="1">
      <c r="F213" s="29"/>
      <c r="G213" s="45"/>
    </row>
    <row r="214" spans="3:48" s="31" customFormat="1" ht="18.75">
      <c r="C214" s="49" t="s">
        <v>129</v>
      </c>
      <c r="F214" s="29"/>
      <c r="G214" s="45"/>
    </row>
    <row r="215" spans="3:48" s="31" customFormat="1" ht="10.7" customHeight="1">
      <c r="F215" s="29"/>
      <c r="G215" s="45"/>
    </row>
    <row r="216" spans="3:48" s="31" customFormat="1" ht="17.25">
      <c r="C216" s="32" t="s">
        <v>130</v>
      </c>
      <c r="D216" s="25"/>
      <c r="E216" s="25"/>
      <c r="F216" s="69"/>
      <c r="G216" s="70"/>
      <c r="H216" s="25"/>
      <c r="I216" s="25"/>
      <c r="J216" s="71"/>
      <c r="K216" s="72"/>
      <c r="L216" s="25"/>
      <c r="M216" s="25"/>
      <c r="N216" s="25"/>
      <c r="O216" s="25"/>
      <c r="P216" s="25"/>
      <c r="W216" s="29" t="s">
        <v>55</v>
      </c>
    </row>
    <row r="217" spans="3:48" s="31" customFormat="1" ht="13.5">
      <c r="C217" s="47"/>
      <c r="D217" s="596">
        <f t="array" ref="D217:AS218">+TRANSPOSE('入力 _県内外'!$B$6:$C$47)</f>
        <v>1</v>
      </c>
      <c r="E217" s="596">
        <v>2</v>
      </c>
      <c r="F217" s="596">
        <v>3</v>
      </c>
      <c r="G217" s="596">
        <v>4</v>
      </c>
      <c r="H217" s="596">
        <v>5</v>
      </c>
      <c r="I217" s="596">
        <v>6</v>
      </c>
      <c r="J217" s="596">
        <v>7</v>
      </c>
      <c r="K217" s="596">
        <v>8</v>
      </c>
      <c r="L217" s="596">
        <v>9</v>
      </c>
      <c r="M217" s="596">
        <v>10</v>
      </c>
      <c r="N217" s="596">
        <v>11</v>
      </c>
      <c r="O217" s="596">
        <v>12</v>
      </c>
      <c r="P217" s="596">
        <v>13</v>
      </c>
      <c r="Q217" s="596">
        <v>14</v>
      </c>
      <c r="R217" s="596">
        <v>15</v>
      </c>
      <c r="S217" s="596">
        <v>16</v>
      </c>
      <c r="T217" s="596">
        <v>17</v>
      </c>
      <c r="U217" s="596">
        <v>18</v>
      </c>
      <c r="V217" s="596">
        <v>19</v>
      </c>
      <c r="W217" s="596">
        <v>20</v>
      </c>
      <c r="X217" s="596">
        <v>21</v>
      </c>
      <c r="Y217" s="596">
        <v>22</v>
      </c>
      <c r="Z217" s="596">
        <v>23</v>
      </c>
      <c r="AA217" s="596">
        <v>24</v>
      </c>
      <c r="AB217" s="596">
        <v>25</v>
      </c>
      <c r="AC217" s="596">
        <v>26</v>
      </c>
      <c r="AD217" s="596">
        <v>27</v>
      </c>
      <c r="AE217" s="596">
        <v>28</v>
      </c>
      <c r="AF217" s="596">
        <v>29</v>
      </c>
      <c r="AG217" s="596">
        <v>30</v>
      </c>
      <c r="AH217" s="596">
        <v>31</v>
      </c>
      <c r="AI217" s="596">
        <v>32</v>
      </c>
      <c r="AJ217" s="596">
        <v>33</v>
      </c>
      <c r="AK217" s="596">
        <v>34</v>
      </c>
      <c r="AL217" s="596">
        <v>35</v>
      </c>
      <c r="AM217" s="596">
        <v>36</v>
      </c>
      <c r="AN217" s="596">
        <v>37</v>
      </c>
      <c r="AO217" s="596">
        <v>38</v>
      </c>
      <c r="AP217" s="596">
        <v>39</v>
      </c>
      <c r="AQ217" s="596">
        <v>40</v>
      </c>
      <c r="AR217" s="596">
        <v>41</v>
      </c>
      <c r="AS217" s="596">
        <v>42</v>
      </c>
      <c r="AT217" s="94" t="s">
        <v>586</v>
      </c>
      <c r="AU217" s="94"/>
      <c r="AV217" s="47"/>
    </row>
    <row r="218" spans="3:48" s="31" customFormat="1" ht="54">
      <c r="C218" s="73" t="s">
        <v>56</v>
      </c>
      <c r="D218" s="546" t="str">
        <v>農業　　　　　</v>
      </c>
      <c r="E218" s="546" t="str">
        <v>林業　　　　　</v>
      </c>
      <c r="F218" s="546" t="str">
        <v>漁業　　　　</v>
      </c>
      <c r="G218" s="546" t="str">
        <v>鉱業</v>
      </c>
      <c r="H218" s="546" t="str">
        <v>飲食料品　　　　　　　</v>
      </c>
      <c r="I218" s="546" t="str">
        <v>繊維製品　</v>
      </c>
      <c r="J218" s="546" t="str">
        <v>パルプ・紙・木製品</v>
      </c>
      <c r="K218" s="546" t="str">
        <v>化学製品  　　　  　</v>
      </c>
      <c r="L218" s="546" t="str">
        <v>石油・石炭製品　　　</v>
      </c>
      <c r="M218" s="546" t="str">
        <v>プラスチック・ゴム</v>
      </c>
      <c r="N218" s="546" t="str">
        <v>窯業・土石製品　　</v>
      </c>
      <c r="O218" s="546" t="str">
        <v>鉄鋼　　　　　　　　</v>
      </c>
      <c r="P218" s="546" t="str">
        <v>非鉄金属　　　　　　</v>
      </c>
      <c r="Q218" s="546" t="str">
        <v>金属製品　　　　　　</v>
      </c>
      <c r="R218" s="546" t="str">
        <v>はん用機械</v>
      </c>
      <c r="S218" s="546" t="str">
        <v>生産用機械</v>
      </c>
      <c r="T218" s="546" t="str">
        <v>業務用機械</v>
      </c>
      <c r="U218" s="546" t="str">
        <v>電子部品</v>
      </c>
      <c r="V218" s="546" t="str">
        <v>電気機械　　　　　　</v>
      </c>
      <c r="W218" s="546" t="str">
        <v>情報・通信機器</v>
      </c>
      <c r="X218" s="546" t="str">
        <v>輸送機械  　　　　　</v>
      </c>
      <c r="Y218" s="546" t="str">
        <v>その他の製造工業製品</v>
      </c>
      <c r="Z218" s="546" t="str">
        <v>建設　　　　　　　　</v>
      </c>
      <c r="AA218" s="546" t="str">
        <v>電力・ガス・熱供給</v>
      </c>
      <c r="AB218" s="546" t="str">
        <v>水道</v>
      </c>
      <c r="AC218" s="546" t="str">
        <v>廃棄物処理</v>
      </c>
      <c r="AD218" s="546" t="str">
        <v>商業　　　　　　　　</v>
      </c>
      <c r="AE218" s="546" t="str">
        <v>金融・保険　　　　　</v>
      </c>
      <c r="AF218" s="546" t="str">
        <v>不動産　　　　　　　</v>
      </c>
      <c r="AG218" s="546" t="str">
        <v>運輸・郵便　　　</v>
      </c>
      <c r="AH218" s="546" t="str">
        <v>情報通信</v>
      </c>
      <c r="AI218" s="546" t="str">
        <v>公務　　　　　　　　</v>
      </c>
      <c r="AJ218" s="546" t="str">
        <v>教育・研究　　　　　</v>
      </c>
      <c r="AK218" s="546" t="str">
        <v>医療・福祉</v>
      </c>
      <c r="AL218" s="546" t="str">
        <v>その他の非営利団体サービス</v>
      </c>
      <c r="AM218" s="546" t="str">
        <v>対事業所サービス</v>
      </c>
      <c r="AN218" s="546" t="str">
        <v>宿泊業</v>
      </c>
      <c r="AO218" s="546" t="str">
        <v>飲食サービス</v>
      </c>
      <c r="AP218" s="546" t="str">
        <v>娯楽サービス</v>
      </c>
      <c r="AQ218" s="546" t="str">
        <v>対個人サービス</v>
      </c>
      <c r="AR218" s="546" t="str">
        <v>事務用品</v>
      </c>
      <c r="AS218" s="546" t="str">
        <v>分類不明</v>
      </c>
      <c r="AT218" s="94" t="s">
        <v>586</v>
      </c>
      <c r="AU218" s="94"/>
      <c r="AV218" s="30" t="s">
        <v>90</v>
      </c>
    </row>
    <row r="219" spans="3:48" s="31" customFormat="1" ht="13.5">
      <c r="C219" s="74" t="s">
        <v>114</v>
      </c>
      <c r="D219" s="75">
        <f t="array" ref="D219:AS221">+詳細2!D33:AS35</f>
        <v>0</v>
      </c>
      <c r="E219" s="75">
        <v>0</v>
      </c>
      <c r="F219" s="75">
        <v>0</v>
      </c>
      <c r="G219" s="75">
        <v>0</v>
      </c>
      <c r="H219" s="75">
        <v>0</v>
      </c>
      <c r="I219" s="75">
        <v>0</v>
      </c>
      <c r="J219" s="75">
        <v>0</v>
      </c>
      <c r="K219" s="75">
        <v>0</v>
      </c>
      <c r="L219" s="75">
        <v>0</v>
      </c>
      <c r="M219" s="75">
        <v>0</v>
      </c>
      <c r="N219" s="75">
        <v>0</v>
      </c>
      <c r="O219" s="75">
        <v>0</v>
      </c>
      <c r="P219" s="75">
        <v>0</v>
      </c>
      <c r="Q219" s="75">
        <v>0</v>
      </c>
      <c r="R219" s="75">
        <v>0</v>
      </c>
      <c r="S219" s="75">
        <v>0</v>
      </c>
      <c r="T219" s="75">
        <v>0</v>
      </c>
      <c r="U219" s="75">
        <v>0</v>
      </c>
      <c r="V219" s="75">
        <v>0</v>
      </c>
      <c r="W219" s="75">
        <v>0</v>
      </c>
      <c r="X219" s="75">
        <v>0</v>
      </c>
      <c r="Y219" s="75">
        <v>0</v>
      </c>
      <c r="Z219" s="75">
        <v>0</v>
      </c>
      <c r="AA219" s="75">
        <v>0</v>
      </c>
      <c r="AB219" s="75">
        <v>0</v>
      </c>
      <c r="AC219" s="75">
        <v>0</v>
      </c>
      <c r="AD219" s="75">
        <v>0</v>
      </c>
      <c r="AE219" s="75">
        <v>0</v>
      </c>
      <c r="AF219" s="75">
        <v>0</v>
      </c>
      <c r="AG219" s="75">
        <v>0</v>
      </c>
      <c r="AH219" s="75">
        <v>0</v>
      </c>
      <c r="AI219" s="75">
        <v>0</v>
      </c>
      <c r="AJ219" s="75">
        <v>0</v>
      </c>
      <c r="AK219" s="75">
        <v>0</v>
      </c>
      <c r="AL219" s="75">
        <v>0</v>
      </c>
      <c r="AM219" s="75">
        <v>0</v>
      </c>
      <c r="AN219" s="75">
        <v>0</v>
      </c>
      <c r="AO219" s="75">
        <v>0</v>
      </c>
      <c r="AP219" s="75">
        <v>0</v>
      </c>
      <c r="AQ219" s="75">
        <v>0</v>
      </c>
      <c r="AR219" s="75">
        <v>0</v>
      </c>
      <c r="AS219" s="75">
        <v>0</v>
      </c>
      <c r="AT219" s="94" t="s">
        <v>586</v>
      </c>
      <c r="AU219" s="94"/>
      <c r="AV219" s="568">
        <f>+SUM(D219:AS219)-X225</f>
        <v>0</v>
      </c>
    </row>
    <row r="220" spans="3:48" s="31" customFormat="1" ht="13.5">
      <c r="C220" s="77" t="s">
        <v>115</v>
      </c>
      <c r="D220" s="37">
        <v>0</v>
      </c>
      <c r="E220" s="37">
        <v>0</v>
      </c>
      <c r="F220" s="37">
        <v>0</v>
      </c>
      <c r="G220" s="37">
        <v>0</v>
      </c>
      <c r="H220" s="37">
        <v>0</v>
      </c>
      <c r="I220" s="37">
        <v>0</v>
      </c>
      <c r="J220" s="37">
        <v>0</v>
      </c>
      <c r="K220" s="37">
        <v>0</v>
      </c>
      <c r="L220" s="37">
        <v>0</v>
      </c>
      <c r="M220" s="37">
        <v>0</v>
      </c>
      <c r="N220" s="37">
        <v>0</v>
      </c>
      <c r="O220" s="37">
        <v>0</v>
      </c>
      <c r="P220" s="37">
        <v>0</v>
      </c>
      <c r="Q220" s="37">
        <v>0</v>
      </c>
      <c r="R220" s="37">
        <v>0</v>
      </c>
      <c r="S220" s="37">
        <v>0</v>
      </c>
      <c r="T220" s="37">
        <v>0</v>
      </c>
      <c r="U220" s="37">
        <v>0</v>
      </c>
      <c r="V220" s="37">
        <v>0</v>
      </c>
      <c r="W220" s="37">
        <v>0</v>
      </c>
      <c r="X220" s="37">
        <v>0</v>
      </c>
      <c r="Y220" s="37">
        <v>0</v>
      </c>
      <c r="Z220" s="37">
        <v>0</v>
      </c>
      <c r="AA220" s="37">
        <v>0</v>
      </c>
      <c r="AB220" s="37">
        <v>0</v>
      </c>
      <c r="AC220" s="37">
        <v>0</v>
      </c>
      <c r="AD220" s="37">
        <v>0</v>
      </c>
      <c r="AE220" s="37">
        <v>0</v>
      </c>
      <c r="AF220" s="37">
        <v>0</v>
      </c>
      <c r="AG220" s="37">
        <v>0</v>
      </c>
      <c r="AH220" s="37">
        <v>0</v>
      </c>
      <c r="AI220" s="37">
        <v>0</v>
      </c>
      <c r="AJ220" s="37">
        <v>0</v>
      </c>
      <c r="AK220" s="37">
        <v>0</v>
      </c>
      <c r="AL220" s="37">
        <v>0</v>
      </c>
      <c r="AM220" s="37">
        <v>0</v>
      </c>
      <c r="AN220" s="37">
        <v>0</v>
      </c>
      <c r="AO220" s="37">
        <v>0</v>
      </c>
      <c r="AP220" s="37">
        <v>0</v>
      </c>
      <c r="AQ220" s="37">
        <v>0</v>
      </c>
      <c r="AR220" s="37">
        <v>0</v>
      </c>
      <c r="AS220" s="37">
        <v>0</v>
      </c>
      <c r="AT220" s="94" t="s">
        <v>586</v>
      </c>
      <c r="AU220" s="94"/>
      <c r="AV220" s="568">
        <f>+SUM(D220:AS220)-X226</f>
        <v>0</v>
      </c>
    </row>
    <row r="221" spans="3:48" s="31" customFormat="1" ht="13.5">
      <c r="C221" s="77" t="s">
        <v>116</v>
      </c>
      <c r="D221" s="37">
        <v>0</v>
      </c>
      <c r="E221" s="37">
        <v>0</v>
      </c>
      <c r="F221" s="37">
        <v>0</v>
      </c>
      <c r="G221" s="37">
        <v>0</v>
      </c>
      <c r="H221" s="37">
        <v>0</v>
      </c>
      <c r="I221" s="37">
        <v>0</v>
      </c>
      <c r="J221" s="37">
        <v>0</v>
      </c>
      <c r="K221" s="37">
        <v>0</v>
      </c>
      <c r="L221" s="37">
        <v>0</v>
      </c>
      <c r="M221" s="37">
        <v>0</v>
      </c>
      <c r="N221" s="37">
        <v>0</v>
      </c>
      <c r="O221" s="37">
        <v>0</v>
      </c>
      <c r="P221" s="37">
        <v>0</v>
      </c>
      <c r="Q221" s="37">
        <v>0</v>
      </c>
      <c r="R221" s="37">
        <v>0</v>
      </c>
      <c r="S221" s="37">
        <v>0</v>
      </c>
      <c r="T221" s="37">
        <v>0</v>
      </c>
      <c r="U221" s="37">
        <v>0</v>
      </c>
      <c r="V221" s="37">
        <v>0</v>
      </c>
      <c r="W221" s="37">
        <v>0</v>
      </c>
      <c r="X221" s="37">
        <v>0</v>
      </c>
      <c r="Y221" s="37">
        <v>0</v>
      </c>
      <c r="Z221" s="37">
        <v>0</v>
      </c>
      <c r="AA221" s="37">
        <v>0</v>
      </c>
      <c r="AB221" s="37">
        <v>0</v>
      </c>
      <c r="AC221" s="37">
        <v>0</v>
      </c>
      <c r="AD221" s="37">
        <v>0</v>
      </c>
      <c r="AE221" s="37">
        <v>0</v>
      </c>
      <c r="AF221" s="37">
        <v>0</v>
      </c>
      <c r="AG221" s="37">
        <v>0</v>
      </c>
      <c r="AH221" s="37">
        <v>0</v>
      </c>
      <c r="AI221" s="37">
        <v>0</v>
      </c>
      <c r="AJ221" s="37">
        <v>0</v>
      </c>
      <c r="AK221" s="37">
        <v>0</v>
      </c>
      <c r="AL221" s="37">
        <v>0</v>
      </c>
      <c r="AM221" s="37">
        <v>0</v>
      </c>
      <c r="AN221" s="37">
        <v>0</v>
      </c>
      <c r="AO221" s="37">
        <v>0</v>
      </c>
      <c r="AP221" s="37">
        <v>0</v>
      </c>
      <c r="AQ221" s="37">
        <v>0</v>
      </c>
      <c r="AR221" s="37">
        <v>0</v>
      </c>
      <c r="AS221" s="37">
        <v>0</v>
      </c>
      <c r="AT221" s="94" t="s">
        <v>586</v>
      </c>
      <c r="AU221" s="94"/>
      <c r="AV221" s="569">
        <f>+SUM(D221:AS221)-X227</f>
        <v>0</v>
      </c>
    </row>
    <row r="222" spans="3:48" s="31" customFormat="1" ht="13.5">
      <c r="C222" s="77" t="s">
        <v>107</v>
      </c>
      <c r="D222" s="37">
        <f t="shared" ref="D222:AS222" si="19">SUM(D219:D221)</f>
        <v>0</v>
      </c>
      <c r="E222" s="37">
        <f t="shared" si="19"/>
        <v>0</v>
      </c>
      <c r="F222" s="37">
        <f t="shared" si="19"/>
        <v>0</v>
      </c>
      <c r="G222" s="37">
        <f t="shared" si="19"/>
        <v>0</v>
      </c>
      <c r="H222" s="37">
        <f t="shared" si="19"/>
        <v>0</v>
      </c>
      <c r="I222" s="37">
        <f t="shared" si="19"/>
        <v>0</v>
      </c>
      <c r="J222" s="37">
        <f t="shared" si="19"/>
        <v>0</v>
      </c>
      <c r="K222" s="37">
        <f t="shared" si="19"/>
        <v>0</v>
      </c>
      <c r="L222" s="37">
        <f t="shared" si="19"/>
        <v>0</v>
      </c>
      <c r="M222" s="37">
        <f t="shared" si="19"/>
        <v>0</v>
      </c>
      <c r="N222" s="37">
        <f t="shared" si="19"/>
        <v>0</v>
      </c>
      <c r="O222" s="37">
        <f t="shared" si="19"/>
        <v>0</v>
      </c>
      <c r="P222" s="37">
        <f t="shared" si="19"/>
        <v>0</v>
      </c>
      <c r="Q222" s="37">
        <f t="shared" si="19"/>
        <v>0</v>
      </c>
      <c r="R222" s="37">
        <f t="shared" si="19"/>
        <v>0</v>
      </c>
      <c r="S222" s="37">
        <f t="shared" si="19"/>
        <v>0</v>
      </c>
      <c r="T222" s="37">
        <f t="shared" si="19"/>
        <v>0</v>
      </c>
      <c r="U222" s="37">
        <f t="shared" si="19"/>
        <v>0</v>
      </c>
      <c r="V222" s="37">
        <f t="shared" si="19"/>
        <v>0</v>
      </c>
      <c r="W222" s="41">
        <f t="shared" si="19"/>
        <v>0</v>
      </c>
      <c r="X222" s="41">
        <f t="shared" si="19"/>
        <v>0</v>
      </c>
      <c r="Y222" s="41">
        <f t="shared" si="19"/>
        <v>0</v>
      </c>
      <c r="Z222" s="41">
        <f t="shared" si="19"/>
        <v>0</v>
      </c>
      <c r="AA222" s="41">
        <f t="shared" si="19"/>
        <v>0</v>
      </c>
      <c r="AB222" s="41">
        <f t="shared" si="19"/>
        <v>0</v>
      </c>
      <c r="AC222" s="41">
        <f t="shared" si="19"/>
        <v>0</v>
      </c>
      <c r="AD222" s="41">
        <f t="shared" si="19"/>
        <v>0</v>
      </c>
      <c r="AE222" s="41">
        <f t="shared" si="19"/>
        <v>0</v>
      </c>
      <c r="AF222" s="41">
        <f t="shared" si="19"/>
        <v>0</v>
      </c>
      <c r="AG222" s="41">
        <f t="shared" si="19"/>
        <v>0</v>
      </c>
      <c r="AH222" s="41">
        <f t="shared" si="19"/>
        <v>0</v>
      </c>
      <c r="AI222" s="41">
        <f t="shared" si="19"/>
        <v>0</v>
      </c>
      <c r="AJ222" s="41">
        <f t="shared" si="19"/>
        <v>0</v>
      </c>
      <c r="AK222" s="41">
        <f t="shared" si="19"/>
        <v>0</v>
      </c>
      <c r="AL222" s="41">
        <f t="shared" si="19"/>
        <v>0</v>
      </c>
      <c r="AM222" s="41">
        <f t="shared" si="19"/>
        <v>0</v>
      </c>
      <c r="AN222" s="41">
        <f t="shared" si="19"/>
        <v>0</v>
      </c>
      <c r="AO222" s="41">
        <f t="shared" si="19"/>
        <v>0</v>
      </c>
      <c r="AP222" s="41">
        <f t="shared" si="19"/>
        <v>0</v>
      </c>
      <c r="AQ222" s="41">
        <f t="shared" si="19"/>
        <v>0</v>
      </c>
      <c r="AR222" s="41">
        <f t="shared" si="19"/>
        <v>0</v>
      </c>
      <c r="AS222" s="41">
        <f t="shared" si="19"/>
        <v>0</v>
      </c>
      <c r="AT222" s="94" t="s">
        <v>586</v>
      </c>
      <c r="AU222" s="94"/>
      <c r="AV222" s="569">
        <f>+SUM(D222:AS222)-X228</f>
        <v>0</v>
      </c>
    </row>
    <row r="223" spans="3:48" s="31" customFormat="1" ht="13.5">
      <c r="C223" s="47"/>
      <c r="D223" s="545">
        <f t="array" ref="D223:W224">+Z217:AS218</f>
        <v>23</v>
      </c>
      <c r="E223" s="545">
        <v>24</v>
      </c>
      <c r="F223" s="545">
        <v>25</v>
      </c>
      <c r="G223" s="545">
        <v>26</v>
      </c>
      <c r="H223" s="545">
        <v>27</v>
      </c>
      <c r="I223" s="545">
        <v>28</v>
      </c>
      <c r="J223" s="545">
        <v>29</v>
      </c>
      <c r="K223" s="545">
        <v>30</v>
      </c>
      <c r="L223" s="545">
        <v>31</v>
      </c>
      <c r="M223" s="545">
        <v>32</v>
      </c>
      <c r="N223" s="545">
        <v>33</v>
      </c>
      <c r="O223" s="545">
        <v>34</v>
      </c>
      <c r="P223" s="545">
        <v>35</v>
      </c>
      <c r="Q223" s="545">
        <v>36</v>
      </c>
      <c r="R223" s="545">
        <v>37</v>
      </c>
      <c r="S223" s="545">
        <v>38</v>
      </c>
      <c r="T223" s="545">
        <v>39</v>
      </c>
      <c r="U223" s="545">
        <v>40</v>
      </c>
      <c r="V223" s="545">
        <v>41</v>
      </c>
      <c r="W223" s="545">
        <v>42</v>
      </c>
      <c r="X223" s="545"/>
    </row>
    <row r="224" spans="3:48" s="31" customFormat="1" ht="54">
      <c r="C224" s="73" t="s">
        <v>56</v>
      </c>
      <c r="D224" s="546" t="str">
        <v>建設　　　　　　　　</v>
      </c>
      <c r="E224" s="546" t="str">
        <v>電力・ガス・熱供給</v>
      </c>
      <c r="F224" s="546" t="str">
        <v>水道</v>
      </c>
      <c r="G224" s="546" t="str">
        <v>廃棄物処理</v>
      </c>
      <c r="H224" s="546" t="str">
        <v>商業　　　　　　　　</v>
      </c>
      <c r="I224" s="546" t="str">
        <v>金融・保険　　　　　</v>
      </c>
      <c r="J224" s="546" t="str">
        <v>不動産　　　　　　　</v>
      </c>
      <c r="K224" s="546" t="str">
        <v>運輸・郵便　　　</v>
      </c>
      <c r="L224" s="546" t="str">
        <v>情報通信</v>
      </c>
      <c r="M224" s="546" t="str">
        <v>公務　　　　　　　　</v>
      </c>
      <c r="N224" s="546" t="str">
        <v>教育・研究　　　　　</v>
      </c>
      <c r="O224" s="546" t="str">
        <v>医療・福祉</v>
      </c>
      <c r="P224" s="546" t="str">
        <v>その他の非営利団体サービス</v>
      </c>
      <c r="Q224" s="546" t="str">
        <v>対事業所サービス</v>
      </c>
      <c r="R224" s="546" t="str">
        <v>宿泊業</v>
      </c>
      <c r="S224" s="546" t="str">
        <v>飲食サービス</v>
      </c>
      <c r="T224" s="546" t="str">
        <v>娯楽サービス</v>
      </c>
      <c r="U224" s="546" t="str">
        <v>対個人サービス</v>
      </c>
      <c r="V224" s="546" t="str">
        <v>事務用品</v>
      </c>
      <c r="W224" s="546" t="str">
        <v>分類不明</v>
      </c>
      <c r="X224" s="546" t="s">
        <v>90</v>
      </c>
    </row>
    <row r="225" spans="3:48" s="31" customFormat="1" ht="13.5">
      <c r="C225" s="74" t="s">
        <v>114</v>
      </c>
      <c r="D225" s="75">
        <f t="array" ref="D225:W228">+Z219:AS222</f>
        <v>0</v>
      </c>
      <c r="E225" s="75">
        <v>0</v>
      </c>
      <c r="F225" s="75">
        <v>0</v>
      </c>
      <c r="G225" s="75">
        <v>0</v>
      </c>
      <c r="H225" s="75">
        <v>0</v>
      </c>
      <c r="I225" s="75">
        <v>0</v>
      </c>
      <c r="J225" s="75">
        <v>0</v>
      </c>
      <c r="K225" s="75">
        <v>0</v>
      </c>
      <c r="L225" s="75">
        <v>0</v>
      </c>
      <c r="M225" s="75">
        <v>0</v>
      </c>
      <c r="N225" s="75">
        <v>0</v>
      </c>
      <c r="O225" s="75">
        <v>0</v>
      </c>
      <c r="P225" s="75">
        <v>0</v>
      </c>
      <c r="Q225" s="92">
        <v>0</v>
      </c>
      <c r="R225" s="92">
        <v>0</v>
      </c>
      <c r="S225" s="92">
        <v>0</v>
      </c>
      <c r="T225" s="92">
        <v>0</v>
      </c>
      <c r="U225" s="92">
        <v>0</v>
      </c>
      <c r="V225" s="92">
        <v>0</v>
      </c>
      <c r="W225" s="75">
        <v>0</v>
      </c>
      <c r="X225" s="75">
        <f>SUM(D219:Y219,D225:W225)</f>
        <v>0</v>
      </c>
    </row>
    <row r="226" spans="3:48" s="31" customFormat="1" ht="13.5">
      <c r="C226" s="77" t="s">
        <v>115</v>
      </c>
      <c r="D226" s="93">
        <v>0</v>
      </c>
      <c r="E226" s="93">
        <v>0</v>
      </c>
      <c r="F226" s="93">
        <v>0</v>
      </c>
      <c r="G226" s="93">
        <v>0</v>
      </c>
      <c r="H226" s="93">
        <v>0</v>
      </c>
      <c r="I226" s="93">
        <v>0</v>
      </c>
      <c r="J226" s="93">
        <v>0</v>
      </c>
      <c r="K226" s="93">
        <v>0</v>
      </c>
      <c r="L226" s="93">
        <v>0</v>
      </c>
      <c r="M226" s="93">
        <v>0</v>
      </c>
      <c r="N226" s="93">
        <v>0</v>
      </c>
      <c r="O226" s="93">
        <v>0</v>
      </c>
      <c r="P226" s="93">
        <v>0</v>
      </c>
      <c r="Q226" s="93">
        <v>0</v>
      </c>
      <c r="R226" s="93">
        <v>0</v>
      </c>
      <c r="S226" s="93">
        <v>0</v>
      </c>
      <c r="T226" s="93">
        <v>0</v>
      </c>
      <c r="U226" s="93">
        <v>0</v>
      </c>
      <c r="V226" s="93">
        <v>0</v>
      </c>
      <c r="W226" s="37">
        <v>0</v>
      </c>
      <c r="X226" s="37">
        <f>SUM(D220:Y220,D226:W226)</f>
        <v>0</v>
      </c>
    </row>
    <row r="227" spans="3:48" s="31" customFormat="1" ht="13.5">
      <c r="C227" s="77" t="s">
        <v>116</v>
      </c>
      <c r="D227" s="37">
        <v>0</v>
      </c>
      <c r="E227" s="37">
        <v>0</v>
      </c>
      <c r="F227" s="37">
        <v>0</v>
      </c>
      <c r="G227" s="37">
        <v>0</v>
      </c>
      <c r="H227" s="37">
        <v>0</v>
      </c>
      <c r="I227" s="37">
        <v>0</v>
      </c>
      <c r="J227" s="37">
        <v>0</v>
      </c>
      <c r="K227" s="37">
        <v>0</v>
      </c>
      <c r="L227" s="37">
        <v>0</v>
      </c>
      <c r="M227" s="37">
        <v>0</v>
      </c>
      <c r="N227" s="37">
        <v>0</v>
      </c>
      <c r="O227" s="37">
        <v>0</v>
      </c>
      <c r="P227" s="37">
        <v>0</v>
      </c>
      <c r="Q227" s="93">
        <v>0</v>
      </c>
      <c r="R227" s="93">
        <v>0</v>
      </c>
      <c r="S227" s="93">
        <v>0</v>
      </c>
      <c r="T227" s="93">
        <v>0</v>
      </c>
      <c r="U227" s="93">
        <v>0</v>
      </c>
      <c r="V227" s="93">
        <v>0</v>
      </c>
      <c r="W227" s="37">
        <v>0</v>
      </c>
      <c r="X227" s="37">
        <f>SUM(D221:Y221,D227:W227)</f>
        <v>0</v>
      </c>
    </row>
    <row r="228" spans="3:48" s="31" customFormat="1" ht="13.5">
      <c r="C228" s="79" t="s">
        <v>107</v>
      </c>
      <c r="D228" s="41">
        <v>0</v>
      </c>
      <c r="E228" s="41">
        <v>0</v>
      </c>
      <c r="F228" s="41">
        <v>0</v>
      </c>
      <c r="G228" s="41">
        <v>0</v>
      </c>
      <c r="H228" s="41">
        <v>0</v>
      </c>
      <c r="I228" s="41">
        <v>0</v>
      </c>
      <c r="J228" s="41">
        <v>0</v>
      </c>
      <c r="K228" s="41">
        <v>0</v>
      </c>
      <c r="L228" s="41">
        <v>0</v>
      </c>
      <c r="M228" s="41">
        <v>0</v>
      </c>
      <c r="N228" s="41">
        <v>0</v>
      </c>
      <c r="O228" s="41">
        <v>0</v>
      </c>
      <c r="P228" s="41">
        <v>0</v>
      </c>
      <c r="Q228" s="41">
        <v>0</v>
      </c>
      <c r="R228" s="41">
        <v>0</v>
      </c>
      <c r="S228" s="41">
        <v>0</v>
      </c>
      <c r="T228" s="41">
        <v>0</v>
      </c>
      <c r="U228" s="41">
        <v>0</v>
      </c>
      <c r="V228" s="41">
        <v>0</v>
      </c>
      <c r="W228" s="41">
        <v>0</v>
      </c>
      <c r="X228" s="41">
        <f>SUM(D222:Y222,D228:W228)</f>
        <v>0</v>
      </c>
    </row>
    <row r="229" spans="3:48" s="31" customFormat="1" ht="10.7" customHeight="1">
      <c r="F229" s="29"/>
      <c r="G229" s="45"/>
    </row>
    <row r="230" spans="3:48" s="31" customFormat="1" ht="17.25">
      <c r="C230" s="32" t="s">
        <v>131</v>
      </c>
      <c r="D230" s="25"/>
      <c r="E230" s="25"/>
      <c r="F230" s="69"/>
      <c r="G230" s="70"/>
      <c r="H230" s="25"/>
      <c r="I230" s="25"/>
      <c r="J230" s="71"/>
      <c r="K230" s="72"/>
      <c r="L230" s="25"/>
      <c r="M230" s="25"/>
      <c r="N230" s="25"/>
      <c r="O230" s="25"/>
      <c r="P230" s="25"/>
      <c r="W230" s="29" t="s">
        <v>55</v>
      </c>
    </row>
    <row r="231" spans="3:48" s="31" customFormat="1" ht="13.5">
      <c r="C231" s="47"/>
      <c r="D231" s="596">
        <f t="array" ref="D231:AS232">+TRANSPOSE('入力 _県内外'!$B$6:$C$47)</f>
        <v>1</v>
      </c>
      <c r="E231" s="596">
        <v>2</v>
      </c>
      <c r="F231" s="596">
        <v>3</v>
      </c>
      <c r="G231" s="596">
        <v>4</v>
      </c>
      <c r="H231" s="596">
        <v>5</v>
      </c>
      <c r="I231" s="596">
        <v>6</v>
      </c>
      <c r="J231" s="596">
        <v>7</v>
      </c>
      <c r="K231" s="596">
        <v>8</v>
      </c>
      <c r="L231" s="596">
        <v>9</v>
      </c>
      <c r="M231" s="596">
        <v>10</v>
      </c>
      <c r="N231" s="596">
        <v>11</v>
      </c>
      <c r="O231" s="596">
        <v>12</v>
      </c>
      <c r="P231" s="596">
        <v>13</v>
      </c>
      <c r="Q231" s="596">
        <v>14</v>
      </c>
      <c r="R231" s="596">
        <v>15</v>
      </c>
      <c r="S231" s="596">
        <v>16</v>
      </c>
      <c r="T231" s="596">
        <v>17</v>
      </c>
      <c r="U231" s="596">
        <v>18</v>
      </c>
      <c r="V231" s="596">
        <v>19</v>
      </c>
      <c r="W231" s="596">
        <v>20</v>
      </c>
      <c r="X231" s="596">
        <v>21</v>
      </c>
      <c r="Y231" s="596">
        <v>22</v>
      </c>
      <c r="Z231" s="596">
        <v>23</v>
      </c>
      <c r="AA231" s="596">
        <v>24</v>
      </c>
      <c r="AB231" s="596">
        <v>25</v>
      </c>
      <c r="AC231" s="596">
        <v>26</v>
      </c>
      <c r="AD231" s="596">
        <v>27</v>
      </c>
      <c r="AE231" s="596">
        <v>28</v>
      </c>
      <c r="AF231" s="596">
        <v>29</v>
      </c>
      <c r="AG231" s="596">
        <v>30</v>
      </c>
      <c r="AH231" s="596">
        <v>31</v>
      </c>
      <c r="AI231" s="596">
        <v>32</v>
      </c>
      <c r="AJ231" s="596">
        <v>33</v>
      </c>
      <c r="AK231" s="596">
        <v>34</v>
      </c>
      <c r="AL231" s="596">
        <v>35</v>
      </c>
      <c r="AM231" s="596">
        <v>36</v>
      </c>
      <c r="AN231" s="596">
        <v>37</v>
      </c>
      <c r="AO231" s="596">
        <v>38</v>
      </c>
      <c r="AP231" s="596">
        <v>39</v>
      </c>
      <c r="AQ231" s="596">
        <v>40</v>
      </c>
      <c r="AR231" s="596">
        <v>41</v>
      </c>
      <c r="AS231" s="596">
        <v>42</v>
      </c>
      <c r="AT231" s="94" t="s">
        <v>586</v>
      </c>
      <c r="AU231" s="94"/>
      <c r="AV231" s="47"/>
    </row>
    <row r="232" spans="3:48" s="31" customFormat="1" ht="54">
      <c r="C232" s="73" t="s">
        <v>56</v>
      </c>
      <c r="D232" s="546" t="str">
        <v>農業　　　　　</v>
      </c>
      <c r="E232" s="546" t="str">
        <v>林業　　　　　</v>
      </c>
      <c r="F232" s="546" t="str">
        <v>漁業　　　　</v>
      </c>
      <c r="G232" s="546" t="str">
        <v>鉱業</v>
      </c>
      <c r="H232" s="546" t="str">
        <v>飲食料品　　　　　　　</v>
      </c>
      <c r="I232" s="546" t="str">
        <v>繊維製品　</v>
      </c>
      <c r="J232" s="546" t="str">
        <v>パルプ・紙・木製品</v>
      </c>
      <c r="K232" s="546" t="str">
        <v>化学製品  　　　  　</v>
      </c>
      <c r="L232" s="546" t="str">
        <v>石油・石炭製品　　　</v>
      </c>
      <c r="M232" s="546" t="str">
        <v>プラスチック・ゴム</v>
      </c>
      <c r="N232" s="546" t="str">
        <v>窯業・土石製品　　</v>
      </c>
      <c r="O232" s="546" t="str">
        <v>鉄鋼　　　　　　　　</v>
      </c>
      <c r="P232" s="546" t="str">
        <v>非鉄金属　　　　　　</v>
      </c>
      <c r="Q232" s="546" t="str">
        <v>金属製品　　　　　　</v>
      </c>
      <c r="R232" s="546" t="str">
        <v>はん用機械</v>
      </c>
      <c r="S232" s="546" t="str">
        <v>生産用機械</v>
      </c>
      <c r="T232" s="546" t="str">
        <v>業務用機械</v>
      </c>
      <c r="U232" s="546" t="str">
        <v>電子部品</v>
      </c>
      <c r="V232" s="546" t="str">
        <v>電気機械　　　　　　</v>
      </c>
      <c r="W232" s="546" t="str">
        <v>情報・通信機器</v>
      </c>
      <c r="X232" s="546" t="str">
        <v>輸送機械  　　　　　</v>
      </c>
      <c r="Y232" s="546" t="str">
        <v>その他の製造工業製品</v>
      </c>
      <c r="Z232" s="546" t="str">
        <v>建設　　　　　　　　</v>
      </c>
      <c r="AA232" s="546" t="str">
        <v>電力・ガス・熱供給</v>
      </c>
      <c r="AB232" s="546" t="str">
        <v>水道</v>
      </c>
      <c r="AC232" s="546" t="str">
        <v>廃棄物処理</v>
      </c>
      <c r="AD232" s="546" t="str">
        <v>商業　　　　　　　　</v>
      </c>
      <c r="AE232" s="546" t="str">
        <v>金融・保険　　　　　</v>
      </c>
      <c r="AF232" s="546" t="str">
        <v>不動産　　　　　　　</v>
      </c>
      <c r="AG232" s="546" t="str">
        <v>運輸・郵便　　　</v>
      </c>
      <c r="AH232" s="546" t="str">
        <v>情報通信</v>
      </c>
      <c r="AI232" s="546" t="str">
        <v>公務　　　　　　　　</v>
      </c>
      <c r="AJ232" s="546" t="str">
        <v>教育・研究　　　　　</v>
      </c>
      <c r="AK232" s="546" t="str">
        <v>医療・福祉</v>
      </c>
      <c r="AL232" s="546" t="str">
        <v>その他の非営利団体サービス</v>
      </c>
      <c r="AM232" s="546" t="str">
        <v>対事業所サービス</v>
      </c>
      <c r="AN232" s="546" t="str">
        <v>宿泊業</v>
      </c>
      <c r="AO232" s="546" t="str">
        <v>飲食サービス</v>
      </c>
      <c r="AP232" s="546" t="str">
        <v>娯楽サービス</v>
      </c>
      <c r="AQ232" s="546" t="str">
        <v>対個人サービス</v>
      </c>
      <c r="AR232" s="546" t="str">
        <v>事務用品</v>
      </c>
      <c r="AS232" s="546" t="str">
        <v>分類不明</v>
      </c>
      <c r="AT232" s="94" t="s">
        <v>586</v>
      </c>
      <c r="AU232" s="94"/>
      <c r="AV232" s="30" t="s">
        <v>90</v>
      </c>
    </row>
    <row r="233" spans="3:48" s="31" customFormat="1" ht="13.5">
      <c r="C233" s="74" t="s">
        <v>114</v>
      </c>
      <c r="D233" s="75">
        <f t="array" ref="D233:AS235">+詳細2!D157:AS159</f>
        <v>0</v>
      </c>
      <c r="E233" s="75">
        <v>0</v>
      </c>
      <c r="F233" s="75">
        <v>0</v>
      </c>
      <c r="G233" s="75">
        <v>0</v>
      </c>
      <c r="H233" s="75">
        <v>0</v>
      </c>
      <c r="I233" s="75">
        <v>0</v>
      </c>
      <c r="J233" s="75">
        <v>0</v>
      </c>
      <c r="K233" s="75">
        <v>0</v>
      </c>
      <c r="L233" s="75">
        <v>0</v>
      </c>
      <c r="M233" s="75">
        <v>0</v>
      </c>
      <c r="N233" s="75">
        <v>0</v>
      </c>
      <c r="O233" s="75">
        <v>0</v>
      </c>
      <c r="P233" s="75">
        <v>0</v>
      </c>
      <c r="Q233" s="75">
        <v>0</v>
      </c>
      <c r="R233" s="75">
        <v>0</v>
      </c>
      <c r="S233" s="75">
        <v>0</v>
      </c>
      <c r="T233" s="75">
        <v>0</v>
      </c>
      <c r="U233" s="75">
        <v>0</v>
      </c>
      <c r="V233" s="75">
        <v>0</v>
      </c>
      <c r="W233" s="75">
        <v>0</v>
      </c>
      <c r="X233" s="75">
        <v>0</v>
      </c>
      <c r="Y233" s="75">
        <v>0</v>
      </c>
      <c r="Z233" s="75">
        <v>0</v>
      </c>
      <c r="AA233" s="75">
        <v>0</v>
      </c>
      <c r="AB233" s="75">
        <v>0</v>
      </c>
      <c r="AC233" s="75">
        <v>0</v>
      </c>
      <c r="AD233" s="75">
        <v>0</v>
      </c>
      <c r="AE233" s="75">
        <v>0</v>
      </c>
      <c r="AF233" s="75">
        <v>0</v>
      </c>
      <c r="AG233" s="75">
        <v>0</v>
      </c>
      <c r="AH233" s="75">
        <v>0</v>
      </c>
      <c r="AI233" s="75">
        <v>0</v>
      </c>
      <c r="AJ233" s="75">
        <v>0</v>
      </c>
      <c r="AK233" s="75">
        <v>0</v>
      </c>
      <c r="AL233" s="75">
        <v>0</v>
      </c>
      <c r="AM233" s="75">
        <v>0</v>
      </c>
      <c r="AN233" s="75">
        <v>0</v>
      </c>
      <c r="AO233" s="75">
        <v>0</v>
      </c>
      <c r="AP233" s="75">
        <v>0</v>
      </c>
      <c r="AQ233" s="75">
        <v>0</v>
      </c>
      <c r="AR233" s="75">
        <v>0</v>
      </c>
      <c r="AS233" s="75">
        <v>0</v>
      </c>
      <c r="AT233" s="94" t="s">
        <v>586</v>
      </c>
      <c r="AU233" s="94"/>
      <c r="AV233" s="568">
        <f>+SUM(D233:AS233)-X239</f>
        <v>0</v>
      </c>
    </row>
    <row r="234" spans="3:48" s="31" customFormat="1" ht="13.5">
      <c r="C234" s="77" t="s">
        <v>115</v>
      </c>
      <c r="D234" s="37">
        <v>0</v>
      </c>
      <c r="E234" s="37">
        <v>0</v>
      </c>
      <c r="F234" s="37">
        <v>0</v>
      </c>
      <c r="G234" s="37">
        <v>0</v>
      </c>
      <c r="H234" s="37">
        <v>0</v>
      </c>
      <c r="I234" s="37">
        <v>0</v>
      </c>
      <c r="J234" s="37">
        <v>0</v>
      </c>
      <c r="K234" s="37">
        <v>0</v>
      </c>
      <c r="L234" s="37">
        <v>0</v>
      </c>
      <c r="M234" s="37">
        <v>0</v>
      </c>
      <c r="N234" s="37">
        <v>0</v>
      </c>
      <c r="O234" s="37">
        <v>0</v>
      </c>
      <c r="P234" s="37">
        <v>0</v>
      </c>
      <c r="Q234" s="37">
        <v>0</v>
      </c>
      <c r="R234" s="37">
        <v>0</v>
      </c>
      <c r="S234" s="37">
        <v>0</v>
      </c>
      <c r="T234" s="37">
        <v>0</v>
      </c>
      <c r="U234" s="37">
        <v>0</v>
      </c>
      <c r="V234" s="37">
        <v>0</v>
      </c>
      <c r="W234" s="37">
        <v>0</v>
      </c>
      <c r="X234" s="37">
        <v>0</v>
      </c>
      <c r="Y234" s="37">
        <v>0</v>
      </c>
      <c r="Z234" s="37">
        <v>0</v>
      </c>
      <c r="AA234" s="37">
        <v>0</v>
      </c>
      <c r="AB234" s="37">
        <v>0</v>
      </c>
      <c r="AC234" s="37">
        <v>0</v>
      </c>
      <c r="AD234" s="37">
        <v>0</v>
      </c>
      <c r="AE234" s="37">
        <v>0</v>
      </c>
      <c r="AF234" s="37">
        <v>0</v>
      </c>
      <c r="AG234" s="37">
        <v>0</v>
      </c>
      <c r="AH234" s="37">
        <v>0</v>
      </c>
      <c r="AI234" s="37">
        <v>0</v>
      </c>
      <c r="AJ234" s="37">
        <v>0</v>
      </c>
      <c r="AK234" s="37">
        <v>0</v>
      </c>
      <c r="AL234" s="37">
        <v>0</v>
      </c>
      <c r="AM234" s="37">
        <v>0</v>
      </c>
      <c r="AN234" s="37">
        <v>0</v>
      </c>
      <c r="AO234" s="37">
        <v>0</v>
      </c>
      <c r="AP234" s="37">
        <v>0</v>
      </c>
      <c r="AQ234" s="37">
        <v>0</v>
      </c>
      <c r="AR234" s="37">
        <v>0</v>
      </c>
      <c r="AS234" s="37">
        <v>0</v>
      </c>
      <c r="AT234" s="94" t="s">
        <v>586</v>
      </c>
      <c r="AU234" s="94"/>
      <c r="AV234" s="568">
        <f>+SUM(D234:AS234)-X240</f>
        <v>0</v>
      </c>
    </row>
    <row r="235" spans="3:48" s="31" customFormat="1" ht="13.5">
      <c r="C235" s="77" t="s">
        <v>116</v>
      </c>
      <c r="D235" s="37">
        <v>0</v>
      </c>
      <c r="E235" s="37">
        <v>0</v>
      </c>
      <c r="F235" s="37">
        <v>0</v>
      </c>
      <c r="G235" s="37">
        <v>0</v>
      </c>
      <c r="H235" s="37">
        <v>0</v>
      </c>
      <c r="I235" s="37">
        <v>0</v>
      </c>
      <c r="J235" s="37">
        <v>0</v>
      </c>
      <c r="K235" s="37">
        <v>0</v>
      </c>
      <c r="L235" s="37">
        <v>0</v>
      </c>
      <c r="M235" s="37">
        <v>0</v>
      </c>
      <c r="N235" s="37">
        <v>0</v>
      </c>
      <c r="O235" s="37">
        <v>0</v>
      </c>
      <c r="P235" s="37">
        <v>0</v>
      </c>
      <c r="Q235" s="37">
        <v>0</v>
      </c>
      <c r="R235" s="37">
        <v>0</v>
      </c>
      <c r="S235" s="37">
        <v>0</v>
      </c>
      <c r="T235" s="37">
        <v>0</v>
      </c>
      <c r="U235" s="37">
        <v>0</v>
      </c>
      <c r="V235" s="37">
        <v>0</v>
      </c>
      <c r="W235" s="37">
        <v>0</v>
      </c>
      <c r="X235" s="37">
        <v>0</v>
      </c>
      <c r="Y235" s="37">
        <v>0</v>
      </c>
      <c r="Z235" s="37">
        <v>0</v>
      </c>
      <c r="AA235" s="37">
        <v>0</v>
      </c>
      <c r="AB235" s="37">
        <v>0</v>
      </c>
      <c r="AC235" s="37">
        <v>0</v>
      </c>
      <c r="AD235" s="37">
        <v>0</v>
      </c>
      <c r="AE235" s="37">
        <v>0</v>
      </c>
      <c r="AF235" s="37">
        <v>0</v>
      </c>
      <c r="AG235" s="37">
        <v>0</v>
      </c>
      <c r="AH235" s="37">
        <v>0</v>
      </c>
      <c r="AI235" s="37">
        <v>0</v>
      </c>
      <c r="AJ235" s="37">
        <v>0</v>
      </c>
      <c r="AK235" s="37">
        <v>0</v>
      </c>
      <c r="AL235" s="37">
        <v>0</v>
      </c>
      <c r="AM235" s="37">
        <v>0</v>
      </c>
      <c r="AN235" s="37">
        <v>0</v>
      </c>
      <c r="AO235" s="37">
        <v>0</v>
      </c>
      <c r="AP235" s="37">
        <v>0</v>
      </c>
      <c r="AQ235" s="37">
        <v>0</v>
      </c>
      <c r="AR235" s="37">
        <v>0</v>
      </c>
      <c r="AS235" s="37">
        <v>0</v>
      </c>
      <c r="AT235" s="94" t="s">
        <v>586</v>
      </c>
      <c r="AU235" s="94"/>
      <c r="AV235" s="569">
        <f>+SUM(D235:AS235)-X241</f>
        <v>0</v>
      </c>
    </row>
    <row r="236" spans="3:48" s="31" customFormat="1" ht="13.5">
      <c r="C236" s="77" t="s">
        <v>107</v>
      </c>
      <c r="D236" s="37">
        <f t="shared" ref="D236:AS236" si="20">SUM(D233:D235)</f>
        <v>0</v>
      </c>
      <c r="E236" s="37">
        <f t="shared" si="20"/>
        <v>0</v>
      </c>
      <c r="F236" s="37">
        <f t="shared" si="20"/>
        <v>0</v>
      </c>
      <c r="G236" s="37">
        <f t="shared" si="20"/>
        <v>0</v>
      </c>
      <c r="H236" s="37">
        <f t="shared" si="20"/>
        <v>0</v>
      </c>
      <c r="I236" s="37">
        <f t="shared" si="20"/>
        <v>0</v>
      </c>
      <c r="J236" s="37">
        <f t="shared" si="20"/>
        <v>0</v>
      </c>
      <c r="K236" s="37">
        <f t="shared" si="20"/>
        <v>0</v>
      </c>
      <c r="L236" s="37">
        <f t="shared" si="20"/>
        <v>0</v>
      </c>
      <c r="M236" s="37">
        <f t="shared" si="20"/>
        <v>0</v>
      </c>
      <c r="N236" s="37">
        <f t="shared" si="20"/>
        <v>0</v>
      </c>
      <c r="O236" s="37">
        <f t="shared" si="20"/>
        <v>0</v>
      </c>
      <c r="P236" s="37">
        <f t="shared" si="20"/>
        <v>0</v>
      </c>
      <c r="Q236" s="37">
        <f t="shared" si="20"/>
        <v>0</v>
      </c>
      <c r="R236" s="37">
        <f t="shared" si="20"/>
        <v>0</v>
      </c>
      <c r="S236" s="37">
        <f t="shared" si="20"/>
        <v>0</v>
      </c>
      <c r="T236" s="37">
        <f t="shared" si="20"/>
        <v>0</v>
      </c>
      <c r="U236" s="37">
        <f t="shared" si="20"/>
        <v>0</v>
      </c>
      <c r="V236" s="37">
        <f t="shared" si="20"/>
        <v>0</v>
      </c>
      <c r="W236" s="41">
        <f t="shared" si="20"/>
        <v>0</v>
      </c>
      <c r="X236" s="41">
        <f t="shared" si="20"/>
        <v>0</v>
      </c>
      <c r="Y236" s="41">
        <f t="shared" si="20"/>
        <v>0</v>
      </c>
      <c r="Z236" s="41">
        <f t="shared" si="20"/>
        <v>0</v>
      </c>
      <c r="AA236" s="41">
        <f t="shared" si="20"/>
        <v>0</v>
      </c>
      <c r="AB236" s="41">
        <f t="shared" si="20"/>
        <v>0</v>
      </c>
      <c r="AC236" s="41">
        <f t="shared" si="20"/>
        <v>0</v>
      </c>
      <c r="AD236" s="41">
        <f t="shared" si="20"/>
        <v>0</v>
      </c>
      <c r="AE236" s="41">
        <f t="shared" si="20"/>
        <v>0</v>
      </c>
      <c r="AF236" s="41">
        <f t="shared" si="20"/>
        <v>0</v>
      </c>
      <c r="AG236" s="41">
        <f t="shared" si="20"/>
        <v>0</v>
      </c>
      <c r="AH236" s="41">
        <f t="shared" si="20"/>
        <v>0</v>
      </c>
      <c r="AI236" s="41">
        <f t="shared" si="20"/>
        <v>0</v>
      </c>
      <c r="AJ236" s="41">
        <f t="shared" si="20"/>
        <v>0</v>
      </c>
      <c r="AK236" s="41">
        <f t="shared" si="20"/>
        <v>0</v>
      </c>
      <c r="AL236" s="41">
        <f t="shared" si="20"/>
        <v>0</v>
      </c>
      <c r="AM236" s="41">
        <f t="shared" si="20"/>
        <v>0</v>
      </c>
      <c r="AN236" s="41">
        <f t="shared" si="20"/>
        <v>0</v>
      </c>
      <c r="AO236" s="41">
        <f t="shared" si="20"/>
        <v>0</v>
      </c>
      <c r="AP236" s="41">
        <f t="shared" si="20"/>
        <v>0</v>
      </c>
      <c r="AQ236" s="41">
        <f t="shared" si="20"/>
        <v>0</v>
      </c>
      <c r="AR236" s="41">
        <f t="shared" si="20"/>
        <v>0</v>
      </c>
      <c r="AS236" s="41">
        <f t="shared" si="20"/>
        <v>0</v>
      </c>
      <c r="AT236" s="94" t="s">
        <v>586</v>
      </c>
      <c r="AU236" s="94"/>
      <c r="AV236" s="569">
        <f>+SUM(D236:AS236)-X242</f>
        <v>0</v>
      </c>
    </row>
    <row r="237" spans="3:48" s="31" customFormat="1" ht="13.5">
      <c r="C237" s="47"/>
      <c r="D237" s="545">
        <f t="array" ref="D237:W238">+Z231:AS232</f>
        <v>23</v>
      </c>
      <c r="E237" s="545">
        <v>24</v>
      </c>
      <c r="F237" s="545">
        <v>25</v>
      </c>
      <c r="G237" s="545">
        <v>26</v>
      </c>
      <c r="H237" s="545">
        <v>27</v>
      </c>
      <c r="I237" s="545">
        <v>28</v>
      </c>
      <c r="J237" s="545">
        <v>29</v>
      </c>
      <c r="K237" s="545">
        <v>30</v>
      </c>
      <c r="L237" s="545">
        <v>31</v>
      </c>
      <c r="M237" s="545">
        <v>32</v>
      </c>
      <c r="N237" s="545">
        <v>33</v>
      </c>
      <c r="O237" s="545">
        <v>34</v>
      </c>
      <c r="P237" s="545">
        <v>35</v>
      </c>
      <c r="Q237" s="545">
        <v>36</v>
      </c>
      <c r="R237" s="545">
        <v>37</v>
      </c>
      <c r="S237" s="545">
        <v>38</v>
      </c>
      <c r="T237" s="545">
        <v>39</v>
      </c>
      <c r="U237" s="545">
        <v>40</v>
      </c>
      <c r="V237" s="545">
        <v>41</v>
      </c>
      <c r="W237" s="545">
        <v>42</v>
      </c>
      <c r="X237" s="545"/>
    </row>
    <row r="238" spans="3:48" s="31" customFormat="1" ht="54">
      <c r="C238" s="73" t="s">
        <v>56</v>
      </c>
      <c r="D238" s="546" t="str">
        <v>建設　　　　　　　　</v>
      </c>
      <c r="E238" s="546" t="str">
        <v>電力・ガス・熱供給</v>
      </c>
      <c r="F238" s="546" t="str">
        <v>水道</v>
      </c>
      <c r="G238" s="546" t="str">
        <v>廃棄物処理</v>
      </c>
      <c r="H238" s="546" t="str">
        <v>商業　　　　　　　　</v>
      </c>
      <c r="I238" s="546" t="str">
        <v>金融・保険　　　　　</v>
      </c>
      <c r="J238" s="546" t="str">
        <v>不動産　　　　　　　</v>
      </c>
      <c r="K238" s="546" t="str">
        <v>運輸・郵便　　　</v>
      </c>
      <c r="L238" s="546" t="str">
        <v>情報通信</v>
      </c>
      <c r="M238" s="546" t="str">
        <v>公務　　　　　　　　</v>
      </c>
      <c r="N238" s="546" t="str">
        <v>教育・研究　　　　　</v>
      </c>
      <c r="O238" s="546" t="str">
        <v>医療・福祉</v>
      </c>
      <c r="P238" s="546" t="str">
        <v>その他の非営利団体サービス</v>
      </c>
      <c r="Q238" s="546" t="str">
        <v>対事業所サービス</v>
      </c>
      <c r="R238" s="546" t="str">
        <v>宿泊業</v>
      </c>
      <c r="S238" s="546" t="str">
        <v>飲食サービス</v>
      </c>
      <c r="T238" s="546" t="str">
        <v>娯楽サービス</v>
      </c>
      <c r="U238" s="546" t="str">
        <v>対個人サービス</v>
      </c>
      <c r="V238" s="546" t="str">
        <v>事務用品</v>
      </c>
      <c r="W238" s="546" t="str">
        <v>分類不明</v>
      </c>
      <c r="X238" s="546" t="s">
        <v>90</v>
      </c>
    </row>
    <row r="239" spans="3:48" s="31" customFormat="1" ht="13.5">
      <c r="C239" s="74" t="s">
        <v>114</v>
      </c>
      <c r="D239" s="75">
        <f t="array" ref="D239:W242">+Z233:AS236</f>
        <v>0</v>
      </c>
      <c r="E239" s="75">
        <v>0</v>
      </c>
      <c r="F239" s="75">
        <v>0</v>
      </c>
      <c r="G239" s="75">
        <v>0</v>
      </c>
      <c r="H239" s="75">
        <v>0</v>
      </c>
      <c r="I239" s="75">
        <v>0</v>
      </c>
      <c r="J239" s="75">
        <v>0</v>
      </c>
      <c r="K239" s="75">
        <v>0</v>
      </c>
      <c r="L239" s="75">
        <v>0</v>
      </c>
      <c r="M239" s="75">
        <v>0</v>
      </c>
      <c r="N239" s="75">
        <v>0</v>
      </c>
      <c r="O239" s="75">
        <v>0</v>
      </c>
      <c r="P239" s="75">
        <v>0</v>
      </c>
      <c r="Q239" s="92">
        <v>0</v>
      </c>
      <c r="R239" s="92">
        <v>0</v>
      </c>
      <c r="S239" s="92">
        <v>0</v>
      </c>
      <c r="T239" s="92">
        <v>0</v>
      </c>
      <c r="U239" s="92">
        <v>0</v>
      </c>
      <c r="V239" s="92">
        <v>0</v>
      </c>
      <c r="W239" s="75">
        <v>0</v>
      </c>
      <c r="X239" s="75">
        <f>SUM(D233:Y233,D239:W239)</f>
        <v>0</v>
      </c>
    </row>
    <row r="240" spans="3:48" s="31" customFormat="1" ht="13.5">
      <c r="C240" s="77" t="s">
        <v>115</v>
      </c>
      <c r="D240" s="93">
        <v>0</v>
      </c>
      <c r="E240" s="93">
        <v>0</v>
      </c>
      <c r="F240" s="93">
        <v>0</v>
      </c>
      <c r="G240" s="93">
        <v>0</v>
      </c>
      <c r="H240" s="93">
        <v>0</v>
      </c>
      <c r="I240" s="93">
        <v>0</v>
      </c>
      <c r="J240" s="93">
        <v>0</v>
      </c>
      <c r="K240" s="93">
        <v>0</v>
      </c>
      <c r="L240" s="93">
        <v>0</v>
      </c>
      <c r="M240" s="93">
        <v>0</v>
      </c>
      <c r="N240" s="93">
        <v>0</v>
      </c>
      <c r="O240" s="93">
        <v>0</v>
      </c>
      <c r="P240" s="93">
        <v>0</v>
      </c>
      <c r="Q240" s="93">
        <v>0</v>
      </c>
      <c r="R240" s="93">
        <v>0</v>
      </c>
      <c r="S240" s="93">
        <v>0</v>
      </c>
      <c r="T240" s="93">
        <v>0</v>
      </c>
      <c r="U240" s="93">
        <v>0</v>
      </c>
      <c r="V240" s="93">
        <v>0</v>
      </c>
      <c r="W240" s="37">
        <v>0</v>
      </c>
      <c r="X240" s="37">
        <f>SUM(D234:Y234,D240:W240)</f>
        <v>0</v>
      </c>
    </row>
    <row r="241" spans="3:48" s="31" customFormat="1" ht="13.5">
      <c r="C241" s="77" t="s">
        <v>116</v>
      </c>
      <c r="D241" s="37">
        <v>0</v>
      </c>
      <c r="E241" s="37">
        <v>0</v>
      </c>
      <c r="F241" s="37">
        <v>0</v>
      </c>
      <c r="G241" s="37">
        <v>0</v>
      </c>
      <c r="H241" s="37">
        <v>0</v>
      </c>
      <c r="I241" s="37">
        <v>0</v>
      </c>
      <c r="J241" s="37">
        <v>0</v>
      </c>
      <c r="K241" s="37">
        <v>0</v>
      </c>
      <c r="L241" s="37">
        <v>0</v>
      </c>
      <c r="M241" s="37">
        <v>0</v>
      </c>
      <c r="N241" s="37">
        <v>0</v>
      </c>
      <c r="O241" s="37">
        <v>0</v>
      </c>
      <c r="P241" s="37">
        <v>0</v>
      </c>
      <c r="Q241" s="93">
        <v>0</v>
      </c>
      <c r="R241" s="93">
        <v>0</v>
      </c>
      <c r="S241" s="93">
        <v>0</v>
      </c>
      <c r="T241" s="93">
        <v>0</v>
      </c>
      <c r="U241" s="93">
        <v>0</v>
      </c>
      <c r="V241" s="93">
        <v>0</v>
      </c>
      <c r="W241" s="37">
        <v>0</v>
      </c>
      <c r="X241" s="37">
        <f>SUM(D235:Y235,D241:W241)</f>
        <v>0</v>
      </c>
    </row>
    <row r="242" spans="3:48" s="31" customFormat="1" ht="13.5">
      <c r="C242" s="79" t="s">
        <v>107</v>
      </c>
      <c r="D242" s="41">
        <v>0</v>
      </c>
      <c r="E242" s="41">
        <v>0</v>
      </c>
      <c r="F242" s="41">
        <v>0</v>
      </c>
      <c r="G242" s="41">
        <v>0</v>
      </c>
      <c r="H242" s="41">
        <v>0</v>
      </c>
      <c r="I242" s="41">
        <v>0</v>
      </c>
      <c r="J242" s="41">
        <v>0</v>
      </c>
      <c r="K242" s="41">
        <v>0</v>
      </c>
      <c r="L242" s="41">
        <v>0</v>
      </c>
      <c r="M242" s="41">
        <v>0</v>
      </c>
      <c r="N242" s="41">
        <v>0</v>
      </c>
      <c r="O242" s="41">
        <v>0</v>
      </c>
      <c r="P242" s="41">
        <v>0</v>
      </c>
      <c r="Q242" s="41">
        <v>0</v>
      </c>
      <c r="R242" s="41">
        <v>0</v>
      </c>
      <c r="S242" s="41">
        <v>0</v>
      </c>
      <c r="T242" s="41">
        <v>0</v>
      </c>
      <c r="U242" s="41">
        <v>0</v>
      </c>
      <c r="V242" s="41">
        <v>0</v>
      </c>
      <c r="W242" s="41">
        <v>0</v>
      </c>
      <c r="X242" s="41">
        <f>SUM(D236:Y236,D242:W242)</f>
        <v>0</v>
      </c>
    </row>
    <row r="243" spans="3:48" s="31" customFormat="1" ht="10.7" customHeight="1">
      <c r="F243" s="29"/>
      <c r="G243" s="45"/>
    </row>
    <row r="244" spans="3:48" s="31" customFormat="1" ht="17.25">
      <c r="C244" s="32" t="s">
        <v>132</v>
      </c>
      <c r="D244" s="25"/>
      <c r="E244" s="25"/>
      <c r="F244" s="69"/>
      <c r="G244" s="70"/>
      <c r="H244" s="25"/>
      <c r="I244" s="25"/>
      <c r="J244" s="71"/>
      <c r="K244" s="72"/>
      <c r="L244" s="25"/>
      <c r="M244" s="25"/>
      <c r="N244" s="25"/>
      <c r="O244" s="25"/>
      <c r="P244" s="25"/>
      <c r="W244" s="29" t="s">
        <v>55</v>
      </c>
    </row>
    <row r="245" spans="3:48" s="31" customFormat="1" ht="13.5">
      <c r="C245" s="47"/>
      <c r="D245" s="596">
        <f t="array" ref="D245:AS246">+TRANSPOSE('入力 _県内外'!$B$6:$C$47)</f>
        <v>1</v>
      </c>
      <c r="E245" s="596">
        <v>2</v>
      </c>
      <c r="F245" s="596">
        <v>3</v>
      </c>
      <c r="G245" s="596">
        <v>4</v>
      </c>
      <c r="H245" s="596">
        <v>5</v>
      </c>
      <c r="I245" s="596">
        <v>6</v>
      </c>
      <c r="J245" s="596">
        <v>7</v>
      </c>
      <c r="K245" s="596">
        <v>8</v>
      </c>
      <c r="L245" s="596">
        <v>9</v>
      </c>
      <c r="M245" s="596">
        <v>10</v>
      </c>
      <c r="N245" s="596">
        <v>11</v>
      </c>
      <c r="O245" s="596">
        <v>12</v>
      </c>
      <c r="P245" s="596">
        <v>13</v>
      </c>
      <c r="Q245" s="596">
        <v>14</v>
      </c>
      <c r="R245" s="596">
        <v>15</v>
      </c>
      <c r="S245" s="596">
        <v>16</v>
      </c>
      <c r="T245" s="596">
        <v>17</v>
      </c>
      <c r="U245" s="596">
        <v>18</v>
      </c>
      <c r="V245" s="596">
        <v>19</v>
      </c>
      <c r="W245" s="596">
        <v>20</v>
      </c>
      <c r="X245" s="596">
        <v>21</v>
      </c>
      <c r="Y245" s="596">
        <v>22</v>
      </c>
      <c r="Z245" s="596">
        <v>23</v>
      </c>
      <c r="AA245" s="596">
        <v>24</v>
      </c>
      <c r="AB245" s="596">
        <v>25</v>
      </c>
      <c r="AC245" s="596">
        <v>26</v>
      </c>
      <c r="AD245" s="596">
        <v>27</v>
      </c>
      <c r="AE245" s="596">
        <v>28</v>
      </c>
      <c r="AF245" s="596">
        <v>29</v>
      </c>
      <c r="AG245" s="596">
        <v>30</v>
      </c>
      <c r="AH245" s="596">
        <v>31</v>
      </c>
      <c r="AI245" s="596">
        <v>32</v>
      </c>
      <c r="AJ245" s="596">
        <v>33</v>
      </c>
      <c r="AK245" s="596">
        <v>34</v>
      </c>
      <c r="AL245" s="596">
        <v>35</v>
      </c>
      <c r="AM245" s="596">
        <v>36</v>
      </c>
      <c r="AN245" s="596">
        <v>37</v>
      </c>
      <c r="AO245" s="596">
        <v>38</v>
      </c>
      <c r="AP245" s="596">
        <v>39</v>
      </c>
      <c r="AQ245" s="596">
        <v>40</v>
      </c>
      <c r="AR245" s="596">
        <v>41</v>
      </c>
      <c r="AS245" s="596">
        <v>42</v>
      </c>
      <c r="AT245" s="94" t="s">
        <v>586</v>
      </c>
      <c r="AU245" s="94"/>
      <c r="AV245" s="47"/>
    </row>
    <row r="246" spans="3:48" s="31" customFormat="1" ht="54">
      <c r="C246" s="73" t="s">
        <v>56</v>
      </c>
      <c r="D246" s="546" t="str">
        <v>農業　　　　　</v>
      </c>
      <c r="E246" s="546" t="str">
        <v>林業　　　　　</v>
      </c>
      <c r="F246" s="546" t="str">
        <v>漁業　　　　</v>
      </c>
      <c r="G246" s="546" t="str">
        <v>鉱業</v>
      </c>
      <c r="H246" s="546" t="str">
        <v>飲食料品　　　　　　　</v>
      </c>
      <c r="I246" s="546" t="str">
        <v>繊維製品　</v>
      </c>
      <c r="J246" s="546" t="str">
        <v>パルプ・紙・木製品</v>
      </c>
      <c r="K246" s="546" t="str">
        <v>化学製品  　　　  　</v>
      </c>
      <c r="L246" s="546" t="str">
        <v>石油・石炭製品　　　</v>
      </c>
      <c r="M246" s="546" t="str">
        <v>プラスチック・ゴム</v>
      </c>
      <c r="N246" s="546" t="str">
        <v>窯業・土石製品　　</v>
      </c>
      <c r="O246" s="546" t="str">
        <v>鉄鋼　　　　　　　　</v>
      </c>
      <c r="P246" s="546" t="str">
        <v>非鉄金属　　　　　　</v>
      </c>
      <c r="Q246" s="546" t="str">
        <v>金属製品　　　　　　</v>
      </c>
      <c r="R246" s="546" t="str">
        <v>はん用機械</v>
      </c>
      <c r="S246" s="546" t="str">
        <v>生産用機械</v>
      </c>
      <c r="T246" s="546" t="str">
        <v>業務用機械</v>
      </c>
      <c r="U246" s="546" t="str">
        <v>電子部品</v>
      </c>
      <c r="V246" s="546" t="str">
        <v>電気機械　　　　　　</v>
      </c>
      <c r="W246" s="546" t="str">
        <v>情報・通信機器</v>
      </c>
      <c r="X246" s="546" t="str">
        <v>輸送機械  　　　　　</v>
      </c>
      <c r="Y246" s="546" t="str">
        <v>その他の製造工業製品</v>
      </c>
      <c r="Z246" s="546" t="str">
        <v>建設　　　　　　　　</v>
      </c>
      <c r="AA246" s="546" t="str">
        <v>電力・ガス・熱供給</v>
      </c>
      <c r="AB246" s="546" t="str">
        <v>水道</v>
      </c>
      <c r="AC246" s="546" t="str">
        <v>廃棄物処理</v>
      </c>
      <c r="AD246" s="546" t="str">
        <v>商業　　　　　　　　</v>
      </c>
      <c r="AE246" s="546" t="str">
        <v>金融・保険　　　　　</v>
      </c>
      <c r="AF246" s="546" t="str">
        <v>不動産　　　　　　　</v>
      </c>
      <c r="AG246" s="546" t="str">
        <v>運輸・郵便　　　</v>
      </c>
      <c r="AH246" s="546" t="str">
        <v>情報通信</v>
      </c>
      <c r="AI246" s="546" t="str">
        <v>公務　　　　　　　　</v>
      </c>
      <c r="AJ246" s="546" t="str">
        <v>教育・研究　　　　　</v>
      </c>
      <c r="AK246" s="546" t="str">
        <v>医療・福祉</v>
      </c>
      <c r="AL246" s="546" t="str">
        <v>その他の非営利団体サービス</v>
      </c>
      <c r="AM246" s="546" t="str">
        <v>対事業所サービス</v>
      </c>
      <c r="AN246" s="546" t="str">
        <v>宿泊業</v>
      </c>
      <c r="AO246" s="546" t="str">
        <v>飲食サービス</v>
      </c>
      <c r="AP246" s="546" t="str">
        <v>娯楽サービス</v>
      </c>
      <c r="AQ246" s="546" t="str">
        <v>対個人サービス</v>
      </c>
      <c r="AR246" s="546" t="str">
        <v>事務用品</v>
      </c>
      <c r="AS246" s="546" t="str">
        <v>分類不明</v>
      </c>
      <c r="AT246" s="94" t="s">
        <v>586</v>
      </c>
      <c r="AU246" s="94"/>
      <c r="AV246" s="30" t="s">
        <v>90</v>
      </c>
    </row>
    <row r="247" spans="3:48" s="31" customFormat="1" ht="13.5">
      <c r="C247" s="74" t="s">
        <v>114</v>
      </c>
      <c r="D247" s="75">
        <f t="array" ref="D247:AS249">+詳細2!D252:AS254</f>
        <v>0</v>
      </c>
      <c r="E247" s="75">
        <v>0</v>
      </c>
      <c r="F247" s="75">
        <v>0</v>
      </c>
      <c r="G247" s="75">
        <v>0</v>
      </c>
      <c r="H247" s="75">
        <v>0</v>
      </c>
      <c r="I247" s="75">
        <v>0</v>
      </c>
      <c r="J247" s="75">
        <v>0</v>
      </c>
      <c r="K247" s="75">
        <v>0</v>
      </c>
      <c r="L247" s="75">
        <v>0</v>
      </c>
      <c r="M247" s="75">
        <v>0</v>
      </c>
      <c r="N247" s="75">
        <v>0</v>
      </c>
      <c r="O247" s="75">
        <v>0</v>
      </c>
      <c r="P247" s="75">
        <v>0</v>
      </c>
      <c r="Q247" s="75">
        <v>0</v>
      </c>
      <c r="R247" s="75">
        <v>0</v>
      </c>
      <c r="S247" s="75">
        <v>0</v>
      </c>
      <c r="T247" s="75">
        <v>0</v>
      </c>
      <c r="U247" s="75">
        <v>0</v>
      </c>
      <c r="V247" s="75">
        <v>0</v>
      </c>
      <c r="W247" s="75">
        <v>0</v>
      </c>
      <c r="X247" s="75">
        <v>0</v>
      </c>
      <c r="Y247" s="75">
        <v>0</v>
      </c>
      <c r="Z247" s="75">
        <v>0</v>
      </c>
      <c r="AA247" s="75">
        <v>0</v>
      </c>
      <c r="AB247" s="75">
        <v>0</v>
      </c>
      <c r="AC247" s="75">
        <v>0</v>
      </c>
      <c r="AD247" s="75">
        <v>0</v>
      </c>
      <c r="AE247" s="75">
        <v>0</v>
      </c>
      <c r="AF247" s="75">
        <v>0</v>
      </c>
      <c r="AG247" s="75">
        <v>0</v>
      </c>
      <c r="AH247" s="75">
        <v>0</v>
      </c>
      <c r="AI247" s="75">
        <v>0</v>
      </c>
      <c r="AJ247" s="75">
        <v>0</v>
      </c>
      <c r="AK247" s="75">
        <v>0</v>
      </c>
      <c r="AL247" s="75">
        <v>0</v>
      </c>
      <c r="AM247" s="75">
        <v>0</v>
      </c>
      <c r="AN247" s="75">
        <v>0</v>
      </c>
      <c r="AO247" s="75">
        <v>0</v>
      </c>
      <c r="AP247" s="75">
        <v>0</v>
      </c>
      <c r="AQ247" s="75">
        <v>0</v>
      </c>
      <c r="AR247" s="75">
        <v>0</v>
      </c>
      <c r="AS247" s="75">
        <v>0</v>
      </c>
      <c r="AT247" s="94" t="s">
        <v>586</v>
      </c>
      <c r="AU247" s="94"/>
      <c r="AV247" s="568">
        <f>+SUM(D247:AS247)-X253</f>
        <v>0</v>
      </c>
    </row>
    <row r="248" spans="3:48" s="31" customFormat="1" ht="13.5">
      <c r="C248" s="77" t="s">
        <v>115</v>
      </c>
      <c r="D248" s="37">
        <v>0</v>
      </c>
      <c r="E248" s="37">
        <v>0</v>
      </c>
      <c r="F248" s="37">
        <v>0</v>
      </c>
      <c r="G248" s="37">
        <v>0</v>
      </c>
      <c r="H248" s="37">
        <v>0</v>
      </c>
      <c r="I248" s="37">
        <v>0</v>
      </c>
      <c r="J248" s="37">
        <v>0</v>
      </c>
      <c r="K248" s="37">
        <v>0</v>
      </c>
      <c r="L248" s="37">
        <v>0</v>
      </c>
      <c r="M248" s="37">
        <v>0</v>
      </c>
      <c r="N248" s="37">
        <v>0</v>
      </c>
      <c r="O248" s="37">
        <v>0</v>
      </c>
      <c r="P248" s="37">
        <v>0</v>
      </c>
      <c r="Q248" s="37">
        <v>0</v>
      </c>
      <c r="R248" s="37">
        <v>0</v>
      </c>
      <c r="S248" s="37">
        <v>0</v>
      </c>
      <c r="T248" s="37">
        <v>0</v>
      </c>
      <c r="U248" s="37">
        <v>0</v>
      </c>
      <c r="V248" s="37">
        <v>0</v>
      </c>
      <c r="W248" s="37">
        <v>0</v>
      </c>
      <c r="X248" s="37">
        <v>0</v>
      </c>
      <c r="Y248" s="37">
        <v>0</v>
      </c>
      <c r="Z248" s="37">
        <v>0</v>
      </c>
      <c r="AA248" s="37">
        <v>0</v>
      </c>
      <c r="AB248" s="37">
        <v>0</v>
      </c>
      <c r="AC248" s="37">
        <v>0</v>
      </c>
      <c r="AD248" s="37">
        <v>0</v>
      </c>
      <c r="AE248" s="37">
        <v>0</v>
      </c>
      <c r="AF248" s="37">
        <v>0</v>
      </c>
      <c r="AG248" s="37">
        <v>0</v>
      </c>
      <c r="AH248" s="37">
        <v>0</v>
      </c>
      <c r="AI248" s="37">
        <v>0</v>
      </c>
      <c r="AJ248" s="37">
        <v>0</v>
      </c>
      <c r="AK248" s="37">
        <v>0</v>
      </c>
      <c r="AL248" s="37">
        <v>0</v>
      </c>
      <c r="AM248" s="37">
        <v>0</v>
      </c>
      <c r="AN248" s="37">
        <v>0</v>
      </c>
      <c r="AO248" s="37">
        <v>0</v>
      </c>
      <c r="AP248" s="37">
        <v>0</v>
      </c>
      <c r="AQ248" s="37">
        <v>0</v>
      </c>
      <c r="AR248" s="37">
        <v>0</v>
      </c>
      <c r="AS248" s="37">
        <v>0</v>
      </c>
      <c r="AT248" s="94" t="s">
        <v>586</v>
      </c>
      <c r="AU248" s="94"/>
      <c r="AV248" s="568">
        <f>+SUM(D248:AS248)-X254</f>
        <v>0</v>
      </c>
    </row>
    <row r="249" spans="3:48" s="31" customFormat="1" ht="13.5">
      <c r="C249" s="77" t="s">
        <v>116</v>
      </c>
      <c r="D249" s="37">
        <v>0</v>
      </c>
      <c r="E249" s="37">
        <v>0</v>
      </c>
      <c r="F249" s="37">
        <v>0</v>
      </c>
      <c r="G249" s="37">
        <v>0</v>
      </c>
      <c r="H249" s="37">
        <v>0</v>
      </c>
      <c r="I249" s="37">
        <v>0</v>
      </c>
      <c r="J249" s="37">
        <v>0</v>
      </c>
      <c r="K249" s="37">
        <v>0</v>
      </c>
      <c r="L249" s="37">
        <v>0</v>
      </c>
      <c r="M249" s="37">
        <v>0</v>
      </c>
      <c r="N249" s="37">
        <v>0</v>
      </c>
      <c r="O249" s="37">
        <v>0</v>
      </c>
      <c r="P249" s="37">
        <v>0</v>
      </c>
      <c r="Q249" s="37">
        <v>0</v>
      </c>
      <c r="R249" s="37">
        <v>0</v>
      </c>
      <c r="S249" s="37">
        <v>0</v>
      </c>
      <c r="T249" s="37">
        <v>0</v>
      </c>
      <c r="U249" s="37">
        <v>0</v>
      </c>
      <c r="V249" s="37">
        <v>0</v>
      </c>
      <c r="W249" s="37">
        <v>0</v>
      </c>
      <c r="X249" s="37">
        <v>0</v>
      </c>
      <c r="Y249" s="37">
        <v>0</v>
      </c>
      <c r="Z249" s="37">
        <v>0</v>
      </c>
      <c r="AA249" s="37">
        <v>0</v>
      </c>
      <c r="AB249" s="37">
        <v>0</v>
      </c>
      <c r="AC249" s="37">
        <v>0</v>
      </c>
      <c r="AD249" s="37">
        <v>0</v>
      </c>
      <c r="AE249" s="37">
        <v>0</v>
      </c>
      <c r="AF249" s="37">
        <v>0</v>
      </c>
      <c r="AG249" s="37">
        <v>0</v>
      </c>
      <c r="AH249" s="37">
        <v>0</v>
      </c>
      <c r="AI249" s="37">
        <v>0</v>
      </c>
      <c r="AJ249" s="37">
        <v>0</v>
      </c>
      <c r="AK249" s="37">
        <v>0</v>
      </c>
      <c r="AL249" s="37">
        <v>0</v>
      </c>
      <c r="AM249" s="37">
        <v>0</v>
      </c>
      <c r="AN249" s="37">
        <v>0</v>
      </c>
      <c r="AO249" s="37">
        <v>0</v>
      </c>
      <c r="AP249" s="37">
        <v>0</v>
      </c>
      <c r="AQ249" s="37">
        <v>0</v>
      </c>
      <c r="AR249" s="37">
        <v>0</v>
      </c>
      <c r="AS249" s="37">
        <v>0</v>
      </c>
      <c r="AT249" s="94" t="s">
        <v>586</v>
      </c>
      <c r="AU249" s="94"/>
      <c r="AV249" s="569">
        <f>+SUM(D249:AS249)-X255</f>
        <v>0</v>
      </c>
    </row>
    <row r="250" spans="3:48" s="31" customFormat="1" ht="13.5">
      <c r="C250" s="77" t="s">
        <v>107</v>
      </c>
      <c r="D250" s="37">
        <f t="shared" ref="D250:AS250" si="21">SUM(D247:D249)</f>
        <v>0</v>
      </c>
      <c r="E250" s="37">
        <f t="shared" si="21"/>
        <v>0</v>
      </c>
      <c r="F250" s="37">
        <f t="shared" si="21"/>
        <v>0</v>
      </c>
      <c r="G250" s="37">
        <f t="shared" si="21"/>
        <v>0</v>
      </c>
      <c r="H250" s="37">
        <f t="shared" si="21"/>
        <v>0</v>
      </c>
      <c r="I250" s="37">
        <f t="shared" si="21"/>
        <v>0</v>
      </c>
      <c r="J250" s="37">
        <f t="shared" si="21"/>
        <v>0</v>
      </c>
      <c r="K250" s="37">
        <f t="shared" si="21"/>
        <v>0</v>
      </c>
      <c r="L250" s="37">
        <f t="shared" si="21"/>
        <v>0</v>
      </c>
      <c r="M250" s="37">
        <f t="shared" si="21"/>
        <v>0</v>
      </c>
      <c r="N250" s="37">
        <f t="shared" si="21"/>
        <v>0</v>
      </c>
      <c r="O250" s="37">
        <f t="shared" si="21"/>
        <v>0</v>
      </c>
      <c r="P250" s="37">
        <f t="shared" si="21"/>
        <v>0</v>
      </c>
      <c r="Q250" s="37">
        <f t="shared" si="21"/>
        <v>0</v>
      </c>
      <c r="R250" s="37">
        <f t="shared" si="21"/>
        <v>0</v>
      </c>
      <c r="S250" s="37">
        <f t="shared" si="21"/>
        <v>0</v>
      </c>
      <c r="T250" s="37">
        <f t="shared" si="21"/>
        <v>0</v>
      </c>
      <c r="U250" s="37">
        <f t="shared" si="21"/>
        <v>0</v>
      </c>
      <c r="V250" s="37">
        <f t="shared" si="21"/>
        <v>0</v>
      </c>
      <c r="W250" s="41">
        <f t="shared" si="21"/>
        <v>0</v>
      </c>
      <c r="X250" s="41">
        <f t="shared" si="21"/>
        <v>0</v>
      </c>
      <c r="Y250" s="41">
        <f t="shared" si="21"/>
        <v>0</v>
      </c>
      <c r="Z250" s="41">
        <f t="shared" si="21"/>
        <v>0</v>
      </c>
      <c r="AA250" s="41">
        <f t="shared" si="21"/>
        <v>0</v>
      </c>
      <c r="AB250" s="41">
        <f t="shared" si="21"/>
        <v>0</v>
      </c>
      <c r="AC250" s="41">
        <f t="shared" si="21"/>
        <v>0</v>
      </c>
      <c r="AD250" s="41">
        <f t="shared" si="21"/>
        <v>0</v>
      </c>
      <c r="AE250" s="41">
        <f t="shared" si="21"/>
        <v>0</v>
      </c>
      <c r="AF250" s="41">
        <f t="shared" si="21"/>
        <v>0</v>
      </c>
      <c r="AG250" s="41">
        <f t="shared" si="21"/>
        <v>0</v>
      </c>
      <c r="AH250" s="41">
        <f t="shared" si="21"/>
        <v>0</v>
      </c>
      <c r="AI250" s="41">
        <f t="shared" si="21"/>
        <v>0</v>
      </c>
      <c r="AJ250" s="41">
        <f t="shared" si="21"/>
        <v>0</v>
      </c>
      <c r="AK250" s="41">
        <f t="shared" si="21"/>
        <v>0</v>
      </c>
      <c r="AL250" s="41">
        <f t="shared" si="21"/>
        <v>0</v>
      </c>
      <c r="AM250" s="41">
        <f t="shared" si="21"/>
        <v>0</v>
      </c>
      <c r="AN250" s="41">
        <f t="shared" si="21"/>
        <v>0</v>
      </c>
      <c r="AO250" s="41">
        <f t="shared" si="21"/>
        <v>0</v>
      </c>
      <c r="AP250" s="41">
        <f t="shared" si="21"/>
        <v>0</v>
      </c>
      <c r="AQ250" s="41">
        <f t="shared" si="21"/>
        <v>0</v>
      </c>
      <c r="AR250" s="41">
        <f t="shared" si="21"/>
        <v>0</v>
      </c>
      <c r="AS250" s="41">
        <f t="shared" si="21"/>
        <v>0</v>
      </c>
      <c r="AT250" s="94" t="s">
        <v>586</v>
      </c>
      <c r="AU250" s="94"/>
      <c r="AV250" s="569">
        <f>+SUM(D250:AS250)-X256</f>
        <v>0</v>
      </c>
    </row>
    <row r="251" spans="3:48" s="31" customFormat="1" ht="13.5">
      <c r="C251" s="47"/>
      <c r="D251" s="545">
        <f t="array" ref="D251:W252">+Z245:AS246</f>
        <v>23</v>
      </c>
      <c r="E251" s="545">
        <v>24</v>
      </c>
      <c r="F251" s="545">
        <v>25</v>
      </c>
      <c r="G251" s="545">
        <v>26</v>
      </c>
      <c r="H251" s="545">
        <v>27</v>
      </c>
      <c r="I251" s="545">
        <v>28</v>
      </c>
      <c r="J251" s="545">
        <v>29</v>
      </c>
      <c r="K251" s="545">
        <v>30</v>
      </c>
      <c r="L251" s="545">
        <v>31</v>
      </c>
      <c r="M251" s="545">
        <v>32</v>
      </c>
      <c r="N251" s="545">
        <v>33</v>
      </c>
      <c r="O251" s="545">
        <v>34</v>
      </c>
      <c r="P251" s="545">
        <v>35</v>
      </c>
      <c r="Q251" s="545">
        <v>36</v>
      </c>
      <c r="R251" s="545">
        <v>37</v>
      </c>
      <c r="S251" s="545">
        <v>38</v>
      </c>
      <c r="T251" s="545">
        <v>39</v>
      </c>
      <c r="U251" s="545">
        <v>40</v>
      </c>
      <c r="V251" s="545">
        <v>41</v>
      </c>
      <c r="W251" s="545">
        <v>42</v>
      </c>
      <c r="X251" s="545"/>
    </row>
    <row r="252" spans="3:48" s="31" customFormat="1" ht="54">
      <c r="C252" s="73" t="s">
        <v>56</v>
      </c>
      <c r="D252" s="546" t="str">
        <v>建設　　　　　　　　</v>
      </c>
      <c r="E252" s="546" t="str">
        <v>電力・ガス・熱供給</v>
      </c>
      <c r="F252" s="546" t="str">
        <v>水道</v>
      </c>
      <c r="G252" s="546" t="str">
        <v>廃棄物処理</v>
      </c>
      <c r="H252" s="546" t="str">
        <v>商業　　　　　　　　</v>
      </c>
      <c r="I252" s="546" t="str">
        <v>金融・保険　　　　　</v>
      </c>
      <c r="J252" s="546" t="str">
        <v>不動産　　　　　　　</v>
      </c>
      <c r="K252" s="546" t="str">
        <v>運輸・郵便　　　</v>
      </c>
      <c r="L252" s="546" t="str">
        <v>情報通信</v>
      </c>
      <c r="M252" s="546" t="str">
        <v>公務　　　　　　　　</v>
      </c>
      <c r="N252" s="546" t="str">
        <v>教育・研究　　　　　</v>
      </c>
      <c r="O252" s="546" t="str">
        <v>医療・福祉</v>
      </c>
      <c r="P252" s="546" t="str">
        <v>その他の非営利団体サービス</v>
      </c>
      <c r="Q252" s="546" t="str">
        <v>対事業所サービス</v>
      </c>
      <c r="R252" s="546" t="str">
        <v>宿泊業</v>
      </c>
      <c r="S252" s="546" t="str">
        <v>飲食サービス</v>
      </c>
      <c r="T252" s="546" t="str">
        <v>娯楽サービス</v>
      </c>
      <c r="U252" s="546" t="str">
        <v>対個人サービス</v>
      </c>
      <c r="V252" s="546" t="str">
        <v>事務用品</v>
      </c>
      <c r="W252" s="546" t="str">
        <v>分類不明</v>
      </c>
      <c r="X252" s="546" t="s">
        <v>90</v>
      </c>
    </row>
    <row r="253" spans="3:48" s="31" customFormat="1" ht="13.5">
      <c r="C253" s="74" t="s">
        <v>114</v>
      </c>
      <c r="D253" s="75">
        <f t="array" ref="D253:W256">+Z247:AS250</f>
        <v>0</v>
      </c>
      <c r="E253" s="75">
        <v>0</v>
      </c>
      <c r="F253" s="75">
        <v>0</v>
      </c>
      <c r="G253" s="75">
        <v>0</v>
      </c>
      <c r="H253" s="75">
        <v>0</v>
      </c>
      <c r="I253" s="75">
        <v>0</v>
      </c>
      <c r="J253" s="75">
        <v>0</v>
      </c>
      <c r="K253" s="75">
        <v>0</v>
      </c>
      <c r="L253" s="75">
        <v>0</v>
      </c>
      <c r="M253" s="75">
        <v>0</v>
      </c>
      <c r="N253" s="75">
        <v>0</v>
      </c>
      <c r="O253" s="75">
        <v>0</v>
      </c>
      <c r="P253" s="75">
        <v>0</v>
      </c>
      <c r="Q253" s="92">
        <v>0</v>
      </c>
      <c r="R253" s="92">
        <v>0</v>
      </c>
      <c r="S253" s="92">
        <v>0</v>
      </c>
      <c r="T253" s="92">
        <v>0</v>
      </c>
      <c r="U253" s="92">
        <v>0</v>
      </c>
      <c r="V253" s="92">
        <v>0</v>
      </c>
      <c r="W253" s="75">
        <v>0</v>
      </c>
      <c r="X253" s="75">
        <f>SUM(D247:Y247,D253:W253)</f>
        <v>0</v>
      </c>
    </row>
    <row r="254" spans="3:48" s="31" customFormat="1" ht="13.5">
      <c r="C254" s="77" t="s">
        <v>115</v>
      </c>
      <c r="D254" s="93">
        <v>0</v>
      </c>
      <c r="E254" s="93">
        <v>0</v>
      </c>
      <c r="F254" s="93">
        <v>0</v>
      </c>
      <c r="G254" s="93">
        <v>0</v>
      </c>
      <c r="H254" s="93">
        <v>0</v>
      </c>
      <c r="I254" s="93">
        <v>0</v>
      </c>
      <c r="J254" s="93">
        <v>0</v>
      </c>
      <c r="K254" s="93">
        <v>0</v>
      </c>
      <c r="L254" s="93">
        <v>0</v>
      </c>
      <c r="M254" s="93">
        <v>0</v>
      </c>
      <c r="N254" s="93">
        <v>0</v>
      </c>
      <c r="O254" s="93">
        <v>0</v>
      </c>
      <c r="P254" s="93">
        <v>0</v>
      </c>
      <c r="Q254" s="93">
        <v>0</v>
      </c>
      <c r="R254" s="93">
        <v>0</v>
      </c>
      <c r="S254" s="93">
        <v>0</v>
      </c>
      <c r="T254" s="93">
        <v>0</v>
      </c>
      <c r="U254" s="93">
        <v>0</v>
      </c>
      <c r="V254" s="93">
        <v>0</v>
      </c>
      <c r="W254" s="37">
        <v>0</v>
      </c>
      <c r="X254" s="37">
        <f>SUM(D248:Y248,D254:W254)</f>
        <v>0</v>
      </c>
    </row>
    <row r="255" spans="3:48" s="31" customFormat="1" ht="13.5">
      <c r="C255" s="77" t="s">
        <v>116</v>
      </c>
      <c r="D255" s="37">
        <v>0</v>
      </c>
      <c r="E255" s="37">
        <v>0</v>
      </c>
      <c r="F255" s="37">
        <v>0</v>
      </c>
      <c r="G255" s="37">
        <v>0</v>
      </c>
      <c r="H255" s="37">
        <v>0</v>
      </c>
      <c r="I255" s="37">
        <v>0</v>
      </c>
      <c r="J255" s="37">
        <v>0</v>
      </c>
      <c r="K255" s="37">
        <v>0</v>
      </c>
      <c r="L255" s="37">
        <v>0</v>
      </c>
      <c r="M255" s="37">
        <v>0</v>
      </c>
      <c r="N255" s="37">
        <v>0</v>
      </c>
      <c r="O255" s="37">
        <v>0</v>
      </c>
      <c r="P255" s="37">
        <v>0</v>
      </c>
      <c r="Q255" s="93">
        <v>0</v>
      </c>
      <c r="R255" s="93">
        <v>0</v>
      </c>
      <c r="S255" s="93">
        <v>0</v>
      </c>
      <c r="T255" s="93">
        <v>0</v>
      </c>
      <c r="U255" s="93">
        <v>0</v>
      </c>
      <c r="V255" s="93">
        <v>0</v>
      </c>
      <c r="W255" s="37">
        <v>0</v>
      </c>
      <c r="X255" s="37">
        <f>SUM(D249:Y249,D255:W255)</f>
        <v>0</v>
      </c>
    </row>
    <row r="256" spans="3:48" s="31" customFormat="1" ht="13.5">
      <c r="C256" s="79" t="s">
        <v>107</v>
      </c>
      <c r="D256" s="41">
        <v>0</v>
      </c>
      <c r="E256" s="41">
        <v>0</v>
      </c>
      <c r="F256" s="41">
        <v>0</v>
      </c>
      <c r="G256" s="41">
        <v>0</v>
      </c>
      <c r="H256" s="41">
        <v>0</v>
      </c>
      <c r="I256" s="41">
        <v>0</v>
      </c>
      <c r="J256" s="41">
        <v>0</v>
      </c>
      <c r="K256" s="41">
        <v>0</v>
      </c>
      <c r="L256" s="41">
        <v>0</v>
      </c>
      <c r="M256" s="41">
        <v>0</v>
      </c>
      <c r="N256" s="41">
        <v>0</v>
      </c>
      <c r="O256" s="41">
        <v>0</v>
      </c>
      <c r="P256" s="41">
        <v>0</v>
      </c>
      <c r="Q256" s="41">
        <v>0</v>
      </c>
      <c r="R256" s="41">
        <v>0</v>
      </c>
      <c r="S256" s="41">
        <v>0</v>
      </c>
      <c r="T256" s="41">
        <v>0</v>
      </c>
      <c r="U256" s="41">
        <v>0</v>
      </c>
      <c r="V256" s="41">
        <v>0</v>
      </c>
      <c r="W256" s="41">
        <v>0</v>
      </c>
      <c r="X256" s="41">
        <f>SUM(D250:Y250,D256:W256)</f>
        <v>0</v>
      </c>
    </row>
    <row r="257" spans="3:48" s="31" customFormat="1" ht="10.7" customHeight="1">
      <c r="F257" s="29"/>
      <c r="G257" s="45"/>
    </row>
    <row r="258" spans="3:48" s="31" customFormat="1" ht="13.5">
      <c r="C258" s="31" t="s">
        <v>119</v>
      </c>
      <c r="F258" s="29"/>
      <c r="G258" s="45"/>
    </row>
    <row r="259" spans="3:48" s="31" customFormat="1" ht="10.7" customHeight="1">
      <c r="F259" s="29"/>
      <c r="G259" s="45"/>
    </row>
    <row r="260" spans="3:48" s="31" customFormat="1" ht="10.7" customHeight="1">
      <c r="F260" s="29"/>
      <c r="G260" s="45"/>
    </row>
    <row r="261" spans="3:48" s="31" customFormat="1" ht="18.75">
      <c r="C261" s="49" t="s">
        <v>133</v>
      </c>
      <c r="F261" s="29"/>
      <c r="G261" s="45"/>
    </row>
    <row r="262" spans="3:48" s="31" customFormat="1" ht="10.7" customHeight="1">
      <c r="C262" s="43"/>
      <c r="F262" s="29"/>
      <c r="G262" s="45"/>
    </row>
    <row r="263" spans="3:48" s="31" customFormat="1" ht="17.25">
      <c r="C263" s="32" t="s">
        <v>134</v>
      </c>
      <c r="D263" s="25"/>
      <c r="E263" s="25"/>
      <c r="F263" s="69"/>
      <c r="G263" s="70"/>
      <c r="H263" s="25"/>
      <c r="I263" s="25"/>
      <c r="J263" s="71"/>
      <c r="K263" s="72"/>
      <c r="L263" s="25"/>
      <c r="M263" s="25"/>
      <c r="N263" s="25"/>
      <c r="O263" s="25"/>
      <c r="P263" s="25"/>
      <c r="W263" s="29" t="s">
        <v>55</v>
      </c>
    </row>
    <row r="264" spans="3:48" s="31" customFormat="1" ht="13.5">
      <c r="C264" s="47"/>
      <c r="D264" s="596">
        <f t="array" ref="D264:AS265">+TRANSPOSE('入力 _県内外'!$B$6:$C$47)</f>
        <v>1</v>
      </c>
      <c r="E264" s="596">
        <v>2</v>
      </c>
      <c r="F264" s="596">
        <v>3</v>
      </c>
      <c r="G264" s="596">
        <v>4</v>
      </c>
      <c r="H264" s="596">
        <v>5</v>
      </c>
      <c r="I264" s="596">
        <v>6</v>
      </c>
      <c r="J264" s="596">
        <v>7</v>
      </c>
      <c r="K264" s="596">
        <v>8</v>
      </c>
      <c r="L264" s="596">
        <v>9</v>
      </c>
      <c r="M264" s="596">
        <v>10</v>
      </c>
      <c r="N264" s="596">
        <v>11</v>
      </c>
      <c r="O264" s="596">
        <v>12</v>
      </c>
      <c r="P264" s="596">
        <v>13</v>
      </c>
      <c r="Q264" s="596">
        <v>14</v>
      </c>
      <c r="R264" s="596">
        <v>15</v>
      </c>
      <c r="S264" s="596">
        <v>16</v>
      </c>
      <c r="T264" s="596">
        <v>17</v>
      </c>
      <c r="U264" s="596">
        <v>18</v>
      </c>
      <c r="V264" s="596">
        <v>19</v>
      </c>
      <c r="W264" s="596">
        <v>20</v>
      </c>
      <c r="X264" s="596">
        <v>21</v>
      </c>
      <c r="Y264" s="596">
        <v>22</v>
      </c>
      <c r="Z264" s="596">
        <v>23</v>
      </c>
      <c r="AA264" s="596">
        <v>24</v>
      </c>
      <c r="AB264" s="596">
        <v>25</v>
      </c>
      <c r="AC264" s="596">
        <v>26</v>
      </c>
      <c r="AD264" s="596">
        <v>27</v>
      </c>
      <c r="AE264" s="596">
        <v>28</v>
      </c>
      <c r="AF264" s="596">
        <v>29</v>
      </c>
      <c r="AG264" s="596">
        <v>30</v>
      </c>
      <c r="AH264" s="596">
        <v>31</v>
      </c>
      <c r="AI264" s="596">
        <v>32</v>
      </c>
      <c r="AJ264" s="596">
        <v>33</v>
      </c>
      <c r="AK264" s="596">
        <v>34</v>
      </c>
      <c r="AL264" s="596">
        <v>35</v>
      </c>
      <c r="AM264" s="596">
        <v>36</v>
      </c>
      <c r="AN264" s="596">
        <v>37</v>
      </c>
      <c r="AO264" s="596">
        <v>38</v>
      </c>
      <c r="AP264" s="596">
        <v>39</v>
      </c>
      <c r="AQ264" s="596">
        <v>40</v>
      </c>
      <c r="AR264" s="596">
        <v>41</v>
      </c>
      <c r="AS264" s="596">
        <v>42</v>
      </c>
      <c r="AT264" s="94" t="s">
        <v>586</v>
      </c>
      <c r="AU264" s="94"/>
      <c r="AV264" s="47"/>
    </row>
    <row r="265" spans="3:48" s="31" customFormat="1" ht="54">
      <c r="C265" s="73" t="s">
        <v>56</v>
      </c>
      <c r="D265" s="546" t="str">
        <v>農業　　　　　</v>
      </c>
      <c r="E265" s="546" t="str">
        <v>林業　　　　　</v>
      </c>
      <c r="F265" s="546" t="str">
        <v>漁業　　　　</v>
      </c>
      <c r="G265" s="546" t="str">
        <v>鉱業</v>
      </c>
      <c r="H265" s="546" t="str">
        <v>飲食料品　　　　　　　</v>
      </c>
      <c r="I265" s="546" t="str">
        <v>繊維製品　</v>
      </c>
      <c r="J265" s="546" t="str">
        <v>パルプ・紙・木製品</v>
      </c>
      <c r="K265" s="546" t="str">
        <v>化学製品  　　　  　</v>
      </c>
      <c r="L265" s="546" t="str">
        <v>石油・石炭製品　　　</v>
      </c>
      <c r="M265" s="546" t="str">
        <v>プラスチック・ゴム</v>
      </c>
      <c r="N265" s="546" t="str">
        <v>窯業・土石製品　　</v>
      </c>
      <c r="O265" s="546" t="str">
        <v>鉄鋼　　　　　　　　</v>
      </c>
      <c r="P265" s="546" t="str">
        <v>非鉄金属　　　　　　</v>
      </c>
      <c r="Q265" s="546" t="str">
        <v>金属製品　　　　　　</v>
      </c>
      <c r="R265" s="546" t="str">
        <v>はん用機械</v>
      </c>
      <c r="S265" s="546" t="str">
        <v>生産用機械</v>
      </c>
      <c r="T265" s="546" t="str">
        <v>業務用機械</v>
      </c>
      <c r="U265" s="546" t="str">
        <v>電子部品</v>
      </c>
      <c r="V265" s="546" t="str">
        <v>電気機械　　　　　　</v>
      </c>
      <c r="W265" s="546" t="str">
        <v>情報・通信機器</v>
      </c>
      <c r="X265" s="546" t="str">
        <v>輸送機械  　　　　　</v>
      </c>
      <c r="Y265" s="546" t="str">
        <v>その他の製造工業製品</v>
      </c>
      <c r="Z265" s="546" t="str">
        <v>建設　　　　　　　　</v>
      </c>
      <c r="AA265" s="546" t="str">
        <v>電力・ガス・熱供給</v>
      </c>
      <c r="AB265" s="546" t="str">
        <v>水道</v>
      </c>
      <c r="AC265" s="546" t="str">
        <v>廃棄物処理</v>
      </c>
      <c r="AD265" s="546" t="str">
        <v>商業　　　　　　　　</v>
      </c>
      <c r="AE265" s="546" t="str">
        <v>金融・保険　　　　　</v>
      </c>
      <c r="AF265" s="546" t="str">
        <v>不動産　　　　　　　</v>
      </c>
      <c r="AG265" s="546" t="str">
        <v>運輸・郵便　　　</v>
      </c>
      <c r="AH265" s="546" t="str">
        <v>情報通信</v>
      </c>
      <c r="AI265" s="546" t="str">
        <v>公務　　　　　　　　</v>
      </c>
      <c r="AJ265" s="546" t="str">
        <v>教育・研究　　　　　</v>
      </c>
      <c r="AK265" s="546" t="str">
        <v>医療・福祉</v>
      </c>
      <c r="AL265" s="546" t="str">
        <v>その他の非営利団体サービス</v>
      </c>
      <c r="AM265" s="546" t="str">
        <v>対事業所サービス</v>
      </c>
      <c r="AN265" s="546" t="str">
        <v>宿泊業</v>
      </c>
      <c r="AO265" s="546" t="str">
        <v>飲食サービス</v>
      </c>
      <c r="AP265" s="546" t="str">
        <v>娯楽サービス</v>
      </c>
      <c r="AQ265" s="546" t="str">
        <v>対個人サービス</v>
      </c>
      <c r="AR265" s="546" t="str">
        <v>事務用品</v>
      </c>
      <c r="AS265" s="546" t="str">
        <v>分類不明</v>
      </c>
      <c r="AT265" s="94" t="s">
        <v>586</v>
      </c>
      <c r="AU265" s="94"/>
      <c r="AV265" s="30" t="s">
        <v>90</v>
      </c>
    </row>
    <row r="266" spans="3:48" s="31" customFormat="1" ht="13.5">
      <c r="C266" s="74" t="s">
        <v>114</v>
      </c>
      <c r="D266" s="75">
        <f t="array" ref="D266:AS268">+詳細2!D74:AS76</f>
        <v>0</v>
      </c>
      <c r="E266" s="75">
        <v>0</v>
      </c>
      <c r="F266" s="75">
        <v>0</v>
      </c>
      <c r="G266" s="75">
        <v>0</v>
      </c>
      <c r="H266" s="75">
        <v>0</v>
      </c>
      <c r="I266" s="75">
        <v>0</v>
      </c>
      <c r="J266" s="75">
        <v>0</v>
      </c>
      <c r="K266" s="75">
        <v>0</v>
      </c>
      <c r="L266" s="75">
        <v>0</v>
      </c>
      <c r="M266" s="75">
        <v>0</v>
      </c>
      <c r="N266" s="75">
        <v>0</v>
      </c>
      <c r="O266" s="75">
        <v>0</v>
      </c>
      <c r="P266" s="75">
        <v>0</v>
      </c>
      <c r="Q266" s="75">
        <v>0</v>
      </c>
      <c r="R266" s="75">
        <v>0</v>
      </c>
      <c r="S266" s="75">
        <v>0</v>
      </c>
      <c r="T266" s="75">
        <v>0</v>
      </c>
      <c r="U266" s="75">
        <v>0</v>
      </c>
      <c r="V266" s="75">
        <v>0</v>
      </c>
      <c r="W266" s="75">
        <v>0</v>
      </c>
      <c r="X266" s="75">
        <v>0</v>
      </c>
      <c r="Y266" s="75">
        <v>0</v>
      </c>
      <c r="Z266" s="75">
        <v>0</v>
      </c>
      <c r="AA266" s="75">
        <v>0</v>
      </c>
      <c r="AB266" s="75">
        <v>0</v>
      </c>
      <c r="AC266" s="75">
        <v>0</v>
      </c>
      <c r="AD266" s="75">
        <v>0</v>
      </c>
      <c r="AE266" s="75">
        <v>0</v>
      </c>
      <c r="AF266" s="75">
        <v>0</v>
      </c>
      <c r="AG266" s="75">
        <v>0</v>
      </c>
      <c r="AH266" s="75">
        <v>0</v>
      </c>
      <c r="AI266" s="75">
        <v>0</v>
      </c>
      <c r="AJ266" s="75">
        <v>0</v>
      </c>
      <c r="AK266" s="75">
        <v>0</v>
      </c>
      <c r="AL266" s="75">
        <v>0</v>
      </c>
      <c r="AM266" s="75">
        <v>0</v>
      </c>
      <c r="AN266" s="75">
        <v>0</v>
      </c>
      <c r="AO266" s="75">
        <v>0</v>
      </c>
      <c r="AP266" s="75">
        <v>0</v>
      </c>
      <c r="AQ266" s="75">
        <v>0</v>
      </c>
      <c r="AR266" s="75">
        <v>0</v>
      </c>
      <c r="AS266" s="75">
        <v>0</v>
      </c>
      <c r="AT266" s="94" t="s">
        <v>586</v>
      </c>
      <c r="AU266" s="94"/>
      <c r="AV266" s="568">
        <f>+SUM(D266:AS266)-X272</f>
        <v>0</v>
      </c>
    </row>
    <row r="267" spans="3:48" s="31" customFormat="1" ht="13.5">
      <c r="C267" s="77" t="s">
        <v>115</v>
      </c>
      <c r="D267" s="37">
        <v>0</v>
      </c>
      <c r="E267" s="37">
        <v>0</v>
      </c>
      <c r="F267" s="37">
        <v>0</v>
      </c>
      <c r="G267" s="37">
        <v>0</v>
      </c>
      <c r="H267" s="37">
        <v>0</v>
      </c>
      <c r="I267" s="37">
        <v>0</v>
      </c>
      <c r="J267" s="37">
        <v>0</v>
      </c>
      <c r="K267" s="37">
        <v>0</v>
      </c>
      <c r="L267" s="37">
        <v>0</v>
      </c>
      <c r="M267" s="37">
        <v>0</v>
      </c>
      <c r="N267" s="37">
        <v>0</v>
      </c>
      <c r="O267" s="37">
        <v>0</v>
      </c>
      <c r="P267" s="37">
        <v>0</v>
      </c>
      <c r="Q267" s="37">
        <v>0</v>
      </c>
      <c r="R267" s="37">
        <v>0</v>
      </c>
      <c r="S267" s="37">
        <v>0</v>
      </c>
      <c r="T267" s="37">
        <v>0</v>
      </c>
      <c r="U267" s="37">
        <v>0</v>
      </c>
      <c r="V267" s="37">
        <v>0</v>
      </c>
      <c r="W267" s="37">
        <v>0</v>
      </c>
      <c r="X267" s="37">
        <v>0</v>
      </c>
      <c r="Y267" s="37">
        <v>0</v>
      </c>
      <c r="Z267" s="37">
        <v>0</v>
      </c>
      <c r="AA267" s="37">
        <v>0</v>
      </c>
      <c r="AB267" s="37">
        <v>0</v>
      </c>
      <c r="AC267" s="37">
        <v>0</v>
      </c>
      <c r="AD267" s="37">
        <v>0</v>
      </c>
      <c r="AE267" s="37">
        <v>0</v>
      </c>
      <c r="AF267" s="37">
        <v>0</v>
      </c>
      <c r="AG267" s="37">
        <v>0</v>
      </c>
      <c r="AH267" s="37">
        <v>0</v>
      </c>
      <c r="AI267" s="37">
        <v>0</v>
      </c>
      <c r="AJ267" s="37">
        <v>0</v>
      </c>
      <c r="AK267" s="37">
        <v>0</v>
      </c>
      <c r="AL267" s="37">
        <v>0</v>
      </c>
      <c r="AM267" s="37">
        <v>0</v>
      </c>
      <c r="AN267" s="37">
        <v>0</v>
      </c>
      <c r="AO267" s="37">
        <v>0</v>
      </c>
      <c r="AP267" s="37">
        <v>0</v>
      </c>
      <c r="AQ267" s="37">
        <v>0</v>
      </c>
      <c r="AR267" s="37">
        <v>0</v>
      </c>
      <c r="AS267" s="37">
        <v>0</v>
      </c>
      <c r="AT267" s="94" t="s">
        <v>586</v>
      </c>
      <c r="AU267" s="94"/>
      <c r="AV267" s="568">
        <f>+SUM(D267:AS267)-X273</f>
        <v>0</v>
      </c>
    </row>
    <row r="268" spans="3:48" s="31" customFormat="1" ht="13.5">
      <c r="C268" s="77" t="s">
        <v>116</v>
      </c>
      <c r="D268" s="37">
        <v>0</v>
      </c>
      <c r="E268" s="37">
        <v>0</v>
      </c>
      <c r="F268" s="37">
        <v>0</v>
      </c>
      <c r="G268" s="37">
        <v>0</v>
      </c>
      <c r="H268" s="37">
        <v>0</v>
      </c>
      <c r="I268" s="37">
        <v>0</v>
      </c>
      <c r="J268" s="37">
        <v>0</v>
      </c>
      <c r="K268" s="37">
        <v>0</v>
      </c>
      <c r="L268" s="37">
        <v>0</v>
      </c>
      <c r="M268" s="37">
        <v>0</v>
      </c>
      <c r="N268" s="37">
        <v>0</v>
      </c>
      <c r="O268" s="37">
        <v>0</v>
      </c>
      <c r="P268" s="37">
        <v>0</v>
      </c>
      <c r="Q268" s="37">
        <v>0</v>
      </c>
      <c r="R268" s="37">
        <v>0</v>
      </c>
      <c r="S268" s="37">
        <v>0</v>
      </c>
      <c r="T268" s="37">
        <v>0</v>
      </c>
      <c r="U268" s="37">
        <v>0</v>
      </c>
      <c r="V268" s="37">
        <v>0</v>
      </c>
      <c r="W268" s="37">
        <v>0</v>
      </c>
      <c r="X268" s="37">
        <v>0</v>
      </c>
      <c r="Y268" s="37">
        <v>0</v>
      </c>
      <c r="Z268" s="37">
        <v>0</v>
      </c>
      <c r="AA268" s="37">
        <v>0</v>
      </c>
      <c r="AB268" s="37">
        <v>0</v>
      </c>
      <c r="AC268" s="37">
        <v>0</v>
      </c>
      <c r="AD268" s="37">
        <v>0</v>
      </c>
      <c r="AE268" s="37">
        <v>0</v>
      </c>
      <c r="AF268" s="37">
        <v>0</v>
      </c>
      <c r="AG268" s="37">
        <v>0</v>
      </c>
      <c r="AH268" s="37">
        <v>0</v>
      </c>
      <c r="AI268" s="37">
        <v>0</v>
      </c>
      <c r="AJ268" s="37">
        <v>0</v>
      </c>
      <c r="AK268" s="37">
        <v>0</v>
      </c>
      <c r="AL268" s="37">
        <v>0</v>
      </c>
      <c r="AM268" s="37">
        <v>0</v>
      </c>
      <c r="AN268" s="37">
        <v>0</v>
      </c>
      <c r="AO268" s="37">
        <v>0</v>
      </c>
      <c r="AP268" s="37">
        <v>0</v>
      </c>
      <c r="AQ268" s="37">
        <v>0</v>
      </c>
      <c r="AR268" s="37">
        <v>0</v>
      </c>
      <c r="AS268" s="37">
        <v>0</v>
      </c>
      <c r="AT268" s="94" t="s">
        <v>586</v>
      </c>
      <c r="AU268" s="94"/>
      <c r="AV268" s="569">
        <f>+SUM(D268:AS268)-X274</f>
        <v>0</v>
      </c>
    </row>
    <row r="269" spans="3:48" s="31" customFormat="1" ht="13.5">
      <c r="C269" s="77" t="s">
        <v>107</v>
      </c>
      <c r="D269" s="37">
        <f t="shared" ref="D269:AS269" si="22">SUM(D266:D268)</f>
        <v>0</v>
      </c>
      <c r="E269" s="37">
        <f t="shared" si="22"/>
        <v>0</v>
      </c>
      <c r="F269" s="37">
        <f t="shared" si="22"/>
        <v>0</v>
      </c>
      <c r="G269" s="37">
        <f t="shared" si="22"/>
        <v>0</v>
      </c>
      <c r="H269" s="37">
        <f t="shared" si="22"/>
        <v>0</v>
      </c>
      <c r="I269" s="37">
        <f t="shared" si="22"/>
        <v>0</v>
      </c>
      <c r="J269" s="37">
        <f t="shared" si="22"/>
        <v>0</v>
      </c>
      <c r="K269" s="37">
        <f t="shared" si="22"/>
        <v>0</v>
      </c>
      <c r="L269" s="37">
        <f t="shared" si="22"/>
        <v>0</v>
      </c>
      <c r="M269" s="37">
        <f t="shared" si="22"/>
        <v>0</v>
      </c>
      <c r="N269" s="37">
        <f t="shared" si="22"/>
        <v>0</v>
      </c>
      <c r="O269" s="37">
        <f t="shared" si="22"/>
        <v>0</v>
      </c>
      <c r="P269" s="37">
        <f t="shared" si="22"/>
        <v>0</v>
      </c>
      <c r="Q269" s="37">
        <f t="shared" si="22"/>
        <v>0</v>
      </c>
      <c r="R269" s="37">
        <f t="shared" si="22"/>
        <v>0</v>
      </c>
      <c r="S269" s="37">
        <f t="shared" si="22"/>
        <v>0</v>
      </c>
      <c r="T269" s="37">
        <f t="shared" si="22"/>
        <v>0</v>
      </c>
      <c r="U269" s="37">
        <f t="shared" si="22"/>
        <v>0</v>
      </c>
      <c r="V269" s="37">
        <f t="shared" si="22"/>
        <v>0</v>
      </c>
      <c r="W269" s="41">
        <f t="shared" si="22"/>
        <v>0</v>
      </c>
      <c r="X269" s="41">
        <f t="shared" si="22"/>
        <v>0</v>
      </c>
      <c r="Y269" s="41">
        <f t="shared" si="22"/>
        <v>0</v>
      </c>
      <c r="Z269" s="41">
        <f t="shared" si="22"/>
        <v>0</v>
      </c>
      <c r="AA269" s="41">
        <f t="shared" si="22"/>
        <v>0</v>
      </c>
      <c r="AB269" s="41">
        <f t="shared" si="22"/>
        <v>0</v>
      </c>
      <c r="AC269" s="41">
        <f t="shared" si="22"/>
        <v>0</v>
      </c>
      <c r="AD269" s="41">
        <f t="shared" si="22"/>
        <v>0</v>
      </c>
      <c r="AE269" s="41">
        <f t="shared" si="22"/>
        <v>0</v>
      </c>
      <c r="AF269" s="41">
        <f t="shared" si="22"/>
        <v>0</v>
      </c>
      <c r="AG269" s="41">
        <f t="shared" si="22"/>
        <v>0</v>
      </c>
      <c r="AH269" s="41">
        <f t="shared" si="22"/>
        <v>0</v>
      </c>
      <c r="AI269" s="41">
        <f t="shared" si="22"/>
        <v>0</v>
      </c>
      <c r="AJ269" s="41">
        <f t="shared" si="22"/>
        <v>0</v>
      </c>
      <c r="AK269" s="41">
        <f t="shared" si="22"/>
        <v>0</v>
      </c>
      <c r="AL269" s="41">
        <f t="shared" si="22"/>
        <v>0</v>
      </c>
      <c r="AM269" s="41">
        <f t="shared" si="22"/>
        <v>0</v>
      </c>
      <c r="AN269" s="41">
        <f t="shared" si="22"/>
        <v>0</v>
      </c>
      <c r="AO269" s="41">
        <f t="shared" si="22"/>
        <v>0</v>
      </c>
      <c r="AP269" s="41">
        <f t="shared" si="22"/>
        <v>0</v>
      </c>
      <c r="AQ269" s="41">
        <f t="shared" si="22"/>
        <v>0</v>
      </c>
      <c r="AR269" s="41">
        <f t="shared" si="22"/>
        <v>0</v>
      </c>
      <c r="AS269" s="41">
        <f t="shared" si="22"/>
        <v>0</v>
      </c>
      <c r="AT269" s="94" t="s">
        <v>586</v>
      </c>
      <c r="AU269" s="94"/>
      <c r="AV269" s="569">
        <f>+SUM(D269:AS269)-X275</f>
        <v>0</v>
      </c>
    </row>
    <row r="270" spans="3:48" s="31" customFormat="1" ht="13.5">
      <c r="C270" s="47"/>
      <c r="D270" s="545">
        <f t="array" ref="D270:W271">+Z264:AS265</f>
        <v>23</v>
      </c>
      <c r="E270" s="545">
        <v>24</v>
      </c>
      <c r="F270" s="545">
        <v>25</v>
      </c>
      <c r="G270" s="545">
        <v>26</v>
      </c>
      <c r="H270" s="545">
        <v>27</v>
      </c>
      <c r="I270" s="545">
        <v>28</v>
      </c>
      <c r="J270" s="545">
        <v>29</v>
      </c>
      <c r="K270" s="545">
        <v>30</v>
      </c>
      <c r="L270" s="545">
        <v>31</v>
      </c>
      <c r="M270" s="545">
        <v>32</v>
      </c>
      <c r="N270" s="545">
        <v>33</v>
      </c>
      <c r="O270" s="545">
        <v>34</v>
      </c>
      <c r="P270" s="545">
        <v>35</v>
      </c>
      <c r="Q270" s="545">
        <v>36</v>
      </c>
      <c r="R270" s="545">
        <v>37</v>
      </c>
      <c r="S270" s="545">
        <v>38</v>
      </c>
      <c r="T270" s="545">
        <v>39</v>
      </c>
      <c r="U270" s="545">
        <v>40</v>
      </c>
      <c r="V270" s="545">
        <v>41</v>
      </c>
      <c r="W270" s="545">
        <v>42</v>
      </c>
      <c r="X270" s="545"/>
    </row>
    <row r="271" spans="3:48" s="31" customFormat="1" ht="54">
      <c r="C271" s="73" t="s">
        <v>56</v>
      </c>
      <c r="D271" s="546" t="str">
        <v>建設　　　　　　　　</v>
      </c>
      <c r="E271" s="546" t="str">
        <v>電力・ガス・熱供給</v>
      </c>
      <c r="F271" s="546" t="str">
        <v>水道</v>
      </c>
      <c r="G271" s="546" t="str">
        <v>廃棄物処理</v>
      </c>
      <c r="H271" s="546" t="str">
        <v>商業　　　　　　　　</v>
      </c>
      <c r="I271" s="546" t="str">
        <v>金融・保険　　　　　</v>
      </c>
      <c r="J271" s="546" t="str">
        <v>不動産　　　　　　　</v>
      </c>
      <c r="K271" s="546" t="str">
        <v>運輸・郵便　　　</v>
      </c>
      <c r="L271" s="546" t="str">
        <v>情報通信</v>
      </c>
      <c r="M271" s="546" t="str">
        <v>公務　　　　　　　　</v>
      </c>
      <c r="N271" s="546" t="str">
        <v>教育・研究　　　　　</v>
      </c>
      <c r="O271" s="546" t="str">
        <v>医療・福祉</v>
      </c>
      <c r="P271" s="546" t="str">
        <v>その他の非営利団体サービス</v>
      </c>
      <c r="Q271" s="546" t="str">
        <v>対事業所サービス</v>
      </c>
      <c r="R271" s="546" t="str">
        <v>宿泊業</v>
      </c>
      <c r="S271" s="546" t="str">
        <v>飲食サービス</v>
      </c>
      <c r="T271" s="546" t="str">
        <v>娯楽サービス</v>
      </c>
      <c r="U271" s="546" t="str">
        <v>対個人サービス</v>
      </c>
      <c r="V271" s="546" t="str">
        <v>事務用品</v>
      </c>
      <c r="W271" s="546" t="str">
        <v>分類不明</v>
      </c>
      <c r="X271" s="546" t="s">
        <v>90</v>
      </c>
    </row>
    <row r="272" spans="3:48" s="31" customFormat="1" ht="13.5">
      <c r="C272" s="74" t="s">
        <v>114</v>
      </c>
      <c r="D272" s="75">
        <f t="array" ref="D272:W275">+Z266:AS269</f>
        <v>0</v>
      </c>
      <c r="E272" s="75">
        <v>0</v>
      </c>
      <c r="F272" s="75">
        <v>0</v>
      </c>
      <c r="G272" s="75">
        <v>0</v>
      </c>
      <c r="H272" s="75">
        <v>0</v>
      </c>
      <c r="I272" s="75">
        <v>0</v>
      </c>
      <c r="J272" s="75">
        <v>0</v>
      </c>
      <c r="K272" s="75">
        <v>0</v>
      </c>
      <c r="L272" s="75">
        <v>0</v>
      </c>
      <c r="M272" s="75">
        <v>0</v>
      </c>
      <c r="N272" s="75">
        <v>0</v>
      </c>
      <c r="O272" s="75">
        <v>0</v>
      </c>
      <c r="P272" s="75">
        <v>0</v>
      </c>
      <c r="Q272" s="92">
        <v>0</v>
      </c>
      <c r="R272" s="92">
        <v>0</v>
      </c>
      <c r="S272" s="92">
        <v>0</v>
      </c>
      <c r="T272" s="92">
        <v>0</v>
      </c>
      <c r="U272" s="92">
        <v>0</v>
      </c>
      <c r="V272" s="92">
        <v>0</v>
      </c>
      <c r="W272" s="75">
        <v>0</v>
      </c>
      <c r="X272" s="75">
        <f>SUM(D266:Y266,D272:W272)</f>
        <v>0</v>
      </c>
    </row>
    <row r="273" spans="3:48" s="31" customFormat="1" ht="13.5">
      <c r="C273" s="77" t="s">
        <v>115</v>
      </c>
      <c r="D273" s="93">
        <v>0</v>
      </c>
      <c r="E273" s="93">
        <v>0</v>
      </c>
      <c r="F273" s="93">
        <v>0</v>
      </c>
      <c r="G273" s="93">
        <v>0</v>
      </c>
      <c r="H273" s="93">
        <v>0</v>
      </c>
      <c r="I273" s="93">
        <v>0</v>
      </c>
      <c r="J273" s="93">
        <v>0</v>
      </c>
      <c r="K273" s="93">
        <v>0</v>
      </c>
      <c r="L273" s="93">
        <v>0</v>
      </c>
      <c r="M273" s="93">
        <v>0</v>
      </c>
      <c r="N273" s="93">
        <v>0</v>
      </c>
      <c r="O273" s="93">
        <v>0</v>
      </c>
      <c r="P273" s="93">
        <v>0</v>
      </c>
      <c r="Q273" s="93">
        <v>0</v>
      </c>
      <c r="R273" s="93">
        <v>0</v>
      </c>
      <c r="S273" s="93">
        <v>0</v>
      </c>
      <c r="T273" s="93">
        <v>0</v>
      </c>
      <c r="U273" s="93">
        <v>0</v>
      </c>
      <c r="V273" s="93">
        <v>0</v>
      </c>
      <c r="W273" s="37">
        <v>0</v>
      </c>
      <c r="X273" s="37">
        <f>SUM(D267:Y267,D273:W273)</f>
        <v>0</v>
      </c>
    </row>
    <row r="274" spans="3:48" s="31" customFormat="1" ht="13.5">
      <c r="C274" s="77" t="s">
        <v>116</v>
      </c>
      <c r="D274" s="37">
        <v>0</v>
      </c>
      <c r="E274" s="37">
        <v>0</v>
      </c>
      <c r="F274" s="37">
        <v>0</v>
      </c>
      <c r="G274" s="37">
        <v>0</v>
      </c>
      <c r="H274" s="37">
        <v>0</v>
      </c>
      <c r="I274" s="37">
        <v>0</v>
      </c>
      <c r="J274" s="37">
        <v>0</v>
      </c>
      <c r="K274" s="37">
        <v>0</v>
      </c>
      <c r="L274" s="37">
        <v>0</v>
      </c>
      <c r="M274" s="37">
        <v>0</v>
      </c>
      <c r="N274" s="37">
        <v>0</v>
      </c>
      <c r="O274" s="37">
        <v>0</v>
      </c>
      <c r="P274" s="37">
        <v>0</v>
      </c>
      <c r="Q274" s="93">
        <v>0</v>
      </c>
      <c r="R274" s="93">
        <v>0</v>
      </c>
      <c r="S274" s="93">
        <v>0</v>
      </c>
      <c r="T274" s="93">
        <v>0</v>
      </c>
      <c r="U274" s="93">
        <v>0</v>
      </c>
      <c r="V274" s="93">
        <v>0</v>
      </c>
      <c r="W274" s="37">
        <v>0</v>
      </c>
      <c r="X274" s="37">
        <f>SUM(D268:Y268,D274:W274)</f>
        <v>0</v>
      </c>
    </row>
    <row r="275" spans="3:48" s="31" customFormat="1" ht="13.5">
      <c r="C275" s="79" t="s">
        <v>107</v>
      </c>
      <c r="D275" s="41">
        <v>0</v>
      </c>
      <c r="E275" s="41">
        <v>0</v>
      </c>
      <c r="F275" s="41">
        <v>0</v>
      </c>
      <c r="G275" s="41">
        <v>0</v>
      </c>
      <c r="H275" s="41">
        <v>0</v>
      </c>
      <c r="I275" s="41">
        <v>0</v>
      </c>
      <c r="J275" s="41">
        <v>0</v>
      </c>
      <c r="K275" s="41">
        <v>0</v>
      </c>
      <c r="L275" s="41">
        <v>0</v>
      </c>
      <c r="M275" s="41">
        <v>0</v>
      </c>
      <c r="N275" s="41">
        <v>0</v>
      </c>
      <c r="O275" s="41">
        <v>0</v>
      </c>
      <c r="P275" s="41">
        <v>0</v>
      </c>
      <c r="Q275" s="41">
        <v>0</v>
      </c>
      <c r="R275" s="41">
        <v>0</v>
      </c>
      <c r="S275" s="41">
        <v>0</v>
      </c>
      <c r="T275" s="41">
        <v>0</v>
      </c>
      <c r="U275" s="41">
        <v>0</v>
      </c>
      <c r="V275" s="41">
        <v>0</v>
      </c>
      <c r="W275" s="41">
        <v>0</v>
      </c>
      <c r="X275" s="41">
        <f>SUM(D269:Y269,D275:W275)</f>
        <v>0</v>
      </c>
    </row>
    <row r="276" spans="3:48" s="31" customFormat="1" ht="10.7" customHeight="1">
      <c r="F276" s="29"/>
      <c r="G276" s="45"/>
    </row>
    <row r="277" spans="3:48" s="31" customFormat="1" ht="17.25">
      <c r="C277" s="32" t="s">
        <v>135</v>
      </c>
      <c r="D277" s="25"/>
      <c r="E277" s="25"/>
      <c r="F277" s="69"/>
      <c r="G277" s="70"/>
      <c r="H277" s="25"/>
      <c r="I277" s="25"/>
      <c r="J277" s="71"/>
      <c r="K277" s="72"/>
      <c r="L277" s="25"/>
      <c r="M277" s="25"/>
      <c r="N277" s="25"/>
      <c r="O277" s="25"/>
      <c r="P277" s="25"/>
      <c r="W277" s="29" t="s">
        <v>55</v>
      </c>
    </row>
    <row r="278" spans="3:48" s="31" customFormat="1" ht="13.5">
      <c r="C278" s="47"/>
      <c r="D278" s="596">
        <f t="array" ref="D278:AS279">+TRANSPOSE('入力 _県内外'!$B$6:$C$47)</f>
        <v>1</v>
      </c>
      <c r="E278" s="596">
        <v>2</v>
      </c>
      <c r="F278" s="596">
        <v>3</v>
      </c>
      <c r="G278" s="596">
        <v>4</v>
      </c>
      <c r="H278" s="596">
        <v>5</v>
      </c>
      <c r="I278" s="596">
        <v>6</v>
      </c>
      <c r="J278" s="596">
        <v>7</v>
      </c>
      <c r="K278" s="596">
        <v>8</v>
      </c>
      <c r="L278" s="596">
        <v>9</v>
      </c>
      <c r="M278" s="596">
        <v>10</v>
      </c>
      <c r="N278" s="596">
        <v>11</v>
      </c>
      <c r="O278" s="596">
        <v>12</v>
      </c>
      <c r="P278" s="596">
        <v>13</v>
      </c>
      <c r="Q278" s="596">
        <v>14</v>
      </c>
      <c r="R278" s="596">
        <v>15</v>
      </c>
      <c r="S278" s="596">
        <v>16</v>
      </c>
      <c r="T278" s="596">
        <v>17</v>
      </c>
      <c r="U278" s="596">
        <v>18</v>
      </c>
      <c r="V278" s="596">
        <v>19</v>
      </c>
      <c r="W278" s="596">
        <v>20</v>
      </c>
      <c r="X278" s="596">
        <v>21</v>
      </c>
      <c r="Y278" s="596">
        <v>22</v>
      </c>
      <c r="Z278" s="596">
        <v>23</v>
      </c>
      <c r="AA278" s="596">
        <v>24</v>
      </c>
      <c r="AB278" s="596">
        <v>25</v>
      </c>
      <c r="AC278" s="596">
        <v>26</v>
      </c>
      <c r="AD278" s="596">
        <v>27</v>
      </c>
      <c r="AE278" s="596">
        <v>28</v>
      </c>
      <c r="AF278" s="596">
        <v>29</v>
      </c>
      <c r="AG278" s="596">
        <v>30</v>
      </c>
      <c r="AH278" s="596">
        <v>31</v>
      </c>
      <c r="AI278" s="596">
        <v>32</v>
      </c>
      <c r="AJ278" s="596">
        <v>33</v>
      </c>
      <c r="AK278" s="596">
        <v>34</v>
      </c>
      <c r="AL278" s="596">
        <v>35</v>
      </c>
      <c r="AM278" s="596">
        <v>36</v>
      </c>
      <c r="AN278" s="596">
        <v>37</v>
      </c>
      <c r="AO278" s="596">
        <v>38</v>
      </c>
      <c r="AP278" s="596">
        <v>39</v>
      </c>
      <c r="AQ278" s="596">
        <v>40</v>
      </c>
      <c r="AR278" s="596">
        <v>41</v>
      </c>
      <c r="AS278" s="596">
        <v>42</v>
      </c>
      <c r="AT278" s="94" t="s">
        <v>586</v>
      </c>
      <c r="AU278" s="94"/>
      <c r="AV278" s="47"/>
    </row>
    <row r="279" spans="3:48" s="31" customFormat="1" ht="54">
      <c r="C279" s="73" t="s">
        <v>56</v>
      </c>
      <c r="D279" s="546" t="str">
        <v>農業　　　　　</v>
      </c>
      <c r="E279" s="546" t="str">
        <v>林業　　　　　</v>
      </c>
      <c r="F279" s="546" t="str">
        <v>漁業　　　　</v>
      </c>
      <c r="G279" s="546" t="str">
        <v>鉱業</v>
      </c>
      <c r="H279" s="546" t="str">
        <v>飲食料品　　　　　　　</v>
      </c>
      <c r="I279" s="546" t="str">
        <v>繊維製品　</v>
      </c>
      <c r="J279" s="546" t="str">
        <v>パルプ・紙・木製品</v>
      </c>
      <c r="K279" s="546" t="str">
        <v>化学製品  　　　  　</v>
      </c>
      <c r="L279" s="546" t="str">
        <v>石油・石炭製品　　　</v>
      </c>
      <c r="M279" s="546" t="str">
        <v>プラスチック・ゴム</v>
      </c>
      <c r="N279" s="546" t="str">
        <v>窯業・土石製品　　</v>
      </c>
      <c r="O279" s="546" t="str">
        <v>鉄鋼　　　　　　　　</v>
      </c>
      <c r="P279" s="546" t="str">
        <v>非鉄金属　　　　　　</v>
      </c>
      <c r="Q279" s="546" t="str">
        <v>金属製品　　　　　　</v>
      </c>
      <c r="R279" s="546" t="str">
        <v>はん用機械</v>
      </c>
      <c r="S279" s="546" t="str">
        <v>生産用機械</v>
      </c>
      <c r="T279" s="546" t="str">
        <v>業務用機械</v>
      </c>
      <c r="U279" s="546" t="str">
        <v>電子部品</v>
      </c>
      <c r="V279" s="546" t="str">
        <v>電気機械　　　　　　</v>
      </c>
      <c r="W279" s="546" t="str">
        <v>情報・通信機器</v>
      </c>
      <c r="X279" s="546" t="str">
        <v>輸送機械  　　　　　</v>
      </c>
      <c r="Y279" s="546" t="str">
        <v>その他の製造工業製品</v>
      </c>
      <c r="Z279" s="546" t="str">
        <v>建設　　　　　　　　</v>
      </c>
      <c r="AA279" s="546" t="str">
        <v>電力・ガス・熱供給</v>
      </c>
      <c r="AB279" s="546" t="str">
        <v>水道</v>
      </c>
      <c r="AC279" s="546" t="str">
        <v>廃棄物処理</v>
      </c>
      <c r="AD279" s="546" t="str">
        <v>商業　　　　　　　　</v>
      </c>
      <c r="AE279" s="546" t="str">
        <v>金融・保険　　　　　</v>
      </c>
      <c r="AF279" s="546" t="str">
        <v>不動産　　　　　　　</v>
      </c>
      <c r="AG279" s="546" t="str">
        <v>運輸・郵便　　　</v>
      </c>
      <c r="AH279" s="546" t="str">
        <v>情報通信</v>
      </c>
      <c r="AI279" s="546" t="str">
        <v>公務　　　　　　　　</v>
      </c>
      <c r="AJ279" s="546" t="str">
        <v>教育・研究　　　　　</v>
      </c>
      <c r="AK279" s="546" t="str">
        <v>医療・福祉</v>
      </c>
      <c r="AL279" s="546" t="str">
        <v>その他の非営利団体サービス</v>
      </c>
      <c r="AM279" s="546" t="str">
        <v>対事業所サービス</v>
      </c>
      <c r="AN279" s="546" t="str">
        <v>宿泊業</v>
      </c>
      <c r="AO279" s="546" t="str">
        <v>飲食サービス</v>
      </c>
      <c r="AP279" s="546" t="str">
        <v>娯楽サービス</v>
      </c>
      <c r="AQ279" s="546" t="str">
        <v>対個人サービス</v>
      </c>
      <c r="AR279" s="546" t="str">
        <v>事務用品</v>
      </c>
      <c r="AS279" s="546" t="str">
        <v>分類不明</v>
      </c>
      <c r="AT279" s="94" t="s">
        <v>586</v>
      </c>
      <c r="AU279" s="94"/>
      <c r="AV279" s="30" t="s">
        <v>90</v>
      </c>
    </row>
    <row r="280" spans="3:48" s="31" customFormat="1" ht="13.5">
      <c r="C280" s="74" t="s">
        <v>114</v>
      </c>
      <c r="D280" s="75">
        <f t="array" ref="D280:AS282">+詳細2!D198:AS200</f>
        <v>0</v>
      </c>
      <c r="E280" s="75">
        <v>0</v>
      </c>
      <c r="F280" s="75">
        <v>0</v>
      </c>
      <c r="G280" s="75">
        <v>0</v>
      </c>
      <c r="H280" s="75">
        <v>0</v>
      </c>
      <c r="I280" s="75">
        <v>0</v>
      </c>
      <c r="J280" s="75">
        <v>0</v>
      </c>
      <c r="K280" s="75">
        <v>0</v>
      </c>
      <c r="L280" s="75">
        <v>0</v>
      </c>
      <c r="M280" s="75">
        <v>0</v>
      </c>
      <c r="N280" s="75">
        <v>0</v>
      </c>
      <c r="O280" s="75">
        <v>0</v>
      </c>
      <c r="P280" s="75">
        <v>0</v>
      </c>
      <c r="Q280" s="75">
        <v>0</v>
      </c>
      <c r="R280" s="75">
        <v>0</v>
      </c>
      <c r="S280" s="75">
        <v>0</v>
      </c>
      <c r="T280" s="75">
        <v>0</v>
      </c>
      <c r="U280" s="75">
        <v>0</v>
      </c>
      <c r="V280" s="75">
        <v>0</v>
      </c>
      <c r="W280" s="75">
        <v>0</v>
      </c>
      <c r="X280" s="75">
        <v>0</v>
      </c>
      <c r="Y280" s="75">
        <v>0</v>
      </c>
      <c r="Z280" s="75">
        <v>0</v>
      </c>
      <c r="AA280" s="75">
        <v>0</v>
      </c>
      <c r="AB280" s="75">
        <v>0</v>
      </c>
      <c r="AC280" s="75">
        <v>0</v>
      </c>
      <c r="AD280" s="75">
        <v>0</v>
      </c>
      <c r="AE280" s="75">
        <v>0</v>
      </c>
      <c r="AF280" s="75">
        <v>0</v>
      </c>
      <c r="AG280" s="75">
        <v>0</v>
      </c>
      <c r="AH280" s="75">
        <v>0</v>
      </c>
      <c r="AI280" s="75">
        <v>0</v>
      </c>
      <c r="AJ280" s="75">
        <v>0</v>
      </c>
      <c r="AK280" s="75">
        <v>0</v>
      </c>
      <c r="AL280" s="75">
        <v>0</v>
      </c>
      <c r="AM280" s="75">
        <v>0</v>
      </c>
      <c r="AN280" s="75">
        <v>0</v>
      </c>
      <c r="AO280" s="75">
        <v>0</v>
      </c>
      <c r="AP280" s="75">
        <v>0</v>
      </c>
      <c r="AQ280" s="75">
        <v>0</v>
      </c>
      <c r="AR280" s="75">
        <v>0</v>
      </c>
      <c r="AS280" s="75">
        <v>0</v>
      </c>
      <c r="AT280" s="94" t="s">
        <v>586</v>
      </c>
      <c r="AU280" s="94"/>
      <c r="AV280" s="568">
        <f>+SUM(D280:AS280)-X286</f>
        <v>0</v>
      </c>
    </row>
    <row r="281" spans="3:48" s="31" customFormat="1" ht="13.5">
      <c r="C281" s="77" t="s">
        <v>115</v>
      </c>
      <c r="D281" s="37">
        <v>0</v>
      </c>
      <c r="E281" s="37">
        <v>0</v>
      </c>
      <c r="F281" s="37">
        <v>0</v>
      </c>
      <c r="G281" s="37">
        <v>0</v>
      </c>
      <c r="H281" s="37">
        <v>0</v>
      </c>
      <c r="I281" s="37">
        <v>0</v>
      </c>
      <c r="J281" s="37">
        <v>0</v>
      </c>
      <c r="K281" s="37">
        <v>0</v>
      </c>
      <c r="L281" s="37">
        <v>0</v>
      </c>
      <c r="M281" s="37">
        <v>0</v>
      </c>
      <c r="N281" s="37">
        <v>0</v>
      </c>
      <c r="O281" s="37">
        <v>0</v>
      </c>
      <c r="P281" s="37">
        <v>0</v>
      </c>
      <c r="Q281" s="37">
        <v>0</v>
      </c>
      <c r="R281" s="37">
        <v>0</v>
      </c>
      <c r="S281" s="37">
        <v>0</v>
      </c>
      <c r="T281" s="37">
        <v>0</v>
      </c>
      <c r="U281" s="37">
        <v>0</v>
      </c>
      <c r="V281" s="37">
        <v>0</v>
      </c>
      <c r="W281" s="37">
        <v>0</v>
      </c>
      <c r="X281" s="37">
        <v>0</v>
      </c>
      <c r="Y281" s="37">
        <v>0</v>
      </c>
      <c r="Z281" s="37">
        <v>0</v>
      </c>
      <c r="AA281" s="37">
        <v>0</v>
      </c>
      <c r="AB281" s="37">
        <v>0</v>
      </c>
      <c r="AC281" s="37">
        <v>0</v>
      </c>
      <c r="AD281" s="37">
        <v>0</v>
      </c>
      <c r="AE281" s="37">
        <v>0</v>
      </c>
      <c r="AF281" s="37">
        <v>0</v>
      </c>
      <c r="AG281" s="37">
        <v>0</v>
      </c>
      <c r="AH281" s="37">
        <v>0</v>
      </c>
      <c r="AI281" s="37">
        <v>0</v>
      </c>
      <c r="AJ281" s="37">
        <v>0</v>
      </c>
      <c r="AK281" s="37">
        <v>0</v>
      </c>
      <c r="AL281" s="37">
        <v>0</v>
      </c>
      <c r="AM281" s="37">
        <v>0</v>
      </c>
      <c r="AN281" s="37">
        <v>0</v>
      </c>
      <c r="AO281" s="37">
        <v>0</v>
      </c>
      <c r="AP281" s="37">
        <v>0</v>
      </c>
      <c r="AQ281" s="37">
        <v>0</v>
      </c>
      <c r="AR281" s="37">
        <v>0</v>
      </c>
      <c r="AS281" s="37">
        <v>0</v>
      </c>
      <c r="AT281" s="94" t="s">
        <v>586</v>
      </c>
      <c r="AU281" s="94"/>
      <c r="AV281" s="568">
        <f>+SUM(D281:AS281)-X287</f>
        <v>0</v>
      </c>
    </row>
    <row r="282" spans="3:48" s="31" customFormat="1" ht="13.5">
      <c r="C282" s="77" t="s">
        <v>116</v>
      </c>
      <c r="D282" s="37">
        <v>0</v>
      </c>
      <c r="E282" s="37">
        <v>0</v>
      </c>
      <c r="F282" s="37">
        <v>0</v>
      </c>
      <c r="G282" s="37">
        <v>0</v>
      </c>
      <c r="H282" s="37">
        <v>0</v>
      </c>
      <c r="I282" s="37">
        <v>0</v>
      </c>
      <c r="J282" s="37">
        <v>0</v>
      </c>
      <c r="K282" s="37">
        <v>0</v>
      </c>
      <c r="L282" s="37">
        <v>0</v>
      </c>
      <c r="M282" s="37">
        <v>0</v>
      </c>
      <c r="N282" s="37">
        <v>0</v>
      </c>
      <c r="O282" s="37">
        <v>0</v>
      </c>
      <c r="P282" s="37">
        <v>0</v>
      </c>
      <c r="Q282" s="37">
        <v>0</v>
      </c>
      <c r="R282" s="37">
        <v>0</v>
      </c>
      <c r="S282" s="37">
        <v>0</v>
      </c>
      <c r="T282" s="37">
        <v>0</v>
      </c>
      <c r="U282" s="37">
        <v>0</v>
      </c>
      <c r="V282" s="37">
        <v>0</v>
      </c>
      <c r="W282" s="37">
        <v>0</v>
      </c>
      <c r="X282" s="37">
        <v>0</v>
      </c>
      <c r="Y282" s="37">
        <v>0</v>
      </c>
      <c r="Z282" s="37">
        <v>0</v>
      </c>
      <c r="AA282" s="37">
        <v>0</v>
      </c>
      <c r="AB282" s="37">
        <v>0</v>
      </c>
      <c r="AC282" s="37">
        <v>0</v>
      </c>
      <c r="AD282" s="37">
        <v>0</v>
      </c>
      <c r="AE282" s="37">
        <v>0</v>
      </c>
      <c r="AF282" s="37">
        <v>0</v>
      </c>
      <c r="AG282" s="37">
        <v>0</v>
      </c>
      <c r="AH282" s="37">
        <v>0</v>
      </c>
      <c r="AI282" s="37">
        <v>0</v>
      </c>
      <c r="AJ282" s="37">
        <v>0</v>
      </c>
      <c r="AK282" s="37">
        <v>0</v>
      </c>
      <c r="AL282" s="37">
        <v>0</v>
      </c>
      <c r="AM282" s="37">
        <v>0</v>
      </c>
      <c r="AN282" s="37">
        <v>0</v>
      </c>
      <c r="AO282" s="37">
        <v>0</v>
      </c>
      <c r="AP282" s="37">
        <v>0</v>
      </c>
      <c r="AQ282" s="37">
        <v>0</v>
      </c>
      <c r="AR282" s="37">
        <v>0</v>
      </c>
      <c r="AS282" s="37">
        <v>0</v>
      </c>
      <c r="AT282" s="94" t="s">
        <v>586</v>
      </c>
      <c r="AU282" s="94"/>
      <c r="AV282" s="569">
        <f>+SUM(D282:AS282)-X288</f>
        <v>0</v>
      </c>
    </row>
    <row r="283" spans="3:48" s="31" customFormat="1" ht="13.5">
      <c r="C283" s="77" t="s">
        <v>107</v>
      </c>
      <c r="D283" s="37">
        <f t="shared" ref="D283:AS283" si="23">SUM(D280:D282)</f>
        <v>0</v>
      </c>
      <c r="E283" s="37">
        <f t="shared" si="23"/>
        <v>0</v>
      </c>
      <c r="F283" s="37">
        <f t="shared" si="23"/>
        <v>0</v>
      </c>
      <c r="G283" s="37">
        <f t="shared" si="23"/>
        <v>0</v>
      </c>
      <c r="H283" s="37">
        <f t="shared" si="23"/>
        <v>0</v>
      </c>
      <c r="I283" s="37">
        <f t="shared" si="23"/>
        <v>0</v>
      </c>
      <c r="J283" s="37">
        <f t="shared" si="23"/>
        <v>0</v>
      </c>
      <c r="K283" s="37">
        <f t="shared" si="23"/>
        <v>0</v>
      </c>
      <c r="L283" s="37">
        <f t="shared" si="23"/>
        <v>0</v>
      </c>
      <c r="M283" s="37">
        <f t="shared" si="23"/>
        <v>0</v>
      </c>
      <c r="N283" s="37">
        <f t="shared" si="23"/>
        <v>0</v>
      </c>
      <c r="O283" s="37">
        <f t="shared" si="23"/>
        <v>0</v>
      </c>
      <c r="P283" s="37">
        <f t="shared" si="23"/>
        <v>0</v>
      </c>
      <c r="Q283" s="37">
        <f t="shared" si="23"/>
        <v>0</v>
      </c>
      <c r="R283" s="37">
        <f t="shared" si="23"/>
        <v>0</v>
      </c>
      <c r="S283" s="37">
        <f t="shared" si="23"/>
        <v>0</v>
      </c>
      <c r="T283" s="37">
        <f t="shared" si="23"/>
        <v>0</v>
      </c>
      <c r="U283" s="37">
        <f t="shared" si="23"/>
        <v>0</v>
      </c>
      <c r="V283" s="37">
        <f t="shared" si="23"/>
        <v>0</v>
      </c>
      <c r="W283" s="41">
        <f t="shared" si="23"/>
        <v>0</v>
      </c>
      <c r="X283" s="41">
        <f t="shared" si="23"/>
        <v>0</v>
      </c>
      <c r="Y283" s="41">
        <f t="shared" si="23"/>
        <v>0</v>
      </c>
      <c r="Z283" s="41">
        <f t="shared" si="23"/>
        <v>0</v>
      </c>
      <c r="AA283" s="41">
        <f t="shared" si="23"/>
        <v>0</v>
      </c>
      <c r="AB283" s="41">
        <f t="shared" si="23"/>
        <v>0</v>
      </c>
      <c r="AC283" s="41">
        <f t="shared" si="23"/>
        <v>0</v>
      </c>
      <c r="AD283" s="41">
        <f t="shared" si="23"/>
        <v>0</v>
      </c>
      <c r="AE283" s="41">
        <f t="shared" si="23"/>
        <v>0</v>
      </c>
      <c r="AF283" s="41">
        <f t="shared" si="23"/>
        <v>0</v>
      </c>
      <c r="AG283" s="41">
        <f t="shared" si="23"/>
        <v>0</v>
      </c>
      <c r="AH283" s="41">
        <f t="shared" si="23"/>
        <v>0</v>
      </c>
      <c r="AI283" s="41">
        <f t="shared" si="23"/>
        <v>0</v>
      </c>
      <c r="AJ283" s="41">
        <f t="shared" si="23"/>
        <v>0</v>
      </c>
      <c r="AK283" s="41">
        <f t="shared" si="23"/>
        <v>0</v>
      </c>
      <c r="AL283" s="41">
        <f t="shared" si="23"/>
        <v>0</v>
      </c>
      <c r="AM283" s="41">
        <f t="shared" si="23"/>
        <v>0</v>
      </c>
      <c r="AN283" s="41">
        <f t="shared" si="23"/>
        <v>0</v>
      </c>
      <c r="AO283" s="41">
        <f t="shared" si="23"/>
        <v>0</v>
      </c>
      <c r="AP283" s="41">
        <f t="shared" si="23"/>
        <v>0</v>
      </c>
      <c r="AQ283" s="41">
        <f t="shared" si="23"/>
        <v>0</v>
      </c>
      <c r="AR283" s="41">
        <f t="shared" si="23"/>
        <v>0</v>
      </c>
      <c r="AS283" s="41">
        <f t="shared" si="23"/>
        <v>0</v>
      </c>
      <c r="AT283" s="94" t="s">
        <v>586</v>
      </c>
      <c r="AU283" s="94"/>
      <c r="AV283" s="569">
        <f>+SUM(D283:AS283)-X289</f>
        <v>0</v>
      </c>
    </row>
    <row r="284" spans="3:48" s="31" customFormat="1" ht="13.5">
      <c r="C284" s="47"/>
      <c r="D284" s="545">
        <f t="array" ref="D284:W285">+Z278:AS279</f>
        <v>23</v>
      </c>
      <c r="E284" s="545">
        <v>24</v>
      </c>
      <c r="F284" s="545">
        <v>25</v>
      </c>
      <c r="G284" s="545">
        <v>26</v>
      </c>
      <c r="H284" s="545">
        <v>27</v>
      </c>
      <c r="I284" s="545">
        <v>28</v>
      </c>
      <c r="J284" s="545">
        <v>29</v>
      </c>
      <c r="K284" s="545">
        <v>30</v>
      </c>
      <c r="L284" s="545">
        <v>31</v>
      </c>
      <c r="M284" s="545">
        <v>32</v>
      </c>
      <c r="N284" s="545">
        <v>33</v>
      </c>
      <c r="O284" s="545">
        <v>34</v>
      </c>
      <c r="P284" s="545">
        <v>35</v>
      </c>
      <c r="Q284" s="545">
        <v>36</v>
      </c>
      <c r="R284" s="545">
        <v>37</v>
      </c>
      <c r="S284" s="545">
        <v>38</v>
      </c>
      <c r="T284" s="545">
        <v>39</v>
      </c>
      <c r="U284" s="545">
        <v>40</v>
      </c>
      <c r="V284" s="545">
        <v>41</v>
      </c>
      <c r="W284" s="545">
        <v>42</v>
      </c>
      <c r="X284" s="545"/>
    </row>
    <row r="285" spans="3:48" s="31" customFormat="1" ht="54">
      <c r="C285" s="73" t="s">
        <v>56</v>
      </c>
      <c r="D285" s="546" t="str">
        <v>建設　　　　　　　　</v>
      </c>
      <c r="E285" s="546" t="str">
        <v>電力・ガス・熱供給</v>
      </c>
      <c r="F285" s="546" t="str">
        <v>水道</v>
      </c>
      <c r="G285" s="546" t="str">
        <v>廃棄物処理</v>
      </c>
      <c r="H285" s="546" t="str">
        <v>商業　　　　　　　　</v>
      </c>
      <c r="I285" s="546" t="str">
        <v>金融・保険　　　　　</v>
      </c>
      <c r="J285" s="546" t="str">
        <v>不動産　　　　　　　</v>
      </c>
      <c r="K285" s="546" t="str">
        <v>運輸・郵便　　　</v>
      </c>
      <c r="L285" s="546" t="str">
        <v>情報通信</v>
      </c>
      <c r="M285" s="546" t="str">
        <v>公務　　　　　　　　</v>
      </c>
      <c r="N285" s="546" t="str">
        <v>教育・研究　　　　　</v>
      </c>
      <c r="O285" s="546" t="str">
        <v>医療・福祉</v>
      </c>
      <c r="P285" s="546" t="str">
        <v>その他の非営利団体サービス</v>
      </c>
      <c r="Q285" s="546" t="str">
        <v>対事業所サービス</v>
      </c>
      <c r="R285" s="546" t="str">
        <v>宿泊業</v>
      </c>
      <c r="S285" s="546" t="str">
        <v>飲食サービス</v>
      </c>
      <c r="T285" s="546" t="str">
        <v>娯楽サービス</v>
      </c>
      <c r="U285" s="546" t="str">
        <v>対個人サービス</v>
      </c>
      <c r="V285" s="546" t="str">
        <v>事務用品</v>
      </c>
      <c r="W285" s="546" t="str">
        <v>分類不明</v>
      </c>
      <c r="X285" s="546" t="s">
        <v>90</v>
      </c>
    </row>
    <row r="286" spans="3:48" s="31" customFormat="1" ht="13.5">
      <c r="C286" s="74" t="s">
        <v>114</v>
      </c>
      <c r="D286" s="75">
        <f t="array" ref="D286:W289">+Z280:AS283</f>
        <v>0</v>
      </c>
      <c r="E286" s="75">
        <v>0</v>
      </c>
      <c r="F286" s="75">
        <v>0</v>
      </c>
      <c r="G286" s="75">
        <v>0</v>
      </c>
      <c r="H286" s="75">
        <v>0</v>
      </c>
      <c r="I286" s="75">
        <v>0</v>
      </c>
      <c r="J286" s="75">
        <v>0</v>
      </c>
      <c r="K286" s="75">
        <v>0</v>
      </c>
      <c r="L286" s="75">
        <v>0</v>
      </c>
      <c r="M286" s="75">
        <v>0</v>
      </c>
      <c r="N286" s="75">
        <v>0</v>
      </c>
      <c r="O286" s="75">
        <v>0</v>
      </c>
      <c r="P286" s="75">
        <v>0</v>
      </c>
      <c r="Q286" s="92">
        <v>0</v>
      </c>
      <c r="R286" s="92">
        <v>0</v>
      </c>
      <c r="S286" s="92">
        <v>0</v>
      </c>
      <c r="T286" s="92">
        <v>0</v>
      </c>
      <c r="U286" s="92">
        <v>0</v>
      </c>
      <c r="V286" s="92">
        <v>0</v>
      </c>
      <c r="W286" s="75">
        <v>0</v>
      </c>
      <c r="X286" s="75">
        <f>SUM(D280:Y280,D286:W286)</f>
        <v>0</v>
      </c>
    </row>
    <row r="287" spans="3:48" s="31" customFormat="1" ht="13.5">
      <c r="C287" s="77" t="s">
        <v>115</v>
      </c>
      <c r="D287" s="93">
        <v>0</v>
      </c>
      <c r="E287" s="93">
        <v>0</v>
      </c>
      <c r="F287" s="93">
        <v>0</v>
      </c>
      <c r="G287" s="93">
        <v>0</v>
      </c>
      <c r="H287" s="93">
        <v>0</v>
      </c>
      <c r="I287" s="93">
        <v>0</v>
      </c>
      <c r="J287" s="93">
        <v>0</v>
      </c>
      <c r="K287" s="93">
        <v>0</v>
      </c>
      <c r="L287" s="93">
        <v>0</v>
      </c>
      <c r="M287" s="93">
        <v>0</v>
      </c>
      <c r="N287" s="93">
        <v>0</v>
      </c>
      <c r="O287" s="93">
        <v>0</v>
      </c>
      <c r="P287" s="93">
        <v>0</v>
      </c>
      <c r="Q287" s="93">
        <v>0</v>
      </c>
      <c r="R287" s="93">
        <v>0</v>
      </c>
      <c r="S287" s="93">
        <v>0</v>
      </c>
      <c r="T287" s="93">
        <v>0</v>
      </c>
      <c r="U287" s="93">
        <v>0</v>
      </c>
      <c r="V287" s="93">
        <v>0</v>
      </c>
      <c r="W287" s="37">
        <v>0</v>
      </c>
      <c r="X287" s="37">
        <f>SUM(D281:Y281,D287:W287)</f>
        <v>0</v>
      </c>
    </row>
    <row r="288" spans="3:48" s="31" customFormat="1" ht="13.5">
      <c r="C288" s="77" t="s">
        <v>116</v>
      </c>
      <c r="D288" s="37">
        <v>0</v>
      </c>
      <c r="E288" s="37">
        <v>0</v>
      </c>
      <c r="F288" s="37">
        <v>0</v>
      </c>
      <c r="G288" s="37">
        <v>0</v>
      </c>
      <c r="H288" s="37">
        <v>0</v>
      </c>
      <c r="I288" s="37">
        <v>0</v>
      </c>
      <c r="J288" s="37">
        <v>0</v>
      </c>
      <c r="K288" s="37">
        <v>0</v>
      </c>
      <c r="L288" s="37">
        <v>0</v>
      </c>
      <c r="M288" s="37">
        <v>0</v>
      </c>
      <c r="N288" s="37">
        <v>0</v>
      </c>
      <c r="O288" s="37">
        <v>0</v>
      </c>
      <c r="P288" s="37">
        <v>0</v>
      </c>
      <c r="Q288" s="93">
        <v>0</v>
      </c>
      <c r="R288" s="93">
        <v>0</v>
      </c>
      <c r="S288" s="93">
        <v>0</v>
      </c>
      <c r="T288" s="93">
        <v>0</v>
      </c>
      <c r="U288" s="93">
        <v>0</v>
      </c>
      <c r="V288" s="93">
        <v>0</v>
      </c>
      <c r="W288" s="37">
        <v>0</v>
      </c>
      <c r="X288" s="37">
        <f>SUM(D282:Y282,D288:W288)</f>
        <v>0</v>
      </c>
    </row>
    <row r="289" spans="3:48" s="31" customFormat="1" ht="13.5">
      <c r="C289" s="79" t="s">
        <v>107</v>
      </c>
      <c r="D289" s="41">
        <v>0</v>
      </c>
      <c r="E289" s="41">
        <v>0</v>
      </c>
      <c r="F289" s="41">
        <v>0</v>
      </c>
      <c r="G289" s="41">
        <v>0</v>
      </c>
      <c r="H289" s="41">
        <v>0</v>
      </c>
      <c r="I289" s="41">
        <v>0</v>
      </c>
      <c r="J289" s="41">
        <v>0</v>
      </c>
      <c r="K289" s="41">
        <v>0</v>
      </c>
      <c r="L289" s="41">
        <v>0</v>
      </c>
      <c r="M289" s="41">
        <v>0</v>
      </c>
      <c r="N289" s="41">
        <v>0</v>
      </c>
      <c r="O289" s="41">
        <v>0</v>
      </c>
      <c r="P289" s="41">
        <v>0</v>
      </c>
      <c r="Q289" s="41">
        <v>0</v>
      </c>
      <c r="R289" s="41">
        <v>0</v>
      </c>
      <c r="S289" s="41">
        <v>0</v>
      </c>
      <c r="T289" s="41">
        <v>0</v>
      </c>
      <c r="U289" s="41">
        <v>0</v>
      </c>
      <c r="V289" s="41">
        <v>0</v>
      </c>
      <c r="W289" s="41">
        <v>0</v>
      </c>
      <c r="X289" s="41">
        <f>SUM(D283:Y283,D289:W289)</f>
        <v>0</v>
      </c>
    </row>
    <row r="290" spans="3:48" s="31" customFormat="1" ht="10.7" customHeight="1">
      <c r="F290" s="29"/>
      <c r="G290" s="45"/>
    </row>
    <row r="291" spans="3:48" s="31" customFormat="1" ht="17.25">
      <c r="C291" s="32" t="s">
        <v>136</v>
      </c>
      <c r="D291" s="25"/>
      <c r="E291" s="25"/>
      <c r="F291" s="69"/>
      <c r="G291" s="70"/>
      <c r="H291" s="25"/>
      <c r="I291" s="25"/>
      <c r="J291" s="71"/>
      <c r="K291" s="72"/>
      <c r="L291" s="25"/>
      <c r="M291" s="25"/>
      <c r="N291" s="25"/>
      <c r="O291" s="25"/>
      <c r="P291" s="25"/>
      <c r="W291" s="29" t="s">
        <v>55</v>
      </c>
    </row>
    <row r="292" spans="3:48" s="31" customFormat="1" ht="13.5">
      <c r="C292" s="47"/>
      <c r="D292" s="596">
        <f t="array" ref="D292:AS293">+TRANSPOSE('入力 _県内外'!$B$6:$C$47)</f>
        <v>1</v>
      </c>
      <c r="E292" s="596">
        <v>2</v>
      </c>
      <c r="F292" s="596">
        <v>3</v>
      </c>
      <c r="G292" s="596">
        <v>4</v>
      </c>
      <c r="H292" s="596">
        <v>5</v>
      </c>
      <c r="I292" s="596">
        <v>6</v>
      </c>
      <c r="J292" s="596">
        <v>7</v>
      </c>
      <c r="K292" s="596">
        <v>8</v>
      </c>
      <c r="L292" s="596">
        <v>9</v>
      </c>
      <c r="M292" s="596">
        <v>10</v>
      </c>
      <c r="N292" s="596">
        <v>11</v>
      </c>
      <c r="O292" s="596">
        <v>12</v>
      </c>
      <c r="P292" s="596">
        <v>13</v>
      </c>
      <c r="Q292" s="596">
        <v>14</v>
      </c>
      <c r="R292" s="596">
        <v>15</v>
      </c>
      <c r="S292" s="596">
        <v>16</v>
      </c>
      <c r="T292" s="596">
        <v>17</v>
      </c>
      <c r="U292" s="596">
        <v>18</v>
      </c>
      <c r="V292" s="596">
        <v>19</v>
      </c>
      <c r="W292" s="596">
        <v>20</v>
      </c>
      <c r="X292" s="596">
        <v>21</v>
      </c>
      <c r="Y292" s="596">
        <v>22</v>
      </c>
      <c r="Z292" s="596">
        <v>23</v>
      </c>
      <c r="AA292" s="596">
        <v>24</v>
      </c>
      <c r="AB292" s="596">
        <v>25</v>
      </c>
      <c r="AC292" s="596">
        <v>26</v>
      </c>
      <c r="AD292" s="596">
        <v>27</v>
      </c>
      <c r="AE292" s="596">
        <v>28</v>
      </c>
      <c r="AF292" s="596">
        <v>29</v>
      </c>
      <c r="AG292" s="596">
        <v>30</v>
      </c>
      <c r="AH292" s="596">
        <v>31</v>
      </c>
      <c r="AI292" s="596">
        <v>32</v>
      </c>
      <c r="AJ292" s="596">
        <v>33</v>
      </c>
      <c r="AK292" s="596">
        <v>34</v>
      </c>
      <c r="AL292" s="596">
        <v>35</v>
      </c>
      <c r="AM292" s="596">
        <v>36</v>
      </c>
      <c r="AN292" s="596">
        <v>37</v>
      </c>
      <c r="AO292" s="596">
        <v>38</v>
      </c>
      <c r="AP292" s="596">
        <v>39</v>
      </c>
      <c r="AQ292" s="596">
        <v>40</v>
      </c>
      <c r="AR292" s="596">
        <v>41</v>
      </c>
      <c r="AS292" s="596">
        <v>42</v>
      </c>
      <c r="AT292" s="94" t="s">
        <v>586</v>
      </c>
      <c r="AU292" s="94"/>
      <c r="AV292" s="47"/>
    </row>
    <row r="293" spans="3:48" s="31" customFormat="1" ht="54">
      <c r="C293" s="73" t="s">
        <v>56</v>
      </c>
      <c r="D293" s="546" t="str">
        <v>農業　　　　　</v>
      </c>
      <c r="E293" s="546" t="str">
        <v>林業　　　　　</v>
      </c>
      <c r="F293" s="546" t="str">
        <v>漁業　　　　</v>
      </c>
      <c r="G293" s="546" t="str">
        <v>鉱業</v>
      </c>
      <c r="H293" s="546" t="str">
        <v>飲食料品　　　　　　　</v>
      </c>
      <c r="I293" s="546" t="str">
        <v>繊維製品　</v>
      </c>
      <c r="J293" s="546" t="str">
        <v>パルプ・紙・木製品</v>
      </c>
      <c r="K293" s="546" t="str">
        <v>化学製品  　　　  　</v>
      </c>
      <c r="L293" s="546" t="str">
        <v>石油・石炭製品　　　</v>
      </c>
      <c r="M293" s="546" t="str">
        <v>プラスチック・ゴム</v>
      </c>
      <c r="N293" s="546" t="str">
        <v>窯業・土石製品　　</v>
      </c>
      <c r="O293" s="546" t="str">
        <v>鉄鋼　　　　　　　　</v>
      </c>
      <c r="P293" s="546" t="str">
        <v>非鉄金属　　　　　　</v>
      </c>
      <c r="Q293" s="546" t="str">
        <v>金属製品　　　　　　</v>
      </c>
      <c r="R293" s="546" t="str">
        <v>はん用機械</v>
      </c>
      <c r="S293" s="546" t="str">
        <v>生産用機械</v>
      </c>
      <c r="T293" s="546" t="str">
        <v>業務用機械</v>
      </c>
      <c r="U293" s="546" t="str">
        <v>電子部品</v>
      </c>
      <c r="V293" s="546" t="str">
        <v>電気機械　　　　　　</v>
      </c>
      <c r="W293" s="546" t="str">
        <v>情報・通信機器</v>
      </c>
      <c r="X293" s="546" t="str">
        <v>輸送機械  　　　　　</v>
      </c>
      <c r="Y293" s="546" t="str">
        <v>その他の製造工業製品</v>
      </c>
      <c r="Z293" s="546" t="str">
        <v>建設　　　　　　　　</v>
      </c>
      <c r="AA293" s="546" t="str">
        <v>電力・ガス・熱供給</v>
      </c>
      <c r="AB293" s="546" t="str">
        <v>水道</v>
      </c>
      <c r="AC293" s="546" t="str">
        <v>廃棄物処理</v>
      </c>
      <c r="AD293" s="546" t="str">
        <v>商業　　　　　　　　</v>
      </c>
      <c r="AE293" s="546" t="str">
        <v>金融・保険　　　　　</v>
      </c>
      <c r="AF293" s="546" t="str">
        <v>不動産　　　　　　　</v>
      </c>
      <c r="AG293" s="546" t="str">
        <v>運輸・郵便　　　</v>
      </c>
      <c r="AH293" s="546" t="str">
        <v>情報通信</v>
      </c>
      <c r="AI293" s="546" t="str">
        <v>公務　　　　　　　　</v>
      </c>
      <c r="AJ293" s="546" t="str">
        <v>教育・研究　　　　　</v>
      </c>
      <c r="AK293" s="546" t="str">
        <v>医療・福祉</v>
      </c>
      <c r="AL293" s="546" t="str">
        <v>その他の非営利団体サービス</v>
      </c>
      <c r="AM293" s="546" t="str">
        <v>対事業所サービス</v>
      </c>
      <c r="AN293" s="546" t="str">
        <v>宿泊業</v>
      </c>
      <c r="AO293" s="546" t="str">
        <v>飲食サービス</v>
      </c>
      <c r="AP293" s="546" t="str">
        <v>娯楽サービス</v>
      </c>
      <c r="AQ293" s="546" t="str">
        <v>対個人サービス</v>
      </c>
      <c r="AR293" s="546" t="str">
        <v>事務用品</v>
      </c>
      <c r="AS293" s="546" t="str">
        <v>分類不明</v>
      </c>
      <c r="AT293" s="94" t="s">
        <v>586</v>
      </c>
      <c r="AU293" s="94"/>
      <c r="AV293" s="30" t="s">
        <v>90</v>
      </c>
    </row>
    <row r="294" spans="3:48" s="31" customFormat="1" ht="13.5">
      <c r="C294" s="74" t="s">
        <v>114</v>
      </c>
      <c r="D294" s="75">
        <f t="array" ref="D294:AS296">+詳細2!D266:AS268</f>
        <v>0</v>
      </c>
      <c r="E294" s="75">
        <v>0</v>
      </c>
      <c r="F294" s="75">
        <v>0</v>
      </c>
      <c r="G294" s="75">
        <v>0</v>
      </c>
      <c r="H294" s="75">
        <v>0</v>
      </c>
      <c r="I294" s="75">
        <v>0</v>
      </c>
      <c r="J294" s="75">
        <v>0</v>
      </c>
      <c r="K294" s="75">
        <v>0</v>
      </c>
      <c r="L294" s="75">
        <v>0</v>
      </c>
      <c r="M294" s="75">
        <v>0</v>
      </c>
      <c r="N294" s="75">
        <v>0</v>
      </c>
      <c r="O294" s="75">
        <v>0</v>
      </c>
      <c r="P294" s="75">
        <v>0</v>
      </c>
      <c r="Q294" s="75">
        <v>0</v>
      </c>
      <c r="R294" s="75">
        <v>0</v>
      </c>
      <c r="S294" s="75">
        <v>0</v>
      </c>
      <c r="T294" s="75">
        <v>0</v>
      </c>
      <c r="U294" s="75">
        <v>0</v>
      </c>
      <c r="V294" s="75">
        <v>0</v>
      </c>
      <c r="W294" s="75">
        <v>0</v>
      </c>
      <c r="X294" s="75">
        <v>0</v>
      </c>
      <c r="Y294" s="75">
        <v>0</v>
      </c>
      <c r="Z294" s="75">
        <v>0</v>
      </c>
      <c r="AA294" s="75">
        <v>0</v>
      </c>
      <c r="AB294" s="75">
        <v>0</v>
      </c>
      <c r="AC294" s="75">
        <v>0</v>
      </c>
      <c r="AD294" s="75">
        <v>0</v>
      </c>
      <c r="AE294" s="75">
        <v>0</v>
      </c>
      <c r="AF294" s="75">
        <v>0</v>
      </c>
      <c r="AG294" s="75">
        <v>0</v>
      </c>
      <c r="AH294" s="75">
        <v>0</v>
      </c>
      <c r="AI294" s="75">
        <v>0</v>
      </c>
      <c r="AJ294" s="75">
        <v>0</v>
      </c>
      <c r="AK294" s="75">
        <v>0</v>
      </c>
      <c r="AL294" s="75">
        <v>0</v>
      </c>
      <c r="AM294" s="75">
        <v>0</v>
      </c>
      <c r="AN294" s="75">
        <v>0</v>
      </c>
      <c r="AO294" s="75">
        <v>0</v>
      </c>
      <c r="AP294" s="75">
        <v>0</v>
      </c>
      <c r="AQ294" s="75">
        <v>0</v>
      </c>
      <c r="AR294" s="75">
        <v>0</v>
      </c>
      <c r="AS294" s="75">
        <v>0</v>
      </c>
      <c r="AT294" s="94" t="s">
        <v>586</v>
      </c>
      <c r="AU294" s="94"/>
      <c r="AV294" s="568">
        <f>+SUM(D294:AS294)-X300</f>
        <v>0</v>
      </c>
    </row>
    <row r="295" spans="3:48" s="31" customFormat="1" ht="13.5">
      <c r="C295" s="77" t="s">
        <v>115</v>
      </c>
      <c r="D295" s="37">
        <v>0</v>
      </c>
      <c r="E295" s="37">
        <v>0</v>
      </c>
      <c r="F295" s="37">
        <v>0</v>
      </c>
      <c r="G295" s="37">
        <v>0</v>
      </c>
      <c r="H295" s="37">
        <v>0</v>
      </c>
      <c r="I295" s="37">
        <v>0</v>
      </c>
      <c r="J295" s="37">
        <v>0</v>
      </c>
      <c r="K295" s="37">
        <v>0</v>
      </c>
      <c r="L295" s="37">
        <v>0</v>
      </c>
      <c r="M295" s="37">
        <v>0</v>
      </c>
      <c r="N295" s="37">
        <v>0</v>
      </c>
      <c r="O295" s="37">
        <v>0</v>
      </c>
      <c r="P295" s="37">
        <v>0</v>
      </c>
      <c r="Q295" s="37">
        <v>0</v>
      </c>
      <c r="R295" s="37">
        <v>0</v>
      </c>
      <c r="S295" s="37">
        <v>0</v>
      </c>
      <c r="T295" s="37">
        <v>0</v>
      </c>
      <c r="U295" s="37">
        <v>0</v>
      </c>
      <c r="V295" s="37">
        <v>0</v>
      </c>
      <c r="W295" s="37">
        <v>0</v>
      </c>
      <c r="X295" s="37">
        <v>0</v>
      </c>
      <c r="Y295" s="37">
        <v>0</v>
      </c>
      <c r="Z295" s="37">
        <v>0</v>
      </c>
      <c r="AA295" s="37">
        <v>0</v>
      </c>
      <c r="AB295" s="37">
        <v>0</v>
      </c>
      <c r="AC295" s="37">
        <v>0</v>
      </c>
      <c r="AD295" s="37">
        <v>0</v>
      </c>
      <c r="AE295" s="37">
        <v>0</v>
      </c>
      <c r="AF295" s="37">
        <v>0</v>
      </c>
      <c r="AG295" s="37">
        <v>0</v>
      </c>
      <c r="AH295" s="37">
        <v>0</v>
      </c>
      <c r="AI295" s="37">
        <v>0</v>
      </c>
      <c r="AJ295" s="37">
        <v>0</v>
      </c>
      <c r="AK295" s="37">
        <v>0</v>
      </c>
      <c r="AL295" s="37">
        <v>0</v>
      </c>
      <c r="AM295" s="37">
        <v>0</v>
      </c>
      <c r="AN295" s="37">
        <v>0</v>
      </c>
      <c r="AO295" s="37">
        <v>0</v>
      </c>
      <c r="AP295" s="37">
        <v>0</v>
      </c>
      <c r="AQ295" s="37">
        <v>0</v>
      </c>
      <c r="AR295" s="37">
        <v>0</v>
      </c>
      <c r="AS295" s="37">
        <v>0</v>
      </c>
      <c r="AT295" s="94" t="s">
        <v>586</v>
      </c>
      <c r="AU295" s="94"/>
      <c r="AV295" s="568">
        <f>+SUM(D295:AS295)-X301</f>
        <v>0</v>
      </c>
    </row>
    <row r="296" spans="3:48" s="31" customFormat="1" ht="13.5">
      <c r="C296" s="77" t="s">
        <v>116</v>
      </c>
      <c r="D296" s="37">
        <v>0</v>
      </c>
      <c r="E296" s="37">
        <v>0</v>
      </c>
      <c r="F296" s="37">
        <v>0</v>
      </c>
      <c r="G296" s="37">
        <v>0</v>
      </c>
      <c r="H296" s="37">
        <v>0</v>
      </c>
      <c r="I296" s="37">
        <v>0</v>
      </c>
      <c r="J296" s="37">
        <v>0</v>
      </c>
      <c r="K296" s="37">
        <v>0</v>
      </c>
      <c r="L296" s="37">
        <v>0</v>
      </c>
      <c r="M296" s="37">
        <v>0</v>
      </c>
      <c r="N296" s="37">
        <v>0</v>
      </c>
      <c r="O296" s="37">
        <v>0</v>
      </c>
      <c r="P296" s="37">
        <v>0</v>
      </c>
      <c r="Q296" s="37">
        <v>0</v>
      </c>
      <c r="R296" s="37">
        <v>0</v>
      </c>
      <c r="S296" s="37">
        <v>0</v>
      </c>
      <c r="T296" s="37">
        <v>0</v>
      </c>
      <c r="U296" s="37">
        <v>0</v>
      </c>
      <c r="V296" s="37">
        <v>0</v>
      </c>
      <c r="W296" s="37">
        <v>0</v>
      </c>
      <c r="X296" s="37">
        <v>0</v>
      </c>
      <c r="Y296" s="37">
        <v>0</v>
      </c>
      <c r="Z296" s="37">
        <v>0</v>
      </c>
      <c r="AA296" s="37">
        <v>0</v>
      </c>
      <c r="AB296" s="37">
        <v>0</v>
      </c>
      <c r="AC296" s="37">
        <v>0</v>
      </c>
      <c r="AD296" s="37">
        <v>0</v>
      </c>
      <c r="AE296" s="37">
        <v>0</v>
      </c>
      <c r="AF296" s="37">
        <v>0</v>
      </c>
      <c r="AG296" s="37">
        <v>0</v>
      </c>
      <c r="AH296" s="37">
        <v>0</v>
      </c>
      <c r="AI296" s="37">
        <v>0</v>
      </c>
      <c r="AJ296" s="37">
        <v>0</v>
      </c>
      <c r="AK296" s="37">
        <v>0</v>
      </c>
      <c r="AL296" s="37">
        <v>0</v>
      </c>
      <c r="AM296" s="37">
        <v>0</v>
      </c>
      <c r="AN296" s="37">
        <v>0</v>
      </c>
      <c r="AO296" s="37">
        <v>0</v>
      </c>
      <c r="AP296" s="37">
        <v>0</v>
      </c>
      <c r="AQ296" s="37">
        <v>0</v>
      </c>
      <c r="AR296" s="37">
        <v>0</v>
      </c>
      <c r="AS296" s="37">
        <v>0</v>
      </c>
      <c r="AT296" s="94" t="s">
        <v>586</v>
      </c>
      <c r="AU296" s="94"/>
      <c r="AV296" s="569">
        <f>+SUM(D296:AS296)-X302</f>
        <v>0</v>
      </c>
    </row>
    <row r="297" spans="3:48" s="31" customFormat="1" ht="13.5">
      <c r="C297" s="77" t="s">
        <v>107</v>
      </c>
      <c r="D297" s="37">
        <f t="shared" ref="D297:AS297" si="24">SUM(D294:D296)</f>
        <v>0</v>
      </c>
      <c r="E297" s="37">
        <f t="shared" si="24"/>
        <v>0</v>
      </c>
      <c r="F297" s="37">
        <f t="shared" si="24"/>
        <v>0</v>
      </c>
      <c r="G297" s="37">
        <f t="shared" si="24"/>
        <v>0</v>
      </c>
      <c r="H297" s="37">
        <f t="shared" si="24"/>
        <v>0</v>
      </c>
      <c r="I297" s="37">
        <f t="shared" si="24"/>
        <v>0</v>
      </c>
      <c r="J297" s="37">
        <f t="shared" si="24"/>
        <v>0</v>
      </c>
      <c r="K297" s="37">
        <f t="shared" si="24"/>
        <v>0</v>
      </c>
      <c r="L297" s="37">
        <f t="shared" si="24"/>
        <v>0</v>
      </c>
      <c r="M297" s="37">
        <f t="shared" si="24"/>
        <v>0</v>
      </c>
      <c r="N297" s="37">
        <f t="shared" si="24"/>
        <v>0</v>
      </c>
      <c r="O297" s="37">
        <f t="shared" si="24"/>
        <v>0</v>
      </c>
      <c r="P297" s="37">
        <f t="shared" si="24"/>
        <v>0</v>
      </c>
      <c r="Q297" s="37">
        <f t="shared" si="24"/>
        <v>0</v>
      </c>
      <c r="R297" s="37">
        <f t="shared" si="24"/>
        <v>0</v>
      </c>
      <c r="S297" s="37">
        <f t="shared" si="24"/>
        <v>0</v>
      </c>
      <c r="T297" s="37">
        <f t="shared" si="24"/>
        <v>0</v>
      </c>
      <c r="U297" s="37">
        <f t="shared" si="24"/>
        <v>0</v>
      </c>
      <c r="V297" s="37">
        <f t="shared" si="24"/>
        <v>0</v>
      </c>
      <c r="W297" s="41">
        <f t="shared" si="24"/>
        <v>0</v>
      </c>
      <c r="X297" s="41">
        <f t="shared" si="24"/>
        <v>0</v>
      </c>
      <c r="Y297" s="41">
        <f t="shared" si="24"/>
        <v>0</v>
      </c>
      <c r="Z297" s="41">
        <f t="shared" si="24"/>
        <v>0</v>
      </c>
      <c r="AA297" s="41">
        <f t="shared" si="24"/>
        <v>0</v>
      </c>
      <c r="AB297" s="41">
        <f t="shared" si="24"/>
        <v>0</v>
      </c>
      <c r="AC297" s="41">
        <f t="shared" si="24"/>
        <v>0</v>
      </c>
      <c r="AD297" s="41">
        <f t="shared" si="24"/>
        <v>0</v>
      </c>
      <c r="AE297" s="41">
        <f t="shared" si="24"/>
        <v>0</v>
      </c>
      <c r="AF297" s="41">
        <f t="shared" si="24"/>
        <v>0</v>
      </c>
      <c r="AG297" s="41">
        <f t="shared" si="24"/>
        <v>0</v>
      </c>
      <c r="AH297" s="41">
        <f t="shared" si="24"/>
        <v>0</v>
      </c>
      <c r="AI297" s="41">
        <f t="shared" si="24"/>
        <v>0</v>
      </c>
      <c r="AJ297" s="41">
        <f t="shared" si="24"/>
        <v>0</v>
      </c>
      <c r="AK297" s="41">
        <f t="shared" si="24"/>
        <v>0</v>
      </c>
      <c r="AL297" s="41">
        <f t="shared" si="24"/>
        <v>0</v>
      </c>
      <c r="AM297" s="41">
        <f t="shared" si="24"/>
        <v>0</v>
      </c>
      <c r="AN297" s="41">
        <f t="shared" si="24"/>
        <v>0</v>
      </c>
      <c r="AO297" s="41">
        <f t="shared" si="24"/>
        <v>0</v>
      </c>
      <c r="AP297" s="41">
        <f t="shared" si="24"/>
        <v>0</v>
      </c>
      <c r="AQ297" s="41">
        <f t="shared" si="24"/>
        <v>0</v>
      </c>
      <c r="AR297" s="41">
        <f t="shared" si="24"/>
        <v>0</v>
      </c>
      <c r="AS297" s="41">
        <f t="shared" si="24"/>
        <v>0</v>
      </c>
      <c r="AT297" s="94" t="s">
        <v>586</v>
      </c>
      <c r="AU297" s="94"/>
      <c r="AV297" s="569">
        <f>+SUM(D297:AS297)-X303</f>
        <v>0</v>
      </c>
    </row>
    <row r="298" spans="3:48" s="31" customFormat="1" ht="13.5">
      <c r="C298" s="47"/>
      <c r="D298" s="545">
        <f t="array" ref="D298:W299">+Z292:AS293</f>
        <v>23</v>
      </c>
      <c r="E298" s="545">
        <v>24</v>
      </c>
      <c r="F298" s="545">
        <v>25</v>
      </c>
      <c r="G298" s="545">
        <v>26</v>
      </c>
      <c r="H298" s="545">
        <v>27</v>
      </c>
      <c r="I298" s="545">
        <v>28</v>
      </c>
      <c r="J298" s="545">
        <v>29</v>
      </c>
      <c r="K298" s="545">
        <v>30</v>
      </c>
      <c r="L298" s="545">
        <v>31</v>
      </c>
      <c r="M298" s="545">
        <v>32</v>
      </c>
      <c r="N298" s="545">
        <v>33</v>
      </c>
      <c r="O298" s="545">
        <v>34</v>
      </c>
      <c r="P298" s="545">
        <v>35</v>
      </c>
      <c r="Q298" s="545">
        <v>36</v>
      </c>
      <c r="R298" s="545">
        <v>37</v>
      </c>
      <c r="S298" s="545">
        <v>38</v>
      </c>
      <c r="T298" s="545">
        <v>39</v>
      </c>
      <c r="U298" s="545">
        <v>40</v>
      </c>
      <c r="V298" s="545">
        <v>41</v>
      </c>
      <c r="W298" s="545">
        <v>42</v>
      </c>
      <c r="X298" s="545"/>
    </row>
    <row r="299" spans="3:48" s="31" customFormat="1" ht="54">
      <c r="C299" s="73" t="s">
        <v>56</v>
      </c>
      <c r="D299" s="546" t="str">
        <v>建設　　　　　　　　</v>
      </c>
      <c r="E299" s="546" t="str">
        <v>電力・ガス・熱供給</v>
      </c>
      <c r="F299" s="546" t="str">
        <v>水道</v>
      </c>
      <c r="G299" s="546" t="str">
        <v>廃棄物処理</v>
      </c>
      <c r="H299" s="546" t="str">
        <v>商業　　　　　　　　</v>
      </c>
      <c r="I299" s="546" t="str">
        <v>金融・保険　　　　　</v>
      </c>
      <c r="J299" s="546" t="str">
        <v>不動産　　　　　　　</v>
      </c>
      <c r="K299" s="546" t="str">
        <v>運輸・郵便　　　</v>
      </c>
      <c r="L299" s="546" t="str">
        <v>情報通信</v>
      </c>
      <c r="M299" s="546" t="str">
        <v>公務　　　　　　　　</v>
      </c>
      <c r="N299" s="546" t="str">
        <v>教育・研究　　　　　</v>
      </c>
      <c r="O299" s="546" t="str">
        <v>医療・福祉</v>
      </c>
      <c r="P299" s="546" t="str">
        <v>その他の非営利団体サービス</v>
      </c>
      <c r="Q299" s="546" t="str">
        <v>対事業所サービス</v>
      </c>
      <c r="R299" s="546" t="str">
        <v>宿泊業</v>
      </c>
      <c r="S299" s="546" t="str">
        <v>飲食サービス</v>
      </c>
      <c r="T299" s="546" t="str">
        <v>娯楽サービス</v>
      </c>
      <c r="U299" s="546" t="str">
        <v>対個人サービス</v>
      </c>
      <c r="V299" s="546" t="str">
        <v>事務用品</v>
      </c>
      <c r="W299" s="546" t="str">
        <v>分類不明</v>
      </c>
      <c r="X299" s="546" t="s">
        <v>90</v>
      </c>
    </row>
    <row r="300" spans="3:48" s="31" customFormat="1" ht="13.5">
      <c r="C300" s="74" t="s">
        <v>114</v>
      </c>
      <c r="D300" s="75">
        <f t="array" ref="D300:W303">+Z294:AS297</f>
        <v>0</v>
      </c>
      <c r="E300" s="75">
        <v>0</v>
      </c>
      <c r="F300" s="75">
        <v>0</v>
      </c>
      <c r="G300" s="75">
        <v>0</v>
      </c>
      <c r="H300" s="75">
        <v>0</v>
      </c>
      <c r="I300" s="75">
        <v>0</v>
      </c>
      <c r="J300" s="75">
        <v>0</v>
      </c>
      <c r="K300" s="75">
        <v>0</v>
      </c>
      <c r="L300" s="75">
        <v>0</v>
      </c>
      <c r="M300" s="75">
        <v>0</v>
      </c>
      <c r="N300" s="75">
        <v>0</v>
      </c>
      <c r="O300" s="75">
        <v>0</v>
      </c>
      <c r="P300" s="75">
        <v>0</v>
      </c>
      <c r="Q300" s="92">
        <v>0</v>
      </c>
      <c r="R300" s="92">
        <v>0</v>
      </c>
      <c r="S300" s="92">
        <v>0</v>
      </c>
      <c r="T300" s="92">
        <v>0</v>
      </c>
      <c r="U300" s="92">
        <v>0</v>
      </c>
      <c r="V300" s="92">
        <v>0</v>
      </c>
      <c r="W300" s="75">
        <v>0</v>
      </c>
      <c r="X300" s="75">
        <f>SUM(D294:Y294,D300:W300)</f>
        <v>0</v>
      </c>
    </row>
    <row r="301" spans="3:48" s="31" customFormat="1" ht="13.5">
      <c r="C301" s="77" t="s">
        <v>115</v>
      </c>
      <c r="D301" s="93">
        <v>0</v>
      </c>
      <c r="E301" s="93">
        <v>0</v>
      </c>
      <c r="F301" s="93">
        <v>0</v>
      </c>
      <c r="G301" s="93">
        <v>0</v>
      </c>
      <c r="H301" s="93">
        <v>0</v>
      </c>
      <c r="I301" s="93">
        <v>0</v>
      </c>
      <c r="J301" s="93">
        <v>0</v>
      </c>
      <c r="K301" s="93">
        <v>0</v>
      </c>
      <c r="L301" s="93">
        <v>0</v>
      </c>
      <c r="M301" s="93">
        <v>0</v>
      </c>
      <c r="N301" s="93">
        <v>0</v>
      </c>
      <c r="O301" s="93">
        <v>0</v>
      </c>
      <c r="P301" s="93">
        <v>0</v>
      </c>
      <c r="Q301" s="93">
        <v>0</v>
      </c>
      <c r="R301" s="93">
        <v>0</v>
      </c>
      <c r="S301" s="93">
        <v>0</v>
      </c>
      <c r="T301" s="93">
        <v>0</v>
      </c>
      <c r="U301" s="93">
        <v>0</v>
      </c>
      <c r="V301" s="93">
        <v>0</v>
      </c>
      <c r="W301" s="37">
        <v>0</v>
      </c>
      <c r="X301" s="37">
        <f>SUM(D295:Y295,D301:W301)</f>
        <v>0</v>
      </c>
    </row>
    <row r="302" spans="3:48" s="31" customFormat="1" ht="13.5">
      <c r="C302" s="77" t="s">
        <v>116</v>
      </c>
      <c r="D302" s="37">
        <v>0</v>
      </c>
      <c r="E302" s="37">
        <v>0</v>
      </c>
      <c r="F302" s="37">
        <v>0</v>
      </c>
      <c r="G302" s="37">
        <v>0</v>
      </c>
      <c r="H302" s="37">
        <v>0</v>
      </c>
      <c r="I302" s="37">
        <v>0</v>
      </c>
      <c r="J302" s="37">
        <v>0</v>
      </c>
      <c r="K302" s="37">
        <v>0</v>
      </c>
      <c r="L302" s="37">
        <v>0</v>
      </c>
      <c r="M302" s="37">
        <v>0</v>
      </c>
      <c r="N302" s="37">
        <v>0</v>
      </c>
      <c r="O302" s="37">
        <v>0</v>
      </c>
      <c r="P302" s="37">
        <v>0</v>
      </c>
      <c r="Q302" s="93">
        <v>0</v>
      </c>
      <c r="R302" s="93">
        <v>0</v>
      </c>
      <c r="S302" s="93">
        <v>0</v>
      </c>
      <c r="T302" s="93">
        <v>0</v>
      </c>
      <c r="U302" s="93">
        <v>0</v>
      </c>
      <c r="V302" s="93">
        <v>0</v>
      </c>
      <c r="W302" s="37">
        <v>0</v>
      </c>
      <c r="X302" s="37">
        <f>SUM(D296:Y296,D302:W302)</f>
        <v>0</v>
      </c>
    </row>
    <row r="303" spans="3:48" s="31" customFormat="1" ht="13.5">
      <c r="C303" s="79" t="s">
        <v>107</v>
      </c>
      <c r="D303" s="41">
        <v>0</v>
      </c>
      <c r="E303" s="41">
        <v>0</v>
      </c>
      <c r="F303" s="41">
        <v>0</v>
      </c>
      <c r="G303" s="41">
        <v>0</v>
      </c>
      <c r="H303" s="41">
        <v>0</v>
      </c>
      <c r="I303" s="41">
        <v>0</v>
      </c>
      <c r="J303" s="41">
        <v>0</v>
      </c>
      <c r="K303" s="41">
        <v>0</v>
      </c>
      <c r="L303" s="41">
        <v>0</v>
      </c>
      <c r="M303" s="41">
        <v>0</v>
      </c>
      <c r="N303" s="41">
        <v>0</v>
      </c>
      <c r="O303" s="41">
        <v>0</v>
      </c>
      <c r="P303" s="41">
        <v>0</v>
      </c>
      <c r="Q303" s="41">
        <v>0</v>
      </c>
      <c r="R303" s="41">
        <v>0</v>
      </c>
      <c r="S303" s="41">
        <v>0</v>
      </c>
      <c r="T303" s="41">
        <v>0</v>
      </c>
      <c r="U303" s="41">
        <v>0</v>
      </c>
      <c r="V303" s="41">
        <v>0</v>
      </c>
      <c r="W303" s="41">
        <v>0</v>
      </c>
      <c r="X303" s="41">
        <f>SUM(D297:Y297,D303:W303)</f>
        <v>0</v>
      </c>
    </row>
    <row r="304" spans="3:48" s="31" customFormat="1" ht="10.7" customHeight="1">
      <c r="F304" s="29"/>
      <c r="G304" s="45"/>
    </row>
    <row r="305" spans="3:48" s="31" customFormat="1" ht="13.5">
      <c r="C305" s="31" t="s">
        <v>119</v>
      </c>
      <c r="F305" s="29"/>
      <c r="G305" s="45"/>
    </row>
    <row r="306" spans="3:48" s="31" customFormat="1" ht="10.7" customHeight="1">
      <c r="F306" s="29"/>
      <c r="G306" s="45"/>
    </row>
    <row r="307" spans="3:48" s="31" customFormat="1" ht="10.7" customHeight="1">
      <c r="F307" s="29"/>
      <c r="G307" s="45"/>
    </row>
    <row r="308" spans="3:48" s="31" customFormat="1" ht="18.75">
      <c r="C308" s="49" t="s">
        <v>137</v>
      </c>
      <c r="F308" s="29"/>
      <c r="G308" s="45"/>
    </row>
    <row r="309" spans="3:48" s="31" customFormat="1" ht="10.7" customHeight="1">
      <c r="F309" s="29"/>
      <c r="G309" s="45"/>
    </row>
    <row r="310" spans="3:48" s="31" customFormat="1" ht="17.25">
      <c r="C310" s="32" t="s">
        <v>138</v>
      </c>
      <c r="D310" s="25"/>
      <c r="E310" s="25"/>
      <c r="F310" s="69"/>
      <c r="G310" s="70"/>
      <c r="H310" s="25"/>
      <c r="I310" s="25"/>
      <c r="J310" s="71"/>
      <c r="K310" s="72"/>
      <c r="L310" s="25"/>
      <c r="M310" s="25"/>
      <c r="N310" s="25"/>
      <c r="O310" s="25"/>
      <c r="P310" s="25"/>
      <c r="W310" s="29" t="s">
        <v>55</v>
      </c>
    </row>
    <row r="311" spans="3:48" s="31" customFormat="1" ht="13.5">
      <c r="C311" s="47"/>
      <c r="D311" s="596">
        <f t="array" ref="D311:AS312">+TRANSPOSE('入力 _県内外'!$B$6:$C$47)</f>
        <v>1</v>
      </c>
      <c r="E311" s="596">
        <v>2</v>
      </c>
      <c r="F311" s="596">
        <v>3</v>
      </c>
      <c r="G311" s="596">
        <v>4</v>
      </c>
      <c r="H311" s="596">
        <v>5</v>
      </c>
      <c r="I311" s="596">
        <v>6</v>
      </c>
      <c r="J311" s="596">
        <v>7</v>
      </c>
      <c r="K311" s="596">
        <v>8</v>
      </c>
      <c r="L311" s="596">
        <v>9</v>
      </c>
      <c r="M311" s="596">
        <v>10</v>
      </c>
      <c r="N311" s="596">
        <v>11</v>
      </c>
      <c r="O311" s="596">
        <v>12</v>
      </c>
      <c r="P311" s="596">
        <v>13</v>
      </c>
      <c r="Q311" s="596">
        <v>14</v>
      </c>
      <c r="R311" s="596">
        <v>15</v>
      </c>
      <c r="S311" s="596">
        <v>16</v>
      </c>
      <c r="T311" s="596">
        <v>17</v>
      </c>
      <c r="U311" s="596">
        <v>18</v>
      </c>
      <c r="V311" s="596">
        <v>19</v>
      </c>
      <c r="W311" s="596">
        <v>20</v>
      </c>
      <c r="X311" s="596">
        <v>21</v>
      </c>
      <c r="Y311" s="596">
        <v>22</v>
      </c>
      <c r="Z311" s="596">
        <v>23</v>
      </c>
      <c r="AA311" s="596">
        <v>24</v>
      </c>
      <c r="AB311" s="596">
        <v>25</v>
      </c>
      <c r="AC311" s="596">
        <v>26</v>
      </c>
      <c r="AD311" s="596">
        <v>27</v>
      </c>
      <c r="AE311" s="596">
        <v>28</v>
      </c>
      <c r="AF311" s="596">
        <v>29</v>
      </c>
      <c r="AG311" s="596">
        <v>30</v>
      </c>
      <c r="AH311" s="596">
        <v>31</v>
      </c>
      <c r="AI311" s="596">
        <v>32</v>
      </c>
      <c r="AJ311" s="596">
        <v>33</v>
      </c>
      <c r="AK311" s="596">
        <v>34</v>
      </c>
      <c r="AL311" s="596">
        <v>35</v>
      </c>
      <c r="AM311" s="596">
        <v>36</v>
      </c>
      <c r="AN311" s="596">
        <v>37</v>
      </c>
      <c r="AO311" s="596">
        <v>38</v>
      </c>
      <c r="AP311" s="596">
        <v>39</v>
      </c>
      <c r="AQ311" s="596">
        <v>40</v>
      </c>
      <c r="AR311" s="596">
        <v>41</v>
      </c>
      <c r="AS311" s="596">
        <v>42</v>
      </c>
      <c r="AT311" s="94" t="s">
        <v>586</v>
      </c>
      <c r="AU311" s="94"/>
      <c r="AV311" s="47"/>
    </row>
    <row r="312" spans="3:48" s="31" customFormat="1" ht="54">
      <c r="C312" s="73" t="s">
        <v>56</v>
      </c>
      <c r="D312" s="546" t="str">
        <v>農業　　　　　</v>
      </c>
      <c r="E312" s="546" t="str">
        <v>林業　　　　　</v>
      </c>
      <c r="F312" s="546" t="str">
        <v>漁業　　　　</v>
      </c>
      <c r="G312" s="546" t="str">
        <v>鉱業</v>
      </c>
      <c r="H312" s="546" t="str">
        <v>飲食料品　　　　　　　</v>
      </c>
      <c r="I312" s="546" t="str">
        <v>繊維製品　</v>
      </c>
      <c r="J312" s="546" t="str">
        <v>パルプ・紙・木製品</v>
      </c>
      <c r="K312" s="546" t="str">
        <v>化学製品  　　　  　</v>
      </c>
      <c r="L312" s="546" t="str">
        <v>石油・石炭製品　　　</v>
      </c>
      <c r="M312" s="546" t="str">
        <v>プラスチック・ゴム</v>
      </c>
      <c r="N312" s="546" t="str">
        <v>窯業・土石製品　　</v>
      </c>
      <c r="O312" s="546" t="str">
        <v>鉄鋼　　　　　　　　</v>
      </c>
      <c r="P312" s="546" t="str">
        <v>非鉄金属　　　　　　</v>
      </c>
      <c r="Q312" s="546" t="str">
        <v>金属製品　　　　　　</v>
      </c>
      <c r="R312" s="546" t="str">
        <v>はん用機械</v>
      </c>
      <c r="S312" s="546" t="str">
        <v>生産用機械</v>
      </c>
      <c r="T312" s="546" t="str">
        <v>業務用機械</v>
      </c>
      <c r="U312" s="546" t="str">
        <v>電子部品</v>
      </c>
      <c r="V312" s="546" t="str">
        <v>電気機械　　　　　　</v>
      </c>
      <c r="W312" s="546" t="str">
        <v>情報・通信機器</v>
      </c>
      <c r="X312" s="546" t="str">
        <v>輸送機械  　　　　　</v>
      </c>
      <c r="Y312" s="546" t="str">
        <v>その他の製造工業製品</v>
      </c>
      <c r="Z312" s="546" t="str">
        <v>建設　　　　　　　　</v>
      </c>
      <c r="AA312" s="546" t="str">
        <v>電力・ガス・熱供給</v>
      </c>
      <c r="AB312" s="546" t="str">
        <v>水道</v>
      </c>
      <c r="AC312" s="546" t="str">
        <v>廃棄物処理</v>
      </c>
      <c r="AD312" s="546" t="str">
        <v>商業　　　　　　　　</v>
      </c>
      <c r="AE312" s="546" t="str">
        <v>金融・保険　　　　　</v>
      </c>
      <c r="AF312" s="546" t="str">
        <v>不動産　　　　　　　</v>
      </c>
      <c r="AG312" s="546" t="str">
        <v>運輸・郵便　　　</v>
      </c>
      <c r="AH312" s="546" t="str">
        <v>情報通信</v>
      </c>
      <c r="AI312" s="546" t="str">
        <v>公務　　　　　　　　</v>
      </c>
      <c r="AJ312" s="546" t="str">
        <v>教育・研究　　　　　</v>
      </c>
      <c r="AK312" s="546" t="str">
        <v>医療・福祉</v>
      </c>
      <c r="AL312" s="546" t="str">
        <v>その他の非営利団体サービス</v>
      </c>
      <c r="AM312" s="546" t="str">
        <v>対事業所サービス</v>
      </c>
      <c r="AN312" s="546" t="str">
        <v>宿泊業</v>
      </c>
      <c r="AO312" s="546" t="str">
        <v>飲食サービス</v>
      </c>
      <c r="AP312" s="546" t="str">
        <v>娯楽サービス</v>
      </c>
      <c r="AQ312" s="546" t="str">
        <v>対個人サービス</v>
      </c>
      <c r="AR312" s="546" t="str">
        <v>事務用品</v>
      </c>
      <c r="AS312" s="546" t="str">
        <v>分類不明</v>
      </c>
      <c r="AT312" s="94" t="s">
        <v>586</v>
      </c>
      <c r="AU312" s="94"/>
      <c r="AV312" s="30" t="s">
        <v>90</v>
      </c>
    </row>
    <row r="313" spans="3:48" s="31" customFormat="1" ht="13.5">
      <c r="C313" s="74" t="s">
        <v>114</v>
      </c>
      <c r="D313" s="75">
        <f t="array" ref="D313:AS315">+詳細2!D93:AS95</f>
        <v>0</v>
      </c>
      <c r="E313" s="75">
        <v>0</v>
      </c>
      <c r="F313" s="75">
        <v>0</v>
      </c>
      <c r="G313" s="75">
        <v>0</v>
      </c>
      <c r="H313" s="75">
        <v>0</v>
      </c>
      <c r="I313" s="75">
        <v>0</v>
      </c>
      <c r="J313" s="75">
        <v>0</v>
      </c>
      <c r="K313" s="75">
        <v>0</v>
      </c>
      <c r="L313" s="75">
        <v>0</v>
      </c>
      <c r="M313" s="75">
        <v>0</v>
      </c>
      <c r="N313" s="75">
        <v>0</v>
      </c>
      <c r="O313" s="75">
        <v>0</v>
      </c>
      <c r="P313" s="75">
        <v>0</v>
      </c>
      <c r="Q313" s="75">
        <v>0</v>
      </c>
      <c r="R313" s="75">
        <v>0</v>
      </c>
      <c r="S313" s="75">
        <v>0</v>
      </c>
      <c r="T313" s="75">
        <v>0</v>
      </c>
      <c r="U313" s="75">
        <v>0</v>
      </c>
      <c r="V313" s="75">
        <v>0</v>
      </c>
      <c r="W313" s="75">
        <v>0</v>
      </c>
      <c r="X313" s="75">
        <v>0</v>
      </c>
      <c r="Y313" s="75">
        <v>0</v>
      </c>
      <c r="Z313" s="75">
        <v>0</v>
      </c>
      <c r="AA313" s="75">
        <v>0</v>
      </c>
      <c r="AB313" s="75">
        <v>0</v>
      </c>
      <c r="AC313" s="75">
        <v>0</v>
      </c>
      <c r="AD313" s="75">
        <v>0</v>
      </c>
      <c r="AE313" s="75">
        <v>0</v>
      </c>
      <c r="AF313" s="75">
        <v>0</v>
      </c>
      <c r="AG313" s="75">
        <v>0</v>
      </c>
      <c r="AH313" s="75">
        <v>0</v>
      </c>
      <c r="AI313" s="75">
        <v>0</v>
      </c>
      <c r="AJ313" s="75">
        <v>0</v>
      </c>
      <c r="AK313" s="75">
        <v>0</v>
      </c>
      <c r="AL313" s="75">
        <v>0</v>
      </c>
      <c r="AM313" s="75">
        <v>0</v>
      </c>
      <c r="AN313" s="75">
        <v>0</v>
      </c>
      <c r="AO313" s="75">
        <v>0</v>
      </c>
      <c r="AP313" s="75">
        <v>0</v>
      </c>
      <c r="AQ313" s="75">
        <v>0</v>
      </c>
      <c r="AR313" s="75">
        <v>0</v>
      </c>
      <c r="AS313" s="75">
        <v>0</v>
      </c>
      <c r="AT313" s="94" t="s">
        <v>586</v>
      </c>
      <c r="AU313" s="94"/>
      <c r="AV313" s="568">
        <f>+SUM(D313:AS313)-X319</f>
        <v>0</v>
      </c>
    </row>
    <row r="314" spans="3:48" s="31" customFormat="1" ht="13.5">
      <c r="C314" s="77" t="s">
        <v>115</v>
      </c>
      <c r="D314" s="37">
        <v>0</v>
      </c>
      <c r="E314" s="37">
        <v>0</v>
      </c>
      <c r="F314" s="37">
        <v>0</v>
      </c>
      <c r="G314" s="37">
        <v>0</v>
      </c>
      <c r="H314" s="37">
        <v>0</v>
      </c>
      <c r="I314" s="37">
        <v>0</v>
      </c>
      <c r="J314" s="37">
        <v>0</v>
      </c>
      <c r="K314" s="37">
        <v>0</v>
      </c>
      <c r="L314" s="37">
        <v>0</v>
      </c>
      <c r="M314" s="37">
        <v>0</v>
      </c>
      <c r="N314" s="37">
        <v>0</v>
      </c>
      <c r="O314" s="37">
        <v>0</v>
      </c>
      <c r="P314" s="37">
        <v>0</v>
      </c>
      <c r="Q314" s="37">
        <v>0</v>
      </c>
      <c r="R314" s="37">
        <v>0</v>
      </c>
      <c r="S314" s="37">
        <v>0</v>
      </c>
      <c r="T314" s="37">
        <v>0</v>
      </c>
      <c r="U314" s="37">
        <v>0</v>
      </c>
      <c r="V314" s="37">
        <v>0</v>
      </c>
      <c r="W314" s="37">
        <v>0</v>
      </c>
      <c r="X314" s="37">
        <v>0</v>
      </c>
      <c r="Y314" s="37">
        <v>0</v>
      </c>
      <c r="Z314" s="37">
        <v>0</v>
      </c>
      <c r="AA314" s="37">
        <v>0</v>
      </c>
      <c r="AB314" s="37">
        <v>0</v>
      </c>
      <c r="AC314" s="37">
        <v>0</v>
      </c>
      <c r="AD314" s="37">
        <v>0</v>
      </c>
      <c r="AE314" s="37">
        <v>0</v>
      </c>
      <c r="AF314" s="37">
        <v>0</v>
      </c>
      <c r="AG314" s="37">
        <v>0</v>
      </c>
      <c r="AH314" s="37">
        <v>0</v>
      </c>
      <c r="AI314" s="37">
        <v>0</v>
      </c>
      <c r="AJ314" s="37">
        <v>0</v>
      </c>
      <c r="AK314" s="37">
        <v>0</v>
      </c>
      <c r="AL314" s="37">
        <v>0</v>
      </c>
      <c r="AM314" s="37">
        <v>0</v>
      </c>
      <c r="AN314" s="37">
        <v>0</v>
      </c>
      <c r="AO314" s="37">
        <v>0</v>
      </c>
      <c r="AP314" s="37">
        <v>0</v>
      </c>
      <c r="AQ314" s="37">
        <v>0</v>
      </c>
      <c r="AR314" s="37">
        <v>0</v>
      </c>
      <c r="AS314" s="37">
        <v>0</v>
      </c>
      <c r="AT314" s="94" t="s">
        <v>586</v>
      </c>
      <c r="AU314" s="94"/>
      <c r="AV314" s="568">
        <f>+SUM(D314:AS314)-X320</f>
        <v>0</v>
      </c>
    </row>
    <row r="315" spans="3:48" s="31" customFormat="1" ht="13.5">
      <c r="C315" s="77" t="s">
        <v>116</v>
      </c>
      <c r="D315" s="37">
        <v>0</v>
      </c>
      <c r="E315" s="37">
        <v>0</v>
      </c>
      <c r="F315" s="37">
        <v>0</v>
      </c>
      <c r="G315" s="37">
        <v>0</v>
      </c>
      <c r="H315" s="37">
        <v>0</v>
      </c>
      <c r="I315" s="37">
        <v>0</v>
      </c>
      <c r="J315" s="37">
        <v>0</v>
      </c>
      <c r="K315" s="37">
        <v>0</v>
      </c>
      <c r="L315" s="37">
        <v>0</v>
      </c>
      <c r="M315" s="37">
        <v>0</v>
      </c>
      <c r="N315" s="37">
        <v>0</v>
      </c>
      <c r="O315" s="37">
        <v>0</v>
      </c>
      <c r="P315" s="37">
        <v>0</v>
      </c>
      <c r="Q315" s="37">
        <v>0</v>
      </c>
      <c r="R315" s="37">
        <v>0</v>
      </c>
      <c r="S315" s="37">
        <v>0</v>
      </c>
      <c r="T315" s="37">
        <v>0</v>
      </c>
      <c r="U315" s="37">
        <v>0</v>
      </c>
      <c r="V315" s="37">
        <v>0</v>
      </c>
      <c r="W315" s="37">
        <v>0</v>
      </c>
      <c r="X315" s="37">
        <v>0</v>
      </c>
      <c r="Y315" s="37">
        <v>0</v>
      </c>
      <c r="Z315" s="37">
        <v>0</v>
      </c>
      <c r="AA315" s="37">
        <v>0</v>
      </c>
      <c r="AB315" s="37">
        <v>0</v>
      </c>
      <c r="AC315" s="37">
        <v>0</v>
      </c>
      <c r="AD315" s="37">
        <v>0</v>
      </c>
      <c r="AE315" s="37">
        <v>0</v>
      </c>
      <c r="AF315" s="37">
        <v>0</v>
      </c>
      <c r="AG315" s="37">
        <v>0</v>
      </c>
      <c r="AH315" s="37">
        <v>0</v>
      </c>
      <c r="AI315" s="37">
        <v>0</v>
      </c>
      <c r="AJ315" s="37">
        <v>0</v>
      </c>
      <c r="AK315" s="37">
        <v>0</v>
      </c>
      <c r="AL315" s="37">
        <v>0</v>
      </c>
      <c r="AM315" s="37">
        <v>0</v>
      </c>
      <c r="AN315" s="37">
        <v>0</v>
      </c>
      <c r="AO315" s="37">
        <v>0</v>
      </c>
      <c r="AP315" s="37">
        <v>0</v>
      </c>
      <c r="AQ315" s="37">
        <v>0</v>
      </c>
      <c r="AR315" s="37">
        <v>0</v>
      </c>
      <c r="AS315" s="37">
        <v>0</v>
      </c>
      <c r="AT315" s="94" t="s">
        <v>586</v>
      </c>
      <c r="AU315" s="94"/>
      <c r="AV315" s="569">
        <f>+SUM(D315:AS315)-X321</f>
        <v>0</v>
      </c>
    </row>
    <row r="316" spans="3:48" s="31" customFormat="1" ht="13.5">
      <c r="C316" s="77" t="s">
        <v>107</v>
      </c>
      <c r="D316" s="37">
        <f t="shared" ref="D316:AS316" si="25">SUM(D313:D315)</f>
        <v>0</v>
      </c>
      <c r="E316" s="37">
        <f t="shared" si="25"/>
        <v>0</v>
      </c>
      <c r="F316" s="37">
        <f t="shared" si="25"/>
        <v>0</v>
      </c>
      <c r="G316" s="37">
        <f t="shared" si="25"/>
        <v>0</v>
      </c>
      <c r="H316" s="37">
        <f t="shared" si="25"/>
        <v>0</v>
      </c>
      <c r="I316" s="37">
        <f t="shared" si="25"/>
        <v>0</v>
      </c>
      <c r="J316" s="37">
        <f t="shared" si="25"/>
        <v>0</v>
      </c>
      <c r="K316" s="37">
        <f t="shared" si="25"/>
        <v>0</v>
      </c>
      <c r="L316" s="37">
        <f t="shared" si="25"/>
        <v>0</v>
      </c>
      <c r="M316" s="37">
        <f t="shared" si="25"/>
        <v>0</v>
      </c>
      <c r="N316" s="37">
        <f t="shared" si="25"/>
        <v>0</v>
      </c>
      <c r="O316" s="37">
        <f t="shared" si="25"/>
        <v>0</v>
      </c>
      <c r="P316" s="37">
        <f t="shared" si="25"/>
        <v>0</v>
      </c>
      <c r="Q316" s="37">
        <f t="shared" si="25"/>
        <v>0</v>
      </c>
      <c r="R316" s="37">
        <f t="shared" si="25"/>
        <v>0</v>
      </c>
      <c r="S316" s="37">
        <f t="shared" si="25"/>
        <v>0</v>
      </c>
      <c r="T316" s="37">
        <f t="shared" si="25"/>
        <v>0</v>
      </c>
      <c r="U316" s="37">
        <f t="shared" si="25"/>
        <v>0</v>
      </c>
      <c r="V316" s="37">
        <f t="shared" si="25"/>
        <v>0</v>
      </c>
      <c r="W316" s="41">
        <f t="shared" si="25"/>
        <v>0</v>
      </c>
      <c r="X316" s="41">
        <f t="shared" si="25"/>
        <v>0</v>
      </c>
      <c r="Y316" s="41">
        <f t="shared" si="25"/>
        <v>0</v>
      </c>
      <c r="Z316" s="41">
        <f t="shared" si="25"/>
        <v>0</v>
      </c>
      <c r="AA316" s="41">
        <f t="shared" si="25"/>
        <v>0</v>
      </c>
      <c r="AB316" s="41">
        <f t="shared" si="25"/>
        <v>0</v>
      </c>
      <c r="AC316" s="41">
        <f t="shared" si="25"/>
        <v>0</v>
      </c>
      <c r="AD316" s="41">
        <f t="shared" si="25"/>
        <v>0</v>
      </c>
      <c r="AE316" s="41">
        <f t="shared" si="25"/>
        <v>0</v>
      </c>
      <c r="AF316" s="41">
        <f t="shared" si="25"/>
        <v>0</v>
      </c>
      <c r="AG316" s="41">
        <f t="shared" si="25"/>
        <v>0</v>
      </c>
      <c r="AH316" s="41">
        <f t="shared" si="25"/>
        <v>0</v>
      </c>
      <c r="AI316" s="41">
        <f t="shared" si="25"/>
        <v>0</v>
      </c>
      <c r="AJ316" s="41">
        <f t="shared" si="25"/>
        <v>0</v>
      </c>
      <c r="AK316" s="41">
        <f t="shared" si="25"/>
        <v>0</v>
      </c>
      <c r="AL316" s="41">
        <f t="shared" si="25"/>
        <v>0</v>
      </c>
      <c r="AM316" s="41">
        <f t="shared" si="25"/>
        <v>0</v>
      </c>
      <c r="AN316" s="41">
        <f t="shared" si="25"/>
        <v>0</v>
      </c>
      <c r="AO316" s="41">
        <f t="shared" si="25"/>
        <v>0</v>
      </c>
      <c r="AP316" s="41">
        <f t="shared" si="25"/>
        <v>0</v>
      </c>
      <c r="AQ316" s="41">
        <f t="shared" si="25"/>
        <v>0</v>
      </c>
      <c r="AR316" s="41">
        <f t="shared" si="25"/>
        <v>0</v>
      </c>
      <c r="AS316" s="41">
        <f t="shared" si="25"/>
        <v>0</v>
      </c>
      <c r="AT316" s="94" t="s">
        <v>586</v>
      </c>
      <c r="AU316" s="94"/>
      <c r="AV316" s="569">
        <f>+SUM(D316:AS316)-X322</f>
        <v>0</v>
      </c>
    </row>
    <row r="317" spans="3:48" s="31" customFormat="1" ht="13.5">
      <c r="C317" s="47"/>
      <c r="D317" s="545">
        <f t="array" ref="D317:W318">+Z311:AS312</f>
        <v>23</v>
      </c>
      <c r="E317" s="545">
        <v>24</v>
      </c>
      <c r="F317" s="545">
        <v>25</v>
      </c>
      <c r="G317" s="545">
        <v>26</v>
      </c>
      <c r="H317" s="545">
        <v>27</v>
      </c>
      <c r="I317" s="545">
        <v>28</v>
      </c>
      <c r="J317" s="545">
        <v>29</v>
      </c>
      <c r="K317" s="545">
        <v>30</v>
      </c>
      <c r="L317" s="545">
        <v>31</v>
      </c>
      <c r="M317" s="545">
        <v>32</v>
      </c>
      <c r="N317" s="545">
        <v>33</v>
      </c>
      <c r="O317" s="545">
        <v>34</v>
      </c>
      <c r="P317" s="545">
        <v>35</v>
      </c>
      <c r="Q317" s="545">
        <v>36</v>
      </c>
      <c r="R317" s="545">
        <v>37</v>
      </c>
      <c r="S317" s="545">
        <v>38</v>
      </c>
      <c r="T317" s="545">
        <v>39</v>
      </c>
      <c r="U317" s="545">
        <v>40</v>
      </c>
      <c r="V317" s="545">
        <v>41</v>
      </c>
      <c r="W317" s="545">
        <v>42</v>
      </c>
      <c r="X317" s="545"/>
    </row>
    <row r="318" spans="3:48" s="31" customFormat="1" ht="54">
      <c r="C318" s="73" t="s">
        <v>56</v>
      </c>
      <c r="D318" s="546" t="str">
        <v>建設　　　　　　　　</v>
      </c>
      <c r="E318" s="546" t="str">
        <v>電力・ガス・熱供給</v>
      </c>
      <c r="F318" s="546" t="str">
        <v>水道</v>
      </c>
      <c r="G318" s="546" t="str">
        <v>廃棄物処理</v>
      </c>
      <c r="H318" s="546" t="str">
        <v>商業　　　　　　　　</v>
      </c>
      <c r="I318" s="546" t="str">
        <v>金融・保険　　　　　</v>
      </c>
      <c r="J318" s="546" t="str">
        <v>不動産　　　　　　　</v>
      </c>
      <c r="K318" s="546" t="str">
        <v>運輸・郵便　　　</v>
      </c>
      <c r="L318" s="546" t="str">
        <v>情報通信</v>
      </c>
      <c r="M318" s="546" t="str">
        <v>公務　　　　　　　　</v>
      </c>
      <c r="N318" s="546" t="str">
        <v>教育・研究　　　　　</v>
      </c>
      <c r="O318" s="546" t="str">
        <v>医療・福祉</v>
      </c>
      <c r="P318" s="546" t="str">
        <v>その他の非営利団体サービス</v>
      </c>
      <c r="Q318" s="546" t="str">
        <v>対事業所サービス</v>
      </c>
      <c r="R318" s="546" t="str">
        <v>宿泊業</v>
      </c>
      <c r="S318" s="546" t="str">
        <v>飲食サービス</v>
      </c>
      <c r="T318" s="546" t="str">
        <v>娯楽サービス</v>
      </c>
      <c r="U318" s="546" t="str">
        <v>対個人サービス</v>
      </c>
      <c r="V318" s="546" t="str">
        <v>事務用品</v>
      </c>
      <c r="W318" s="546" t="str">
        <v>分類不明</v>
      </c>
      <c r="X318" s="546" t="s">
        <v>90</v>
      </c>
    </row>
    <row r="319" spans="3:48" s="31" customFormat="1" ht="13.5">
      <c r="C319" s="74" t="s">
        <v>114</v>
      </c>
      <c r="D319" s="75">
        <f t="array" ref="D319:W322">+Z313:AS316</f>
        <v>0</v>
      </c>
      <c r="E319" s="75">
        <v>0</v>
      </c>
      <c r="F319" s="75">
        <v>0</v>
      </c>
      <c r="G319" s="75">
        <v>0</v>
      </c>
      <c r="H319" s="75">
        <v>0</v>
      </c>
      <c r="I319" s="75">
        <v>0</v>
      </c>
      <c r="J319" s="75">
        <v>0</v>
      </c>
      <c r="K319" s="75">
        <v>0</v>
      </c>
      <c r="L319" s="75">
        <v>0</v>
      </c>
      <c r="M319" s="75">
        <v>0</v>
      </c>
      <c r="N319" s="75">
        <v>0</v>
      </c>
      <c r="O319" s="75">
        <v>0</v>
      </c>
      <c r="P319" s="75">
        <v>0</v>
      </c>
      <c r="Q319" s="92">
        <v>0</v>
      </c>
      <c r="R319" s="92">
        <v>0</v>
      </c>
      <c r="S319" s="92">
        <v>0</v>
      </c>
      <c r="T319" s="92">
        <v>0</v>
      </c>
      <c r="U319" s="92">
        <v>0</v>
      </c>
      <c r="V319" s="92">
        <v>0</v>
      </c>
      <c r="W319" s="75">
        <v>0</v>
      </c>
      <c r="X319" s="75">
        <f>SUM(D313:Y313,D319:W319)</f>
        <v>0</v>
      </c>
    </row>
    <row r="320" spans="3:48" s="31" customFormat="1" ht="13.5">
      <c r="C320" s="77" t="s">
        <v>115</v>
      </c>
      <c r="D320" s="93">
        <v>0</v>
      </c>
      <c r="E320" s="93">
        <v>0</v>
      </c>
      <c r="F320" s="93">
        <v>0</v>
      </c>
      <c r="G320" s="93">
        <v>0</v>
      </c>
      <c r="H320" s="93">
        <v>0</v>
      </c>
      <c r="I320" s="93">
        <v>0</v>
      </c>
      <c r="J320" s="93">
        <v>0</v>
      </c>
      <c r="K320" s="93">
        <v>0</v>
      </c>
      <c r="L320" s="93">
        <v>0</v>
      </c>
      <c r="M320" s="93">
        <v>0</v>
      </c>
      <c r="N320" s="93">
        <v>0</v>
      </c>
      <c r="O320" s="93">
        <v>0</v>
      </c>
      <c r="P320" s="93">
        <v>0</v>
      </c>
      <c r="Q320" s="93">
        <v>0</v>
      </c>
      <c r="R320" s="93">
        <v>0</v>
      </c>
      <c r="S320" s="93">
        <v>0</v>
      </c>
      <c r="T320" s="93">
        <v>0</v>
      </c>
      <c r="U320" s="93">
        <v>0</v>
      </c>
      <c r="V320" s="93">
        <v>0</v>
      </c>
      <c r="W320" s="37">
        <v>0</v>
      </c>
      <c r="X320" s="37">
        <f>SUM(D314:Y314,D320:W320)</f>
        <v>0</v>
      </c>
    </row>
    <row r="321" spans="3:48" s="31" customFormat="1" ht="13.5">
      <c r="C321" s="77" t="s">
        <v>116</v>
      </c>
      <c r="D321" s="37">
        <v>0</v>
      </c>
      <c r="E321" s="37">
        <v>0</v>
      </c>
      <c r="F321" s="37">
        <v>0</v>
      </c>
      <c r="G321" s="37">
        <v>0</v>
      </c>
      <c r="H321" s="37">
        <v>0</v>
      </c>
      <c r="I321" s="37">
        <v>0</v>
      </c>
      <c r="J321" s="37">
        <v>0</v>
      </c>
      <c r="K321" s="37">
        <v>0</v>
      </c>
      <c r="L321" s="37">
        <v>0</v>
      </c>
      <c r="M321" s="37">
        <v>0</v>
      </c>
      <c r="N321" s="37">
        <v>0</v>
      </c>
      <c r="O321" s="37">
        <v>0</v>
      </c>
      <c r="P321" s="37">
        <v>0</v>
      </c>
      <c r="Q321" s="93">
        <v>0</v>
      </c>
      <c r="R321" s="93">
        <v>0</v>
      </c>
      <c r="S321" s="93">
        <v>0</v>
      </c>
      <c r="T321" s="93">
        <v>0</v>
      </c>
      <c r="U321" s="93">
        <v>0</v>
      </c>
      <c r="V321" s="93">
        <v>0</v>
      </c>
      <c r="W321" s="37">
        <v>0</v>
      </c>
      <c r="X321" s="37">
        <f>SUM(D315:Y315,D321:W321)</f>
        <v>0</v>
      </c>
    </row>
    <row r="322" spans="3:48" s="31" customFormat="1" ht="13.5">
      <c r="C322" s="79" t="s">
        <v>107</v>
      </c>
      <c r="D322" s="41">
        <v>0</v>
      </c>
      <c r="E322" s="41">
        <v>0</v>
      </c>
      <c r="F322" s="41">
        <v>0</v>
      </c>
      <c r="G322" s="41">
        <v>0</v>
      </c>
      <c r="H322" s="41">
        <v>0</v>
      </c>
      <c r="I322" s="41">
        <v>0</v>
      </c>
      <c r="J322" s="41">
        <v>0</v>
      </c>
      <c r="K322" s="41">
        <v>0</v>
      </c>
      <c r="L322" s="41">
        <v>0</v>
      </c>
      <c r="M322" s="41">
        <v>0</v>
      </c>
      <c r="N322" s="41">
        <v>0</v>
      </c>
      <c r="O322" s="41">
        <v>0</v>
      </c>
      <c r="P322" s="41">
        <v>0</v>
      </c>
      <c r="Q322" s="41">
        <v>0</v>
      </c>
      <c r="R322" s="41">
        <v>0</v>
      </c>
      <c r="S322" s="41">
        <v>0</v>
      </c>
      <c r="T322" s="41">
        <v>0</v>
      </c>
      <c r="U322" s="41">
        <v>0</v>
      </c>
      <c r="V322" s="41">
        <v>0</v>
      </c>
      <c r="W322" s="41">
        <v>0</v>
      </c>
      <c r="X322" s="41">
        <f>SUM(D316:Y316,D322:W322)</f>
        <v>0</v>
      </c>
    </row>
    <row r="323" spans="3:48" s="31" customFormat="1" ht="10.7" customHeight="1">
      <c r="F323" s="29"/>
      <c r="G323" s="45"/>
    </row>
    <row r="324" spans="3:48" s="31" customFormat="1" ht="17.25">
      <c r="C324" s="32" t="s">
        <v>139</v>
      </c>
      <c r="D324" s="25"/>
      <c r="E324" s="25"/>
      <c r="F324" s="69"/>
      <c r="G324" s="70"/>
      <c r="H324" s="25"/>
      <c r="I324" s="25"/>
      <c r="J324" s="71"/>
      <c r="K324" s="72"/>
      <c r="L324" s="25"/>
      <c r="M324" s="25"/>
      <c r="N324" s="25"/>
      <c r="O324" s="25"/>
      <c r="P324" s="25"/>
      <c r="W324" s="29" t="s">
        <v>55</v>
      </c>
    </row>
    <row r="325" spans="3:48" s="31" customFormat="1" ht="13.5">
      <c r="C325" s="47"/>
      <c r="D325" s="596">
        <f t="array" ref="D325:AS326">+TRANSPOSE('入力 _県内外'!$B$6:$C$47)</f>
        <v>1</v>
      </c>
      <c r="E325" s="596">
        <v>2</v>
      </c>
      <c r="F325" s="596">
        <v>3</v>
      </c>
      <c r="G325" s="596">
        <v>4</v>
      </c>
      <c r="H325" s="596">
        <v>5</v>
      </c>
      <c r="I325" s="596">
        <v>6</v>
      </c>
      <c r="J325" s="596">
        <v>7</v>
      </c>
      <c r="K325" s="596">
        <v>8</v>
      </c>
      <c r="L325" s="596">
        <v>9</v>
      </c>
      <c r="M325" s="596">
        <v>10</v>
      </c>
      <c r="N325" s="596">
        <v>11</v>
      </c>
      <c r="O325" s="596">
        <v>12</v>
      </c>
      <c r="P325" s="596">
        <v>13</v>
      </c>
      <c r="Q325" s="596">
        <v>14</v>
      </c>
      <c r="R325" s="596">
        <v>15</v>
      </c>
      <c r="S325" s="596">
        <v>16</v>
      </c>
      <c r="T325" s="596">
        <v>17</v>
      </c>
      <c r="U325" s="596">
        <v>18</v>
      </c>
      <c r="V325" s="596">
        <v>19</v>
      </c>
      <c r="W325" s="596">
        <v>20</v>
      </c>
      <c r="X325" s="596">
        <v>21</v>
      </c>
      <c r="Y325" s="596">
        <v>22</v>
      </c>
      <c r="Z325" s="596">
        <v>23</v>
      </c>
      <c r="AA325" s="596">
        <v>24</v>
      </c>
      <c r="AB325" s="596">
        <v>25</v>
      </c>
      <c r="AC325" s="596">
        <v>26</v>
      </c>
      <c r="AD325" s="596">
        <v>27</v>
      </c>
      <c r="AE325" s="596">
        <v>28</v>
      </c>
      <c r="AF325" s="596">
        <v>29</v>
      </c>
      <c r="AG325" s="596">
        <v>30</v>
      </c>
      <c r="AH325" s="596">
        <v>31</v>
      </c>
      <c r="AI325" s="596">
        <v>32</v>
      </c>
      <c r="AJ325" s="596">
        <v>33</v>
      </c>
      <c r="AK325" s="596">
        <v>34</v>
      </c>
      <c r="AL325" s="596">
        <v>35</v>
      </c>
      <c r="AM325" s="596">
        <v>36</v>
      </c>
      <c r="AN325" s="596">
        <v>37</v>
      </c>
      <c r="AO325" s="596">
        <v>38</v>
      </c>
      <c r="AP325" s="596">
        <v>39</v>
      </c>
      <c r="AQ325" s="596">
        <v>40</v>
      </c>
      <c r="AR325" s="596">
        <v>41</v>
      </c>
      <c r="AS325" s="596">
        <v>42</v>
      </c>
      <c r="AT325" s="94" t="s">
        <v>586</v>
      </c>
      <c r="AU325" s="94"/>
      <c r="AV325" s="47"/>
    </row>
    <row r="326" spans="3:48" s="31" customFormat="1" ht="54">
      <c r="C326" s="73" t="s">
        <v>56</v>
      </c>
      <c r="D326" s="546" t="str">
        <v>農業　　　　　</v>
      </c>
      <c r="E326" s="546" t="str">
        <v>林業　　　　　</v>
      </c>
      <c r="F326" s="546" t="str">
        <v>漁業　　　　</v>
      </c>
      <c r="G326" s="546" t="str">
        <v>鉱業</v>
      </c>
      <c r="H326" s="546" t="str">
        <v>飲食料品　　　　　　　</v>
      </c>
      <c r="I326" s="546" t="str">
        <v>繊維製品　</v>
      </c>
      <c r="J326" s="546" t="str">
        <v>パルプ・紙・木製品</v>
      </c>
      <c r="K326" s="546" t="str">
        <v>化学製品  　　　  　</v>
      </c>
      <c r="L326" s="546" t="str">
        <v>石油・石炭製品　　　</v>
      </c>
      <c r="M326" s="546" t="str">
        <v>プラスチック・ゴム</v>
      </c>
      <c r="N326" s="546" t="str">
        <v>窯業・土石製品　　</v>
      </c>
      <c r="O326" s="546" t="str">
        <v>鉄鋼　　　　　　　　</v>
      </c>
      <c r="P326" s="546" t="str">
        <v>非鉄金属　　　　　　</v>
      </c>
      <c r="Q326" s="546" t="str">
        <v>金属製品　　　　　　</v>
      </c>
      <c r="R326" s="546" t="str">
        <v>はん用機械</v>
      </c>
      <c r="S326" s="546" t="str">
        <v>生産用機械</v>
      </c>
      <c r="T326" s="546" t="str">
        <v>業務用機械</v>
      </c>
      <c r="U326" s="546" t="str">
        <v>電子部品</v>
      </c>
      <c r="V326" s="546" t="str">
        <v>電気機械　　　　　　</v>
      </c>
      <c r="W326" s="546" t="str">
        <v>情報・通信機器</v>
      </c>
      <c r="X326" s="546" t="str">
        <v>輸送機械  　　　　　</v>
      </c>
      <c r="Y326" s="546" t="str">
        <v>その他の製造工業製品</v>
      </c>
      <c r="Z326" s="546" t="str">
        <v>建設　　　　　　　　</v>
      </c>
      <c r="AA326" s="546" t="str">
        <v>電力・ガス・熱供給</v>
      </c>
      <c r="AB326" s="546" t="str">
        <v>水道</v>
      </c>
      <c r="AC326" s="546" t="str">
        <v>廃棄物処理</v>
      </c>
      <c r="AD326" s="546" t="str">
        <v>商業　　　　　　　　</v>
      </c>
      <c r="AE326" s="546" t="str">
        <v>金融・保険　　　　　</v>
      </c>
      <c r="AF326" s="546" t="str">
        <v>不動産　　　　　　　</v>
      </c>
      <c r="AG326" s="546" t="str">
        <v>運輸・郵便　　　</v>
      </c>
      <c r="AH326" s="546" t="str">
        <v>情報通信</v>
      </c>
      <c r="AI326" s="546" t="str">
        <v>公務　　　　　　　　</v>
      </c>
      <c r="AJ326" s="546" t="str">
        <v>教育・研究　　　　　</v>
      </c>
      <c r="AK326" s="546" t="str">
        <v>医療・福祉</v>
      </c>
      <c r="AL326" s="546" t="str">
        <v>その他の非営利団体サービス</v>
      </c>
      <c r="AM326" s="546" t="str">
        <v>対事業所サービス</v>
      </c>
      <c r="AN326" s="546" t="str">
        <v>宿泊業</v>
      </c>
      <c r="AO326" s="546" t="str">
        <v>飲食サービス</v>
      </c>
      <c r="AP326" s="546" t="str">
        <v>娯楽サービス</v>
      </c>
      <c r="AQ326" s="546" t="str">
        <v>対個人サービス</v>
      </c>
      <c r="AR326" s="546" t="str">
        <v>事務用品</v>
      </c>
      <c r="AS326" s="546" t="str">
        <v>分類不明</v>
      </c>
      <c r="AT326" s="94" t="s">
        <v>586</v>
      </c>
      <c r="AU326" s="94"/>
      <c r="AV326" s="30" t="s">
        <v>90</v>
      </c>
    </row>
    <row r="327" spans="3:48" s="31" customFormat="1" ht="13.5">
      <c r="C327" s="74" t="s">
        <v>114</v>
      </c>
      <c r="D327" s="75">
        <f t="array" ref="D327:AS329">+詳細2!D217:AS219</f>
        <v>0</v>
      </c>
      <c r="E327" s="75">
        <v>0</v>
      </c>
      <c r="F327" s="75">
        <v>0</v>
      </c>
      <c r="G327" s="75">
        <v>0</v>
      </c>
      <c r="H327" s="75">
        <v>0</v>
      </c>
      <c r="I327" s="75">
        <v>0</v>
      </c>
      <c r="J327" s="75">
        <v>0</v>
      </c>
      <c r="K327" s="75">
        <v>0</v>
      </c>
      <c r="L327" s="75">
        <v>0</v>
      </c>
      <c r="M327" s="75">
        <v>0</v>
      </c>
      <c r="N327" s="75">
        <v>0</v>
      </c>
      <c r="O327" s="75">
        <v>0</v>
      </c>
      <c r="P327" s="75">
        <v>0</v>
      </c>
      <c r="Q327" s="75">
        <v>0</v>
      </c>
      <c r="R327" s="75">
        <v>0</v>
      </c>
      <c r="S327" s="75">
        <v>0</v>
      </c>
      <c r="T327" s="75">
        <v>0</v>
      </c>
      <c r="U327" s="75">
        <v>0</v>
      </c>
      <c r="V327" s="75">
        <v>0</v>
      </c>
      <c r="W327" s="75">
        <v>0</v>
      </c>
      <c r="X327" s="75">
        <v>0</v>
      </c>
      <c r="Y327" s="75">
        <v>0</v>
      </c>
      <c r="Z327" s="75">
        <v>0</v>
      </c>
      <c r="AA327" s="75">
        <v>0</v>
      </c>
      <c r="AB327" s="75">
        <v>0</v>
      </c>
      <c r="AC327" s="75">
        <v>0</v>
      </c>
      <c r="AD327" s="75">
        <v>0</v>
      </c>
      <c r="AE327" s="75">
        <v>0</v>
      </c>
      <c r="AF327" s="75">
        <v>0</v>
      </c>
      <c r="AG327" s="75">
        <v>0</v>
      </c>
      <c r="AH327" s="75">
        <v>0</v>
      </c>
      <c r="AI327" s="75">
        <v>0</v>
      </c>
      <c r="AJ327" s="75">
        <v>0</v>
      </c>
      <c r="AK327" s="75">
        <v>0</v>
      </c>
      <c r="AL327" s="75">
        <v>0</v>
      </c>
      <c r="AM327" s="75">
        <v>0</v>
      </c>
      <c r="AN327" s="75">
        <v>0</v>
      </c>
      <c r="AO327" s="75">
        <v>0</v>
      </c>
      <c r="AP327" s="75">
        <v>0</v>
      </c>
      <c r="AQ327" s="75">
        <v>0</v>
      </c>
      <c r="AR327" s="75">
        <v>0</v>
      </c>
      <c r="AS327" s="75">
        <v>0</v>
      </c>
      <c r="AT327" s="94" t="s">
        <v>586</v>
      </c>
      <c r="AU327" s="94"/>
      <c r="AV327" s="568">
        <f>+SUM(D327:AS327)-X333</f>
        <v>0</v>
      </c>
    </row>
    <row r="328" spans="3:48" s="31" customFormat="1" ht="13.5">
      <c r="C328" s="77" t="s">
        <v>115</v>
      </c>
      <c r="D328" s="37">
        <v>0</v>
      </c>
      <c r="E328" s="37">
        <v>0</v>
      </c>
      <c r="F328" s="37">
        <v>0</v>
      </c>
      <c r="G328" s="37">
        <v>0</v>
      </c>
      <c r="H328" s="37">
        <v>0</v>
      </c>
      <c r="I328" s="37">
        <v>0</v>
      </c>
      <c r="J328" s="37">
        <v>0</v>
      </c>
      <c r="K328" s="37">
        <v>0</v>
      </c>
      <c r="L328" s="37">
        <v>0</v>
      </c>
      <c r="M328" s="37">
        <v>0</v>
      </c>
      <c r="N328" s="37">
        <v>0</v>
      </c>
      <c r="O328" s="37">
        <v>0</v>
      </c>
      <c r="P328" s="37">
        <v>0</v>
      </c>
      <c r="Q328" s="37">
        <v>0</v>
      </c>
      <c r="R328" s="37">
        <v>0</v>
      </c>
      <c r="S328" s="37">
        <v>0</v>
      </c>
      <c r="T328" s="37">
        <v>0</v>
      </c>
      <c r="U328" s="37">
        <v>0</v>
      </c>
      <c r="V328" s="37">
        <v>0</v>
      </c>
      <c r="W328" s="37">
        <v>0</v>
      </c>
      <c r="X328" s="37">
        <v>0</v>
      </c>
      <c r="Y328" s="37">
        <v>0</v>
      </c>
      <c r="Z328" s="37">
        <v>0</v>
      </c>
      <c r="AA328" s="37">
        <v>0</v>
      </c>
      <c r="AB328" s="37">
        <v>0</v>
      </c>
      <c r="AC328" s="37">
        <v>0</v>
      </c>
      <c r="AD328" s="37">
        <v>0</v>
      </c>
      <c r="AE328" s="37">
        <v>0</v>
      </c>
      <c r="AF328" s="37">
        <v>0</v>
      </c>
      <c r="AG328" s="37">
        <v>0</v>
      </c>
      <c r="AH328" s="37">
        <v>0</v>
      </c>
      <c r="AI328" s="37">
        <v>0</v>
      </c>
      <c r="AJ328" s="37">
        <v>0</v>
      </c>
      <c r="AK328" s="37">
        <v>0</v>
      </c>
      <c r="AL328" s="37">
        <v>0</v>
      </c>
      <c r="AM328" s="37">
        <v>0</v>
      </c>
      <c r="AN328" s="37">
        <v>0</v>
      </c>
      <c r="AO328" s="37">
        <v>0</v>
      </c>
      <c r="AP328" s="37">
        <v>0</v>
      </c>
      <c r="AQ328" s="37">
        <v>0</v>
      </c>
      <c r="AR328" s="37">
        <v>0</v>
      </c>
      <c r="AS328" s="37">
        <v>0</v>
      </c>
      <c r="AT328" s="94" t="s">
        <v>586</v>
      </c>
      <c r="AU328" s="94"/>
      <c r="AV328" s="568">
        <f>+SUM(D328:AS328)-X334</f>
        <v>0</v>
      </c>
    </row>
    <row r="329" spans="3:48" s="31" customFormat="1" ht="13.5">
      <c r="C329" s="77" t="s">
        <v>116</v>
      </c>
      <c r="D329" s="37">
        <v>0</v>
      </c>
      <c r="E329" s="37">
        <v>0</v>
      </c>
      <c r="F329" s="37">
        <v>0</v>
      </c>
      <c r="G329" s="37">
        <v>0</v>
      </c>
      <c r="H329" s="37">
        <v>0</v>
      </c>
      <c r="I329" s="37">
        <v>0</v>
      </c>
      <c r="J329" s="37">
        <v>0</v>
      </c>
      <c r="K329" s="37">
        <v>0</v>
      </c>
      <c r="L329" s="37">
        <v>0</v>
      </c>
      <c r="M329" s="37">
        <v>0</v>
      </c>
      <c r="N329" s="37">
        <v>0</v>
      </c>
      <c r="O329" s="37">
        <v>0</v>
      </c>
      <c r="P329" s="37">
        <v>0</v>
      </c>
      <c r="Q329" s="37">
        <v>0</v>
      </c>
      <c r="R329" s="37">
        <v>0</v>
      </c>
      <c r="S329" s="37">
        <v>0</v>
      </c>
      <c r="T329" s="37">
        <v>0</v>
      </c>
      <c r="U329" s="37">
        <v>0</v>
      </c>
      <c r="V329" s="37">
        <v>0</v>
      </c>
      <c r="W329" s="37">
        <v>0</v>
      </c>
      <c r="X329" s="37">
        <v>0</v>
      </c>
      <c r="Y329" s="37">
        <v>0</v>
      </c>
      <c r="Z329" s="37">
        <v>0</v>
      </c>
      <c r="AA329" s="37">
        <v>0</v>
      </c>
      <c r="AB329" s="37">
        <v>0</v>
      </c>
      <c r="AC329" s="37">
        <v>0</v>
      </c>
      <c r="AD329" s="37">
        <v>0</v>
      </c>
      <c r="AE329" s="37">
        <v>0</v>
      </c>
      <c r="AF329" s="37">
        <v>0</v>
      </c>
      <c r="AG329" s="37">
        <v>0</v>
      </c>
      <c r="AH329" s="37">
        <v>0</v>
      </c>
      <c r="AI329" s="37">
        <v>0</v>
      </c>
      <c r="AJ329" s="37">
        <v>0</v>
      </c>
      <c r="AK329" s="37">
        <v>0</v>
      </c>
      <c r="AL329" s="37">
        <v>0</v>
      </c>
      <c r="AM329" s="37">
        <v>0</v>
      </c>
      <c r="AN329" s="37">
        <v>0</v>
      </c>
      <c r="AO329" s="37">
        <v>0</v>
      </c>
      <c r="AP329" s="37">
        <v>0</v>
      </c>
      <c r="AQ329" s="37">
        <v>0</v>
      </c>
      <c r="AR329" s="37">
        <v>0</v>
      </c>
      <c r="AS329" s="37">
        <v>0</v>
      </c>
      <c r="AT329" s="94" t="s">
        <v>586</v>
      </c>
      <c r="AU329" s="94"/>
      <c r="AV329" s="569">
        <f>+SUM(D329:AS329)-X335</f>
        <v>0</v>
      </c>
    </row>
    <row r="330" spans="3:48" s="31" customFormat="1" ht="13.5">
      <c r="C330" s="77" t="s">
        <v>107</v>
      </c>
      <c r="D330" s="37">
        <f t="shared" ref="D330:AS330" si="26">SUM(D327:D329)</f>
        <v>0</v>
      </c>
      <c r="E330" s="37">
        <f t="shared" si="26"/>
        <v>0</v>
      </c>
      <c r="F330" s="37">
        <f t="shared" si="26"/>
        <v>0</v>
      </c>
      <c r="G330" s="37">
        <f t="shared" si="26"/>
        <v>0</v>
      </c>
      <c r="H330" s="37">
        <f t="shared" si="26"/>
        <v>0</v>
      </c>
      <c r="I330" s="37">
        <f t="shared" si="26"/>
        <v>0</v>
      </c>
      <c r="J330" s="37">
        <f t="shared" si="26"/>
        <v>0</v>
      </c>
      <c r="K330" s="37">
        <f t="shared" si="26"/>
        <v>0</v>
      </c>
      <c r="L330" s="37">
        <f t="shared" si="26"/>
        <v>0</v>
      </c>
      <c r="M330" s="37">
        <f t="shared" si="26"/>
        <v>0</v>
      </c>
      <c r="N330" s="37">
        <f t="shared" si="26"/>
        <v>0</v>
      </c>
      <c r="O330" s="37">
        <f t="shared" si="26"/>
        <v>0</v>
      </c>
      <c r="P330" s="37">
        <f t="shared" si="26"/>
        <v>0</v>
      </c>
      <c r="Q330" s="37">
        <f t="shared" si="26"/>
        <v>0</v>
      </c>
      <c r="R330" s="37">
        <f t="shared" si="26"/>
        <v>0</v>
      </c>
      <c r="S330" s="37">
        <f t="shared" si="26"/>
        <v>0</v>
      </c>
      <c r="T330" s="37">
        <f t="shared" si="26"/>
        <v>0</v>
      </c>
      <c r="U330" s="37">
        <f t="shared" si="26"/>
        <v>0</v>
      </c>
      <c r="V330" s="37">
        <f t="shared" si="26"/>
        <v>0</v>
      </c>
      <c r="W330" s="41">
        <f t="shared" si="26"/>
        <v>0</v>
      </c>
      <c r="X330" s="41">
        <f t="shared" si="26"/>
        <v>0</v>
      </c>
      <c r="Y330" s="41">
        <f t="shared" si="26"/>
        <v>0</v>
      </c>
      <c r="Z330" s="41">
        <f t="shared" si="26"/>
        <v>0</v>
      </c>
      <c r="AA330" s="41">
        <f t="shared" si="26"/>
        <v>0</v>
      </c>
      <c r="AB330" s="41">
        <f t="shared" si="26"/>
        <v>0</v>
      </c>
      <c r="AC330" s="41">
        <f t="shared" si="26"/>
        <v>0</v>
      </c>
      <c r="AD330" s="41">
        <f t="shared" si="26"/>
        <v>0</v>
      </c>
      <c r="AE330" s="41">
        <f t="shared" si="26"/>
        <v>0</v>
      </c>
      <c r="AF330" s="41">
        <f t="shared" si="26"/>
        <v>0</v>
      </c>
      <c r="AG330" s="41">
        <f t="shared" si="26"/>
        <v>0</v>
      </c>
      <c r="AH330" s="41">
        <f t="shared" si="26"/>
        <v>0</v>
      </c>
      <c r="AI330" s="41">
        <f t="shared" si="26"/>
        <v>0</v>
      </c>
      <c r="AJ330" s="41">
        <f t="shared" si="26"/>
        <v>0</v>
      </c>
      <c r="AK330" s="41">
        <f t="shared" si="26"/>
        <v>0</v>
      </c>
      <c r="AL330" s="41">
        <f t="shared" si="26"/>
        <v>0</v>
      </c>
      <c r="AM330" s="41">
        <f t="shared" si="26"/>
        <v>0</v>
      </c>
      <c r="AN330" s="41">
        <f t="shared" si="26"/>
        <v>0</v>
      </c>
      <c r="AO330" s="41">
        <f t="shared" si="26"/>
        <v>0</v>
      </c>
      <c r="AP330" s="41">
        <f t="shared" si="26"/>
        <v>0</v>
      </c>
      <c r="AQ330" s="41">
        <f t="shared" si="26"/>
        <v>0</v>
      </c>
      <c r="AR330" s="41">
        <f t="shared" si="26"/>
        <v>0</v>
      </c>
      <c r="AS330" s="41">
        <f t="shared" si="26"/>
        <v>0</v>
      </c>
      <c r="AT330" s="94" t="s">
        <v>586</v>
      </c>
      <c r="AU330" s="94"/>
      <c r="AV330" s="569">
        <f>+SUM(D330:AS330)-X336</f>
        <v>0</v>
      </c>
    </row>
    <row r="331" spans="3:48" s="31" customFormat="1" ht="13.5">
      <c r="C331" s="47"/>
      <c r="D331" s="545">
        <f t="array" ref="D331:W332">+Z325:AS326</f>
        <v>23</v>
      </c>
      <c r="E331" s="545">
        <v>24</v>
      </c>
      <c r="F331" s="545">
        <v>25</v>
      </c>
      <c r="G331" s="545">
        <v>26</v>
      </c>
      <c r="H331" s="545">
        <v>27</v>
      </c>
      <c r="I331" s="545">
        <v>28</v>
      </c>
      <c r="J331" s="545">
        <v>29</v>
      </c>
      <c r="K331" s="545">
        <v>30</v>
      </c>
      <c r="L331" s="545">
        <v>31</v>
      </c>
      <c r="M331" s="545">
        <v>32</v>
      </c>
      <c r="N331" s="545">
        <v>33</v>
      </c>
      <c r="O331" s="545">
        <v>34</v>
      </c>
      <c r="P331" s="545">
        <v>35</v>
      </c>
      <c r="Q331" s="545">
        <v>36</v>
      </c>
      <c r="R331" s="545">
        <v>37</v>
      </c>
      <c r="S331" s="545">
        <v>38</v>
      </c>
      <c r="T331" s="545">
        <v>39</v>
      </c>
      <c r="U331" s="545">
        <v>40</v>
      </c>
      <c r="V331" s="545">
        <v>41</v>
      </c>
      <c r="W331" s="545">
        <v>42</v>
      </c>
      <c r="X331" s="545"/>
    </row>
    <row r="332" spans="3:48" s="31" customFormat="1" ht="54">
      <c r="C332" s="73" t="s">
        <v>56</v>
      </c>
      <c r="D332" s="546" t="str">
        <v>建設　　　　　　　　</v>
      </c>
      <c r="E332" s="546" t="str">
        <v>電力・ガス・熱供給</v>
      </c>
      <c r="F332" s="546" t="str">
        <v>水道</v>
      </c>
      <c r="G332" s="546" t="str">
        <v>廃棄物処理</v>
      </c>
      <c r="H332" s="546" t="str">
        <v>商業　　　　　　　　</v>
      </c>
      <c r="I332" s="546" t="str">
        <v>金融・保険　　　　　</v>
      </c>
      <c r="J332" s="546" t="str">
        <v>不動産　　　　　　　</v>
      </c>
      <c r="K332" s="546" t="str">
        <v>運輸・郵便　　　</v>
      </c>
      <c r="L332" s="546" t="str">
        <v>情報通信</v>
      </c>
      <c r="M332" s="546" t="str">
        <v>公務　　　　　　　　</v>
      </c>
      <c r="N332" s="546" t="str">
        <v>教育・研究　　　　　</v>
      </c>
      <c r="O332" s="546" t="str">
        <v>医療・福祉</v>
      </c>
      <c r="P332" s="546" t="str">
        <v>その他の非営利団体サービス</v>
      </c>
      <c r="Q332" s="546" t="str">
        <v>対事業所サービス</v>
      </c>
      <c r="R332" s="546" t="str">
        <v>宿泊業</v>
      </c>
      <c r="S332" s="546" t="str">
        <v>飲食サービス</v>
      </c>
      <c r="T332" s="546" t="str">
        <v>娯楽サービス</v>
      </c>
      <c r="U332" s="546" t="str">
        <v>対個人サービス</v>
      </c>
      <c r="V332" s="546" t="str">
        <v>事務用品</v>
      </c>
      <c r="W332" s="546" t="str">
        <v>分類不明</v>
      </c>
      <c r="X332" s="546" t="s">
        <v>90</v>
      </c>
    </row>
    <row r="333" spans="3:48" s="31" customFormat="1" ht="13.5">
      <c r="C333" s="74" t="s">
        <v>114</v>
      </c>
      <c r="D333" s="75">
        <f t="array" ref="D333:W336">+Z327:AS330</f>
        <v>0</v>
      </c>
      <c r="E333" s="75">
        <v>0</v>
      </c>
      <c r="F333" s="75">
        <v>0</v>
      </c>
      <c r="G333" s="75">
        <v>0</v>
      </c>
      <c r="H333" s="75">
        <v>0</v>
      </c>
      <c r="I333" s="75">
        <v>0</v>
      </c>
      <c r="J333" s="75">
        <v>0</v>
      </c>
      <c r="K333" s="75">
        <v>0</v>
      </c>
      <c r="L333" s="75">
        <v>0</v>
      </c>
      <c r="M333" s="75">
        <v>0</v>
      </c>
      <c r="N333" s="75">
        <v>0</v>
      </c>
      <c r="O333" s="75">
        <v>0</v>
      </c>
      <c r="P333" s="75">
        <v>0</v>
      </c>
      <c r="Q333" s="92">
        <v>0</v>
      </c>
      <c r="R333" s="92">
        <v>0</v>
      </c>
      <c r="S333" s="92">
        <v>0</v>
      </c>
      <c r="T333" s="92">
        <v>0</v>
      </c>
      <c r="U333" s="92">
        <v>0</v>
      </c>
      <c r="V333" s="92">
        <v>0</v>
      </c>
      <c r="W333" s="75">
        <v>0</v>
      </c>
      <c r="X333" s="75">
        <f>SUM(D327:Y327,D333:W333)</f>
        <v>0</v>
      </c>
    </row>
    <row r="334" spans="3:48" s="31" customFormat="1" ht="13.5">
      <c r="C334" s="77" t="s">
        <v>115</v>
      </c>
      <c r="D334" s="93">
        <v>0</v>
      </c>
      <c r="E334" s="93">
        <v>0</v>
      </c>
      <c r="F334" s="93">
        <v>0</v>
      </c>
      <c r="G334" s="93">
        <v>0</v>
      </c>
      <c r="H334" s="93">
        <v>0</v>
      </c>
      <c r="I334" s="93">
        <v>0</v>
      </c>
      <c r="J334" s="93">
        <v>0</v>
      </c>
      <c r="K334" s="93">
        <v>0</v>
      </c>
      <c r="L334" s="93">
        <v>0</v>
      </c>
      <c r="M334" s="93">
        <v>0</v>
      </c>
      <c r="N334" s="93">
        <v>0</v>
      </c>
      <c r="O334" s="93">
        <v>0</v>
      </c>
      <c r="P334" s="93">
        <v>0</v>
      </c>
      <c r="Q334" s="93">
        <v>0</v>
      </c>
      <c r="R334" s="93">
        <v>0</v>
      </c>
      <c r="S334" s="93">
        <v>0</v>
      </c>
      <c r="T334" s="93">
        <v>0</v>
      </c>
      <c r="U334" s="93">
        <v>0</v>
      </c>
      <c r="V334" s="93">
        <v>0</v>
      </c>
      <c r="W334" s="37">
        <v>0</v>
      </c>
      <c r="X334" s="37">
        <f>SUM(D328:Y328,D334:W334)</f>
        <v>0</v>
      </c>
    </row>
    <row r="335" spans="3:48" s="31" customFormat="1" ht="13.5">
      <c r="C335" s="77" t="s">
        <v>116</v>
      </c>
      <c r="D335" s="37">
        <v>0</v>
      </c>
      <c r="E335" s="37">
        <v>0</v>
      </c>
      <c r="F335" s="37">
        <v>0</v>
      </c>
      <c r="G335" s="37">
        <v>0</v>
      </c>
      <c r="H335" s="37">
        <v>0</v>
      </c>
      <c r="I335" s="37">
        <v>0</v>
      </c>
      <c r="J335" s="37">
        <v>0</v>
      </c>
      <c r="K335" s="37">
        <v>0</v>
      </c>
      <c r="L335" s="37">
        <v>0</v>
      </c>
      <c r="M335" s="37">
        <v>0</v>
      </c>
      <c r="N335" s="37">
        <v>0</v>
      </c>
      <c r="O335" s="37">
        <v>0</v>
      </c>
      <c r="P335" s="37">
        <v>0</v>
      </c>
      <c r="Q335" s="93">
        <v>0</v>
      </c>
      <c r="R335" s="93">
        <v>0</v>
      </c>
      <c r="S335" s="93">
        <v>0</v>
      </c>
      <c r="T335" s="93">
        <v>0</v>
      </c>
      <c r="U335" s="93">
        <v>0</v>
      </c>
      <c r="V335" s="93">
        <v>0</v>
      </c>
      <c r="W335" s="37">
        <v>0</v>
      </c>
      <c r="X335" s="37">
        <f>SUM(D329:Y329,D335:W335)</f>
        <v>0</v>
      </c>
    </row>
    <row r="336" spans="3:48" s="31" customFormat="1" ht="13.5">
      <c r="C336" s="79" t="s">
        <v>107</v>
      </c>
      <c r="D336" s="41">
        <v>0</v>
      </c>
      <c r="E336" s="41">
        <v>0</v>
      </c>
      <c r="F336" s="41">
        <v>0</v>
      </c>
      <c r="G336" s="41">
        <v>0</v>
      </c>
      <c r="H336" s="41">
        <v>0</v>
      </c>
      <c r="I336" s="41">
        <v>0</v>
      </c>
      <c r="J336" s="41">
        <v>0</v>
      </c>
      <c r="K336" s="41">
        <v>0</v>
      </c>
      <c r="L336" s="41">
        <v>0</v>
      </c>
      <c r="M336" s="41">
        <v>0</v>
      </c>
      <c r="N336" s="41">
        <v>0</v>
      </c>
      <c r="O336" s="41">
        <v>0</v>
      </c>
      <c r="P336" s="41">
        <v>0</v>
      </c>
      <c r="Q336" s="41">
        <v>0</v>
      </c>
      <c r="R336" s="41">
        <v>0</v>
      </c>
      <c r="S336" s="41">
        <v>0</v>
      </c>
      <c r="T336" s="41">
        <v>0</v>
      </c>
      <c r="U336" s="41">
        <v>0</v>
      </c>
      <c r="V336" s="41">
        <v>0</v>
      </c>
      <c r="W336" s="41">
        <v>0</v>
      </c>
      <c r="X336" s="41">
        <f>SUM(D330:Y330,D336:W336)</f>
        <v>0</v>
      </c>
    </row>
    <row r="337" spans="3:48" s="31" customFormat="1" ht="10.7" customHeight="1">
      <c r="F337" s="29"/>
      <c r="G337" s="45"/>
    </row>
    <row r="338" spans="3:48" s="31" customFormat="1" ht="17.25">
      <c r="C338" s="32" t="s">
        <v>140</v>
      </c>
      <c r="D338" s="25"/>
      <c r="E338" s="25"/>
      <c r="F338" s="69"/>
      <c r="G338" s="70"/>
      <c r="H338" s="25"/>
      <c r="I338" s="25"/>
      <c r="J338" s="71"/>
      <c r="K338" s="72"/>
      <c r="L338" s="25"/>
      <c r="M338" s="25"/>
      <c r="N338" s="25"/>
      <c r="O338" s="25"/>
      <c r="P338" s="25"/>
      <c r="W338" s="29" t="s">
        <v>55</v>
      </c>
    </row>
    <row r="339" spans="3:48" s="31" customFormat="1" ht="13.5">
      <c r="C339" s="47"/>
      <c r="D339" s="596">
        <f t="array" ref="D339:AS340">+TRANSPOSE('入力 _県内外'!$B$6:$C$47)</f>
        <v>1</v>
      </c>
      <c r="E339" s="596">
        <v>2</v>
      </c>
      <c r="F339" s="596">
        <v>3</v>
      </c>
      <c r="G339" s="596">
        <v>4</v>
      </c>
      <c r="H339" s="596">
        <v>5</v>
      </c>
      <c r="I339" s="596">
        <v>6</v>
      </c>
      <c r="J339" s="596">
        <v>7</v>
      </c>
      <c r="K339" s="596">
        <v>8</v>
      </c>
      <c r="L339" s="596">
        <v>9</v>
      </c>
      <c r="M339" s="596">
        <v>10</v>
      </c>
      <c r="N339" s="596">
        <v>11</v>
      </c>
      <c r="O339" s="596">
        <v>12</v>
      </c>
      <c r="P339" s="596">
        <v>13</v>
      </c>
      <c r="Q339" s="596">
        <v>14</v>
      </c>
      <c r="R339" s="596">
        <v>15</v>
      </c>
      <c r="S339" s="596">
        <v>16</v>
      </c>
      <c r="T339" s="596">
        <v>17</v>
      </c>
      <c r="U339" s="596">
        <v>18</v>
      </c>
      <c r="V339" s="596">
        <v>19</v>
      </c>
      <c r="W339" s="596">
        <v>20</v>
      </c>
      <c r="X339" s="596">
        <v>21</v>
      </c>
      <c r="Y339" s="596">
        <v>22</v>
      </c>
      <c r="Z339" s="596">
        <v>23</v>
      </c>
      <c r="AA339" s="596">
        <v>24</v>
      </c>
      <c r="AB339" s="596">
        <v>25</v>
      </c>
      <c r="AC339" s="596">
        <v>26</v>
      </c>
      <c r="AD339" s="596">
        <v>27</v>
      </c>
      <c r="AE339" s="596">
        <v>28</v>
      </c>
      <c r="AF339" s="596">
        <v>29</v>
      </c>
      <c r="AG339" s="596">
        <v>30</v>
      </c>
      <c r="AH339" s="596">
        <v>31</v>
      </c>
      <c r="AI339" s="596">
        <v>32</v>
      </c>
      <c r="AJ339" s="596">
        <v>33</v>
      </c>
      <c r="AK339" s="596">
        <v>34</v>
      </c>
      <c r="AL339" s="596">
        <v>35</v>
      </c>
      <c r="AM339" s="596">
        <v>36</v>
      </c>
      <c r="AN339" s="596">
        <v>37</v>
      </c>
      <c r="AO339" s="596">
        <v>38</v>
      </c>
      <c r="AP339" s="596">
        <v>39</v>
      </c>
      <c r="AQ339" s="596">
        <v>40</v>
      </c>
      <c r="AR339" s="596">
        <v>41</v>
      </c>
      <c r="AS339" s="596">
        <v>42</v>
      </c>
      <c r="AT339" s="94" t="s">
        <v>586</v>
      </c>
      <c r="AU339" s="94"/>
      <c r="AV339" s="47"/>
    </row>
    <row r="340" spans="3:48" s="31" customFormat="1" ht="54">
      <c r="C340" s="73" t="s">
        <v>56</v>
      </c>
      <c r="D340" s="546" t="str">
        <v>農業　　　　　</v>
      </c>
      <c r="E340" s="546" t="str">
        <v>林業　　　　　</v>
      </c>
      <c r="F340" s="546" t="str">
        <v>漁業　　　　</v>
      </c>
      <c r="G340" s="546" t="str">
        <v>鉱業</v>
      </c>
      <c r="H340" s="546" t="str">
        <v>飲食料品　　　　　　　</v>
      </c>
      <c r="I340" s="546" t="str">
        <v>繊維製品　</v>
      </c>
      <c r="J340" s="546" t="str">
        <v>パルプ・紙・木製品</v>
      </c>
      <c r="K340" s="546" t="str">
        <v>化学製品  　　　  　</v>
      </c>
      <c r="L340" s="546" t="str">
        <v>石油・石炭製品　　　</v>
      </c>
      <c r="M340" s="546" t="str">
        <v>プラスチック・ゴム</v>
      </c>
      <c r="N340" s="546" t="str">
        <v>窯業・土石製品　　</v>
      </c>
      <c r="O340" s="546" t="str">
        <v>鉄鋼　　　　　　　　</v>
      </c>
      <c r="P340" s="546" t="str">
        <v>非鉄金属　　　　　　</v>
      </c>
      <c r="Q340" s="546" t="str">
        <v>金属製品　　　　　　</v>
      </c>
      <c r="R340" s="546" t="str">
        <v>はん用機械</v>
      </c>
      <c r="S340" s="546" t="str">
        <v>生産用機械</v>
      </c>
      <c r="T340" s="546" t="str">
        <v>業務用機械</v>
      </c>
      <c r="U340" s="546" t="str">
        <v>電子部品</v>
      </c>
      <c r="V340" s="546" t="str">
        <v>電気機械　　　　　　</v>
      </c>
      <c r="W340" s="546" t="str">
        <v>情報・通信機器</v>
      </c>
      <c r="X340" s="546" t="str">
        <v>輸送機械  　　　　　</v>
      </c>
      <c r="Y340" s="546" t="str">
        <v>その他の製造工業製品</v>
      </c>
      <c r="Z340" s="546" t="str">
        <v>建設　　　　　　　　</v>
      </c>
      <c r="AA340" s="546" t="str">
        <v>電力・ガス・熱供給</v>
      </c>
      <c r="AB340" s="546" t="str">
        <v>水道</v>
      </c>
      <c r="AC340" s="546" t="str">
        <v>廃棄物処理</v>
      </c>
      <c r="AD340" s="546" t="str">
        <v>商業　　　　　　　　</v>
      </c>
      <c r="AE340" s="546" t="str">
        <v>金融・保険　　　　　</v>
      </c>
      <c r="AF340" s="546" t="str">
        <v>不動産　　　　　　　</v>
      </c>
      <c r="AG340" s="546" t="str">
        <v>運輸・郵便　　　</v>
      </c>
      <c r="AH340" s="546" t="str">
        <v>情報通信</v>
      </c>
      <c r="AI340" s="546" t="str">
        <v>公務　　　　　　　　</v>
      </c>
      <c r="AJ340" s="546" t="str">
        <v>教育・研究　　　　　</v>
      </c>
      <c r="AK340" s="546" t="str">
        <v>医療・福祉</v>
      </c>
      <c r="AL340" s="546" t="str">
        <v>その他の非営利団体サービス</v>
      </c>
      <c r="AM340" s="546" t="str">
        <v>対事業所サービス</v>
      </c>
      <c r="AN340" s="546" t="str">
        <v>宿泊業</v>
      </c>
      <c r="AO340" s="546" t="str">
        <v>飲食サービス</v>
      </c>
      <c r="AP340" s="546" t="str">
        <v>娯楽サービス</v>
      </c>
      <c r="AQ340" s="546" t="str">
        <v>対個人サービス</v>
      </c>
      <c r="AR340" s="546" t="str">
        <v>事務用品</v>
      </c>
      <c r="AS340" s="546" t="str">
        <v>分類不明</v>
      </c>
      <c r="AT340" s="94" t="s">
        <v>586</v>
      </c>
      <c r="AU340" s="94"/>
      <c r="AV340" s="30" t="s">
        <v>90</v>
      </c>
    </row>
    <row r="341" spans="3:48" s="31" customFormat="1" ht="13.5">
      <c r="C341" s="74" t="s">
        <v>114</v>
      </c>
      <c r="D341" s="75">
        <f t="array" ref="D341:AS343">+詳細2!D280:AS282</f>
        <v>0</v>
      </c>
      <c r="E341" s="75">
        <v>0</v>
      </c>
      <c r="F341" s="75">
        <v>0</v>
      </c>
      <c r="G341" s="75">
        <v>0</v>
      </c>
      <c r="H341" s="75">
        <v>0</v>
      </c>
      <c r="I341" s="75">
        <v>0</v>
      </c>
      <c r="J341" s="75">
        <v>0</v>
      </c>
      <c r="K341" s="75">
        <v>0</v>
      </c>
      <c r="L341" s="75">
        <v>0</v>
      </c>
      <c r="M341" s="75">
        <v>0</v>
      </c>
      <c r="N341" s="75">
        <v>0</v>
      </c>
      <c r="O341" s="75">
        <v>0</v>
      </c>
      <c r="P341" s="75">
        <v>0</v>
      </c>
      <c r="Q341" s="75">
        <v>0</v>
      </c>
      <c r="R341" s="75">
        <v>0</v>
      </c>
      <c r="S341" s="75">
        <v>0</v>
      </c>
      <c r="T341" s="75">
        <v>0</v>
      </c>
      <c r="U341" s="75">
        <v>0</v>
      </c>
      <c r="V341" s="75">
        <v>0</v>
      </c>
      <c r="W341" s="75">
        <v>0</v>
      </c>
      <c r="X341" s="75">
        <v>0</v>
      </c>
      <c r="Y341" s="75">
        <v>0</v>
      </c>
      <c r="Z341" s="75">
        <v>0</v>
      </c>
      <c r="AA341" s="75">
        <v>0</v>
      </c>
      <c r="AB341" s="75">
        <v>0</v>
      </c>
      <c r="AC341" s="75">
        <v>0</v>
      </c>
      <c r="AD341" s="75">
        <v>0</v>
      </c>
      <c r="AE341" s="75">
        <v>0</v>
      </c>
      <c r="AF341" s="75">
        <v>0</v>
      </c>
      <c r="AG341" s="75">
        <v>0</v>
      </c>
      <c r="AH341" s="75">
        <v>0</v>
      </c>
      <c r="AI341" s="75">
        <v>0</v>
      </c>
      <c r="AJ341" s="75">
        <v>0</v>
      </c>
      <c r="AK341" s="75">
        <v>0</v>
      </c>
      <c r="AL341" s="75">
        <v>0</v>
      </c>
      <c r="AM341" s="75">
        <v>0</v>
      </c>
      <c r="AN341" s="75">
        <v>0</v>
      </c>
      <c r="AO341" s="75">
        <v>0</v>
      </c>
      <c r="AP341" s="75">
        <v>0</v>
      </c>
      <c r="AQ341" s="75">
        <v>0</v>
      </c>
      <c r="AR341" s="75">
        <v>0</v>
      </c>
      <c r="AS341" s="75">
        <v>0</v>
      </c>
      <c r="AT341" s="94" t="s">
        <v>586</v>
      </c>
      <c r="AU341" s="94"/>
      <c r="AV341" s="568">
        <f>+SUM(D341:AS341)-X347</f>
        <v>0</v>
      </c>
    </row>
    <row r="342" spans="3:48" s="31" customFormat="1" ht="13.5">
      <c r="C342" s="77" t="s">
        <v>115</v>
      </c>
      <c r="D342" s="37">
        <v>0</v>
      </c>
      <c r="E342" s="37">
        <v>0</v>
      </c>
      <c r="F342" s="37">
        <v>0</v>
      </c>
      <c r="G342" s="37">
        <v>0</v>
      </c>
      <c r="H342" s="37">
        <v>0</v>
      </c>
      <c r="I342" s="37">
        <v>0</v>
      </c>
      <c r="J342" s="37">
        <v>0</v>
      </c>
      <c r="K342" s="37">
        <v>0</v>
      </c>
      <c r="L342" s="37">
        <v>0</v>
      </c>
      <c r="M342" s="37">
        <v>0</v>
      </c>
      <c r="N342" s="37">
        <v>0</v>
      </c>
      <c r="O342" s="37">
        <v>0</v>
      </c>
      <c r="P342" s="37">
        <v>0</v>
      </c>
      <c r="Q342" s="37">
        <v>0</v>
      </c>
      <c r="R342" s="37">
        <v>0</v>
      </c>
      <c r="S342" s="37">
        <v>0</v>
      </c>
      <c r="T342" s="37">
        <v>0</v>
      </c>
      <c r="U342" s="37">
        <v>0</v>
      </c>
      <c r="V342" s="37">
        <v>0</v>
      </c>
      <c r="W342" s="37">
        <v>0</v>
      </c>
      <c r="X342" s="37">
        <v>0</v>
      </c>
      <c r="Y342" s="37">
        <v>0</v>
      </c>
      <c r="Z342" s="37">
        <v>0</v>
      </c>
      <c r="AA342" s="37">
        <v>0</v>
      </c>
      <c r="AB342" s="37">
        <v>0</v>
      </c>
      <c r="AC342" s="37">
        <v>0</v>
      </c>
      <c r="AD342" s="37">
        <v>0</v>
      </c>
      <c r="AE342" s="37">
        <v>0</v>
      </c>
      <c r="AF342" s="37">
        <v>0</v>
      </c>
      <c r="AG342" s="37">
        <v>0</v>
      </c>
      <c r="AH342" s="37">
        <v>0</v>
      </c>
      <c r="AI342" s="37">
        <v>0</v>
      </c>
      <c r="AJ342" s="37">
        <v>0</v>
      </c>
      <c r="AK342" s="37">
        <v>0</v>
      </c>
      <c r="AL342" s="37">
        <v>0</v>
      </c>
      <c r="AM342" s="37">
        <v>0</v>
      </c>
      <c r="AN342" s="37">
        <v>0</v>
      </c>
      <c r="AO342" s="37">
        <v>0</v>
      </c>
      <c r="AP342" s="37">
        <v>0</v>
      </c>
      <c r="AQ342" s="37">
        <v>0</v>
      </c>
      <c r="AR342" s="37">
        <v>0</v>
      </c>
      <c r="AS342" s="37">
        <v>0</v>
      </c>
      <c r="AT342" s="94" t="s">
        <v>586</v>
      </c>
      <c r="AU342" s="94"/>
      <c r="AV342" s="568">
        <f>+SUM(D342:AS342)-X348</f>
        <v>0</v>
      </c>
    </row>
    <row r="343" spans="3:48" s="31" customFormat="1" ht="13.5">
      <c r="C343" s="77" t="s">
        <v>116</v>
      </c>
      <c r="D343" s="37">
        <v>0</v>
      </c>
      <c r="E343" s="37">
        <v>0</v>
      </c>
      <c r="F343" s="37">
        <v>0</v>
      </c>
      <c r="G343" s="37">
        <v>0</v>
      </c>
      <c r="H343" s="37">
        <v>0</v>
      </c>
      <c r="I343" s="37">
        <v>0</v>
      </c>
      <c r="J343" s="37">
        <v>0</v>
      </c>
      <c r="K343" s="37">
        <v>0</v>
      </c>
      <c r="L343" s="37">
        <v>0</v>
      </c>
      <c r="M343" s="37">
        <v>0</v>
      </c>
      <c r="N343" s="37">
        <v>0</v>
      </c>
      <c r="O343" s="37">
        <v>0</v>
      </c>
      <c r="P343" s="37">
        <v>0</v>
      </c>
      <c r="Q343" s="37">
        <v>0</v>
      </c>
      <c r="R343" s="37">
        <v>0</v>
      </c>
      <c r="S343" s="37">
        <v>0</v>
      </c>
      <c r="T343" s="37">
        <v>0</v>
      </c>
      <c r="U343" s="37">
        <v>0</v>
      </c>
      <c r="V343" s="37">
        <v>0</v>
      </c>
      <c r="W343" s="37">
        <v>0</v>
      </c>
      <c r="X343" s="37">
        <v>0</v>
      </c>
      <c r="Y343" s="37">
        <v>0</v>
      </c>
      <c r="Z343" s="37">
        <v>0</v>
      </c>
      <c r="AA343" s="37">
        <v>0</v>
      </c>
      <c r="AB343" s="37">
        <v>0</v>
      </c>
      <c r="AC343" s="37">
        <v>0</v>
      </c>
      <c r="AD343" s="37">
        <v>0</v>
      </c>
      <c r="AE343" s="37">
        <v>0</v>
      </c>
      <c r="AF343" s="37">
        <v>0</v>
      </c>
      <c r="AG343" s="37">
        <v>0</v>
      </c>
      <c r="AH343" s="37">
        <v>0</v>
      </c>
      <c r="AI343" s="37">
        <v>0</v>
      </c>
      <c r="AJ343" s="37">
        <v>0</v>
      </c>
      <c r="AK343" s="37">
        <v>0</v>
      </c>
      <c r="AL343" s="37">
        <v>0</v>
      </c>
      <c r="AM343" s="37">
        <v>0</v>
      </c>
      <c r="AN343" s="37">
        <v>0</v>
      </c>
      <c r="AO343" s="37">
        <v>0</v>
      </c>
      <c r="AP343" s="37">
        <v>0</v>
      </c>
      <c r="AQ343" s="37">
        <v>0</v>
      </c>
      <c r="AR343" s="37">
        <v>0</v>
      </c>
      <c r="AS343" s="37">
        <v>0</v>
      </c>
      <c r="AT343" s="94" t="s">
        <v>586</v>
      </c>
      <c r="AU343" s="94"/>
      <c r="AV343" s="569">
        <f>+SUM(D343:AS343)-X349</f>
        <v>0</v>
      </c>
    </row>
    <row r="344" spans="3:48" s="31" customFormat="1" ht="13.5">
      <c r="C344" s="77" t="s">
        <v>107</v>
      </c>
      <c r="D344" s="37">
        <f t="shared" ref="D344:AS344" si="27">SUM(D341:D343)</f>
        <v>0</v>
      </c>
      <c r="E344" s="37">
        <f t="shared" si="27"/>
        <v>0</v>
      </c>
      <c r="F344" s="37">
        <f t="shared" si="27"/>
        <v>0</v>
      </c>
      <c r="G344" s="37">
        <f t="shared" si="27"/>
        <v>0</v>
      </c>
      <c r="H344" s="37">
        <f t="shared" si="27"/>
        <v>0</v>
      </c>
      <c r="I344" s="37">
        <f t="shared" si="27"/>
        <v>0</v>
      </c>
      <c r="J344" s="37">
        <f t="shared" si="27"/>
        <v>0</v>
      </c>
      <c r="K344" s="37">
        <f t="shared" si="27"/>
        <v>0</v>
      </c>
      <c r="L344" s="37">
        <f t="shared" si="27"/>
        <v>0</v>
      </c>
      <c r="M344" s="37">
        <f t="shared" si="27"/>
        <v>0</v>
      </c>
      <c r="N344" s="37">
        <f t="shared" si="27"/>
        <v>0</v>
      </c>
      <c r="O344" s="37">
        <f t="shared" si="27"/>
        <v>0</v>
      </c>
      <c r="P344" s="37">
        <f t="shared" si="27"/>
        <v>0</v>
      </c>
      <c r="Q344" s="37">
        <f t="shared" si="27"/>
        <v>0</v>
      </c>
      <c r="R344" s="37">
        <f t="shared" si="27"/>
        <v>0</v>
      </c>
      <c r="S344" s="37">
        <f t="shared" si="27"/>
        <v>0</v>
      </c>
      <c r="T344" s="37">
        <f t="shared" si="27"/>
        <v>0</v>
      </c>
      <c r="U344" s="37">
        <f t="shared" si="27"/>
        <v>0</v>
      </c>
      <c r="V344" s="37">
        <f t="shared" si="27"/>
        <v>0</v>
      </c>
      <c r="W344" s="41">
        <f t="shared" si="27"/>
        <v>0</v>
      </c>
      <c r="X344" s="41">
        <f t="shared" si="27"/>
        <v>0</v>
      </c>
      <c r="Y344" s="41">
        <f t="shared" si="27"/>
        <v>0</v>
      </c>
      <c r="Z344" s="41">
        <f t="shared" si="27"/>
        <v>0</v>
      </c>
      <c r="AA344" s="41">
        <f t="shared" si="27"/>
        <v>0</v>
      </c>
      <c r="AB344" s="41">
        <f t="shared" si="27"/>
        <v>0</v>
      </c>
      <c r="AC344" s="41">
        <f t="shared" si="27"/>
        <v>0</v>
      </c>
      <c r="AD344" s="41">
        <f t="shared" si="27"/>
        <v>0</v>
      </c>
      <c r="AE344" s="41">
        <f t="shared" si="27"/>
        <v>0</v>
      </c>
      <c r="AF344" s="41">
        <f t="shared" si="27"/>
        <v>0</v>
      </c>
      <c r="AG344" s="41">
        <f t="shared" si="27"/>
        <v>0</v>
      </c>
      <c r="AH344" s="41">
        <f t="shared" si="27"/>
        <v>0</v>
      </c>
      <c r="AI344" s="41">
        <f t="shared" si="27"/>
        <v>0</v>
      </c>
      <c r="AJ344" s="41">
        <f t="shared" si="27"/>
        <v>0</v>
      </c>
      <c r="AK344" s="41">
        <f t="shared" si="27"/>
        <v>0</v>
      </c>
      <c r="AL344" s="41">
        <f t="shared" si="27"/>
        <v>0</v>
      </c>
      <c r="AM344" s="41">
        <f t="shared" si="27"/>
        <v>0</v>
      </c>
      <c r="AN344" s="41">
        <f t="shared" si="27"/>
        <v>0</v>
      </c>
      <c r="AO344" s="41">
        <f t="shared" si="27"/>
        <v>0</v>
      </c>
      <c r="AP344" s="41">
        <f t="shared" si="27"/>
        <v>0</v>
      </c>
      <c r="AQ344" s="41">
        <f t="shared" si="27"/>
        <v>0</v>
      </c>
      <c r="AR344" s="41">
        <f t="shared" si="27"/>
        <v>0</v>
      </c>
      <c r="AS344" s="41">
        <f t="shared" si="27"/>
        <v>0</v>
      </c>
      <c r="AT344" s="94" t="s">
        <v>586</v>
      </c>
      <c r="AU344" s="94"/>
      <c r="AV344" s="569">
        <f>+SUM(D344:AS344)-X350</f>
        <v>0</v>
      </c>
    </row>
    <row r="345" spans="3:48" s="31" customFormat="1" ht="13.5">
      <c r="C345" s="47"/>
      <c r="D345" s="545">
        <f t="array" ref="D345:W346">+Z339:AS340</f>
        <v>23</v>
      </c>
      <c r="E345" s="545">
        <v>24</v>
      </c>
      <c r="F345" s="545">
        <v>25</v>
      </c>
      <c r="G345" s="545">
        <v>26</v>
      </c>
      <c r="H345" s="545">
        <v>27</v>
      </c>
      <c r="I345" s="545">
        <v>28</v>
      </c>
      <c r="J345" s="545">
        <v>29</v>
      </c>
      <c r="K345" s="545">
        <v>30</v>
      </c>
      <c r="L345" s="545">
        <v>31</v>
      </c>
      <c r="M345" s="545">
        <v>32</v>
      </c>
      <c r="N345" s="545">
        <v>33</v>
      </c>
      <c r="O345" s="545">
        <v>34</v>
      </c>
      <c r="P345" s="545">
        <v>35</v>
      </c>
      <c r="Q345" s="545">
        <v>36</v>
      </c>
      <c r="R345" s="545">
        <v>37</v>
      </c>
      <c r="S345" s="545">
        <v>38</v>
      </c>
      <c r="T345" s="545">
        <v>39</v>
      </c>
      <c r="U345" s="545">
        <v>40</v>
      </c>
      <c r="V345" s="545">
        <v>41</v>
      </c>
      <c r="W345" s="545">
        <v>42</v>
      </c>
      <c r="X345" s="545"/>
    </row>
    <row r="346" spans="3:48" s="31" customFormat="1" ht="54">
      <c r="C346" s="73" t="s">
        <v>56</v>
      </c>
      <c r="D346" s="546" t="str">
        <v>建設　　　　　　　　</v>
      </c>
      <c r="E346" s="546" t="str">
        <v>電力・ガス・熱供給</v>
      </c>
      <c r="F346" s="546" t="str">
        <v>水道</v>
      </c>
      <c r="G346" s="546" t="str">
        <v>廃棄物処理</v>
      </c>
      <c r="H346" s="546" t="str">
        <v>商業　　　　　　　　</v>
      </c>
      <c r="I346" s="546" t="str">
        <v>金融・保険　　　　　</v>
      </c>
      <c r="J346" s="546" t="str">
        <v>不動産　　　　　　　</v>
      </c>
      <c r="K346" s="546" t="str">
        <v>運輸・郵便　　　</v>
      </c>
      <c r="L346" s="546" t="str">
        <v>情報通信</v>
      </c>
      <c r="M346" s="546" t="str">
        <v>公務　　　　　　　　</v>
      </c>
      <c r="N346" s="546" t="str">
        <v>教育・研究　　　　　</v>
      </c>
      <c r="O346" s="546" t="str">
        <v>医療・福祉</v>
      </c>
      <c r="P346" s="546" t="str">
        <v>その他の非営利団体サービス</v>
      </c>
      <c r="Q346" s="546" t="str">
        <v>対事業所サービス</v>
      </c>
      <c r="R346" s="546" t="str">
        <v>宿泊業</v>
      </c>
      <c r="S346" s="546" t="str">
        <v>飲食サービス</v>
      </c>
      <c r="T346" s="546" t="str">
        <v>娯楽サービス</v>
      </c>
      <c r="U346" s="546" t="str">
        <v>対個人サービス</v>
      </c>
      <c r="V346" s="546" t="str">
        <v>事務用品</v>
      </c>
      <c r="W346" s="546" t="str">
        <v>分類不明</v>
      </c>
      <c r="X346" s="546" t="s">
        <v>90</v>
      </c>
    </row>
    <row r="347" spans="3:48" s="31" customFormat="1" ht="13.5">
      <c r="C347" s="74" t="s">
        <v>114</v>
      </c>
      <c r="D347" s="75">
        <f t="array" ref="D347:W350">+Z341:AS344</f>
        <v>0</v>
      </c>
      <c r="E347" s="75">
        <v>0</v>
      </c>
      <c r="F347" s="75">
        <v>0</v>
      </c>
      <c r="G347" s="75">
        <v>0</v>
      </c>
      <c r="H347" s="75">
        <v>0</v>
      </c>
      <c r="I347" s="75">
        <v>0</v>
      </c>
      <c r="J347" s="75">
        <v>0</v>
      </c>
      <c r="K347" s="75">
        <v>0</v>
      </c>
      <c r="L347" s="75">
        <v>0</v>
      </c>
      <c r="M347" s="75">
        <v>0</v>
      </c>
      <c r="N347" s="75">
        <v>0</v>
      </c>
      <c r="O347" s="75">
        <v>0</v>
      </c>
      <c r="P347" s="75">
        <v>0</v>
      </c>
      <c r="Q347" s="92">
        <v>0</v>
      </c>
      <c r="R347" s="92">
        <v>0</v>
      </c>
      <c r="S347" s="92">
        <v>0</v>
      </c>
      <c r="T347" s="92">
        <v>0</v>
      </c>
      <c r="U347" s="92">
        <v>0</v>
      </c>
      <c r="V347" s="92">
        <v>0</v>
      </c>
      <c r="W347" s="75">
        <v>0</v>
      </c>
      <c r="X347" s="75">
        <f>SUM(D341:Y341,D347:W347)</f>
        <v>0</v>
      </c>
    </row>
    <row r="348" spans="3:48" s="31" customFormat="1" ht="13.5">
      <c r="C348" s="77" t="s">
        <v>115</v>
      </c>
      <c r="D348" s="93">
        <v>0</v>
      </c>
      <c r="E348" s="93">
        <v>0</v>
      </c>
      <c r="F348" s="93">
        <v>0</v>
      </c>
      <c r="G348" s="93">
        <v>0</v>
      </c>
      <c r="H348" s="93">
        <v>0</v>
      </c>
      <c r="I348" s="93">
        <v>0</v>
      </c>
      <c r="J348" s="93">
        <v>0</v>
      </c>
      <c r="K348" s="93">
        <v>0</v>
      </c>
      <c r="L348" s="93">
        <v>0</v>
      </c>
      <c r="M348" s="93">
        <v>0</v>
      </c>
      <c r="N348" s="93">
        <v>0</v>
      </c>
      <c r="O348" s="93">
        <v>0</v>
      </c>
      <c r="P348" s="93">
        <v>0</v>
      </c>
      <c r="Q348" s="93">
        <v>0</v>
      </c>
      <c r="R348" s="93">
        <v>0</v>
      </c>
      <c r="S348" s="93">
        <v>0</v>
      </c>
      <c r="T348" s="93">
        <v>0</v>
      </c>
      <c r="U348" s="93">
        <v>0</v>
      </c>
      <c r="V348" s="93">
        <v>0</v>
      </c>
      <c r="W348" s="37">
        <v>0</v>
      </c>
      <c r="X348" s="37">
        <f>SUM(D342:Y342,D348:W348)</f>
        <v>0</v>
      </c>
    </row>
    <row r="349" spans="3:48" s="31" customFormat="1" ht="13.5">
      <c r="C349" s="77" t="s">
        <v>116</v>
      </c>
      <c r="D349" s="37">
        <v>0</v>
      </c>
      <c r="E349" s="37">
        <v>0</v>
      </c>
      <c r="F349" s="37">
        <v>0</v>
      </c>
      <c r="G349" s="37">
        <v>0</v>
      </c>
      <c r="H349" s="37">
        <v>0</v>
      </c>
      <c r="I349" s="37">
        <v>0</v>
      </c>
      <c r="J349" s="37">
        <v>0</v>
      </c>
      <c r="K349" s="37">
        <v>0</v>
      </c>
      <c r="L349" s="37">
        <v>0</v>
      </c>
      <c r="M349" s="37">
        <v>0</v>
      </c>
      <c r="N349" s="37">
        <v>0</v>
      </c>
      <c r="O349" s="37">
        <v>0</v>
      </c>
      <c r="P349" s="37">
        <v>0</v>
      </c>
      <c r="Q349" s="93">
        <v>0</v>
      </c>
      <c r="R349" s="93">
        <v>0</v>
      </c>
      <c r="S349" s="93">
        <v>0</v>
      </c>
      <c r="T349" s="93">
        <v>0</v>
      </c>
      <c r="U349" s="93">
        <v>0</v>
      </c>
      <c r="V349" s="93">
        <v>0</v>
      </c>
      <c r="W349" s="37">
        <v>0</v>
      </c>
      <c r="X349" s="37">
        <f>SUM(D343:Y343,D349:W349)</f>
        <v>0</v>
      </c>
    </row>
    <row r="350" spans="3:48" s="31" customFormat="1" ht="13.5">
      <c r="C350" s="79" t="s">
        <v>107</v>
      </c>
      <c r="D350" s="41">
        <v>0</v>
      </c>
      <c r="E350" s="41">
        <v>0</v>
      </c>
      <c r="F350" s="41">
        <v>0</v>
      </c>
      <c r="G350" s="41">
        <v>0</v>
      </c>
      <c r="H350" s="41">
        <v>0</v>
      </c>
      <c r="I350" s="41">
        <v>0</v>
      </c>
      <c r="J350" s="41">
        <v>0</v>
      </c>
      <c r="K350" s="41">
        <v>0</v>
      </c>
      <c r="L350" s="41">
        <v>0</v>
      </c>
      <c r="M350" s="41">
        <v>0</v>
      </c>
      <c r="N350" s="41">
        <v>0</v>
      </c>
      <c r="O350" s="41">
        <v>0</v>
      </c>
      <c r="P350" s="41">
        <v>0</v>
      </c>
      <c r="Q350" s="41">
        <v>0</v>
      </c>
      <c r="R350" s="41">
        <v>0</v>
      </c>
      <c r="S350" s="41">
        <v>0</v>
      </c>
      <c r="T350" s="41">
        <v>0</v>
      </c>
      <c r="U350" s="41">
        <v>0</v>
      </c>
      <c r="V350" s="41">
        <v>0</v>
      </c>
      <c r="W350" s="41">
        <v>0</v>
      </c>
      <c r="X350" s="41">
        <f>SUM(D344:Y344,D350:W350)</f>
        <v>0</v>
      </c>
    </row>
    <row r="351" spans="3:48" s="31" customFormat="1" ht="10.7" customHeight="1">
      <c r="F351" s="29"/>
      <c r="G351" s="45"/>
    </row>
    <row r="352" spans="3:48" s="31" customFormat="1" ht="13.5">
      <c r="C352" s="31" t="s">
        <v>119</v>
      </c>
      <c r="F352" s="29"/>
      <c r="G352" s="45"/>
    </row>
    <row r="353" spans="3:48" s="31" customFormat="1" ht="10.7" customHeight="1">
      <c r="F353" s="29"/>
      <c r="G353" s="45"/>
    </row>
    <row r="354" spans="3:48" s="31" customFormat="1" ht="10.7" customHeight="1">
      <c r="F354" s="29"/>
      <c r="G354" s="45"/>
    </row>
    <row r="355" spans="3:48" s="31" customFormat="1" ht="18.75">
      <c r="C355" s="49" t="s">
        <v>141</v>
      </c>
      <c r="F355" s="29"/>
      <c r="G355" s="45"/>
    </row>
    <row r="356" spans="3:48" s="31" customFormat="1" ht="10.7" customHeight="1">
      <c r="F356" s="29"/>
      <c r="G356" s="45"/>
    </row>
    <row r="357" spans="3:48" s="31" customFormat="1" ht="18.75">
      <c r="C357" s="49" t="s">
        <v>142</v>
      </c>
      <c r="F357" s="29"/>
      <c r="G357" s="45"/>
    </row>
    <row r="358" spans="3:48" s="31" customFormat="1" ht="10.7" customHeight="1">
      <c r="F358" s="29"/>
      <c r="G358" s="45"/>
    </row>
    <row r="359" spans="3:48" s="31" customFormat="1" ht="17.25">
      <c r="C359" s="32" t="s">
        <v>143</v>
      </c>
      <c r="D359" s="25"/>
      <c r="E359" s="25"/>
      <c r="F359" s="69"/>
      <c r="G359" s="70"/>
      <c r="H359" s="25"/>
      <c r="I359" s="25"/>
      <c r="J359" s="71"/>
      <c r="K359" s="72"/>
      <c r="L359" s="25"/>
      <c r="M359" s="25"/>
      <c r="N359" s="25"/>
      <c r="O359" s="25"/>
      <c r="P359" s="25"/>
      <c r="W359" s="29" t="s">
        <v>55</v>
      </c>
    </row>
    <row r="360" spans="3:48" s="31" customFormat="1" ht="13.5">
      <c r="C360" s="47"/>
      <c r="D360" s="596">
        <f t="array" ref="D360:AS361">+TRANSPOSE('入力 _県内外'!$B$6:$C$47)</f>
        <v>1</v>
      </c>
      <c r="E360" s="596">
        <v>2</v>
      </c>
      <c r="F360" s="596">
        <v>3</v>
      </c>
      <c r="G360" s="596">
        <v>4</v>
      </c>
      <c r="H360" s="596">
        <v>5</v>
      </c>
      <c r="I360" s="596">
        <v>6</v>
      </c>
      <c r="J360" s="596">
        <v>7</v>
      </c>
      <c r="K360" s="596">
        <v>8</v>
      </c>
      <c r="L360" s="596">
        <v>9</v>
      </c>
      <c r="M360" s="596">
        <v>10</v>
      </c>
      <c r="N360" s="596">
        <v>11</v>
      </c>
      <c r="O360" s="596">
        <v>12</v>
      </c>
      <c r="P360" s="596">
        <v>13</v>
      </c>
      <c r="Q360" s="596">
        <v>14</v>
      </c>
      <c r="R360" s="596">
        <v>15</v>
      </c>
      <c r="S360" s="596">
        <v>16</v>
      </c>
      <c r="T360" s="596">
        <v>17</v>
      </c>
      <c r="U360" s="596">
        <v>18</v>
      </c>
      <c r="V360" s="596">
        <v>19</v>
      </c>
      <c r="W360" s="596">
        <v>20</v>
      </c>
      <c r="X360" s="596">
        <v>21</v>
      </c>
      <c r="Y360" s="596">
        <v>22</v>
      </c>
      <c r="Z360" s="596">
        <v>23</v>
      </c>
      <c r="AA360" s="596">
        <v>24</v>
      </c>
      <c r="AB360" s="596">
        <v>25</v>
      </c>
      <c r="AC360" s="596">
        <v>26</v>
      </c>
      <c r="AD360" s="596">
        <v>27</v>
      </c>
      <c r="AE360" s="596">
        <v>28</v>
      </c>
      <c r="AF360" s="596">
        <v>29</v>
      </c>
      <c r="AG360" s="596">
        <v>30</v>
      </c>
      <c r="AH360" s="596">
        <v>31</v>
      </c>
      <c r="AI360" s="596">
        <v>32</v>
      </c>
      <c r="AJ360" s="596">
        <v>33</v>
      </c>
      <c r="AK360" s="596">
        <v>34</v>
      </c>
      <c r="AL360" s="596">
        <v>35</v>
      </c>
      <c r="AM360" s="596">
        <v>36</v>
      </c>
      <c r="AN360" s="596">
        <v>37</v>
      </c>
      <c r="AO360" s="596">
        <v>38</v>
      </c>
      <c r="AP360" s="596">
        <v>39</v>
      </c>
      <c r="AQ360" s="596">
        <v>40</v>
      </c>
      <c r="AR360" s="596">
        <v>41</v>
      </c>
      <c r="AS360" s="596">
        <v>42</v>
      </c>
      <c r="AT360" s="94" t="s">
        <v>586</v>
      </c>
      <c r="AU360" s="94"/>
      <c r="AV360" s="47"/>
    </row>
    <row r="361" spans="3:48" s="31" customFormat="1" ht="54">
      <c r="C361" s="73" t="s">
        <v>56</v>
      </c>
      <c r="D361" s="546" t="str">
        <v>農業　　　　　</v>
      </c>
      <c r="E361" s="546" t="str">
        <v>林業　　　　　</v>
      </c>
      <c r="F361" s="546" t="str">
        <v>漁業　　　　</v>
      </c>
      <c r="G361" s="546" t="str">
        <v>鉱業</v>
      </c>
      <c r="H361" s="546" t="str">
        <v>飲食料品　　　　　　　</v>
      </c>
      <c r="I361" s="546" t="str">
        <v>繊維製品　</v>
      </c>
      <c r="J361" s="546" t="str">
        <v>パルプ・紙・木製品</v>
      </c>
      <c r="K361" s="546" t="str">
        <v>化学製品  　　　  　</v>
      </c>
      <c r="L361" s="546" t="str">
        <v>石油・石炭製品　　　</v>
      </c>
      <c r="M361" s="546" t="str">
        <v>プラスチック・ゴム</v>
      </c>
      <c r="N361" s="546" t="str">
        <v>窯業・土石製品　　</v>
      </c>
      <c r="O361" s="546" t="str">
        <v>鉄鋼　　　　　　　　</v>
      </c>
      <c r="P361" s="546" t="str">
        <v>非鉄金属　　　　　　</v>
      </c>
      <c r="Q361" s="546" t="str">
        <v>金属製品　　　　　　</v>
      </c>
      <c r="R361" s="546" t="str">
        <v>はん用機械</v>
      </c>
      <c r="S361" s="546" t="str">
        <v>生産用機械</v>
      </c>
      <c r="T361" s="546" t="str">
        <v>業務用機械</v>
      </c>
      <c r="U361" s="546" t="str">
        <v>電子部品</v>
      </c>
      <c r="V361" s="546" t="str">
        <v>電気機械　　　　　　</v>
      </c>
      <c r="W361" s="546" t="str">
        <v>情報・通信機器</v>
      </c>
      <c r="X361" s="546" t="str">
        <v>輸送機械  　　　　　</v>
      </c>
      <c r="Y361" s="546" t="str">
        <v>その他の製造工業製品</v>
      </c>
      <c r="Z361" s="546" t="str">
        <v>建設　　　　　　　　</v>
      </c>
      <c r="AA361" s="546" t="str">
        <v>電力・ガス・熱供給</v>
      </c>
      <c r="AB361" s="546" t="str">
        <v>水道</v>
      </c>
      <c r="AC361" s="546" t="str">
        <v>廃棄物処理</v>
      </c>
      <c r="AD361" s="546" t="str">
        <v>商業　　　　　　　　</v>
      </c>
      <c r="AE361" s="546" t="str">
        <v>金融・保険　　　　　</v>
      </c>
      <c r="AF361" s="546" t="str">
        <v>不動産　　　　　　　</v>
      </c>
      <c r="AG361" s="546" t="str">
        <v>運輸・郵便　　　</v>
      </c>
      <c r="AH361" s="546" t="str">
        <v>情報通信</v>
      </c>
      <c r="AI361" s="546" t="str">
        <v>公務　　　　　　　　</v>
      </c>
      <c r="AJ361" s="546" t="str">
        <v>教育・研究　　　　　</v>
      </c>
      <c r="AK361" s="546" t="str">
        <v>医療・福祉</v>
      </c>
      <c r="AL361" s="546" t="str">
        <v>その他の非営利団体サービス</v>
      </c>
      <c r="AM361" s="546" t="str">
        <v>対事業所サービス</v>
      </c>
      <c r="AN361" s="546" t="str">
        <v>宿泊業</v>
      </c>
      <c r="AO361" s="546" t="str">
        <v>飲食サービス</v>
      </c>
      <c r="AP361" s="546" t="str">
        <v>娯楽サービス</v>
      </c>
      <c r="AQ361" s="546" t="str">
        <v>対個人サービス</v>
      </c>
      <c r="AR361" s="546" t="str">
        <v>事務用品</v>
      </c>
      <c r="AS361" s="546" t="str">
        <v>分類不明</v>
      </c>
      <c r="AT361" s="94" t="s">
        <v>586</v>
      </c>
      <c r="AU361" s="94"/>
      <c r="AV361" s="30" t="s">
        <v>90</v>
      </c>
    </row>
    <row r="362" spans="3:48" s="31" customFormat="1" ht="13.5">
      <c r="C362" s="74" t="s">
        <v>114</v>
      </c>
      <c r="D362" s="75">
        <f t="array" ref="D362:AS364">+詳細3!D33:AS35</f>
        <v>0</v>
      </c>
      <c r="E362" s="75">
        <v>0</v>
      </c>
      <c r="F362" s="75">
        <v>0</v>
      </c>
      <c r="G362" s="75">
        <v>0</v>
      </c>
      <c r="H362" s="75">
        <v>0</v>
      </c>
      <c r="I362" s="75">
        <v>0</v>
      </c>
      <c r="J362" s="75">
        <v>0</v>
      </c>
      <c r="K362" s="75">
        <v>0</v>
      </c>
      <c r="L362" s="75">
        <v>0</v>
      </c>
      <c r="M362" s="75">
        <v>0</v>
      </c>
      <c r="N362" s="75">
        <v>0</v>
      </c>
      <c r="O362" s="75">
        <v>0</v>
      </c>
      <c r="P362" s="75">
        <v>0</v>
      </c>
      <c r="Q362" s="75">
        <v>0</v>
      </c>
      <c r="R362" s="75">
        <v>0</v>
      </c>
      <c r="S362" s="75">
        <v>0</v>
      </c>
      <c r="T362" s="75">
        <v>0</v>
      </c>
      <c r="U362" s="75">
        <v>0</v>
      </c>
      <c r="V362" s="75">
        <v>0</v>
      </c>
      <c r="W362" s="75">
        <v>0</v>
      </c>
      <c r="X362" s="75">
        <v>0</v>
      </c>
      <c r="Y362" s="75">
        <v>0</v>
      </c>
      <c r="Z362" s="75">
        <v>0</v>
      </c>
      <c r="AA362" s="75">
        <v>0</v>
      </c>
      <c r="AB362" s="75">
        <v>0</v>
      </c>
      <c r="AC362" s="75">
        <v>0</v>
      </c>
      <c r="AD362" s="75">
        <v>0</v>
      </c>
      <c r="AE362" s="75">
        <v>0</v>
      </c>
      <c r="AF362" s="75">
        <v>0</v>
      </c>
      <c r="AG362" s="75">
        <v>0</v>
      </c>
      <c r="AH362" s="75">
        <v>0</v>
      </c>
      <c r="AI362" s="75">
        <v>0</v>
      </c>
      <c r="AJ362" s="75">
        <v>0</v>
      </c>
      <c r="AK362" s="75">
        <v>0</v>
      </c>
      <c r="AL362" s="75">
        <v>0</v>
      </c>
      <c r="AM362" s="75">
        <v>0</v>
      </c>
      <c r="AN362" s="75">
        <v>0</v>
      </c>
      <c r="AO362" s="75">
        <v>0</v>
      </c>
      <c r="AP362" s="75">
        <v>0</v>
      </c>
      <c r="AQ362" s="75">
        <v>0</v>
      </c>
      <c r="AR362" s="75">
        <v>0</v>
      </c>
      <c r="AS362" s="75">
        <v>0</v>
      </c>
      <c r="AT362" s="94" t="s">
        <v>586</v>
      </c>
      <c r="AU362" s="94"/>
      <c r="AV362" s="568">
        <f>+SUM(D362:AS362)-X368</f>
        <v>0</v>
      </c>
    </row>
    <row r="363" spans="3:48" s="31" customFormat="1" ht="13.5">
      <c r="C363" s="77" t="s">
        <v>115</v>
      </c>
      <c r="D363" s="37">
        <v>0</v>
      </c>
      <c r="E363" s="37">
        <v>0</v>
      </c>
      <c r="F363" s="37">
        <v>0</v>
      </c>
      <c r="G363" s="37">
        <v>0</v>
      </c>
      <c r="H363" s="37">
        <v>0</v>
      </c>
      <c r="I363" s="37">
        <v>0</v>
      </c>
      <c r="J363" s="37">
        <v>0</v>
      </c>
      <c r="K363" s="37">
        <v>0</v>
      </c>
      <c r="L363" s="37">
        <v>0</v>
      </c>
      <c r="M363" s="37">
        <v>0</v>
      </c>
      <c r="N363" s="37">
        <v>0</v>
      </c>
      <c r="O363" s="37">
        <v>0</v>
      </c>
      <c r="P363" s="37">
        <v>0</v>
      </c>
      <c r="Q363" s="37">
        <v>0</v>
      </c>
      <c r="R363" s="37">
        <v>0</v>
      </c>
      <c r="S363" s="37">
        <v>0</v>
      </c>
      <c r="T363" s="37">
        <v>0</v>
      </c>
      <c r="U363" s="37">
        <v>0</v>
      </c>
      <c r="V363" s="37">
        <v>0</v>
      </c>
      <c r="W363" s="37">
        <v>0</v>
      </c>
      <c r="X363" s="37">
        <v>0</v>
      </c>
      <c r="Y363" s="37">
        <v>0</v>
      </c>
      <c r="Z363" s="37">
        <v>0</v>
      </c>
      <c r="AA363" s="37">
        <v>0</v>
      </c>
      <c r="AB363" s="37">
        <v>0</v>
      </c>
      <c r="AC363" s="37">
        <v>0</v>
      </c>
      <c r="AD363" s="37">
        <v>0</v>
      </c>
      <c r="AE363" s="37">
        <v>0</v>
      </c>
      <c r="AF363" s="37">
        <v>0</v>
      </c>
      <c r="AG363" s="37">
        <v>0</v>
      </c>
      <c r="AH363" s="37">
        <v>0</v>
      </c>
      <c r="AI363" s="37">
        <v>0</v>
      </c>
      <c r="AJ363" s="37">
        <v>0</v>
      </c>
      <c r="AK363" s="37">
        <v>0</v>
      </c>
      <c r="AL363" s="37">
        <v>0</v>
      </c>
      <c r="AM363" s="37">
        <v>0</v>
      </c>
      <c r="AN363" s="37">
        <v>0</v>
      </c>
      <c r="AO363" s="37">
        <v>0</v>
      </c>
      <c r="AP363" s="37">
        <v>0</v>
      </c>
      <c r="AQ363" s="37">
        <v>0</v>
      </c>
      <c r="AR363" s="37">
        <v>0</v>
      </c>
      <c r="AS363" s="37">
        <v>0</v>
      </c>
      <c r="AT363" s="94" t="s">
        <v>586</v>
      </c>
      <c r="AU363" s="94"/>
      <c r="AV363" s="568">
        <f>+SUM(D363:AS363)-X369</f>
        <v>0</v>
      </c>
    </row>
    <row r="364" spans="3:48" s="31" customFormat="1" ht="13.5">
      <c r="C364" s="77" t="s">
        <v>116</v>
      </c>
      <c r="D364" s="37">
        <v>0</v>
      </c>
      <c r="E364" s="37">
        <v>0</v>
      </c>
      <c r="F364" s="37">
        <v>0</v>
      </c>
      <c r="G364" s="37">
        <v>0</v>
      </c>
      <c r="H364" s="37">
        <v>0</v>
      </c>
      <c r="I364" s="37">
        <v>0</v>
      </c>
      <c r="J364" s="37">
        <v>0</v>
      </c>
      <c r="K364" s="37">
        <v>0</v>
      </c>
      <c r="L364" s="37">
        <v>0</v>
      </c>
      <c r="M364" s="37">
        <v>0</v>
      </c>
      <c r="N364" s="37">
        <v>0</v>
      </c>
      <c r="O364" s="37">
        <v>0</v>
      </c>
      <c r="P364" s="37">
        <v>0</v>
      </c>
      <c r="Q364" s="37">
        <v>0</v>
      </c>
      <c r="R364" s="37">
        <v>0</v>
      </c>
      <c r="S364" s="37">
        <v>0</v>
      </c>
      <c r="T364" s="37">
        <v>0</v>
      </c>
      <c r="U364" s="37">
        <v>0</v>
      </c>
      <c r="V364" s="37">
        <v>0</v>
      </c>
      <c r="W364" s="37">
        <v>0</v>
      </c>
      <c r="X364" s="37">
        <v>0</v>
      </c>
      <c r="Y364" s="37">
        <v>0</v>
      </c>
      <c r="Z364" s="37">
        <v>0</v>
      </c>
      <c r="AA364" s="37">
        <v>0</v>
      </c>
      <c r="AB364" s="37">
        <v>0</v>
      </c>
      <c r="AC364" s="37">
        <v>0</v>
      </c>
      <c r="AD364" s="37">
        <v>0</v>
      </c>
      <c r="AE364" s="37">
        <v>0</v>
      </c>
      <c r="AF364" s="37">
        <v>0</v>
      </c>
      <c r="AG364" s="37">
        <v>0</v>
      </c>
      <c r="AH364" s="37">
        <v>0</v>
      </c>
      <c r="AI364" s="37">
        <v>0</v>
      </c>
      <c r="AJ364" s="37">
        <v>0</v>
      </c>
      <c r="AK364" s="37">
        <v>0</v>
      </c>
      <c r="AL364" s="37">
        <v>0</v>
      </c>
      <c r="AM364" s="37">
        <v>0</v>
      </c>
      <c r="AN364" s="37">
        <v>0</v>
      </c>
      <c r="AO364" s="37">
        <v>0</v>
      </c>
      <c r="AP364" s="37">
        <v>0</v>
      </c>
      <c r="AQ364" s="37">
        <v>0</v>
      </c>
      <c r="AR364" s="37">
        <v>0</v>
      </c>
      <c r="AS364" s="37">
        <v>0</v>
      </c>
      <c r="AT364" s="94" t="s">
        <v>586</v>
      </c>
      <c r="AU364" s="94"/>
      <c r="AV364" s="569">
        <f>+SUM(D364:AS364)-X370</f>
        <v>0</v>
      </c>
    </row>
    <row r="365" spans="3:48" s="31" customFormat="1" ht="13.5">
      <c r="C365" s="77" t="s">
        <v>107</v>
      </c>
      <c r="D365" s="37">
        <f t="shared" ref="D365:AS365" si="28">SUM(D362:D364)</f>
        <v>0</v>
      </c>
      <c r="E365" s="37">
        <f t="shared" si="28"/>
        <v>0</v>
      </c>
      <c r="F365" s="37">
        <f t="shared" si="28"/>
        <v>0</v>
      </c>
      <c r="G365" s="37">
        <f t="shared" si="28"/>
        <v>0</v>
      </c>
      <c r="H365" s="37">
        <f t="shared" si="28"/>
        <v>0</v>
      </c>
      <c r="I365" s="37">
        <f t="shared" si="28"/>
        <v>0</v>
      </c>
      <c r="J365" s="37">
        <f t="shared" si="28"/>
        <v>0</v>
      </c>
      <c r="K365" s="37">
        <f t="shared" si="28"/>
        <v>0</v>
      </c>
      <c r="L365" s="37">
        <f t="shared" si="28"/>
        <v>0</v>
      </c>
      <c r="M365" s="37">
        <f t="shared" si="28"/>
        <v>0</v>
      </c>
      <c r="N365" s="37">
        <f t="shared" si="28"/>
        <v>0</v>
      </c>
      <c r="O365" s="37">
        <f t="shared" si="28"/>
        <v>0</v>
      </c>
      <c r="P365" s="37">
        <f t="shared" si="28"/>
        <v>0</v>
      </c>
      <c r="Q365" s="37">
        <f t="shared" si="28"/>
        <v>0</v>
      </c>
      <c r="R365" s="37">
        <f t="shared" si="28"/>
        <v>0</v>
      </c>
      <c r="S365" s="37">
        <f t="shared" si="28"/>
        <v>0</v>
      </c>
      <c r="T365" s="37">
        <f t="shared" si="28"/>
        <v>0</v>
      </c>
      <c r="U365" s="37">
        <f t="shared" si="28"/>
        <v>0</v>
      </c>
      <c r="V365" s="37">
        <f t="shared" si="28"/>
        <v>0</v>
      </c>
      <c r="W365" s="41">
        <f t="shared" si="28"/>
        <v>0</v>
      </c>
      <c r="X365" s="41">
        <f t="shared" si="28"/>
        <v>0</v>
      </c>
      <c r="Y365" s="41">
        <f t="shared" si="28"/>
        <v>0</v>
      </c>
      <c r="Z365" s="41">
        <f t="shared" si="28"/>
        <v>0</v>
      </c>
      <c r="AA365" s="41">
        <f t="shared" si="28"/>
        <v>0</v>
      </c>
      <c r="AB365" s="41">
        <f t="shared" si="28"/>
        <v>0</v>
      </c>
      <c r="AC365" s="41">
        <f t="shared" si="28"/>
        <v>0</v>
      </c>
      <c r="AD365" s="41">
        <f t="shared" si="28"/>
        <v>0</v>
      </c>
      <c r="AE365" s="41">
        <f t="shared" si="28"/>
        <v>0</v>
      </c>
      <c r="AF365" s="41">
        <f t="shared" si="28"/>
        <v>0</v>
      </c>
      <c r="AG365" s="41">
        <f t="shared" si="28"/>
        <v>0</v>
      </c>
      <c r="AH365" s="41">
        <f t="shared" si="28"/>
        <v>0</v>
      </c>
      <c r="AI365" s="41">
        <f t="shared" si="28"/>
        <v>0</v>
      </c>
      <c r="AJ365" s="41">
        <f t="shared" si="28"/>
        <v>0</v>
      </c>
      <c r="AK365" s="41">
        <f t="shared" si="28"/>
        <v>0</v>
      </c>
      <c r="AL365" s="41">
        <f t="shared" si="28"/>
        <v>0</v>
      </c>
      <c r="AM365" s="41">
        <f t="shared" si="28"/>
        <v>0</v>
      </c>
      <c r="AN365" s="41">
        <f t="shared" si="28"/>
        <v>0</v>
      </c>
      <c r="AO365" s="41">
        <f t="shared" si="28"/>
        <v>0</v>
      </c>
      <c r="AP365" s="41">
        <f t="shared" si="28"/>
        <v>0</v>
      </c>
      <c r="AQ365" s="41">
        <f t="shared" si="28"/>
        <v>0</v>
      </c>
      <c r="AR365" s="41">
        <f t="shared" si="28"/>
        <v>0</v>
      </c>
      <c r="AS365" s="41">
        <f t="shared" si="28"/>
        <v>0</v>
      </c>
      <c r="AT365" s="94" t="s">
        <v>586</v>
      </c>
      <c r="AU365" s="94"/>
      <c r="AV365" s="569">
        <f>+SUM(D365:AS365)-X371</f>
        <v>0</v>
      </c>
    </row>
    <row r="366" spans="3:48" s="31" customFormat="1" ht="13.5">
      <c r="C366" s="47"/>
      <c r="D366" s="545">
        <f t="array" ref="D366:W367">+Z360:AS361</f>
        <v>23</v>
      </c>
      <c r="E366" s="545">
        <v>24</v>
      </c>
      <c r="F366" s="545">
        <v>25</v>
      </c>
      <c r="G366" s="545">
        <v>26</v>
      </c>
      <c r="H366" s="545">
        <v>27</v>
      </c>
      <c r="I366" s="545">
        <v>28</v>
      </c>
      <c r="J366" s="545">
        <v>29</v>
      </c>
      <c r="K366" s="545">
        <v>30</v>
      </c>
      <c r="L366" s="545">
        <v>31</v>
      </c>
      <c r="M366" s="545">
        <v>32</v>
      </c>
      <c r="N366" s="545">
        <v>33</v>
      </c>
      <c r="O366" s="545">
        <v>34</v>
      </c>
      <c r="P366" s="545">
        <v>35</v>
      </c>
      <c r="Q366" s="545">
        <v>36</v>
      </c>
      <c r="R366" s="545">
        <v>37</v>
      </c>
      <c r="S366" s="545">
        <v>38</v>
      </c>
      <c r="T366" s="545">
        <v>39</v>
      </c>
      <c r="U366" s="545">
        <v>40</v>
      </c>
      <c r="V366" s="545">
        <v>41</v>
      </c>
      <c r="W366" s="545">
        <v>42</v>
      </c>
      <c r="X366" s="545"/>
    </row>
    <row r="367" spans="3:48" s="31" customFormat="1" ht="54">
      <c r="C367" s="73" t="s">
        <v>56</v>
      </c>
      <c r="D367" s="546" t="str">
        <v>建設　　　　　　　　</v>
      </c>
      <c r="E367" s="546" t="str">
        <v>電力・ガス・熱供給</v>
      </c>
      <c r="F367" s="546" t="str">
        <v>水道</v>
      </c>
      <c r="G367" s="546" t="str">
        <v>廃棄物処理</v>
      </c>
      <c r="H367" s="546" t="str">
        <v>商業　　　　　　　　</v>
      </c>
      <c r="I367" s="546" t="str">
        <v>金融・保険　　　　　</v>
      </c>
      <c r="J367" s="546" t="str">
        <v>不動産　　　　　　　</v>
      </c>
      <c r="K367" s="546" t="str">
        <v>運輸・郵便　　　</v>
      </c>
      <c r="L367" s="546" t="str">
        <v>情報通信</v>
      </c>
      <c r="M367" s="546" t="str">
        <v>公務　　　　　　　　</v>
      </c>
      <c r="N367" s="546" t="str">
        <v>教育・研究　　　　　</v>
      </c>
      <c r="O367" s="546" t="str">
        <v>医療・福祉</v>
      </c>
      <c r="P367" s="546" t="str">
        <v>その他の非営利団体サービス</v>
      </c>
      <c r="Q367" s="546" t="str">
        <v>対事業所サービス</v>
      </c>
      <c r="R367" s="546" t="str">
        <v>宿泊業</v>
      </c>
      <c r="S367" s="546" t="str">
        <v>飲食サービス</v>
      </c>
      <c r="T367" s="546" t="str">
        <v>娯楽サービス</v>
      </c>
      <c r="U367" s="546" t="str">
        <v>対個人サービス</v>
      </c>
      <c r="V367" s="546" t="str">
        <v>事務用品</v>
      </c>
      <c r="W367" s="546" t="str">
        <v>分類不明</v>
      </c>
      <c r="X367" s="546" t="s">
        <v>90</v>
      </c>
    </row>
    <row r="368" spans="3:48" s="31" customFormat="1" ht="13.5">
      <c r="C368" s="74" t="s">
        <v>114</v>
      </c>
      <c r="D368" s="75">
        <f t="array" ref="D368:W371">+Z362:AS365</f>
        <v>0</v>
      </c>
      <c r="E368" s="75">
        <v>0</v>
      </c>
      <c r="F368" s="75">
        <v>0</v>
      </c>
      <c r="G368" s="75">
        <v>0</v>
      </c>
      <c r="H368" s="75">
        <v>0</v>
      </c>
      <c r="I368" s="75">
        <v>0</v>
      </c>
      <c r="J368" s="75">
        <v>0</v>
      </c>
      <c r="K368" s="75">
        <v>0</v>
      </c>
      <c r="L368" s="75">
        <v>0</v>
      </c>
      <c r="M368" s="75">
        <v>0</v>
      </c>
      <c r="N368" s="75">
        <v>0</v>
      </c>
      <c r="O368" s="75">
        <v>0</v>
      </c>
      <c r="P368" s="75">
        <v>0</v>
      </c>
      <c r="Q368" s="92">
        <v>0</v>
      </c>
      <c r="R368" s="92">
        <v>0</v>
      </c>
      <c r="S368" s="92">
        <v>0</v>
      </c>
      <c r="T368" s="92">
        <v>0</v>
      </c>
      <c r="U368" s="92">
        <v>0</v>
      </c>
      <c r="V368" s="92">
        <v>0</v>
      </c>
      <c r="W368" s="75">
        <v>0</v>
      </c>
      <c r="X368" s="75">
        <f>SUM(D362:Y362,D368:W368)</f>
        <v>0</v>
      </c>
    </row>
    <row r="369" spans="3:48" s="31" customFormat="1" ht="13.5">
      <c r="C369" s="77" t="s">
        <v>115</v>
      </c>
      <c r="D369" s="93">
        <v>0</v>
      </c>
      <c r="E369" s="93">
        <v>0</v>
      </c>
      <c r="F369" s="93">
        <v>0</v>
      </c>
      <c r="G369" s="93">
        <v>0</v>
      </c>
      <c r="H369" s="93">
        <v>0</v>
      </c>
      <c r="I369" s="93">
        <v>0</v>
      </c>
      <c r="J369" s="93">
        <v>0</v>
      </c>
      <c r="K369" s="93">
        <v>0</v>
      </c>
      <c r="L369" s="93">
        <v>0</v>
      </c>
      <c r="M369" s="93">
        <v>0</v>
      </c>
      <c r="N369" s="93">
        <v>0</v>
      </c>
      <c r="O369" s="93">
        <v>0</v>
      </c>
      <c r="P369" s="93">
        <v>0</v>
      </c>
      <c r="Q369" s="93">
        <v>0</v>
      </c>
      <c r="R369" s="93">
        <v>0</v>
      </c>
      <c r="S369" s="93">
        <v>0</v>
      </c>
      <c r="T369" s="93">
        <v>0</v>
      </c>
      <c r="U369" s="93">
        <v>0</v>
      </c>
      <c r="V369" s="93">
        <v>0</v>
      </c>
      <c r="W369" s="37">
        <v>0</v>
      </c>
      <c r="X369" s="37">
        <f>SUM(D363:Y363,D369:W369)</f>
        <v>0</v>
      </c>
    </row>
    <row r="370" spans="3:48" s="31" customFormat="1" ht="13.5">
      <c r="C370" s="77" t="s">
        <v>116</v>
      </c>
      <c r="D370" s="37">
        <v>0</v>
      </c>
      <c r="E370" s="37">
        <v>0</v>
      </c>
      <c r="F370" s="37">
        <v>0</v>
      </c>
      <c r="G370" s="37">
        <v>0</v>
      </c>
      <c r="H370" s="37">
        <v>0</v>
      </c>
      <c r="I370" s="37">
        <v>0</v>
      </c>
      <c r="J370" s="37">
        <v>0</v>
      </c>
      <c r="K370" s="37">
        <v>0</v>
      </c>
      <c r="L370" s="37">
        <v>0</v>
      </c>
      <c r="M370" s="37">
        <v>0</v>
      </c>
      <c r="N370" s="37">
        <v>0</v>
      </c>
      <c r="O370" s="37">
        <v>0</v>
      </c>
      <c r="P370" s="37">
        <v>0</v>
      </c>
      <c r="Q370" s="93">
        <v>0</v>
      </c>
      <c r="R370" s="93">
        <v>0</v>
      </c>
      <c r="S370" s="93">
        <v>0</v>
      </c>
      <c r="T370" s="93">
        <v>0</v>
      </c>
      <c r="U370" s="93">
        <v>0</v>
      </c>
      <c r="V370" s="93">
        <v>0</v>
      </c>
      <c r="W370" s="37">
        <v>0</v>
      </c>
      <c r="X370" s="37">
        <f>SUM(D364:Y364,D370:W370)</f>
        <v>0</v>
      </c>
    </row>
    <row r="371" spans="3:48" s="31" customFormat="1" ht="13.5">
      <c r="C371" s="79" t="s">
        <v>107</v>
      </c>
      <c r="D371" s="41">
        <v>0</v>
      </c>
      <c r="E371" s="41">
        <v>0</v>
      </c>
      <c r="F371" s="41">
        <v>0</v>
      </c>
      <c r="G371" s="41">
        <v>0</v>
      </c>
      <c r="H371" s="41">
        <v>0</v>
      </c>
      <c r="I371" s="41">
        <v>0</v>
      </c>
      <c r="J371" s="41">
        <v>0</v>
      </c>
      <c r="K371" s="41">
        <v>0</v>
      </c>
      <c r="L371" s="41">
        <v>0</v>
      </c>
      <c r="M371" s="41">
        <v>0</v>
      </c>
      <c r="N371" s="41">
        <v>0</v>
      </c>
      <c r="O371" s="41">
        <v>0</v>
      </c>
      <c r="P371" s="41">
        <v>0</v>
      </c>
      <c r="Q371" s="41">
        <v>0</v>
      </c>
      <c r="R371" s="41">
        <v>0</v>
      </c>
      <c r="S371" s="41">
        <v>0</v>
      </c>
      <c r="T371" s="41">
        <v>0</v>
      </c>
      <c r="U371" s="41">
        <v>0</v>
      </c>
      <c r="V371" s="41">
        <v>0</v>
      </c>
      <c r="W371" s="41">
        <v>0</v>
      </c>
      <c r="X371" s="41">
        <f>SUM(D365:Y365,D371:W371)</f>
        <v>0</v>
      </c>
    </row>
    <row r="372" spans="3:48" s="31" customFormat="1" ht="10.7" customHeight="1">
      <c r="F372" s="29"/>
      <c r="G372" s="45"/>
    </row>
    <row r="373" spans="3:48" s="31" customFormat="1" ht="17.25">
      <c r="C373" s="32" t="s">
        <v>144</v>
      </c>
      <c r="D373" s="25"/>
      <c r="E373" s="25"/>
      <c r="F373" s="69"/>
      <c r="G373" s="70"/>
      <c r="H373" s="25"/>
      <c r="I373" s="25"/>
      <c r="J373" s="71"/>
      <c r="K373" s="72"/>
      <c r="L373" s="25"/>
      <c r="M373" s="25"/>
      <c r="N373" s="25"/>
      <c r="O373" s="25"/>
      <c r="P373" s="25"/>
      <c r="W373" s="29" t="s">
        <v>55</v>
      </c>
    </row>
    <row r="374" spans="3:48" s="31" customFormat="1" ht="13.5">
      <c r="C374" s="47"/>
      <c r="D374" s="596">
        <f t="array" ref="D374:AS375">+TRANSPOSE('入力 _県内外'!$B$6:$C$47)</f>
        <v>1</v>
      </c>
      <c r="E374" s="596">
        <v>2</v>
      </c>
      <c r="F374" s="596">
        <v>3</v>
      </c>
      <c r="G374" s="596">
        <v>4</v>
      </c>
      <c r="H374" s="596">
        <v>5</v>
      </c>
      <c r="I374" s="596">
        <v>6</v>
      </c>
      <c r="J374" s="596">
        <v>7</v>
      </c>
      <c r="K374" s="596">
        <v>8</v>
      </c>
      <c r="L374" s="596">
        <v>9</v>
      </c>
      <c r="M374" s="596">
        <v>10</v>
      </c>
      <c r="N374" s="596">
        <v>11</v>
      </c>
      <c r="O374" s="596">
        <v>12</v>
      </c>
      <c r="P374" s="596">
        <v>13</v>
      </c>
      <c r="Q374" s="596">
        <v>14</v>
      </c>
      <c r="R374" s="596">
        <v>15</v>
      </c>
      <c r="S374" s="596">
        <v>16</v>
      </c>
      <c r="T374" s="596">
        <v>17</v>
      </c>
      <c r="U374" s="596">
        <v>18</v>
      </c>
      <c r="V374" s="596">
        <v>19</v>
      </c>
      <c r="W374" s="596">
        <v>20</v>
      </c>
      <c r="X374" s="596">
        <v>21</v>
      </c>
      <c r="Y374" s="596">
        <v>22</v>
      </c>
      <c r="Z374" s="596">
        <v>23</v>
      </c>
      <c r="AA374" s="596">
        <v>24</v>
      </c>
      <c r="AB374" s="596">
        <v>25</v>
      </c>
      <c r="AC374" s="596">
        <v>26</v>
      </c>
      <c r="AD374" s="596">
        <v>27</v>
      </c>
      <c r="AE374" s="596">
        <v>28</v>
      </c>
      <c r="AF374" s="596">
        <v>29</v>
      </c>
      <c r="AG374" s="596">
        <v>30</v>
      </c>
      <c r="AH374" s="596">
        <v>31</v>
      </c>
      <c r="AI374" s="596">
        <v>32</v>
      </c>
      <c r="AJ374" s="596">
        <v>33</v>
      </c>
      <c r="AK374" s="596">
        <v>34</v>
      </c>
      <c r="AL374" s="596">
        <v>35</v>
      </c>
      <c r="AM374" s="596">
        <v>36</v>
      </c>
      <c r="AN374" s="596">
        <v>37</v>
      </c>
      <c r="AO374" s="596">
        <v>38</v>
      </c>
      <c r="AP374" s="596">
        <v>39</v>
      </c>
      <c r="AQ374" s="596">
        <v>40</v>
      </c>
      <c r="AR374" s="596">
        <v>41</v>
      </c>
      <c r="AS374" s="596">
        <v>42</v>
      </c>
      <c r="AT374" s="94" t="s">
        <v>586</v>
      </c>
      <c r="AU374" s="94"/>
      <c r="AV374" s="47"/>
    </row>
    <row r="375" spans="3:48" s="31" customFormat="1" ht="54">
      <c r="C375" s="73" t="s">
        <v>56</v>
      </c>
      <c r="D375" s="546" t="str">
        <v>農業　　　　　</v>
      </c>
      <c r="E375" s="546" t="str">
        <v>林業　　　　　</v>
      </c>
      <c r="F375" s="546" t="str">
        <v>漁業　　　　</v>
      </c>
      <c r="G375" s="546" t="str">
        <v>鉱業</v>
      </c>
      <c r="H375" s="546" t="str">
        <v>飲食料品　　　　　　　</v>
      </c>
      <c r="I375" s="546" t="str">
        <v>繊維製品　</v>
      </c>
      <c r="J375" s="546" t="str">
        <v>パルプ・紙・木製品</v>
      </c>
      <c r="K375" s="546" t="str">
        <v>化学製品  　　　  　</v>
      </c>
      <c r="L375" s="546" t="str">
        <v>石油・石炭製品　　　</v>
      </c>
      <c r="M375" s="546" t="str">
        <v>プラスチック・ゴム</v>
      </c>
      <c r="N375" s="546" t="str">
        <v>窯業・土石製品　　</v>
      </c>
      <c r="O375" s="546" t="str">
        <v>鉄鋼　　　　　　　　</v>
      </c>
      <c r="P375" s="546" t="str">
        <v>非鉄金属　　　　　　</v>
      </c>
      <c r="Q375" s="546" t="str">
        <v>金属製品　　　　　　</v>
      </c>
      <c r="R375" s="546" t="str">
        <v>はん用機械</v>
      </c>
      <c r="S375" s="546" t="str">
        <v>生産用機械</v>
      </c>
      <c r="T375" s="546" t="str">
        <v>業務用機械</v>
      </c>
      <c r="U375" s="546" t="str">
        <v>電子部品</v>
      </c>
      <c r="V375" s="546" t="str">
        <v>電気機械　　　　　　</v>
      </c>
      <c r="W375" s="546" t="str">
        <v>情報・通信機器</v>
      </c>
      <c r="X375" s="546" t="str">
        <v>輸送機械  　　　　　</v>
      </c>
      <c r="Y375" s="546" t="str">
        <v>その他の製造工業製品</v>
      </c>
      <c r="Z375" s="546" t="str">
        <v>建設　　　　　　　　</v>
      </c>
      <c r="AA375" s="546" t="str">
        <v>電力・ガス・熱供給</v>
      </c>
      <c r="AB375" s="546" t="str">
        <v>水道</v>
      </c>
      <c r="AC375" s="546" t="str">
        <v>廃棄物処理</v>
      </c>
      <c r="AD375" s="546" t="str">
        <v>商業　　　　　　　　</v>
      </c>
      <c r="AE375" s="546" t="str">
        <v>金融・保険　　　　　</v>
      </c>
      <c r="AF375" s="546" t="str">
        <v>不動産　　　　　　　</v>
      </c>
      <c r="AG375" s="546" t="str">
        <v>運輸・郵便　　　</v>
      </c>
      <c r="AH375" s="546" t="str">
        <v>情報通信</v>
      </c>
      <c r="AI375" s="546" t="str">
        <v>公務　　　　　　　　</v>
      </c>
      <c r="AJ375" s="546" t="str">
        <v>教育・研究　　　　　</v>
      </c>
      <c r="AK375" s="546" t="str">
        <v>医療・福祉</v>
      </c>
      <c r="AL375" s="546" t="str">
        <v>その他の非営利団体サービス</v>
      </c>
      <c r="AM375" s="546" t="str">
        <v>対事業所サービス</v>
      </c>
      <c r="AN375" s="546" t="str">
        <v>宿泊業</v>
      </c>
      <c r="AO375" s="546" t="str">
        <v>飲食サービス</v>
      </c>
      <c r="AP375" s="546" t="str">
        <v>娯楽サービス</v>
      </c>
      <c r="AQ375" s="546" t="str">
        <v>対個人サービス</v>
      </c>
      <c r="AR375" s="546" t="str">
        <v>事務用品</v>
      </c>
      <c r="AS375" s="546" t="str">
        <v>分類不明</v>
      </c>
      <c r="AT375" s="94" t="s">
        <v>586</v>
      </c>
      <c r="AU375" s="94"/>
      <c r="AV375" s="30" t="s">
        <v>90</v>
      </c>
    </row>
    <row r="376" spans="3:48" s="31" customFormat="1" ht="13.5">
      <c r="C376" s="74" t="s">
        <v>114</v>
      </c>
      <c r="D376" s="75">
        <f t="array" ref="D376:AS378">+詳細3!D150:AS152</f>
        <v>0</v>
      </c>
      <c r="E376" s="75">
        <v>0</v>
      </c>
      <c r="F376" s="75">
        <v>0</v>
      </c>
      <c r="G376" s="75">
        <v>0</v>
      </c>
      <c r="H376" s="75">
        <v>0</v>
      </c>
      <c r="I376" s="75">
        <v>0</v>
      </c>
      <c r="J376" s="75">
        <v>0</v>
      </c>
      <c r="K376" s="75">
        <v>0</v>
      </c>
      <c r="L376" s="75">
        <v>0</v>
      </c>
      <c r="M376" s="75">
        <v>0</v>
      </c>
      <c r="N376" s="75">
        <v>0</v>
      </c>
      <c r="O376" s="75">
        <v>0</v>
      </c>
      <c r="P376" s="75">
        <v>0</v>
      </c>
      <c r="Q376" s="75">
        <v>0</v>
      </c>
      <c r="R376" s="75">
        <v>0</v>
      </c>
      <c r="S376" s="75">
        <v>0</v>
      </c>
      <c r="T376" s="75">
        <v>0</v>
      </c>
      <c r="U376" s="75">
        <v>0</v>
      </c>
      <c r="V376" s="75">
        <v>0</v>
      </c>
      <c r="W376" s="75">
        <v>0</v>
      </c>
      <c r="X376" s="75">
        <v>0</v>
      </c>
      <c r="Y376" s="75">
        <v>0</v>
      </c>
      <c r="Z376" s="75">
        <v>0</v>
      </c>
      <c r="AA376" s="75">
        <v>0</v>
      </c>
      <c r="AB376" s="75">
        <v>0</v>
      </c>
      <c r="AC376" s="75">
        <v>0</v>
      </c>
      <c r="AD376" s="75">
        <v>0</v>
      </c>
      <c r="AE376" s="75">
        <v>0</v>
      </c>
      <c r="AF376" s="75">
        <v>0</v>
      </c>
      <c r="AG376" s="75">
        <v>0</v>
      </c>
      <c r="AH376" s="75">
        <v>0</v>
      </c>
      <c r="AI376" s="75">
        <v>0</v>
      </c>
      <c r="AJ376" s="75">
        <v>0</v>
      </c>
      <c r="AK376" s="75">
        <v>0</v>
      </c>
      <c r="AL376" s="75">
        <v>0</v>
      </c>
      <c r="AM376" s="75">
        <v>0</v>
      </c>
      <c r="AN376" s="75">
        <v>0</v>
      </c>
      <c r="AO376" s="75">
        <v>0</v>
      </c>
      <c r="AP376" s="75">
        <v>0</v>
      </c>
      <c r="AQ376" s="75">
        <v>0</v>
      </c>
      <c r="AR376" s="75">
        <v>0</v>
      </c>
      <c r="AS376" s="75">
        <v>0</v>
      </c>
      <c r="AT376" s="94" t="s">
        <v>586</v>
      </c>
      <c r="AU376" s="94"/>
      <c r="AV376" s="568">
        <f>+SUM(D376:AS376)-X382</f>
        <v>0</v>
      </c>
    </row>
    <row r="377" spans="3:48" s="31" customFormat="1" ht="13.5">
      <c r="C377" s="77" t="s">
        <v>115</v>
      </c>
      <c r="D377" s="37">
        <v>0</v>
      </c>
      <c r="E377" s="37">
        <v>0</v>
      </c>
      <c r="F377" s="37">
        <v>0</v>
      </c>
      <c r="G377" s="37">
        <v>0</v>
      </c>
      <c r="H377" s="37">
        <v>0</v>
      </c>
      <c r="I377" s="37">
        <v>0</v>
      </c>
      <c r="J377" s="37">
        <v>0</v>
      </c>
      <c r="K377" s="37">
        <v>0</v>
      </c>
      <c r="L377" s="37">
        <v>0</v>
      </c>
      <c r="M377" s="37">
        <v>0</v>
      </c>
      <c r="N377" s="37">
        <v>0</v>
      </c>
      <c r="O377" s="37">
        <v>0</v>
      </c>
      <c r="P377" s="37">
        <v>0</v>
      </c>
      <c r="Q377" s="37">
        <v>0</v>
      </c>
      <c r="R377" s="37">
        <v>0</v>
      </c>
      <c r="S377" s="37">
        <v>0</v>
      </c>
      <c r="T377" s="37">
        <v>0</v>
      </c>
      <c r="U377" s="37">
        <v>0</v>
      </c>
      <c r="V377" s="37">
        <v>0</v>
      </c>
      <c r="W377" s="37">
        <v>0</v>
      </c>
      <c r="X377" s="37">
        <v>0</v>
      </c>
      <c r="Y377" s="37">
        <v>0</v>
      </c>
      <c r="Z377" s="37">
        <v>0</v>
      </c>
      <c r="AA377" s="37">
        <v>0</v>
      </c>
      <c r="AB377" s="37">
        <v>0</v>
      </c>
      <c r="AC377" s="37">
        <v>0</v>
      </c>
      <c r="AD377" s="37">
        <v>0</v>
      </c>
      <c r="AE377" s="37">
        <v>0</v>
      </c>
      <c r="AF377" s="37">
        <v>0</v>
      </c>
      <c r="AG377" s="37">
        <v>0</v>
      </c>
      <c r="AH377" s="37">
        <v>0</v>
      </c>
      <c r="AI377" s="37">
        <v>0</v>
      </c>
      <c r="AJ377" s="37">
        <v>0</v>
      </c>
      <c r="AK377" s="37">
        <v>0</v>
      </c>
      <c r="AL377" s="37">
        <v>0</v>
      </c>
      <c r="AM377" s="37">
        <v>0</v>
      </c>
      <c r="AN377" s="37">
        <v>0</v>
      </c>
      <c r="AO377" s="37">
        <v>0</v>
      </c>
      <c r="AP377" s="37">
        <v>0</v>
      </c>
      <c r="AQ377" s="37">
        <v>0</v>
      </c>
      <c r="AR377" s="37">
        <v>0</v>
      </c>
      <c r="AS377" s="37">
        <v>0</v>
      </c>
      <c r="AT377" s="94" t="s">
        <v>586</v>
      </c>
      <c r="AU377" s="94"/>
      <c r="AV377" s="568">
        <f>+SUM(D377:AS377)-X383</f>
        <v>0</v>
      </c>
    </row>
    <row r="378" spans="3:48" s="31" customFormat="1" ht="13.5">
      <c r="C378" s="77" t="s">
        <v>116</v>
      </c>
      <c r="D378" s="37">
        <v>0</v>
      </c>
      <c r="E378" s="37">
        <v>0</v>
      </c>
      <c r="F378" s="37">
        <v>0</v>
      </c>
      <c r="G378" s="37">
        <v>0</v>
      </c>
      <c r="H378" s="37">
        <v>0</v>
      </c>
      <c r="I378" s="37">
        <v>0</v>
      </c>
      <c r="J378" s="37">
        <v>0</v>
      </c>
      <c r="K378" s="37">
        <v>0</v>
      </c>
      <c r="L378" s="37">
        <v>0</v>
      </c>
      <c r="M378" s="37">
        <v>0</v>
      </c>
      <c r="N378" s="37">
        <v>0</v>
      </c>
      <c r="O378" s="37">
        <v>0</v>
      </c>
      <c r="P378" s="37">
        <v>0</v>
      </c>
      <c r="Q378" s="37">
        <v>0</v>
      </c>
      <c r="R378" s="37">
        <v>0</v>
      </c>
      <c r="S378" s="37">
        <v>0</v>
      </c>
      <c r="T378" s="37">
        <v>0</v>
      </c>
      <c r="U378" s="37">
        <v>0</v>
      </c>
      <c r="V378" s="37">
        <v>0</v>
      </c>
      <c r="W378" s="37">
        <v>0</v>
      </c>
      <c r="X378" s="37">
        <v>0</v>
      </c>
      <c r="Y378" s="37">
        <v>0</v>
      </c>
      <c r="Z378" s="37">
        <v>0</v>
      </c>
      <c r="AA378" s="37">
        <v>0</v>
      </c>
      <c r="AB378" s="37">
        <v>0</v>
      </c>
      <c r="AC378" s="37">
        <v>0</v>
      </c>
      <c r="AD378" s="37">
        <v>0</v>
      </c>
      <c r="AE378" s="37">
        <v>0</v>
      </c>
      <c r="AF378" s="37">
        <v>0</v>
      </c>
      <c r="AG378" s="37">
        <v>0</v>
      </c>
      <c r="AH378" s="37">
        <v>0</v>
      </c>
      <c r="AI378" s="37">
        <v>0</v>
      </c>
      <c r="AJ378" s="37">
        <v>0</v>
      </c>
      <c r="AK378" s="37">
        <v>0</v>
      </c>
      <c r="AL378" s="37">
        <v>0</v>
      </c>
      <c r="AM378" s="37">
        <v>0</v>
      </c>
      <c r="AN378" s="37">
        <v>0</v>
      </c>
      <c r="AO378" s="37">
        <v>0</v>
      </c>
      <c r="AP378" s="37">
        <v>0</v>
      </c>
      <c r="AQ378" s="37">
        <v>0</v>
      </c>
      <c r="AR378" s="37">
        <v>0</v>
      </c>
      <c r="AS378" s="37">
        <v>0</v>
      </c>
      <c r="AT378" s="94" t="s">
        <v>586</v>
      </c>
      <c r="AU378" s="94"/>
      <c r="AV378" s="569">
        <f>+SUM(D378:AS378)-X384</f>
        <v>0</v>
      </c>
    </row>
    <row r="379" spans="3:48" s="31" customFormat="1" ht="13.5">
      <c r="C379" s="77" t="s">
        <v>107</v>
      </c>
      <c r="D379" s="37">
        <f t="shared" ref="D379:AS379" si="29">SUM(D376:D378)</f>
        <v>0</v>
      </c>
      <c r="E379" s="37">
        <f t="shared" si="29"/>
        <v>0</v>
      </c>
      <c r="F379" s="37">
        <f t="shared" si="29"/>
        <v>0</v>
      </c>
      <c r="G379" s="37">
        <f t="shared" si="29"/>
        <v>0</v>
      </c>
      <c r="H379" s="37">
        <f t="shared" si="29"/>
        <v>0</v>
      </c>
      <c r="I379" s="37">
        <f t="shared" si="29"/>
        <v>0</v>
      </c>
      <c r="J379" s="37">
        <f t="shared" si="29"/>
        <v>0</v>
      </c>
      <c r="K379" s="37">
        <f t="shared" si="29"/>
        <v>0</v>
      </c>
      <c r="L379" s="37">
        <f t="shared" si="29"/>
        <v>0</v>
      </c>
      <c r="M379" s="37">
        <f t="shared" si="29"/>
        <v>0</v>
      </c>
      <c r="N379" s="37">
        <f t="shared" si="29"/>
        <v>0</v>
      </c>
      <c r="O379" s="37">
        <f t="shared" si="29"/>
        <v>0</v>
      </c>
      <c r="P379" s="37">
        <f t="shared" si="29"/>
        <v>0</v>
      </c>
      <c r="Q379" s="37">
        <f t="shared" si="29"/>
        <v>0</v>
      </c>
      <c r="R379" s="37">
        <f t="shared" si="29"/>
        <v>0</v>
      </c>
      <c r="S379" s="37">
        <f t="shared" si="29"/>
        <v>0</v>
      </c>
      <c r="T379" s="37">
        <f t="shared" si="29"/>
        <v>0</v>
      </c>
      <c r="U379" s="37">
        <f t="shared" si="29"/>
        <v>0</v>
      </c>
      <c r="V379" s="37">
        <f t="shared" si="29"/>
        <v>0</v>
      </c>
      <c r="W379" s="41">
        <f t="shared" si="29"/>
        <v>0</v>
      </c>
      <c r="X379" s="41">
        <f t="shared" si="29"/>
        <v>0</v>
      </c>
      <c r="Y379" s="41">
        <f t="shared" si="29"/>
        <v>0</v>
      </c>
      <c r="Z379" s="41">
        <f t="shared" si="29"/>
        <v>0</v>
      </c>
      <c r="AA379" s="41">
        <f t="shared" si="29"/>
        <v>0</v>
      </c>
      <c r="AB379" s="41">
        <f t="shared" si="29"/>
        <v>0</v>
      </c>
      <c r="AC379" s="41">
        <f t="shared" si="29"/>
        <v>0</v>
      </c>
      <c r="AD379" s="41">
        <f t="shared" si="29"/>
        <v>0</v>
      </c>
      <c r="AE379" s="41">
        <f t="shared" si="29"/>
        <v>0</v>
      </c>
      <c r="AF379" s="41">
        <f t="shared" si="29"/>
        <v>0</v>
      </c>
      <c r="AG379" s="41">
        <f t="shared" si="29"/>
        <v>0</v>
      </c>
      <c r="AH379" s="41">
        <f t="shared" si="29"/>
        <v>0</v>
      </c>
      <c r="AI379" s="41">
        <f t="shared" si="29"/>
        <v>0</v>
      </c>
      <c r="AJ379" s="41">
        <f t="shared" si="29"/>
        <v>0</v>
      </c>
      <c r="AK379" s="41">
        <f t="shared" si="29"/>
        <v>0</v>
      </c>
      <c r="AL379" s="41">
        <f t="shared" si="29"/>
        <v>0</v>
      </c>
      <c r="AM379" s="41">
        <f t="shared" si="29"/>
        <v>0</v>
      </c>
      <c r="AN379" s="41">
        <f t="shared" si="29"/>
        <v>0</v>
      </c>
      <c r="AO379" s="41">
        <f t="shared" si="29"/>
        <v>0</v>
      </c>
      <c r="AP379" s="41">
        <f t="shared" si="29"/>
        <v>0</v>
      </c>
      <c r="AQ379" s="41">
        <f t="shared" si="29"/>
        <v>0</v>
      </c>
      <c r="AR379" s="41">
        <f t="shared" si="29"/>
        <v>0</v>
      </c>
      <c r="AS379" s="41">
        <f t="shared" si="29"/>
        <v>0</v>
      </c>
      <c r="AT379" s="94" t="s">
        <v>586</v>
      </c>
      <c r="AU379" s="94"/>
      <c r="AV379" s="569">
        <f>+SUM(D379:AS379)-X385</f>
        <v>0</v>
      </c>
    </row>
    <row r="380" spans="3:48" s="31" customFormat="1" ht="13.5">
      <c r="C380" s="47"/>
      <c r="D380" s="545">
        <f t="array" ref="D380:W381">+Z374:AS375</f>
        <v>23</v>
      </c>
      <c r="E380" s="545">
        <v>24</v>
      </c>
      <c r="F380" s="545">
        <v>25</v>
      </c>
      <c r="G380" s="545">
        <v>26</v>
      </c>
      <c r="H380" s="545">
        <v>27</v>
      </c>
      <c r="I380" s="545">
        <v>28</v>
      </c>
      <c r="J380" s="545">
        <v>29</v>
      </c>
      <c r="K380" s="545">
        <v>30</v>
      </c>
      <c r="L380" s="545">
        <v>31</v>
      </c>
      <c r="M380" s="545">
        <v>32</v>
      </c>
      <c r="N380" s="545">
        <v>33</v>
      </c>
      <c r="O380" s="545">
        <v>34</v>
      </c>
      <c r="P380" s="545">
        <v>35</v>
      </c>
      <c r="Q380" s="545">
        <v>36</v>
      </c>
      <c r="R380" s="545">
        <v>37</v>
      </c>
      <c r="S380" s="545">
        <v>38</v>
      </c>
      <c r="T380" s="545">
        <v>39</v>
      </c>
      <c r="U380" s="545">
        <v>40</v>
      </c>
      <c r="V380" s="545">
        <v>41</v>
      </c>
      <c r="W380" s="545">
        <v>42</v>
      </c>
      <c r="X380" s="545"/>
    </row>
    <row r="381" spans="3:48" s="31" customFormat="1" ht="54">
      <c r="C381" s="73" t="s">
        <v>56</v>
      </c>
      <c r="D381" s="546" t="str">
        <v>建設　　　　　　　　</v>
      </c>
      <c r="E381" s="546" t="str">
        <v>電力・ガス・熱供給</v>
      </c>
      <c r="F381" s="546" t="str">
        <v>水道</v>
      </c>
      <c r="G381" s="546" t="str">
        <v>廃棄物処理</v>
      </c>
      <c r="H381" s="546" t="str">
        <v>商業　　　　　　　　</v>
      </c>
      <c r="I381" s="546" t="str">
        <v>金融・保険　　　　　</v>
      </c>
      <c r="J381" s="546" t="str">
        <v>不動産　　　　　　　</v>
      </c>
      <c r="K381" s="546" t="str">
        <v>運輸・郵便　　　</v>
      </c>
      <c r="L381" s="546" t="str">
        <v>情報通信</v>
      </c>
      <c r="M381" s="546" t="str">
        <v>公務　　　　　　　　</v>
      </c>
      <c r="N381" s="546" t="str">
        <v>教育・研究　　　　　</v>
      </c>
      <c r="O381" s="546" t="str">
        <v>医療・福祉</v>
      </c>
      <c r="P381" s="546" t="str">
        <v>その他の非営利団体サービス</v>
      </c>
      <c r="Q381" s="546" t="str">
        <v>対事業所サービス</v>
      </c>
      <c r="R381" s="546" t="str">
        <v>宿泊業</v>
      </c>
      <c r="S381" s="546" t="str">
        <v>飲食サービス</v>
      </c>
      <c r="T381" s="546" t="str">
        <v>娯楽サービス</v>
      </c>
      <c r="U381" s="546" t="str">
        <v>対個人サービス</v>
      </c>
      <c r="V381" s="546" t="str">
        <v>事務用品</v>
      </c>
      <c r="W381" s="546" t="str">
        <v>分類不明</v>
      </c>
      <c r="X381" s="546" t="s">
        <v>90</v>
      </c>
    </row>
    <row r="382" spans="3:48" s="31" customFormat="1" ht="13.5">
      <c r="C382" s="74" t="s">
        <v>114</v>
      </c>
      <c r="D382" s="75">
        <f t="array" ref="D382:W385">+Z376:AS379</f>
        <v>0</v>
      </c>
      <c r="E382" s="75">
        <v>0</v>
      </c>
      <c r="F382" s="75">
        <v>0</v>
      </c>
      <c r="G382" s="75">
        <v>0</v>
      </c>
      <c r="H382" s="75">
        <v>0</v>
      </c>
      <c r="I382" s="75">
        <v>0</v>
      </c>
      <c r="J382" s="75">
        <v>0</v>
      </c>
      <c r="K382" s="75">
        <v>0</v>
      </c>
      <c r="L382" s="75">
        <v>0</v>
      </c>
      <c r="M382" s="75">
        <v>0</v>
      </c>
      <c r="N382" s="75">
        <v>0</v>
      </c>
      <c r="O382" s="75">
        <v>0</v>
      </c>
      <c r="P382" s="75">
        <v>0</v>
      </c>
      <c r="Q382" s="92">
        <v>0</v>
      </c>
      <c r="R382" s="92">
        <v>0</v>
      </c>
      <c r="S382" s="92">
        <v>0</v>
      </c>
      <c r="T382" s="92">
        <v>0</v>
      </c>
      <c r="U382" s="92">
        <v>0</v>
      </c>
      <c r="V382" s="92">
        <v>0</v>
      </c>
      <c r="W382" s="75">
        <v>0</v>
      </c>
      <c r="X382" s="75">
        <f>SUM(D376:Y376,D382:W382)</f>
        <v>0</v>
      </c>
    </row>
    <row r="383" spans="3:48" s="31" customFormat="1" ht="13.5">
      <c r="C383" s="77" t="s">
        <v>115</v>
      </c>
      <c r="D383" s="93">
        <v>0</v>
      </c>
      <c r="E383" s="93">
        <v>0</v>
      </c>
      <c r="F383" s="93">
        <v>0</v>
      </c>
      <c r="G383" s="93">
        <v>0</v>
      </c>
      <c r="H383" s="93">
        <v>0</v>
      </c>
      <c r="I383" s="93">
        <v>0</v>
      </c>
      <c r="J383" s="93">
        <v>0</v>
      </c>
      <c r="K383" s="93">
        <v>0</v>
      </c>
      <c r="L383" s="93">
        <v>0</v>
      </c>
      <c r="M383" s="93">
        <v>0</v>
      </c>
      <c r="N383" s="93">
        <v>0</v>
      </c>
      <c r="O383" s="93">
        <v>0</v>
      </c>
      <c r="P383" s="93">
        <v>0</v>
      </c>
      <c r="Q383" s="93">
        <v>0</v>
      </c>
      <c r="R383" s="93">
        <v>0</v>
      </c>
      <c r="S383" s="93">
        <v>0</v>
      </c>
      <c r="T383" s="93">
        <v>0</v>
      </c>
      <c r="U383" s="93">
        <v>0</v>
      </c>
      <c r="V383" s="93">
        <v>0</v>
      </c>
      <c r="W383" s="37">
        <v>0</v>
      </c>
      <c r="X383" s="37">
        <f>SUM(D377:Y377,D383:W383)</f>
        <v>0</v>
      </c>
    </row>
    <row r="384" spans="3:48" s="31" customFormat="1" ht="13.5">
      <c r="C384" s="77" t="s">
        <v>116</v>
      </c>
      <c r="D384" s="37">
        <v>0</v>
      </c>
      <c r="E384" s="37">
        <v>0</v>
      </c>
      <c r="F384" s="37">
        <v>0</v>
      </c>
      <c r="G384" s="37">
        <v>0</v>
      </c>
      <c r="H384" s="37">
        <v>0</v>
      </c>
      <c r="I384" s="37">
        <v>0</v>
      </c>
      <c r="J384" s="37">
        <v>0</v>
      </c>
      <c r="K384" s="37">
        <v>0</v>
      </c>
      <c r="L384" s="37">
        <v>0</v>
      </c>
      <c r="M384" s="37">
        <v>0</v>
      </c>
      <c r="N384" s="37">
        <v>0</v>
      </c>
      <c r="O384" s="37">
        <v>0</v>
      </c>
      <c r="P384" s="37">
        <v>0</v>
      </c>
      <c r="Q384" s="93">
        <v>0</v>
      </c>
      <c r="R384" s="93">
        <v>0</v>
      </c>
      <c r="S384" s="93">
        <v>0</v>
      </c>
      <c r="T384" s="93">
        <v>0</v>
      </c>
      <c r="U384" s="93">
        <v>0</v>
      </c>
      <c r="V384" s="93">
        <v>0</v>
      </c>
      <c r="W384" s="37">
        <v>0</v>
      </c>
      <c r="X384" s="37">
        <f>SUM(D378:Y378,D384:W384)</f>
        <v>0</v>
      </c>
    </row>
    <row r="385" spans="3:48" s="31" customFormat="1" ht="13.5">
      <c r="C385" s="79" t="s">
        <v>107</v>
      </c>
      <c r="D385" s="41">
        <v>0</v>
      </c>
      <c r="E385" s="41">
        <v>0</v>
      </c>
      <c r="F385" s="41">
        <v>0</v>
      </c>
      <c r="G385" s="41">
        <v>0</v>
      </c>
      <c r="H385" s="41">
        <v>0</v>
      </c>
      <c r="I385" s="41">
        <v>0</v>
      </c>
      <c r="J385" s="41">
        <v>0</v>
      </c>
      <c r="K385" s="41">
        <v>0</v>
      </c>
      <c r="L385" s="41">
        <v>0</v>
      </c>
      <c r="M385" s="41">
        <v>0</v>
      </c>
      <c r="N385" s="41">
        <v>0</v>
      </c>
      <c r="O385" s="41">
        <v>0</v>
      </c>
      <c r="P385" s="41">
        <v>0</v>
      </c>
      <c r="Q385" s="41">
        <v>0</v>
      </c>
      <c r="R385" s="41">
        <v>0</v>
      </c>
      <c r="S385" s="41">
        <v>0</v>
      </c>
      <c r="T385" s="41">
        <v>0</v>
      </c>
      <c r="U385" s="41">
        <v>0</v>
      </c>
      <c r="V385" s="41">
        <v>0</v>
      </c>
      <c r="W385" s="41">
        <v>0</v>
      </c>
      <c r="X385" s="41">
        <f>SUM(D379:Y379,D385:W385)</f>
        <v>0</v>
      </c>
    </row>
    <row r="386" spans="3:48" s="31" customFormat="1" ht="10.7" customHeight="1">
      <c r="F386" s="29"/>
      <c r="G386" s="45"/>
    </row>
    <row r="387" spans="3:48" s="31" customFormat="1" ht="17.25">
      <c r="C387" s="32" t="s">
        <v>145</v>
      </c>
      <c r="D387" s="25"/>
      <c r="E387" s="25"/>
      <c r="F387" s="69"/>
      <c r="G387" s="70"/>
      <c r="H387" s="25"/>
      <c r="I387" s="25"/>
      <c r="J387" s="71"/>
      <c r="K387" s="72"/>
      <c r="L387" s="25"/>
      <c r="M387" s="25"/>
      <c r="N387" s="25"/>
      <c r="O387" s="25"/>
      <c r="P387" s="25"/>
      <c r="W387" s="29" t="s">
        <v>55</v>
      </c>
    </row>
    <row r="388" spans="3:48" s="31" customFormat="1" ht="13.5">
      <c r="C388" s="47"/>
      <c r="D388" s="596">
        <f t="array" ref="D388:AS389">+TRANSPOSE('入力 _県内外'!$B$6:$C$47)</f>
        <v>1</v>
      </c>
      <c r="E388" s="596">
        <v>2</v>
      </c>
      <c r="F388" s="596">
        <v>3</v>
      </c>
      <c r="G388" s="596">
        <v>4</v>
      </c>
      <c r="H388" s="596">
        <v>5</v>
      </c>
      <c r="I388" s="596">
        <v>6</v>
      </c>
      <c r="J388" s="596">
        <v>7</v>
      </c>
      <c r="K388" s="596">
        <v>8</v>
      </c>
      <c r="L388" s="596">
        <v>9</v>
      </c>
      <c r="M388" s="596">
        <v>10</v>
      </c>
      <c r="N388" s="596">
        <v>11</v>
      </c>
      <c r="O388" s="596">
        <v>12</v>
      </c>
      <c r="P388" s="596">
        <v>13</v>
      </c>
      <c r="Q388" s="596">
        <v>14</v>
      </c>
      <c r="R388" s="596">
        <v>15</v>
      </c>
      <c r="S388" s="596">
        <v>16</v>
      </c>
      <c r="T388" s="596">
        <v>17</v>
      </c>
      <c r="U388" s="596">
        <v>18</v>
      </c>
      <c r="V388" s="596">
        <v>19</v>
      </c>
      <c r="W388" s="596">
        <v>20</v>
      </c>
      <c r="X388" s="596">
        <v>21</v>
      </c>
      <c r="Y388" s="596">
        <v>22</v>
      </c>
      <c r="Z388" s="596">
        <v>23</v>
      </c>
      <c r="AA388" s="596">
        <v>24</v>
      </c>
      <c r="AB388" s="596">
        <v>25</v>
      </c>
      <c r="AC388" s="596">
        <v>26</v>
      </c>
      <c r="AD388" s="596">
        <v>27</v>
      </c>
      <c r="AE388" s="596">
        <v>28</v>
      </c>
      <c r="AF388" s="596">
        <v>29</v>
      </c>
      <c r="AG388" s="596">
        <v>30</v>
      </c>
      <c r="AH388" s="596">
        <v>31</v>
      </c>
      <c r="AI388" s="596">
        <v>32</v>
      </c>
      <c r="AJ388" s="596">
        <v>33</v>
      </c>
      <c r="AK388" s="596">
        <v>34</v>
      </c>
      <c r="AL388" s="596">
        <v>35</v>
      </c>
      <c r="AM388" s="596">
        <v>36</v>
      </c>
      <c r="AN388" s="596">
        <v>37</v>
      </c>
      <c r="AO388" s="596">
        <v>38</v>
      </c>
      <c r="AP388" s="596">
        <v>39</v>
      </c>
      <c r="AQ388" s="596">
        <v>40</v>
      </c>
      <c r="AR388" s="596">
        <v>41</v>
      </c>
      <c r="AS388" s="596">
        <v>42</v>
      </c>
      <c r="AT388" s="94" t="s">
        <v>586</v>
      </c>
      <c r="AU388" s="94"/>
      <c r="AV388" s="47"/>
    </row>
    <row r="389" spans="3:48" s="31" customFormat="1" ht="54">
      <c r="C389" s="73" t="s">
        <v>56</v>
      </c>
      <c r="D389" s="546" t="str">
        <v>農業　　　　　</v>
      </c>
      <c r="E389" s="546" t="str">
        <v>林業　　　　　</v>
      </c>
      <c r="F389" s="546" t="str">
        <v>漁業　　　　</v>
      </c>
      <c r="G389" s="546" t="str">
        <v>鉱業</v>
      </c>
      <c r="H389" s="546" t="str">
        <v>飲食料品　　　　　　　</v>
      </c>
      <c r="I389" s="546" t="str">
        <v>繊維製品　</v>
      </c>
      <c r="J389" s="546" t="str">
        <v>パルプ・紙・木製品</v>
      </c>
      <c r="K389" s="546" t="str">
        <v>化学製品  　　　  　</v>
      </c>
      <c r="L389" s="546" t="str">
        <v>石油・石炭製品　　　</v>
      </c>
      <c r="M389" s="546" t="str">
        <v>プラスチック・ゴム</v>
      </c>
      <c r="N389" s="546" t="str">
        <v>窯業・土石製品　　</v>
      </c>
      <c r="O389" s="546" t="str">
        <v>鉄鋼　　　　　　　　</v>
      </c>
      <c r="P389" s="546" t="str">
        <v>非鉄金属　　　　　　</v>
      </c>
      <c r="Q389" s="546" t="str">
        <v>金属製品　　　　　　</v>
      </c>
      <c r="R389" s="546" t="str">
        <v>はん用機械</v>
      </c>
      <c r="S389" s="546" t="str">
        <v>生産用機械</v>
      </c>
      <c r="T389" s="546" t="str">
        <v>業務用機械</v>
      </c>
      <c r="U389" s="546" t="str">
        <v>電子部品</v>
      </c>
      <c r="V389" s="546" t="str">
        <v>電気機械　　　　　　</v>
      </c>
      <c r="W389" s="546" t="str">
        <v>情報・通信機器</v>
      </c>
      <c r="X389" s="546" t="str">
        <v>輸送機械  　　　　　</v>
      </c>
      <c r="Y389" s="546" t="str">
        <v>その他の製造工業製品</v>
      </c>
      <c r="Z389" s="546" t="str">
        <v>建設　　　　　　　　</v>
      </c>
      <c r="AA389" s="546" t="str">
        <v>電力・ガス・熱供給</v>
      </c>
      <c r="AB389" s="546" t="str">
        <v>水道</v>
      </c>
      <c r="AC389" s="546" t="str">
        <v>廃棄物処理</v>
      </c>
      <c r="AD389" s="546" t="str">
        <v>商業　　　　　　　　</v>
      </c>
      <c r="AE389" s="546" t="str">
        <v>金融・保険　　　　　</v>
      </c>
      <c r="AF389" s="546" t="str">
        <v>不動産　　　　　　　</v>
      </c>
      <c r="AG389" s="546" t="str">
        <v>運輸・郵便　　　</v>
      </c>
      <c r="AH389" s="546" t="str">
        <v>情報通信</v>
      </c>
      <c r="AI389" s="546" t="str">
        <v>公務　　　　　　　　</v>
      </c>
      <c r="AJ389" s="546" t="str">
        <v>教育・研究　　　　　</v>
      </c>
      <c r="AK389" s="546" t="str">
        <v>医療・福祉</v>
      </c>
      <c r="AL389" s="546" t="str">
        <v>その他の非営利団体サービス</v>
      </c>
      <c r="AM389" s="546" t="str">
        <v>対事業所サービス</v>
      </c>
      <c r="AN389" s="546" t="str">
        <v>宿泊業</v>
      </c>
      <c r="AO389" s="546" t="str">
        <v>飲食サービス</v>
      </c>
      <c r="AP389" s="546" t="str">
        <v>娯楽サービス</v>
      </c>
      <c r="AQ389" s="546" t="str">
        <v>対個人サービス</v>
      </c>
      <c r="AR389" s="546" t="str">
        <v>事務用品</v>
      </c>
      <c r="AS389" s="546" t="str">
        <v>分類不明</v>
      </c>
      <c r="AT389" s="94" t="s">
        <v>586</v>
      </c>
      <c r="AU389" s="94"/>
      <c r="AV389" s="30" t="s">
        <v>90</v>
      </c>
    </row>
    <row r="390" spans="3:48" s="31" customFormat="1" ht="13.5">
      <c r="C390" s="74" t="s">
        <v>114</v>
      </c>
      <c r="D390" s="75">
        <f t="array" ref="D390:AS392">+詳細3!D244:AS246</f>
        <v>0</v>
      </c>
      <c r="E390" s="75">
        <v>0</v>
      </c>
      <c r="F390" s="75">
        <v>0</v>
      </c>
      <c r="G390" s="75">
        <v>0</v>
      </c>
      <c r="H390" s="75">
        <v>0</v>
      </c>
      <c r="I390" s="75">
        <v>0</v>
      </c>
      <c r="J390" s="75">
        <v>0</v>
      </c>
      <c r="K390" s="75">
        <v>0</v>
      </c>
      <c r="L390" s="75">
        <v>0</v>
      </c>
      <c r="M390" s="75">
        <v>0</v>
      </c>
      <c r="N390" s="75">
        <v>0</v>
      </c>
      <c r="O390" s="75">
        <v>0</v>
      </c>
      <c r="P390" s="75">
        <v>0</v>
      </c>
      <c r="Q390" s="75">
        <v>0</v>
      </c>
      <c r="R390" s="75">
        <v>0</v>
      </c>
      <c r="S390" s="75">
        <v>0</v>
      </c>
      <c r="T390" s="75">
        <v>0</v>
      </c>
      <c r="U390" s="75">
        <v>0</v>
      </c>
      <c r="V390" s="75">
        <v>0</v>
      </c>
      <c r="W390" s="75">
        <v>0</v>
      </c>
      <c r="X390" s="75">
        <v>0</v>
      </c>
      <c r="Y390" s="75">
        <v>0</v>
      </c>
      <c r="Z390" s="75">
        <v>0</v>
      </c>
      <c r="AA390" s="75">
        <v>0</v>
      </c>
      <c r="AB390" s="75">
        <v>0</v>
      </c>
      <c r="AC390" s="75">
        <v>0</v>
      </c>
      <c r="AD390" s="75">
        <v>0</v>
      </c>
      <c r="AE390" s="75">
        <v>0</v>
      </c>
      <c r="AF390" s="75">
        <v>0</v>
      </c>
      <c r="AG390" s="75">
        <v>0</v>
      </c>
      <c r="AH390" s="75">
        <v>0</v>
      </c>
      <c r="AI390" s="75">
        <v>0</v>
      </c>
      <c r="AJ390" s="75">
        <v>0</v>
      </c>
      <c r="AK390" s="75">
        <v>0</v>
      </c>
      <c r="AL390" s="75">
        <v>0</v>
      </c>
      <c r="AM390" s="75">
        <v>0</v>
      </c>
      <c r="AN390" s="75">
        <v>0</v>
      </c>
      <c r="AO390" s="75">
        <v>0</v>
      </c>
      <c r="AP390" s="75">
        <v>0</v>
      </c>
      <c r="AQ390" s="75">
        <v>0</v>
      </c>
      <c r="AR390" s="75">
        <v>0</v>
      </c>
      <c r="AS390" s="75">
        <v>0</v>
      </c>
      <c r="AT390" s="94" t="s">
        <v>586</v>
      </c>
      <c r="AU390" s="94"/>
      <c r="AV390" s="568">
        <f>+SUM(D390:AS390)-X396</f>
        <v>0</v>
      </c>
    </row>
    <row r="391" spans="3:48" s="31" customFormat="1" ht="13.5">
      <c r="C391" s="77" t="s">
        <v>115</v>
      </c>
      <c r="D391" s="37">
        <v>0</v>
      </c>
      <c r="E391" s="37">
        <v>0</v>
      </c>
      <c r="F391" s="37">
        <v>0</v>
      </c>
      <c r="G391" s="37">
        <v>0</v>
      </c>
      <c r="H391" s="37">
        <v>0</v>
      </c>
      <c r="I391" s="37">
        <v>0</v>
      </c>
      <c r="J391" s="37">
        <v>0</v>
      </c>
      <c r="K391" s="37">
        <v>0</v>
      </c>
      <c r="L391" s="37">
        <v>0</v>
      </c>
      <c r="M391" s="37">
        <v>0</v>
      </c>
      <c r="N391" s="37">
        <v>0</v>
      </c>
      <c r="O391" s="37">
        <v>0</v>
      </c>
      <c r="P391" s="37">
        <v>0</v>
      </c>
      <c r="Q391" s="37">
        <v>0</v>
      </c>
      <c r="R391" s="37">
        <v>0</v>
      </c>
      <c r="S391" s="37">
        <v>0</v>
      </c>
      <c r="T391" s="37">
        <v>0</v>
      </c>
      <c r="U391" s="37">
        <v>0</v>
      </c>
      <c r="V391" s="37">
        <v>0</v>
      </c>
      <c r="W391" s="37">
        <v>0</v>
      </c>
      <c r="X391" s="37">
        <v>0</v>
      </c>
      <c r="Y391" s="37">
        <v>0</v>
      </c>
      <c r="Z391" s="37">
        <v>0</v>
      </c>
      <c r="AA391" s="37">
        <v>0</v>
      </c>
      <c r="AB391" s="37">
        <v>0</v>
      </c>
      <c r="AC391" s="37">
        <v>0</v>
      </c>
      <c r="AD391" s="37">
        <v>0</v>
      </c>
      <c r="AE391" s="37">
        <v>0</v>
      </c>
      <c r="AF391" s="37">
        <v>0</v>
      </c>
      <c r="AG391" s="37">
        <v>0</v>
      </c>
      <c r="AH391" s="37">
        <v>0</v>
      </c>
      <c r="AI391" s="37">
        <v>0</v>
      </c>
      <c r="AJ391" s="37">
        <v>0</v>
      </c>
      <c r="AK391" s="37">
        <v>0</v>
      </c>
      <c r="AL391" s="37">
        <v>0</v>
      </c>
      <c r="AM391" s="37">
        <v>0</v>
      </c>
      <c r="AN391" s="37">
        <v>0</v>
      </c>
      <c r="AO391" s="37">
        <v>0</v>
      </c>
      <c r="AP391" s="37">
        <v>0</v>
      </c>
      <c r="AQ391" s="37">
        <v>0</v>
      </c>
      <c r="AR391" s="37">
        <v>0</v>
      </c>
      <c r="AS391" s="37">
        <v>0</v>
      </c>
      <c r="AT391" s="94" t="s">
        <v>586</v>
      </c>
      <c r="AU391" s="94"/>
      <c r="AV391" s="568">
        <f>+SUM(D391:AS391)-X397</f>
        <v>0</v>
      </c>
    </row>
    <row r="392" spans="3:48" s="31" customFormat="1" ht="13.5">
      <c r="C392" s="77" t="s">
        <v>116</v>
      </c>
      <c r="D392" s="37">
        <v>0</v>
      </c>
      <c r="E392" s="37">
        <v>0</v>
      </c>
      <c r="F392" s="37">
        <v>0</v>
      </c>
      <c r="G392" s="37">
        <v>0</v>
      </c>
      <c r="H392" s="37">
        <v>0</v>
      </c>
      <c r="I392" s="37">
        <v>0</v>
      </c>
      <c r="J392" s="37">
        <v>0</v>
      </c>
      <c r="K392" s="37">
        <v>0</v>
      </c>
      <c r="L392" s="37">
        <v>0</v>
      </c>
      <c r="M392" s="37">
        <v>0</v>
      </c>
      <c r="N392" s="37">
        <v>0</v>
      </c>
      <c r="O392" s="37">
        <v>0</v>
      </c>
      <c r="P392" s="37">
        <v>0</v>
      </c>
      <c r="Q392" s="37">
        <v>0</v>
      </c>
      <c r="R392" s="37">
        <v>0</v>
      </c>
      <c r="S392" s="37">
        <v>0</v>
      </c>
      <c r="T392" s="37">
        <v>0</v>
      </c>
      <c r="U392" s="37">
        <v>0</v>
      </c>
      <c r="V392" s="37">
        <v>0</v>
      </c>
      <c r="W392" s="37">
        <v>0</v>
      </c>
      <c r="X392" s="37">
        <v>0</v>
      </c>
      <c r="Y392" s="37">
        <v>0</v>
      </c>
      <c r="Z392" s="37">
        <v>0</v>
      </c>
      <c r="AA392" s="37">
        <v>0</v>
      </c>
      <c r="AB392" s="37">
        <v>0</v>
      </c>
      <c r="AC392" s="37">
        <v>0</v>
      </c>
      <c r="AD392" s="37">
        <v>0</v>
      </c>
      <c r="AE392" s="37">
        <v>0</v>
      </c>
      <c r="AF392" s="37">
        <v>0</v>
      </c>
      <c r="AG392" s="37">
        <v>0</v>
      </c>
      <c r="AH392" s="37">
        <v>0</v>
      </c>
      <c r="AI392" s="37">
        <v>0</v>
      </c>
      <c r="AJ392" s="37">
        <v>0</v>
      </c>
      <c r="AK392" s="37">
        <v>0</v>
      </c>
      <c r="AL392" s="37">
        <v>0</v>
      </c>
      <c r="AM392" s="37">
        <v>0</v>
      </c>
      <c r="AN392" s="37">
        <v>0</v>
      </c>
      <c r="AO392" s="37">
        <v>0</v>
      </c>
      <c r="AP392" s="37">
        <v>0</v>
      </c>
      <c r="AQ392" s="37">
        <v>0</v>
      </c>
      <c r="AR392" s="37">
        <v>0</v>
      </c>
      <c r="AS392" s="37">
        <v>0</v>
      </c>
      <c r="AT392" s="94" t="s">
        <v>586</v>
      </c>
      <c r="AU392" s="94"/>
      <c r="AV392" s="569">
        <f>+SUM(D392:AS392)-X398</f>
        <v>0</v>
      </c>
    </row>
    <row r="393" spans="3:48" s="31" customFormat="1" ht="13.5">
      <c r="C393" s="77" t="s">
        <v>107</v>
      </c>
      <c r="D393" s="37">
        <f t="shared" ref="D393:AS393" si="30">SUM(D390:D392)</f>
        <v>0</v>
      </c>
      <c r="E393" s="37">
        <f t="shared" si="30"/>
        <v>0</v>
      </c>
      <c r="F393" s="37">
        <f t="shared" si="30"/>
        <v>0</v>
      </c>
      <c r="G393" s="37">
        <f t="shared" si="30"/>
        <v>0</v>
      </c>
      <c r="H393" s="37">
        <f t="shared" si="30"/>
        <v>0</v>
      </c>
      <c r="I393" s="37">
        <f t="shared" si="30"/>
        <v>0</v>
      </c>
      <c r="J393" s="37">
        <f t="shared" si="30"/>
        <v>0</v>
      </c>
      <c r="K393" s="37">
        <f t="shared" si="30"/>
        <v>0</v>
      </c>
      <c r="L393" s="37">
        <f t="shared" si="30"/>
        <v>0</v>
      </c>
      <c r="M393" s="37">
        <f t="shared" si="30"/>
        <v>0</v>
      </c>
      <c r="N393" s="37">
        <f t="shared" si="30"/>
        <v>0</v>
      </c>
      <c r="O393" s="37">
        <f t="shared" si="30"/>
        <v>0</v>
      </c>
      <c r="P393" s="37">
        <f t="shared" si="30"/>
        <v>0</v>
      </c>
      <c r="Q393" s="37">
        <f t="shared" si="30"/>
        <v>0</v>
      </c>
      <c r="R393" s="37">
        <f t="shared" si="30"/>
        <v>0</v>
      </c>
      <c r="S393" s="37">
        <f t="shared" si="30"/>
        <v>0</v>
      </c>
      <c r="T393" s="37">
        <f t="shared" si="30"/>
        <v>0</v>
      </c>
      <c r="U393" s="37">
        <f t="shared" si="30"/>
        <v>0</v>
      </c>
      <c r="V393" s="37">
        <f t="shared" si="30"/>
        <v>0</v>
      </c>
      <c r="W393" s="41">
        <f t="shared" si="30"/>
        <v>0</v>
      </c>
      <c r="X393" s="41">
        <f t="shared" si="30"/>
        <v>0</v>
      </c>
      <c r="Y393" s="41">
        <f t="shared" si="30"/>
        <v>0</v>
      </c>
      <c r="Z393" s="41">
        <f t="shared" si="30"/>
        <v>0</v>
      </c>
      <c r="AA393" s="41">
        <f t="shared" si="30"/>
        <v>0</v>
      </c>
      <c r="AB393" s="41">
        <f t="shared" si="30"/>
        <v>0</v>
      </c>
      <c r="AC393" s="41">
        <f t="shared" si="30"/>
        <v>0</v>
      </c>
      <c r="AD393" s="41">
        <f t="shared" si="30"/>
        <v>0</v>
      </c>
      <c r="AE393" s="41">
        <f t="shared" si="30"/>
        <v>0</v>
      </c>
      <c r="AF393" s="41">
        <f t="shared" si="30"/>
        <v>0</v>
      </c>
      <c r="AG393" s="41">
        <f t="shared" si="30"/>
        <v>0</v>
      </c>
      <c r="AH393" s="41">
        <f t="shared" si="30"/>
        <v>0</v>
      </c>
      <c r="AI393" s="41">
        <f t="shared" si="30"/>
        <v>0</v>
      </c>
      <c r="AJ393" s="41">
        <f t="shared" si="30"/>
        <v>0</v>
      </c>
      <c r="AK393" s="41">
        <f t="shared" si="30"/>
        <v>0</v>
      </c>
      <c r="AL393" s="41">
        <f t="shared" si="30"/>
        <v>0</v>
      </c>
      <c r="AM393" s="41">
        <f t="shared" si="30"/>
        <v>0</v>
      </c>
      <c r="AN393" s="41">
        <f t="shared" si="30"/>
        <v>0</v>
      </c>
      <c r="AO393" s="41">
        <f t="shared" si="30"/>
        <v>0</v>
      </c>
      <c r="AP393" s="41">
        <f t="shared" si="30"/>
        <v>0</v>
      </c>
      <c r="AQ393" s="41">
        <f t="shared" si="30"/>
        <v>0</v>
      </c>
      <c r="AR393" s="41">
        <f t="shared" si="30"/>
        <v>0</v>
      </c>
      <c r="AS393" s="41">
        <f t="shared" si="30"/>
        <v>0</v>
      </c>
      <c r="AT393" s="94" t="s">
        <v>586</v>
      </c>
      <c r="AU393" s="94"/>
      <c r="AV393" s="569">
        <f>+SUM(D393:AS393)-X399</f>
        <v>0</v>
      </c>
    </row>
    <row r="394" spans="3:48" s="31" customFormat="1" ht="13.5">
      <c r="C394" s="47"/>
      <c r="D394" s="545">
        <f t="array" ref="D394:W395">+Z388:AS389</f>
        <v>23</v>
      </c>
      <c r="E394" s="545">
        <v>24</v>
      </c>
      <c r="F394" s="545">
        <v>25</v>
      </c>
      <c r="G394" s="545">
        <v>26</v>
      </c>
      <c r="H394" s="545">
        <v>27</v>
      </c>
      <c r="I394" s="545">
        <v>28</v>
      </c>
      <c r="J394" s="545">
        <v>29</v>
      </c>
      <c r="K394" s="545">
        <v>30</v>
      </c>
      <c r="L394" s="545">
        <v>31</v>
      </c>
      <c r="M394" s="545">
        <v>32</v>
      </c>
      <c r="N394" s="545">
        <v>33</v>
      </c>
      <c r="O394" s="545">
        <v>34</v>
      </c>
      <c r="P394" s="545">
        <v>35</v>
      </c>
      <c r="Q394" s="545">
        <v>36</v>
      </c>
      <c r="R394" s="545">
        <v>37</v>
      </c>
      <c r="S394" s="545">
        <v>38</v>
      </c>
      <c r="T394" s="545">
        <v>39</v>
      </c>
      <c r="U394" s="545">
        <v>40</v>
      </c>
      <c r="V394" s="545">
        <v>41</v>
      </c>
      <c r="W394" s="545">
        <v>42</v>
      </c>
      <c r="X394" s="545"/>
    </row>
    <row r="395" spans="3:48" s="31" customFormat="1" ht="54">
      <c r="C395" s="73" t="s">
        <v>56</v>
      </c>
      <c r="D395" s="546" t="str">
        <v>建設　　　　　　　　</v>
      </c>
      <c r="E395" s="546" t="str">
        <v>電力・ガス・熱供給</v>
      </c>
      <c r="F395" s="546" t="str">
        <v>水道</v>
      </c>
      <c r="G395" s="546" t="str">
        <v>廃棄物処理</v>
      </c>
      <c r="H395" s="546" t="str">
        <v>商業　　　　　　　　</v>
      </c>
      <c r="I395" s="546" t="str">
        <v>金融・保険　　　　　</v>
      </c>
      <c r="J395" s="546" t="str">
        <v>不動産　　　　　　　</v>
      </c>
      <c r="K395" s="546" t="str">
        <v>運輸・郵便　　　</v>
      </c>
      <c r="L395" s="546" t="str">
        <v>情報通信</v>
      </c>
      <c r="M395" s="546" t="str">
        <v>公務　　　　　　　　</v>
      </c>
      <c r="N395" s="546" t="str">
        <v>教育・研究　　　　　</v>
      </c>
      <c r="O395" s="546" t="str">
        <v>医療・福祉</v>
      </c>
      <c r="P395" s="546" t="str">
        <v>その他の非営利団体サービス</v>
      </c>
      <c r="Q395" s="546" t="str">
        <v>対事業所サービス</v>
      </c>
      <c r="R395" s="546" t="str">
        <v>宿泊業</v>
      </c>
      <c r="S395" s="546" t="str">
        <v>飲食サービス</v>
      </c>
      <c r="T395" s="546" t="str">
        <v>娯楽サービス</v>
      </c>
      <c r="U395" s="546" t="str">
        <v>対個人サービス</v>
      </c>
      <c r="V395" s="546" t="str">
        <v>事務用品</v>
      </c>
      <c r="W395" s="546" t="str">
        <v>分類不明</v>
      </c>
      <c r="X395" s="546" t="s">
        <v>90</v>
      </c>
    </row>
    <row r="396" spans="3:48" s="31" customFormat="1" ht="13.5">
      <c r="C396" s="74" t="s">
        <v>114</v>
      </c>
      <c r="D396" s="75">
        <f t="array" ref="D396:W399">+Z390:AS393</f>
        <v>0</v>
      </c>
      <c r="E396" s="75">
        <v>0</v>
      </c>
      <c r="F396" s="75">
        <v>0</v>
      </c>
      <c r="G396" s="75">
        <v>0</v>
      </c>
      <c r="H396" s="75">
        <v>0</v>
      </c>
      <c r="I396" s="75">
        <v>0</v>
      </c>
      <c r="J396" s="75">
        <v>0</v>
      </c>
      <c r="K396" s="75">
        <v>0</v>
      </c>
      <c r="L396" s="75">
        <v>0</v>
      </c>
      <c r="M396" s="75">
        <v>0</v>
      </c>
      <c r="N396" s="75">
        <v>0</v>
      </c>
      <c r="O396" s="75">
        <v>0</v>
      </c>
      <c r="P396" s="75">
        <v>0</v>
      </c>
      <c r="Q396" s="92">
        <v>0</v>
      </c>
      <c r="R396" s="92">
        <v>0</v>
      </c>
      <c r="S396" s="92">
        <v>0</v>
      </c>
      <c r="T396" s="92">
        <v>0</v>
      </c>
      <c r="U396" s="92">
        <v>0</v>
      </c>
      <c r="V396" s="92">
        <v>0</v>
      </c>
      <c r="W396" s="75">
        <v>0</v>
      </c>
      <c r="X396" s="75">
        <f>SUM(D390:Y390,D396:W396)</f>
        <v>0</v>
      </c>
    </row>
    <row r="397" spans="3:48" s="31" customFormat="1" ht="13.5">
      <c r="C397" s="77" t="s">
        <v>115</v>
      </c>
      <c r="D397" s="93">
        <v>0</v>
      </c>
      <c r="E397" s="93">
        <v>0</v>
      </c>
      <c r="F397" s="93">
        <v>0</v>
      </c>
      <c r="G397" s="93">
        <v>0</v>
      </c>
      <c r="H397" s="93">
        <v>0</v>
      </c>
      <c r="I397" s="93">
        <v>0</v>
      </c>
      <c r="J397" s="93">
        <v>0</v>
      </c>
      <c r="K397" s="93">
        <v>0</v>
      </c>
      <c r="L397" s="93">
        <v>0</v>
      </c>
      <c r="M397" s="93">
        <v>0</v>
      </c>
      <c r="N397" s="93">
        <v>0</v>
      </c>
      <c r="O397" s="93">
        <v>0</v>
      </c>
      <c r="P397" s="93">
        <v>0</v>
      </c>
      <c r="Q397" s="93">
        <v>0</v>
      </c>
      <c r="R397" s="93">
        <v>0</v>
      </c>
      <c r="S397" s="93">
        <v>0</v>
      </c>
      <c r="T397" s="93">
        <v>0</v>
      </c>
      <c r="U397" s="93">
        <v>0</v>
      </c>
      <c r="V397" s="93">
        <v>0</v>
      </c>
      <c r="W397" s="37">
        <v>0</v>
      </c>
      <c r="X397" s="37">
        <f>SUM(D391:Y391,D397:W397)</f>
        <v>0</v>
      </c>
    </row>
    <row r="398" spans="3:48" s="31" customFormat="1" ht="13.5">
      <c r="C398" s="77" t="s">
        <v>116</v>
      </c>
      <c r="D398" s="37">
        <v>0</v>
      </c>
      <c r="E398" s="37">
        <v>0</v>
      </c>
      <c r="F398" s="37">
        <v>0</v>
      </c>
      <c r="G398" s="37">
        <v>0</v>
      </c>
      <c r="H398" s="37">
        <v>0</v>
      </c>
      <c r="I398" s="37">
        <v>0</v>
      </c>
      <c r="J398" s="37">
        <v>0</v>
      </c>
      <c r="K398" s="37">
        <v>0</v>
      </c>
      <c r="L398" s="37">
        <v>0</v>
      </c>
      <c r="M398" s="37">
        <v>0</v>
      </c>
      <c r="N398" s="37">
        <v>0</v>
      </c>
      <c r="O398" s="37">
        <v>0</v>
      </c>
      <c r="P398" s="37">
        <v>0</v>
      </c>
      <c r="Q398" s="93">
        <v>0</v>
      </c>
      <c r="R398" s="93">
        <v>0</v>
      </c>
      <c r="S398" s="93">
        <v>0</v>
      </c>
      <c r="T398" s="93">
        <v>0</v>
      </c>
      <c r="U398" s="93">
        <v>0</v>
      </c>
      <c r="V398" s="93">
        <v>0</v>
      </c>
      <c r="W398" s="37">
        <v>0</v>
      </c>
      <c r="X398" s="37">
        <f>SUM(D392:Y392,D398:W398)</f>
        <v>0</v>
      </c>
    </row>
    <row r="399" spans="3:48" s="31" customFormat="1" ht="13.5">
      <c r="C399" s="79" t="s">
        <v>107</v>
      </c>
      <c r="D399" s="41">
        <v>0</v>
      </c>
      <c r="E399" s="41">
        <v>0</v>
      </c>
      <c r="F399" s="41">
        <v>0</v>
      </c>
      <c r="G399" s="41">
        <v>0</v>
      </c>
      <c r="H399" s="41">
        <v>0</v>
      </c>
      <c r="I399" s="41">
        <v>0</v>
      </c>
      <c r="J399" s="41">
        <v>0</v>
      </c>
      <c r="K399" s="41">
        <v>0</v>
      </c>
      <c r="L399" s="41">
        <v>0</v>
      </c>
      <c r="M399" s="41">
        <v>0</v>
      </c>
      <c r="N399" s="41">
        <v>0</v>
      </c>
      <c r="O399" s="41">
        <v>0</v>
      </c>
      <c r="P399" s="41">
        <v>0</v>
      </c>
      <c r="Q399" s="41">
        <v>0</v>
      </c>
      <c r="R399" s="41">
        <v>0</v>
      </c>
      <c r="S399" s="41">
        <v>0</v>
      </c>
      <c r="T399" s="41">
        <v>0</v>
      </c>
      <c r="U399" s="41">
        <v>0</v>
      </c>
      <c r="V399" s="41">
        <v>0</v>
      </c>
      <c r="W399" s="41">
        <v>0</v>
      </c>
      <c r="X399" s="41">
        <f>SUM(D393:Y393,D399:W399)</f>
        <v>0</v>
      </c>
    </row>
    <row r="400" spans="3:48" s="31" customFormat="1" ht="10.7" customHeight="1">
      <c r="F400" s="29"/>
      <c r="G400" s="45"/>
    </row>
    <row r="401" spans="3:48" s="31" customFormat="1" ht="13.5">
      <c r="C401" s="31" t="s">
        <v>119</v>
      </c>
      <c r="F401" s="29"/>
      <c r="G401" s="45"/>
    </row>
    <row r="402" spans="3:48" s="31" customFormat="1" ht="10.7" customHeight="1">
      <c r="F402" s="29"/>
      <c r="G402" s="45"/>
    </row>
    <row r="403" spans="3:48" s="31" customFormat="1" ht="10.7" customHeight="1">
      <c r="F403" s="29"/>
      <c r="G403" s="45"/>
    </row>
    <row r="404" spans="3:48" s="31" customFormat="1" ht="18.75">
      <c r="C404" s="49" t="s">
        <v>146</v>
      </c>
      <c r="F404" s="29"/>
      <c r="G404" s="45"/>
    </row>
    <row r="405" spans="3:48" s="31" customFormat="1" ht="9.9499999999999993" customHeight="1">
      <c r="C405" s="43"/>
      <c r="F405" s="29"/>
      <c r="G405" s="45"/>
    </row>
    <row r="406" spans="3:48" s="31" customFormat="1" ht="17.25">
      <c r="C406" s="32" t="s">
        <v>147</v>
      </c>
      <c r="D406" s="25"/>
      <c r="E406" s="25"/>
      <c r="F406" s="69"/>
      <c r="G406" s="70"/>
      <c r="H406" s="25"/>
      <c r="I406" s="25"/>
      <c r="J406" s="71"/>
      <c r="K406" s="72"/>
      <c r="L406" s="25"/>
      <c r="M406" s="25"/>
      <c r="N406" s="25"/>
      <c r="O406" s="25"/>
      <c r="P406" s="25"/>
      <c r="W406" s="29" t="s">
        <v>55</v>
      </c>
    </row>
    <row r="407" spans="3:48" s="31" customFormat="1" ht="13.5">
      <c r="C407" s="47"/>
      <c r="D407" s="596">
        <f t="array" ref="D407:AS408">+TRANSPOSE('入力 _県内外'!$B$6:$C$47)</f>
        <v>1</v>
      </c>
      <c r="E407" s="596">
        <v>2</v>
      </c>
      <c r="F407" s="596">
        <v>3</v>
      </c>
      <c r="G407" s="596">
        <v>4</v>
      </c>
      <c r="H407" s="596">
        <v>5</v>
      </c>
      <c r="I407" s="596">
        <v>6</v>
      </c>
      <c r="J407" s="596">
        <v>7</v>
      </c>
      <c r="K407" s="596">
        <v>8</v>
      </c>
      <c r="L407" s="596">
        <v>9</v>
      </c>
      <c r="M407" s="596">
        <v>10</v>
      </c>
      <c r="N407" s="596">
        <v>11</v>
      </c>
      <c r="O407" s="596">
        <v>12</v>
      </c>
      <c r="P407" s="596">
        <v>13</v>
      </c>
      <c r="Q407" s="596">
        <v>14</v>
      </c>
      <c r="R407" s="596">
        <v>15</v>
      </c>
      <c r="S407" s="596">
        <v>16</v>
      </c>
      <c r="T407" s="596">
        <v>17</v>
      </c>
      <c r="U407" s="596">
        <v>18</v>
      </c>
      <c r="V407" s="596">
        <v>19</v>
      </c>
      <c r="W407" s="596">
        <v>20</v>
      </c>
      <c r="X407" s="596">
        <v>21</v>
      </c>
      <c r="Y407" s="596">
        <v>22</v>
      </c>
      <c r="Z407" s="596">
        <v>23</v>
      </c>
      <c r="AA407" s="596">
        <v>24</v>
      </c>
      <c r="AB407" s="596">
        <v>25</v>
      </c>
      <c r="AC407" s="596">
        <v>26</v>
      </c>
      <c r="AD407" s="596">
        <v>27</v>
      </c>
      <c r="AE407" s="596">
        <v>28</v>
      </c>
      <c r="AF407" s="596">
        <v>29</v>
      </c>
      <c r="AG407" s="596">
        <v>30</v>
      </c>
      <c r="AH407" s="596">
        <v>31</v>
      </c>
      <c r="AI407" s="596">
        <v>32</v>
      </c>
      <c r="AJ407" s="596">
        <v>33</v>
      </c>
      <c r="AK407" s="596">
        <v>34</v>
      </c>
      <c r="AL407" s="596">
        <v>35</v>
      </c>
      <c r="AM407" s="596">
        <v>36</v>
      </c>
      <c r="AN407" s="596">
        <v>37</v>
      </c>
      <c r="AO407" s="596">
        <v>38</v>
      </c>
      <c r="AP407" s="596">
        <v>39</v>
      </c>
      <c r="AQ407" s="596">
        <v>40</v>
      </c>
      <c r="AR407" s="596">
        <v>41</v>
      </c>
      <c r="AS407" s="596">
        <v>42</v>
      </c>
      <c r="AT407" s="94" t="s">
        <v>586</v>
      </c>
      <c r="AU407" s="94"/>
      <c r="AV407" s="47"/>
    </row>
    <row r="408" spans="3:48" s="31" customFormat="1" ht="54">
      <c r="C408" s="73" t="s">
        <v>56</v>
      </c>
      <c r="D408" s="546" t="str">
        <v>農業　　　　　</v>
      </c>
      <c r="E408" s="546" t="str">
        <v>林業　　　　　</v>
      </c>
      <c r="F408" s="546" t="str">
        <v>漁業　　　　</v>
      </c>
      <c r="G408" s="546" t="str">
        <v>鉱業</v>
      </c>
      <c r="H408" s="546" t="str">
        <v>飲食料品　　　　　　　</v>
      </c>
      <c r="I408" s="546" t="str">
        <v>繊維製品　</v>
      </c>
      <c r="J408" s="546" t="str">
        <v>パルプ・紙・木製品</v>
      </c>
      <c r="K408" s="546" t="str">
        <v>化学製品  　　　  　</v>
      </c>
      <c r="L408" s="546" t="str">
        <v>石油・石炭製品　　　</v>
      </c>
      <c r="M408" s="546" t="str">
        <v>プラスチック・ゴム</v>
      </c>
      <c r="N408" s="546" t="str">
        <v>窯業・土石製品　　</v>
      </c>
      <c r="O408" s="546" t="str">
        <v>鉄鋼　　　　　　　　</v>
      </c>
      <c r="P408" s="546" t="str">
        <v>非鉄金属　　　　　　</v>
      </c>
      <c r="Q408" s="546" t="str">
        <v>金属製品　　　　　　</v>
      </c>
      <c r="R408" s="546" t="str">
        <v>はん用機械</v>
      </c>
      <c r="S408" s="546" t="str">
        <v>生産用機械</v>
      </c>
      <c r="T408" s="546" t="str">
        <v>業務用機械</v>
      </c>
      <c r="U408" s="546" t="str">
        <v>電子部品</v>
      </c>
      <c r="V408" s="546" t="str">
        <v>電気機械　　　　　　</v>
      </c>
      <c r="W408" s="546" t="str">
        <v>情報・通信機器</v>
      </c>
      <c r="X408" s="546" t="str">
        <v>輸送機械  　　　　　</v>
      </c>
      <c r="Y408" s="546" t="str">
        <v>その他の製造工業製品</v>
      </c>
      <c r="Z408" s="546" t="str">
        <v>建設　　　　　　　　</v>
      </c>
      <c r="AA408" s="546" t="str">
        <v>電力・ガス・熱供給</v>
      </c>
      <c r="AB408" s="546" t="str">
        <v>水道</v>
      </c>
      <c r="AC408" s="546" t="str">
        <v>廃棄物処理</v>
      </c>
      <c r="AD408" s="546" t="str">
        <v>商業　　　　　　　　</v>
      </c>
      <c r="AE408" s="546" t="str">
        <v>金融・保険　　　　　</v>
      </c>
      <c r="AF408" s="546" t="str">
        <v>不動産　　　　　　　</v>
      </c>
      <c r="AG408" s="546" t="str">
        <v>運輸・郵便　　　</v>
      </c>
      <c r="AH408" s="546" t="str">
        <v>情報通信</v>
      </c>
      <c r="AI408" s="546" t="str">
        <v>公務　　　　　　　　</v>
      </c>
      <c r="AJ408" s="546" t="str">
        <v>教育・研究　　　　　</v>
      </c>
      <c r="AK408" s="546" t="str">
        <v>医療・福祉</v>
      </c>
      <c r="AL408" s="546" t="str">
        <v>その他の非営利団体サービス</v>
      </c>
      <c r="AM408" s="546" t="str">
        <v>対事業所サービス</v>
      </c>
      <c r="AN408" s="546" t="str">
        <v>宿泊業</v>
      </c>
      <c r="AO408" s="546" t="str">
        <v>飲食サービス</v>
      </c>
      <c r="AP408" s="546" t="str">
        <v>娯楽サービス</v>
      </c>
      <c r="AQ408" s="546" t="str">
        <v>対個人サービス</v>
      </c>
      <c r="AR408" s="546" t="str">
        <v>事務用品</v>
      </c>
      <c r="AS408" s="546" t="str">
        <v>分類不明</v>
      </c>
      <c r="AT408" s="94" t="s">
        <v>586</v>
      </c>
      <c r="AU408" s="94"/>
      <c r="AV408" s="30" t="s">
        <v>90</v>
      </c>
    </row>
    <row r="409" spans="3:48" s="31" customFormat="1" ht="13.5">
      <c r="C409" s="74" t="s">
        <v>114</v>
      </c>
      <c r="D409" s="75">
        <f t="array" ref="D409:AS411">+詳細3!D74:AS76</f>
        <v>0</v>
      </c>
      <c r="E409" s="75">
        <v>0</v>
      </c>
      <c r="F409" s="75">
        <v>0</v>
      </c>
      <c r="G409" s="75">
        <v>0</v>
      </c>
      <c r="H409" s="75">
        <v>0</v>
      </c>
      <c r="I409" s="75">
        <v>0</v>
      </c>
      <c r="J409" s="75">
        <v>0</v>
      </c>
      <c r="K409" s="75">
        <v>0</v>
      </c>
      <c r="L409" s="75">
        <v>0</v>
      </c>
      <c r="M409" s="75">
        <v>0</v>
      </c>
      <c r="N409" s="75">
        <v>0</v>
      </c>
      <c r="O409" s="75">
        <v>0</v>
      </c>
      <c r="P409" s="75">
        <v>0</v>
      </c>
      <c r="Q409" s="75">
        <v>0</v>
      </c>
      <c r="R409" s="75">
        <v>0</v>
      </c>
      <c r="S409" s="75">
        <v>0</v>
      </c>
      <c r="T409" s="75">
        <v>0</v>
      </c>
      <c r="U409" s="75">
        <v>0</v>
      </c>
      <c r="V409" s="75">
        <v>0</v>
      </c>
      <c r="W409" s="75">
        <v>0</v>
      </c>
      <c r="X409" s="75">
        <v>0</v>
      </c>
      <c r="Y409" s="75">
        <v>0</v>
      </c>
      <c r="Z409" s="75">
        <v>0</v>
      </c>
      <c r="AA409" s="75">
        <v>0</v>
      </c>
      <c r="AB409" s="75">
        <v>0</v>
      </c>
      <c r="AC409" s="75">
        <v>0</v>
      </c>
      <c r="AD409" s="75">
        <v>0</v>
      </c>
      <c r="AE409" s="75">
        <v>0</v>
      </c>
      <c r="AF409" s="75">
        <v>0</v>
      </c>
      <c r="AG409" s="75">
        <v>0</v>
      </c>
      <c r="AH409" s="75">
        <v>0</v>
      </c>
      <c r="AI409" s="75">
        <v>0</v>
      </c>
      <c r="AJ409" s="75">
        <v>0</v>
      </c>
      <c r="AK409" s="75">
        <v>0</v>
      </c>
      <c r="AL409" s="75">
        <v>0</v>
      </c>
      <c r="AM409" s="75">
        <v>0</v>
      </c>
      <c r="AN409" s="75">
        <v>0</v>
      </c>
      <c r="AO409" s="75">
        <v>0</v>
      </c>
      <c r="AP409" s="75">
        <v>0</v>
      </c>
      <c r="AQ409" s="75">
        <v>0</v>
      </c>
      <c r="AR409" s="75">
        <v>0</v>
      </c>
      <c r="AS409" s="75">
        <v>0</v>
      </c>
      <c r="AT409" s="94" t="s">
        <v>586</v>
      </c>
      <c r="AU409" s="94"/>
      <c r="AV409" s="568">
        <f>+SUM(D409:AS409)-X415</f>
        <v>0</v>
      </c>
    </row>
    <row r="410" spans="3:48" s="31" customFormat="1" ht="13.5">
      <c r="C410" s="77" t="s">
        <v>115</v>
      </c>
      <c r="D410" s="37">
        <v>0</v>
      </c>
      <c r="E410" s="37">
        <v>0</v>
      </c>
      <c r="F410" s="37">
        <v>0</v>
      </c>
      <c r="G410" s="37">
        <v>0</v>
      </c>
      <c r="H410" s="37">
        <v>0</v>
      </c>
      <c r="I410" s="37">
        <v>0</v>
      </c>
      <c r="J410" s="37">
        <v>0</v>
      </c>
      <c r="K410" s="37">
        <v>0</v>
      </c>
      <c r="L410" s="37">
        <v>0</v>
      </c>
      <c r="M410" s="37">
        <v>0</v>
      </c>
      <c r="N410" s="37">
        <v>0</v>
      </c>
      <c r="O410" s="37">
        <v>0</v>
      </c>
      <c r="P410" s="37">
        <v>0</v>
      </c>
      <c r="Q410" s="37">
        <v>0</v>
      </c>
      <c r="R410" s="37">
        <v>0</v>
      </c>
      <c r="S410" s="37">
        <v>0</v>
      </c>
      <c r="T410" s="37">
        <v>0</v>
      </c>
      <c r="U410" s="37">
        <v>0</v>
      </c>
      <c r="V410" s="37">
        <v>0</v>
      </c>
      <c r="W410" s="37">
        <v>0</v>
      </c>
      <c r="X410" s="37">
        <v>0</v>
      </c>
      <c r="Y410" s="37">
        <v>0</v>
      </c>
      <c r="Z410" s="37">
        <v>0</v>
      </c>
      <c r="AA410" s="37">
        <v>0</v>
      </c>
      <c r="AB410" s="37">
        <v>0</v>
      </c>
      <c r="AC410" s="37">
        <v>0</v>
      </c>
      <c r="AD410" s="37">
        <v>0</v>
      </c>
      <c r="AE410" s="37">
        <v>0</v>
      </c>
      <c r="AF410" s="37">
        <v>0</v>
      </c>
      <c r="AG410" s="37">
        <v>0</v>
      </c>
      <c r="AH410" s="37">
        <v>0</v>
      </c>
      <c r="AI410" s="37">
        <v>0</v>
      </c>
      <c r="AJ410" s="37">
        <v>0</v>
      </c>
      <c r="AK410" s="37">
        <v>0</v>
      </c>
      <c r="AL410" s="37">
        <v>0</v>
      </c>
      <c r="AM410" s="37">
        <v>0</v>
      </c>
      <c r="AN410" s="37">
        <v>0</v>
      </c>
      <c r="AO410" s="37">
        <v>0</v>
      </c>
      <c r="AP410" s="37">
        <v>0</v>
      </c>
      <c r="AQ410" s="37">
        <v>0</v>
      </c>
      <c r="AR410" s="37">
        <v>0</v>
      </c>
      <c r="AS410" s="37">
        <v>0</v>
      </c>
      <c r="AT410" s="94" t="s">
        <v>586</v>
      </c>
      <c r="AU410" s="94"/>
      <c r="AV410" s="568">
        <f>+SUM(D410:AS410)-X416</f>
        <v>0</v>
      </c>
    </row>
    <row r="411" spans="3:48" s="31" customFormat="1" ht="13.5">
      <c r="C411" s="77" t="s">
        <v>116</v>
      </c>
      <c r="D411" s="37">
        <v>0</v>
      </c>
      <c r="E411" s="37">
        <v>0</v>
      </c>
      <c r="F411" s="37">
        <v>0</v>
      </c>
      <c r="G411" s="37">
        <v>0</v>
      </c>
      <c r="H411" s="37">
        <v>0</v>
      </c>
      <c r="I411" s="37">
        <v>0</v>
      </c>
      <c r="J411" s="37">
        <v>0</v>
      </c>
      <c r="K411" s="37">
        <v>0</v>
      </c>
      <c r="L411" s="37">
        <v>0</v>
      </c>
      <c r="M411" s="37">
        <v>0</v>
      </c>
      <c r="N411" s="37">
        <v>0</v>
      </c>
      <c r="O411" s="37">
        <v>0</v>
      </c>
      <c r="P411" s="37">
        <v>0</v>
      </c>
      <c r="Q411" s="37">
        <v>0</v>
      </c>
      <c r="R411" s="37">
        <v>0</v>
      </c>
      <c r="S411" s="37">
        <v>0</v>
      </c>
      <c r="T411" s="37">
        <v>0</v>
      </c>
      <c r="U411" s="37">
        <v>0</v>
      </c>
      <c r="V411" s="37">
        <v>0</v>
      </c>
      <c r="W411" s="37">
        <v>0</v>
      </c>
      <c r="X411" s="37">
        <v>0</v>
      </c>
      <c r="Y411" s="37">
        <v>0</v>
      </c>
      <c r="Z411" s="37">
        <v>0</v>
      </c>
      <c r="AA411" s="37">
        <v>0</v>
      </c>
      <c r="AB411" s="37">
        <v>0</v>
      </c>
      <c r="AC411" s="37">
        <v>0</v>
      </c>
      <c r="AD411" s="37">
        <v>0</v>
      </c>
      <c r="AE411" s="37">
        <v>0</v>
      </c>
      <c r="AF411" s="37">
        <v>0</v>
      </c>
      <c r="AG411" s="37">
        <v>0</v>
      </c>
      <c r="AH411" s="37">
        <v>0</v>
      </c>
      <c r="AI411" s="37">
        <v>0</v>
      </c>
      <c r="AJ411" s="37">
        <v>0</v>
      </c>
      <c r="AK411" s="37">
        <v>0</v>
      </c>
      <c r="AL411" s="37">
        <v>0</v>
      </c>
      <c r="AM411" s="37">
        <v>0</v>
      </c>
      <c r="AN411" s="37">
        <v>0</v>
      </c>
      <c r="AO411" s="37">
        <v>0</v>
      </c>
      <c r="AP411" s="37">
        <v>0</v>
      </c>
      <c r="AQ411" s="37">
        <v>0</v>
      </c>
      <c r="AR411" s="37">
        <v>0</v>
      </c>
      <c r="AS411" s="37">
        <v>0</v>
      </c>
      <c r="AT411" s="94" t="s">
        <v>586</v>
      </c>
      <c r="AU411" s="94"/>
      <c r="AV411" s="569">
        <f>+SUM(D411:AS411)-X417</f>
        <v>0</v>
      </c>
    </row>
    <row r="412" spans="3:48" s="31" customFormat="1" ht="13.5">
      <c r="C412" s="77" t="s">
        <v>107</v>
      </c>
      <c r="D412" s="37">
        <f t="shared" ref="D412:AS412" si="31">SUM(D409:D411)</f>
        <v>0</v>
      </c>
      <c r="E412" s="37">
        <f t="shared" si="31"/>
        <v>0</v>
      </c>
      <c r="F412" s="37">
        <f t="shared" si="31"/>
        <v>0</v>
      </c>
      <c r="G412" s="37">
        <f t="shared" si="31"/>
        <v>0</v>
      </c>
      <c r="H412" s="37">
        <f t="shared" si="31"/>
        <v>0</v>
      </c>
      <c r="I412" s="37">
        <f t="shared" si="31"/>
        <v>0</v>
      </c>
      <c r="J412" s="37">
        <f t="shared" si="31"/>
        <v>0</v>
      </c>
      <c r="K412" s="37">
        <f t="shared" si="31"/>
        <v>0</v>
      </c>
      <c r="L412" s="37">
        <f t="shared" si="31"/>
        <v>0</v>
      </c>
      <c r="M412" s="37">
        <f t="shared" si="31"/>
        <v>0</v>
      </c>
      <c r="N412" s="37">
        <f t="shared" si="31"/>
        <v>0</v>
      </c>
      <c r="O412" s="37">
        <f t="shared" si="31"/>
        <v>0</v>
      </c>
      <c r="P412" s="37">
        <f t="shared" si="31"/>
        <v>0</v>
      </c>
      <c r="Q412" s="37">
        <f t="shared" si="31"/>
        <v>0</v>
      </c>
      <c r="R412" s="37">
        <f t="shared" si="31"/>
        <v>0</v>
      </c>
      <c r="S412" s="37">
        <f t="shared" si="31"/>
        <v>0</v>
      </c>
      <c r="T412" s="37">
        <f t="shared" si="31"/>
        <v>0</v>
      </c>
      <c r="U412" s="37">
        <f t="shared" si="31"/>
        <v>0</v>
      </c>
      <c r="V412" s="37">
        <f t="shared" si="31"/>
        <v>0</v>
      </c>
      <c r="W412" s="41">
        <f t="shared" si="31"/>
        <v>0</v>
      </c>
      <c r="X412" s="41">
        <f t="shared" si="31"/>
        <v>0</v>
      </c>
      <c r="Y412" s="41">
        <f t="shared" si="31"/>
        <v>0</v>
      </c>
      <c r="Z412" s="41">
        <f t="shared" si="31"/>
        <v>0</v>
      </c>
      <c r="AA412" s="41">
        <f t="shared" si="31"/>
        <v>0</v>
      </c>
      <c r="AB412" s="41">
        <f t="shared" si="31"/>
        <v>0</v>
      </c>
      <c r="AC412" s="41">
        <f t="shared" si="31"/>
        <v>0</v>
      </c>
      <c r="AD412" s="41">
        <f t="shared" si="31"/>
        <v>0</v>
      </c>
      <c r="AE412" s="41">
        <f t="shared" si="31"/>
        <v>0</v>
      </c>
      <c r="AF412" s="41">
        <f t="shared" si="31"/>
        <v>0</v>
      </c>
      <c r="AG412" s="41">
        <f t="shared" si="31"/>
        <v>0</v>
      </c>
      <c r="AH412" s="41">
        <f t="shared" si="31"/>
        <v>0</v>
      </c>
      <c r="AI412" s="41">
        <f t="shared" si="31"/>
        <v>0</v>
      </c>
      <c r="AJ412" s="41">
        <f t="shared" si="31"/>
        <v>0</v>
      </c>
      <c r="AK412" s="41">
        <f t="shared" si="31"/>
        <v>0</v>
      </c>
      <c r="AL412" s="41">
        <f t="shared" si="31"/>
        <v>0</v>
      </c>
      <c r="AM412" s="41">
        <f t="shared" si="31"/>
        <v>0</v>
      </c>
      <c r="AN412" s="41">
        <f t="shared" si="31"/>
        <v>0</v>
      </c>
      <c r="AO412" s="41">
        <f t="shared" si="31"/>
        <v>0</v>
      </c>
      <c r="AP412" s="41">
        <f t="shared" si="31"/>
        <v>0</v>
      </c>
      <c r="AQ412" s="41">
        <f t="shared" si="31"/>
        <v>0</v>
      </c>
      <c r="AR412" s="41">
        <f t="shared" si="31"/>
        <v>0</v>
      </c>
      <c r="AS412" s="41">
        <f t="shared" si="31"/>
        <v>0</v>
      </c>
      <c r="AT412" s="94" t="s">
        <v>586</v>
      </c>
      <c r="AU412" s="94"/>
      <c r="AV412" s="569">
        <f>+SUM(D412:AS412)-X418</f>
        <v>0</v>
      </c>
    </row>
    <row r="413" spans="3:48" s="31" customFormat="1" ht="13.5">
      <c r="C413" s="47"/>
      <c r="D413" s="545">
        <f t="array" ref="D413:W414">+Z407:AS408</f>
        <v>23</v>
      </c>
      <c r="E413" s="545">
        <v>24</v>
      </c>
      <c r="F413" s="545">
        <v>25</v>
      </c>
      <c r="G413" s="545">
        <v>26</v>
      </c>
      <c r="H413" s="545">
        <v>27</v>
      </c>
      <c r="I413" s="545">
        <v>28</v>
      </c>
      <c r="J413" s="545">
        <v>29</v>
      </c>
      <c r="K413" s="545">
        <v>30</v>
      </c>
      <c r="L413" s="545">
        <v>31</v>
      </c>
      <c r="M413" s="545">
        <v>32</v>
      </c>
      <c r="N413" s="545">
        <v>33</v>
      </c>
      <c r="O413" s="545">
        <v>34</v>
      </c>
      <c r="P413" s="545">
        <v>35</v>
      </c>
      <c r="Q413" s="545">
        <v>36</v>
      </c>
      <c r="R413" s="545">
        <v>37</v>
      </c>
      <c r="S413" s="545">
        <v>38</v>
      </c>
      <c r="T413" s="545">
        <v>39</v>
      </c>
      <c r="U413" s="545">
        <v>40</v>
      </c>
      <c r="V413" s="545">
        <v>41</v>
      </c>
      <c r="W413" s="545">
        <v>42</v>
      </c>
      <c r="X413" s="545"/>
    </row>
    <row r="414" spans="3:48" s="31" customFormat="1" ht="54">
      <c r="C414" s="73" t="s">
        <v>56</v>
      </c>
      <c r="D414" s="546" t="str">
        <v>建設　　　　　　　　</v>
      </c>
      <c r="E414" s="546" t="str">
        <v>電力・ガス・熱供給</v>
      </c>
      <c r="F414" s="546" t="str">
        <v>水道</v>
      </c>
      <c r="G414" s="546" t="str">
        <v>廃棄物処理</v>
      </c>
      <c r="H414" s="546" t="str">
        <v>商業　　　　　　　　</v>
      </c>
      <c r="I414" s="546" t="str">
        <v>金融・保険　　　　　</v>
      </c>
      <c r="J414" s="546" t="str">
        <v>不動産　　　　　　　</v>
      </c>
      <c r="K414" s="546" t="str">
        <v>運輸・郵便　　　</v>
      </c>
      <c r="L414" s="546" t="str">
        <v>情報通信</v>
      </c>
      <c r="M414" s="546" t="str">
        <v>公務　　　　　　　　</v>
      </c>
      <c r="N414" s="546" t="str">
        <v>教育・研究　　　　　</v>
      </c>
      <c r="O414" s="546" t="str">
        <v>医療・福祉</v>
      </c>
      <c r="P414" s="546" t="str">
        <v>その他の非営利団体サービス</v>
      </c>
      <c r="Q414" s="546" t="str">
        <v>対事業所サービス</v>
      </c>
      <c r="R414" s="546" t="str">
        <v>宿泊業</v>
      </c>
      <c r="S414" s="546" t="str">
        <v>飲食サービス</v>
      </c>
      <c r="T414" s="546" t="str">
        <v>娯楽サービス</v>
      </c>
      <c r="U414" s="546" t="str">
        <v>対個人サービス</v>
      </c>
      <c r="V414" s="546" t="str">
        <v>事務用品</v>
      </c>
      <c r="W414" s="546" t="str">
        <v>分類不明</v>
      </c>
      <c r="X414" s="546" t="s">
        <v>90</v>
      </c>
    </row>
    <row r="415" spans="3:48" s="31" customFormat="1" ht="13.5">
      <c r="C415" s="74" t="s">
        <v>114</v>
      </c>
      <c r="D415" s="75">
        <f t="array" ref="D415:W418">+Z409:AS412</f>
        <v>0</v>
      </c>
      <c r="E415" s="75">
        <v>0</v>
      </c>
      <c r="F415" s="75">
        <v>0</v>
      </c>
      <c r="G415" s="75">
        <v>0</v>
      </c>
      <c r="H415" s="75">
        <v>0</v>
      </c>
      <c r="I415" s="75">
        <v>0</v>
      </c>
      <c r="J415" s="75">
        <v>0</v>
      </c>
      <c r="K415" s="75">
        <v>0</v>
      </c>
      <c r="L415" s="75">
        <v>0</v>
      </c>
      <c r="M415" s="75">
        <v>0</v>
      </c>
      <c r="N415" s="75">
        <v>0</v>
      </c>
      <c r="O415" s="75">
        <v>0</v>
      </c>
      <c r="P415" s="75">
        <v>0</v>
      </c>
      <c r="Q415" s="92">
        <v>0</v>
      </c>
      <c r="R415" s="92">
        <v>0</v>
      </c>
      <c r="S415" s="92">
        <v>0</v>
      </c>
      <c r="T415" s="92">
        <v>0</v>
      </c>
      <c r="U415" s="92">
        <v>0</v>
      </c>
      <c r="V415" s="92">
        <v>0</v>
      </c>
      <c r="W415" s="75">
        <v>0</v>
      </c>
      <c r="X415" s="75">
        <f>SUM(D409:Y409,D415:W415)</f>
        <v>0</v>
      </c>
    </row>
    <row r="416" spans="3:48" s="31" customFormat="1" ht="13.5">
      <c r="C416" s="77" t="s">
        <v>115</v>
      </c>
      <c r="D416" s="93">
        <v>0</v>
      </c>
      <c r="E416" s="93">
        <v>0</v>
      </c>
      <c r="F416" s="93">
        <v>0</v>
      </c>
      <c r="G416" s="93">
        <v>0</v>
      </c>
      <c r="H416" s="93">
        <v>0</v>
      </c>
      <c r="I416" s="93">
        <v>0</v>
      </c>
      <c r="J416" s="93">
        <v>0</v>
      </c>
      <c r="K416" s="93">
        <v>0</v>
      </c>
      <c r="L416" s="93">
        <v>0</v>
      </c>
      <c r="M416" s="93">
        <v>0</v>
      </c>
      <c r="N416" s="93">
        <v>0</v>
      </c>
      <c r="O416" s="93">
        <v>0</v>
      </c>
      <c r="P416" s="93">
        <v>0</v>
      </c>
      <c r="Q416" s="93">
        <v>0</v>
      </c>
      <c r="R416" s="93">
        <v>0</v>
      </c>
      <c r="S416" s="93">
        <v>0</v>
      </c>
      <c r="T416" s="93">
        <v>0</v>
      </c>
      <c r="U416" s="93">
        <v>0</v>
      </c>
      <c r="V416" s="93">
        <v>0</v>
      </c>
      <c r="W416" s="37">
        <v>0</v>
      </c>
      <c r="X416" s="37">
        <f>SUM(D410:Y410,D416:W416)</f>
        <v>0</v>
      </c>
    </row>
    <row r="417" spans="3:48" s="31" customFormat="1" ht="13.5">
      <c r="C417" s="77" t="s">
        <v>116</v>
      </c>
      <c r="D417" s="37">
        <v>0</v>
      </c>
      <c r="E417" s="37">
        <v>0</v>
      </c>
      <c r="F417" s="37">
        <v>0</v>
      </c>
      <c r="G417" s="37">
        <v>0</v>
      </c>
      <c r="H417" s="37">
        <v>0</v>
      </c>
      <c r="I417" s="37">
        <v>0</v>
      </c>
      <c r="J417" s="37">
        <v>0</v>
      </c>
      <c r="K417" s="37">
        <v>0</v>
      </c>
      <c r="L417" s="37">
        <v>0</v>
      </c>
      <c r="M417" s="37">
        <v>0</v>
      </c>
      <c r="N417" s="37">
        <v>0</v>
      </c>
      <c r="O417" s="37">
        <v>0</v>
      </c>
      <c r="P417" s="37">
        <v>0</v>
      </c>
      <c r="Q417" s="93">
        <v>0</v>
      </c>
      <c r="R417" s="93">
        <v>0</v>
      </c>
      <c r="S417" s="93">
        <v>0</v>
      </c>
      <c r="T417" s="93">
        <v>0</v>
      </c>
      <c r="U417" s="93">
        <v>0</v>
      </c>
      <c r="V417" s="93">
        <v>0</v>
      </c>
      <c r="W417" s="37">
        <v>0</v>
      </c>
      <c r="X417" s="37">
        <f>SUM(D411:Y411,D417:W417)</f>
        <v>0</v>
      </c>
    </row>
    <row r="418" spans="3:48" s="31" customFormat="1" ht="13.5">
      <c r="C418" s="79" t="s">
        <v>107</v>
      </c>
      <c r="D418" s="41">
        <v>0</v>
      </c>
      <c r="E418" s="41">
        <v>0</v>
      </c>
      <c r="F418" s="41">
        <v>0</v>
      </c>
      <c r="G418" s="41">
        <v>0</v>
      </c>
      <c r="H418" s="41">
        <v>0</v>
      </c>
      <c r="I418" s="41">
        <v>0</v>
      </c>
      <c r="J418" s="41">
        <v>0</v>
      </c>
      <c r="K418" s="41">
        <v>0</v>
      </c>
      <c r="L418" s="41">
        <v>0</v>
      </c>
      <c r="M418" s="41">
        <v>0</v>
      </c>
      <c r="N418" s="41">
        <v>0</v>
      </c>
      <c r="O418" s="41">
        <v>0</v>
      </c>
      <c r="P418" s="41">
        <v>0</v>
      </c>
      <c r="Q418" s="41">
        <v>0</v>
      </c>
      <c r="R418" s="41">
        <v>0</v>
      </c>
      <c r="S418" s="41">
        <v>0</v>
      </c>
      <c r="T418" s="41">
        <v>0</v>
      </c>
      <c r="U418" s="41">
        <v>0</v>
      </c>
      <c r="V418" s="41">
        <v>0</v>
      </c>
      <c r="W418" s="41">
        <v>0</v>
      </c>
      <c r="X418" s="41">
        <f>SUM(D412:Y412,D418:W418)</f>
        <v>0</v>
      </c>
    </row>
    <row r="419" spans="3:48" s="31" customFormat="1" ht="10.7" customHeight="1">
      <c r="F419" s="29"/>
      <c r="G419" s="45"/>
    </row>
    <row r="420" spans="3:48" s="31" customFormat="1" ht="17.25">
      <c r="C420" s="32" t="s">
        <v>148</v>
      </c>
      <c r="D420" s="25"/>
      <c r="E420" s="25"/>
      <c r="F420" s="69"/>
      <c r="G420" s="70"/>
      <c r="H420" s="25"/>
      <c r="I420" s="25"/>
      <c r="J420" s="71"/>
      <c r="K420" s="72"/>
      <c r="L420" s="25"/>
      <c r="M420" s="25"/>
      <c r="N420" s="25"/>
      <c r="O420" s="25"/>
      <c r="P420" s="25"/>
      <c r="W420" s="29" t="s">
        <v>55</v>
      </c>
    </row>
    <row r="421" spans="3:48" s="31" customFormat="1" ht="13.5">
      <c r="C421" s="47"/>
      <c r="D421" s="596">
        <f t="array" ref="D421:AS422">+TRANSPOSE('入力 _県内外'!$B$6:$C$47)</f>
        <v>1</v>
      </c>
      <c r="E421" s="596">
        <v>2</v>
      </c>
      <c r="F421" s="596">
        <v>3</v>
      </c>
      <c r="G421" s="596">
        <v>4</v>
      </c>
      <c r="H421" s="596">
        <v>5</v>
      </c>
      <c r="I421" s="596">
        <v>6</v>
      </c>
      <c r="J421" s="596">
        <v>7</v>
      </c>
      <c r="K421" s="596">
        <v>8</v>
      </c>
      <c r="L421" s="596">
        <v>9</v>
      </c>
      <c r="M421" s="596">
        <v>10</v>
      </c>
      <c r="N421" s="596">
        <v>11</v>
      </c>
      <c r="O421" s="596">
        <v>12</v>
      </c>
      <c r="P421" s="596">
        <v>13</v>
      </c>
      <c r="Q421" s="596">
        <v>14</v>
      </c>
      <c r="R421" s="596">
        <v>15</v>
      </c>
      <c r="S421" s="596">
        <v>16</v>
      </c>
      <c r="T421" s="596">
        <v>17</v>
      </c>
      <c r="U421" s="596">
        <v>18</v>
      </c>
      <c r="V421" s="596">
        <v>19</v>
      </c>
      <c r="W421" s="596">
        <v>20</v>
      </c>
      <c r="X421" s="596">
        <v>21</v>
      </c>
      <c r="Y421" s="596">
        <v>22</v>
      </c>
      <c r="Z421" s="596">
        <v>23</v>
      </c>
      <c r="AA421" s="596">
        <v>24</v>
      </c>
      <c r="AB421" s="596">
        <v>25</v>
      </c>
      <c r="AC421" s="596">
        <v>26</v>
      </c>
      <c r="AD421" s="596">
        <v>27</v>
      </c>
      <c r="AE421" s="596">
        <v>28</v>
      </c>
      <c r="AF421" s="596">
        <v>29</v>
      </c>
      <c r="AG421" s="596">
        <v>30</v>
      </c>
      <c r="AH421" s="596">
        <v>31</v>
      </c>
      <c r="AI421" s="596">
        <v>32</v>
      </c>
      <c r="AJ421" s="596">
        <v>33</v>
      </c>
      <c r="AK421" s="596">
        <v>34</v>
      </c>
      <c r="AL421" s="596">
        <v>35</v>
      </c>
      <c r="AM421" s="596">
        <v>36</v>
      </c>
      <c r="AN421" s="596">
        <v>37</v>
      </c>
      <c r="AO421" s="596">
        <v>38</v>
      </c>
      <c r="AP421" s="596">
        <v>39</v>
      </c>
      <c r="AQ421" s="596">
        <v>40</v>
      </c>
      <c r="AR421" s="596">
        <v>41</v>
      </c>
      <c r="AS421" s="596">
        <v>42</v>
      </c>
      <c r="AT421" s="94" t="s">
        <v>586</v>
      </c>
      <c r="AU421" s="94"/>
      <c r="AV421" s="47"/>
    </row>
    <row r="422" spans="3:48" s="31" customFormat="1" ht="54">
      <c r="C422" s="73" t="s">
        <v>56</v>
      </c>
      <c r="D422" s="546" t="str">
        <v>農業　　　　　</v>
      </c>
      <c r="E422" s="546" t="str">
        <v>林業　　　　　</v>
      </c>
      <c r="F422" s="546" t="str">
        <v>漁業　　　　</v>
      </c>
      <c r="G422" s="546" t="str">
        <v>鉱業</v>
      </c>
      <c r="H422" s="546" t="str">
        <v>飲食料品　　　　　　　</v>
      </c>
      <c r="I422" s="546" t="str">
        <v>繊維製品　</v>
      </c>
      <c r="J422" s="546" t="str">
        <v>パルプ・紙・木製品</v>
      </c>
      <c r="K422" s="546" t="str">
        <v>化学製品  　　　  　</v>
      </c>
      <c r="L422" s="546" t="str">
        <v>石油・石炭製品　　　</v>
      </c>
      <c r="M422" s="546" t="str">
        <v>プラスチック・ゴム</v>
      </c>
      <c r="N422" s="546" t="str">
        <v>窯業・土石製品　　</v>
      </c>
      <c r="O422" s="546" t="str">
        <v>鉄鋼　　　　　　　　</v>
      </c>
      <c r="P422" s="546" t="str">
        <v>非鉄金属　　　　　　</v>
      </c>
      <c r="Q422" s="546" t="str">
        <v>金属製品　　　　　　</v>
      </c>
      <c r="R422" s="546" t="str">
        <v>はん用機械</v>
      </c>
      <c r="S422" s="546" t="str">
        <v>生産用機械</v>
      </c>
      <c r="T422" s="546" t="str">
        <v>業務用機械</v>
      </c>
      <c r="U422" s="546" t="str">
        <v>電子部品</v>
      </c>
      <c r="V422" s="546" t="str">
        <v>電気機械　　　　　　</v>
      </c>
      <c r="W422" s="546" t="str">
        <v>情報・通信機器</v>
      </c>
      <c r="X422" s="546" t="str">
        <v>輸送機械  　　　　　</v>
      </c>
      <c r="Y422" s="546" t="str">
        <v>その他の製造工業製品</v>
      </c>
      <c r="Z422" s="546" t="str">
        <v>建設　　　　　　　　</v>
      </c>
      <c r="AA422" s="546" t="str">
        <v>電力・ガス・熱供給</v>
      </c>
      <c r="AB422" s="546" t="str">
        <v>水道</v>
      </c>
      <c r="AC422" s="546" t="str">
        <v>廃棄物処理</v>
      </c>
      <c r="AD422" s="546" t="str">
        <v>商業　　　　　　　　</v>
      </c>
      <c r="AE422" s="546" t="str">
        <v>金融・保険　　　　　</v>
      </c>
      <c r="AF422" s="546" t="str">
        <v>不動産　　　　　　　</v>
      </c>
      <c r="AG422" s="546" t="str">
        <v>運輸・郵便　　　</v>
      </c>
      <c r="AH422" s="546" t="str">
        <v>情報通信</v>
      </c>
      <c r="AI422" s="546" t="str">
        <v>公務　　　　　　　　</v>
      </c>
      <c r="AJ422" s="546" t="str">
        <v>教育・研究　　　　　</v>
      </c>
      <c r="AK422" s="546" t="str">
        <v>医療・福祉</v>
      </c>
      <c r="AL422" s="546" t="str">
        <v>その他の非営利団体サービス</v>
      </c>
      <c r="AM422" s="546" t="str">
        <v>対事業所サービス</v>
      </c>
      <c r="AN422" s="546" t="str">
        <v>宿泊業</v>
      </c>
      <c r="AO422" s="546" t="str">
        <v>飲食サービス</v>
      </c>
      <c r="AP422" s="546" t="str">
        <v>娯楽サービス</v>
      </c>
      <c r="AQ422" s="546" t="str">
        <v>対個人サービス</v>
      </c>
      <c r="AR422" s="546" t="str">
        <v>事務用品</v>
      </c>
      <c r="AS422" s="546" t="str">
        <v>分類不明</v>
      </c>
      <c r="AT422" s="94" t="s">
        <v>586</v>
      </c>
      <c r="AU422" s="94"/>
      <c r="AV422" s="30" t="s">
        <v>90</v>
      </c>
    </row>
    <row r="423" spans="3:48" s="31" customFormat="1" ht="13.5">
      <c r="C423" s="74" t="s">
        <v>114</v>
      </c>
      <c r="D423" s="75">
        <f t="array" ref="D423:AS425">+詳細3!D191:AS193</f>
        <v>0</v>
      </c>
      <c r="E423" s="75">
        <v>0</v>
      </c>
      <c r="F423" s="75">
        <v>0</v>
      </c>
      <c r="G423" s="75">
        <v>0</v>
      </c>
      <c r="H423" s="75">
        <v>0</v>
      </c>
      <c r="I423" s="75">
        <v>0</v>
      </c>
      <c r="J423" s="75">
        <v>0</v>
      </c>
      <c r="K423" s="75">
        <v>0</v>
      </c>
      <c r="L423" s="75">
        <v>0</v>
      </c>
      <c r="M423" s="75">
        <v>0</v>
      </c>
      <c r="N423" s="75">
        <v>0</v>
      </c>
      <c r="O423" s="75">
        <v>0</v>
      </c>
      <c r="P423" s="75">
        <v>0</v>
      </c>
      <c r="Q423" s="75">
        <v>0</v>
      </c>
      <c r="R423" s="75">
        <v>0</v>
      </c>
      <c r="S423" s="75">
        <v>0</v>
      </c>
      <c r="T423" s="75">
        <v>0</v>
      </c>
      <c r="U423" s="75">
        <v>0</v>
      </c>
      <c r="V423" s="75">
        <v>0</v>
      </c>
      <c r="W423" s="75">
        <v>0</v>
      </c>
      <c r="X423" s="75">
        <v>0</v>
      </c>
      <c r="Y423" s="75">
        <v>0</v>
      </c>
      <c r="Z423" s="75">
        <v>0</v>
      </c>
      <c r="AA423" s="75">
        <v>0</v>
      </c>
      <c r="AB423" s="75">
        <v>0</v>
      </c>
      <c r="AC423" s="75">
        <v>0</v>
      </c>
      <c r="AD423" s="75">
        <v>0</v>
      </c>
      <c r="AE423" s="75">
        <v>0</v>
      </c>
      <c r="AF423" s="75">
        <v>0</v>
      </c>
      <c r="AG423" s="75">
        <v>0</v>
      </c>
      <c r="AH423" s="75">
        <v>0</v>
      </c>
      <c r="AI423" s="75">
        <v>0</v>
      </c>
      <c r="AJ423" s="75">
        <v>0</v>
      </c>
      <c r="AK423" s="75">
        <v>0</v>
      </c>
      <c r="AL423" s="75">
        <v>0</v>
      </c>
      <c r="AM423" s="75">
        <v>0</v>
      </c>
      <c r="AN423" s="75">
        <v>0</v>
      </c>
      <c r="AO423" s="75">
        <v>0</v>
      </c>
      <c r="AP423" s="75">
        <v>0</v>
      </c>
      <c r="AQ423" s="75">
        <v>0</v>
      </c>
      <c r="AR423" s="75">
        <v>0</v>
      </c>
      <c r="AS423" s="75">
        <v>0</v>
      </c>
      <c r="AT423" s="94" t="s">
        <v>586</v>
      </c>
      <c r="AU423" s="94"/>
      <c r="AV423" s="568">
        <f>+SUM(D423:AS423)-X429</f>
        <v>0</v>
      </c>
    </row>
    <row r="424" spans="3:48" s="31" customFormat="1" ht="13.5">
      <c r="C424" s="77" t="s">
        <v>115</v>
      </c>
      <c r="D424" s="37">
        <v>0</v>
      </c>
      <c r="E424" s="37">
        <v>0</v>
      </c>
      <c r="F424" s="37">
        <v>0</v>
      </c>
      <c r="G424" s="37">
        <v>0</v>
      </c>
      <c r="H424" s="37">
        <v>0</v>
      </c>
      <c r="I424" s="37">
        <v>0</v>
      </c>
      <c r="J424" s="37">
        <v>0</v>
      </c>
      <c r="K424" s="37">
        <v>0</v>
      </c>
      <c r="L424" s="37">
        <v>0</v>
      </c>
      <c r="M424" s="37">
        <v>0</v>
      </c>
      <c r="N424" s="37">
        <v>0</v>
      </c>
      <c r="O424" s="37">
        <v>0</v>
      </c>
      <c r="P424" s="37">
        <v>0</v>
      </c>
      <c r="Q424" s="37">
        <v>0</v>
      </c>
      <c r="R424" s="37">
        <v>0</v>
      </c>
      <c r="S424" s="37">
        <v>0</v>
      </c>
      <c r="T424" s="37">
        <v>0</v>
      </c>
      <c r="U424" s="37">
        <v>0</v>
      </c>
      <c r="V424" s="37">
        <v>0</v>
      </c>
      <c r="W424" s="37">
        <v>0</v>
      </c>
      <c r="X424" s="37">
        <v>0</v>
      </c>
      <c r="Y424" s="37">
        <v>0</v>
      </c>
      <c r="Z424" s="37">
        <v>0</v>
      </c>
      <c r="AA424" s="37">
        <v>0</v>
      </c>
      <c r="AB424" s="37">
        <v>0</v>
      </c>
      <c r="AC424" s="37">
        <v>0</v>
      </c>
      <c r="AD424" s="37">
        <v>0</v>
      </c>
      <c r="AE424" s="37">
        <v>0</v>
      </c>
      <c r="AF424" s="37">
        <v>0</v>
      </c>
      <c r="AG424" s="37">
        <v>0</v>
      </c>
      <c r="AH424" s="37">
        <v>0</v>
      </c>
      <c r="AI424" s="37">
        <v>0</v>
      </c>
      <c r="AJ424" s="37">
        <v>0</v>
      </c>
      <c r="AK424" s="37">
        <v>0</v>
      </c>
      <c r="AL424" s="37">
        <v>0</v>
      </c>
      <c r="AM424" s="37">
        <v>0</v>
      </c>
      <c r="AN424" s="37">
        <v>0</v>
      </c>
      <c r="AO424" s="37">
        <v>0</v>
      </c>
      <c r="AP424" s="37">
        <v>0</v>
      </c>
      <c r="AQ424" s="37">
        <v>0</v>
      </c>
      <c r="AR424" s="37">
        <v>0</v>
      </c>
      <c r="AS424" s="37">
        <v>0</v>
      </c>
      <c r="AT424" s="94" t="s">
        <v>586</v>
      </c>
      <c r="AU424" s="94"/>
      <c r="AV424" s="568">
        <f>+SUM(D424:AS424)-X430</f>
        <v>0</v>
      </c>
    </row>
    <row r="425" spans="3:48" s="31" customFormat="1" ht="13.5">
      <c r="C425" s="77" t="s">
        <v>116</v>
      </c>
      <c r="D425" s="37">
        <v>0</v>
      </c>
      <c r="E425" s="37">
        <v>0</v>
      </c>
      <c r="F425" s="37">
        <v>0</v>
      </c>
      <c r="G425" s="37">
        <v>0</v>
      </c>
      <c r="H425" s="37">
        <v>0</v>
      </c>
      <c r="I425" s="37">
        <v>0</v>
      </c>
      <c r="J425" s="37">
        <v>0</v>
      </c>
      <c r="K425" s="37">
        <v>0</v>
      </c>
      <c r="L425" s="37">
        <v>0</v>
      </c>
      <c r="M425" s="37">
        <v>0</v>
      </c>
      <c r="N425" s="37">
        <v>0</v>
      </c>
      <c r="O425" s="37">
        <v>0</v>
      </c>
      <c r="P425" s="37">
        <v>0</v>
      </c>
      <c r="Q425" s="37">
        <v>0</v>
      </c>
      <c r="R425" s="37">
        <v>0</v>
      </c>
      <c r="S425" s="37">
        <v>0</v>
      </c>
      <c r="T425" s="37">
        <v>0</v>
      </c>
      <c r="U425" s="37">
        <v>0</v>
      </c>
      <c r="V425" s="37">
        <v>0</v>
      </c>
      <c r="W425" s="37">
        <v>0</v>
      </c>
      <c r="X425" s="37">
        <v>0</v>
      </c>
      <c r="Y425" s="37">
        <v>0</v>
      </c>
      <c r="Z425" s="37">
        <v>0</v>
      </c>
      <c r="AA425" s="37">
        <v>0</v>
      </c>
      <c r="AB425" s="37">
        <v>0</v>
      </c>
      <c r="AC425" s="37">
        <v>0</v>
      </c>
      <c r="AD425" s="37">
        <v>0</v>
      </c>
      <c r="AE425" s="37">
        <v>0</v>
      </c>
      <c r="AF425" s="37">
        <v>0</v>
      </c>
      <c r="AG425" s="37">
        <v>0</v>
      </c>
      <c r="AH425" s="37">
        <v>0</v>
      </c>
      <c r="AI425" s="37">
        <v>0</v>
      </c>
      <c r="AJ425" s="37">
        <v>0</v>
      </c>
      <c r="AK425" s="37">
        <v>0</v>
      </c>
      <c r="AL425" s="37">
        <v>0</v>
      </c>
      <c r="AM425" s="37">
        <v>0</v>
      </c>
      <c r="AN425" s="37">
        <v>0</v>
      </c>
      <c r="AO425" s="37">
        <v>0</v>
      </c>
      <c r="AP425" s="37">
        <v>0</v>
      </c>
      <c r="AQ425" s="37">
        <v>0</v>
      </c>
      <c r="AR425" s="37">
        <v>0</v>
      </c>
      <c r="AS425" s="37">
        <v>0</v>
      </c>
      <c r="AT425" s="94" t="s">
        <v>586</v>
      </c>
      <c r="AU425" s="94"/>
      <c r="AV425" s="569">
        <f>+SUM(D425:AS425)-X431</f>
        <v>0</v>
      </c>
    </row>
    <row r="426" spans="3:48" s="31" customFormat="1" ht="13.5">
      <c r="C426" s="77" t="s">
        <v>107</v>
      </c>
      <c r="D426" s="37">
        <f t="shared" ref="D426:AS426" si="32">SUM(D423:D425)</f>
        <v>0</v>
      </c>
      <c r="E426" s="37">
        <f t="shared" si="32"/>
        <v>0</v>
      </c>
      <c r="F426" s="37">
        <f t="shared" si="32"/>
        <v>0</v>
      </c>
      <c r="G426" s="37">
        <f t="shared" si="32"/>
        <v>0</v>
      </c>
      <c r="H426" s="37">
        <f t="shared" si="32"/>
        <v>0</v>
      </c>
      <c r="I426" s="37">
        <f t="shared" si="32"/>
        <v>0</v>
      </c>
      <c r="J426" s="37">
        <f t="shared" si="32"/>
        <v>0</v>
      </c>
      <c r="K426" s="37">
        <f t="shared" si="32"/>
        <v>0</v>
      </c>
      <c r="L426" s="37">
        <f t="shared" si="32"/>
        <v>0</v>
      </c>
      <c r="M426" s="37">
        <f t="shared" si="32"/>
        <v>0</v>
      </c>
      <c r="N426" s="37">
        <f t="shared" si="32"/>
        <v>0</v>
      </c>
      <c r="O426" s="37">
        <f t="shared" si="32"/>
        <v>0</v>
      </c>
      <c r="P426" s="37">
        <f t="shared" si="32"/>
        <v>0</v>
      </c>
      <c r="Q426" s="37">
        <f t="shared" si="32"/>
        <v>0</v>
      </c>
      <c r="R426" s="37">
        <f t="shared" si="32"/>
        <v>0</v>
      </c>
      <c r="S426" s="37">
        <f t="shared" si="32"/>
        <v>0</v>
      </c>
      <c r="T426" s="37">
        <f t="shared" si="32"/>
        <v>0</v>
      </c>
      <c r="U426" s="37">
        <f t="shared" si="32"/>
        <v>0</v>
      </c>
      <c r="V426" s="37">
        <f t="shared" si="32"/>
        <v>0</v>
      </c>
      <c r="W426" s="41">
        <f t="shared" si="32"/>
        <v>0</v>
      </c>
      <c r="X426" s="41">
        <f t="shared" si="32"/>
        <v>0</v>
      </c>
      <c r="Y426" s="41">
        <f t="shared" si="32"/>
        <v>0</v>
      </c>
      <c r="Z426" s="41">
        <f t="shared" si="32"/>
        <v>0</v>
      </c>
      <c r="AA426" s="41">
        <f t="shared" si="32"/>
        <v>0</v>
      </c>
      <c r="AB426" s="41">
        <f t="shared" si="32"/>
        <v>0</v>
      </c>
      <c r="AC426" s="41">
        <f t="shared" si="32"/>
        <v>0</v>
      </c>
      <c r="AD426" s="41">
        <f t="shared" si="32"/>
        <v>0</v>
      </c>
      <c r="AE426" s="41">
        <f t="shared" si="32"/>
        <v>0</v>
      </c>
      <c r="AF426" s="41">
        <f t="shared" si="32"/>
        <v>0</v>
      </c>
      <c r="AG426" s="41">
        <f t="shared" si="32"/>
        <v>0</v>
      </c>
      <c r="AH426" s="41">
        <f t="shared" si="32"/>
        <v>0</v>
      </c>
      <c r="AI426" s="41">
        <f t="shared" si="32"/>
        <v>0</v>
      </c>
      <c r="AJ426" s="41">
        <f t="shared" si="32"/>
        <v>0</v>
      </c>
      <c r="AK426" s="41">
        <f t="shared" si="32"/>
        <v>0</v>
      </c>
      <c r="AL426" s="41">
        <f t="shared" si="32"/>
        <v>0</v>
      </c>
      <c r="AM426" s="41">
        <f t="shared" si="32"/>
        <v>0</v>
      </c>
      <c r="AN426" s="41">
        <f t="shared" si="32"/>
        <v>0</v>
      </c>
      <c r="AO426" s="41">
        <f t="shared" si="32"/>
        <v>0</v>
      </c>
      <c r="AP426" s="41">
        <f t="shared" si="32"/>
        <v>0</v>
      </c>
      <c r="AQ426" s="41">
        <f t="shared" si="32"/>
        <v>0</v>
      </c>
      <c r="AR426" s="41">
        <f t="shared" si="32"/>
        <v>0</v>
      </c>
      <c r="AS426" s="41">
        <f t="shared" si="32"/>
        <v>0</v>
      </c>
      <c r="AT426" s="94" t="s">
        <v>586</v>
      </c>
      <c r="AU426" s="94"/>
      <c r="AV426" s="569">
        <f>+SUM(D426:AS426)-X432</f>
        <v>0</v>
      </c>
    </row>
    <row r="427" spans="3:48" s="31" customFormat="1" ht="13.5">
      <c r="C427" s="47"/>
      <c r="D427" s="545">
        <f t="array" ref="D427:W428">+Z421:AS422</f>
        <v>23</v>
      </c>
      <c r="E427" s="545">
        <v>24</v>
      </c>
      <c r="F427" s="545">
        <v>25</v>
      </c>
      <c r="G427" s="545">
        <v>26</v>
      </c>
      <c r="H427" s="545">
        <v>27</v>
      </c>
      <c r="I427" s="545">
        <v>28</v>
      </c>
      <c r="J427" s="545">
        <v>29</v>
      </c>
      <c r="K427" s="545">
        <v>30</v>
      </c>
      <c r="L427" s="545">
        <v>31</v>
      </c>
      <c r="M427" s="545">
        <v>32</v>
      </c>
      <c r="N427" s="545">
        <v>33</v>
      </c>
      <c r="O427" s="545">
        <v>34</v>
      </c>
      <c r="P427" s="545">
        <v>35</v>
      </c>
      <c r="Q427" s="545">
        <v>36</v>
      </c>
      <c r="R427" s="545">
        <v>37</v>
      </c>
      <c r="S427" s="545">
        <v>38</v>
      </c>
      <c r="T427" s="545">
        <v>39</v>
      </c>
      <c r="U427" s="545">
        <v>40</v>
      </c>
      <c r="V427" s="545">
        <v>41</v>
      </c>
      <c r="W427" s="545">
        <v>42</v>
      </c>
      <c r="X427" s="545"/>
    </row>
    <row r="428" spans="3:48" s="31" customFormat="1" ht="54">
      <c r="C428" s="73" t="s">
        <v>56</v>
      </c>
      <c r="D428" s="546" t="str">
        <v>建設　　　　　　　　</v>
      </c>
      <c r="E428" s="546" t="str">
        <v>電力・ガス・熱供給</v>
      </c>
      <c r="F428" s="546" t="str">
        <v>水道</v>
      </c>
      <c r="G428" s="546" t="str">
        <v>廃棄物処理</v>
      </c>
      <c r="H428" s="546" t="str">
        <v>商業　　　　　　　　</v>
      </c>
      <c r="I428" s="546" t="str">
        <v>金融・保険　　　　　</v>
      </c>
      <c r="J428" s="546" t="str">
        <v>不動産　　　　　　　</v>
      </c>
      <c r="K428" s="546" t="str">
        <v>運輸・郵便　　　</v>
      </c>
      <c r="L428" s="546" t="str">
        <v>情報通信</v>
      </c>
      <c r="M428" s="546" t="str">
        <v>公務　　　　　　　　</v>
      </c>
      <c r="N428" s="546" t="str">
        <v>教育・研究　　　　　</v>
      </c>
      <c r="O428" s="546" t="str">
        <v>医療・福祉</v>
      </c>
      <c r="P428" s="546" t="str">
        <v>その他の非営利団体サービス</v>
      </c>
      <c r="Q428" s="546" t="str">
        <v>対事業所サービス</v>
      </c>
      <c r="R428" s="546" t="str">
        <v>宿泊業</v>
      </c>
      <c r="S428" s="546" t="str">
        <v>飲食サービス</v>
      </c>
      <c r="T428" s="546" t="str">
        <v>娯楽サービス</v>
      </c>
      <c r="U428" s="546" t="str">
        <v>対個人サービス</v>
      </c>
      <c r="V428" s="546" t="str">
        <v>事務用品</v>
      </c>
      <c r="W428" s="546" t="str">
        <v>分類不明</v>
      </c>
      <c r="X428" s="546" t="s">
        <v>90</v>
      </c>
    </row>
    <row r="429" spans="3:48" s="31" customFormat="1" ht="13.5">
      <c r="C429" s="74" t="s">
        <v>114</v>
      </c>
      <c r="D429" s="75">
        <f t="array" ref="D429:W432">+Z423:AS426</f>
        <v>0</v>
      </c>
      <c r="E429" s="75">
        <v>0</v>
      </c>
      <c r="F429" s="75">
        <v>0</v>
      </c>
      <c r="G429" s="75">
        <v>0</v>
      </c>
      <c r="H429" s="75">
        <v>0</v>
      </c>
      <c r="I429" s="75">
        <v>0</v>
      </c>
      <c r="J429" s="75">
        <v>0</v>
      </c>
      <c r="K429" s="75">
        <v>0</v>
      </c>
      <c r="L429" s="75">
        <v>0</v>
      </c>
      <c r="M429" s="75">
        <v>0</v>
      </c>
      <c r="N429" s="75">
        <v>0</v>
      </c>
      <c r="O429" s="75">
        <v>0</v>
      </c>
      <c r="P429" s="75">
        <v>0</v>
      </c>
      <c r="Q429" s="92">
        <v>0</v>
      </c>
      <c r="R429" s="92">
        <v>0</v>
      </c>
      <c r="S429" s="92">
        <v>0</v>
      </c>
      <c r="T429" s="92">
        <v>0</v>
      </c>
      <c r="U429" s="92">
        <v>0</v>
      </c>
      <c r="V429" s="92">
        <v>0</v>
      </c>
      <c r="W429" s="75">
        <v>0</v>
      </c>
      <c r="X429" s="75">
        <f>SUM(D423:Y423,D429:W429)</f>
        <v>0</v>
      </c>
    </row>
    <row r="430" spans="3:48" s="31" customFormat="1" ht="13.5">
      <c r="C430" s="77" t="s">
        <v>115</v>
      </c>
      <c r="D430" s="93">
        <v>0</v>
      </c>
      <c r="E430" s="93">
        <v>0</v>
      </c>
      <c r="F430" s="93">
        <v>0</v>
      </c>
      <c r="G430" s="93">
        <v>0</v>
      </c>
      <c r="H430" s="93">
        <v>0</v>
      </c>
      <c r="I430" s="93">
        <v>0</v>
      </c>
      <c r="J430" s="93">
        <v>0</v>
      </c>
      <c r="K430" s="93">
        <v>0</v>
      </c>
      <c r="L430" s="93">
        <v>0</v>
      </c>
      <c r="M430" s="93">
        <v>0</v>
      </c>
      <c r="N430" s="93">
        <v>0</v>
      </c>
      <c r="O430" s="93">
        <v>0</v>
      </c>
      <c r="P430" s="93">
        <v>0</v>
      </c>
      <c r="Q430" s="93">
        <v>0</v>
      </c>
      <c r="R430" s="93">
        <v>0</v>
      </c>
      <c r="S430" s="93">
        <v>0</v>
      </c>
      <c r="T430" s="93">
        <v>0</v>
      </c>
      <c r="U430" s="93">
        <v>0</v>
      </c>
      <c r="V430" s="93">
        <v>0</v>
      </c>
      <c r="W430" s="37">
        <v>0</v>
      </c>
      <c r="X430" s="37">
        <f>SUM(D424:Y424,D430:W430)</f>
        <v>0</v>
      </c>
    </row>
    <row r="431" spans="3:48" s="31" customFormat="1" ht="13.5">
      <c r="C431" s="77" t="s">
        <v>116</v>
      </c>
      <c r="D431" s="37">
        <v>0</v>
      </c>
      <c r="E431" s="37">
        <v>0</v>
      </c>
      <c r="F431" s="37">
        <v>0</v>
      </c>
      <c r="G431" s="37">
        <v>0</v>
      </c>
      <c r="H431" s="37">
        <v>0</v>
      </c>
      <c r="I431" s="37">
        <v>0</v>
      </c>
      <c r="J431" s="37">
        <v>0</v>
      </c>
      <c r="K431" s="37">
        <v>0</v>
      </c>
      <c r="L431" s="37">
        <v>0</v>
      </c>
      <c r="M431" s="37">
        <v>0</v>
      </c>
      <c r="N431" s="37">
        <v>0</v>
      </c>
      <c r="O431" s="37">
        <v>0</v>
      </c>
      <c r="P431" s="37">
        <v>0</v>
      </c>
      <c r="Q431" s="93">
        <v>0</v>
      </c>
      <c r="R431" s="93">
        <v>0</v>
      </c>
      <c r="S431" s="93">
        <v>0</v>
      </c>
      <c r="T431" s="93">
        <v>0</v>
      </c>
      <c r="U431" s="93">
        <v>0</v>
      </c>
      <c r="V431" s="93">
        <v>0</v>
      </c>
      <c r="W431" s="37">
        <v>0</v>
      </c>
      <c r="X431" s="37">
        <f>SUM(D425:Y425,D431:W431)</f>
        <v>0</v>
      </c>
    </row>
    <row r="432" spans="3:48" s="31" customFormat="1" ht="13.5">
      <c r="C432" s="79" t="s">
        <v>107</v>
      </c>
      <c r="D432" s="41">
        <v>0</v>
      </c>
      <c r="E432" s="41">
        <v>0</v>
      </c>
      <c r="F432" s="41">
        <v>0</v>
      </c>
      <c r="G432" s="41">
        <v>0</v>
      </c>
      <c r="H432" s="41">
        <v>0</v>
      </c>
      <c r="I432" s="41">
        <v>0</v>
      </c>
      <c r="J432" s="41">
        <v>0</v>
      </c>
      <c r="K432" s="41">
        <v>0</v>
      </c>
      <c r="L432" s="41">
        <v>0</v>
      </c>
      <c r="M432" s="41">
        <v>0</v>
      </c>
      <c r="N432" s="41">
        <v>0</v>
      </c>
      <c r="O432" s="41">
        <v>0</v>
      </c>
      <c r="P432" s="41">
        <v>0</v>
      </c>
      <c r="Q432" s="41">
        <v>0</v>
      </c>
      <c r="R432" s="41">
        <v>0</v>
      </c>
      <c r="S432" s="41">
        <v>0</v>
      </c>
      <c r="T432" s="41">
        <v>0</v>
      </c>
      <c r="U432" s="41">
        <v>0</v>
      </c>
      <c r="V432" s="41">
        <v>0</v>
      </c>
      <c r="W432" s="41">
        <v>0</v>
      </c>
      <c r="X432" s="41">
        <f>SUM(D426:Y426,D432:W432)</f>
        <v>0</v>
      </c>
    </row>
    <row r="433" spans="3:48" s="31" customFormat="1" ht="10.7" customHeight="1">
      <c r="F433" s="29"/>
      <c r="G433" s="45"/>
    </row>
    <row r="434" spans="3:48" s="31" customFormat="1" ht="17.25">
      <c r="C434" s="32" t="s">
        <v>149</v>
      </c>
      <c r="D434" s="25"/>
      <c r="E434" s="25"/>
      <c r="F434" s="69"/>
      <c r="G434" s="70"/>
      <c r="H434" s="25"/>
      <c r="I434" s="25"/>
      <c r="J434" s="71"/>
      <c r="K434" s="72"/>
      <c r="L434" s="25"/>
      <c r="M434" s="25"/>
      <c r="N434" s="25"/>
      <c r="O434" s="25"/>
      <c r="P434" s="25"/>
      <c r="W434" s="29" t="s">
        <v>55</v>
      </c>
    </row>
    <row r="435" spans="3:48" s="31" customFormat="1" ht="13.5">
      <c r="C435" s="47"/>
      <c r="D435" s="596">
        <f t="array" ref="D435:AS436">+TRANSPOSE('入力 _県内外'!$B$6:$C$47)</f>
        <v>1</v>
      </c>
      <c r="E435" s="596">
        <v>2</v>
      </c>
      <c r="F435" s="596">
        <v>3</v>
      </c>
      <c r="G435" s="596">
        <v>4</v>
      </c>
      <c r="H435" s="596">
        <v>5</v>
      </c>
      <c r="I435" s="596">
        <v>6</v>
      </c>
      <c r="J435" s="596">
        <v>7</v>
      </c>
      <c r="K435" s="596">
        <v>8</v>
      </c>
      <c r="L435" s="596">
        <v>9</v>
      </c>
      <c r="M435" s="596">
        <v>10</v>
      </c>
      <c r="N435" s="596">
        <v>11</v>
      </c>
      <c r="O435" s="596">
        <v>12</v>
      </c>
      <c r="P435" s="596">
        <v>13</v>
      </c>
      <c r="Q435" s="596">
        <v>14</v>
      </c>
      <c r="R435" s="596">
        <v>15</v>
      </c>
      <c r="S435" s="596">
        <v>16</v>
      </c>
      <c r="T435" s="596">
        <v>17</v>
      </c>
      <c r="U435" s="596">
        <v>18</v>
      </c>
      <c r="V435" s="596">
        <v>19</v>
      </c>
      <c r="W435" s="596">
        <v>20</v>
      </c>
      <c r="X435" s="596">
        <v>21</v>
      </c>
      <c r="Y435" s="596">
        <v>22</v>
      </c>
      <c r="Z435" s="596">
        <v>23</v>
      </c>
      <c r="AA435" s="596">
        <v>24</v>
      </c>
      <c r="AB435" s="596">
        <v>25</v>
      </c>
      <c r="AC435" s="596">
        <v>26</v>
      </c>
      <c r="AD435" s="596">
        <v>27</v>
      </c>
      <c r="AE435" s="596">
        <v>28</v>
      </c>
      <c r="AF435" s="596">
        <v>29</v>
      </c>
      <c r="AG435" s="596">
        <v>30</v>
      </c>
      <c r="AH435" s="596">
        <v>31</v>
      </c>
      <c r="AI435" s="596">
        <v>32</v>
      </c>
      <c r="AJ435" s="596">
        <v>33</v>
      </c>
      <c r="AK435" s="596">
        <v>34</v>
      </c>
      <c r="AL435" s="596">
        <v>35</v>
      </c>
      <c r="AM435" s="596">
        <v>36</v>
      </c>
      <c r="AN435" s="596">
        <v>37</v>
      </c>
      <c r="AO435" s="596">
        <v>38</v>
      </c>
      <c r="AP435" s="596">
        <v>39</v>
      </c>
      <c r="AQ435" s="596">
        <v>40</v>
      </c>
      <c r="AR435" s="596">
        <v>41</v>
      </c>
      <c r="AS435" s="596">
        <v>42</v>
      </c>
      <c r="AT435" s="94" t="s">
        <v>586</v>
      </c>
      <c r="AU435" s="94"/>
      <c r="AV435" s="47"/>
    </row>
    <row r="436" spans="3:48" s="31" customFormat="1" ht="54">
      <c r="C436" s="73" t="s">
        <v>56</v>
      </c>
      <c r="D436" s="546" t="str">
        <v>農業　　　　　</v>
      </c>
      <c r="E436" s="546" t="str">
        <v>林業　　　　　</v>
      </c>
      <c r="F436" s="546" t="str">
        <v>漁業　　　　</v>
      </c>
      <c r="G436" s="546" t="str">
        <v>鉱業</v>
      </c>
      <c r="H436" s="546" t="str">
        <v>飲食料品　　　　　　　</v>
      </c>
      <c r="I436" s="546" t="str">
        <v>繊維製品　</v>
      </c>
      <c r="J436" s="546" t="str">
        <v>パルプ・紙・木製品</v>
      </c>
      <c r="K436" s="546" t="str">
        <v>化学製品  　　　  　</v>
      </c>
      <c r="L436" s="546" t="str">
        <v>石油・石炭製品　　　</v>
      </c>
      <c r="M436" s="546" t="str">
        <v>プラスチック・ゴム</v>
      </c>
      <c r="N436" s="546" t="str">
        <v>窯業・土石製品　　</v>
      </c>
      <c r="O436" s="546" t="str">
        <v>鉄鋼　　　　　　　　</v>
      </c>
      <c r="P436" s="546" t="str">
        <v>非鉄金属　　　　　　</v>
      </c>
      <c r="Q436" s="546" t="str">
        <v>金属製品　　　　　　</v>
      </c>
      <c r="R436" s="546" t="str">
        <v>はん用機械</v>
      </c>
      <c r="S436" s="546" t="str">
        <v>生産用機械</v>
      </c>
      <c r="T436" s="546" t="str">
        <v>業務用機械</v>
      </c>
      <c r="U436" s="546" t="str">
        <v>電子部品</v>
      </c>
      <c r="V436" s="546" t="str">
        <v>電気機械　　　　　　</v>
      </c>
      <c r="W436" s="546" t="str">
        <v>情報・通信機器</v>
      </c>
      <c r="X436" s="546" t="str">
        <v>輸送機械  　　　　　</v>
      </c>
      <c r="Y436" s="546" t="str">
        <v>その他の製造工業製品</v>
      </c>
      <c r="Z436" s="546" t="str">
        <v>建設　　　　　　　　</v>
      </c>
      <c r="AA436" s="546" t="str">
        <v>電力・ガス・熱供給</v>
      </c>
      <c r="AB436" s="546" t="str">
        <v>水道</v>
      </c>
      <c r="AC436" s="546" t="str">
        <v>廃棄物処理</v>
      </c>
      <c r="AD436" s="546" t="str">
        <v>商業　　　　　　　　</v>
      </c>
      <c r="AE436" s="546" t="str">
        <v>金融・保険　　　　　</v>
      </c>
      <c r="AF436" s="546" t="str">
        <v>不動産　　　　　　　</v>
      </c>
      <c r="AG436" s="546" t="str">
        <v>運輸・郵便　　　</v>
      </c>
      <c r="AH436" s="546" t="str">
        <v>情報通信</v>
      </c>
      <c r="AI436" s="546" t="str">
        <v>公務　　　　　　　　</v>
      </c>
      <c r="AJ436" s="546" t="str">
        <v>教育・研究　　　　　</v>
      </c>
      <c r="AK436" s="546" t="str">
        <v>医療・福祉</v>
      </c>
      <c r="AL436" s="546" t="str">
        <v>その他の非営利団体サービス</v>
      </c>
      <c r="AM436" s="546" t="str">
        <v>対事業所サービス</v>
      </c>
      <c r="AN436" s="546" t="str">
        <v>宿泊業</v>
      </c>
      <c r="AO436" s="546" t="str">
        <v>飲食サービス</v>
      </c>
      <c r="AP436" s="546" t="str">
        <v>娯楽サービス</v>
      </c>
      <c r="AQ436" s="546" t="str">
        <v>対個人サービス</v>
      </c>
      <c r="AR436" s="546" t="str">
        <v>事務用品</v>
      </c>
      <c r="AS436" s="546" t="str">
        <v>分類不明</v>
      </c>
      <c r="AT436" s="94" t="s">
        <v>586</v>
      </c>
      <c r="AU436" s="94"/>
      <c r="AV436" s="30" t="s">
        <v>90</v>
      </c>
    </row>
    <row r="437" spans="3:48" s="31" customFormat="1" ht="13.5">
      <c r="C437" s="74" t="s">
        <v>114</v>
      </c>
      <c r="D437" s="75">
        <f t="array" ref="D437:AS439">+詳細3!D258:AS260</f>
        <v>0</v>
      </c>
      <c r="E437" s="75">
        <v>0</v>
      </c>
      <c r="F437" s="75">
        <v>0</v>
      </c>
      <c r="G437" s="75">
        <v>0</v>
      </c>
      <c r="H437" s="75">
        <v>0</v>
      </c>
      <c r="I437" s="75">
        <v>0</v>
      </c>
      <c r="J437" s="75">
        <v>0</v>
      </c>
      <c r="K437" s="75">
        <v>0</v>
      </c>
      <c r="L437" s="75">
        <v>0</v>
      </c>
      <c r="M437" s="75">
        <v>0</v>
      </c>
      <c r="N437" s="75">
        <v>0</v>
      </c>
      <c r="O437" s="75">
        <v>0</v>
      </c>
      <c r="P437" s="75">
        <v>0</v>
      </c>
      <c r="Q437" s="75">
        <v>0</v>
      </c>
      <c r="R437" s="75">
        <v>0</v>
      </c>
      <c r="S437" s="75">
        <v>0</v>
      </c>
      <c r="T437" s="75">
        <v>0</v>
      </c>
      <c r="U437" s="75">
        <v>0</v>
      </c>
      <c r="V437" s="75">
        <v>0</v>
      </c>
      <c r="W437" s="75">
        <v>0</v>
      </c>
      <c r="X437" s="75">
        <v>0</v>
      </c>
      <c r="Y437" s="75">
        <v>0</v>
      </c>
      <c r="Z437" s="75">
        <v>0</v>
      </c>
      <c r="AA437" s="75">
        <v>0</v>
      </c>
      <c r="AB437" s="75">
        <v>0</v>
      </c>
      <c r="AC437" s="75">
        <v>0</v>
      </c>
      <c r="AD437" s="75">
        <v>0</v>
      </c>
      <c r="AE437" s="75">
        <v>0</v>
      </c>
      <c r="AF437" s="75">
        <v>0</v>
      </c>
      <c r="AG437" s="75">
        <v>0</v>
      </c>
      <c r="AH437" s="75">
        <v>0</v>
      </c>
      <c r="AI437" s="75">
        <v>0</v>
      </c>
      <c r="AJ437" s="75">
        <v>0</v>
      </c>
      <c r="AK437" s="75">
        <v>0</v>
      </c>
      <c r="AL437" s="75">
        <v>0</v>
      </c>
      <c r="AM437" s="75">
        <v>0</v>
      </c>
      <c r="AN437" s="75">
        <v>0</v>
      </c>
      <c r="AO437" s="75">
        <v>0</v>
      </c>
      <c r="AP437" s="75">
        <v>0</v>
      </c>
      <c r="AQ437" s="75">
        <v>0</v>
      </c>
      <c r="AR437" s="75">
        <v>0</v>
      </c>
      <c r="AS437" s="75">
        <v>0</v>
      </c>
      <c r="AT437" s="94" t="s">
        <v>586</v>
      </c>
      <c r="AU437" s="94"/>
      <c r="AV437" s="568">
        <f>+SUM(D437:AS437)-X443</f>
        <v>0</v>
      </c>
    </row>
    <row r="438" spans="3:48" s="31" customFormat="1" ht="13.5">
      <c r="C438" s="77" t="s">
        <v>115</v>
      </c>
      <c r="D438" s="37">
        <v>0</v>
      </c>
      <c r="E438" s="37">
        <v>0</v>
      </c>
      <c r="F438" s="37">
        <v>0</v>
      </c>
      <c r="G438" s="37">
        <v>0</v>
      </c>
      <c r="H438" s="37">
        <v>0</v>
      </c>
      <c r="I438" s="37">
        <v>0</v>
      </c>
      <c r="J438" s="37">
        <v>0</v>
      </c>
      <c r="K438" s="37">
        <v>0</v>
      </c>
      <c r="L438" s="37">
        <v>0</v>
      </c>
      <c r="M438" s="37">
        <v>0</v>
      </c>
      <c r="N438" s="37">
        <v>0</v>
      </c>
      <c r="O438" s="37">
        <v>0</v>
      </c>
      <c r="P438" s="37">
        <v>0</v>
      </c>
      <c r="Q438" s="37">
        <v>0</v>
      </c>
      <c r="R438" s="37">
        <v>0</v>
      </c>
      <c r="S438" s="37">
        <v>0</v>
      </c>
      <c r="T438" s="37">
        <v>0</v>
      </c>
      <c r="U438" s="37">
        <v>0</v>
      </c>
      <c r="V438" s="37">
        <v>0</v>
      </c>
      <c r="W438" s="37">
        <v>0</v>
      </c>
      <c r="X438" s="37">
        <v>0</v>
      </c>
      <c r="Y438" s="37">
        <v>0</v>
      </c>
      <c r="Z438" s="37">
        <v>0</v>
      </c>
      <c r="AA438" s="37">
        <v>0</v>
      </c>
      <c r="AB438" s="37">
        <v>0</v>
      </c>
      <c r="AC438" s="37">
        <v>0</v>
      </c>
      <c r="AD438" s="37">
        <v>0</v>
      </c>
      <c r="AE438" s="37">
        <v>0</v>
      </c>
      <c r="AF438" s="37">
        <v>0</v>
      </c>
      <c r="AG438" s="37">
        <v>0</v>
      </c>
      <c r="AH438" s="37">
        <v>0</v>
      </c>
      <c r="AI438" s="37">
        <v>0</v>
      </c>
      <c r="AJ438" s="37">
        <v>0</v>
      </c>
      <c r="AK438" s="37">
        <v>0</v>
      </c>
      <c r="AL438" s="37">
        <v>0</v>
      </c>
      <c r="AM438" s="37">
        <v>0</v>
      </c>
      <c r="AN438" s="37">
        <v>0</v>
      </c>
      <c r="AO438" s="37">
        <v>0</v>
      </c>
      <c r="AP438" s="37">
        <v>0</v>
      </c>
      <c r="AQ438" s="37">
        <v>0</v>
      </c>
      <c r="AR438" s="37">
        <v>0</v>
      </c>
      <c r="AS438" s="37">
        <v>0</v>
      </c>
      <c r="AT438" s="94" t="s">
        <v>586</v>
      </c>
      <c r="AU438" s="94"/>
      <c r="AV438" s="568">
        <f>+SUM(D438:AS438)-X444</f>
        <v>0</v>
      </c>
    </row>
    <row r="439" spans="3:48" s="31" customFormat="1" ht="13.5">
      <c r="C439" s="77" t="s">
        <v>116</v>
      </c>
      <c r="D439" s="37">
        <v>0</v>
      </c>
      <c r="E439" s="37">
        <v>0</v>
      </c>
      <c r="F439" s="37">
        <v>0</v>
      </c>
      <c r="G439" s="37">
        <v>0</v>
      </c>
      <c r="H439" s="37">
        <v>0</v>
      </c>
      <c r="I439" s="37">
        <v>0</v>
      </c>
      <c r="J439" s="37">
        <v>0</v>
      </c>
      <c r="K439" s="37">
        <v>0</v>
      </c>
      <c r="L439" s="37">
        <v>0</v>
      </c>
      <c r="M439" s="37">
        <v>0</v>
      </c>
      <c r="N439" s="37">
        <v>0</v>
      </c>
      <c r="O439" s="37">
        <v>0</v>
      </c>
      <c r="P439" s="37">
        <v>0</v>
      </c>
      <c r="Q439" s="37">
        <v>0</v>
      </c>
      <c r="R439" s="37">
        <v>0</v>
      </c>
      <c r="S439" s="37">
        <v>0</v>
      </c>
      <c r="T439" s="37">
        <v>0</v>
      </c>
      <c r="U439" s="37">
        <v>0</v>
      </c>
      <c r="V439" s="37">
        <v>0</v>
      </c>
      <c r="W439" s="37">
        <v>0</v>
      </c>
      <c r="X439" s="37">
        <v>0</v>
      </c>
      <c r="Y439" s="37">
        <v>0</v>
      </c>
      <c r="Z439" s="37">
        <v>0</v>
      </c>
      <c r="AA439" s="37">
        <v>0</v>
      </c>
      <c r="AB439" s="37">
        <v>0</v>
      </c>
      <c r="AC439" s="37">
        <v>0</v>
      </c>
      <c r="AD439" s="37">
        <v>0</v>
      </c>
      <c r="AE439" s="37">
        <v>0</v>
      </c>
      <c r="AF439" s="37">
        <v>0</v>
      </c>
      <c r="AG439" s="37">
        <v>0</v>
      </c>
      <c r="AH439" s="37">
        <v>0</v>
      </c>
      <c r="AI439" s="37">
        <v>0</v>
      </c>
      <c r="AJ439" s="37">
        <v>0</v>
      </c>
      <c r="AK439" s="37">
        <v>0</v>
      </c>
      <c r="AL439" s="37">
        <v>0</v>
      </c>
      <c r="AM439" s="37">
        <v>0</v>
      </c>
      <c r="AN439" s="37">
        <v>0</v>
      </c>
      <c r="AO439" s="37">
        <v>0</v>
      </c>
      <c r="AP439" s="37">
        <v>0</v>
      </c>
      <c r="AQ439" s="37">
        <v>0</v>
      </c>
      <c r="AR439" s="37">
        <v>0</v>
      </c>
      <c r="AS439" s="37">
        <v>0</v>
      </c>
      <c r="AT439" s="94" t="s">
        <v>586</v>
      </c>
      <c r="AU439" s="94"/>
      <c r="AV439" s="569">
        <f>+SUM(D439:AS439)-X445</f>
        <v>0</v>
      </c>
    </row>
    <row r="440" spans="3:48" s="31" customFormat="1" ht="13.5">
      <c r="C440" s="77" t="s">
        <v>107</v>
      </c>
      <c r="D440" s="37">
        <f t="shared" ref="D440:AS440" si="33">SUM(D437:D439)</f>
        <v>0</v>
      </c>
      <c r="E440" s="37">
        <f t="shared" si="33"/>
        <v>0</v>
      </c>
      <c r="F440" s="37">
        <f t="shared" si="33"/>
        <v>0</v>
      </c>
      <c r="G440" s="37">
        <f t="shared" si="33"/>
        <v>0</v>
      </c>
      <c r="H440" s="37">
        <f t="shared" si="33"/>
        <v>0</v>
      </c>
      <c r="I440" s="37">
        <f t="shared" si="33"/>
        <v>0</v>
      </c>
      <c r="J440" s="37">
        <f t="shared" si="33"/>
        <v>0</v>
      </c>
      <c r="K440" s="37">
        <f t="shared" si="33"/>
        <v>0</v>
      </c>
      <c r="L440" s="37">
        <f t="shared" si="33"/>
        <v>0</v>
      </c>
      <c r="M440" s="37">
        <f t="shared" si="33"/>
        <v>0</v>
      </c>
      <c r="N440" s="37">
        <f t="shared" si="33"/>
        <v>0</v>
      </c>
      <c r="O440" s="37">
        <f t="shared" si="33"/>
        <v>0</v>
      </c>
      <c r="P440" s="37">
        <f t="shared" si="33"/>
        <v>0</v>
      </c>
      <c r="Q440" s="37">
        <f t="shared" si="33"/>
        <v>0</v>
      </c>
      <c r="R440" s="37">
        <f t="shared" si="33"/>
        <v>0</v>
      </c>
      <c r="S440" s="37">
        <f t="shared" si="33"/>
        <v>0</v>
      </c>
      <c r="T440" s="37">
        <f t="shared" si="33"/>
        <v>0</v>
      </c>
      <c r="U440" s="37">
        <f t="shared" si="33"/>
        <v>0</v>
      </c>
      <c r="V440" s="37">
        <f t="shared" si="33"/>
        <v>0</v>
      </c>
      <c r="W440" s="41">
        <f t="shared" si="33"/>
        <v>0</v>
      </c>
      <c r="X440" s="41">
        <f t="shared" si="33"/>
        <v>0</v>
      </c>
      <c r="Y440" s="41">
        <f t="shared" si="33"/>
        <v>0</v>
      </c>
      <c r="Z440" s="41">
        <f t="shared" si="33"/>
        <v>0</v>
      </c>
      <c r="AA440" s="41">
        <f t="shared" si="33"/>
        <v>0</v>
      </c>
      <c r="AB440" s="41">
        <f t="shared" si="33"/>
        <v>0</v>
      </c>
      <c r="AC440" s="41">
        <f t="shared" si="33"/>
        <v>0</v>
      </c>
      <c r="AD440" s="41">
        <f t="shared" si="33"/>
        <v>0</v>
      </c>
      <c r="AE440" s="41">
        <f t="shared" si="33"/>
        <v>0</v>
      </c>
      <c r="AF440" s="41">
        <f t="shared" si="33"/>
        <v>0</v>
      </c>
      <c r="AG440" s="41">
        <f t="shared" si="33"/>
        <v>0</v>
      </c>
      <c r="AH440" s="41">
        <f t="shared" si="33"/>
        <v>0</v>
      </c>
      <c r="AI440" s="41">
        <f t="shared" si="33"/>
        <v>0</v>
      </c>
      <c r="AJ440" s="41">
        <f t="shared" si="33"/>
        <v>0</v>
      </c>
      <c r="AK440" s="41">
        <f t="shared" si="33"/>
        <v>0</v>
      </c>
      <c r="AL440" s="41">
        <f t="shared" si="33"/>
        <v>0</v>
      </c>
      <c r="AM440" s="41">
        <f t="shared" si="33"/>
        <v>0</v>
      </c>
      <c r="AN440" s="41">
        <f t="shared" si="33"/>
        <v>0</v>
      </c>
      <c r="AO440" s="41">
        <f t="shared" si="33"/>
        <v>0</v>
      </c>
      <c r="AP440" s="41">
        <f t="shared" si="33"/>
        <v>0</v>
      </c>
      <c r="AQ440" s="41">
        <f t="shared" si="33"/>
        <v>0</v>
      </c>
      <c r="AR440" s="41">
        <f t="shared" si="33"/>
        <v>0</v>
      </c>
      <c r="AS440" s="41">
        <f t="shared" si="33"/>
        <v>0</v>
      </c>
      <c r="AT440" s="94" t="s">
        <v>586</v>
      </c>
      <c r="AU440" s="94"/>
      <c r="AV440" s="569">
        <f>+SUM(D440:AS440)-X446</f>
        <v>0</v>
      </c>
    </row>
    <row r="441" spans="3:48" s="31" customFormat="1" ht="13.5">
      <c r="C441" s="47"/>
      <c r="D441" s="545">
        <f t="array" ref="D441:W442">+Z435:AS436</f>
        <v>23</v>
      </c>
      <c r="E441" s="545">
        <v>24</v>
      </c>
      <c r="F441" s="545">
        <v>25</v>
      </c>
      <c r="G441" s="545">
        <v>26</v>
      </c>
      <c r="H441" s="545">
        <v>27</v>
      </c>
      <c r="I441" s="545">
        <v>28</v>
      </c>
      <c r="J441" s="545">
        <v>29</v>
      </c>
      <c r="K441" s="545">
        <v>30</v>
      </c>
      <c r="L441" s="545">
        <v>31</v>
      </c>
      <c r="M441" s="545">
        <v>32</v>
      </c>
      <c r="N441" s="545">
        <v>33</v>
      </c>
      <c r="O441" s="545">
        <v>34</v>
      </c>
      <c r="P441" s="545">
        <v>35</v>
      </c>
      <c r="Q441" s="545">
        <v>36</v>
      </c>
      <c r="R441" s="545">
        <v>37</v>
      </c>
      <c r="S441" s="545">
        <v>38</v>
      </c>
      <c r="T441" s="545">
        <v>39</v>
      </c>
      <c r="U441" s="545">
        <v>40</v>
      </c>
      <c r="V441" s="545">
        <v>41</v>
      </c>
      <c r="W441" s="545">
        <v>42</v>
      </c>
      <c r="X441" s="545"/>
    </row>
    <row r="442" spans="3:48" s="31" customFormat="1" ht="54">
      <c r="C442" s="73" t="s">
        <v>56</v>
      </c>
      <c r="D442" s="546" t="str">
        <v>建設　　　　　　　　</v>
      </c>
      <c r="E442" s="546" t="str">
        <v>電力・ガス・熱供給</v>
      </c>
      <c r="F442" s="546" t="str">
        <v>水道</v>
      </c>
      <c r="G442" s="546" t="str">
        <v>廃棄物処理</v>
      </c>
      <c r="H442" s="546" t="str">
        <v>商業　　　　　　　　</v>
      </c>
      <c r="I442" s="546" t="str">
        <v>金融・保険　　　　　</v>
      </c>
      <c r="J442" s="546" t="str">
        <v>不動産　　　　　　　</v>
      </c>
      <c r="K442" s="546" t="str">
        <v>運輸・郵便　　　</v>
      </c>
      <c r="L442" s="546" t="str">
        <v>情報通信</v>
      </c>
      <c r="M442" s="546" t="str">
        <v>公務　　　　　　　　</v>
      </c>
      <c r="N442" s="546" t="str">
        <v>教育・研究　　　　　</v>
      </c>
      <c r="O442" s="546" t="str">
        <v>医療・福祉</v>
      </c>
      <c r="P442" s="546" t="str">
        <v>その他の非営利団体サービス</v>
      </c>
      <c r="Q442" s="546" t="str">
        <v>対事業所サービス</v>
      </c>
      <c r="R442" s="546" t="str">
        <v>宿泊業</v>
      </c>
      <c r="S442" s="546" t="str">
        <v>飲食サービス</v>
      </c>
      <c r="T442" s="546" t="str">
        <v>娯楽サービス</v>
      </c>
      <c r="U442" s="546" t="str">
        <v>対個人サービス</v>
      </c>
      <c r="V442" s="546" t="str">
        <v>事務用品</v>
      </c>
      <c r="W442" s="546" t="str">
        <v>分類不明</v>
      </c>
      <c r="X442" s="546" t="s">
        <v>90</v>
      </c>
    </row>
    <row r="443" spans="3:48" s="31" customFormat="1" ht="13.5">
      <c r="C443" s="74" t="s">
        <v>114</v>
      </c>
      <c r="D443" s="75">
        <f t="array" ref="D443:W446">+Z437:AS440</f>
        <v>0</v>
      </c>
      <c r="E443" s="75">
        <v>0</v>
      </c>
      <c r="F443" s="75">
        <v>0</v>
      </c>
      <c r="G443" s="75">
        <v>0</v>
      </c>
      <c r="H443" s="75">
        <v>0</v>
      </c>
      <c r="I443" s="75">
        <v>0</v>
      </c>
      <c r="J443" s="75">
        <v>0</v>
      </c>
      <c r="K443" s="75">
        <v>0</v>
      </c>
      <c r="L443" s="75">
        <v>0</v>
      </c>
      <c r="M443" s="75">
        <v>0</v>
      </c>
      <c r="N443" s="75">
        <v>0</v>
      </c>
      <c r="O443" s="75">
        <v>0</v>
      </c>
      <c r="P443" s="75">
        <v>0</v>
      </c>
      <c r="Q443" s="92">
        <v>0</v>
      </c>
      <c r="R443" s="92">
        <v>0</v>
      </c>
      <c r="S443" s="92">
        <v>0</v>
      </c>
      <c r="T443" s="92">
        <v>0</v>
      </c>
      <c r="U443" s="92">
        <v>0</v>
      </c>
      <c r="V443" s="92">
        <v>0</v>
      </c>
      <c r="W443" s="75">
        <v>0</v>
      </c>
      <c r="X443" s="75">
        <f>SUM(D437:Y437,D443:W443)</f>
        <v>0</v>
      </c>
    </row>
    <row r="444" spans="3:48" s="31" customFormat="1" ht="13.5">
      <c r="C444" s="77" t="s">
        <v>115</v>
      </c>
      <c r="D444" s="93">
        <v>0</v>
      </c>
      <c r="E444" s="93">
        <v>0</v>
      </c>
      <c r="F444" s="93">
        <v>0</v>
      </c>
      <c r="G444" s="93">
        <v>0</v>
      </c>
      <c r="H444" s="93">
        <v>0</v>
      </c>
      <c r="I444" s="93">
        <v>0</v>
      </c>
      <c r="J444" s="93">
        <v>0</v>
      </c>
      <c r="K444" s="93">
        <v>0</v>
      </c>
      <c r="L444" s="93">
        <v>0</v>
      </c>
      <c r="M444" s="93">
        <v>0</v>
      </c>
      <c r="N444" s="93">
        <v>0</v>
      </c>
      <c r="O444" s="93">
        <v>0</v>
      </c>
      <c r="P444" s="93">
        <v>0</v>
      </c>
      <c r="Q444" s="93">
        <v>0</v>
      </c>
      <c r="R444" s="93">
        <v>0</v>
      </c>
      <c r="S444" s="93">
        <v>0</v>
      </c>
      <c r="T444" s="93">
        <v>0</v>
      </c>
      <c r="U444" s="93">
        <v>0</v>
      </c>
      <c r="V444" s="93">
        <v>0</v>
      </c>
      <c r="W444" s="37">
        <v>0</v>
      </c>
      <c r="X444" s="37">
        <f>SUM(D438:Y438,D444:W444)</f>
        <v>0</v>
      </c>
    </row>
    <row r="445" spans="3:48" s="31" customFormat="1" ht="13.5">
      <c r="C445" s="77" t="s">
        <v>116</v>
      </c>
      <c r="D445" s="37">
        <v>0</v>
      </c>
      <c r="E445" s="37">
        <v>0</v>
      </c>
      <c r="F445" s="37">
        <v>0</v>
      </c>
      <c r="G445" s="37">
        <v>0</v>
      </c>
      <c r="H445" s="37">
        <v>0</v>
      </c>
      <c r="I445" s="37">
        <v>0</v>
      </c>
      <c r="J445" s="37">
        <v>0</v>
      </c>
      <c r="K445" s="37">
        <v>0</v>
      </c>
      <c r="L445" s="37">
        <v>0</v>
      </c>
      <c r="M445" s="37">
        <v>0</v>
      </c>
      <c r="N445" s="37">
        <v>0</v>
      </c>
      <c r="O445" s="37">
        <v>0</v>
      </c>
      <c r="P445" s="37">
        <v>0</v>
      </c>
      <c r="Q445" s="93">
        <v>0</v>
      </c>
      <c r="R445" s="93">
        <v>0</v>
      </c>
      <c r="S445" s="93">
        <v>0</v>
      </c>
      <c r="T445" s="93">
        <v>0</v>
      </c>
      <c r="U445" s="93">
        <v>0</v>
      </c>
      <c r="V445" s="93">
        <v>0</v>
      </c>
      <c r="W445" s="37">
        <v>0</v>
      </c>
      <c r="X445" s="37">
        <f>SUM(D439:Y439,D445:W445)</f>
        <v>0</v>
      </c>
    </row>
    <row r="446" spans="3:48" s="31" customFormat="1" ht="13.5">
      <c r="C446" s="79" t="s">
        <v>107</v>
      </c>
      <c r="D446" s="41">
        <v>0</v>
      </c>
      <c r="E446" s="41">
        <v>0</v>
      </c>
      <c r="F446" s="41">
        <v>0</v>
      </c>
      <c r="G446" s="41">
        <v>0</v>
      </c>
      <c r="H446" s="41">
        <v>0</v>
      </c>
      <c r="I446" s="41">
        <v>0</v>
      </c>
      <c r="J446" s="41">
        <v>0</v>
      </c>
      <c r="K446" s="41">
        <v>0</v>
      </c>
      <c r="L446" s="41">
        <v>0</v>
      </c>
      <c r="M446" s="41">
        <v>0</v>
      </c>
      <c r="N446" s="41">
        <v>0</v>
      </c>
      <c r="O446" s="41">
        <v>0</v>
      </c>
      <c r="P446" s="41">
        <v>0</v>
      </c>
      <c r="Q446" s="41">
        <v>0</v>
      </c>
      <c r="R446" s="41">
        <v>0</v>
      </c>
      <c r="S446" s="41">
        <v>0</v>
      </c>
      <c r="T446" s="41">
        <v>0</v>
      </c>
      <c r="U446" s="41">
        <v>0</v>
      </c>
      <c r="V446" s="41">
        <v>0</v>
      </c>
      <c r="W446" s="41">
        <v>0</v>
      </c>
      <c r="X446" s="41">
        <f>SUM(D440:Y440,D446:W446)</f>
        <v>0</v>
      </c>
    </row>
    <row r="447" spans="3:48" s="31" customFormat="1" ht="10.7" customHeight="1">
      <c r="F447" s="29"/>
      <c r="G447" s="45"/>
    </row>
    <row r="448" spans="3:48" s="31" customFormat="1" ht="13.5">
      <c r="C448" s="31" t="s">
        <v>119</v>
      </c>
      <c r="F448" s="29"/>
      <c r="G448" s="45"/>
    </row>
    <row r="449" spans="3:48" s="31" customFormat="1" ht="10.7" customHeight="1">
      <c r="F449" s="29"/>
      <c r="G449" s="45"/>
    </row>
    <row r="450" spans="3:48" s="31" customFormat="1" ht="10.7" customHeight="1">
      <c r="F450" s="29"/>
      <c r="G450" s="45"/>
    </row>
    <row r="451" spans="3:48" s="31" customFormat="1" ht="18.75">
      <c r="C451" s="49" t="s">
        <v>150</v>
      </c>
      <c r="F451" s="29"/>
      <c r="G451" s="45"/>
    </row>
    <row r="452" spans="3:48" s="31" customFormat="1" ht="10.7" customHeight="1">
      <c r="F452" s="29"/>
      <c r="G452" s="45"/>
    </row>
    <row r="453" spans="3:48" s="31" customFormat="1" ht="17.25">
      <c r="C453" s="32" t="s">
        <v>151</v>
      </c>
      <c r="D453" s="25"/>
      <c r="E453" s="25"/>
      <c r="F453" s="69"/>
      <c r="G453" s="70"/>
      <c r="H453" s="25"/>
      <c r="I453" s="25"/>
      <c r="J453" s="71"/>
      <c r="K453" s="72"/>
      <c r="L453" s="25"/>
      <c r="M453" s="25"/>
      <c r="N453" s="25"/>
      <c r="O453" s="25"/>
      <c r="P453" s="25"/>
      <c r="W453" s="29" t="s">
        <v>55</v>
      </c>
    </row>
    <row r="454" spans="3:48" s="31" customFormat="1" ht="13.5">
      <c r="C454" s="47"/>
      <c r="D454" s="596">
        <f t="array" ref="D454:AS455">+TRANSPOSE('入力 _県内外'!$B$6:$C$47)</f>
        <v>1</v>
      </c>
      <c r="E454" s="596">
        <v>2</v>
      </c>
      <c r="F454" s="596">
        <v>3</v>
      </c>
      <c r="G454" s="596">
        <v>4</v>
      </c>
      <c r="H454" s="596">
        <v>5</v>
      </c>
      <c r="I454" s="596">
        <v>6</v>
      </c>
      <c r="J454" s="596">
        <v>7</v>
      </c>
      <c r="K454" s="596">
        <v>8</v>
      </c>
      <c r="L454" s="596">
        <v>9</v>
      </c>
      <c r="M454" s="596">
        <v>10</v>
      </c>
      <c r="N454" s="596">
        <v>11</v>
      </c>
      <c r="O454" s="596">
        <v>12</v>
      </c>
      <c r="P454" s="596">
        <v>13</v>
      </c>
      <c r="Q454" s="596">
        <v>14</v>
      </c>
      <c r="R454" s="596">
        <v>15</v>
      </c>
      <c r="S454" s="596">
        <v>16</v>
      </c>
      <c r="T454" s="596">
        <v>17</v>
      </c>
      <c r="U454" s="596">
        <v>18</v>
      </c>
      <c r="V454" s="596">
        <v>19</v>
      </c>
      <c r="W454" s="596">
        <v>20</v>
      </c>
      <c r="X454" s="596">
        <v>21</v>
      </c>
      <c r="Y454" s="596">
        <v>22</v>
      </c>
      <c r="Z454" s="596">
        <v>23</v>
      </c>
      <c r="AA454" s="596">
        <v>24</v>
      </c>
      <c r="AB454" s="596">
        <v>25</v>
      </c>
      <c r="AC454" s="596">
        <v>26</v>
      </c>
      <c r="AD454" s="596">
        <v>27</v>
      </c>
      <c r="AE454" s="596">
        <v>28</v>
      </c>
      <c r="AF454" s="596">
        <v>29</v>
      </c>
      <c r="AG454" s="596">
        <v>30</v>
      </c>
      <c r="AH454" s="596">
        <v>31</v>
      </c>
      <c r="AI454" s="596">
        <v>32</v>
      </c>
      <c r="AJ454" s="596">
        <v>33</v>
      </c>
      <c r="AK454" s="596">
        <v>34</v>
      </c>
      <c r="AL454" s="596">
        <v>35</v>
      </c>
      <c r="AM454" s="596">
        <v>36</v>
      </c>
      <c r="AN454" s="596">
        <v>37</v>
      </c>
      <c r="AO454" s="596">
        <v>38</v>
      </c>
      <c r="AP454" s="596">
        <v>39</v>
      </c>
      <c r="AQ454" s="596">
        <v>40</v>
      </c>
      <c r="AR454" s="596">
        <v>41</v>
      </c>
      <c r="AS454" s="596">
        <v>42</v>
      </c>
      <c r="AT454" s="94" t="s">
        <v>586</v>
      </c>
      <c r="AU454" s="94"/>
      <c r="AV454" s="47"/>
    </row>
    <row r="455" spans="3:48" s="31" customFormat="1" ht="54">
      <c r="C455" s="73" t="s">
        <v>56</v>
      </c>
      <c r="D455" s="546" t="str">
        <v>農業　　　　　</v>
      </c>
      <c r="E455" s="546" t="str">
        <v>林業　　　　　</v>
      </c>
      <c r="F455" s="546" t="str">
        <v>漁業　　　　</v>
      </c>
      <c r="G455" s="546" t="str">
        <v>鉱業</v>
      </c>
      <c r="H455" s="546" t="str">
        <v>飲食料品　　　　　　　</v>
      </c>
      <c r="I455" s="546" t="str">
        <v>繊維製品　</v>
      </c>
      <c r="J455" s="546" t="str">
        <v>パルプ・紙・木製品</v>
      </c>
      <c r="K455" s="546" t="str">
        <v>化学製品  　　　  　</v>
      </c>
      <c r="L455" s="546" t="str">
        <v>石油・石炭製品　　　</v>
      </c>
      <c r="M455" s="546" t="str">
        <v>プラスチック・ゴム</v>
      </c>
      <c r="N455" s="546" t="str">
        <v>窯業・土石製品　　</v>
      </c>
      <c r="O455" s="546" t="str">
        <v>鉄鋼　　　　　　　　</v>
      </c>
      <c r="P455" s="546" t="str">
        <v>非鉄金属　　　　　　</v>
      </c>
      <c r="Q455" s="546" t="str">
        <v>金属製品　　　　　　</v>
      </c>
      <c r="R455" s="546" t="str">
        <v>はん用機械</v>
      </c>
      <c r="S455" s="546" t="str">
        <v>生産用機械</v>
      </c>
      <c r="T455" s="546" t="str">
        <v>業務用機械</v>
      </c>
      <c r="U455" s="546" t="str">
        <v>電子部品</v>
      </c>
      <c r="V455" s="546" t="str">
        <v>電気機械　　　　　　</v>
      </c>
      <c r="W455" s="546" t="str">
        <v>情報・通信機器</v>
      </c>
      <c r="X455" s="546" t="str">
        <v>輸送機械  　　　　　</v>
      </c>
      <c r="Y455" s="546" t="str">
        <v>その他の製造工業製品</v>
      </c>
      <c r="Z455" s="546" t="str">
        <v>建設　　　　　　　　</v>
      </c>
      <c r="AA455" s="546" t="str">
        <v>電力・ガス・熱供給</v>
      </c>
      <c r="AB455" s="546" t="str">
        <v>水道</v>
      </c>
      <c r="AC455" s="546" t="str">
        <v>廃棄物処理</v>
      </c>
      <c r="AD455" s="546" t="str">
        <v>商業　　　　　　　　</v>
      </c>
      <c r="AE455" s="546" t="str">
        <v>金融・保険　　　　　</v>
      </c>
      <c r="AF455" s="546" t="str">
        <v>不動産　　　　　　　</v>
      </c>
      <c r="AG455" s="546" t="str">
        <v>運輸・郵便　　　</v>
      </c>
      <c r="AH455" s="546" t="str">
        <v>情報通信</v>
      </c>
      <c r="AI455" s="546" t="str">
        <v>公務　　　　　　　　</v>
      </c>
      <c r="AJ455" s="546" t="str">
        <v>教育・研究　　　　　</v>
      </c>
      <c r="AK455" s="546" t="str">
        <v>医療・福祉</v>
      </c>
      <c r="AL455" s="546" t="str">
        <v>その他の非営利団体サービス</v>
      </c>
      <c r="AM455" s="546" t="str">
        <v>対事業所サービス</v>
      </c>
      <c r="AN455" s="546" t="str">
        <v>宿泊業</v>
      </c>
      <c r="AO455" s="546" t="str">
        <v>飲食サービス</v>
      </c>
      <c r="AP455" s="546" t="str">
        <v>娯楽サービス</v>
      </c>
      <c r="AQ455" s="546" t="str">
        <v>対個人サービス</v>
      </c>
      <c r="AR455" s="546" t="str">
        <v>事務用品</v>
      </c>
      <c r="AS455" s="546" t="str">
        <v>分類不明</v>
      </c>
      <c r="AT455" s="94" t="s">
        <v>586</v>
      </c>
      <c r="AU455" s="94"/>
      <c r="AV455" s="30" t="s">
        <v>90</v>
      </c>
    </row>
    <row r="456" spans="3:48" s="31" customFormat="1" ht="13.5">
      <c r="C456" s="74" t="s">
        <v>114</v>
      </c>
      <c r="D456" s="75">
        <f t="array" ref="D456:AS458">+詳細3!D93:AS95</f>
        <v>0</v>
      </c>
      <c r="E456" s="75">
        <v>0</v>
      </c>
      <c r="F456" s="75">
        <v>0</v>
      </c>
      <c r="G456" s="75">
        <v>0</v>
      </c>
      <c r="H456" s="75">
        <v>0</v>
      </c>
      <c r="I456" s="75">
        <v>0</v>
      </c>
      <c r="J456" s="75">
        <v>0</v>
      </c>
      <c r="K456" s="75">
        <v>0</v>
      </c>
      <c r="L456" s="75">
        <v>0</v>
      </c>
      <c r="M456" s="75">
        <v>0</v>
      </c>
      <c r="N456" s="75">
        <v>0</v>
      </c>
      <c r="O456" s="75">
        <v>0</v>
      </c>
      <c r="P456" s="75">
        <v>0</v>
      </c>
      <c r="Q456" s="75">
        <v>0</v>
      </c>
      <c r="R456" s="75">
        <v>0</v>
      </c>
      <c r="S456" s="75">
        <v>0</v>
      </c>
      <c r="T456" s="75">
        <v>0</v>
      </c>
      <c r="U456" s="75">
        <v>0</v>
      </c>
      <c r="V456" s="75">
        <v>0</v>
      </c>
      <c r="W456" s="75">
        <v>0</v>
      </c>
      <c r="X456" s="75">
        <v>0</v>
      </c>
      <c r="Y456" s="75">
        <v>0</v>
      </c>
      <c r="Z456" s="75">
        <v>0</v>
      </c>
      <c r="AA456" s="75">
        <v>0</v>
      </c>
      <c r="AB456" s="75">
        <v>0</v>
      </c>
      <c r="AC456" s="75">
        <v>0</v>
      </c>
      <c r="AD456" s="75">
        <v>0</v>
      </c>
      <c r="AE456" s="75">
        <v>0</v>
      </c>
      <c r="AF456" s="75">
        <v>0</v>
      </c>
      <c r="AG456" s="75">
        <v>0</v>
      </c>
      <c r="AH456" s="75">
        <v>0</v>
      </c>
      <c r="AI456" s="75">
        <v>0</v>
      </c>
      <c r="AJ456" s="75">
        <v>0</v>
      </c>
      <c r="AK456" s="75">
        <v>0</v>
      </c>
      <c r="AL456" s="75">
        <v>0</v>
      </c>
      <c r="AM456" s="75">
        <v>0</v>
      </c>
      <c r="AN456" s="75">
        <v>0</v>
      </c>
      <c r="AO456" s="75">
        <v>0</v>
      </c>
      <c r="AP456" s="75">
        <v>0</v>
      </c>
      <c r="AQ456" s="75">
        <v>0</v>
      </c>
      <c r="AR456" s="75">
        <v>0</v>
      </c>
      <c r="AS456" s="75">
        <v>0</v>
      </c>
      <c r="AT456" s="94" t="s">
        <v>586</v>
      </c>
      <c r="AU456" s="94"/>
      <c r="AV456" s="568">
        <f>+SUM(D456:AS456)-X462</f>
        <v>0</v>
      </c>
    </row>
    <row r="457" spans="3:48" s="31" customFormat="1" ht="13.5">
      <c r="C457" s="77" t="s">
        <v>115</v>
      </c>
      <c r="D457" s="37">
        <v>0</v>
      </c>
      <c r="E457" s="37">
        <v>0</v>
      </c>
      <c r="F457" s="37">
        <v>0</v>
      </c>
      <c r="G457" s="37">
        <v>0</v>
      </c>
      <c r="H457" s="37">
        <v>0</v>
      </c>
      <c r="I457" s="37">
        <v>0</v>
      </c>
      <c r="J457" s="37">
        <v>0</v>
      </c>
      <c r="K457" s="37">
        <v>0</v>
      </c>
      <c r="L457" s="37">
        <v>0</v>
      </c>
      <c r="M457" s="37">
        <v>0</v>
      </c>
      <c r="N457" s="37">
        <v>0</v>
      </c>
      <c r="O457" s="37">
        <v>0</v>
      </c>
      <c r="P457" s="37">
        <v>0</v>
      </c>
      <c r="Q457" s="37">
        <v>0</v>
      </c>
      <c r="R457" s="37">
        <v>0</v>
      </c>
      <c r="S457" s="37">
        <v>0</v>
      </c>
      <c r="T457" s="37">
        <v>0</v>
      </c>
      <c r="U457" s="37">
        <v>0</v>
      </c>
      <c r="V457" s="37">
        <v>0</v>
      </c>
      <c r="W457" s="37">
        <v>0</v>
      </c>
      <c r="X457" s="37">
        <v>0</v>
      </c>
      <c r="Y457" s="37">
        <v>0</v>
      </c>
      <c r="Z457" s="37">
        <v>0</v>
      </c>
      <c r="AA457" s="37">
        <v>0</v>
      </c>
      <c r="AB457" s="37">
        <v>0</v>
      </c>
      <c r="AC457" s="37">
        <v>0</v>
      </c>
      <c r="AD457" s="37">
        <v>0</v>
      </c>
      <c r="AE457" s="37">
        <v>0</v>
      </c>
      <c r="AF457" s="37">
        <v>0</v>
      </c>
      <c r="AG457" s="37">
        <v>0</v>
      </c>
      <c r="AH457" s="37">
        <v>0</v>
      </c>
      <c r="AI457" s="37">
        <v>0</v>
      </c>
      <c r="AJ457" s="37">
        <v>0</v>
      </c>
      <c r="AK457" s="37">
        <v>0</v>
      </c>
      <c r="AL457" s="37">
        <v>0</v>
      </c>
      <c r="AM457" s="37">
        <v>0</v>
      </c>
      <c r="AN457" s="37">
        <v>0</v>
      </c>
      <c r="AO457" s="37">
        <v>0</v>
      </c>
      <c r="AP457" s="37">
        <v>0</v>
      </c>
      <c r="AQ457" s="37">
        <v>0</v>
      </c>
      <c r="AR457" s="37">
        <v>0</v>
      </c>
      <c r="AS457" s="37">
        <v>0</v>
      </c>
      <c r="AT457" s="94" t="s">
        <v>586</v>
      </c>
      <c r="AU457" s="94"/>
      <c r="AV457" s="568">
        <f>+SUM(D457:AS457)-X463</f>
        <v>0</v>
      </c>
    </row>
    <row r="458" spans="3:48" s="31" customFormat="1" ht="13.5">
      <c r="C458" s="77" t="s">
        <v>116</v>
      </c>
      <c r="D458" s="37">
        <v>0</v>
      </c>
      <c r="E458" s="37">
        <v>0</v>
      </c>
      <c r="F458" s="37">
        <v>0</v>
      </c>
      <c r="G458" s="37">
        <v>0</v>
      </c>
      <c r="H458" s="37">
        <v>0</v>
      </c>
      <c r="I458" s="37">
        <v>0</v>
      </c>
      <c r="J458" s="37">
        <v>0</v>
      </c>
      <c r="K458" s="37">
        <v>0</v>
      </c>
      <c r="L458" s="37">
        <v>0</v>
      </c>
      <c r="M458" s="37">
        <v>0</v>
      </c>
      <c r="N458" s="37">
        <v>0</v>
      </c>
      <c r="O458" s="37">
        <v>0</v>
      </c>
      <c r="P458" s="37">
        <v>0</v>
      </c>
      <c r="Q458" s="37">
        <v>0</v>
      </c>
      <c r="R458" s="37">
        <v>0</v>
      </c>
      <c r="S458" s="37">
        <v>0</v>
      </c>
      <c r="T458" s="37">
        <v>0</v>
      </c>
      <c r="U458" s="37">
        <v>0</v>
      </c>
      <c r="V458" s="37">
        <v>0</v>
      </c>
      <c r="W458" s="37">
        <v>0</v>
      </c>
      <c r="X458" s="37">
        <v>0</v>
      </c>
      <c r="Y458" s="37">
        <v>0</v>
      </c>
      <c r="Z458" s="37">
        <v>0</v>
      </c>
      <c r="AA458" s="37">
        <v>0</v>
      </c>
      <c r="AB458" s="37">
        <v>0</v>
      </c>
      <c r="AC458" s="37">
        <v>0</v>
      </c>
      <c r="AD458" s="37">
        <v>0</v>
      </c>
      <c r="AE458" s="37">
        <v>0</v>
      </c>
      <c r="AF458" s="37">
        <v>0</v>
      </c>
      <c r="AG458" s="37">
        <v>0</v>
      </c>
      <c r="AH458" s="37">
        <v>0</v>
      </c>
      <c r="AI458" s="37">
        <v>0</v>
      </c>
      <c r="AJ458" s="37">
        <v>0</v>
      </c>
      <c r="AK458" s="37">
        <v>0</v>
      </c>
      <c r="AL458" s="37">
        <v>0</v>
      </c>
      <c r="AM458" s="37">
        <v>0</v>
      </c>
      <c r="AN458" s="37">
        <v>0</v>
      </c>
      <c r="AO458" s="37">
        <v>0</v>
      </c>
      <c r="AP458" s="37">
        <v>0</v>
      </c>
      <c r="AQ458" s="37">
        <v>0</v>
      </c>
      <c r="AR458" s="37">
        <v>0</v>
      </c>
      <c r="AS458" s="37">
        <v>0</v>
      </c>
      <c r="AT458" s="94" t="s">
        <v>586</v>
      </c>
      <c r="AU458" s="94"/>
      <c r="AV458" s="569">
        <f>+SUM(D458:AS458)-X464</f>
        <v>0</v>
      </c>
    </row>
    <row r="459" spans="3:48" s="31" customFormat="1" ht="13.5">
      <c r="C459" s="77" t="s">
        <v>107</v>
      </c>
      <c r="D459" s="37">
        <f t="shared" ref="D459:AS459" si="34">SUM(D456:D458)</f>
        <v>0</v>
      </c>
      <c r="E459" s="37">
        <f t="shared" si="34"/>
        <v>0</v>
      </c>
      <c r="F459" s="37">
        <f t="shared" si="34"/>
        <v>0</v>
      </c>
      <c r="G459" s="37">
        <f t="shared" si="34"/>
        <v>0</v>
      </c>
      <c r="H459" s="37">
        <f t="shared" si="34"/>
        <v>0</v>
      </c>
      <c r="I459" s="37">
        <f t="shared" si="34"/>
        <v>0</v>
      </c>
      <c r="J459" s="37">
        <f t="shared" si="34"/>
        <v>0</v>
      </c>
      <c r="K459" s="37">
        <f t="shared" si="34"/>
        <v>0</v>
      </c>
      <c r="L459" s="37">
        <f t="shared" si="34"/>
        <v>0</v>
      </c>
      <c r="M459" s="37">
        <f t="shared" si="34"/>
        <v>0</v>
      </c>
      <c r="N459" s="37">
        <f t="shared" si="34"/>
        <v>0</v>
      </c>
      <c r="O459" s="37">
        <f t="shared" si="34"/>
        <v>0</v>
      </c>
      <c r="P459" s="37">
        <f t="shared" si="34"/>
        <v>0</v>
      </c>
      <c r="Q459" s="37">
        <f t="shared" si="34"/>
        <v>0</v>
      </c>
      <c r="R459" s="37">
        <f t="shared" si="34"/>
        <v>0</v>
      </c>
      <c r="S459" s="37">
        <f t="shared" si="34"/>
        <v>0</v>
      </c>
      <c r="T459" s="37">
        <f t="shared" si="34"/>
        <v>0</v>
      </c>
      <c r="U459" s="37">
        <f t="shared" si="34"/>
        <v>0</v>
      </c>
      <c r="V459" s="37">
        <f t="shared" si="34"/>
        <v>0</v>
      </c>
      <c r="W459" s="41">
        <f t="shared" si="34"/>
        <v>0</v>
      </c>
      <c r="X459" s="41">
        <f t="shared" si="34"/>
        <v>0</v>
      </c>
      <c r="Y459" s="41">
        <f t="shared" si="34"/>
        <v>0</v>
      </c>
      <c r="Z459" s="41">
        <f t="shared" si="34"/>
        <v>0</v>
      </c>
      <c r="AA459" s="41">
        <f t="shared" si="34"/>
        <v>0</v>
      </c>
      <c r="AB459" s="41">
        <f t="shared" si="34"/>
        <v>0</v>
      </c>
      <c r="AC459" s="41">
        <f t="shared" si="34"/>
        <v>0</v>
      </c>
      <c r="AD459" s="41">
        <f t="shared" si="34"/>
        <v>0</v>
      </c>
      <c r="AE459" s="41">
        <f t="shared" si="34"/>
        <v>0</v>
      </c>
      <c r="AF459" s="41">
        <f t="shared" si="34"/>
        <v>0</v>
      </c>
      <c r="AG459" s="41">
        <f t="shared" si="34"/>
        <v>0</v>
      </c>
      <c r="AH459" s="41">
        <f t="shared" si="34"/>
        <v>0</v>
      </c>
      <c r="AI459" s="41">
        <f t="shared" si="34"/>
        <v>0</v>
      </c>
      <c r="AJ459" s="41">
        <f t="shared" si="34"/>
        <v>0</v>
      </c>
      <c r="AK459" s="41">
        <f t="shared" si="34"/>
        <v>0</v>
      </c>
      <c r="AL459" s="41">
        <f t="shared" si="34"/>
        <v>0</v>
      </c>
      <c r="AM459" s="41">
        <f t="shared" si="34"/>
        <v>0</v>
      </c>
      <c r="AN459" s="41">
        <f t="shared" si="34"/>
        <v>0</v>
      </c>
      <c r="AO459" s="41">
        <f t="shared" si="34"/>
        <v>0</v>
      </c>
      <c r="AP459" s="41">
        <f t="shared" si="34"/>
        <v>0</v>
      </c>
      <c r="AQ459" s="41">
        <f t="shared" si="34"/>
        <v>0</v>
      </c>
      <c r="AR459" s="41">
        <f t="shared" si="34"/>
        <v>0</v>
      </c>
      <c r="AS459" s="41">
        <f t="shared" si="34"/>
        <v>0</v>
      </c>
      <c r="AT459" s="94" t="s">
        <v>586</v>
      </c>
      <c r="AU459" s="94"/>
      <c r="AV459" s="569">
        <f>+SUM(D459:AS459)-X465</f>
        <v>0</v>
      </c>
    </row>
    <row r="460" spans="3:48" s="31" customFormat="1" ht="13.5">
      <c r="C460" s="47"/>
      <c r="D460" s="545">
        <f t="array" ref="D460:W461">+Z454:AS455</f>
        <v>23</v>
      </c>
      <c r="E460" s="545">
        <v>24</v>
      </c>
      <c r="F460" s="545">
        <v>25</v>
      </c>
      <c r="G460" s="545">
        <v>26</v>
      </c>
      <c r="H460" s="545">
        <v>27</v>
      </c>
      <c r="I460" s="545">
        <v>28</v>
      </c>
      <c r="J460" s="545">
        <v>29</v>
      </c>
      <c r="K460" s="545">
        <v>30</v>
      </c>
      <c r="L460" s="545">
        <v>31</v>
      </c>
      <c r="M460" s="545">
        <v>32</v>
      </c>
      <c r="N460" s="545">
        <v>33</v>
      </c>
      <c r="O460" s="545">
        <v>34</v>
      </c>
      <c r="P460" s="545">
        <v>35</v>
      </c>
      <c r="Q460" s="545">
        <v>36</v>
      </c>
      <c r="R460" s="545">
        <v>37</v>
      </c>
      <c r="S460" s="545">
        <v>38</v>
      </c>
      <c r="T460" s="545">
        <v>39</v>
      </c>
      <c r="U460" s="545">
        <v>40</v>
      </c>
      <c r="V460" s="545">
        <v>41</v>
      </c>
      <c r="W460" s="545">
        <v>42</v>
      </c>
      <c r="X460" s="545"/>
    </row>
    <row r="461" spans="3:48" s="31" customFormat="1" ht="54">
      <c r="C461" s="73" t="s">
        <v>56</v>
      </c>
      <c r="D461" s="546" t="str">
        <v>建設　　　　　　　　</v>
      </c>
      <c r="E461" s="546" t="str">
        <v>電力・ガス・熱供給</v>
      </c>
      <c r="F461" s="546" t="str">
        <v>水道</v>
      </c>
      <c r="G461" s="546" t="str">
        <v>廃棄物処理</v>
      </c>
      <c r="H461" s="546" t="str">
        <v>商業　　　　　　　　</v>
      </c>
      <c r="I461" s="546" t="str">
        <v>金融・保険　　　　　</v>
      </c>
      <c r="J461" s="546" t="str">
        <v>不動産　　　　　　　</v>
      </c>
      <c r="K461" s="546" t="str">
        <v>運輸・郵便　　　</v>
      </c>
      <c r="L461" s="546" t="str">
        <v>情報通信</v>
      </c>
      <c r="M461" s="546" t="str">
        <v>公務　　　　　　　　</v>
      </c>
      <c r="N461" s="546" t="str">
        <v>教育・研究　　　　　</v>
      </c>
      <c r="O461" s="546" t="str">
        <v>医療・福祉</v>
      </c>
      <c r="P461" s="546" t="str">
        <v>その他の非営利団体サービス</v>
      </c>
      <c r="Q461" s="546" t="str">
        <v>対事業所サービス</v>
      </c>
      <c r="R461" s="546" t="str">
        <v>宿泊業</v>
      </c>
      <c r="S461" s="546" t="str">
        <v>飲食サービス</v>
      </c>
      <c r="T461" s="546" t="str">
        <v>娯楽サービス</v>
      </c>
      <c r="U461" s="546" t="str">
        <v>対個人サービス</v>
      </c>
      <c r="V461" s="546" t="str">
        <v>事務用品</v>
      </c>
      <c r="W461" s="546" t="str">
        <v>分類不明</v>
      </c>
      <c r="X461" s="546" t="s">
        <v>90</v>
      </c>
    </row>
    <row r="462" spans="3:48" s="31" customFormat="1" ht="13.5">
      <c r="C462" s="74" t="s">
        <v>114</v>
      </c>
      <c r="D462" s="75">
        <f t="array" ref="D462:W465">+Z456:AS459</f>
        <v>0</v>
      </c>
      <c r="E462" s="75">
        <v>0</v>
      </c>
      <c r="F462" s="75">
        <v>0</v>
      </c>
      <c r="G462" s="75">
        <v>0</v>
      </c>
      <c r="H462" s="75">
        <v>0</v>
      </c>
      <c r="I462" s="75">
        <v>0</v>
      </c>
      <c r="J462" s="75">
        <v>0</v>
      </c>
      <c r="K462" s="75">
        <v>0</v>
      </c>
      <c r="L462" s="75">
        <v>0</v>
      </c>
      <c r="M462" s="75">
        <v>0</v>
      </c>
      <c r="N462" s="75">
        <v>0</v>
      </c>
      <c r="O462" s="75">
        <v>0</v>
      </c>
      <c r="P462" s="75">
        <v>0</v>
      </c>
      <c r="Q462" s="92">
        <v>0</v>
      </c>
      <c r="R462" s="92">
        <v>0</v>
      </c>
      <c r="S462" s="92">
        <v>0</v>
      </c>
      <c r="T462" s="92">
        <v>0</v>
      </c>
      <c r="U462" s="92">
        <v>0</v>
      </c>
      <c r="V462" s="92">
        <v>0</v>
      </c>
      <c r="W462" s="75">
        <v>0</v>
      </c>
      <c r="X462" s="75">
        <f>SUM(D456:Y456,D462:W462)</f>
        <v>0</v>
      </c>
    </row>
    <row r="463" spans="3:48" s="31" customFormat="1" ht="13.5">
      <c r="C463" s="77" t="s">
        <v>115</v>
      </c>
      <c r="D463" s="93">
        <v>0</v>
      </c>
      <c r="E463" s="93">
        <v>0</v>
      </c>
      <c r="F463" s="93">
        <v>0</v>
      </c>
      <c r="G463" s="93">
        <v>0</v>
      </c>
      <c r="H463" s="93">
        <v>0</v>
      </c>
      <c r="I463" s="93">
        <v>0</v>
      </c>
      <c r="J463" s="93">
        <v>0</v>
      </c>
      <c r="K463" s="93">
        <v>0</v>
      </c>
      <c r="L463" s="93">
        <v>0</v>
      </c>
      <c r="M463" s="93">
        <v>0</v>
      </c>
      <c r="N463" s="93">
        <v>0</v>
      </c>
      <c r="O463" s="93">
        <v>0</v>
      </c>
      <c r="P463" s="93">
        <v>0</v>
      </c>
      <c r="Q463" s="93">
        <v>0</v>
      </c>
      <c r="R463" s="93">
        <v>0</v>
      </c>
      <c r="S463" s="93">
        <v>0</v>
      </c>
      <c r="T463" s="93">
        <v>0</v>
      </c>
      <c r="U463" s="93">
        <v>0</v>
      </c>
      <c r="V463" s="93">
        <v>0</v>
      </c>
      <c r="W463" s="37">
        <v>0</v>
      </c>
      <c r="X463" s="37">
        <f>SUM(D457:Y457,D463:W463)</f>
        <v>0</v>
      </c>
    </row>
    <row r="464" spans="3:48" s="31" customFormat="1" ht="13.5">
      <c r="C464" s="77" t="s">
        <v>116</v>
      </c>
      <c r="D464" s="37">
        <v>0</v>
      </c>
      <c r="E464" s="37">
        <v>0</v>
      </c>
      <c r="F464" s="37">
        <v>0</v>
      </c>
      <c r="G464" s="37">
        <v>0</v>
      </c>
      <c r="H464" s="37">
        <v>0</v>
      </c>
      <c r="I464" s="37">
        <v>0</v>
      </c>
      <c r="J464" s="37">
        <v>0</v>
      </c>
      <c r="K464" s="37">
        <v>0</v>
      </c>
      <c r="L464" s="37">
        <v>0</v>
      </c>
      <c r="M464" s="37">
        <v>0</v>
      </c>
      <c r="N464" s="37">
        <v>0</v>
      </c>
      <c r="O464" s="37">
        <v>0</v>
      </c>
      <c r="P464" s="37">
        <v>0</v>
      </c>
      <c r="Q464" s="93">
        <v>0</v>
      </c>
      <c r="R464" s="93">
        <v>0</v>
      </c>
      <c r="S464" s="93">
        <v>0</v>
      </c>
      <c r="T464" s="93">
        <v>0</v>
      </c>
      <c r="U464" s="93">
        <v>0</v>
      </c>
      <c r="V464" s="93">
        <v>0</v>
      </c>
      <c r="W464" s="37">
        <v>0</v>
      </c>
      <c r="X464" s="37">
        <f>SUM(D458:Y458,D464:W464)</f>
        <v>0</v>
      </c>
    </row>
    <row r="465" spans="3:48" s="31" customFormat="1" ht="13.5">
      <c r="C465" s="79" t="s">
        <v>107</v>
      </c>
      <c r="D465" s="41">
        <v>0</v>
      </c>
      <c r="E465" s="41">
        <v>0</v>
      </c>
      <c r="F465" s="41">
        <v>0</v>
      </c>
      <c r="G465" s="41">
        <v>0</v>
      </c>
      <c r="H465" s="41">
        <v>0</v>
      </c>
      <c r="I465" s="41">
        <v>0</v>
      </c>
      <c r="J465" s="41">
        <v>0</v>
      </c>
      <c r="K465" s="41">
        <v>0</v>
      </c>
      <c r="L465" s="41">
        <v>0</v>
      </c>
      <c r="M465" s="41">
        <v>0</v>
      </c>
      <c r="N465" s="41">
        <v>0</v>
      </c>
      <c r="O465" s="41">
        <v>0</v>
      </c>
      <c r="P465" s="41">
        <v>0</v>
      </c>
      <c r="Q465" s="41">
        <v>0</v>
      </c>
      <c r="R465" s="41">
        <v>0</v>
      </c>
      <c r="S465" s="41">
        <v>0</v>
      </c>
      <c r="T465" s="41">
        <v>0</v>
      </c>
      <c r="U465" s="41">
        <v>0</v>
      </c>
      <c r="V465" s="41">
        <v>0</v>
      </c>
      <c r="W465" s="41">
        <v>0</v>
      </c>
      <c r="X465" s="41">
        <f>SUM(D459:Y459,D465:W465)</f>
        <v>0</v>
      </c>
    </row>
    <row r="466" spans="3:48" s="31" customFormat="1" ht="10.7" customHeight="1">
      <c r="F466" s="29"/>
      <c r="G466" s="45"/>
    </row>
    <row r="467" spans="3:48" s="31" customFormat="1" ht="17.25">
      <c r="C467" s="32" t="s">
        <v>152</v>
      </c>
      <c r="D467" s="25"/>
      <c r="E467" s="25"/>
      <c r="F467" s="69"/>
      <c r="G467" s="70"/>
      <c r="H467" s="25"/>
      <c r="I467" s="25"/>
      <c r="J467" s="71"/>
      <c r="K467" s="72"/>
      <c r="L467" s="25"/>
      <c r="M467" s="25"/>
      <c r="N467" s="25"/>
      <c r="O467" s="25"/>
      <c r="P467" s="25"/>
      <c r="W467" s="29" t="s">
        <v>55</v>
      </c>
    </row>
    <row r="468" spans="3:48" s="31" customFormat="1" ht="13.5">
      <c r="C468" s="47"/>
      <c r="D468" s="596">
        <f t="array" ref="D468:AS469">+TRANSPOSE('入力 _県内外'!$B$6:$C$47)</f>
        <v>1</v>
      </c>
      <c r="E468" s="596">
        <v>2</v>
      </c>
      <c r="F468" s="596">
        <v>3</v>
      </c>
      <c r="G468" s="596">
        <v>4</v>
      </c>
      <c r="H468" s="596">
        <v>5</v>
      </c>
      <c r="I468" s="596">
        <v>6</v>
      </c>
      <c r="J468" s="596">
        <v>7</v>
      </c>
      <c r="K468" s="596">
        <v>8</v>
      </c>
      <c r="L468" s="596">
        <v>9</v>
      </c>
      <c r="M468" s="596">
        <v>10</v>
      </c>
      <c r="N468" s="596">
        <v>11</v>
      </c>
      <c r="O468" s="596">
        <v>12</v>
      </c>
      <c r="P468" s="596">
        <v>13</v>
      </c>
      <c r="Q468" s="596">
        <v>14</v>
      </c>
      <c r="R468" s="596">
        <v>15</v>
      </c>
      <c r="S468" s="596">
        <v>16</v>
      </c>
      <c r="T468" s="596">
        <v>17</v>
      </c>
      <c r="U468" s="596">
        <v>18</v>
      </c>
      <c r="V468" s="596">
        <v>19</v>
      </c>
      <c r="W468" s="596">
        <v>20</v>
      </c>
      <c r="X468" s="596">
        <v>21</v>
      </c>
      <c r="Y468" s="596">
        <v>22</v>
      </c>
      <c r="Z468" s="596">
        <v>23</v>
      </c>
      <c r="AA468" s="596">
        <v>24</v>
      </c>
      <c r="AB468" s="596">
        <v>25</v>
      </c>
      <c r="AC468" s="596">
        <v>26</v>
      </c>
      <c r="AD468" s="596">
        <v>27</v>
      </c>
      <c r="AE468" s="596">
        <v>28</v>
      </c>
      <c r="AF468" s="596">
        <v>29</v>
      </c>
      <c r="AG468" s="596">
        <v>30</v>
      </c>
      <c r="AH468" s="596">
        <v>31</v>
      </c>
      <c r="AI468" s="596">
        <v>32</v>
      </c>
      <c r="AJ468" s="596">
        <v>33</v>
      </c>
      <c r="AK468" s="596">
        <v>34</v>
      </c>
      <c r="AL468" s="596">
        <v>35</v>
      </c>
      <c r="AM468" s="596">
        <v>36</v>
      </c>
      <c r="AN468" s="596">
        <v>37</v>
      </c>
      <c r="AO468" s="596">
        <v>38</v>
      </c>
      <c r="AP468" s="596">
        <v>39</v>
      </c>
      <c r="AQ468" s="596">
        <v>40</v>
      </c>
      <c r="AR468" s="596">
        <v>41</v>
      </c>
      <c r="AS468" s="596">
        <v>42</v>
      </c>
      <c r="AT468" s="94" t="s">
        <v>586</v>
      </c>
      <c r="AU468" s="94"/>
      <c r="AV468" s="47"/>
    </row>
    <row r="469" spans="3:48" s="31" customFormat="1" ht="54">
      <c r="C469" s="73" t="s">
        <v>56</v>
      </c>
      <c r="D469" s="546" t="str">
        <v>農業　　　　　</v>
      </c>
      <c r="E469" s="546" t="str">
        <v>林業　　　　　</v>
      </c>
      <c r="F469" s="546" t="str">
        <v>漁業　　　　</v>
      </c>
      <c r="G469" s="546" t="str">
        <v>鉱業</v>
      </c>
      <c r="H469" s="546" t="str">
        <v>飲食料品　　　　　　　</v>
      </c>
      <c r="I469" s="546" t="str">
        <v>繊維製品　</v>
      </c>
      <c r="J469" s="546" t="str">
        <v>パルプ・紙・木製品</v>
      </c>
      <c r="K469" s="546" t="str">
        <v>化学製品  　　　  　</v>
      </c>
      <c r="L469" s="546" t="str">
        <v>石油・石炭製品　　　</v>
      </c>
      <c r="M469" s="546" t="str">
        <v>プラスチック・ゴム</v>
      </c>
      <c r="N469" s="546" t="str">
        <v>窯業・土石製品　　</v>
      </c>
      <c r="O469" s="546" t="str">
        <v>鉄鋼　　　　　　　　</v>
      </c>
      <c r="P469" s="546" t="str">
        <v>非鉄金属　　　　　　</v>
      </c>
      <c r="Q469" s="546" t="str">
        <v>金属製品　　　　　　</v>
      </c>
      <c r="R469" s="546" t="str">
        <v>はん用機械</v>
      </c>
      <c r="S469" s="546" t="str">
        <v>生産用機械</v>
      </c>
      <c r="T469" s="546" t="str">
        <v>業務用機械</v>
      </c>
      <c r="U469" s="546" t="str">
        <v>電子部品</v>
      </c>
      <c r="V469" s="546" t="str">
        <v>電気機械　　　　　　</v>
      </c>
      <c r="W469" s="546" t="str">
        <v>情報・通信機器</v>
      </c>
      <c r="X469" s="546" t="str">
        <v>輸送機械  　　　　　</v>
      </c>
      <c r="Y469" s="546" t="str">
        <v>その他の製造工業製品</v>
      </c>
      <c r="Z469" s="546" t="str">
        <v>建設　　　　　　　　</v>
      </c>
      <c r="AA469" s="546" t="str">
        <v>電力・ガス・熱供給</v>
      </c>
      <c r="AB469" s="546" t="str">
        <v>水道</v>
      </c>
      <c r="AC469" s="546" t="str">
        <v>廃棄物処理</v>
      </c>
      <c r="AD469" s="546" t="str">
        <v>商業　　　　　　　　</v>
      </c>
      <c r="AE469" s="546" t="str">
        <v>金融・保険　　　　　</v>
      </c>
      <c r="AF469" s="546" t="str">
        <v>不動産　　　　　　　</v>
      </c>
      <c r="AG469" s="546" t="str">
        <v>運輸・郵便　　　</v>
      </c>
      <c r="AH469" s="546" t="str">
        <v>情報通信</v>
      </c>
      <c r="AI469" s="546" t="str">
        <v>公務　　　　　　　　</v>
      </c>
      <c r="AJ469" s="546" t="str">
        <v>教育・研究　　　　　</v>
      </c>
      <c r="AK469" s="546" t="str">
        <v>医療・福祉</v>
      </c>
      <c r="AL469" s="546" t="str">
        <v>その他の非営利団体サービス</v>
      </c>
      <c r="AM469" s="546" t="str">
        <v>対事業所サービス</v>
      </c>
      <c r="AN469" s="546" t="str">
        <v>宿泊業</v>
      </c>
      <c r="AO469" s="546" t="str">
        <v>飲食サービス</v>
      </c>
      <c r="AP469" s="546" t="str">
        <v>娯楽サービス</v>
      </c>
      <c r="AQ469" s="546" t="str">
        <v>対個人サービス</v>
      </c>
      <c r="AR469" s="546" t="str">
        <v>事務用品</v>
      </c>
      <c r="AS469" s="546" t="str">
        <v>分類不明</v>
      </c>
      <c r="AT469" s="94" t="s">
        <v>586</v>
      </c>
      <c r="AU469" s="94"/>
      <c r="AV469" s="30" t="s">
        <v>90</v>
      </c>
    </row>
    <row r="470" spans="3:48" s="31" customFormat="1" ht="13.5">
      <c r="C470" s="74" t="s">
        <v>114</v>
      </c>
      <c r="D470" s="75">
        <f t="array" ref="D470:AS472">+詳細3!D210:AS212</f>
        <v>0</v>
      </c>
      <c r="E470" s="75">
        <v>0</v>
      </c>
      <c r="F470" s="75">
        <v>0</v>
      </c>
      <c r="G470" s="75">
        <v>0</v>
      </c>
      <c r="H470" s="75">
        <v>0</v>
      </c>
      <c r="I470" s="75">
        <v>0</v>
      </c>
      <c r="J470" s="75">
        <v>0</v>
      </c>
      <c r="K470" s="75">
        <v>0</v>
      </c>
      <c r="L470" s="75">
        <v>0</v>
      </c>
      <c r="M470" s="75">
        <v>0</v>
      </c>
      <c r="N470" s="75">
        <v>0</v>
      </c>
      <c r="O470" s="75">
        <v>0</v>
      </c>
      <c r="P470" s="75">
        <v>0</v>
      </c>
      <c r="Q470" s="75">
        <v>0</v>
      </c>
      <c r="R470" s="75">
        <v>0</v>
      </c>
      <c r="S470" s="75">
        <v>0</v>
      </c>
      <c r="T470" s="75">
        <v>0</v>
      </c>
      <c r="U470" s="75">
        <v>0</v>
      </c>
      <c r="V470" s="75">
        <v>0</v>
      </c>
      <c r="W470" s="75">
        <v>0</v>
      </c>
      <c r="X470" s="75">
        <v>0</v>
      </c>
      <c r="Y470" s="75">
        <v>0</v>
      </c>
      <c r="Z470" s="75">
        <v>0</v>
      </c>
      <c r="AA470" s="75">
        <v>0</v>
      </c>
      <c r="AB470" s="75">
        <v>0</v>
      </c>
      <c r="AC470" s="75">
        <v>0</v>
      </c>
      <c r="AD470" s="75">
        <v>0</v>
      </c>
      <c r="AE470" s="75">
        <v>0</v>
      </c>
      <c r="AF470" s="75">
        <v>0</v>
      </c>
      <c r="AG470" s="75">
        <v>0</v>
      </c>
      <c r="AH470" s="75">
        <v>0</v>
      </c>
      <c r="AI470" s="75">
        <v>0</v>
      </c>
      <c r="AJ470" s="75">
        <v>0</v>
      </c>
      <c r="AK470" s="75">
        <v>0</v>
      </c>
      <c r="AL470" s="75">
        <v>0</v>
      </c>
      <c r="AM470" s="75">
        <v>0</v>
      </c>
      <c r="AN470" s="75">
        <v>0</v>
      </c>
      <c r="AO470" s="75">
        <v>0</v>
      </c>
      <c r="AP470" s="75">
        <v>0</v>
      </c>
      <c r="AQ470" s="75">
        <v>0</v>
      </c>
      <c r="AR470" s="75">
        <v>0</v>
      </c>
      <c r="AS470" s="75">
        <v>0</v>
      </c>
      <c r="AT470" s="94" t="s">
        <v>586</v>
      </c>
      <c r="AU470" s="94"/>
      <c r="AV470" s="568">
        <f>+SUM(D470:AS470)-X476</f>
        <v>0</v>
      </c>
    </row>
    <row r="471" spans="3:48" s="31" customFormat="1" ht="13.5">
      <c r="C471" s="77" t="s">
        <v>115</v>
      </c>
      <c r="D471" s="37">
        <v>0</v>
      </c>
      <c r="E471" s="37">
        <v>0</v>
      </c>
      <c r="F471" s="37">
        <v>0</v>
      </c>
      <c r="G471" s="37">
        <v>0</v>
      </c>
      <c r="H471" s="37">
        <v>0</v>
      </c>
      <c r="I471" s="37">
        <v>0</v>
      </c>
      <c r="J471" s="37">
        <v>0</v>
      </c>
      <c r="K471" s="37">
        <v>0</v>
      </c>
      <c r="L471" s="37">
        <v>0</v>
      </c>
      <c r="M471" s="37">
        <v>0</v>
      </c>
      <c r="N471" s="37">
        <v>0</v>
      </c>
      <c r="O471" s="37">
        <v>0</v>
      </c>
      <c r="P471" s="37">
        <v>0</v>
      </c>
      <c r="Q471" s="37">
        <v>0</v>
      </c>
      <c r="R471" s="37">
        <v>0</v>
      </c>
      <c r="S471" s="37">
        <v>0</v>
      </c>
      <c r="T471" s="37">
        <v>0</v>
      </c>
      <c r="U471" s="37">
        <v>0</v>
      </c>
      <c r="V471" s="37">
        <v>0</v>
      </c>
      <c r="W471" s="37">
        <v>0</v>
      </c>
      <c r="X471" s="37">
        <v>0</v>
      </c>
      <c r="Y471" s="37">
        <v>0</v>
      </c>
      <c r="Z471" s="37">
        <v>0</v>
      </c>
      <c r="AA471" s="37">
        <v>0</v>
      </c>
      <c r="AB471" s="37">
        <v>0</v>
      </c>
      <c r="AC471" s="37">
        <v>0</v>
      </c>
      <c r="AD471" s="37">
        <v>0</v>
      </c>
      <c r="AE471" s="37">
        <v>0</v>
      </c>
      <c r="AF471" s="37">
        <v>0</v>
      </c>
      <c r="AG471" s="37">
        <v>0</v>
      </c>
      <c r="AH471" s="37">
        <v>0</v>
      </c>
      <c r="AI471" s="37">
        <v>0</v>
      </c>
      <c r="AJ471" s="37">
        <v>0</v>
      </c>
      <c r="AK471" s="37">
        <v>0</v>
      </c>
      <c r="AL471" s="37">
        <v>0</v>
      </c>
      <c r="AM471" s="37">
        <v>0</v>
      </c>
      <c r="AN471" s="37">
        <v>0</v>
      </c>
      <c r="AO471" s="37">
        <v>0</v>
      </c>
      <c r="AP471" s="37">
        <v>0</v>
      </c>
      <c r="AQ471" s="37">
        <v>0</v>
      </c>
      <c r="AR471" s="37">
        <v>0</v>
      </c>
      <c r="AS471" s="37">
        <v>0</v>
      </c>
      <c r="AT471" s="94" t="s">
        <v>586</v>
      </c>
      <c r="AU471" s="94"/>
      <c r="AV471" s="568">
        <f>+SUM(D471:AS471)-X477</f>
        <v>0</v>
      </c>
    </row>
    <row r="472" spans="3:48" s="31" customFormat="1" ht="13.5">
      <c r="C472" s="77" t="s">
        <v>116</v>
      </c>
      <c r="D472" s="37">
        <v>0</v>
      </c>
      <c r="E472" s="37">
        <v>0</v>
      </c>
      <c r="F472" s="37">
        <v>0</v>
      </c>
      <c r="G472" s="37">
        <v>0</v>
      </c>
      <c r="H472" s="37">
        <v>0</v>
      </c>
      <c r="I472" s="37">
        <v>0</v>
      </c>
      <c r="J472" s="37">
        <v>0</v>
      </c>
      <c r="K472" s="37">
        <v>0</v>
      </c>
      <c r="L472" s="37">
        <v>0</v>
      </c>
      <c r="M472" s="37">
        <v>0</v>
      </c>
      <c r="N472" s="37">
        <v>0</v>
      </c>
      <c r="O472" s="37">
        <v>0</v>
      </c>
      <c r="P472" s="37">
        <v>0</v>
      </c>
      <c r="Q472" s="37">
        <v>0</v>
      </c>
      <c r="R472" s="37">
        <v>0</v>
      </c>
      <c r="S472" s="37">
        <v>0</v>
      </c>
      <c r="T472" s="37">
        <v>0</v>
      </c>
      <c r="U472" s="37">
        <v>0</v>
      </c>
      <c r="V472" s="37">
        <v>0</v>
      </c>
      <c r="W472" s="37">
        <v>0</v>
      </c>
      <c r="X472" s="37">
        <v>0</v>
      </c>
      <c r="Y472" s="37">
        <v>0</v>
      </c>
      <c r="Z472" s="37">
        <v>0</v>
      </c>
      <c r="AA472" s="37">
        <v>0</v>
      </c>
      <c r="AB472" s="37">
        <v>0</v>
      </c>
      <c r="AC472" s="37">
        <v>0</v>
      </c>
      <c r="AD472" s="37">
        <v>0</v>
      </c>
      <c r="AE472" s="37">
        <v>0</v>
      </c>
      <c r="AF472" s="37">
        <v>0</v>
      </c>
      <c r="AG472" s="37">
        <v>0</v>
      </c>
      <c r="AH472" s="37">
        <v>0</v>
      </c>
      <c r="AI472" s="37">
        <v>0</v>
      </c>
      <c r="AJ472" s="37">
        <v>0</v>
      </c>
      <c r="AK472" s="37">
        <v>0</v>
      </c>
      <c r="AL472" s="37">
        <v>0</v>
      </c>
      <c r="AM472" s="37">
        <v>0</v>
      </c>
      <c r="AN472" s="37">
        <v>0</v>
      </c>
      <c r="AO472" s="37">
        <v>0</v>
      </c>
      <c r="AP472" s="37">
        <v>0</v>
      </c>
      <c r="AQ472" s="37">
        <v>0</v>
      </c>
      <c r="AR472" s="37">
        <v>0</v>
      </c>
      <c r="AS472" s="37">
        <v>0</v>
      </c>
      <c r="AT472" s="94" t="s">
        <v>586</v>
      </c>
      <c r="AU472" s="94"/>
      <c r="AV472" s="569">
        <f>+SUM(D472:AS472)-X478</f>
        <v>0</v>
      </c>
    </row>
    <row r="473" spans="3:48" s="31" customFormat="1" ht="13.5">
      <c r="C473" s="77" t="s">
        <v>107</v>
      </c>
      <c r="D473" s="37">
        <f t="shared" ref="D473:AS473" si="35">SUM(D470:D472)</f>
        <v>0</v>
      </c>
      <c r="E473" s="37">
        <f t="shared" si="35"/>
        <v>0</v>
      </c>
      <c r="F473" s="37">
        <f t="shared" si="35"/>
        <v>0</v>
      </c>
      <c r="G473" s="37">
        <f t="shared" si="35"/>
        <v>0</v>
      </c>
      <c r="H473" s="37">
        <f t="shared" si="35"/>
        <v>0</v>
      </c>
      <c r="I473" s="37">
        <f t="shared" si="35"/>
        <v>0</v>
      </c>
      <c r="J473" s="37">
        <f t="shared" si="35"/>
        <v>0</v>
      </c>
      <c r="K473" s="37">
        <f t="shared" si="35"/>
        <v>0</v>
      </c>
      <c r="L473" s="37">
        <f t="shared" si="35"/>
        <v>0</v>
      </c>
      <c r="M473" s="37">
        <f t="shared" si="35"/>
        <v>0</v>
      </c>
      <c r="N473" s="37">
        <f t="shared" si="35"/>
        <v>0</v>
      </c>
      <c r="O473" s="37">
        <f t="shared" si="35"/>
        <v>0</v>
      </c>
      <c r="P473" s="37">
        <f t="shared" si="35"/>
        <v>0</v>
      </c>
      <c r="Q473" s="37">
        <f t="shared" si="35"/>
        <v>0</v>
      </c>
      <c r="R473" s="37">
        <f t="shared" si="35"/>
        <v>0</v>
      </c>
      <c r="S473" s="37">
        <f t="shared" si="35"/>
        <v>0</v>
      </c>
      <c r="T473" s="37">
        <f t="shared" si="35"/>
        <v>0</v>
      </c>
      <c r="U473" s="37">
        <f t="shared" si="35"/>
        <v>0</v>
      </c>
      <c r="V473" s="37">
        <f t="shared" si="35"/>
        <v>0</v>
      </c>
      <c r="W473" s="41">
        <f t="shared" si="35"/>
        <v>0</v>
      </c>
      <c r="X473" s="41">
        <f t="shared" si="35"/>
        <v>0</v>
      </c>
      <c r="Y473" s="41">
        <f t="shared" si="35"/>
        <v>0</v>
      </c>
      <c r="Z473" s="41">
        <f t="shared" si="35"/>
        <v>0</v>
      </c>
      <c r="AA473" s="41">
        <f t="shared" si="35"/>
        <v>0</v>
      </c>
      <c r="AB473" s="41">
        <f t="shared" si="35"/>
        <v>0</v>
      </c>
      <c r="AC473" s="41">
        <f t="shared" si="35"/>
        <v>0</v>
      </c>
      <c r="AD473" s="41">
        <f t="shared" si="35"/>
        <v>0</v>
      </c>
      <c r="AE473" s="41">
        <f t="shared" si="35"/>
        <v>0</v>
      </c>
      <c r="AF473" s="41">
        <f t="shared" si="35"/>
        <v>0</v>
      </c>
      <c r="AG473" s="41">
        <f t="shared" si="35"/>
        <v>0</v>
      </c>
      <c r="AH473" s="41">
        <f t="shared" si="35"/>
        <v>0</v>
      </c>
      <c r="AI473" s="41">
        <f t="shared" si="35"/>
        <v>0</v>
      </c>
      <c r="AJ473" s="41">
        <f t="shared" si="35"/>
        <v>0</v>
      </c>
      <c r="AK473" s="41">
        <f t="shared" si="35"/>
        <v>0</v>
      </c>
      <c r="AL473" s="41">
        <f t="shared" si="35"/>
        <v>0</v>
      </c>
      <c r="AM473" s="41">
        <f t="shared" si="35"/>
        <v>0</v>
      </c>
      <c r="AN473" s="41">
        <f t="shared" si="35"/>
        <v>0</v>
      </c>
      <c r="AO473" s="41">
        <f t="shared" si="35"/>
        <v>0</v>
      </c>
      <c r="AP473" s="41">
        <f t="shared" si="35"/>
        <v>0</v>
      </c>
      <c r="AQ473" s="41">
        <f t="shared" si="35"/>
        <v>0</v>
      </c>
      <c r="AR473" s="41">
        <f t="shared" si="35"/>
        <v>0</v>
      </c>
      <c r="AS473" s="41">
        <f t="shared" si="35"/>
        <v>0</v>
      </c>
      <c r="AT473" s="94" t="s">
        <v>586</v>
      </c>
      <c r="AU473" s="94"/>
      <c r="AV473" s="569">
        <f>+SUM(D473:AS473)-X479</f>
        <v>0</v>
      </c>
    </row>
    <row r="474" spans="3:48" s="31" customFormat="1" ht="13.5">
      <c r="C474" s="47"/>
      <c r="D474" s="545">
        <f t="array" ref="D474:W475">+Z468:AS469</f>
        <v>23</v>
      </c>
      <c r="E474" s="545">
        <v>24</v>
      </c>
      <c r="F474" s="545">
        <v>25</v>
      </c>
      <c r="G474" s="545">
        <v>26</v>
      </c>
      <c r="H474" s="545">
        <v>27</v>
      </c>
      <c r="I474" s="545">
        <v>28</v>
      </c>
      <c r="J474" s="545">
        <v>29</v>
      </c>
      <c r="K474" s="545">
        <v>30</v>
      </c>
      <c r="L474" s="545">
        <v>31</v>
      </c>
      <c r="M474" s="545">
        <v>32</v>
      </c>
      <c r="N474" s="545">
        <v>33</v>
      </c>
      <c r="O474" s="545">
        <v>34</v>
      </c>
      <c r="P474" s="545">
        <v>35</v>
      </c>
      <c r="Q474" s="545">
        <v>36</v>
      </c>
      <c r="R474" s="545">
        <v>37</v>
      </c>
      <c r="S474" s="545">
        <v>38</v>
      </c>
      <c r="T474" s="545">
        <v>39</v>
      </c>
      <c r="U474" s="545">
        <v>40</v>
      </c>
      <c r="V474" s="545">
        <v>41</v>
      </c>
      <c r="W474" s="545">
        <v>42</v>
      </c>
      <c r="X474" s="545"/>
    </row>
    <row r="475" spans="3:48" s="31" customFormat="1" ht="54">
      <c r="C475" s="73" t="s">
        <v>56</v>
      </c>
      <c r="D475" s="546" t="str">
        <v>建設　　　　　　　　</v>
      </c>
      <c r="E475" s="546" t="str">
        <v>電力・ガス・熱供給</v>
      </c>
      <c r="F475" s="546" t="str">
        <v>水道</v>
      </c>
      <c r="G475" s="546" t="str">
        <v>廃棄物処理</v>
      </c>
      <c r="H475" s="546" t="str">
        <v>商業　　　　　　　　</v>
      </c>
      <c r="I475" s="546" t="str">
        <v>金融・保険　　　　　</v>
      </c>
      <c r="J475" s="546" t="str">
        <v>不動産　　　　　　　</v>
      </c>
      <c r="K475" s="546" t="str">
        <v>運輸・郵便　　　</v>
      </c>
      <c r="L475" s="546" t="str">
        <v>情報通信</v>
      </c>
      <c r="M475" s="546" t="str">
        <v>公務　　　　　　　　</v>
      </c>
      <c r="N475" s="546" t="str">
        <v>教育・研究　　　　　</v>
      </c>
      <c r="O475" s="546" t="str">
        <v>医療・福祉</v>
      </c>
      <c r="P475" s="546" t="str">
        <v>その他の非営利団体サービス</v>
      </c>
      <c r="Q475" s="546" t="str">
        <v>対事業所サービス</v>
      </c>
      <c r="R475" s="546" t="str">
        <v>宿泊業</v>
      </c>
      <c r="S475" s="546" t="str">
        <v>飲食サービス</v>
      </c>
      <c r="T475" s="546" t="str">
        <v>娯楽サービス</v>
      </c>
      <c r="U475" s="546" t="str">
        <v>対個人サービス</v>
      </c>
      <c r="V475" s="546" t="str">
        <v>事務用品</v>
      </c>
      <c r="W475" s="546" t="str">
        <v>分類不明</v>
      </c>
      <c r="X475" s="546" t="s">
        <v>90</v>
      </c>
    </row>
    <row r="476" spans="3:48" s="31" customFormat="1" ht="13.5">
      <c r="C476" s="74" t="s">
        <v>114</v>
      </c>
      <c r="D476" s="75">
        <f t="array" ref="D476:W479">+Z470:AS473</f>
        <v>0</v>
      </c>
      <c r="E476" s="75">
        <v>0</v>
      </c>
      <c r="F476" s="75">
        <v>0</v>
      </c>
      <c r="G476" s="75">
        <v>0</v>
      </c>
      <c r="H476" s="75">
        <v>0</v>
      </c>
      <c r="I476" s="75">
        <v>0</v>
      </c>
      <c r="J476" s="75">
        <v>0</v>
      </c>
      <c r="K476" s="75">
        <v>0</v>
      </c>
      <c r="L476" s="75">
        <v>0</v>
      </c>
      <c r="M476" s="75">
        <v>0</v>
      </c>
      <c r="N476" s="75">
        <v>0</v>
      </c>
      <c r="O476" s="75">
        <v>0</v>
      </c>
      <c r="P476" s="75">
        <v>0</v>
      </c>
      <c r="Q476" s="92">
        <v>0</v>
      </c>
      <c r="R476" s="92">
        <v>0</v>
      </c>
      <c r="S476" s="92">
        <v>0</v>
      </c>
      <c r="T476" s="92">
        <v>0</v>
      </c>
      <c r="U476" s="92">
        <v>0</v>
      </c>
      <c r="V476" s="92">
        <v>0</v>
      </c>
      <c r="W476" s="75">
        <v>0</v>
      </c>
      <c r="X476" s="75">
        <f>SUM(D470:Y470,D476:W476)</f>
        <v>0</v>
      </c>
    </row>
    <row r="477" spans="3:48" s="31" customFormat="1" ht="13.5">
      <c r="C477" s="77" t="s">
        <v>115</v>
      </c>
      <c r="D477" s="93">
        <v>0</v>
      </c>
      <c r="E477" s="93">
        <v>0</v>
      </c>
      <c r="F477" s="93">
        <v>0</v>
      </c>
      <c r="G477" s="93">
        <v>0</v>
      </c>
      <c r="H477" s="93">
        <v>0</v>
      </c>
      <c r="I477" s="93">
        <v>0</v>
      </c>
      <c r="J477" s="93">
        <v>0</v>
      </c>
      <c r="K477" s="93">
        <v>0</v>
      </c>
      <c r="L477" s="93">
        <v>0</v>
      </c>
      <c r="M477" s="93">
        <v>0</v>
      </c>
      <c r="N477" s="93">
        <v>0</v>
      </c>
      <c r="O477" s="93">
        <v>0</v>
      </c>
      <c r="P477" s="93">
        <v>0</v>
      </c>
      <c r="Q477" s="93">
        <v>0</v>
      </c>
      <c r="R477" s="93">
        <v>0</v>
      </c>
      <c r="S477" s="93">
        <v>0</v>
      </c>
      <c r="T477" s="93">
        <v>0</v>
      </c>
      <c r="U477" s="93">
        <v>0</v>
      </c>
      <c r="V477" s="93">
        <v>0</v>
      </c>
      <c r="W477" s="37">
        <v>0</v>
      </c>
      <c r="X477" s="37">
        <f>SUM(D471:Y471,D477:W477)</f>
        <v>0</v>
      </c>
    </row>
    <row r="478" spans="3:48" s="31" customFormat="1" ht="13.5">
      <c r="C478" s="77" t="s">
        <v>116</v>
      </c>
      <c r="D478" s="37">
        <v>0</v>
      </c>
      <c r="E478" s="37">
        <v>0</v>
      </c>
      <c r="F478" s="37">
        <v>0</v>
      </c>
      <c r="G478" s="37">
        <v>0</v>
      </c>
      <c r="H478" s="37">
        <v>0</v>
      </c>
      <c r="I478" s="37">
        <v>0</v>
      </c>
      <c r="J478" s="37">
        <v>0</v>
      </c>
      <c r="K478" s="37">
        <v>0</v>
      </c>
      <c r="L478" s="37">
        <v>0</v>
      </c>
      <c r="M478" s="37">
        <v>0</v>
      </c>
      <c r="N478" s="37">
        <v>0</v>
      </c>
      <c r="O478" s="37">
        <v>0</v>
      </c>
      <c r="P478" s="37">
        <v>0</v>
      </c>
      <c r="Q478" s="93">
        <v>0</v>
      </c>
      <c r="R478" s="93">
        <v>0</v>
      </c>
      <c r="S478" s="93">
        <v>0</v>
      </c>
      <c r="T478" s="93">
        <v>0</v>
      </c>
      <c r="U478" s="93">
        <v>0</v>
      </c>
      <c r="V478" s="93">
        <v>0</v>
      </c>
      <c r="W478" s="37">
        <v>0</v>
      </c>
      <c r="X478" s="37">
        <f>SUM(D472:Y472,D478:W478)</f>
        <v>0</v>
      </c>
    </row>
    <row r="479" spans="3:48" s="31" customFormat="1" ht="13.5">
      <c r="C479" s="79" t="s">
        <v>107</v>
      </c>
      <c r="D479" s="41">
        <v>0</v>
      </c>
      <c r="E479" s="41">
        <v>0</v>
      </c>
      <c r="F479" s="41">
        <v>0</v>
      </c>
      <c r="G479" s="41">
        <v>0</v>
      </c>
      <c r="H479" s="41">
        <v>0</v>
      </c>
      <c r="I479" s="41">
        <v>0</v>
      </c>
      <c r="J479" s="41">
        <v>0</v>
      </c>
      <c r="K479" s="41">
        <v>0</v>
      </c>
      <c r="L479" s="41">
        <v>0</v>
      </c>
      <c r="M479" s="41">
        <v>0</v>
      </c>
      <c r="N479" s="41">
        <v>0</v>
      </c>
      <c r="O479" s="41">
        <v>0</v>
      </c>
      <c r="P479" s="41">
        <v>0</v>
      </c>
      <c r="Q479" s="41">
        <v>0</v>
      </c>
      <c r="R479" s="41">
        <v>0</v>
      </c>
      <c r="S479" s="41">
        <v>0</v>
      </c>
      <c r="T479" s="41">
        <v>0</v>
      </c>
      <c r="U479" s="41">
        <v>0</v>
      </c>
      <c r="V479" s="41">
        <v>0</v>
      </c>
      <c r="W479" s="41">
        <v>0</v>
      </c>
      <c r="X479" s="41">
        <f>SUM(D473:Y473,D479:W479)</f>
        <v>0</v>
      </c>
    </row>
    <row r="480" spans="3:48" s="31" customFormat="1" ht="10.7" customHeight="1">
      <c r="F480" s="29"/>
      <c r="G480" s="45"/>
    </row>
    <row r="481" spans="3:48" s="31" customFormat="1" ht="17.25">
      <c r="C481" s="32" t="s">
        <v>153</v>
      </c>
      <c r="D481" s="25"/>
      <c r="E481" s="25"/>
      <c r="F481" s="69"/>
      <c r="G481" s="70"/>
      <c r="H481" s="25"/>
      <c r="I481" s="25"/>
      <c r="J481" s="71"/>
      <c r="K481" s="72"/>
      <c r="L481" s="25"/>
      <c r="M481" s="25"/>
      <c r="N481" s="25"/>
      <c r="O481" s="25"/>
      <c r="P481" s="25"/>
      <c r="W481" s="29" t="s">
        <v>55</v>
      </c>
    </row>
    <row r="482" spans="3:48" s="31" customFormat="1" ht="13.5">
      <c r="C482" s="47"/>
      <c r="D482" s="596">
        <f t="array" ref="D482:AS483">+TRANSPOSE('入力 _県内外'!$B$6:$C$47)</f>
        <v>1</v>
      </c>
      <c r="E482" s="596">
        <v>2</v>
      </c>
      <c r="F482" s="596">
        <v>3</v>
      </c>
      <c r="G482" s="596">
        <v>4</v>
      </c>
      <c r="H482" s="596">
        <v>5</v>
      </c>
      <c r="I482" s="596">
        <v>6</v>
      </c>
      <c r="J482" s="596">
        <v>7</v>
      </c>
      <c r="K482" s="596">
        <v>8</v>
      </c>
      <c r="L482" s="596">
        <v>9</v>
      </c>
      <c r="M482" s="596">
        <v>10</v>
      </c>
      <c r="N482" s="596">
        <v>11</v>
      </c>
      <c r="O482" s="596">
        <v>12</v>
      </c>
      <c r="P482" s="596">
        <v>13</v>
      </c>
      <c r="Q482" s="596">
        <v>14</v>
      </c>
      <c r="R482" s="596">
        <v>15</v>
      </c>
      <c r="S482" s="596">
        <v>16</v>
      </c>
      <c r="T482" s="596">
        <v>17</v>
      </c>
      <c r="U482" s="596">
        <v>18</v>
      </c>
      <c r="V482" s="596">
        <v>19</v>
      </c>
      <c r="W482" s="596">
        <v>20</v>
      </c>
      <c r="X482" s="596">
        <v>21</v>
      </c>
      <c r="Y482" s="596">
        <v>22</v>
      </c>
      <c r="Z482" s="596">
        <v>23</v>
      </c>
      <c r="AA482" s="596">
        <v>24</v>
      </c>
      <c r="AB482" s="596">
        <v>25</v>
      </c>
      <c r="AC482" s="596">
        <v>26</v>
      </c>
      <c r="AD482" s="596">
        <v>27</v>
      </c>
      <c r="AE482" s="596">
        <v>28</v>
      </c>
      <c r="AF482" s="596">
        <v>29</v>
      </c>
      <c r="AG482" s="596">
        <v>30</v>
      </c>
      <c r="AH482" s="596">
        <v>31</v>
      </c>
      <c r="AI482" s="596">
        <v>32</v>
      </c>
      <c r="AJ482" s="596">
        <v>33</v>
      </c>
      <c r="AK482" s="596">
        <v>34</v>
      </c>
      <c r="AL482" s="596">
        <v>35</v>
      </c>
      <c r="AM482" s="596">
        <v>36</v>
      </c>
      <c r="AN482" s="596">
        <v>37</v>
      </c>
      <c r="AO482" s="596">
        <v>38</v>
      </c>
      <c r="AP482" s="596">
        <v>39</v>
      </c>
      <c r="AQ482" s="596">
        <v>40</v>
      </c>
      <c r="AR482" s="596">
        <v>41</v>
      </c>
      <c r="AS482" s="596">
        <v>42</v>
      </c>
      <c r="AT482" s="94" t="s">
        <v>586</v>
      </c>
      <c r="AU482" s="94"/>
      <c r="AV482" s="47"/>
    </row>
    <row r="483" spans="3:48" s="31" customFormat="1" ht="54">
      <c r="C483" s="73" t="s">
        <v>56</v>
      </c>
      <c r="D483" s="546" t="str">
        <v>農業　　　　　</v>
      </c>
      <c r="E483" s="546" t="str">
        <v>林業　　　　　</v>
      </c>
      <c r="F483" s="546" t="str">
        <v>漁業　　　　</v>
      </c>
      <c r="G483" s="546" t="str">
        <v>鉱業</v>
      </c>
      <c r="H483" s="546" t="str">
        <v>飲食料品　　　　　　　</v>
      </c>
      <c r="I483" s="546" t="str">
        <v>繊維製品　</v>
      </c>
      <c r="J483" s="546" t="str">
        <v>パルプ・紙・木製品</v>
      </c>
      <c r="K483" s="546" t="str">
        <v>化学製品  　　　  　</v>
      </c>
      <c r="L483" s="546" t="str">
        <v>石油・石炭製品　　　</v>
      </c>
      <c r="M483" s="546" t="str">
        <v>プラスチック・ゴム</v>
      </c>
      <c r="N483" s="546" t="str">
        <v>窯業・土石製品　　</v>
      </c>
      <c r="O483" s="546" t="str">
        <v>鉄鋼　　　　　　　　</v>
      </c>
      <c r="P483" s="546" t="str">
        <v>非鉄金属　　　　　　</v>
      </c>
      <c r="Q483" s="546" t="str">
        <v>金属製品　　　　　　</v>
      </c>
      <c r="R483" s="546" t="str">
        <v>はん用機械</v>
      </c>
      <c r="S483" s="546" t="str">
        <v>生産用機械</v>
      </c>
      <c r="T483" s="546" t="str">
        <v>業務用機械</v>
      </c>
      <c r="U483" s="546" t="str">
        <v>電子部品</v>
      </c>
      <c r="V483" s="546" t="str">
        <v>電気機械　　　　　　</v>
      </c>
      <c r="W483" s="546" t="str">
        <v>情報・通信機器</v>
      </c>
      <c r="X483" s="546" t="str">
        <v>輸送機械  　　　　　</v>
      </c>
      <c r="Y483" s="546" t="str">
        <v>その他の製造工業製品</v>
      </c>
      <c r="Z483" s="546" t="str">
        <v>建設　　　　　　　　</v>
      </c>
      <c r="AA483" s="546" t="str">
        <v>電力・ガス・熱供給</v>
      </c>
      <c r="AB483" s="546" t="str">
        <v>水道</v>
      </c>
      <c r="AC483" s="546" t="str">
        <v>廃棄物処理</v>
      </c>
      <c r="AD483" s="546" t="str">
        <v>商業　　　　　　　　</v>
      </c>
      <c r="AE483" s="546" t="str">
        <v>金融・保険　　　　　</v>
      </c>
      <c r="AF483" s="546" t="str">
        <v>不動産　　　　　　　</v>
      </c>
      <c r="AG483" s="546" t="str">
        <v>運輸・郵便　　　</v>
      </c>
      <c r="AH483" s="546" t="str">
        <v>情報通信</v>
      </c>
      <c r="AI483" s="546" t="str">
        <v>公務　　　　　　　　</v>
      </c>
      <c r="AJ483" s="546" t="str">
        <v>教育・研究　　　　　</v>
      </c>
      <c r="AK483" s="546" t="str">
        <v>医療・福祉</v>
      </c>
      <c r="AL483" s="546" t="str">
        <v>その他の非営利団体サービス</v>
      </c>
      <c r="AM483" s="546" t="str">
        <v>対事業所サービス</v>
      </c>
      <c r="AN483" s="546" t="str">
        <v>宿泊業</v>
      </c>
      <c r="AO483" s="546" t="str">
        <v>飲食サービス</v>
      </c>
      <c r="AP483" s="546" t="str">
        <v>娯楽サービス</v>
      </c>
      <c r="AQ483" s="546" t="str">
        <v>対個人サービス</v>
      </c>
      <c r="AR483" s="546" t="str">
        <v>事務用品</v>
      </c>
      <c r="AS483" s="546" t="str">
        <v>分類不明</v>
      </c>
      <c r="AT483" s="94" t="s">
        <v>586</v>
      </c>
      <c r="AU483" s="94"/>
      <c r="AV483" s="30" t="s">
        <v>90</v>
      </c>
    </row>
    <row r="484" spans="3:48" s="31" customFormat="1" ht="13.5">
      <c r="C484" s="74" t="s">
        <v>114</v>
      </c>
      <c r="D484" s="75">
        <f t="array" ref="D484:AS486">+詳細3!D272:AS274</f>
        <v>0</v>
      </c>
      <c r="E484" s="75">
        <v>0</v>
      </c>
      <c r="F484" s="75">
        <v>0</v>
      </c>
      <c r="G484" s="75">
        <v>0</v>
      </c>
      <c r="H484" s="75">
        <v>0</v>
      </c>
      <c r="I484" s="75">
        <v>0</v>
      </c>
      <c r="J484" s="75">
        <v>0</v>
      </c>
      <c r="K484" s="75">
        <v>0</v>
      </c>
      <c r="L484" s="75">
        <v>0</v>
      </c>
      <c r="M484" s="75">
        <v>0</v>
      </c>
      <c r="N484" s="75">
        <v>0</v>
      </c>
      <c r="O484" s="75">
        <v>0</v>
      </c>
      <c r="P484" s="75">
        <v>0</v>
      </c>
      <c r="Q484" s="75">
        <v>0</v>
      </c>
      <c r="R484" s="75">
        <v>0</v>
      </c>
      <c r="S484" s="75">
        <v>0</v>
      </c>
      <c r="T484" s="75">
        <v>0</v>
      </c>
      <c r="U484" s="75">
        <v>0</v>
      </c>
      <c r="V484" s="75">
        <v>0</v>
      </c>
      <c r="W484" s="75">
        <v>0</v>
      </c>
      <c r="X484" s="75">
        <v>0</v>
      </c>
      <c r="Y484" s="75">
        <v>0</v>
      </c>
      <c r="Z484" s="75">
        <v>0</v>
      </c>
      <c r="AA484" s="75">
        <v>0</v>
      </c>
      <c r="AB484" s="75">
        <v>0</v>
      </c>
      <c r="AC484" s="75">
        <v>0</v>
      </c>
      <c r="AD484" s="75">
        <v>0</v>
      </c>
      <c r="AE484" s="75">
        <v>0</v>
      </c>
      <c r="AF484" s="75">
        <v>0</v>
      </c>
      <c r="AG484" s="75">
        <v>0</v>
      </c>
      <c r="AH484" s="75">
        <v>0</v>
      </c>
      <c r="AI484" s="75">
        <v>0</v>
      </c>
      <c r="AJ484" s="75">
        <v>0</v>
      </c>
      <c r="AK484" s="75">
        <v>0</v>
      </c>
      <c r="AL484" s="75">
        <v>0</v>
      </c>
      <c r="AM484" s="75">
        <v>0</v>
      </c>
      <c r="AN484" s="75">
        <v>0</v>
      </c>
      <c r="AO484" s="75">
        <v>0</v>
      </c>
      <c r="AP484" s="75">
        <v>0</v>
      </c>
      <c r="AQ484" s="75">
        <v>0</v>
      </c>
      <c r="AR484" s="75">
        <v>0</v>
      </c>
      <c r="AS484" s="75">
        <v>0</v>
      </c>
      <c r="AT484" s="94" t="s">
        <v>586</v>
      </c>
      <c r="AU484" s="94"/>
      <c r="AV484" s="568">
        <f>+SUM(D484:AS484)-X490</f>
        <v>0</v>
      </c>
    </row>
    <row r="485" spans="3:48" s="31" customFormat="1" ht="13.5">
      <c r="C485" s="77" t="s">
        <v>115</v>
      </c>
      <c r="D485" s="37">
        <v>0</v>
      </c>
      <c r="E485" s="37">
        <v>0</v>
      </c>
      <c r="F485" s="37">
        <v>0</v>
      </c>
      <c r="G485" s="37">
        <v>0</v>
      </c>
      <c r="H485" s="37">
        <v>0</v>
      </c>
      <c r="I485" s="37">
        <v>0</v>
      </c>
      <c r="J485" s="37">
        <v>0</v>
      </c>
      <c r="K485" s="37">
        <v>0</v>
      </c>
      <c r="L485" s="37">
        <v>0</v>
      </c>
      <c r="M485" s="37">
        <v>0</v>
      </c>
      <c r="N485" s="37">
        <v>0</v>
      </c>
      <c r="O485" s="37">
        <v>0</v>
      </c>
      <c r="P485" s="37">
        <v>0</v>
      </c>
      <c r="Q485" s="37">
        <v>0</v>
      </c>
      <c r="R485" s="37">
        <v>0</v>
      </c>
      <c r="S485" s="37">
        <v>0</v>
      </c>
      <c r="T485" s="37">
        <v>0</v>
      </c>
      <c r="U485" s="37">
        <v>0</v>
      </c>
      <c r="V485" s="37">
        <v>0</v>
      </c>
      <c r="W485" s="37">
        <v>0</v>
      </c>
      <c r="X485" s="37">
        <v>0</v>
      </c>
      <c r="Y485" s="37">
        <v>0</v>
      </c>
      <c r="Z485" s="37">
        <v>0</v>
      </c>
      <c r="AA485" s="37">
        <v>0</v>
      </c>
      <c r="AB485" s="37">
        <v>0</v>
      </c>
      <c r="AC485" s="37">
        <v>0</v>
      </c>
      <c r="AD485" s="37">
        <v>0</v>
      </c>
      <c r="AE485" s="37">
        <v>0</v>
      </c>
      <c r="AF485" s="37">
        <v>0</v>
      </c>
      <c r="AG485" s="37">
        <v>0</v>
      </c>
      <c r="AH485" s="37">
        <v>0</v>
      </c>
      <c r="AI485" s="37">
        <v>0</v>
      </c>
      <c r="AJ485" s="37">
        <v>0</v>
      </c>
      <c r="AK485" s="37">
        <v>0</v>
      </c>
      <c r="AL485" s="37">
        <v>0</v>
      </c>
      <c r="AM485" s="37">
        <v>0</v>
      </c>
      <c r="AN485" s="37">
        <v>0</v>
      </c>
      <c r="AO485" s="37">
        <v>0</v>
      </c>
      <c r="AP485" s="37">
        <v>0</v>
      </c>
      <c r="AQ485" s="37">
        <v>0</v>
      </c>
      <c r="AR485" s="37">
        <v>0</v>
      </c>
      <c r="AS485" s="37">
        <v>0</v>
      </c>
      <c r="AT485" s="94" t="s">
        <v>586</v>
      </c>
      <c r="AU485" s="94"/>
      <c r="AV485" s="568">
        <f>+SUM(D485:AS485)-X491</f>
        <v>0</v>
      </c>
    </row>
    <row r="486" spans="3:48" s="31" customFormat="1" ht="13.5">
      <c r="C486" s="77" t="s">
        <v>116</v>
      </c>
      <c r="D486" s="37">
        <v>0</v>
      </c>
      <c r="E486" s="37">
        <v>0</v>
      </c>
      <c r="F486" s="37">
        <v>0</v>
      </c>
      <c r="G486" s="37">
        <v>0</v>
      </c>
      <c r="H486" s="37">
        <v>0</v>
      </c>
      <c r="I486" s="37">
        <v>0</v>
      </c>
      <c r="J486" s="37">
        <v>0</v>
      </c>
      <c r="K486" s="37">
        <v>0</v>
      </c>
      <c r="L486" s="37">
        <v>0</v>
      </c>
      <c r="M486" s="37">
        <v>0</v>
      </c>
      <c r="N486" s="37">
        <v>0</v>
      </c>
      <c r="O486" s="37">
        <v>0</v>
      </c>
      <c r="P486" s="37">
        <v>0</v>
      </c>
      <c r="Q486" s="37">
        <v>0</v>
      </c>
      <c r="R486" s="37">
        <v>0</v>
      </c>
      <c r="S486" s="37">
        <v>0</v>
      </c>
      <c r="T486" s="37">
        <v>0</v>
      </c>
      <c r="U486" s="37">
        <v>0</v>
      </c>
      <c r="V486" s="37">
        <v>0</v>
      </c>
      <c r="W486" s="37">
        <v>0</v>
      </c>
      <c r="X486" s="37">
        <v>0</v>
      </c>
      <c r="Y486" s="37">
        <v>0</v>
      </c>
      <c r="Z486" s="37">
        <v>0</v>
      </c>
      <c r="AA486" s="37">
        <v>0</v>
      </c>
      <c r="AB486" s="37">
        <v>0</v>
      </c>
      <c r="AC486" s="37">
        <v>0</v>
      </c>
      <c r="AD486" s="37">
        <v>0</v>
      </c>
      <c r="AE486" s="37">
        <v>0</v>
      </c>
      <c r="AF486" s="37">
        <v>0</v>
      </c>
      <c r="AG486" s="37">
        <v>0</v>
      </c>
      <c r="AH486" s="37">
        <v>0</v>
      </c>
      <c r="AI486" s="37">
        <v>0</v>
      </c>
      <c r="AJ486" s="37">
        <v>0</v>
      </c>
      <c r="AK486" s="37">
        <v>0</v>
      </c>
      <c r="AL486" s="37">
        <v>0</v>
      </c>
      <c r="AM486" s="37">
        <v>0</v>
      </c>
      <c r="AN486" s="37">
        <v>0</v>
      </c>
      <c r="AO486" s="37">
        <v>0</v>
      </c>
      <c r="AP486" s="37">
        <v>0</v>
      </c>
      <c r="AQ486" s="37">
        <v>0</v>
      </c>
      <c r="AR486" s="37">
        <v>0</v>
      </c>
      <c r="AS486" s="37">
        <v>0</v>
      </c>
      <c r="AT486" s="94" t="s">
        <v>586</v>
      </c>
      <c r="AU486" s="94"/>
      <c r="AV486" s="569">
        <f>+SUM(D486:AS486)-X492</f>
        <v>0</v>
      </c>
    </row>
    <row r="487" spans="3:48" s="31" customFormat="1" ht="13.5">
      <c r="C487" s="77" t="s">
        <v>107</v>
      </c>
      <c r="D487" s="37">
        <f t="shared" ref="D487:AS487" si="36">SUM(D484:D486)</f>
        <v>0</v>
      </c>
      <c r="E487" s="37">
        <f t="shared" si="36"/>
        <v>0</v>
      </c>
      <c r="F487" s="37">
        <f t="shared" si="36"/>
        <v>0</v>
      </c>
      <c r="G487" s="37">
        <f t="shared" si="36"/>
        <v>0</v>
      </c>
      <c r="H487" s="37">
        <f t="shared" si="36"/>
        <v>0</v>
      </c>
      <c r="I487" s="37">
        <f t="shared" si="36"/>
        <v>0</v>
      </c>
      <c r="J487" s="37">
        <f t="shared" si="36"/>
        <v>0</v>
      </c>
      <c r="K487" s="37">
        <f t="shared" si="36"/>
        <v>0</v>
      </c>
      <c r="L487" s="37">
        <f t="shared" si="36"/>
        <v>0</v>
      </c>
      <c r="M487" s="37">
        <f t="shared" si="36"/>
        <v>0</v>
      </c>
      <c r="N487" s="37">
        <f t="shared" si="36"/>
        <v>0</v>
      </c>
      <c r="O487" s="37">
        <f t="shared" si="36"/>
        <v>0</v>
      </c>
      <c r="P487" s="37">
        <f t="shared" si="36"/>
        <v>0</v>
      </c>
      <c r="Q487" s="37">
        <f t="shared" si="36"/>
        <v>0</v>
      </c>
      <c r="R487" s="37">
        <f t="shared" si="36"/>
        <v>0</v>
      </c>
      <c r="S487" s="37">
        <f t="shared" si="36"/>
        <v>0</v>
      </c>
      <c r="T487" s="37">
        <f t="shared" si="36"/>
        <v>0</v>
      </c>
      <c r="U487" s="37">
        <f t="shared" si="36"/>
        <v>0</v>
      </c>
      <c r="V487" s="37">
        <f t="shared" si="36"/>
        <v>0</v>
      </c>
      <c r="W487" s="41">
        <f t="shared" si="36"/>
        <v>0</v>
      </c>
      <c r="X487" s="41">
        <f t="shared" si="36"/>
        <v>0</v>
      </c>
      <c r="Y487" s="41">
        <f t="shared" si="36"/>
        <v>0</v>
      </c>
      <c r="Z487" s="41">
        <f t="shared" si="36"/>
        <v>0</v>
      </c>
      <c r="AA487" s="41">
        <f t="shared" si="36"/>
        <v>0</v>
      </c>
      <c r="AB487" s="41">
        <f t="shared" si="36"/>
        <v>0</v>
      </c>
      <c r="AC487" s="41">
        <f t="shared" si="36"/>
        <v>0</v>
      </c>
      <c r="AD487" s="41">
        <f t="shared" si="36"/>
        <v>0</v>
      </c>
      <c r="AE487" s="41">
        <f t="shared" si="36"/>
        <v>0</v>
      </c>
      <c r="AF487" s="41">
        <f t="shared" si="36"/>
        <v>0</v>
      </c>
      <c r="AG487" s="41">
        <f t="shared" si="36"/>
        <v>0</v>
      </c>
      <c r="AH487" s="41">
        <f t="shared" si="36"/>
        <v>0</v>
      </c>
      <c r="AI487" s="41">
        <f t="shared" si="36"/>
        <v>0</v>
      </c>
      <c r="AJ487" s="41">
        <f t="shared" si="36"/>
        <v>0</v>
      </c>
      <c r="AK487" s="41">
        <f t="shared" si="36"/>
        <v>0</v>
      </c>
      <c r="AL487" s="41">
        <f t="shared" si="36"/>
        <v>0</v>
      </c>
      <c r="AM487" s="41">
        <f t="shared" si="36"/>
        <v>0</v>
      </c>
      <c r="AN487" s="41">
        <f t="shared" si="36"/>
        <v>0</v>
      </c>
      <c r="AO487" s="41">
        <f t="shared" si="36"/>
        <v>0</v>
      </c>
      <c r="AP487" s="41">
        <f t="shared" si="36"/>
        <v>0</v>
      </c>
      <c r="AQ487" s="41">
        <f t="shared" si="36"/>
        <v>0</v>
      </c>
      <c r="AR487" s="41">
        <f t="shared" si="36"/>
        <v>0</v>
      </c>
      <c r="AS487" s="41">
        <f t="shared" si="36"/>
        <v>0</v>
      </c>
      <c r="AT487" s="94" t="s">
        <v>586</v>
      </c>
      <c r="AU487" s="94"/>
      <c r="AV487" s="569">
        <f>+SUM(D487:AS487)-X493</f>
        <v>0</v>
      </c>
    </row>
    <row r="488" spans="3:48" s="31" customFormat="1" ht="13.5">
      <c r="C488" s="47"/>
      <c r="D488" s="545">
        <f t="array" ref="D488:W489">+Z482:AS483</f>
        <v>23</v>
      </c>
      <c r="E488" s="545">
        <v>24</v>
      </c>
      <c r="F488" s="545">
        <v>25</v>
      </c>
      <c r="G488" s="545">
        <v>26</v>
      </c>
      <c r="H488" s="545">
        <v>27</v>
      </c>
      <c r="I488" s="545">
        <v>28</v>
      </c>
      <c r="J488" s="545">
        <v>29</v>
      </c>
      <c r="K488" s="545">
        <v>30</v>
      </c>
      <c r="L488" s="545">
        <v>31</v>
      </c>
      <c r="M488" s="545">
        <v>32</v>
      </c>
      <c r="N488" s="545">
        <v>33</v>
      </c>
      <c r="O488" s="545">
        <v>34</v>
      </c>
      <c r="P488" s="545">
        <v>35</v>
      </c>
      <c r="Q488" s="545">
        <v>36</v>
      </c>
      <c r="R488" s="545">
        <v>37</v>
      </c>
      <c r="S488" s="545">
        <v>38</v>
      </c>
      <c r="T488" s="545">
        <v>39</v>
      </c>
      <c r="U488" s="545">
        <v>40</v>
      </c>
      <c r="V488" s="545">
        <v>41</v>
      </c>
      <c r="W488" s="545">
        <v>42</v>
      </c>
      <c r="X488" s="545"/>
    </row>
    <row r="489" spans="3:48" s="31" customFormat="1" ht="54">
      <c r="C489" s="73" t="s">
        <v>56</v>
      </c>
      <c r="D489" s="546" t="str">
        <v>建設　　　　　　　　</v>
      </c>
      <c r="E489" s="546" t="str">
        <v>電力・ガス・熱供給</v>
      </c>
      <c r="F489" s="546" t="str">
        <v>水道</v>
      </c>
      <c r="G489" s="546" t="str">
        <v>廃棄物処理</v>
      </c>
      <c r="H489" s="546" t="str">
        <v>商業　　　　　　　　</v>
      </c>
      <c r="I489" s="546" t="str">
        <v>金融・保険　　　　　</v>
      </c>
      <c r="J489" s="546" t="str">
        <v>不動産　　　　　　　</v>
      </c>
      <c r="K489" s="546" t="str">
        <v>運輸・郵便　　　</v>
      </c>
      <c r="L489" s="546" t="str">
        <v>情報通信</v>
      </c>
      <c r="M489" s="546" t="str">
        <v>公務　　　　　　　　</v>
      </c>
      <c r="N489" s="546" t="str">
        <v>教育・研究　　　　　</v>
      </c>
      <c r="O489" s="546" t="str">
        <v>医療・福祉</v>
      </c>
      <c r="P489" s="546" t="str">
        <v>その他の非営利団体サービス</v>
      </c>
      <c r="Q489" s="546" t="str">
        <v>対事業所サービス</v>
      </c>
      <c r="R489" s="546" t="str">
        <v>宿泊業</v>
      </c>
      <c r="S489" s="546" t="str">
        <v>飲食サービス</v>
      </c>
      <c r="T489" s="546" t="str">
        <v>娯楽サービス</v>
      </c>
      <c r="U489" s="546" t="str">
        <v>対個人サービス</v>
      </c>
      <c r="V489" s="546" t="str">
        <v>事務用品</v>
      </c>
      <c r="W489" s="546" t="str">
        <v>分類不明</v>
      </c>
      <c r="X489" s="546" t="s">
        <v>90</v>
      </c>
    </row>
    <row r="490" spans="3:48" s="31" customFormat="1" ht="13.5">
      <c r="C490" s="74" t="s">
        <v>114</v>
      </c>
      <c r="D490" s="75">
        <f t="array" ref="D490:W493">+Z484:AS487</f>
        <v>0</v>
      </c>
      <c r="E490" s="75">
        <v>0</v>
      </c>
      <c r="F490" s="75">
        <v>0</v>
      </c>
      <c r="G490" s="75">
        <v>0</v>
      </c>
      <c r="H490" s="75">
        <v>0</v>
      </c>
      <c r="I490" s="75">
        <v>0</v>
      </c>
      <c r="J490" s="75">
        <v>0</v>
      </c>
      <c r="K490" s="75">
        <v>0</v>
      </c>
      <c r="L490" s="75">
        <v>0</v>
      </c>
      <c r="M490" s="75">
        <v>0</v>
      </c>
      <c r="N490" s="75">
        <v>0</v>
      </c>
      <c r="O490" s="75">
        <v>0</v>
      </c>
      <c r="P490" s="75">
        <v>0</v>
      </c>
      <c r="Q490" s="92">
        <v>0</v>
      </c>
      <c r="R490" s="92">
        <v>0</v>
      </c>
      <c r="S490" s="92">
        <v>0</v>
      </c>
      <c r="T490" s="92">
        <v>0</v>
      </c>
      <c r="U490" s="92">
        <v>0</v>
      </c>
      <c r="V490" s="92">
        <v>0</v>
      </c>
      <c r="W490" s="75">
        <v>0</v>
      </c>
      <c r="X490" s="75">
        <f>SUM(D484:Y484,D490:W490)</f>
        <v>0</v>
      </c>
    </row>
    <row r="491" spans="3:48" s="31" customFormat="1" ht="13.5">
      <c r="C491" s="77" t="s">
        <v>115</v>
      </c>
      <c r="D491" s="93">
        <v>0</v>
      </c>
      <c r="E491" s="93">
        <v>0</v>
      </c>
      <c r="F491" s="93">
        <v>0</v>
      </c>
      <c r="G491" s="93">
        <v>0</v>
      </c>
      <c r="H491" s="93">
        <v>0</v>
      </c>
      <c r="I491" s="93">
        <v>0</v>
      </c>
      <c r="J491" s="93">
        <v>0</v>
      </c>
      <c r="K491" s="93">
        <v>0</v>
      </c>
      <c r="L491" s="93">
        <v>0</v>
      </c>
      <c r="M491" s="93">
        <v>0</v>
      </c>
      <c r="N491" s="93">
        <v>0</v>
      </c>
      <c r="O491" s="93">
        <v>0</v>
      </c>
      <c r="P491" s="93">
        <v>0</v>
      </c>
      <c r="Q491" s="93">
        <v>0</v>
      </c>
      <c r="R491" s="93">
        <v>0</v>
      </c>
      <c r="S491" s="93">
        <v>0</v>
      </c>
      <c r="T491" s="93">
        <v>0</v>
      </c>
      <c r="U491" s="93">
        <v>0</v>
      </c>
      <c r="V491" s="93">
        <v>0</v>
      </c>
      <c r="W491" s="37">
        <v>0</v>
      </c>
      <c r="X491" s="37">
        <f>SUM(D485:Y485,D491:W491)</f>
        <v>0</v>
      </c>
    </row>
    <row r="492" spans="3:48" s="31" customFormat="1" ht="13.5">
      <c r="C492" s="77" t="s">
        <v>116</v>
      </c>
      <c r="D492" s="37">
        <v>0</v>
      </c>
      <c r="E492" s="37">
        <v>0</v>
      </c>
      <c r="F492" s="37">
        <v>0</v>
      </c>
      <c r="G492" s="37">
        <v>0</v>
      </c>
      <c r="H492" s="37">
        <v>0</v>
      </c>
      <c r="I492" s="37">
        <v>0</v>
      </c>
      <c r="J492" s="37">
        <v>0</v>
      </c>
      <c r="K492" s="37">
        <v>0</v>
      </c>
      <c r="L492" s="37">
        <v>0</v>
      </c>
      <c r="M492" s="37">
        <v>0</v>
      </c>
      <c r="N492" s="37">
        <v>0</v>
      </c>
      <c r="O492" s="37">
        <v>0</v>
      </c>
      <c r="P492" s="37">
        <v>0</v>
      </c>
      <c r="Q492" s="93">
        <v>0</v>
      </c>
      <c r="R492" s="93">
        <v>0</v>
      </c>
      <c r="S492" s="93">
        <v>0</v>
      </c>
      <c r="T492" s="93">
        <v>0</v>
      </c>
      <c r="U492" s="93">
        <v>0</v>
      </c>
      <c r="V492" s="93">
        <v>0</v>
      </c>
      <c r="W492" s="37">
        <v>0</v>
      </c>
      <c r="X492" s="37">
        <f>SUM(D486:Y486,D492:W492)</f>
        <v>0</v>
      </c>
    </row>
    <row r="493" spans="3:48" s="31" customFormat="1" ht="13.5">
      <c r="C493" s="79" t="s">
        <v>107</v>
      </c>
      <c r="D493" s="41">
        <v>0</v>
      </c>
      <c r="E493" s="41">
        <v>0</v>
      </c>
      <c r="F493" s="41">
        <v>0</v>
      </c>
      <c r="G493" s="41">
        <v>0</v>
      </c>
      <c r="H493" s="41">
        <v>0</v>
      </c>
      <c r="I493" s="41">
        <v>0</v>
      </c>
      <c r="J493" s="41">
        <v>0</v>
      </c>
      <c r="K493" s="41">
        <v>0</v>
      </c>
      <c r="L493" s="41">
        <v>0</v>
      </c>
      <c r="M493" s="41">
        <v>0</v>
      </c>
      <c r="N493" s="41">
        <v>0</v>
      </c>
      <c r="O493" s="41">
        <v>0</v>
      </c>
      <c r="P493" s="41">
        <v>0</v>
      </c>
      <c r="Q493" s="41">
        <v>0</v>
      </c>
      <c r="R493" s="41">
        <v>0</v>
      </c>
      <c r="S493" s="41">
        <v>0</v>
      </c>
      <c r="T493" s="41">
        <v>0</v>
      </c>
      <c r="U493" s="41">
        <v>0</v>
      </c>
      <c r="V493" s="41">
        <v>0</v>
      </c>
      <c r="W493" s="41">
        <v>0</v>
      </c>
      <c r="X493" s="41">
        <f>SUM(D487:Y487,D493:W493)</f>
        <v>0</v>
      </c>
    </row>
    <row r="494" spans="3:48" s="31" customFormat="1" ht="10.7" customHeight="1">
      <c r="F494" s="29"/>
      <c r="G494" s="45"/>
    </row>
    <row r="495" spans="3:48" s="31" customFormat="1" ht="13.5">
      <c r="C495" s="31" t="s">
        <v>119</v>
      </c>
      <c r="F495" s="29"/>
      <c r="G495" s="45"/>
    </row>
    <row r="496" spans="3:48" s="31" customFormat="1" ht="10.7" customHeight="1">
      <c r="F496" s="29"/>
      <c r="G496" s="45"/>
    </row>
    <row r="497" spans="3:48" s="31" customFormat="1" ht="10.7" customHeight="1">
      <c r="F497" s="29"/>
      <c r="G497" s="45"/>
    </row>
    <row r="498" spans="3:48" s="31" customFormat="1" ht="18.75">
      <c r="C498" s="49" t="s">
        <v>154</v>
      </c>
      <c r="F498" s="29"/>
      <c r="G498" s="45"/>
    </row>
    <row r="499" spans="3:48" s="31" customFormat="1" ht="10.7" customHeight="1">
      <c r="F499" s="29"/>
      <c r="G499" s="45"/>
    </row>
    <row r="500" spans="3:48" s="31" customFormat="1" ht="18.75">
      <c r="C500" s="49" t="s">
        <v>155</v>
      </c>
      <c r="F500" s="29"/>
      <c r="G500" s="45"/>
    </row>
    <row r="501" spans="3:48" s="31" customFormat="1" ht="10.7" customHeight="1">
      <c r="F501" s="29"/>
      <c r="G501" s="45"/>
    </row>
    <row r="502" spans="3:48" s="31" customFormat="1" ht="17.25">
      <c r="C502" s="32" t="s">
        <v>156</v>
      </c>
      <c r="D502" s="25"/>
      <c r="E502" s="25"/>
      <c r="F502" s="69"/>
      <c r="G502" s="70"/>
      <c r="H502" s="25"/>
      <c r="I502" s="25"/>
      <c r="J502" s="71"/>
      <c r="K502" s="72"/>
      <c r="L502" s="25"/>
      <c r="M502" s="25"/>
      <c r="N502" s="25"/>
      <c r="O502" s="25"/>
      <c r="P502" s="25"/>
      <c r="W502" s="29" t="s">
        <v>157</v>
      </c>
    </row>
    <row r="503" spans="3:48" s="31" customFormat="1" ht="13.5">
      <c r="C503" s="47"/>
      <c r="D503" s="596">
        <f t="array" ref="D503:AS504">+TRANSPOSE('入力 _県内外'!$B$6:$C$47)</f>
        <v>1</v>
      </c>
      <c r="E503" s="596">
        <v>2</v>
      </c>
      <c r="F503" s="596">
        <v>3</v>
      </c>
      <c r="G503" s="596">
        <v>4</v>
      </c>
      <c r="H503" s="596">
        <v>5</v>
      </c>
      <c r="I503" s="596">
        <v>6</v>
      </c>
      <c r="J503" s="596">
        <v>7</v>
      </c>
      <c r="K503" s="596">
        <v>8</v>
      </c>
      <c r="L503" s="596">
        <v>9</v>
      </c>
      <c r="M503" s="596">
        <v>10</v>
      </c>
      <c r="N503" s="596">
        <v>11</v>
      </c>
      <c r="O503" s="596">
        <v>12</v>
      </c>
      <c r="P503" s="596">
        <v>13</v>
      </c>
      <c r="Q503" s="596">
        <v>14</v>
      </c>
      <c r="R503" s="596">
        <v>15</v>
      </c>
      <c r="S503" s="596">
        <v>16</v>
      </c>
      <c r="T503" s="596">
        <v>17</v>
      </c>
      <c r="U503" s="596">
        <v>18</v>
      </c>
      <c r="V503" s="596">
        <v>19</v>
      </c>
      <c r="W503" s="596">
        <v>20</v>
      </c>
      <c r="X503" s="596">
        <v>21</v>
      </c>
      <c r="Y503" s="596">
        <v>22</v>
      </c>
      <c r="Z503" s="596">
        <v>23</v>
      </c>
      <c r="AA503" s="596">
        <v>24</v>
      </c>
      <c r="AB503" s="596">
        <v>25</v>
      </c>
      <c r="AC503" s="596">
        <v>26</v>
      </c>
      <c r="AD503" s="596">
        <v>27</v>
      </c>
      <c r="AE503" s="596">
        <v>28</v>
      </c>
      <c r="AF503" s="596">
        <v>29</v>
      </c>
      <c r="AG503" s="596">
        <v>30</v>
      </c>
      <c r="AH503" s="596">
        <v>31</v>
      </c>
      <c r="AI503" s="596">
        <v>32</v>
      </c>
      <c r="AJ503" s="596">
        <v>33</v>
      </c>
      <c r="AK503" s="596">
        <v>34</v>
      </c>
      <c r="AL503" s="596">
        <v>35</v>
      </c>
      <c r="AM503" s="596">
        <v>36</v>
      </c>
      <c r="AN503" s="596">
        <v>37</v>
      </c>
      <c r="AO503" s="596">
        <v>38</v>
      </c>
      <c r="AP503" s="596">
        <v>39</v>
      </c>
      <c r="AQ503" s="596">
        <v>40</v>
      </c>
      <c r="AR503" s="596">
        <v>41</v>
      </c>
      <c r="AS503" s="596">
        <v>42</v>
      </c>
      <c r="AT503" s="94" t="s">
        <v>586</v>
      </c>
      <c r="AU503" s="94"/>
      <c r="AV503" s="47"/>
    </row>
    <row r="504" spans="3:48" s="31" customFormat="1" ht="54">
      <c r="C504" s="73" t="s">
        <v>56</v>
      </c>
      <c r="D504" s="546" t="str">
        <v>農業　　　　　</v>
      </c>
      <c r="E504" s="546" t="str">
        <v>林業　　　　　</v>
      </c>
      <c r="F504" s="546" t="str">
        <v>漁業　　　　</v>
      </c>
      <c r="G504" s="546" t="str">
        <v>鉱業</v>
      </c>
      <c r="H504" s="546" t="str">
        <v>飲食料品　　　　　　　</v>
      </c>
      <c r="I504" s="546" t="str">
        <v>繊維製品　</v>
      </c>
      <c r="J504" s="546" t="str">
        <v>パルプ・紙・木製品</v>
      </c>
      <c r="K504" s="546" t="str">
        <v>化学製品  　　　  　</v>
      </c>
      <c r="L504" s="546" t="str">
        <v>石油・石炭製品　　　</v>
      </c>
      <c r="M504" s="546" t="str">
        <v>プラスチック・ゴム</v>
      </c>
      <c r="N504" s="546" t="str">
        <v>窯業・土石製品　　</v>
      </c>
      <c r="O504" s="546" t="str">
        <v>鉄鋼　　　　　　　　</v>
      </c>
      <c r="P504" s="546" t="str">
        <v>非鉄金属　　　　　　</v>
      </c>
      <c r="Q504" s="546" t="str">
        <v>金属製品　　　　　　</v>
      </c>
      <c r="R504" s="546" t="str">
        <v>はん用機械</v>
      </c>
      <c r="S504" s="546" t="str">
        <v>生産用機械</v>
      </c>
      <c r="T504" s="546" t="str">
        <v>業務用機械</v>
      </c>
      <c r="U504" s="546" t="str">
        <v>電子部品</v>
      </c>
      <c r="V504" s="546" t="str">
        <v>電気機械　　　　　　</v>
      </c>
      <c r="W504" s="546" t="str">
        <v>情報・通信機器</v>
      </c>
      <c r="X504" s="546" t="str">
        <v>輸送機械  　　　　　</v>
      </c>
      <c r="Y504" s="546" t="str">
        <v>その他の製造工業製品</v>
      </c>
      <c r="Z504" s="546" t="str">
        <v>建設　　　　　　　　</v>
      </c>
      <c r="AA504" s="546" t="str">
        <v>電力・ガス・熱供給</v>
      </c>
      <c r="AB504" s="546" t="str">
        <v>水道</v>
      </c>
      <c r="AC504" s="546" t="str">
        <v>廃棄物処理</v>
      </c>
      <c r="AD504" s="546" t="str">
        <v>商業　　　　　　　　</v>
      </c>
      <c r="AE504" s="546" t="str">
        <v>金融・保険　　　　　</v>
      </c>
      <c r="AF504" s="546" t="str">
        <v>不動産　　　　　　　</v>
      </c>
      <c r="AG504" s="546" t="str">
        <v>運輸・郵便　　　</v>
      </c>
      <c r="AH504" s="546" t="str">
        <v>情報通信</v>
      </c>
      <c r="AI504" s="546" t="str">
        <v>公務　　　　　　　　</v>
      </c>
      <c r="AJ504" s="546" t="str">
        <v>教育・研究　　　　　</v>
      </c>
      <c r="AK504" s="546" t="str">
        <v>医療・福祉</v>
      </c>
      <c r="AL504" s="546" t="str">
        <v>その他の非営利団体サービス</v>
      </c>
      <c r="AM504" s="546" t="str">
        <v>対事業所サービス</v>
      </c>
      <c r="AN504" s="546" t="str">
        <v>宿泊業</v>
      </c>
      <c r="AO504" s="546" t="str">
        <v>飲食サービス</v>
      </c>
      <c r="AP504" s="546" t="str">
        <v>娯楽サービス</v>
      </c>
      <c r="AQ504" s="546" t="str">
        <v>対個人サービス</v>
      </c>
      <c r="AR504" s="546" t="str">
        <v>事務用品</v>
      </c>
      <c r="AS504" s="546" t="str">
        <v>分類不明</v>
      </c>
      <c r="AT504" s="94" t="s">
        <v>586</v>
      </c>
      <c r="AU504" s="94"/>
      <c r="AV504" s="30" t="s">
        <v>90</v>
      </c>
    </row>
    <row r="505" spans="3:48" s="31" customFormat="1" ht="13.5">
      <c r="C505" s="74" t="s">
        <v>114</v>
      </c>
      <c r="D505" s="84">
        <f t="array" ref="D505:AS507">+詳細4!D33:AS35</f>
        <v>0</v>
      </c>
      <c r="E505" s="84">
        <v>0</v>
      </c>
      <c r="F505" s="84">
        <v>0</v>
      </c>
      <c r="G505" s="84">
        <v>0</v>
      </c>
      <c r="H505" s="84">
        <v>0</v>
      </c>
      <c r="I505" s="84">
        <v>0</v>
      </c>
      <c r="J505" s="84">
        <v>0</v>
      </c>
      <c r="K505" s="84">
        <v>0</v>
      </c>
      <c r="L505" s="84">
        <v>0</v>
      </c>
      <c r="M505" s="84">
        <v>0</v>
      </c>
      <c r="N505" s="84">
        <v>0</v>
      </c>
      <c r="O505" s="84">
        <v>0</v>
      </c>
      <c r="P505" s="84">
        <v>0</v>
      </c>
      <c r="Q505" s="84">
        <v>0</v>
      </c>
      <c r="R505" s="84">
        <v>0</v>
      </c>
      <c r="S505" s="84">
        <v>0</v>
      </c>
      <c r="T505" s="84">
        <v>0</v>
      </c>
      <c r="U505" s="84">
        <v>0</v>
      </c>
      <c r="V505" s="84">
        <v>0</v>
      </c>
      <c r="W505" s="84">
        <v>0</v>
      </c>
      <c r="X505" s="75">
        <v>0</v>
      </c>
      <c r="Y505" s="75">
        <v>0</v>
      </c>
      <c r="Z505" s="75">
        <v>0</v>
      </c>
      <c r="AA505" s="75">
        <v>0</v>
      </c>
      <c r="AB505" s="75">
        <v>0</v>
      </c>
      <c r="AC505" s="75">
        <v>0</v>
      </c>
      <c r="AD505" s="75">
        <v>0</v>
      </c>
      <c r="AE505" s="75">
        <v>0</v>
      </c>
      <c r="AF505" s="75">
        <v>0</v>
      </c>
      <c r="AG505" s="75">
        <v>0</v>
      </c>
      <c r="AH505" s="75">
        <v>0</v>
      </c>
      <c r="AI505" s="75">
        <v>0</v>
      </c>
      <c r="AJ505" s="75">
        <v>0</v>
      </c>
      <c r="AK505" s="75">
        <v>0</v>
      </c>
      <c r="AL505" s="75">
        <v>0</v>
      </c>
      <c r="AM505" s="75">
        <v>0</v>
      </c>
      <c r="AN505" s="75">
        <v>0</v>
      </c>
      <c r="AO505" s="75">
        <v>0</v>
      </c>
      <c r="AP505" s="75">
        <v>0</v>
      </c>
      <c r="AQ505" s="75">
        <v>0</v>
      </c>
      <c r="AR505" s="75">
        <v>0</v>
      </c>
      <c r="AS505" s="75">
        <v>0</v>
      </c>
      <c r="AT505" s="94" t="s">
        <v>586</v>
      </c>
      <c r="AU505" s="94"/>
      <c r="AV505" s="568">
        <f>+SUM(D505:AS505)-X511</f>
        <v>0</v>
      </c>
    </row>
    <row r="506" spans="3:48" s="31" customFormat="1" ht="13.5">
      <c r="C506" s="77" t="s">
        <v>115</v>
      </c>
      <c r="D506" s="85">
        <v>0</v>
      </c>
      <c r="E506" s="85">
        <v>0</v>
      </c>
      <c r="F506" s="85">
        <v>0</v>
      </c>
      <c r="G506" s="85">
        <v>0</v>
      </c>
      <c r="H506" s="85">
        <v>0</v>
      </c>
      <c r="I506" s="85">
        <v>0</v>
      </c>
      <c r="J506" s="85">
        <v>0</v>
      </c>
      <c r="K506" s="85">
        <v>0</v>
      </c>
      <c r="L506" s="85">
        <v>0</v>
      </c>
      <c r="M506" s="85">
        <v>0</v>
      </c>
      <c r="N506" s="85">
        <v>0</v>
      </c>
      <c r="O506" s="85">
        <v>0</v>
      </c>
      <c r="P506" s="85">
        <v>0</v>
      </c>
      <c r="Q506" s="85">
        <v>0</v>
      </c>
      <c r="R506" s="85">
        <v>0</v>
      </c>
      <c r="S506" s="85">
        <v>0</v>
      </c>
      <c r="T506" s="85">
        <v>0</v>
      </c>
      <c r="U506" s="85">
        <v>0</v>
      </c>
      <c r="V506" s="85">
        <v>0</v>
      </c>
      <c r="W506" s="85">
        <v>0</v>
      </c>
      <c r="X506" s="37">
        <v>0</v>
      </c>
      <c r="Y506" s="37">
        <v>0</v>
      </c>
      <c r="Z506" s="37">
        <v>0</v>
      </c>
      <c r="AA506" s="37">
        <v>0</v>
      </c>
      <c r="AB506" s="37">
        <v>0</v>
      </c>
      <c r="AC506" s="37">
        <v>0</v>
      </c>
      <c r="AD506" s="37">
        <v>0</v>
      </c>
      <c r="AE506" s="37">
        <v>0</v>
      </c>
      <c r="AF506" s="37">
        <v>0</v>
      </c>
      <c r="AG506" s="37">
        <v>0</v>
      </c>
      <c r="AH506" s="37">
        <v>0</v>
      </c>
      <c r="AI506" s="37">
        <v>0</v>
      </c>
      <c r="AJ506" s="37">
        <v>0</v>
      </c>
      <c r="AK506" s="37">
        <v>0</v>
      </c>
      <c r="AL506" s="37">
        <v>0</v>
      </c>
      <c r="AM506" s="37">
        <v>0</v>
      </c>
      <c r="AN506" s="37">
        <v>0</v>
      </c>
      <c r="AO506" s="37">
        <v>0</v>
      </c>
      <c r="AP506" s="37">
        <v>0</v>
      </c>
      <c r="AQ506" s="37">
        <v>0</v>
      </c>
      <c r="AR506" s="37">
        <v>0</v>
      </c>
      <c r="AS506" s="37">
        <v>0</v>
      </c>
      <c r="AT506" s="94" t="s">
        <v>586</v>
      </c>
      <c r="AU506" s="94"/>
      <c r="AV506" s="568">
        <f>+SUM(D506:AS506)-X512</f>
        <v>0</v>
      </c>
    </row>
    <row r="507" spans="3:48" s="31" customFormat="1" ht="13.5">
      <c r="C507" s="77" t="s">
        <v>116</v>
      </c>
      <c r="D507" s="85">
        <v>0</v>
      </c>
      <c r="E507" s="85">
        <v>0</v>
      </c>
      <c r="F507" s="85">
        <v>0</v>
      </c>
      <c r="G507" s="85">
        <v>0</v>
      </c>
      <c r="H507" s="85">
        <v>0</v>
      </c>
      <c r="I507" s="85">
        <v>0</v>
      </c>
      <c r="J507" s="85">
        <v>0</v>
      </c>
      <c r="K507" s="85">
        <v>0</v>
      </c>
      <c r="L507" s="85">
        <v>0</v>
      </c>
      <c r="M507" s="85">
        <v>0</v>
      </c>
      <c r="N507" s="85">
        <v>0</v>
      </c>
      <c r="O507" s="85">
        <v>0</v>
      </c>
      <c r="P507" s="85">
        <v>0</v>
      </c>
      <c r="Q507" s="85">
        <v>0</v>
      </c>
      <c r="R507" s="85">
        <v>0</v>
      </c>
      <c r="S507" s="85">
        <v>0</v>
      </c>
      <c r="T507" s="85">
        <v>0</v>
      </c>
      <c r="U507" s="85">
        <v>0</v>
      </c>
      <c r="V507" s="85">
        <v>0</v>
      </c>
      <c r="W507" s="85">
        <v>0</v>
      </c>
      <c r="X507" s="37">
        <v>0</v>
      </c>
      <c r="Y507" s="37">
        <v>0</v>
      </c>
      <c r="Z507" s="37">
        <v>0</v>
      </c>
      <c r="AA507" s="37">
        <v>0</v>
      </c>
      <c r="AB507" s="37">
        <v>0</v>
      </c>
      <c r="AC507" s="37">
        <v>0</v>
      </c>
      <c r="AD507" s="37">
        <v>0</v>
      </c>
      <c r="AE507" s="37">
        <v>0</v>
      </c>
      <c r="AF507" s="37">
        <v>0</v>
      </c>
      <c r="AG507" s="37">
        <v>0</v>
      </c>
      <c r="AH507" s="37">
        <v>0</v>
      </c>
      <c r="AI507" s="37">
        <v>0</v>
      </c>
      <c r="AJ507" s="37">
        <v>0</v>
      </c>
      <c r="AK507" s="37">
        <v>0</v>
      </c>
      <c r="AL507" s="37">
        <v>0</v>
      </c>
      <c r="AM507" s="37">
        <v>0</v>
      </c>
      <c r="AN507" s="37">
        <v>0</v>
      </c>
      <c r="AO507" s="37">
        <v>0</v>
      </c>
      <c r="AP507" s="37">
        <v>0</v>
      </c>
      <c r="AQ507" s="37">
        <v>0</v>
      </c>
      <c r="AR507" s="37">
        <v>0</v>
      </c>
      <c r="AS507" s="37">
        <v>0</v>
      </c>
      <c r="AT507" s="94" t="s">
        <v>586</v>
      </c>
      <c r="AU507" s="94"/>
      <c r="AV507" s="569">
        <f>+SUM(D507:AS507)-X513</f>
        <v>0</v>
      </c>
    </row>
    <row r="508" spans="3:48" s="31" customFormat="1" ht="13.5">
      <c r="C508" s="77" t="s">
        <v>107</v>
      </c>
      <c r="D508" s="562">
        <f t="shared" ref="D508:AS508" si="37">SUM(D505:D507)</f>
        <v>0</v>
      </c>
      <c r="E508" s="562">
        <f t="shared" si="37"/>
        <v>0</v>
      </c>
      <c r="F508" s="562">
        <f t="shared" si="37"/>
        <v>0</v>
      </c>
      <c r="G508" s="562">
        <f t="shared" si="37"/>
        <v>0</v>
      </c>
      <c r="H508" s="562">
        <f t="shared" si="37"/>
        <v>0</v>
      </c>
      <c r="I508" s="562">
        <f t="shared" si="37"/>
        <v>0</v>
      </c>
      <c r="J508" s="562">
        <f t="shared" si="37"/>
        <v>0</v>
      </c>
      <c r="K508" s="562">
        <f t="shared" si="37"/>
        <v>0</v>
      </c>
      <c r="L508" s="562">
        <f t="shared" si="37"/>
        <v>0</v>
      </c>
      <c r="M508" s="562">
        <f t="shared" si="37"/>
        <v>0</v>
      </c>
      <c r="N508" s="562">
        <f t="shared" si="37"/>
        <v>0</v>
      </c>
      <c r="O508" s="562">
        <f t="shared" si="37"/>
        <v>0</v>
      </c>
      <c r="P508" s="562">
        <f t="shared" si="37"/>
        <v>0</v>
      </c>
      <c r="Q508" s="562">
        <f t="shared" si="37"/>
        <v>0</v>
      </c>
      <c r="R508" s="562">
        <f t="shared" si="37"/>
        <v>0</v>
      </c>
      <c r="S508" s="562">
        <f t="shared" si="37"/>
        <v>0</v>
      </c>
      <c r="T508" s="562">
        <f t="shared" si="37"/>
        <v>0</v>
      </c>
      <c r="U508" s="562">
        <f t="shared" si="37"/>
        <v>0</v>
      </c>
      <c r="V508" s="562">
        <f t="shared" si="37"/>
        <v>0</v>
      </c>
      <c r="W508" s="564">
        <f t="shared" si="37"/>
        <v>0</v>
      </c>
      <c r="X508" s="564">
        <f t="shared" si="37"/>
        <v>0</v>
      </c>
      <c r="Y508" s="564">
        <f t="shared" si="37"/>
        <v>0</v>
      </c>
      <c r="Z508" s="564">
        <f t="shared" si="37"/>
        <v>0</v>
      </c>
      <c r="AA508" s="564">
        <f t="shared" si="37"/>
        <v>0</v>
      </c>
      <c r="AB508" s="564">
        <f t="shared" si="37"/>
        <v>0</v>
      </c>
      <c r="AC508" s="564">
        <f t="shared" si="37"/>
        <v>0</v>
      </c>
      <c r="AD508" s="564">
        <f t="shared" si="37"/>
        <v>0</v>
      </c>
      <c r="AE508" s="564">
        <f t="shared" si="37"/>
        <v>0</v>
      </c>
      <c r="AF508" s="564">
        <f t="shared" si="37"/>
        <v>0</v>
      </c>
      <c r="AG508" s="564">
        <f t="shared" si="37"/>
        <v>0</v>
      </c>
      <c r="AH508" s="564">
        <f t="shared" si="37"/>
        <v>0</v>
      </c>
      <c r="AI508" s="564">
        <f t="shared" si="37"/>
        <v>0</v>
      </c>
      <c r="AJ508" s="564">
        <f t="shared" si="37"/>
        <v>0</v>
      </c>
      <c r="AK508" s="564">
        <f t="shared" si="37"/>
        <v>0</v>
      </c>
      <c r="AL508" s="564">
        <f t="shared" si="37"/>
        <v>0</v>
      </c>
      <c r="AM508" s="564">
        <f t="shared" si="37"/>
        <v>0</v>
      </c>
      <c r="AN508" s="564">
        <f t="shared" si="37"/>
        <v>0</v>
      </c>
      <c r="AO508" s="564">
        <f t="shared" si="37"/>
        <v>0</v>
      </c>
      <c r="AP508" s="564">
        <f t="shared" si="37"/>
        <v>0</v>
      </c>
      <c r="AQ508" s="564">
        <f t="shared" si="37"/>
        <v>0</v>
      </c>
      <c r="AR508" s="564">
        <f t="shared" si="37"/>
        <v>0</v>
      </c>
      <c r="AS508" s="564">
        <f t="shared" si="37"/>
        <v>0</v>
      </c>
      <c r="AT508" s="94" t="s">
        <v>586</v>
      </c>
      <c r="AU508" s="94"/>
      <c r="AV508" s="569">
        <f>+SUM(D508:AS508)-X514</f>
        <v>0</v>
      </c>
    </row>
    <row r="509" spans="3:48" s="31" customFormat="1" ht="13.5">
      <c r="C509" s="47"/>
      <c r="D509" s="545">
        <f t="array" ref="D509:W510">+Z503:AS504</f>
        <v>23</v>
      </c>
      <c r="E509" s="545">
        <v>24</v>
      </c>
      <c r="F509" s="545">
        <v>25</v>
      </c>
      <c r="G509" s="545">
        <v>26</v>
      </c>
      <c r="H509" s="545">
        <v>27</v>
      </c>
      <c r="I509" s="545">
        <v>28</v>
      </c>
      <c r="J509" s="545">
        <v>29</v>
      </c>
      <c r="K509" s="545">
        <v>30</v>
      </c>
      <c r="L509" s="545">
        <v>31</v>
      </c>
      <c r="M509" s="545">
        <v>32</v>
      </c>
      <c r="N509" s="545">
        <v>33</v>
      </c>
      <c r="O509" s="545">
        <v>34</v>
      </c>
      <c r="P509" s="545">
        <v>35</v>
      </c>
      <c r="Q509" s="545">
        <v>36</v>
      </c>
      <c r="R509" s="545">
        <v>37</v>
      </c>
      <c r="S509" s="545">
        <v>38</v>
      </c>
      <c r="T509" s="545">
        <v>39</v>
      </c>
      <c r="U509" s="545">
        <v>40</v>
      </c>
      <c r="V509" s="545">
        <v>41</v>
      </c>
      <c r="W509" s="545">
        <v>42</v>
      </c>
      <c r="X509" s="545"/>
      <c r="Y509" s="575"/>
      <c r="Z509" s="575"/>
      <c r="AA509" s="575"/>
      <c r="AB509" s="575"/>
      <c r="AC509" s="575"/>
      <c r="AD509" s="575"/>
      <c r="AE509" s="575"/>
      <c r="AF509" s="575"/>
      <c r="AG509" s="575"/>
      <c r="AH509" s="575"/>
      <c r="AI509" s="575"/>
      <c r="AJ509" s="575"/>
      <c r="AK509" s="575"/>
      <c r="AL509" s="575"/>
      <c r="AM509" s="575"/>
      <c r="AN509" s="575"/>
      <c r="AO509" s="575"/>
      <c r="AP509" s="575"/>
      <c r="AQ509" s="575"/>
      <c r="AR509" s="575"/>
      <c r="AS509" s="575"/>
    </row>
    <row r="510" spans="3:48" s="31" customFormat="1" ht="54">
      <c r="C510" s="73" t="s">
        <v>56</v>
      </c>
      <c r="D510" s="546" t="str">
        <v>建設　　　　　　　　</v>
      </c>
      <c r="E510" s="546" t="str">
        <v>電力・ガス・熱供給</v>
      </c>
      <c r="F510" s="546" t="str">
        <v>水道</v>
      </c>
      <c r="G510" s="546" t="str">
        <v>廃棄物処理</v>
      </c>
      <c r="H510" s="546" t="str">
        <v>商業　　　　　　　　</v>
      </c>
      <c r="I510" s="546" t="str">
        <v>金融・保険　　　　　</v>
      </c>
      <c r="J510" s="546" t="str">
        <v>不動産　　　　　　　</v>
      </c>
      <c r="K510" s="546" t="str">
        <v>運輸・郵便　　　</v>
      </c>
      <c r="L510" s="546" t="str">
        <v>情報通信</v>
      </c>
      <c r="M510" s="546" t="str">
        <v>公務　　　　　　　　</v>
      </c>
      <c r="N510" s="546" t="str">
        <v>教育・研究　　　　　</v>
      </c>
      <c r="O510" s="546" t="str">
        <v>医療・福祉</v>
      </c>
      <c r="P510" s="546" t="str">
        <v>その他の非営利団体サービス</v>
      </c>
      <c r="Q510" s="546" t="str">
        <v>対事業所サービス</v>
      </c>
      <c r="R510" s="546" t="str">
        <v>宿泊業</v>
      </c>
      <c r="S510" s="546" t="str">
        <v>飲食サービス</v>
      </c>
      <c r="T510" s="546" t="str">
        <v>娯楽サービス</v>
      </c>
      <c r="U510" s="546" t="str">
        <v>対個人サービス</v>
      </c>
      <c r="V510" s="546" t="str">
        <v>事務用品</v>
      </c>
      <c r="W510" s="546" t="str">
        <v>分類不明</v>
      </c>
      <c r="X510" s="546" t="s">
        <v>90</v>
      </c>
      <c r="Y510" s="575"/>
      <c r="Z510" s="575"/>
      <c r="AA510" s="575"/>
      <c r="AB510" s="575"/>
      <c r="AC510" s="575"/>
      <c r="AD510" s="575"/>
      <c r="AE510" s="575"/>
      <c r="AF510" s="575"/>
      <c r="AG510" s="575"/>
      <c r="AH510" s="575"/>
      <c r="AI510" s="575"/>
      <c r="AJ510" s="575"/>
      <c r="AK510" s="575"/>
      <c r="AL510" s="575"/>
      <c r="AM510" s="575"/>
      <c r="AN510" s="575"/>
      <c r="AO510" s="575"/>
      <c r="AP510" s="575"/>
      <c r="AQ510" s="575"/>
      <c r="AR510" s="575"/>
      <c r="AS510" s="575"/>
    </row>
    <row r="511" spans="3:48" s="31" customFormat="1" ht="13.5">
      <c r="C511" s="74" t="s">
        <v>114</v>
      </c>
      <c r="D511" s="75">
        <f t="array" ref="D511:W514">+Z505:AS508</f>
        <v>0</v>
      </c>
      <c r="E511" s="75">
        <v>0</v>
      </c>
      <c r="F511" s="75">
        <v>0</v>
      </c>
      <c r="G511" s="75">
        <v>0</v>
      </c>
      <c r="H511" s="75">
        <v>0</v>
      </c>
      <c r="I511" s="75">
        <v>0</v>
      </c>
      <c r="J511" s="75">
        <v>0</v>
      </c>
      <c r="K511" s="75">
        <v>0</v>
      </c>
      <c r="L511" s="75">
        <v>0</v>
      </c>
      <c r="M511" s="75">
        <v>0</v>
      </c>
      <c r="N511" s="75">
        <v>0</v>
      </c>
      <c r="O511" s="75">
        <v>0</v>
      </c>
      <c r="P511" s="75">
        <v>0</v>
      </c>
      <c r="Q511" s="92">
        <v>0</v>
      </c>
      <c r="R511" s="92">
        <v>0</v>
      </c>
      <c r="S511" s="92">
        <v>0</v>
      </c>
      <c r="T511" s="92">
        <v>0</v>
      </c>
      <c r="U511" s="92">
        <v>0</v>
      </c>
      <c r="V511" s="92">
        <v>0</v>
      </c>
      <c r="W511" s="75">
        <v>0</v>
      </c>
      <c r="X511" s="75">
        <f>SUM(D505:Y505,D511:W511)</f>
        <v>0</v>
      </c>
      <c r="Y511" s="575"/>
      <c r="Z511" s="575"/>
      <c r="AA511" s="575"/>
      <c r="AB511" s="575"/>
      <c r="AC511" s="575"/>
      <c r="AD511" s="575"/>
      <c r="AE511" s="575"/>
      <c r="AF511" s="575"/>
      <c r="AG511" s="575"/>
      <c r="AH511" s="575"/>
      <c r="AI511" s="575"/>
      <c r="AJ511" s="575"/>
      <c r="AK511" s="575"/>
      <c r="AL511" s="575"/>
      <c r="AM511" s="575"/>
      <c r="AN511" s="575"/>
      <c r="AO511" s="575"/>
      <c r="AP511" s="575"/>
      <c r="AQ511" s="575"/>
      <c r="AR511" s="575"/>
      <c r="AS511" s="575"/>
    </row>
    <row r="512" spans="3:48" s="31" customFormat="1" ht="13.5">
      <c r="C512" s="77" t="s">
        <v>115</v>
      </c>
      <c r="D512" s="93">
        <v>0</v>
      </c>
      <c r="E512" s="93">
        <v>0</v>
      </c>
      <c r="F512" s="93">
        <v>0</v>
      </c>
      <c r="G512" s="93">
        <v>0</v>
      </c>
      <c r="H512" s="93">
        <v>0</v>
      </c>
      <c r="I512" s="93">
        <v>0</v>
      </c>
      <c r="J512" s="93">
        <v>0</v>
      </c>
      <c r="K512" s="93">
        <v>0</v>
      </c>
      <c r="L512" s="93">
        <v>0</v>
      </c>
      <c r="M512" s="93">
        <v>0</v>
      </c>
      <c r="N512" s="93">
        <v>0</v>
      </c>
      <c r="O512" s="93">
        <v>0</v>
      </c>
      <c r="P512" s="93">
        <v>0</v>
      </c>
      <c r="Q512" s="93">
        <v>0</v>
      </c>
      <c r="R512" s="93">
        <v>0</v>
      </c>
      <c r="S512" s="93">
        <v>0</v>
      </c>
      <c r="T512" s="93">
        <v>0</v>
      </c>
      <c r="U512" s="93">
        <v>0</v>
      </c>
      <c r="V512" s="93">
        <v>0</v>
      </c>
      <c r="W512" s="37">
        <v>0</v>
      </c>
      <c r="X512" s="37">
        <f>SUM(D506:Y506,D512:W512)</f>
        <v>0</v>
      </c>
      <c r="Y512" s="575"/>
      <c r="Z512" s="575"/>
      <c r="AA512" s="575"/>
      <c r="AB512" s="575"/>
      <c r="AC512" s="575"/>
      <c r="AD512" s="575"/>
      <c r="AE512" s="575"/>
      <c r="AF512" s="575"/>
      <c r="AG512" s="575"/>
      <c r="AH512" s="575"/>
      <c r="AI512" s="575"/>
      <c r="AJ512" s="575"/>
      <c r="AK512" s="575"/>
      <c r="AL512" s="575"/>
      <c r="AM512" s="575"/>
      <c r="AN512" s="575"/>
      <c r="AO512" s="575"/>
      <c r="AP512" s="575"/>
      <c r="AQ512" s="575"/>
      <c r="AR512" s="575"/>
      <c r="AS512" s="575"/>
    </row>
    <row r="513" spans="3:48" s="31" customFormat="1" ht="13.5">
      <c r="C513" s="77" t="s">
        <v>116</v>
      </c>
      <c r="D513" s="37">
        <v>0</v>
      </c>
      <c r="E513" s="37">
        <v>0</v>
      </c>
      <c r="F513" s="37">
        <v>0</v>
      </c>
      <c r="G513" s="37">
        <v>0</v>
      </c>
      <c r="H513" s="37">
        <v>0</v>
      </c>
      <c r="I513" s="37">
        <v>0</v>
      </c>
      <c r="J513" s="37">
        <v>0</v>
      </c>
      <c r="K513" s="37">
        <v>0</v>
      </c>
      <c r="L513" s="37">
        <v>0</v>
      </c>
      <c r="M513" s="37">
        <v>0</v>
      </c>
      <c r="N513" s="37">
        <v>0</v>
      </c>
      <c r="O513" s="37">
        <v>0</v>
      </c>
      <c r="P513" s="37">
        <v>0</v>
      </c>
      <c r="Q513" s="93">
        <v>0</v>
      </c>
      <c r="R513" s="93">
        <v>0</v>
      </c>
      <c r="S513" s="93">
        <v>0</v>
      </c>
      <c r="T513" s="93">
        <v>0</v>
      </c>
      <c r="U513" s="93">
        <v>0</v>
      </c>
      <c r="V513" s="93">
        <v>0</v>
      </c>
      <c r="W513" s="37">
        <v>0</v>
      </c>
      <c r="X513" s="37">
        <f>SUM(D507:Y507,D513:W513)</f>
        <v>0</v>
      </c>
      <c r="Y513" s="575"/>
      <c r="Z513" s="575"/>
      <c r="AA513" s="575"/>
      <c r="AB513" s="575"/>
      <c r="AC513" s="575"/>
      <c r="AD513" s="575"/>
      <c r="AE513" s="575"/>
      <c r="AF513" s="575"/>
      <c r="AG513" s="575"/>
      <c r="AH513" s="575"/>
      <c r="AI513" s="575"/>
      <c r="AJ513" s="575"/>
      <c r="AK513" s="575"/>
      <c r="AL513" s="575"/>
      <c r="AM513" s="575"/>
      <c r="AN513" s="575"/>
      <c r="AO513" s="575"/>
      <c r="AP513" s="575"/>
      <c r="AQ513" s="575"/>
      <c r="AR513" s="575"/>
      <c r="AS513" s="575"/>
    </row>
    <row r="514" spans="3:48" s="31" customFormat="1" ht="13.5">
      <c r="C514" s="79" t="s">
        <v>107</v>
      </c>
      <c r="D514" s="41">
        <v>0</v>
      </c>
      <c r="E514" s="41">
        <v>0</v>
      </c>
      <c r="F514" s="41">
        <v>0</v>
      </c>
      <c r="G514" s="41">
        <v>0</v>
      </c>
      <c r="H514" s="41">
        <v>0</v>
      </c>
      <c r="I514" s="41">
        <v>0</v>
      </c>
      <c r="J514" s="41">
        <v>0</v>
      </c>
      <c r="K514" s="41">
        <v>0</v>
      </c>
      <c r="L514" s="41">
        <v>0</v>
      </c>
      <c r="M514" s="41">
        <v>0</v>
      </c>
      <c r="N514" s="41">
        <v>0</v>
      </c>
      <c r="O514" s="41">
        <v>0</v>
      </c>
      <c r="P514" s="41">
        <v>0</v>
      </c>
      <c r="Q514" s="41">
        <v>0</v>
      </c>
      <c r="R514" s="41">
        <v>0</v>
      </c>
      <c r="S514" s="41">
        <v>0</v>
      </c>
      <c r="T514" s="41">
        <v>0</v>
      </c>
      <c r="U514" s="41">
        <v>0</v>
      </c>
      <c r="V514" s="41">
        <v>0</v>
      </c>
      <c r="W514" s="41">
        <v>0</v>
      </c>
      <c r="X514" s="41">
        <f>SUM(D508:Y508,D514:W514)</f>
        <v>0</v>
      </c>
      <c r="Y514" s="575"/>
      <c r="Z514" s="575"/>
      <c r="AA514" s="575"/>
      <c r="AB514" s="575"/>
      <c r="AC514" s="575"/>
      <c r="AD514" s="575"/>
      <c r="AE514" s="575"/>
      <c r="AF514" s="575"/>
      <c r="AG514" s="575"/>
      <c r="AH514" s="575"/>
      <c r="AI514" s="575"/>
      <c r="AJ514" s="575"/>
      <c r="AK514" s="575"/>
      <c r="AL514" s="575"/>
      <c r="AM514" s="575"/>
      <c r="AN514" s="575"/>
      <c r="AO514" s="575"/>
      <c r="AP514" s="575"/>
      <c r="AQ514" s="575"/>
      <c r="AR514" s="575"/>
      <c r="AS514" s="575"/>
    </row>
    <row r="515" spans="3:48" s="31" customFormat="1" ht="10.7" customHeight="1">
      <c r="F515" s="29"/>
      <c r="G515" s="45"/>
    </row>
    <row r="516" spans="3:48" s="31" customFormat="1" ht="17.25">
      <c r="C516" s="32" t="s">
        <v>158</v>
      </c>
      <c r="D516" s="25"/>
      <c r="E516" s="25"/>
      <c r="F516" s="69"/>
      <c r="G516" s="70"/>
      <c r="H516" s="25"/>
      <c r="I516" s="25"/>
      <c r="J516" s="71"/>
      <c r="K516" s="72"/>
      <c r="L516" s="25"/>
      <c r="M516" s="25"/>
      <c r="N516" s="25"/>
      <c r="O516" s="25"/>
      <c r="P516" s="25"/>
      <c r="W516" s="29" t="s">
        <v>157</v>
      </c>
    </row>
    <row r="517" spans="3:48" s="31" customFormat="1" ht="13.5">
      <c r="C517" s="47"/>
      <c r="D517" s="596">
        <f t="array" ref="D517:AS518">+TRANSPOSE('入力 _県内外'!$B$6:$C$47)</f>
        <v>1</v>
      </c>
      <c r="E517" s="596">
        <v>2</v>
      </c>
      <c r="F517" s="596">
        <v>3</v>
      </c>
      <c r="G517" s="596">
        <v>4</v>
      </c>
      <c r="H517" s="596">
        <v>5</v>
      </c>
      <c r="I517" s="596">
        <v>6</v>
      </c>
      <c r="J517" s="596">
        <v>7</v>
      </c>
      <c r="K517" s="596">
        <v>8</v>
      </c>
      <c r="L517" s="596">
        <v>9</v>
      </c>
      <c r="M517" s="596">
        <v>10</v>
      </c>
      <c r="N517" s="596">
        <v>11</v>
      </c>
      <c r="O517" s="596">
        <v>12</v>
      </c>
      <c r="P517" s="596">
        <v>13</v>
      </c>
      <c r="Q517" s="596">
        <v>14</v>
      </c>
      <c r="R517" s="596">
        <v>15</v>
      </c>
      <c r="S517" s="596">
        <v>16</v>
      </c>
      <c r="T517" s="596">
        <v>17</v>
      </c>
      <c r="U517" s="596">
        <v>18</v>
      </c>
      <c r="V517" s="596">
        <v>19</v>
      </c>
      <c r="W517" s="596">
        <v>20</v>
      </c>
      <c r="X517" s="596">
        <v>21</v>
      </c>
      <c r="Y517" s="596">
        <v>22</v>
      </c>
      <c r="Z517" s="596">
        <v>23</v>
      </c>
      <c r="AA517" s="596">
        <v>24</v>
      </c>
      <c r="AB517" s="596">
        <v>25</v>
      </c>
      <c r="AC517" s="596">
        <v>26</v>
      </c>
      <c r="AD517" s="596">
        <v>27</v>
      </c>
      <c r="AE517" s="596">
        <v>28</v>
      </c>
      <c r="AF517" s="596">
        <v>29</v>
      </c>
      <c r="AG517" s="596">
        <v>30</v>
      </c>
      <c r="AH517" s="596">
        <v>31</v>
      </c>
      <c r="AI517" s="596">
        <v>32</v>
      </c>
      <c r="AJ517" s="596">
        <v>33</v>
      </c>
      <c r="AK517" s="596">
        <v>34</v>
      </c>
      <c r="AL517" s="596">
        <v>35</v>
      </c>
      <c r="AM517" s="596">
        <v>36</v>
      </c>
      <c r="AN517" s="596">
        <v>37</v>
      </c>
      <c r="AO517" s="596">
        <v>38</v>
      </c>
      <c r="AP517" s="596">
        <v>39</v>
      </c>
      <c r="AQ517" s="596">
        <v>40</v>
      </c>
      <c r="AR517" s="596">
        <v>41</v>
      </c>
      <c r="AS517" s="596">
        <v>42</v>
      </c>
      <c r="AT517" s="94" t="s">
        <v>586</v>
      </c>
      <c r="AU517" s="94"/>
      <c r="AV517" s="47"/>
    </row>
    <row r="518" spans="3:48" s="31" customFormat="1" ht="54">
      <c r="C518" s="73" t="s">
        <v>56</v>
      </c>
      <c r="D518" s="546" t="str">
        <v>農業　　　　　</v>
      </c>
      <c r="E518" s="546" t="str">
        <v>林業　　　　　</v>
      </c>
      <c r="F518" s="546" t="str">
        <v>漁業　　　　</v>
      </c>
      <c r="G518" s="546" t="str">
        <v>鉱業</v>
      </c>
      <c r="H518" s="546" t="str">
        <v>飲食料品　　　　　　　</v>
      </c>
      <c r="I518" s="546" t="str">
        <v>繊維製品　</v>
      </c>
      <c r="J518" s="546" t="str">
        <v>パルプ・紙・木製品</v>
      </c>
      <c r="K518" s="546" t="str">
        <v>化学製品  　　　  　</v>
      </c>
      <c r="L518" s="546" t="str">
        <v>石油・石炭製品　　　</v>
      </c>
      <c r="M518" s="546" t="str">
        <v>プラスチック・ゴム</v>
      </c>
      <c r="N518" s="546" t="str">
        <v>窯業・土石製品　　</v>
      </c>
      <c r="O518" s="546" t="str">
        <v>鉄鋼　　　　　　　　</v>
      </c>
      <c r="P518" s="546" t="str">
        <v>非鉄金属　　　　　　</v>
      </c>
      <c r="Q518" s="546" t="str">
        <v>金属製品　　　　　　</v>
      </c>
      <c r="R518" s="546" t="str">
        <v>はん用機械</v>
      </c>
      <c r="S518" s="546" t="str">
        <v>生産用機械</v>
      </c>
      <c r="T518" s="546" t="str">
        <v>業務用機械</v>
      </c>
      <c r="U518" s="546" t="str">
        <v>電子部品</v>
      </c>
      <c r="V518" s="546" t="str">
        <v>電気機械　　　　　　</v>
      </c>
      <c r="W518" s="546" t="str">
        <v>情報・通信機器</v>
      </c>
      <c r="X518" s="546" t="str">
        <v>輸送機械  　　　　　</v>
      </c>
      <c r="Y518" s="546" t="str">
        <v>その他の製造工業製品</v>
      </c>
      <c r="Z518" s="546" t="str">
        <v>建設　　　　　　　　</v>
      </c>
      <c r="AA518" s="546" t="str">
        <v>電力・ガス・熱供給</v>
      </c>
      <c r="AB518" s="546" t="str">
        <v>水道</v>
      </c>
      <c r="AC518" s="546" t="str">
        <v>廃棄物処理</v>
      </c>
      <c r="AD518" s="546" t="str">
        <v>商業　　　　　　　　</v>
      </c>
      <c r="AE518" s="546" t="str">
        <v>金融・保険　　　　　</v>
      </c>
      <c r="AF518" s="546" t="str">
        <v>不動産　　　　　　　</v>
      </c>
      <c r="AG518" s="546" t="str">
        <v>運輸・郵便　　　</v>
      </c>
      <c r="AH518" s="546" t="str">
        <v>情報通信</v>
      </c>
      <c r="AI518" s="546" t="str">
        <v>公務　　　　　　　　</v>
      </c>
      <c r="AJ518" s="546" t="str">
        <v>教育・研究　　　　　</v>
      </c>
      <c r="AK518" s="546" t="str">
        <v>医療・福祉</v>
      </c>
      <c r="AL518" s="546" t="str">
        <v>その他の非営利団体サービス</v>
      </c>
      <c r="AM518" s="546" t="str">
        <v>対事業所サービス</v>
      </c>
      <c r="AN518" s="546" t="str">
        <v>宿泊業</v>
      </c>
      <c r="AO518" s="546" t="str">
        <v>飲食サービス</v>
      </c>
      <c r="AP518" s="546" t="str">
        <v>娯楽サービス</v>
      </c>
      <c r="AQ518" s="546" t="str">
        <v>対個人サービス</v>
      </c>
      <c r="AR518" s="546" t="str">
        <v>事務用品</v>
      </c>
      <c r="AS518" s="546" t="str">
        <v>分類不明</v>
      </c>
      <c r="AT518" s="94" t="s">
        <v>586</v>
      </c>
      <c r="AU518" s="94"/>
      <c r="AV518" s="30" t="s">
        <v>90</v>
      </c>
    </row>
    <row r="519" spans="3:48" s="31" customFormat="1" ht="13.5">
      <c r="C519" s="74" t="s">
        <v>114</v>
      </c>
      <c r="D519" s="84">
        <f t="array" ref="D519:AS521">+詳細4!D149:AS151</f>
        <v>0</v>
      </c>
      <c r="E519" s="84">
        <v>0</v>
      </c>
      <c r="F519" s="84">
        <v>0</v>
      </c>
      <c r="G519" s="84">
        <v>0</v>
      </c>
      <c r="H519" s="84">
        <v>0</v>
      </c>
      <c r="I519" s="84">
        <v>0</v>
      </c>
      <c r="J519" s="84">
        <v>0</v>
      </c>
      <c r="K519" s="84">
        <v>0</v>
      </c>
      <c r="L519" s="84">
        <v>0</v>
      </c>
      <c r="M519" s="84">
        <v>0</v>
      </c>
      <c r="N519" s="84">
        <v>0</v>
      </c>
      <c r="O519" s="84">
        <v>0</v>
      </c>
      <c r="P519" s="84">
        <v>0</v>
      </c>
      <c r="Q519" s="84">
        <v>0</v>
      </c>
      <c r="R519" s="84">
        <v>0</v>
      </c>
      <c r="S519" s="84">
        <v>0</v>
      </c>
      <c r="T519" s="84">
        <v>0</v>
      </c>
      <c r="U519" s="84">
        <v>0</v>
      </c>
      <c r="V519" s="84">
        <v>0</v>
      </c>
      <c r="W519" s="84">
        <v>0</v>
      </c>
      <c r="X519" s="75">
        <v>0</v>
      </c>
      <c r="Y519" s="75">
        <v>0</v>
      </c>
      <c r="Z519" s="75">
        <v>0</v>
      </c>
      <c r="AA519" s="75">
        <v>0</v>
      </c>
      <c r="AB519" s="75">
        <v>0</v>
      </c>
      <c r="AC519" s="75">
        <v>0</v>
      </c>
      <c r="AD519" s="75">
        <v>0</v>
      </c>
      <c r="AE519" s="75">
        <v>0</v>
      </c>
      <c r="AF519" s="75">
        <v>0</v>
      </c>
      <c r="AG519" s="75">
        <v>0</v>
      </c>
      <c r="AH519" s="75">
        <v>0</v>
      </c>
      <c r="AI519" s="75">
        <v>0</v>
      </c>
      <c r="AJ519" s="75">
        <v>0</v>
      </c>
      <c r="AK519" s="75">
        <v>0</v>
      </c>
      <c r="AL519" s="75">
        <v>0</v>
      </c>
      <c r="AM519" s="75">
        <v>0</v>
      </c>
      <c r="AN519" s="75">
        <v>0</v>
      </c>
      <c r="AO519" s="75">
        <v>0</v>
      </c>
      <c r="AP519" s="75">
        <v>0</v>
      </c>
      <c r="AQ519" s="75">
        <v>0</v>
      </c>
      <c r="AR519" s="75">
        <v>0</v>
      </c>
      <c r="AS519" s="75">
        <v>0</v>
      </c>
      <c r="AT519" s="94" t="s">
        <v>586</v>
      </c>
      <c r="AU519" s="94"/>
      <c r="AV519" s="568">
        <f>+SUM(D519:AS519)-X525</f>
        <v>0</v>
      </c>
    </row>
    <row r="520" spans="3:48" s="31" customFormat="1" ht="13.5">
      <c r="C520" s="77" t="s">
        <v>115</v>
      </c>
      <c r="D520" s="85">
        <v>0</v>
      </c>
      <c r="E520" s="85">
        <v>0</v>
      </c>
      <c r="F520" s="85">
        <v>0</v>
      </c>
      <c r="G520" s="85">
        <v>0</v>
      </c>
      <c r="H520" s="85">
        <v>0</v>
      </c>
      <c r="I520" s="85">
        <v>0</v>
      </c>
      <c r="J520" s="85">
        <v>0</v>
      </c>
      <c r="K520" s="85">
        <v>0</v>
      </c>
      <c r="L520" s="85">
        <v>0</v>
      </c>
      <c r="M520" s="85">
        <v>0</v>
      </c>
      <c r="N520" s="85">
        <v>0</v>
      </c>
      <c r="O520" s="85">
        <v>0</v>
      </c>
      <c r="P520" s="85">
        <v>0</v>
      </c>
      <c r="Q520" s="85">
        <v>0</v>
      </c>
      <c r="R520" s="85">
        <v>0</v>
      </c>
      <c r="S520" s="85">
        <v>0</v>
      </c>
      <c r="T520" s="85">
        <v>0</v>
      </c>
      <c r="U520" s="85">
        <v>0</v>
      </c>
      <c r="V520" s="85">
        <v>0</v>
      </c>
      <c r="W520" s="85">
        <v>0</v>
      </c>
      <c r="X520" s="37">
        <v>0</v>
      </c>
      <c r="Y520" s="37">
        <v>0</v>
      </c>
      <c r="Z520" s="37">
        <v>0</v>
      </c>
      <c r="AA520" s="37">
        <v>0</v>
      </c>
      <c r="AB520" s="37">
        <v>0</v>
      </c>
      <c r="AC520" s="37">
        <v>0</v>
      </c>
      <c r="AD520" s="37">
        <v>0</v>
      </c>
      <c r="AE520" s="37">
        <v>0</v>
      </c>
      <c r="AF520" s="37">
        <v>0</v>
      </c>
      <c r="AG520" s="37">
        <v>0</v>
      </c>
      <c r="AH520" s="37">
        <v>0</v>
      </c>
      <c r="AI520" s="37">
        <v>0</v>
      </c>
      <c r="AJ520" s="37">
        <v>0</v>
      </c>
      <c r="AK520" s="37">
        <v>0</v>
      </c>
      <c r="AL520" s="37">
        <v>0</v>
      </c>
      <c r="AM520" s="37">
        <v>0</v>
      </c>
      <c r="AN520" s="37">
        <v>0</v>
      </c>
      <c r="AO520" s="37">
        <v>0</v>
      </c>
      <c r="AP520" s="37">
        <v>0</v>
      </c>
      <c r="AQ520" s="37">
        <v>0</v>
      </c>
      <c r="AR520" s="37">
        <v>0</v>
      </c>
      <c r="AS520" s="37">
        <v>0</v>
      </c>
      <c r="AT520" s="94" t="s">
        <v>586</v>
      </c>
      <c r="AU520" s="94"/>
      <c r="AV520" s="568">
        <f>+SUM(D520:AS520)-X526</f>
        <v>0</v>
      </c>
    </row>
    <row r="521" spans="3:48" s="31" customFormat="1" ht="13.5">
      <c r="C521" s="77" t="s">
        <v>116</v>
      </c>
      <c r="D521" s="85">
        <v>0</v>
      </c>
      <c r="E521" s="85">
        <v>0</v>
      </c>
      <c r="F521" s="85">
        <v>0</v>
      </c>
      <c r="G521" s="85">
        <v>0</v>
      </c>
      <c r="H521" s="85">
        <v>0</v>
      </c>
      <c r="I521" s="85">
        <v>0</v>
      </c>
      <c r="J521" s="85">
        <v>0</v>
      </c>
      <c r="K521" s="85">
        <v>0</v>
      </c>
      <c r="L521" s="85">
        <v>0</v>
      </c>
      <c r="M521" s="85">
        <v>0</v>
      </c>
      <c r="N521" s="85">
        <v>0</v>
      </c>
      <c r="O521" s="85">
        <v>0</v>
      </c>
      <c r="P521" s="85">
        <v>0</v>
      </c>
      <c r="Q521" s="85">
        <v>0</v>
      </c>
      <c r="R521" s="85">
        <v>0</v>
      </c>
      <c r="S521" s="85">
        <v>0</v>
      </c>
      <c r="T521" s="85">
        <v>0</v>
      </c>
      <c r="U521" s="85">
        <v>0</v>
      </c>
      <c r="V521" s="85">
        <v>0</v>
      </c>
      <c r="W521" s="85">
        <v>0</v>
      </c>
      <c r="X521" s="37">
        <v>0</v>
      </c>
      <c r="Y521" s="37">
        <v>0</v>
      </c>
      <c r="Z521" s="37">
        <v>0</v>
      </c>
      <c r="AA521" s="37">
        <v>0</v>
      </c>
      <c r="AB521" s="37">
        <v>0</v>
      </c>
      <c r="AC521" s="37">
        <v>0</v>
      </c>
      <c r="AD521" s="37">
        <v>0</v>
      </c>
      <c r="AE521" s="37">
        <v>0</v>
      </c>
      <c r="AF521" s="37">
        <v>0</v>
      </c>
      <c r="AG521" s="37">
        <v>0</v>
      </c>
      <c r="AH521" s="37">
        <v>0</v>
      </c>
      <c r="AI521" s="37">
        <v>0</v>
      </c>
      <c r="AJ521" s="37">
        <v>0</v>
      </c>
      <c r="AK521" s="37">
        <v>0</v>
      </c>
      <c r="AL521" s="37">
        <v>0</v>
      </c>
      <c r="AM521" s="37">
        <v>0</v>
      </c>
      <c r="AN521" s="37">
        <v>0</v>
      </c>
      <c r="AO521" s="37">
        <v>0</v>
      </c>
      <c r="AP521" s="37">
        <v>0</v>
      </c>
      <c r="AQ521" s="37">
        <v>0</v>
      </c>
      <c r="AR521" s="37">
        <v>0</v>
      </c>
      <c r="AS521" s="37">
        <v>0</v>
      </c>
      <c r="AT521" s="94" t="s">
        <v>586</v>
      </c>
      <c r="AU521" s="94"/>
      <c r="AV521" s="569">
        <f>+SUM(D521:AS521)-X527</f>
        <v>0</v>
      </c>
    </row>
    <row r="522" spans="3:48" s="31" customFormat="1" ht="13.5">
      <c r="C522" s="77" t="s">
        <v>107</v>
      </c>
      <c r="D522" s="562">
        <f t="shared" ref="D522:AS522" si="38">SUM(D519:D521)</f>
        <v>0</v>
      </c>
      <c r="E522" s="562">
        <f t="shared" si="38"/>
        <v>0</v>
      </c>
      <c r="F522" s="562">
        <f t="shared" si="38"/>
        <v>0</v>
      </c>
      <c r="G522" s="562">
        <f t="shared" si="38"/>
        <v>0</v>
      </c>
      <c r="H522" s="562">
        <f t="shared" si="38"/>
        <v>0</v>
      </c>
      <c r="I522" s="562">
        <f t="shared" si="38"/>
        <v>0</v>
      </c>
      <c r="J522" s="562">
        <f t="shared" si="38"/>
        <v>0</v>
      </c>
      <c r="K522" s="562">
        <f t="shared" si="38"/>
        <v>0</v>
      </c>
      <c r="L522" s="562">
        <f t="shared" si="38"/>
        <v>0</v>
      </c>
      <c r="M522" s="562">
        <f t="shared" si="38"/>
        <v>0</v>
      </c>
      <c r="N522" s="562">
        <f t="shared" si="38"/>
        <v>0</v>
      </c>
      <c r="O522" s="562">
        <f t="shared" si="38"/>
        <v>0</v>
      </c>
      <c r="P522" s="562">
        <f t="shared" si="38"/>
        <v>0</v>
      </c>
      <c r="Q522" s="562">
        <f t="shared" si="38"/>
        <v>0</v>
      </c>
      <c r="R522" s="562">
        <f t="shared" si="38"/>
        <v>0</v>
      </c>
      <c r="S522" s="562">
        <f t="shared" si="38"/>
        <v>0</v>
      </c>
      <c r="T522" s="562">
        <f t="shared" si="38"/>
        <v>0</v>
      </c>
      <c r="U522" s="562">
        <f t="shared" si="38"/>
        <v>0</v>
      </c>
      <c r="V522" s="562">
        <f t="shared" si="38"/>
        <v>0</v>
      </c>
      <c r="W522" s="564">
        <f t="shared" si="38"/>
        <v>0</v>
      </c>
      <c r="X522" s="564">
        <f t="shared" si="38"/>
        <v>0</v>
      </c>
      <c r="Y522" s="564">
        <f t="shared" si="38"/>
        <v>0</v>
      </c>
      <c r="Z522" s="564">
        <f t="shared" si="38"/>
        <v>0</v>
      </c>
      <c r="AA522" s="564">
        <f t="shared" si="38"/>
        <v>0</v>
      </c>
      <c r="AB522" s="564">
        <f t="shared" si="38"/>
        <v>0</v>
      </c>
      <c r="AC522" s="564">
        <f t="shared" si="38"/>
        <v>0</v>
      </c>
      <c r="AD522" s="564">
        <f t="shared" si="38"/>
        <v>0</v>
      </c>
      <c r="AE522" s="564">
        <f t="shared" si="38"/>
        <v>0</v>
      </c>
      <c r="AF522" s="564">
        <f t="shared" si="38"/>
        <v>0</v>
      </c>
      <c r="AG522" s="564">
        <f t="shared" si="38"/>
        <v>0</v>
      </c>
      <c r="AH522" s="564">
        <f t="shared" si="38"/>
        <v>0</v>
      </c>
      <c r="AI522" s="564">
        <f t="shared" si="38"/>
        <v>0</v>
      </c>
      <c r="AJ522" s="564">
        <f t="shared" si="38"/>
        <v>0</v>
      </c>
      <c r="AK522" s="564">
        <f t="shared" si="38"/>
        <v>0</v>
      </c>
      <c r="AL522" s="564">
        <f t="shared" si="38"/>
        <v>0</v>
      </c>
      <c r="AM522" s="564">
        <f t="shared" si="38"/>
        <v>0</v>
      </c>
      <c r="AN522" s="564">
        <f t="shared" si="38"/>
        <v>0</v>
      </c>
      <c r="AO522" s="564">
        <f t="shared" si="38"/>
        <v>0</v>
      </c>
      <c r="AP522" s="564">
        <f t="shared" si="38"/>
        <v>0</v>
      </c>
      <c r="AQ522" s="564">
        <f t="shared" si="38"/>
        <v>0</v>
      </c>
      <c r="AR522" s="564">
        <f t="shared" si="38"/>
        <v>0</v>
      </c>
      <c r="AS522" s="564">
        <f t="shared" si="38"/>
        <v>0</v>
      </c>
      <c r="AT522" s="94" t="s">
        <v>586</v>
      </c>
      <c r="AU522" s="94"/>
      <c r="AV522" s="569">
        <f>+SUM(D522:AS522)-X528</f>
        <v>0</v>
      </c>
    </row>
    <row r="523" spans="3:48" s="31" customFormat="1" ht="13.5">
      <c r="C523" s="47"/>
      <c r="D523" s="545">
        <f t="array" ref="D523:W524">+Z517:AS518</f>
        <v>23</v>
      </c>
      <c r="E523" s="545">
        <v>24</v>
      </c>
      <c r="F523" s="545">
        <v>25</v>
      </c>
      <c r="G523" s="545">
        <v>26</v>
      </c>
      <c r="H523" s="545">
        <v>27</v>
      </c>
      <c r="I523" s="545">
        <v>28</v>
      </c>
      <c r="J523" s="545">
        <v>29</v>
      </c>
      <c r="K523" s="545">
        <v>30</v>
      </c>
      <c r="L523" s="545">
        <v>31</v>
      </c>
      <c r="M523" s="545">
        <v>32</v>
      </c>
      <c r="N523" s="545">
        <v>33</v>
      </c>
      <c r="O523" s="545">
        <v>34</v>
      </c>
      <c r="P523" s="545">
        <v>35</v>
      </c>
      <c r="Q523" s="545">
        <v>36</v>
      </c>
      <c r="R523" s="545">
        <v>37</v>
      </c>
      <c r="S523" s="545">
        <v>38</v>
      </c>
      <c r="T523" s="545">
        <v>39</v>
      </c>
      <c r="U523" s="545">
        <v>40</v>
      </c>
      <c r="V523" s="545">
        <v>41</v>
      </c>
      <c r="W523" s="545">
        <v>42</v>
      </c>
      <c r="X523" s="545"/>
      <c r="Y523" s="575"/>
      <c r="Z523" s="575"/>
      <c r="AA523" s="575"/>
      <c r="AB523" s="575"/>
      <c r="AC523" s="575"/>
      <c r="AD523" s="575"/>
      <c r="AE523" s="575"/>
      <c r="AF523" s="575"/>
      <c r="AG523" s="575"/>
      <c r="AH523" s="575"/>
      <c r="AI523" s="575"/>
      <c r="AJ523" s="575"/>
      <c r="AK523" s="575"/>
      <c r="AL523" s="575"/>
      <c r="AM523" s="575"/>
      <c r="AN523" s="575"/>
      <c r="AO523" s="575"/>
      <c r="AP523" s="575"/>
      <c r="AQ523" s="575"/>
      <c r="AR523" s="575"/>
      <c r="AS523" s="575"/>
    </row>
    <row r="524" spans="3:48" s="31" customFormat="1" ht="54">
      <c r="C524" s="73" t="s">
        <v>56</v>
      </c>
      <c r="D524" s="546" t="str">
        <v>建設　　　　　　　　</v>
      </c>
      <c r="E524" s="546" t="str">
        <v>電力・ガス・熱供給</v>
      </c>
      <c r="F524" s="546" t="str">
        <v>水道</v>
      </c>
      <c r="G524" s="546" t="str">
        <v>廃棄物処理</v>
      </c>
      <c r="H524" s="546" t="str">
        <v>商業　　　　　　　　</v>
      </c>
      <c r="I524" s="546" t="str">
        <v>金融・保険　　　　　</v>
      </c>
      <c r="J524" s="546" t="str">
        <v>不動産　　　　　　　</v>
      </c>
      <c r="K524" s="546" t="str">
        <v>運輸・郵便　　　</v>
      </c>
      <c r="L524" s="546" t="str">
        <v>情報通信</v>
      </c>
      <c r="M524" s="546" t="str">
        <v>公務　　　　　　　　</v>
      </c>
      <c r="N524" s="546" t="str">
        <v>教育・研究　　　　　</v>
      </c>
      <c r="O524" s="546" t="str">
        <v>医療・福祉</v>
      </c>
      <c r="P524" s="546" t="str">
        <v>その他の非営利団体サービス</v>
      </c>
      <c r="Q524" s="546" t="str">
        <v>対事業所サービス</v>
      </c>
      <c r="R524" s="546" t="str">
        <v>宿泊業</v>
      </c>
      <c r="S524" s="546" t="str">
        <v>飲食サービス</v>
      </c>
      <c r="T524" s="546" t="str">
        <v>娯楽サービス</v>
      </c>
      <c r="U524" s="546" t="str">
        <v>対個人サービス</v>
      </c>
      <c r="V524" s="546" t="str">
        <v>事務用品</v>
      </c>
      <c r="W524" s="546" t="str">
        <v>分類不明</v>
      </c>
      <c r="X524" s="546" t="s">
        <v>90</v>
      </c>
      <c r="Y524" s="575"/>
      <c r="Z524" s="575"/>
      <c r="AA524" s="575"/>
      <c r="AB524" s="575"/>
      <c r="AC524" s="575"/>
      <c r="AD524" s="575"/>
      <c r="AE524" s="575"/>
      <c r="AF524" s="575"/>
      <c r="AG524" s="575"/>
      <c r="AH524" s="575"/>
      <c r="AI524" s="575"/>
      <c r="AJ524" s="575"/>
      <c r="AK524" s="575"/>
      <c r="AL524" s="575"/>
      <c r="AM524" s="575"/>
      <c r="AN524" s="575"/>
      <c r="AO524" s="575"/>
      <c r="AP524" s="575"/>
      <c r="AQ524" s="575"/>
      <c r="AR524" s="575"/>
      <c r="AS524" s="575"/>
    </row>
    <row r="525" spans="3:48" s="31" customFormat="1" ht="13.5">
      <c r="C525" s="74" t="s">
        <v>114</v>
      </c>
      <c r="D525" s="75">
        <f t="array" ref="D525:W528">+Z519:AS522</f>
        <v>0</v>
      </c>
      <c r="E525" s="75">
        <v>0</v>
      </c>
      <c r="F525" s="75">
        <v>0</v>
      </c>
      <c r="G525" s="75">
        <v>0</v>
      </c>
      <c r="H525" s="75">
        <v>0</v>
      </c>
      <c r="I525" s="75">
        <v>0</v>
      </c>
      <c r="J525" s="75">
        <v>0</v>
      </c>
      <c r="K525" s="75">
        <v>0</v>
      </c>
      <c r="L525" s="75">
        <v>0</v>
      </c>
      <c r="M525" s="75">
        <v>0</v>
      </c>
      <c r="N525" s="75">
        <v>0</v>
      </c>
      <c r="O525" s="75">
        <v>0</v>
      </c>
      <c r="P525" s="75">
        <v>0</v>
      </c>
      <c r="Q525" s="92">
        <v>0</v>
      </c>
      <c r="R525" s="92">
        <v>0</v>
      </c>
      <c r="S525" s="92">
        <v>0</v>
      </c>
      <c r="T525" s="92">
        <v>0</v>
      </c>
      <c r="U525" s="92">
        <v>0</v>
      </c>
      <c r="V525" s="92">
        <v>0</v>
      </c>
      <c r="W525" s="75">
        <v>0</v>
      </c>
      <c r="X525" s="75">
        <f>SUM(D519:Y519,D525:W525)</f>
        <v>0</v>
      </c>
      <c r="Y525" s="575"/>
      <c r="Z525" s="575"/>
      <c r="AA525" s="575"/>
      <c r="AB525" s="575"/>
      <c r="AC525" s="575"/>
      <c r="AD525" s="575"/>
      <c r="AE525" s="575"/>
      <c r="AF525" s="575"/>
      <c r="AG525" s="575"/>
      <c r="AH525" s="575"/>
      <c r="AI525" s="575"/>
      <c r="AJ525" s="575"/>
      <c r="AK525" s="575"/>
      <c r="AL525" s="575"/>
      <c r="AM525" s="575"/>
      <c r="AN525" s="575"/>
      <c r="AO525" s="575"/>
      <c r="AP525" s="575"/>
      <c r="AQ525" s="575"/>
      <c r="AR525" s="575"/>
      <c r="AS525" s="575"/>
    </row>
    <row r="526" spans="3:48" s="31" customFormat="1" ht="13.5">
      <c r="C526" s="77" t="s">
        <v>115</v>
      </c>
      <c r="D526" s="93">
        <v>0</v>
      </c>
      <c r="E526" s="93">
        <v>0</v>
      </c>
      <c r="F526" s="93">
        <v>0</v>
      </c>
      <c r="G526" s="93">
        <v>0</v>
      </c>
      <c r="H526" s="93">
        <v>0</v>
      </c>
      <c r="I526" s="93">
        <v>0</v>
      </c>
      <c r="J526" s="93">
        <v>0</v>
      </c>
      <c r="K526" s="93">
        <v>0</v>
      </c>
      <c r="L526" s="93">
        <v>0</v>
      </c>
      <c r="M526" s="93">
        <v>0</v>
      </c>
      <c r="N526" s="93">
        <v>0</v>
      </c>
      <c r="O526" s="93">
        <v>0</v>
      </c>
      <c r="P526" s="93">
        <v>0</v>
      </c>
      <c r="Q526" s="93">
        <v>0</v>
      </c>
      <c r="R526" s="93">
        <v>0</v>
      </c>
      <c r="S526" s="93">
        <v>0</v>
      </c>
      <c r="T526" s="93">
        <v>0</v>
      </c>
      <c r="U526" s="93">
        <v>0</v>
      </c>
      <c r="V526" s="93">
        <v>0</v>
      </c>
      <c r="W526" s="37">
        <v>0</v>
      </c>
      <c r="X526" s="37">
        <f>SUM(D520:Y520,D526:W526)</f>
        <v>0</v>
      </c>
      <c r="Y526" s="575"/>
      <c r="Z526" s="575"/>
      <c r="AA526" s="575"/>
      <c r="AB526" s="575"/>
      <c r="AC526" s="575"/>
      <c r="AD526" s="575"/>
      <c r="AE526" s="575"/>
      <c r="AF526" s="575"/>
      <c r="AG526" s="575"/>
      <c r="AH526" s="575"/>
      <c r="AI526" s="575"/>
      <c r="AJ526" s="575"/>
      <c r="AK526" s="575"/>
      <c r="AL526" s="575"/>
      <c r="AM526" s="575"/>
      <c r="AN526" s="575"/>
      <c r="AO526" s="575"/>
      <c r="AP526" s="575"/>
      <c r="AQ526" s="575"/>
      <c r="AR526" s="575"/>
      <c r="AS526" s="575"/>
    </row>
    <row r="527" spans="3:48" s="31" customFormat="1" ht="13.5">
      <c r="C527" s="77" t="s">
        <v>116</v>
      </c>
      <c r="D527" s="37">
        <v>0</v>
      </c>
      <c r="E527" s="37">
        <v>0</v>
      </c>
      <c r="F527" s="37">
        <v>0</v>
      </c>
      <c r="G527" s="37">
        <v>0</v>
      </c>
      <c r="H527" s="37">
        <v>0</v>
      </c>
      <c r="I527" s="37">
        <v>0</v>
      </c>
      <c r="J527" s="37">
        <v>0</v>
      </c>
      <c r="K527" s="37">
        <v>0</v>
      </c>
      <c r="L527" s="37">
        <v>0</v>
      </c>
      <c r="M527" s="37">
        <v>0</v>
      </c>
      <c r="N527" s="37">
        <v>0</v>
      </c>
      <c r="O527" s="37">
        <v>0</v>
      </c>
      <c r="P527" s="37">
        <v>0</v>
      </c>
      <c r="Q527" s="93">
        <v>0</v>
      </c>
      <c r="R527" s="93">
        <v>0</v>
      </c>
      <c r="S527" s="93">
        <v>0</v>
      </c>
      <c r="T527" s="93">
        <v>0</v>
      </c>
      <c r="U527" s="93">
        <v>0</v>
      </c>
      <c r="V527" s="93">
        <v>0</v>
      </c>
      <c r="W527" s="37">
        <v>0</v>
      </c>
      <c r="X527" s="37">
        <f>SUM(D521:Y521,D527:W527)</f>
        <v>0</v>
      </c>
      <c r="Y527" s="575"/>
      <c r="Z527" s="575"/>
      <c r="AA527" s="575"/>
      <c r="AB527" s="575"/>
      <c r="AC527" s="575"/>
      <c r="AD527" s="575"/>
      <c r="AE527" s="575"/>
      <c r="AF527" s="575"/>
      <c r="AG527" s="575"/>
      <c r="AH527" s="575"/>
      <c r="AI527" s="575"/>
      <c r="AJ527" s="575"/>
      <c r="AK527" s="575"/>
      <c r="AL527" s="575"/>
      <c r="AM527" s="575"/>
      <c r="AN527" s="575"/>
      <c r="AO527" s="575"/>
      <c r="AP527" s="575"/>
      <c r="AQ527" s="575"/>
      <c r="AR527" s="575"/>
      <c r="AS527" s="575"/>
    </row>
    <row r="528" spans="3:48" s="31" customFormat="1" ht="13.5">
      <c r="C528" s="79" t="s">
        <v>107</v>
      </c>
      <c r="D528" s="41">
        <v>0</v>
      </c>
      <c r="E528" s="41">
        <v>0</v>
      </c>
      <c r="F528" s="41">
        <v>0</v>
      </c>
      <c r="G528" s="41">
        <v>0</v>
      </c>
      <c r="H528" s="41">
        <v>0</v>
      </c>
      <c r="I528" s="41">
        <v>0</v>
      </c>
      <c r="J528" s="41">
        <v>0</v>
      </c>
      <c r="K528" s="41">
        <v>0</v>
      </c>
      <c r="L528" s="41">
        <v>0</v>
      </c>
      <c r="M528" s="41">
        <v>0</v>
      </c>
      <c r="N528" s="41">
        <v>0</v>
      </c>
      <c r="O528" s="41">
        <v>0</v>
      </c>
      <c r="P528" s="41">
        <v>0</v>
      </c>
      <c r="Q528" s="41">
        <v>0</v>
      </c>
      <c r="R528" s="41">
        <v>0</v>
      </c>
      <c r="S528" s="41">
        <v>0</v>
      </c>
      <c r="T528" s="41">
        <v>0</v>
      </c>
      <c r="U528" s="41">
        <v>0</v>
      </c>
      <c r="V528" s="41">
        <v>0</v>
      </c>
      <c r="W528" s="41">
        <v>0</v>
      </c>
      <c r="X528" s="41">
        <f>SUM(D522:Y522,D528:W528)</f>
        <v>0</v>
      </c>
      <c r="Y528" s="575"/>
      <c r="Z528" s="575"/>
      <c r="AA528" s="575"/>
      <c r="AB528" s="575"/>
      <c r="AC528" s="575"/>
      <c r="AD528" s="575"/>
      <c r="AE528" s="575"/>
      <c r="AF528" s="575"/>
      <c r="AG528" s="575"/>
      <c r="AH528" s="575"/>
      <c r="AI528" s="575"/>
      <c r="AJ528" s="575"/>
      <c r="AK528" s="575"/>
      <c r="AL528" s="575"/>
      <c r="AM528" s="575"/>
      <c r="AN528" s="575"/>
      <c r="AO528" s="575"/>
      <c r="AP528" s="575"/>
      <c r="AQ528" s="575"/>
      <c r="AR528" s="575"/>
      <c r="AS528" s="575"/>
    </row>
    <row r="529" spans="3:48" s="31" customFormat="1" ht="10.7" customHeight="1">
      <c r="F529" s="29"/>
      <c r="G529" s="45"/>
    </row>
    <row r="530" spans="3:48" s="31" customFormat="1" ht="17.25">
      <c r="C530" s="32" t="s">
        <v>159</v>
      </c>
      <c r="D530" s="25"/>
      <c r="E530" s="25"/>
      <c r="F530" s="69"/>
      <c r="G530" s="70"/>
      <c r="H530" s="25"/>
      <c r="I530" s="25"/>
      <c r="J530" s="71"/>
      <c r="K530" s="72"/>
      <c r="L530" s="25"/>
      <c r="M530" s="25"/>
      <c r="N530" s="25"/>
      <c r="O530" s="25"/>
      <c r="P530" s="25"/>
      <c r="W530" s="29" t="s">
        <v>157</v>
      </c>
    </row>
    <row r="531" spans="3:48" s="31" customFormat="1" ht="13.5">
      <c r="C531" s="47"/>
      <c r="D531" s="596">
        <f t="array" ref="D531:AS532">+TRANSPOSE('入力 _県内外'!$B$6:$C$47)</f>
        <v>1</v>
      </c>
      <c r="E531" s="596">
        <v>2</v>
      </c>
      <c r="F531" s="596">
        <v>3</v>
      </c>
      <c r="G531" s="596">
        <v>4</v>
      </c>
      <c r="H531" s="596">
        <v>5</v>
      </c>
      <c r="I531" s="596">
        <v>6</v>
      </c>
      <c r="J531" s="596">
        <v>7</v>
      </c>
      <c r="K531" s="596">
        <v>8</v>
      </c>
      <c r="L531" s="596">
        <v>9</v>
      </c>
      <c r="M531" s="596">
        <v>10</v>
      </c>
      <c r="N531" s="596">
        <v>11</v>
      </c>
      <c r="O531" s="596">
        <v>12</v>
      </c>
      <c r="P531" s="596">
        <v>13</v>
      </c>
      <c r="Q531" s="596">
        <v>14</v>
      </c>
      <c r="R531" s="596">
        <v>15</v>
      </c>
      <c r="S531" s="596">
        <v>16</v>
      </c>
      <c r="T531" s="596">
        <v>17</v>
      </c>
      <c r="U531" s="596">
        <v>18</v>
      </c>
      <c r="V531" s="596">
        <v>19</v>
      </c>
      <c r="W531" s="596">
        <v>20</v>
      </c>
      <c r="X531" s="596">
        <v>21</v>
      </c>
      <c r="Y531" s="596">
        <v>22</v>
      </c>
      <c r="Z531" s="596">
        <v>23</v>
      </c>
      <c r="AA531" s="596">
        <v>24</v>
      </c>
      <c r="AB531" s="596">
        <v>25</v>
      </c>
      <c r="AC531" s="596">
        <v>26</v>
      </c>
      <c r="AD531" s="596">
        <v>27</v>
      </c>
      <c r="AE531" s="596">
        <v>28</v>
      </c>
      <c r="AF531" s="596">
        <v>29</v>
      </c>
      <c r="AG531" s="596">
        <v>30</v>
      </c>
      <c r="AH531" s="596">
        <v>31</v>
      </c>
      <c r="AI531" s="596">
        <v>32</v>
      </c>
      <c r="AJ531" s="596">
        <v>33</v>
      </c>
      <c r="AK531" s="596">
        <v>34</v>
      </c>
      <c r="AL531" s="596">
        <v>35</v>
      </c>
      <c r="AM531" s="596">
        <v>36</v>
      </c>
      <c r="AN531" s="596">
        <v>37</v>
      </c>
      <c r="AO531" s="596">
        <v>38</v>
      </c>
      <c r="AP531" s="596">
        <v>39</v>
      </c>
      <c r="AQ531" s="596">
        <v>40</v>
      </c>
      <c r="AR531" s="596">
        <v>41</v>
      </c>
      <c r="AS531" s="596">
        <v>42</v>
      </c>
      <c r="AT531" s="94" t="s">
        <v>586</v>
      </c>
      <c r="AU531" s="94"/>
      <c r="AV531" s="47"/>
    </row>
    <row r="532" spans="3:48" s="31" customFormat="1" ht="54">
      <c r="C532" s="73" t="s">
        <v>56</v>
      </c>
      <c r="D532" s="546" t="str">
        <v>農業　　　　　</v>
      </c>
      <c r="E532" s="546" t="str">
        <v>林業　　　　　</v>
      </c>
      <c r="F532" s="546" t="str">
        <v>漁業　　　　</v>
      </c>
      <c r="G532" s="546" t="str">
        <v>鉱業</v>
      </c>
      <c r="H532" s="546" t="str">
        <v>飲食料品　　　　　　　</v>
      </c>
      <c r="I532" s="546" t="str">
        <v>繊維製品　</v>
      </c>
      <c r="J532" s="546" t="str">
        <v>パルプ・紙・木製品</v>
      </c>
      <c r="K532" s="546" t="str">
        <v>化学製品  　　　  　</v>
      </c>
      <c r="L532" s="546" t="str">
        <v>石油・石炭製品　　　</v>
      </c>
      <c r="M532" s="546" t="str">
        <v>プラスチック・ゴム</v>
      </c>
      <c r="N532" s="546" t="str">
        <v>窯業・土石製品　　</v>
      </c>
      <c r="O532" s="546" t="str">
        <v>鉄鋼　　　　　　　　</v>
      </c>
      <c r="P532" s="546" t="str">
        <v>非鉄金属　　　　　　</v>
      </c>
      <c r="Q532" s="546" t="str">
        <v>金属製品　　　　　　</v>
      </c>
      <c r="R532" s="546" t="str">
        <v>はん用機械</v>
      </c>
      <c r="S532" s="546" t="str">
        <v>生産用機械</v>
      </c>
      <c r="T532" s="546" t="str">
        <v>業務用機械</v>
      </c>
      <c r="U532" s="546" t="str">
        <v>電子部品</v>
      </c>
      <c r="V532" s="546" t="str">
        <v>電気機械　　　　　　</v>
      </c>
      <c r="W532" s="546" t="str">
        <v>情報・通信機器</v>
      </c>
      <c r="X532" s="546" t="str">
        <v>輸送機械  　　　　　</v>
      </c>
      <c r="Y532" s="546" t="str">
        <v>その他の製造工業製品</v>
      </c>
      <c r="Z532" s="546" t="str">
        <v>建設　　　　　　　　</v>
      </c>
      <c r="AA532" s="546" t="str">
        <v>電力・ガス・熱供給</v>
      </c>
      <c r="AB532" s="546" t="str">
        <v>水道</v>
      </c>
      <c r="AC532" s="546" t="str">
        <v>廃棄物処理</v>
      </c>
      <c r="AD532" s="546" t="str">
        <v>商業　　　　　　　　</v>
      </c>
      <c r="AE532" s="546" t="str">
        <v>金融・保険　　　　　</v>
      </c>
      <c r="AF532" s="546" t="str">
        <v>不動産　　　　　　　</v>
      </c>
      <c r="AG532" s="546" t="str">
        <v>運輸・郵便　　　</v>
      </c>
      <c r="AH532" s="546" t="str">
        <v>情報通信</v>
      </c>
      <c r="AI532" s="546" t="str">
        <v>公務　　　　　　　　</v>
      </c>
      <c r="AJ532" s="546" t="str">
        <v>教育・研究　　　　　</v>
      </c>
      <c r="AK532" s="546" t="str">
        <v>医療・福祉</v>
      </c>
      <c r="AL532" s="546" t="str">
        <v>その他の非営利団体サービス</v>
      </c>
      <c r="AM532" s="546" t="str">
        <v>対事業所サービス</v>
      </c>
      <c r="AN532" s="546" t="str">
        <v>宿泊業</v>
      </c>
      <c r="AO532" s="546" t="str">
        <v>飲食サービス</v>
      </c>
      <c r="AP532" s="546" t="str">
        <v>娯楽サービス</v>
      </c>
      <c r="AQ532" s="546" t="str">
        <v>対個人サービス</v>
      </c>
      <c r="AR532" s="546" t="str">
        <v>事務用品</v>
      </c>
      <c r="AS532" s="546" t="str">
        <v>分類不明</v>
      </c>
      <c r="AT532" s="94" t="s">
        <v>586</v>
      </c>
      <c r="AU532" s="94"/>
      <c r="AV532" s="30" t="s">
        <v>90</v>
      </c>
    </row>
    <row r="533" spans="3:48" s="31" customFormat="1" ht="13.5">
      <c r="C533" s="74" t="s">
        <v>114</v>
      </c>
      <c r="D533" s="84">
        <f t="array" ref="D533:AS535">+詳細4!D245:AS247</f>
        <v>0</v>
      </c>
      <c r="E533" s="84">
        <v>0</v>
      </c>
      <c r="F533" s="84">
        <v>0</v>
      </c>
      <c r="G533" s="84">
        <v>0</v>
      </c>
      <c r="H533" s="84">
        <v>0</v>
      </c>
      <c r="I533" s="84">
        <v>0</v>
      </c>
      <c r="J533" s="84">
        <v>0</v>
      </c>
      <c r="K533" s="84">
        <v>0</v>
      </c>
      <c r="L533" s="84">
        <v>0</v>
      </c>
      <c r="M533" s="84">
        <v>0</v>
      </c>
      <c r="N533" s="84">
        <v>0</v>
      </c>
      <c r="O533" s="84">
        <v>0</v>
      </c>
      <c r="P533" s="84">
        <v>0</v>
      </c>
      <c r="Q533" s="84">
        <v>0</v>
      </c>
      <c r="R533" s="84">
        <v>0</v>
      </c>
      <c r="S533" s="84">
        <v>0</v>
      </c>
      <c r="T533" s="84">
        <v>0</v>
      </c>
      <c r="U533" s="84">
        <v>0</v>
      </c>
      <c r="V533" s="84">
        <v>0</v>
      </c>
      <c r="W533" s="84">
        <v>0</v>
      </c>
      <c r="X533" s="75">
        <v>0</v>
      </c>
      <c r="Y533" s="75">
        <v>0</v>
      </c>
      <c r="Z533" s="75">
        <v>0</v>
      </c>
      <c r="AA533" s="75">
        <v>0</v>
      </c>
      <c r="AB533" s="75">
        <v>0</v>
      </c>
      <c r="AC533" s="75">
        <v>0</v>
      </c>
      <c r="AD533" s="75">
        <v>0</v>
      </c>
      <c r="AE533" s="75">
        <v>0</v>
      </c>
      <c r="AF533" s="75">
        <v>0</v>
      </c>
      <c r="AG533" s="75">
        <v>0</v>
      </c>
      <c r="AH533" s="75">
        <v>0</v>
      </c>
      <c r="AI533" s="75">
        <v>0</v>
      </c>
      <c r="AJ533" s="75">
        <v>0</v>
      </c>
      <c r="AK533" s="75">
        <v>0</v>
      </c>
      <c r="AL533" s="75">
        <v>0</v>
      </c>
      <c r="AM533" s="75">
        <v>0</v>
      </c>
      <c r="AN533" s="75">
        <v>0</v>
      </c>
      <c r="AO533" s="75">
        <v>0</v>
      </c>
      <c r="AP533" s="75">
        <v>0</v>
      </c>
      <c r="AQ533" s="75">
        <v>0</v>
      </c>
      <c r="AR533" s="75">
        <v>0</v>
      </c>
      <c r="AS533" s="75">
        <v>0</v>
      </c>
      <c r="AT533" s="94" t="s">
        <v>586</v>
      </c>
      <c r="AU533" s="94"/>
      <c r="AV533" s="568">
        <f>+SUM(D533:AS533)-X539</f>
        <v>0</v>
      </c>
    </row>
    <row r="534" spans="3:48" s="31" customFormat="1" ht="13.5">
      <c r="C534" s="77" t="s">
        <v>115</v>
      </c>
      <c r="D534" s="85">
        <v>0</v>
      </c>
      <c r="E534" s="85">
        <v>0</v>
      </c>
      <c r="F534" s="85">
        <v>0</v>
      </c>
      <c r="G534" s="85">
        <v>0</v>
      </c>
      <c r="H534" s="85">
        <v>0</v>
      </c>
      <c r="I534" s="85">
        <v>0</v>
      </c>
      <c r="J534" s="85">
        <v>0</v>
      </c>
      <c r="K534" s="85">
        <v>0</v>
      </c>
      <c r="L534" s="85">
        <v>0</v>
      </c>
      <c r="M534" s="85">
        <v>0</v>
      </c>
      <c r="N534" s="85">
        <v>0</v>
      </c>
      <c r="O534" s="85">
        <v>0</v>
      </c>
      <c r="P534" s="85">
        <v>0</v>
      </c>
      <c r="Q534" s="85">
        <v>0</v>
      </c>
      <c r="R534" s="85">
        <v>0</v>
      </c>
      <c r="S534" s="85">
        <v>0</v>
      </c>
      <c r="T534" s="85">
        <v>0</v>
      </c>
      <c r="U534" s="85">
        <v>0</v>
      </c>
      <c r="V534" s="85">
        <v>0</v>
      </c>
      <c r="W534" s="85">
        <v>0</v>
      </c>
      <c r="X534" s="37">
        <v>0</v>
      </c>
      <c r="Y534" s="37">
        <v>0</v>
      </c>
      <c r="Z534" s="37">
        <v>0</v>
      </c>
      <c r="AA534" s="37">
        <v>0</v>
      </c>
      <c r="AB534" s="37">
        <v>0</v>
      </c>
      <c r="AC534" s="37">
        <v>0</v>
      </c>
      <c r="AD534" s="37">
        <v>0</v>
      </c>
      <c r="AE534" s="37">
        <v>0</v>
      </c>
      <c r="AF534" s="37">
        <v>0</v>
      </c>
      <c r="AG534" s="37">
        <v>0</v>
      </c>
      <c r="AH534" s="37">
        <v>0</v>
      </c>
      <c r="AI534" s="37">
        <v>0</v>
      </c>
      <c r="AJ534" s="37">
        <v>0</v>
      </c>
      <c r="AK534" s="37">
        <v>0</v>
      </c>
      <c r="AL534" s="37">
        <v>0</v>
      </c>
      <c r="AM534" s="37">
        <v>0</v>
      </c>
      <c r="AN534" s="37">
        <v>0</v>
      </c>
      <c r="AO534" s="37">
        <v>0</v>
      </c>
      <c r="AP534" s="37">
        <v>0</v>
      </c>
      <c r="AQ534" s="37">
        <v>0</v>
      </c>
      <c r="AR534" s="37">
        <v>0</v>
      </c>
      <c r="AS534" s="37">
        <v>0</v>
      </c>
      <c r="AT534" s="94" t="s">
        <v>586</v>
      </c>
      <c r="AU534" s="94"/>
      <c r="AV534" s="568">
        <f>+SUM(D534:AS534)-X540</f>
        <v>0</v>
      </c>
    </row>
    <row r="535" spans="3:48" s="31" customFormat="1" ht="13.5">
      <c r="C535" s="77" t="s">
        <v>116</v>
      </c>
      <c r="D535" s="85">
        <v>0</v>
      </c>
      <c r="E535" s="85">
        <v>0</v>
      </c>
      <c r="F535" s="85">
        <v>0</v>
      </c>
      <c r="G535" s="85">
        <v>0</v>
      </c>
      <c r="H535" s="85">
        <v>0</v>
      </c>
      <c r="I535" s="85">
        <v>0</v>
      </c>
      <c r="J535" s="85">
        <v>0</v>
      </c>
      <c r="K535" s="85">
        <v>0</v>
      </c>
      <c r="L535" s="85">
        <v>0</v>
      </c>
      <c r="M535" s="85">
        <v>0</v>
      </c>
      <c r="N535" s="85">
        <v>0</v>
      </c>
      <c r="O535" s="85">
        <v>0</v>
      </c>
      <c r="P535" s="85">
        <v>0</v>
      </c>
      <c r="Q535" s="85">
        <v>0</v>
      </c>
      <c r="R535" s="85">
        <v>0</v>
      </c>
      <c r="S535" s="85">
        <v>0</v>
      </c>
      <c r="T535" s="85">
        <v>0</v>
      </c>
      <c r="U535" s="85">
        <v>0</v>
      </c>
      <c r="V535" s="85">
        <v>0</v>
      </c>
      <c r="W535" s="85">
        <v>0</v>
      </c>
      <c r="X535" s="37">
        <v>0</v>
      </c>
      <c r="Y535" s="37">
        <v>0</v>
      </c>
      <c r="Z535" s="37">
        <v>0</v>
      </c>
      <c r="AA535" s="37">
        <v>0</v>
      </c>
      <c r="AB535" s="37">
        <v>0</v>
      </c>
      <c r="AC535" s="37">
        <v>0</v>
      </c>
      <c r="AD535" s="37">
        <v>0</v>
      </c>
      <c r="AE535" s="37">
        <v>0</v>
      </c>
      <c r="AF535" s="37">
        <v>0</v>
      </c>
      <c r="AG535" s="37">
        <v>0</v>
      </c>
      <c r="AH535" s="37">
        <v>0</v>
      </c>
      <c r="AI535" s="37">
        <v>0</v>
      </c>
      <c r="AJ535" s="37">
        <v>0</v>
      </c>
      <c r="AK535" s="37">
        <v>0</v>
      </c>
      <c r="AL535" s="37">
        <v>0</v>
      </c>
      <c r="AM535" s="37">
        <v>0</v>
      </c>
      <c r="AN535" s="37">
        <v>0</v>
      </c>
      <c r="AO535" s="37">
        <v>0</v>
      </c>
      <c r="AP535" s="37">
        <v>0</v>
      </c>
      <c r="AQ535" s="37">
        <v>0</v>
      </c>
      <c r="AR535" s="37">
        <v>0</v>
      </c>
      <c r="AS535" s="37">
        <v>0</v>
      </c>
      <c r="AT535" s="94" t="s">
        <v>586</v>
      </c>
      <c r="AU535" s="94"/>
      <c r="AV535" s="569">
        <f>+SUM(D535:AS535)-X541</f>
        <v>0</v>
      </c>
    </row>
    <row r="536" spans="3:48" s="31" customFormat="1" ht="13.5">
      <c r="C536" s="77" t="s">
        <v>107</v>
      </c>
      <c r="D536" s="562">
        <f t="shared" ref="D536:AS536" si="39">SUM(D533:D535)</f>
        <v>0</v>
      </c>
      <c r="E536" s="562">
        <f t="shared" si="39"/>
        <v>0</v>
      </c>
      <c r="F536" s="562">
        <f t="shared" si="39"/>
        <v>0</v>
      </c>
      <c r="G536" s="562">
        <f t="shared" si="39"/>
        <v>0</v>
      </c>
      <c r="H536" s="562">
        <f t="shared" si="39"/>
        <v>0</v>
      </c>
      <c r="I536" s="562">
        <f t="shared" si="39"/>
        <v>0</v>
      </c>
      <c r="J536" s="562">
        <f t="shared" si="39"/>
        <v>0</v>
      </c>
      <c r="K536" s="562">
        <f t="shared" si="39"/>
        <v>0</v>
      </c>
      <c r="L536" s="562">
        <f t="shared" si="39"/>
        <v>0</v>
      </c>
      <c r="M536" s="562">
        <f t="shared" si="39"/>
        <v>0</v>
      </c>
      <c r="N536" s="562">
        <f t="shared" si="39"/>
        <v>0</v>
      </c>
      <c r="O536" s="562">
        <f t="shared" si="39"/>
        <v>0</v>
      </c>
      <c r="P536" s="562">
        <f t="shared" si="39"/>
        <v>0</v>
      </c>
      <c r="Q536" s="562">
        <f t="shared" si="39"/>
        <v>0</v>
      </c>
      <c r="R536" s="562">
        <f t="shared" si="39"/>
        <v>0</v>
      </c>
      <c r="S536" s="562">
        <f t="shared" si="39"/>
        <v>0</v>
      </c>
      <c r="T536" s="562">
        <f t="shared" si="39"/>
        <v>0</v>
      </c>
      <c r="U536" s="562">
        <f t="shared" si="39"/>
        <v>0</v>
      </c>
      <c r="V536" s="562">
        <f t="shared" si="39"/>
        <v>0</v>
      </c>
      <c r="W536" s="564">
        <f t="shared" si="39"/>
        <v>0</v>
      </c>
      <c r="X536" s="564">
        <f t="shared" si="39"/>
        <v>0</v>
      </c>
      <c r="Y536" s="564">
        <f t="shared" si="39"/>
        <v>0</v>
      </c>
      <c r="Z536" s="564">
        <f t="shared" si="39"/>
        <v>0</v>
      </c>
      <c r="AA536" s="564">
        <f t="shared" si="39"/>
        <v>0</v>
      </c>
      <c r="AB536" s="564">
        <f t="shared" si="39"/>
        <v>0</v>
      </c>
      <c r="AC536" s="564">
        <f t="shared" si="39"/>
        <v>0</v>
      </c>
      <c r="AD536" s="564">
        <f t="shared" si="39"/>
        <v>0</v>
      </c>
      <c r="AE536" s="564">
        <f t="shared" si="39"/>
        <v>0</v>
      </c>
      <c r="AF536" s="564">
        <f t="shared" si="39"/>
        <v>0</v>
      </c>
      <c r="AG536" s="564">
        <f t="shared" si="39"/>
        <v>0</v>
      </c>
      <c r="AH536" s="564">
        <f t="shared" si="39"/>
        <v>0</v>
      </c>
      <c r="AI536" s="564">
        <f t="shared" si="39"/>
        <v>0</v>
      </c>
      <c r="AJ536" s="564">
        <f t="shared" si="39"/>
        <v>0</v>
      </c>
      <c r="AK536" s="564">
        <f t="shared" si="39"/>
        <v>0</v>
      </c>
      <c r="AL536" s="564">
        <f t="shared" si="39"/>
        <v>0</v>
      </c>
      <c r="AM536" s="564">
        <f t="shared" si="39"/>
        <v>0</v>
      </c>
      <c r="AN536" s="564">
        <f t="shared" si="39"/>
        <v>0</v>
      </c>
      <c r="AO536" s="564">
        <f t="shared" si="39"/>
        <v>0</v>
      </c>
      <c r="AP536" s="564">
        <f t="shared" si="39"/>
        <v>0</v>
      </c>
      <c r="AQ536" s="564">
        <f t="shared" si="39"/>
        <v>0</v>
      </c>
      <c r="AR536" s="564">
        <f t="shared" si="39"/>
        <v>0</v>
      </c>
      <c r="AS536" s="564">
        <f t="shared" si="39"/>
        <v>0</v>
      </c>
      <c r="AT536" s="94" t="s">
        <v>586</v>
      </c>
      <c r="AU536" s="94"/>
      <c r="AV536" s="569">
        <f>+SUM(D536:AS536)-X542</f>
        <v>0</v>
      </c>
    </row>
    <row r="537" spans="3:48" s="31" customFormat="1" ht="13.5">
      <c r="C537" s="47"/>
      <c r="D537" s="545">
        <f t="array" ref="D537:W538">+Z531:AS532</f>
        <v>23</v>
      </c>
      <c r="E537" s="545">
        <v>24</v>
      </c>
      <c r="F537" s="545">
        <v>25</v>
      </c>
      <c r="G537" s="545">
        <v>26</v>
      </c>
      <c r="H537" s="545">
        <v>27</v>
      </c>
      <c r="I537" s="545">
        <v>28</v>
      </c>
      <c r="J537" s="545">
        <v>29</v>
      </c>
      <c r="K537" s="545">
        <v>30</v>
      </c>
      <c r="L537" s="545">
        <v>31</v>
      </c>
      <c r="M537" s="545">
        <v>32</v>
      </c>
      <c r="N537" s="545">
        <v>33</v>
      </c>
      <c r="O537" s="545">
        <v>34</v>
      </c>
      <c r="P537" s="545">
        <v>35</v>
      </c>
      <c r="Q537" s="545">
        <v>36</v>
      </c>
      <c r="R537" s="545">
        <v>37</v>
      </c>
      <c r="S537" s="545">
        <v>38</v>
      </c>
      <c r="T537" s="545">
        <v>39</v>
      </c>
      <c r="U537" s="545">
        <v>40</v>
      </c>
      <c r="V537" s="545">
        <v>41</v>
      </c>
      <c r="W537" s="545">
        <v>42</v>
      </c>
      <c r="X537" s="545"/>
      <c r="Y537" s="575"/>
      <c r="Z537" s="575"/>
      <c r="AA537" s="575"/>
      <c r="AB537" s="575"/>
      <c r="AC537" s="575"/>
      <c r="AD537" s="575"/>
      <c r="AE537" s="575"/>
      <c r="AF537" s="575"/>
      <c r="AG537" s="575"/>
      <c r="AH537" s="575"/>
      <c r="AI537" s="575"/>
      <c r="AJ537" s="575"/>
      <c r="AK537" s="575"/>
      <c r="AL537" s="575"/>
      <c r="AM537" s="575"/>
      <c r="AN537" s="575"/>
      <c r="AO537" s="575"/>
      <c r="AP537" s="575"/>
      <c r="AQ537" s="575"/>
      <c r="AR537" s="575"/>
      <c r="AS537" s="575"/>
    </row>
    <row r="538" spans="3:48" s="31" customFormat="1" ht="54">
      <c r="C538" s="73" t="s">
        <v>56</v>
      </c>
      <c r="D538" s="546" t="str">
        <v>建設　　　　　　　　</v>
      </c>
      <c r="E538" s="546" t="str">
        <v>電力・ガス・熱供給</v>
      </c>
      <c r="F538" s="546" t="str">
        <v>水道</v>
      </c>
      <c r="G538" s="546" t="str">
        <v>廃棄物処理</v>
      </c>
      <c r="H538" s="546" t="str">
        <v>商業　　　　　　　　</v>
      </c>
      <c r="I538" s="546" t="str">
        <v>金融・保険　　　　　</v>
      </c>
      <c r="J538" s="546" t="str">
        <v>不動産　　　　　　　</v>
      </c>
      <c r="K538" s="546" t="str">
        <v>運輸・郵便　　　</v>
      </c>
      <c r="L538" s="546" t="str">
        <v>情報通信</v>
      </c>
      <c r="M538" s="546" t="str">
        <v>公務　　　　　　　　</v>
      </c>
      <c r="N538" s="546" t="str">
        <v>教育・研究　　　　　</v>
      </c>
      <c r="O538" s="546" t="str">
        <v>医療・福祉</v>
      </c>
      <c r="P538" s="546" t="str">
        <v>その他の非営利団体サービス</v>
      </c>
      <c r="Q538" s="546" t="str">
        <v>対事業所サービス</v>
      </c>
      <c r="R538" s="546" t="str">
        <v>宿泊業</v>
      </c>
      <c r="S538" s="546" t="str">
        <v>飲食サービス</v>
      </c>
      <c r="T538" s="546" t="str">
        <v>娯楽サービス</v>
      </c>
      <c r="U538" s="546" t="str">
        <v>対個人サービス</v>
      </c>
      <c r="V538" s="546" t="str">
        <v>事務用品</v>
      </c>
      <c r="W538" s="546" t="str">
        <v>分類不明</v>
      </c>
      <c r="X538" s="546" t="s">
        <v>90</v>
      </c>
      <c r="Y538" s="575"/>
      <c r="Z538" s="575"/>
      <c r="AA538" s="575"/>
      <c r="AB538" s="575"/>
      <c r="AC538" s="575"/>
      <c r="AD538" s="575"/>
      <c r="AE538" s="575"/>
      <c r="AF538" s="575"/>
      <c r="AG538" s="575"/>
      <c r="AH538" s="575"/>
      <c r="AI538" s="575"/>
      <c r="AJ538" s="575"/>
      <c r="AK538" s="575"/>
      <c r="AL538" s="575"/>
      <c r="AM538" s="575"/>
      <c r="AN538" s="575"/>
      <c r="AO538" s="575"/>
      <c r="AP538" s="575"/>
      <c r="AQ538" s="575"/>
      <c r="AR538" s="575"/>
      <c r="AS538" s="575"/>
    </row>
    <row r="539" spans="3:48" s="31" customFormat="1" ht="13.5">
      <c r="C539" s="74" t="s">
        <v>114</v>
      </c>
      <c r="D539" s="75">
        <f t="array" ref="D539:W542">+Z533:AS536</f>
        <v>0</v>
      </c>
      <c r="E539" s="75">
        <v>0</v>
      </c>
      <c r="F539" s="75">
        <v>0</v>
      </c>
      <c r="G539" s="75">
        <v>0</v>
      </c>
      <c r="H539" s="75">
        <v>0</v>
      </c>
      <c r="I539" s="75">
        <v>0</v>
      </c>
      <c r="J539" s="75">
        <v>0</v>
      </c>
      <c r="K539" s="75">
        <v>0</v>
      </c>
      <c r="L539" s="75">
        <v>0</v>
      </c>
      <c r="M539" s="75">
        <v>0</v>
      </c>
      <c r="N539" s="75">
        <v>0</v>
      </c>
      <c r="O539" s="75">
        <v>0</v>
      </c>
      <c r="P539" s="75">
        <v>0</v>
      </c>
      <c r="Q539" s="92">
        <v>0</v>
      </c>
      <c r="R539" s="92">
        <v>0</v>
      </c>
      <c r="S539" s="92">
        <v>0</v>
      </c>
      <c r="T539" s="92">
        <v>0</v>
      </c>
      <c r="U539" s="92">
        <v>0</v>
      </c>
      <c r="V539" s="92">
        <v>0</v>
      </c>
      <c r="W539" s="75">
        <v>0</v>
      </c>
      <c r="X539" s="75">
        <f>SUM(D533:Y533,D539:W539)</f>
        <v>0</v>
      </c>
      <c r="Y539" s="575"/>
      <c r="Z539" s="575"/>
      <c r="AA539" s="575"/>
      <c r="AB539" s="575"/>
      <c r="AC539" s="575"/>
      <c r="AD539" s="575"/>
      <c r="AE539" s="575"/>
      <c r="AF539" s="575"/>
      <c r="AG539" s="575"/>
      <c r="AH539" s="575"/>
      <c r="AI539" s="575"/>
      <c r="AJ539" s="575"/>
      <c r="AK539" s="575"/>
      <c r="AL539" s="575"/>
      <c r="AM539" s="575"/>
      <c r="AN539" s="575"/>
      <c r="AO539" s="575"/>
      <c r="AP539" s="575"/>
      <c r="AQ539" s="575"/>
      <c r="AR539" s="575"/>
      <c r="AS539" s="575"/>
    </row>
    <row r="540" spans="3:48" s="31" customFormat="1" ht="13.5">
      <c r="C540" s="77" t="s">
        <v>115</v>
      </c>
      <c r="D540" s="93">
        <v>0</v>
      </c>
      <c r="E540" s="93">
        <v>0</v>
      </c>
      <c r="F540" s="93">
        <v>0</v>
      </c>
      <c r="G540" s="93">
        <v>0</v>
      </c>
      <c r="H540" s="93">
        <v>0</v>
      </c>
      <c r="I540" s="93">
        <v>0</v>
      </c>
      <c r="J540" s="93">
        <v>0</v>
      </c>
      <c r="K540" s="93">
        <v>0</v>
      </c>
      <c r="L540" s="93">
        <v>0</v>
      </c>
      <c r="M540" s="93">
        <v>0</v>
      </c>
      <c r="N540" s="93">
        <v>0</v>
      </c>
      <c r="O540" s="93">
        <v>0</v>
      </c>
      <c r="P540" s="93">
        <v>0</v>
      </c>
      <c r="Q540" s="93">
        <v>0</v>
      </c>
      <c r="R540" s="93">
        <v>0</v>
      </c>
      <c r="S540" s="93">
        <v>0</v>
      </c>
      <c r="T540" s="93">
        <v>0</v>
      </c>
      <c r="U540" s="93">
        <v>0</v>
      </c>
      <c r="V540" s="93">
        <v>0</v>
      </c>
      <c r="W540" s="37">
        <v>0</v>
      </c>
      <c r="X540" s="37">
        <f>SUM(D534:Y534,D540:W540)</f>
        <v>0</v>
      </c>
      <c r="Y540" s="575"/>
      <c r="Z540" s="575"/>
      <c r="AA540" s="575"/>
      <c r="AB540" s="575"/>
      <c r="AC540" s="575"/>
      <c r="AD540" s="575"/>
      <c r="AE540" s="575"/>
      <c r="AF540" s="575"/>
      <c r="AG540" s="575"/>
      <c r="AH540" s="575"/>
      <c r="AI540" s="575"/>
      <c r="AJ540" s="575"/>
      <c r="AK540" s="575"/>
      <c r="AL540" s="575"/>
      <c r="AM540" s="575"/>
      <c r="AN540" s="575"/>
      <c r="AO540" s="575"/>
      <c r="AP540" s="575"/>
      <c r="AQ540" s="575"/>
      <c r="AR540" s="575"/>
      <c r="AS540" s="575"/>
    </row>
    <row r="541" spans="3:48" s="31" customFormat="1" ht="13.5">
      <c r="C541" s="77" t="s">
        <v>116</v>
      </c>
      <c r="D541" s="37">
        <v>0</v>
      </c>
      <c r="E541" s="37">
        <v>0</v>
      </c>
      <c r="F541" s="37">
        <v>0</v>
      </c>
      <c r="G541" s="37">
        <v>0</v>
      </c>
      <c r="H541" s="37">
        <v>0</v>
      </c>
      <c r="I541" s="37">
        <v>0</v>
      </c>
      <c r="J541" s="37">
        <v>0</v>
      </c>
      <c r="K541" s="37">
        <v>0</v>
      </c>
      <c r="L541" s="37">
        <v>0</v>
      </c>
      <c r="M541" s="37">
        <v>0</v>
      </c>
      <c r="N541" s="37">
        <v>0</v>
      </c>
      <c r="O541" s="37">
        <v>0</v>
      </c>
      <c r="P541" s="37">
        <v>0</v>
      </c>
      <c r="Q541" s="93">
        <v>0</v>
      </c>
      <c r="R541" s="93">
        <v>0</v>
      </c>
      <c r="S541" s="93">
        <v>0</v>
      </c>
      <c r="T541" s="93">
        <v>0</v>
      </c>
      <c r="U541" s="93">
        <v>0</v>
      </c>
      <c r="V541" s="93">
        <v>0</v>
      </c>
      <c r="W541" s="37">
        <v>0</v>
      </c>
      <c r="X541" s="37">
        <f>SUM(D535:Y535,D541:W541)</f>
        <v>0</v>
      </c>
      <c r="Y541" s="575"/>
      <c r="Z541" s="575"/>
      <c r="AA541" s="575"/>
      <c r="AB541" s="575"/>
      <c r="AC541" s="575"/>
      <c r="AD541" s="575"/>
      <c r="AE541" s="575"/>
      <c r="AF541" s="575"/>
      <c r="AG541" s="575"/>
      <c r="AH541" s="575"/>
      <c r="AI541" s="575"/>
      <c r="AJ541" s="575"/>
      <c r="AK541" s="575"/>
      <c r="AL541" s="575"/>
      <c r="AM541" s="575"/>
      <c r="AN541" s="575"/>
      <c r="AO541" s="575"/>
      <c r="AP541" s="575"/>
      <c r="AQ541" s="575"/>
      <c r="AR541" s="575"/>
      <c r="AS541" s="575"/>
    </row>
    <row r="542" spans="3:48" s="31" customFormat="1" ht="13.5">
      <c r="C542" s="79" t="s">
        <v>107</v>
      </c>
      <c r="D542" s="41">
        <v>0</v>
      </c>
      <c r="E542" s="41">
        <v>0</v>
      </c>
      <c r="F542" s="41">
        <v>0</v>
      </c>
      <c r="G542" s="41">
        <v>0</v>
      </c>
      <c r="H542" s="41">
        <v>0</v>
      </c>
      <c r="I542" s="41">
        <v>0</v>
      </c>
      <c r="J542" s="41">
        <v>0</v>
      </c>
      <c r="K542" s="41">
        <v>0</v>
      </c>
      <c r="L542" s="41">
        <v>0</v>
      </c>
      <c r="M542" s="41">
        <v>0</v>
      </c>
      <c r="N542" s="41">
        <v>0</v>
      </c>
      <c r="O542" s="41">
        <v>0</v>
      </c>
      <c r="P542" s="41">
        <v>0</v>
      </c>
      <c r="Q542" s="41">
        <v>0</v>
      </c>
      <c r="R542" s="41">
        <v>0</v>
      </c>
      <c r="S542" s="41">
        <v>0</v>
      </c>
      <c r="T542" s="41">
        <v>0</v>
      </c>
      <c r="U542" s="41">
        <v>0</v>
      </c>
      <c r="V542" s="41">
        <v>0</v>
      </c>
      <c r="W542" s="41">
        <v>0</v>
      </c>
      <c r="X542" s="41">
        <f>SUM(D536:Y536,D542:W542)</f>
        <v>0</v>
      </c>
      <c r="Y542" s="575"/>
      <c r="Z542" s="575"/>
      <c r="AA542" s="575"/>
      <c r="AB542" s="575"/>
      <c r="AC542" s="575"/>
      <c r="AD542" s="575"/>
      <c r="AE542" s="575"/>
      <c r="AF542" s="575"/>
      <c r="AG542" s="575"/>
      <c r="AH542" s="575"/>
      <c r="AI542" s="575"/>
      <c r="AJ542" s="575"/>
      <c r="AK542" s="575"/>
      <c r="AL542" s="575"/>
      <c r="AM542" s="575"/>
      <c r="AN542" s="575"/>
      <c r="AO542" s="575"/>
      <c r="AP542" s="575"/>
      <c r="AQ542" s="575"/>
      <c r="AR542" s="575"/>
      <c r="AS542" s="575"/>
    </row>
    <row r="543" spans="3:48" s="31" customFormat="1" ht="10.7" customHeight="1">
      <c r="F543" s="29"/>
      <c r="G543" s="45"/>
    </row>
    <row r="544" spans="3:48" s="31" customFormat="1" ht="13.5">
      <c r="C544" s="31" t="s">
        <v>119</v>
      </c>
      <c r="F544" s="29"/>
      <c r="G544" s="45"/>
    </row>
    <row r="545" spans="3:48" s="31" customFormat="1" ht="10.7" customHeight="1">
      <c r="F545" s="29"/>
      <c r="G545" s="45"/>
    </row>
    <row r="546" spans="3:48" s="31" customFormat="1" ht="10.7" customHeight="1">
      <c r="F546" s="29"/>
      <c r="G546" s="45"/>
    </row>
    <row r="547" spans="3:48" s="31" customFormat="1" ht="18.75">
      <c r="C547" s="49" t="s">
        <v>160</v>
      </c>
      <c r="F547" s="29"/>
      <c r="G547" s="45"/>
    </row>
    <row r="548" spans="3:48" s="31" customFormat="1" ht="10.7" customHeight="1">
      <c r="F548" s="29"/>
      <c r="G548" s="45"/>
    </row>
    <row r="549" spans="3:48" s="31" customFormat="1" ht="17.25">
      <c r="C549" s="32" t="s">
        <v>161</v>
      </c>
      <c r="D549" s="25"/>
      <c r="E549" s="25"/>
      <c r="F549" s="69"/>
      <c r="G549" s="70"/>
      <c r="H549" s="25"/>
      <c r="I549" s="25"/>
      <c r="J549" s="71"/>
      <c r="K549" s="72"/>
      <c r="L549" s="25"/>
      <c r="M549" s="25"/>
      <c r="N549" s="25"/>
      <c r="O549" s="25"/>
      <c r="P549" s="25"/>
      <c r="W549" s="29" t="s">
        <v>157</v>
      </c>
    </row>
    <row r="550" spans="3:48" s="31" customFormat="1" ht="13.5">
      <c r="C550" s="47"/>
      <c r="D550" s="596">
        <f t="array" ref="D550:AS551">+TRANSPOSE('入力 _県内外'!$B$6:$C$47)</f>
        <v>1</v>
      </c>
      <c r="E550" s="596">
        <v>2</v>
      </c>
      <c r="F550" s="596">
        <v>3</v>
      </c>
      <c r="G550" s="596">
        <v>4</v>
      </c>
      <c r="H550" s="596">
        <v>5</v>
      </c>
      <c r="I550" s="596">
        <v>6</v>
      </c>
      <c r="J550" s="596">
        <v>7</v>
      </c>
      <c r="K550" s="596">
        <v>8</v>
      </c>
      <c r="L550" s="596">
        <v>9</v>
      </c>
      <c r="M550" s="596">
        <v>10</v>
      </c>
      <c r="N550" s="596">
        <v>11</v>
      </c>
      <c r="O550" s="596">
        <v>12</v>
      </c>
      <c r="P550" s="596">
        <v>13</v>
      </c>
      <c r="Q550" s="596">
        <v>14</v>
      </c>
      <c r="R550" s="596">
        <v>15</v>
      </c>
      <c r="S550" s="596">
        <v>16</v>
      </c>
      <c r="T550" s="596">
        <v>17</v>
      </c>
      <c r="U550" s="596">
        <v>18</v>
      </c>
      <c r="V550" s="596">
        <v>19</v>
      </c>
      <c r="W550" s="596">
        <v>20</v>
      </c>
      <c r="X550" s="596">
        <v>21</v>
      </c>
      <c r="Y550" s="596">
        <v>22</v>
      </c>
      <c r="Z550" s="596">
        <v>23</v>
      </c>
      <c r="AA550" s="596">
        <v>24</v>
      </c>
      <c r="AB550" s="596">
        <v>25</v>
      </c>
      <c r="AC550" s="596">
        <v>26</v>
      </c>
      <c r="AD550" s="596">
        <v>27</v>
      </c>
      <c r="AE550" s="596">
        <v>28</v>
      </c>
      <c r="AF550" s="596">
        <v>29</v>
      </c>
      <c r="AG550" s="596">
        <v>30</v>
      </c>
      <c r="AH550" s="596">
        <v>31</v>
      </c>
      <c r="AI550" s="596">
        <v>32</v>
      </c>
      <c r="AJ550" s="596">
        <v>33</v>
      </c>
      <c r="AK550" s="596">
        <v>34</v>
      </c>
      <c r="AL550" s="596">
        <v>35</v>
      </c>
      <c r="AM550" s="596">
        <v>36</v>
      </c>
      <c r="AN550" s="596">
        <v>37</v>
      </c>
      <c r="AO550" s="596">
        <v>38</v>
      </c>
      <c r="AP550" s="596">
        <v>39</v>
      </c>
      <c r="AQ550" s="596">
        <v>40</v>
      </c>
      <c r="AR550" s="596">
        <v>41</v>
      </c>
      <c r="AS550" s="596">
        <v>42</v>
      </c>
      <c r="AT550" s="94" t="s">
        <v>586</v>
      </c>
      <c r="AU550" s="94"/>
      <c r="AV550" s="47"/>
    </row>
    <row r="551" spans="3:48" s="31" customFormat="1" ht="54">
      <c r="C551" s="73" t="s">
        <v>56</v>
      </c>
      <c r="D551" s="546" t="str">
        <v>農業　　　　　</v>
      </c>
      <c r="E551" s="546" t="str">
        <v>林業　　　　　</v>
      </c>
      <c r="F551" s="546" t="str">
        <v>漁業　　　　</v>
      </c>
      <c r="G551" s="546" t="str">
        <v>鉱業</v>
      </c>
      <c r="H551" s="546" t="str">
        <v>飲食料品　　　　　　　</v>
      </c>
      <c r="I551" s="546" t="str">
        <v>繊維製品　</v>
      </c>
      <c r="J551" s="546" t="str">
        <v>パルプ・紙・木製品</v>
      </c>
      <c r="K551" s="546" t="str">
        <v>化学製品  　　　  　</v>
      </c>
      <c r="L551" s="546" t="str">
        <v>石油・石炭製品　　　</v>
      </c>
      <c r="M551" s="546" t="str">
        <v>プラスチック・ゴム</v>
      </c>
      <c r="N551" s="546" t="str">
        <v>窯業・土石製品　　</v>
      </c>
      <c r="O551" s="546" t="str">
        <v>鉄鋼　　　　　　　　</v>
      </c>
      <c r="P551" s="546" t="str">
        <v>非鉄金属　　　　　　</v>
      </c>
      <c r="Q551" s="546" t="str">
        <v>金属製品　　　　　　</v>
      </c>
      <c r="R551" s="546" t="str">
        <v>はん用機械</v>
      </c>
      <c r="S551" s="546" t="str">
        <v>生産用機械</v>
      </c>
      <c r="T551" s="546" t="str">
        <v>業務用機械</v>
      </c>
      <c r="U551" s="546" t="str">
        <v>電子部品</v>
      </c>
      <c r="V551" s="546" t="str">
        <v>電気機械　　　　　　</v>
      </c>
      <c r="W551" s="546" t="str">
        <v>情報・通信機器</v>
      </c>
      <c r="X551" s="546" t="str">
        <v>輸送機械  　　　　　</v>
      </c>
      <c r="Y551" s="546" t="str">
        <v>その他の製造工業製品</v>
      </c>
      <c r="Z551" s="546" t="str">
        <v>建設　　　　　　　　</v>
      </c>
      <c r="AA551" s="546" t="str">
        <v>電力・ガス・熱供給</v>
      </c>
      <c r="AB551" s="546" t="str">
        <v>水道</v>
      </c>
      <c r="AC551" s="546" t="str">
        <v>廃棄物処理</v>
      </c>
      <c r="AD551" s="546" t="str">
        <v>商業　　　　　　　　</v>
      </c>
      <c r="AE551" s="546" t="str">
        <v>金融・保険　　　　　</v>
      </c>
      <c r="AF551" s="546" t="str">
        <v>不動産　　　　　　　</v>
      </c>
      <c r="AG551" s="546" t="str">
        <v>運輸・郵便　　　</v>
      </c>
      <c r="AH551" s="546" t="str">
        <v>情報通信</v>
      </c>
      <c r="AI551" s="546" t="str">
        <v>公務　　　　　　　　</v>
      </c>
      <c r="AJ551" s="546" t="str">
        <v>教育・研究　　　　　</v>
      </c>
      <c r="AK551" s="546" t="str">
        <v>医療・福祉</v>
      </c>
      <c r="AL551" s="546" t="str">
        <v>その他の非営利団体サービス</v>
      </c>
      <c r="AM551" s="546" t="str">
        <v>対事業所サービス</v>
      </c>
      <c r="AN551" s="546" t="str">
        <v>宿泊業</v>
      </c>
      <c r="AO551" s="546" t="str">
        <v>飲食サービス</v>
      </c>
      <c r="AP551" s="546" t="str">
        <v>娯楽サービス</v>
      </c>
      <c r="AQ551" s="546" t="str">
        <v>対個人サービス</v>
      </c>
      <c r="AR551" s="546" t="str">
        <v>事務用品</v>
      </c>
      <c r="AS551" s="546" t="str">
        <v>分類不明</v>
      </c>
      <c r="AT551" s="94" t="s">
        <v>586</v>
      </c>
      <c r="AU551" s="94"/>
      <c r="AV551" s="30" t="s">
        <v>90</v>
      </c>
    </row>
    <row r="552" spans="3:48" s="31" customFormat="1" ht="13.5">
      <c r="C552" s="74" t="s">
        <v>114</v>
      </c>
      <c r="D552" s="84">
        <f t="array" ref="D552:AS554">+詳細4!D74:AS76</f>
        <v>0</v>
      </c>
      <c r="E552" s="84">
        <v>0</v>
      </c>
      <c r="F552" s="84">
        <v>0</v>
      </c>
      <c r="G552" s="84">
        <v>0</v>
      </c>
      <c r="H552" s="84">
        <v>0</v>
      </c>
      <c r="I552" s="84">
        <v>0</v>
      </c>
      <c r="J552" s="84">
        <v>0</v>
      </c>
      <c r="K552" s="84">
        <v>0</v>
      </c>
      <c r="L552" s="84">
        <v>0</v>
      </c>
      <c r="M552" s="84">
        <v>0</v>
      </c>
      <c r="N552" s="84">
        <v>0</v>
      </c>
      <c r="O552" s="84">
        <v>0</v>
      </c>
      <c r="P552" s="84">
        <v>0</v>
      </c>
      <c r="Q552" s="84">
        <v>0</v>
      </c>
      <c r="R552" s="84">
        <v>0</v>
      </c>
      <c r="S552" s="84">
        <v>0</v>
      </c>
      <c r="T552" s="84">
        <v>0</v>
      </c>
      <c r="U552" s="84">
        <v>0</v>
      </c>
      <c r="V552" s="84">
        <v>0</v>
      </c>
      <c r="W552" s="84">
        <v>0</v>
      </c>
      <c r="X552" s="568">
        <v>0</v>
      </c>
      <c r="Y552" s="568">
        <v>0</v>
      </c>
      <c r="Z552" s="568">
        <v>0</v>
      </c>
      <c r="AA552" s="568">
        <v>0</v>
      </c>
      <c r="AB552" s="568">
        <v>0</v>
      </c>
      <c r="AC552" s="568">
        <v>0</v>
      </c>
      <c r="AD552" s="568">
        <v>0</v>
      </c>
      <c r="AE552" s="568">
        <v>0</v>
      </c>
      <c r="AF552" s="568">
        <v>0</v>
      </c>
      <c r="AG552" s="568">
        <v>0</v>
      </c>
      <c r="AH552" s="568">
        <v>0</v>
      </c>
      <c r="AI552" s="568">
        <v>0</v>
      </c>
      <c r="AJ552" s="568">
        <v>0</v>
      </c>
      <c r="AK552" s="568">
        <v>0</v>
      </c>
      <c r="AL552" s="568">
        <v>0</v>
      </c>
      <c r="AM552" s="568">
        <v>0</v>
      </c>
      <c r="AN552" s="568">
        <v>0</v>
      </c>
      <c r="AO552" s="568">
        <v>0</v>
      </c>
      <c r="AP552" s="568">
        <v>0</v>
      </c>
      <c r="AQ552" s="568">
        <v>0</v>
      </c>
      <c r="AR552" s="568">
        <v>0</v>
      </c>
      <c r="AS552" s="568">
        <v>0</v>
      </c>
      <c r="AT552" s="94" t="s">
        <v>586</v>
      </c>
      <c r="AU552" s="94"/>
      <c r="AV552" s="568">
        <f>+SUM(D552:AS552)-X558</f>
        <v>0</v>
      </c>
    </row>
    <row r="553" spans="3:48" s="31" customFormat="1" ht="13.5">
      <c r="C553" s="77" t="s">
        <v>115</v>
      </c>
      <c r="D553" s="85">
        <v>0</v>
      </c>
      <c r="E553" s="85">
        <v>0</v>
      </c>
      <c r="F553" s="85">
        <v>0</v>
      </c>
      <c r="G553" s="85">
        <v>0</v>
      </c>
      <c r="H553" s="85">
        <v>0</v>
      </c>
      <c r="I553" s="85">
        <v>0</v>
      </c>
      <c r="J553" s="85">
        <v>0</v>
      </c>
      <c r="K553" s="85">
        <v>0</v>
      </c>
      <c r="L553" s="85">
        <v>0</v>
      </c>
      <c r="M553" s="85">
        <v>0</v>
      </c>
      <c r="N553" s="85">
        <v>0</v>
      </c>
      <c r="O553" s="85">
        <v>0</v>
      </c>
      <c r="P553" s="85">
        <v>0</v>
      </c>
      <c r="Q553" s="85">
        <v>0</v>
      </c>
      <c r="R553" s="85">
        <v>0</v>
      </c>
      <c r="S553" s="85">
        <v>0</v>
      </c>
      <c r="T553" s="85">
        <v>0</v>
      </c>
      <c r="U553" s="85">
        <v>0</v>
      </c>
      <c r="V553" s="85">
        <v>0</v>
      </c>
      <c r="W553" s="85">
        <v>0</v>
      </c>
      <c r="X553" s="562">
        <v>0</v>
      </c>
      <c r="Y553" s="562">
        <v>0</v>
      </c>
      <c r="Z553" s="562">
        <v>0</v>
      </c>
      <c r="AA553" s="562">
        <v>0</v>
      </c>
      <c r="AB553" s="562">
        <v>0</v>
      </c>
      <c r="AC553" s="562">
        <v>0</v>
      </c>
      <c r="AD553" s="562">
        <v>0</v>
      </c>
      <c r="AE553" s="562">
        <v>0</v>
      </c>
      <c r="AF553" s="562">
        <v>0</v>
      </c>
      <c r="AG553" s="562">
        <v>0</v>
      </c>
      <c r="AH553" s="562">
        <v>0</v>
      </c>
      <c r="AI553" s="562">
        <v>0</v>
      </c>
      <c r="AJ553" s="562">
        <v>0</v>
      </c>
      <c r="AK553" s="562">
        <v>0</v>
      </c>
      <c r="AL553" s="562">
        <v>0</v>
      </c>
      <c r="AM553" s="562">
        <v>0</v>
      </c>
      <c r="AN553" s="562">
        <v>0</v>
      </c>
      <c r="AO553" s="562">
        <v>0</v>
      </c>
      <c r="AP553" s="562">
        <v>0</v>
      </c>
      <c r="AQ553" s="562">
        <v>0</v>
      </c>
      <c r="AR553" s="562">
        <v>0</v>
      </c>
      <c r="AS553" s="562">
        <v>0</v>
      </c>
      <c r="AT553" s="94" t="s">
        <v>586</v>
      </c>
      <c r="AU553" s="94"/>
      <c r="AV553" s="568">
        <f>+SUM(D553:AS553)-X559</f>
        <v>0</v>
      </c>
    </row>
    <row r="554" spans="3:48" s="31" customFormat="1" ht="13.5">
      <c r="C554" s="77" t="s">
        <v>116</v>
      </c>
      <c r="D554" s="85">
        <v>0</v>
      </c>
      <c r="E554" s="85">
        <v>0</v>
      </c>
      <c r="F554" s="85">
        <v>0</v>
      </c>
      <c r="G554" s="85">
        <v>0</v>
      </c>
      <c r="H554" s="85">
        <v>0</v>
      </c>
      <c r="I554" s="85">
        <v>0</v>
      </c>
      <c r="J554" s="85">
        <v>0</v>
      </c>
      <c r="K554" s="85">
        <v>0</v>
      </c>
      <c r="L554" s="85">
        <v>0</v>
      </c>
      <c r="M554" s="85">
        <v>0</v>
      </c>
      <c r="N554" s="85">
        <v>0</v>
      </c>
      <c r="O554" s="85">
        <v>0</v>
      </c>
      <c r="P554" s="85">
        <v>0</v>
      </c>
      <c r="Q554" s="85">
        <v>0</v>
      </c>
      <c r="R554" s="85">
        <v>0</v>
      </c>
      <c r="S554" s="85">
        <v>0</v>
      </c>
      <c r="T554" s="85">
        <v>0</v>
      </c>
      <c r="U554" s="85">
        <v>0</v>
      </c>
      <c r="V554" s="85">
        <v>0</v>
      </c>
      <c r="W554" s="85">
        <v>0</v>
      </c>
      <c r="X554" s="562">
        <v>0</v>
      </c>
      <c r="Y554" s="562">
        <v>0</v>
      </c>
      <c r="Z554" s="562">
        <v>0</v>
      </c>
      <c r="AA554" s="562">
        <v>0</v>
      </c>
      <c r="AB554" s="562">
        <v>0</v>
      </c>
      <c r="AC554" s="562">
        <v>0</v>
      </c>
      <c r="AD554" s="562">
        <v>0</v>
      </c>
      <c r="AE554" s="562">
        <v>0</v>
      </c>
      <c r="AF554" s="562">
        <v>0</v>
      </c>
      <c r="AG554" s="562">
        <v>0</v>
      </c>
      <c r="AH554" s="562">
        <v>0</v>
      </c>
      <c r="AI554" s="562">
        <v>0</v>
      </c>
      <c r="AJ554" s="562">
        <v>0</v>
      </c>
      <c r="AK554" s="562">
        <v>0</v>
      </c>
      <c r="AL554" s="562">
        <v>0</v>
      </c>
      <c r="AM554" s="562">
        <v>0</v>
      </c>
      <c r="AN554" s="562">
        <v>0</v>
      </c>
      <c r="AO554" s="562">
        <v>0</v>
      </c>
      <c r="AP554" s="562">
        <v>0</v>
      </c>
      <c r="AQ554" s="562">
        <v>0</v>
      </c>
      <c r="AR554" s="562">
        <v>0</v>
      </c>
      <c r="AS554" s="562">
        <v>0</v>
      </c>
      <c r="AT554" s="94" t="s">
        <v>586</v>
      </c>
      <c r="AU554" s="94"/>
      <c r="AV554" s="569">
        <f>+SUM(D554:AS554)-X560</f>
        <v>0</v>
      </c>
    </row>
    <row r="555" spans="3:48" s="31" customFormat="1" ht="13.5">
      <c r="C555" s="77" t="s">
        <v>107</v>
      </c>
      <c r="D555" s="562">
        <f t="shared" ref="D555:AS555" si="40">SUM(D552:D554)</f>
        <v>0</v>
      </c>
      <c r="E555" s="562">
        <f t="shared" si="40"/>
        <v>0</v>
      </c>
      <c r="F555" s="562">
        <f t="shared" si="40"/>
        <v>0</v>
      </c>
      <c r="G555" s="562">
        <f t="shared" si="40"/>
        <v>0</v>
      </c>
      <c r="H555" s="562">
        <f t="shared" si="40"/>
        <v>0</v>
      </c>
      <c r="I555" s="562">
        <f t="shared" si="40"/>
        <v>0</v>
      </c>
      <c r="J555" s="562">
        <f t="shared" si="40"/>
        <v>0</v>
      </c>
      <c r="K555" s="562">
        <f t="shared" si="40"/>
        <v>0</v>
      </c>
      <c r="L555" s="562">
        <f t="shared" si="40"/>
        <v>0</v>
      </c>
      <c r="M555" s="562">
        <f t="shared" si="40"/>
        <v>0</v>
      </c>
      <c r="N555" s="562">
        <f t="shared" si="40"/>
        <v>0</v>
      </c>
      <c r="O555" s="562">
        <f t="shared" si="40"/>
        <v>0</v>
      </c>
      <c r="P555" s="562">
        <f t="shared" si="40"/>
        <v>0</v>
      </c>
      <c r="Q555" s="562">
        <f t="shared" si="40"/>
        <v>0</v>
      </c>
      <c r="R555" s="562">
        <f t="shared" si="40"/>
        <v>0</v>
      </c>
      <c r="S555" s="562">
        <f t="shared" si="40"/>
        <v>0</v>
      </c>
      <c r="T555" s="562">
        <f t="shared" si="40"/>
        <v>0</v>
      </c>
      <c r="U555" s="562">
        <f t="shared" si="40"/>
        <v>0</v>
      </c>
      <c r="V555" s="562">
        <f t="shared" si="40"/>
        <v>0</v>
      </c>
      <c r="W555" s="564">
        <f t="shared" si="40"/>
        <v>0</v>
      </c>
      <c r="X555" s="564">
        <f t="shared" si="40"/>
        <v>0</v>
      </c>
      <c r="Y555" s="564">
        <f t="shared" si="40"/>
        <v>0</v>
      </c>
      <c r="Z555" s="564">
        <f t="shared" si="40"/>
        <v>0</v>
      </c>
      <c r="AA555" s="564">
        <f t="shared" si="40"/>
        <v>0</v>
      </c>
      <c r="AB555" s="564">
        <f t="shared" si="40"/>
        <v>0</v>
      </c>
      <c r="AC555" s="564">
        <f t="shared" si="40"/>
        <v>0</v>
      </c>
      <c r="AD555" s="564">
        <f t="shared" si="40"/>
        <v>0</v>
      </c>
      <c r="AE555" s="564">
        <f t="shared" si="40"/>
        <v>0</v>
      </c>
      <c r="AF555" s="564">
        <f t="shared" si="40"/>
        <v>0</v>
      </c>
      <c r="AG555" s="564">
        <f t="shared" si="40"/>
        <v>0</v>
      </c>
      <c r="AH555" s="564">
        <f t="shared" si="40"/>
        <v>0</v>
      </c>
      <c r="AI555" s="564">
        <f t="shared" si="40"/>
        <v>0</v>
      </c>
      <c r="AJ555" s="564">
        <f t="shared" si="40"/>
        <v>0</v>
      </c>
      <c r="AK555" s="564">
        <f t="shared" si="40"/>
        <v>0</v>
      </c>
      <c r="AL555" s="564">
        <f t="shared" si="40"/>
        <v>0</v>
      </c>
      <c r="AM555" s="564">
        <f t="shared" si="40"/>
        <v>0</v>
      </c>
      <c r="AN555" s="564">
        <f t="shared" si="40"/>
        <v>0</v>
      </c>
      <c r="AO555" s="564">
        <f t="shared" si="40"/>
        <v>0</v>
      </c>
      <c r="AP555" s="564">
        <f t="shared" si="40"/>
        <v>0</v>
      </c>
      <c r="AQ555" s="564">
        <f t="shared" si="40"/>
        <v>0</v>
      </c>
      <c r="AR555" s="564">
        <f t="shared" si="40"/>
        <v>0</v>
      </c>
      <c r="AS555" s="564">
        <f t="shared" si="40"/>
        <v>0</v>
      </c>
      <c r="AT555" s="94" t="s">
        <v>586</v>
      </c>
      <c r="AU555" s="94"/>
      <c r="AV555" s="569">
        <f>+SUM(D555:AS555)-X561</f>
        <v>0</v>
      </c>
    </row>
    <row r="556" spans="3:48" s="31" customFormat="1" ht="13.5">
      <c r="C556" s="47"/>
      <c r="D556" s="545">
        <f t="array" ref="D556:W557">+Z550:AS551</f>
        <v>23</v>
      </c>
      <c r="E556" s="545">
        <v>24</v>
      </c>
      <c r="F556" s="545">
        <v>25</v>
      </c>
      <c r="G556" s="545">
        <v>26</v>
      </c>
      <c r="H556" s="545">
        <v>27</v>
      </c>
      <c r="I556" s="545">
        <v>28</v>
      </c>
      <c r="J556" s="545">
        <v>29</v>
      </c>
      <c r="K556" s="545">
        <v>30</v>
      </c>
      <c r="L556" s="545">
        <v>31</v>
      </c>
      <c r="M556" s="545">
        <v>32</v>
      </c>
      <c r="N556" s="545">
        <v>33</v>
      </c>
      <c r="O556" s="545">
        <v>34</v>
      </c>
      <c r="P556" s="545">
        <v>35</v>
      </c>
      <c r="Q556" s="545">
        <v>36</v>
      </c>
      <c r="R556" s="545">
        <v>37</v>
      </c>
      <c r="S556" s="545">
        <v>38</v>
      </c>
      <c r="T556" s="545">
        <v>39</v>
      </c>
      <c r="U556" s="545">
        <v>40</v>
      </c>
      <c r="V556" s="545">
        <v>41</v>
      </c>
      <c r="W556" s="545">
        <v>42</v>
      </c>
      <c r="X556" s="545"/>
      <c r="Y556" s="575"/>
      <c r="Z556" s="575"/>
      <c r="AA556" s="575"/>
      <c r="AB556" s="575"/>
      <c r="AC556" s="575"/>
      <c r="AD556" s="575"/>
      <c r="AE556" s="575"/>
      <c r="AF556" s="575"/>
      <c r="AG556" s="575"/>
      <c r="AH556" s="575"/>
      <c r="AI556" s="575"/>
      <c r="AJ556" s="575"/>
      <c r="AK556" s="575"/>
      <c r="AL556" s="575"/>
      <c r="AM556" s="575"/>
      <c r="AN556" s="575"/>
      <c r="AO556" s="575"/>
      <c r="AP556" s="575"/>
      <c r="AQ556" s="575"/>
      <c r="AR556" s="575"/>
      <c r="AS556" s="575"/>
    </row>
    <row r="557" spans="3:48" s="31" customFormat="1" ht="54">
      <c r="C557" s="73" t="s">
        <v>56</v>
      </c>
      <c r="D557" s="546" t="str">
        <v>建設　　　　　　　　</v>
      </c>
      <c r="E557" s="546" t="str">
        <v>電力・ガス・熱供給</v>
      </c>
      <c r="F557" s="546" t="str">
        <v>水道</v>
      </c>
      <c r="G557" s="546" t="str">
        <v>廃棄物処理</v>
      </c>
      <c r="H557" s="546" t="str">
        <v>商業　　　　　　　　</v>
      </c>
      <c r="I557" s="546" t="str">
        <v>金融・保険　　　　　</v>
      </c>
      <c r="J557" s="546" t="str">
        <v>不動産　　　　　　　</v>
      </c>
      <c r="K557" s="546" t="str">
        <v>運輸・郵便　　　</v>
      </c>
      <c r="L557" s="546" t="str">
        <v>情報通信</v>
      </c>
      <c r="M557" s="546" t="str">
        <v>公務　　　　　　　　</v>
      </c>
      <c r="N557" s="546" t="str">
        <v>教育・研究　　　　　</v>
      </c>
      <c r="O557" s="546" t="str">
        <v>医療・福祉</v>
      </c>
      <c r="P557" s="546" t="str">
        <v>その他の非営利団体サービス</v>
      </c>
      <c r="Q557" s="546" t="str">
        <v>対事業所サービス</v>
      </c>
      <c r="R557" s="546" t="str">
        <v>宿泊業</v>
      </c>
      <c r="S557" s="546" t="str">
        <v>飲食サービス</v>
      </c>
      <c r="T557" s="546" t="str">
        <v>娯楽サービス</v>
      </c>
      <c r="U557" s="546" t="str">
        <v>対個人サービス</v>
      </c>
      <c r="V557" s="546" t="str">
        <v>事務用品</v>
      </c>
      <c r="W557" s="546" t="str">
        <v>分類不明</v>
      </c>
      <c r="X557" s="546" t="s">
        <v>90</v>
      </c>
      <c r="Y557" s="575"/>
      <c r="Z557" s="575"/>
      <c r="AA557" s="575"/>
      <c r="AB557" s="575"/>
      <c r="AC557" s="575"/>
      <c r="AD557" s="575"/>
      <c r="AE557" s="575"/>
      <c r="AF557" s="575"/>
      <c r="AG557" s="575"/>
      <c r="AH557" s="575"/>
      <c r="AI557" s="575"/>
      <c r="AJ557" s="575"/>
      <c r="AK557" s="575"/>
      <c r="AL557" s="575"/>
      <c r="AM557" s="575"/>
      <c r="AN557" s="575"/>
      <c r="AO557" s="575"/>
      <c r="AP557" s="575"/>
      <c r="AQ557" s="575"/>
      <c r="AR557" s="575"/>
      <c r="AS557" s="575"/>
    </row>
    <row r="558" spans="3:48" s="31" customFormat="1" ht="13.5">
      <c r="C558" s="74" t="s">
        <v>114</v>
      </c>
      <c r="D558" s="568">
        <f t="array" ref="D558:W561">+Z552:AS555</f>
        <v>0</v>
      </c>
      <c r="E558" s="568">
        <v>0</v>
      </c>
      <c r="F558" s="568">
        <v>0</v>
      </c>
      <c r="G558" s="568">
        <v>0</v>
      </c>
      <c r="H558" s="568">
        <v>0</v>
      </c>
      <c r="I558" s="568">
        <v>0</v>
      </c>
      <c r="J558" s="568">
        <v>0</v>
      </c>
      <c r="K558" s="568">
        <v>0</v>
      </c>
      <c r="L558" s="568">
        <v>0</v>
      </c>
      <c r="M558" s="568">
        <v>0</v>
      </c>
      <c r="N558" s="568">
        <v>0</v>
      </c>
      <c r="O558" s="568">
        <v>0</v>
      </c>
      <c r="P558" s="568">
        <v>0</v>
      </c>
      <c r="Q558" s="574">
        <v>0</v>
      </c>
      <c r="R558" s="574">
        <v>0</v>
      </c>
      <c r="S558" s="574">
        <v>0</v>
      </c>
      <c r="T558" s="574">
        <v>0</v>
      </c>
      <c r="U558" s="574">
        <v>0</v>
      </c>
      <c r="V558" s="574">
        <v>0</v>
      </c>
      <c r="W558" s="568">
        <v>0</v>
      </c>
      <c r="X558" s="568">
        <f>SUM(D552:Y552,D558:W558)</f>
        <v>0</v>
      </c>
      <c r="Y558" s="575"/>
      <c r="Z558" s="575"/>
      <c r="AA558" s="575"/>
      <c r="AB558" s="575"/>
      <c r="AC558" s="575"/>
      <c r="AD558" s="575"/>
      <c r="AE558" s="575"/>
      <c r="AF558" s="575"/>
      <c r="AG558" s="575"/>
      <c r="AH558" s="575"/>
      <c r="AI558" s="575"/>
      <c r="AJ558" s="575"/>
      <c r="AK558" s="575"/>
      <c r="AL558" s="575"/>
      <c r="AM558" s="575"/>
      <c r="AN558" s="575"/>
      <c r="AO558" s="575"/>
      <c r="AP558" s="575"/>
      <c r="AQ558" s="575"/>
      <c r="AR558" s="575"/>
      <c r="AS558" s="575"/>
    </row>
    <row r="559" spans="3:48" s="31" customFormat="1" ht="13.5">
      <c r="C559" s="77" t="s">
        <v>115</v>
      </c>
      <c r="D559" s="563">
        <v>0</v>
      </c>
      <c r="E559" s="563">
        <v>0</v>
      </c>
      <c r="F559" s="563">
        <v>0</v>
      </c>
      <c r="G559" s="563">
        <v>0</v>
      </c>
      <c r="H559" s="563">
        <v>0</v>
      </c>
      <c r="I559" s="563">
        <v>0</v>
      </c>
      <c r="J559" s="563">
        <v>0</v>
      </c>
      <c r="K559" s="563">
        <v>0</v>
      </c>
      <c r="L559" s="563">
        <v>0</v>
      </c>
      <c r="M559" s="563">
        <v>0</v>
      </c>
      <c r="N559" s="563">
        <v>0</v>
      </c>
      <c r="O559" s="563">
        <v>0</v>
      </c>
      <c r="P559" s="563">
        <v>0</v>
      </c>
      <c r="Q559" s="563">
        <v>0</v>
      </c>
      <c r="R559" s="563">
        <v>0</v>
      </c>
      <c r="S559" s="563">
        <v>0</v>
      </c>
      <c r="T559" s="563">
        <v>0</v>
      </c>
      <c r="U559" s="563">
        <v>0</v>
      </c>
      <c r="V559" s="563">
        <v>0</v>
      </c>
      <c r="W559" s="562">
        <v>0</v>
      </c>
      <c r="X559" s="562">
        <f>SUM(D553:Y553,D559:W559)</f>
        <v>0</v>
      </c>
      <c r="Y559" s="575"/>
      <c r="Z559" s="575"/>
      <c r="AA559" s="575"/>
      <c r="AB559" s="575"/>
      <c r="AC559" s="575"/>
      <c r="AD559" s="575"/>
      <c r="AE559" s="575"/>
      <c r="AF559" s="575"/>
      <c r="AG559" s="575"/>
      <c r="AH559" s="575"/>
      <c r="AI559" s="575"/>
      <c r="AJ559" s="575"/>
      <c r="AK559" s="575"/>
      <c r="AL559" s="575"/>
      <c r="AM559" s="575"/>
      <c r="AN559" s="575"/>
      <c r="AO559" s="575"/>
      <c r="AP559" s="575"/>
      <c r="AQ559" s="575"/>
      <c r="AR559" s="575"/>
      <c r="AS559" s="575"/>
    </row>
    <row r="560" spans="3:48" s="31" customFormat="1" ht="13.5">
      <c r="C560" s="77" t="s">
        <v>116</v>
      </c>
      <c r="D560" s="562">
        <v>0</v>
      </c>
      <c r="E560" s="562">
        <v>0</v>
      </c>
      <c r="F560" s="562">
        <v>0</v>
      </c>
      <c r="G560" s="562">
        <v>0</v>
      </c>
      <c r="H560" s="562">
        <v>0</v>
      </c>
      <c r="I560" s="562">
        <v>0</v>
      </c>
      <c r="J560" s="562">
        <v>0</v>
      </c>
      <c r="K560" s="562">
        <v>0</v>
      </c>
      <c r="L560" s="562">
        <v>0</v>
      </c>
      <c r="M560" s="562">
        <v>0</v>
      </c>
      <c r="N560" s="562">
        <v>0</v>
      </c>
      <c r="O560" s="562">
        <v>0</v>
      </c>
      <c r="P560" s="562">
        <v>0</v>
      </c>
      <c r="Q560" s="563">
        <v>0</v>
      </c>
      <c r="R560" s="563">
        <v>0</v>
      </c>
      <c r="S560" s="563">
        <v>0</v>
      </c>
      <c r="T560" s="563">
        <v>0</v>
      </c>
      <c r="U560" s="563">
        <v>0</v>
      </c>
      <c r="V560" s="563">
        <v>0</v>
      </c>
      <c r="W560" s="562">
        <v>0</v>
      </c>
      <c r="X560" s="562">
        <f>SUM(D554:Y554,D560:W560)</f>
        <v>0</v>
      </c>
      <c r="Y560" s="575"/>
      <c r="Z560" s="575"/>
      <c r="AA560" s="575"/>
      <c r="AB560" s="575"/>
      <c r="AC560" s="575"/>
      <c r="AD560" s="575"/>
      <c r="AE560" s="575"/>
      <c r="AF560" s="575"/>
      <c r="AG560" s="575"/>
      <c r="AH560" s="575"/>
      <c r="AI560" s="575"/>
      <c r="AJ560" s="575"/>
      <c r="AK560" s="575"/>
      <c r="AL560" s="575"/>
      <c r="AM560" s="575"/>
      <c r="AN560" s="575"/>
      <c r="AO560" s="575"/>
      <c r="AP560" s="575"/>
      <c r="AQ560" s="575"/>
      <c r="AR560" s="575"/>
      <c r="AS560" s="575"/>
    </row>
    <row r="561" spans="3:48" s="31" customFormat="1" ht="13.5">
      <c r="C561" s="79" t="s">
        <v>107</v>
      </c>
      <c r="D561" s="564">
        <v>0</v>
      </c>
      <c r="E561" s="564">
        <v>0</v>
      </c>
      <c r="F561" s="564">
        <v>0</v>
      </c>
      <c r="G561" s="564">
        <v>0</v>
      </c>
      <c r="H561" s="564">
        <v>0</v>
      </c>
      <c r="I561" s="564">
        <v>0</v>
      </c>
      <c r="J561" s="564">
        <v>0</v>
      </c>
      <c r="K561" s="564">
        <v>0</v>
      </c>
      <c r="L561" s="564">
        <v>0</v>
      </c>
      <c r="M561" s="564">
        <v>0</v>
      </c>
      <c r="N561" s="564">
        <v>0</v>
      </c>
      <c r="O561" s="564">
        <v>0</v>
      </c>
      <c r="P561" s="564">
        <v>0</v>
      </c>
      <c r="Q561" s="564">
        <v>0</v>
      </c>
      <c r="R561" s="564">
        <v>0</v>
      </c>
      <c r="S561" s="564">
        <v>0</v>
      </c>
      <c r="T561" s="564">
        <v>0</v>
      </c>
      <c r="U561" s="564">
        <v>0</v>
      </c>
      <c r="V561" s="564">
        <v>0</v>
      </c>
      <c r="W561" s="564">
        <v>0</v>
      </c>
      <c r="X561" s="564">
        <f>SUM(D555:Y555,D561:W561)</f>
        <v>0</v>
      </c>
      <c r="Y561" s="575"/>
      <c r="Z561" s="575"/>
      <c r="AA561" s="575"/>
      <c r="AB561" s="575"/>
      <c r="AC561" s="575"/>
      <c r="AD561" s="575"/>
      <c r="AE561" s="575"/>
      <c r="AF561" s="575"/>
      <c r="AG561" s="575"/>
      <c r="AH561" s="575"/>
      <c r="AI561" s="575"/>
      <c r="AJ561" s="575"/>
      <c r="AK561" s="575"/>
      <c r="AL561" s="575"/>
      <c r="AM561" s="575"/>
      <c r="AN561" s="575"/>
      <c r="AO561" s="575"/>
      <c r="AP561" s="575"/>
      <c r="AQ561" s="575"/>
      <c r="AR561" s="575"/>
      <c r="AS561" s="575"/>
    </row>
    <row r="562" spans="3:48" s="31" customFormat="1" ht="10.7" customHeight="1">
      <c r="F562" s="29"/>
      <c r="G562" s="45"/>
    </row>
    <row r="563" spans="3:48" s="31" customFormat="1" ht="17.25">
      <c r="C563" s="32" t="s">
        <v>162</v>
      </c>
      <c r="D563" s="25"/>
      <c r="E563" s="25"/>
      <c r="F563" s="69"/>
      <c r="G563" s="70"/>
      <c r="H563" s="25"/>
      <c r="I563" s="25"/>
      <c r="J563" s="71"/>
      <c r="K563" s="72"/>
      <c r="L563" s="25"/>
      <c r="M563" s="25"/>
      <c r="N563" s="25"/>
      <c r="O563" s="25"/>
      <c r="P563" s="25"/>
      <c r="W563" s="29" t="s">
        <v>157</v>
      </c>
    </row>
    <row r="564" spans="3:48" s="31" customFormat="1" ht="13.5">
      <c r="C564" s="47"/>
      <c r="D564" s="596">
        <f t="array" ref="D564:AS565">+TRANSPOSE('入力 _県内外'!$B$6:$C$47)</f>
        <v>1</v>
      </c>
      <c r="E564" s="596">
        <v>2</v>
      </c>
      <c r="F564" s="596">
        <v>3</v>
      </c>
      <c r="G564" s="596">
        <v>4</v>
      </c>
      <c r="H564" s="596">
        <v>5</v>
      </c>
      <c r="I564" s="596">
        <v>6</v>
      </c>
      <c r="J564" s="596">
        <v>7</v>
      </c>
      <c r="K564" s="596">
        <v>8</v>
      </c>
      <c r="L564" s="596">
        <v>9</v>
      </c>
      <c r="M564" s="596">
        <v>10</v>
      </c>
      <c r="N564" s="596">
        <v>11</v>
      </c>
      <c r="O564" s="596">
        <v>12</v>
      </c>
      <c r="P564" s="596">
        <v>13</v>
      </c>
      <c r="Q564" s="596">
        <v>14</v>
      </c>
      <c r="R564" s="596">
        <v>15</v>
      </c>
      <c r="S564" s="596">
        <v>16</v>
      </c>
      <c r="T564" s="596">
        <v>17</v>
      </c>
      <c r="U564" s="596">
        <v>18</v>
      </c>
      <c r="V564" s="596">
        <v>19</v>
      </c>
      <c r="W564" s="596">
        <v>20</v>
      </c>
      <c r="X564" s="596">
        <v>21</v>
      </c>
      <c r="Y564" s="596">
        <v>22</v>
      </c>
      <c r="Z564" s="596">
        <v>23</v>
      </c>
      <c r="AA564" s="596">
        <v>24</v>
      </c>
      <c r="AB564" s="596">
        <v>25</v>
      </c>
      <c r="AC564" s="596">
        <v>26</v>
      </c>
      <c r="AD564" s="596">
        <v>27</v>
      </c>
      <c r="AE564" s="596">
        <v>28</v>
      </c>
      <c r="AF564" s="596">
        <v>29</v>
      </c>
      <c r="AG564" s="596">
        <v>30</v>
      </c>
      <c r="AH564" s="596">
        <v>31</v>
      </c>
      <c r="AI564" s="596">
        <v>32</v>
      </c>
      <c r="AJ564" s="596">
        <v>33</v>
      </c>
      <c r="AK564" s="596">
        <v>34</v>
      </c>
      <c r="AL564" s="596">
        <v>35</v>
      </c>
      <c r="AM564" s="596">
        <v>36</v>
      </c>
      <c r="AN564" s="596">
        <v>37</v>
      </c>
      <c r="AO564" s="596">
        <v>38</v>
      </c>
      <c r="AP564" s="596">
        <v>39</v>
      </c>
      <c r="AQ564" s="596">
        <v>40</v>
      </c>
      <c r="AR564" s="596">
        <v>41</v>
      </c>
      <c r="AS564" s="596">
        <v>42</v>
      </c>
      <c r="AT564" s="94" t="s">
        <v>586</v>
      </c>
      <c r="AU564" s="94"/>
      <c r="AV564" s="47"/>
    </row>
    <row r="565" spans="3:48" s="31" customFormat="1" ht="54">
      <c r="C565" s="73" t="s">
        <v>56</v>
      </c>
      <c r="D565" s="546" t="str">
        <v>農業　　　　　</v>
      </c>
      <c r="E565" s="546" t="str">
        <v>林業　　　　　</v>
      </c>
      <c r="F565" s="546" t="str">
        <v>漁業　　　　</v>
      </c>
      <c r="G565" s="546" t="str">
        <v>鉱業</v>
      </c>
      <c r="H565" s="546" t="str">
        <v>飲食料品　　　　　　　</v>
      </c>
      <c r="I565" s="546" t="str">
        <v>繊維製品　</v>
      </c>
      <c r="J565" s="546" t="str">
        <v>パルプ・紙・木製品</v>
      </c>
      <c r="K565" s="546" t="str">
        <v>化学製品  　　　  　</v>
      </c>
      <c r="L565" s="546" t="str">
        <v>石油・石炭製品　　　</v>
      </c>
      <c r="M565" s="546" t="str">
        <v>プラスチック・ゴム</v>
      </c>
      <c r="N565" s="546" t="str">
        <v>窯業・土石製品　　</v>
      </c>
      <c r="O565" s="546" t="str">
        <v>鉄鋼　　　　　　　　</v>
      </c>
      <c r="P565" s="546" t="str">
        <v>非鉄金属　　　　　　</v>
      </c>
      <c r="Q565" s="546" t="str">
        <v>金属製品　　　　　　</v>
      </c>
      <c r="R565" s="546" t="str">
        <v>はん用機械</v>
      </c>
      <c r="S565" s="546" t="str">
        <v>生産用機械</v>
      </c>
      <c r="T565" s="546" t="str">
        <v>業務用機械</v>
      </c>
      <c r="U565" s="546" t="str">
        <v>電子部品</v>
      </c>
      <c r="V565" s="546" t="str">
        <v>電気機械　　　　　　</v>
      </c>
      <c r="W565" s="546" t="str">
        <v>情報・通信機器</v>
      </c>
      <c r="X565" s="546" t="str">
        <v>輸送機械  　　　　　</v>
      </c>
      <c r="Y565" s="546" t="str">
        <v>その他の製造工業製品</v>
      </c>
      <c r="Z565" s="546" t="str">
        <v>建設　　　　　　　　</v>
      </c>
      <c r="AA565" s="546" t="str">
        <v>電力・ガス・熱供給</v>
      </c>
      <c r="AB565" s="546" t="str">
        <v>水道</v>
      </c>
      <c r="AC565" s="546" t="str">
        <v>廃棄物処理</v>
      </c>
      <c r="AD565" s="546" t="str">
        <v>商業　　　　　　　　</v>
      </c>
      <c r="AE565" s="546" t="str">
        <v>金融・保険　　　　　</v>
      </c>
      <c r="AF565" s="546" t="str">
        <v>不動産　　　　　　　</v>
      </c>
      <c r="AG565" s="546" t="str">
        <v>運輸・郵便　　　</v>
      </c>
      <c r="AH565" s="546" t="str">
        <v>情報通信</v>
      </c>
      <c r="AI565" s="546" t="str">
        <v>公務　　　　　　　　</v>
      </c>
      <c r="AJ565" s="546" t="str">
        <v>教育・研究　　　　　</v>
      </c>
      <c r="AK565" s="546" t="str">
        <v>医療・福祉</v>
      </c>
      <c r="AL565" s="546" t="str">
        <v>その他の非営利団体サービス</v>
      </c>
      <c r="AM565" s="546" t="str">
        <v>対事業所サービス</v>
      </c>
      <c r="AN565" s="546" t="str">
        <v>宿泊業</v>
      </c>
      <c r="AO565" s="546" t="str">
        <v>飲食サービス</v>
      </c>
      <c r="AP565" s="546" t="str">
        <v>娯楽サービス</v>
      </c>
      <c r="AQ565" s="546" t="str">
        <v>対個人サービス</v>
      </c>
      <c r="AR565" s="546" t="str">
        <v>事務用品</v>
      </c>
      <c r="AS565" s="546" t="str">
        <v>分類不明</v>
      </c>
      <c r="AT565" s="94" t="s">
        <v>586</v>
      </c>
      <c r="AU565" s="94"/>
      <c r="AV565" s="30" t="s">
        <v>90</v>
      </c>
    </row>
    <row r="566" spans="3:48" s="31" customFormat="1" ht="13.5">
      <c r="C566" s="74" t="s">
        <v>114</v>
      </c>
      <c r="D566" s="84">
        <f t="array" ref="D566:AS568">+詳細4!D192:AS194</f>
        <v>0</v>
      </c>
      <c r="E566" s="84">
        <v>0</v>
      </c>
      <c r="F566" s="84">
        <v>0</v>
      </c>
      <c r="G566" s="84">
        <v>0</v>
      </c>
      <c r="H566" s="84">
        <v>0</v>
      </c>
      <c r="I566" s="84">
        <v>0</v>
      </c>
      <c r="J566" s="84">
        <v>0</v>
      </c>
      <c r="K566" s="84">
        <v>0</v>
      </c>
      <c r="L566" s="84">
        <v>0</v>
      </c>
      <c r="M566" s="84">
        <v>0</v>
      </c>
      <c r="N566" s="84">
        <v>0</v>
      </c>
      <c r="O566" s="84">
        <v>0</v>
      </c>
      <c r="P566" s="84">
        <v>0</v>
      </c>
      <c r="Q566" s="84">
        <v>0</v>
      </c>
      <c r="R566" s="84">
        <v>0</v>
      </c>
      <c r="S566" s="84">
        <v>0</v>
      </c>
      <c r="T566" s="84">
        <v>0</v>
      </c>
      <c r="U566" s="84">
        <v>0</v>
      </c>
      <c r="V566" s="84">
        <v>0</v>
      </c>
      <c r="W566" s="84">
        <v>0</v>
      </c>
      <c r="X566" s="75">
        <v>0</v>
      </c>
      <c r="Y566" s="75">
        <v>0</v>
      </c>
      <c r="Z566" s="568">
        <v>0</v>
      </c>
      <c r="AA566" s="568">
        <v>0</v>
      </c>
      <c r="AB566" s="568">
        <v>0</v>
      </c>
      <c r="AC566" s="568">
        <v>0</v>
      </c>
      <c r="AD566" s="568">
        <v>0</v>
      </c>
      <c r="AE566" s="568">
        <v>0</v>
      </c>
      <c r="AF566" s="568">
        <v>0</v>
      </c>
      <c r="AG566" s="568">
        <v>0</v>
      </c>
      <c r="AH566" s="568">
        <v>0</v>
      </c>
      <c r="AI566" s="568">
        <v>0</v>
      </c>
      <c r="AJ566" s="568">
        <v>0</v>
      </c>
      <c r="AK566" s="568">
        <v>0</v>
      </c>
      <c r="AL566" s="568">
        <v>0</v>
      </c>
      <c r="AM566" s="568">
        <v>0</v>
      </c>
      <c r="AN566" s="568">
        <v>0</v>
      </c>
      <c r="AO566" s="568">
        <v>0</v>
      </c>
      <c r="AP566" s="568">
        <v>0</v>
      </c>
      <c r="AQ566" s="568">
        <v>0</v>
      </c>
      <c r="AR566" s="568">
        <v>0</v>
      </c>
      <c r="AS566" s="568">
        <v>0</v>
      </c>
      <c r="AT566" s="94" t="s">
        <v>586</v>
      </c>
      <c r="AU566" s="94"/>
      <c r="AV566" s="568">
        <f>+SUM(D566:AS566)-X572</f>
        <v>0</v>
      </c>
    </row>
    <row r="567" spans="3:48" s="31" customFormat="1" ht="13.5">
      <c r="C567" s="77" t="s">
        <v>115</v>
      </c>
      <c r="D567" s="85">
        <v>0</v>
      </c>
      <c r="E567" s="85">
        <v>0</v>
      </c>
      <c r="F567" s="85">
        <v>0</v>
      </c>
      <c r="G567" s="85">
        <v>0</v>
      </c>
      <c r="H567" s="85">
        <v>0</v>
      </c>
      <c r="I567" s="85">
        <v>0</v>
      </c>
      <c r="J567" s="85">
        <v>0</v>
      </c>
      <c r="K567" s="85">
        <v>0</v>
      </c>
      <c r="L567" s="85">
        <v>0</v>
      </c>
      <c r="M567" s="85">
        <v>0</v>
      </c>
      <c r="N567" s="85">
        <v>0</v>
      </c>
      <c r="O567" s="85">
        <v>0</v>
      </c>
      <c r="P567" s="85">
        <v>0</v>
      </c>
      <c r="Q567" s="85">
        <v>0</v>
      </c>
      <c r="R567" s="85">
        <v>0</v>
      </c>
      <c r="S567" s="85">
        <v>0</v>
      </c>
      <c r="T567" s="85">
        <v>0</v>
      </c>
      <c r="U567" s="85">
        <v>0</v>
      </c>
      <c r="V567" s="85">
        <v>0</v>
      </c>
      <c r="W567" s="85">
        <v>0</v>
      </c>
      <c r="X567" s="37">
        <v>0</v>
      </c>
      <c r="Y567" s="37">
        <v>0</v>
      </c>
      <c r="Z567" s="562">
        <v>0</v>
      </c>
      <c r="AA567" s="562">
        <v>0</v>
      </c>
      <c r="AB567" s="562">
        <v>0</v>
      </c>
      <c r="AC567" s="562">
        <v>0</v>
      </c>
      <c r="AD567" s="562">
        <v>0</v>
      </c>
      <c r="AE567" s="562">
        <v>0</v>
      </c>
      <c r="AF567" s="562">
        <v>0</v>
      </c>
      <c r="AG567" s="562">
        <v>0</v>
      </c>
      <c r="AH567" s="562">
        <v>0</v>
      </c>
      <c r="AI567" s="562">
        <v>0</v>
      </c>
      <c r="AJ567" s="562">
        <v>0</v>
      </c>
      <c r="AK567" s="562">
        <v>0</v>
      </c>
      <c r="AL567" s="562">
        <v>0</v>
      </c>
      <c r="AM567" s="562">
        <v>0</v>
      </c>
      <c r="AN567" s="562">
        <v>0</v>
      </c>
      <c r="AO567" s="562">
        <v>0</v>
      </c>
      <c r="AP567" s="562">
        <v>0</v>
      </c>
      <c r="AQ567" s="562">
        <v>0</v>
      </c>
      <c r="AR567" s="562">
        <v>0</v>
      </c>
      <c r="AS567" s="562">
        <v>0</v>
      </c>
      <c r="AT567" s="94" t="s">
        <v>586</v>
      </c>
      <c r="AU567" s="94"/>
      <c r="AV567" s="568">
        <f>+SUM(D567:AS567)-X573</f>
        <v>0</v>
      </c>
    </row>
    <row r="568" spans="3:48" s="31" customFormat="1" ht="13.5">
      <c r="C568" s="77" t="s">
        <v>116</v>
      </c>
      <c r="D568" s="85">
        <v>0</v>
      </c>
      <c r="E568" s="85">
        <v>0</v>
      </c>
      <c r="F568" s="85">
        <v>0</v>
      </c>
      <c r="G568" s="85">
        <v>0</v>
      </c>
      <c r="H568" s="85">
        <v>0</v>
      </c>
      <c r="I568" s="85">
        <v>0</v>
      </c>
      <c r="J568" s="85">
        <v>0</v>
      </c>
      <c r="K568" s="85">
        <v>0</v>
      </c>
      <c r="L568" s="85">
        <v>0</v>
      </c>
      <c r="M568" s="85">
        <v>0</v>
      </c>
      <c r="N568" s="85">
        <v>0</v>
      </c>
      <c r="O568" s="85">
        <v>0</v>
      </c>
      <c r="P568" s="85">
        <v>0</v>
      </c>
      <c r="Q568" s="85">
        <v>0</v>
      </c>
      <c r="R568" s="85">
        <v>0</v>
      </c>
      <c r="S568" s="85">
        <v>0</v>
      </c>
      <c r="T568" s="85">
        <v>0</v>
      </c>
      <c r="U568" s="85">
        <v>0</v>
      </c>
      <c r="V568" s="85">
        <v>0</v>
      </c>
      <c r="W568" s="85">
        <v>0</v>
      </c>
      <c r="X568" s="37">
        <v>0</v>
      </c>
      <c r="Y568" s="37">
        <v>0</v>
      </c>
      <c r="Z568" s="562">
        <v>0</v>
      </c>
      <c r="AA568" s="562">
        <v>0</v>
      </c>
      <c r="AB568" s="562">
        <v>0</v>
      </c>
      <c r="AC568" s="562">
        <v>0</v>
      </c>
      <c r="AD568" s="562">
        <v>0</v>
      </c>
      <c r="AE568" s="562">
        <v>0</v>
      </c>
      <c r="AF568" s="562">
        <v>0</v>
      </c>
      <c r="AG568" s="562">
        <v>0</v>
      </c>
      <c r="AH568" s="562">
        <v>0</v>
      </c>
      <c r="AI568" s="562">
        <v>0</v>
      </c>
      <c r="AJ568" s="562">
        <v>0</v>
      </c>
      <c r="AK568" s="562">
        <v>0</v>
      </c>
      <c r="AL568" s="562">
        <v>0</v>
      </c>
      <c r="AM568" s="562">
        <v>0</v>
      </c>
      <c r="AN568" s="562">
        <v>0</v>
      </c>
      <c r="AO568" s="562">
        <v>0</v>
      </c>
      <c r="AP568" s="562">
        <v>0</v>
      </c>
      <c r="AQ568" s="562">
        <v>0</v>
      </c>
      <c r="AR568" s="562">
        <v>0</v>
      </c>
      <c r="AS568" s="562">
        <v>0</v>
      </c>
      <c r="AT568" s="94" t="s">
        <v>586</v>
      </c>
      <c r="AU568" s="94"/>
      <c r="AV568" s="569">
        <f>+SUM(D568:AS568)-X574</f>
        <v>0</v>
      </c>
    </row>
    <row r="569" spans="3:48" s="31" customFormat="1" ht="13.5">
      <c r="C569" s="77" t="s">
        <v>107</v>
      </c>
      <c r="D569" s="562">
        <f t="shared" ref="D569:AS569" si="41">SUM(D566:D568)</f>
        <v>0</v>
      </c>
      <c r="E569" s="562">
        <f t="shared" si="41"/>
        <v>0</v>
      </c>
      <c r="F569" s="562">
        <f t="shared" si="41"/>
        <v>0</v>
      </c>
      <c r="G569" s="562">
        <f t="shared" si="41"/>
        <v>0</v>
      </c>
      <c r="H569" s="562">
        <f t="shared" si="41"/>
        <v>0</v>
      </c>
      <c r="I569" s="562">
        <f t="shared" si="41"/>
        <v>0</v>
      </c>
      <c r="J569" s="562">
        <f t="shared" si="41"/>
        <v>0</v>
      </c>
      <c r="K569" s="562">
        <f t="shared" si="41"/>
        <v>0</v>
      </c>
      <c r="L569" s="562">
        <f t="shared" si="41"/>
        <v>0</v>
      </c>
      <c r="M569" s="562">
        <f t="shared" si="41"/>
        <v>0</v>
      </c>
      <c r="N569" s="562">
        <f t="shared" si="41"/>
        <v>0</v>
      </c>
      <c r="O569" s="562">
        <f t="shared" si="41"/>
        <v>0</v>
      </c>
      <c r="P569" s="562">
        <f t="shared" si="41"/>
        <v>0</v>
      </c>
      <c r="Q569" s="562">
        <f t="shared" si="41"/>
        <v>0</v>
      </c>
      <c r="R569" s="562">
        <f t="shared" si="41"/>
        <v>0</v>
      </c>
      <c r="S569" s="562">
        <f t="shared" si="41"/>
        <v>0</v>
      </c>
      <c r="T569" s="562">
        <f t="shared" si="41"/>
        <v>0</v>
      </c>
      <c r="U569" s="562">
        <f t="shared" si="41"/>
        <v>0</v>
      </c>
      <c r="V569" s="562">
        <f t="shared" si="41"/>
        <v>0</v>
      </c>
      <c r="W569" s="564">
        <f t="shared" si="41"/>
        <v>0</v>
      </c>
      <c r="X569" s="564">
        <f t="shared" si="41"/>
        <v>0</v>
      </c>
      <c r="Y569" s="564">
        <f t="shared" si="41"/>
        <v>0</v>
      </c>
      <c r="Z569" s="564">
        <f t="shared" si="41"/>
        <v>0</v>
      </c>
      <c r="AA569" s="564">
        <f t="shared" si="41"/>
        <v>0</v>
      </c>
      <c r="AB569" s="564">
        <f t="shared" si="41"/>
        <v>0</v>
      </c>
      <c r="AC569" s="564">
        <f t="shared" si="41"/>
        <v>0</v>
      </c>
      <c r="AD569" s="564">
        <f t="shared" si="41"/>
        <v>0</v>
      </c>
      <c r="AE569" s="564">
        <f t="shared" si="41"/>
        <v>0</v>
      </c>
      <c r="AF569" s="564">
        <f t="shared" si="41"/>
        <v>0</v>
      </c>
      <c r="AG569" s="564">
        <f t="shared" si="41"/>
        <v>0</v>
      </c>
      <c r="AH569" s="564">
        <f t="shared" si="41"/>
        <v>0</v>
      </c>
      <c r="AI569" s="564">
        <f t="shared" si="41"/>
        <v>0</v>
      </c>
      <c r="AJ569" s="564">
        <f t="shared" si="41"/>
        <v>0</v>
      </c>
      <c r="AK569" s="564">
        <f t="shared" si="41"/>
        <v>0</v>
      </c>
      <c r="AL569" s="564">
        <f t="shared" si="41"/>
        <v>0</v>
      </c>
      <c r="AM569" s="564">
        <f t="shared" si="41"/>
        <v>0</v>
      </c>
      <c r="AN569" s="564">
        <f t="shared" si="41"/>
        <v>0</v>
      </c>
      <c r="AO569" s="564">
        <f t="shared" si="41"/>
        <v>0</v>
      </c>
      <c r="AP569" s="564">
        <f t="shared" si="41"/>
        <v>0</v>
      </c>
      <c r="AQ569" s="564">
        <f t="shared" si="41"/>
        <v>0</v>
      </c>
      <c r="AR569" s="564">
        <f t="shared" si="41"/>
        <v>0</v>
      </c>
      <c r="AS569" s="564">
        <f t="shared" si="41"/>
        <v>0</v>
      </c>
      <c r="AT569" s="94" t="s">
        <v>586</v>
      </c>
      <c r="AU569" s="94"/>
      <c r="AV569" s="569">
        <f>+SUM(D569:AS569)-X575</f>
        <v>0</v>
      </c>
    </row>
    <row r="570" spans="3:48" s="31" customFormat="1" ht="13.5">
      <c r="C570" s="47"/>
      <c r="D570" s="545">
        <f t="array" ref="D570:W571">+Z564:AS565</f>
        <v>23</v>
      </c>
      <c r="E570" s="545">
        <v>24</v>
      </c>
      <c r="F570" s="545">
        <v>25</v>
      </c>
      <c r="G570" s="545">
        <v>26</v>
      </c>
      <c r="H570" s="545">
        <v>27</v>
      </c>
      <c r="I570" s="545">
        <v>28</v>
      </c>
      <c r="J570" s="545">
        <v>29</v>
      </c>
      <c r="K570" s="545">
        <v>30</v>
      </c>
      <c r="L570" s="545">
        <v>31</v>
      </c>
      <c r="M570" s="545">
        <v>32</v>
      </c>
      <c r="N570" s="545">
        <v>33</v>
      </c>
      <c r="O570" s="545">
        <v>34</v>
      </c>
      <c r="P570" s="545">
        <v>35</v>
      </c>
      <c r="Q570" s="545">
        <v>36</v>
      </c>
      <c r="R570" s="545">
        <v>37</v>
      </c>
      <c r="S570" s="545">
        <v>38</v>
      </c>
      <c r="T570" s="545">
        <v>39</v>
      </c>
      <c r="U570" s="545">
        <v>40</v>
      </c>
      <c r="V570" s="545">
        <v>41</v>
      </c>
      <c r="W570" s="545">
        <v>42</v>
      </c>
      <c r="X570" s="545"/>
      <c r="Y570" s="575"/>
      <c r="Z570" s="575"/>
      <c r="AA570" s="575"/>
      <c r="AB570" s="575"/>
      <c r="AC570" s="575"/>
      <c r="AD570" s="575"/>
      <c r="AE570" s="575"/>
      <c r="AF570" s="575"/>
      <c r="AG570" s="575"/>
      <c r="AH570" s="575"/>
      <c r="AI570" s="575"/>
      <c r="AJ570" s="575"/>
      <c r="AK570" s="575"/>
      <c r="AL570" s="575"/>
      <c r="AM570" s="575"/>
      <c r="AN570" s="575"/>
      <c r="AO570" s="575"/>
      <c r="AP570" s="575"/>
      <c r="AQ570" s="575"/>
      <c r="AR570" s="575"/>
      <c r="AS570" s="575"/>
    </row>
    <row r="571" spans="3:48" s="31" customFormat="1" ht="54">
      <c r="C571" s="73" t="s">
        <v>56</v>
      </c>
      <c r="D571" s="546" t="str">
        <v>建設　　　　　　　　</v>
      </c>
      <c r="E571" s="546" t="str">
        <v>電力・ガス・熱供給</v>
      </c>
      <c r="F571" s="546" t="str">
        <v>水道</v>
      </c>
      <c r="G571" s="546" t="str">
        <v>廃棄物処理</v>
      </c>
      <c r="H571" s="546" t="str">
        <v>商業　　　　　　　　</v>
      </c>
      <c r="I571" s="546" t="str">
        <v>金融・保険　　　　　</v>
      </c>
      <c r="J571" s="546" t="str">
        <v>不動産　　　　　　　</v>
      </c>
      <c r="K571" s="546" t="str">
        <v>運輸・郵便　　　</v>
      </c>
      <c r="L571" s="546" t="str">
        <v>情報通信</v>
      </c>
      <c r="M571" s="546" t="str">
        <v>公務　　　　　　　　</v>
      </c>
      <c r="N571" s="546" t="str">
        <v>教育・研究　　　　　</v>
      </c>
      <c r="O571" s="546" t="str">
        <v>医療・福祉</v>
      </c>
      <c r="P571" s="546" t="str">
        <v>その他の非営利団体サービス</v>
      </c>
      <c r="Q571" s="546" t="str">
        <v>対事業所サービス</v>
      </c>
      <c r="R571" s="546" t="str">
        <v>宿泊業</v>
      </c>
      <c r="S571" s="546" t="str">
        <v>飲食サービス</v>
      </c>
      <c r="T571" s="546" t="str">
        <v>娯楽サービス</v>
      </c>
      <c r="U571" s="546" t="str">
        <v>対個人サービス</v>
      </c>
      <c r="V571" s="546" t="str">
        <v>事務用品</v>
      </c>
      <c r="W571" s="546" t="str">
        <v>分類不明</v>
      </c>
      <c r="X571" s="546" t="s">
        <v>90</v>
      </c>
      <c r="Y571" s="575"/>
      <c r="Z571" s="575"/>
      <c r="AA571" s="575"/>
      <c r="AB571" s="575"/>
      <c r="AC571" s="575"/>
      <c r="AD571" s="575"/>
      <c r="AE571" s="575"/>
      <c r="AF571" s="575"/>
      <c r="AG571" s="575"/>
      <c r="AH571" s="575"/>
      <c r="AI571" s="575"/>
      <c r="AJ571" s="575"/>
      <c r="AK571" s="575"/>
      <c r="AL571" s="575"/>
      <c r="AM571" s="575"/>
      <c r="AN571" s="575"/>
      <c r="AO571" s="575"/>
      <c r="AP571" s="575"/>
      <c r="AQ571" s="575"/>
      <c r="AR571" s="575"/>
      <c r="AS571" s="575"/>
    </row>
    <row r="572" spans="3:48" s="31" customFormat="1" ht="13.5">
      <c r="C572" s="74" t="s">
        <v>114</v>
      </c>
      <c r="D572" s="568">
        <f t="array" ref="D572:W575">+Z566:AS569</f>
        <v>0</v>
      </c>
      <c r="E572" s="568">
        <v>0</v>
      </c>
      <c r="F572" s="568">
        <v>0</v>
      </c>
      <c r="G572" s="568">
        <v>0</v>
      </c>
      <c r="H572" s="568">
        <v>0</v>
      </c>
      <c r="I572" s="568">
        <v>0</v>
      </c>
      <c r="J572" s="568">
        <v>0</v>
      </c>
      <c r="K572" s="568">
        <v>0</v>
      </c>
      <c r="L572" s="568">
        <v>0</v>
      </c>
      <c r="M572" s="568">
        <v>0</v>
      </c>
      <c r="N572" s="568">
        <v>0</v>
      </c>
      <c r="O572" s="568">
        <v>0</v>
      </c>
      <c r="P572" s="568">
        <v>0</v>
      </c>
      <c r="Q572" s="574">
        <v>0</v>
      </c>
      <c r="R572" s="574">
        <v>0</v>
      </c>
      <c r="S572" s="574">
        <v>0</v>
      </c>
      <c r="T572" s="574">
        <v>0</v>
      </c>
      <c r="U572" s="574">
        <v>0</v>
      </c>
      <c r="V572" s="574">
        <v>0</v>
      </c>
      <c r="W572" s="568">
        <v>0</v>
      </c>
      <c r="X572" s="568">
        <f>SUM(D566:Y566,D572:W572)</f>
        <v>0</v>
      </c>
      <c r="Y572" s="575"/>
      <c r="Z572" s="575"/>
      <c r="AA572" s="575"/>
      <c r="AB572" s="575"/>
      <c r="AC572" s="575"/>
      <c r="AD572" s="575"/>
      <c r="AE572" s="575"/>
      <c r="AF572" s="575"/>
      <c r="AG572" s="575"/>
      <c r="AH572" s="575"/>
      <c r="AI572" s="575"/>
      <c r="AJ572" s="575"/>
      <c r="AK572" s="575"/>
      <c r="AL572" s="575"/>
      <c r="AM572" s="575"/>
      <c r="AN572" s="575"/>
      <c r="AO572" s="575"/>
      <c r="AP572" s="575"/>
      <c r="AQ572" s="575"/>
      <c r="AR572" s="575"/>
      <c r="AS572" s="575"/>
    </row>
    <row r="573" spans="3:48" s="31" customFormat="1" ht="13.5">
      <c r="C573" s="77" t="s">
        <v>115</v>
      </c>
      <c r="D573" s="563">
        <v>0</v>
      </c>
      <c r="E573" s="563">
        <v>0</v>
      </c>
      <c r="F573" s="563">
        <v>0</v>
      </c>
      <c r="G573" s="563">
        <v>0</v>
      </c>
      <c r="H573" s="563">
        <v>0</v>
      </c>
      <c r="I573" s="563">
        <v>0</v>
      </c>
      <c r="J573" s="563">
        <v>0</v>
      </c>
      <c r="K573" s="563">
        <v>0</v>
      </c>
      <c r="L573" s="563">
        <v>0</v>
      </c>
      <c r="M573" s="563">
        <v>0</v>
      </c>
      <c r="N573" s="563">
        <v>0</v>
      </c>
      <c r="O573" s="563">
        <v>0</v>
      </c>
      <c r="P573" s="563">
        <v>0</v>
      </c>
      <c r="Q573" s="563">
        <v>0</v>
      </c>
      <c r="R573" s="563">
        <v>0</v>
      </c>
      <c r="S573" s="563">
        <v>0</v>
      </c>
      <c r="T573" s="563">
        <v>0</v>
      </c>
      <c r="U573" s="563">
        <v>0</v>
      </c>
      <c r="V573" s="563">
        <v>0</v>
      </c>
      <c r="W573" s="562">
        <v>0</v>
      </c>
      <c r="X573" s="562">
        <f>SUM(D567:Y567,D573:W573)</f>
        <v>0</v>
      </c>
      <c r="Y573" s="575"/>
      <c r="Z573" s="575"/>
      <c r="AA573" s="575"/>
      <c r="AB573" s="575"/>
      <c r="AC573" s="575"/>
      <c r="AD573" s="575"/>
      <c r="AE573" s="575"/>
      <c r="AF573" s="575"/>
      <c r="AG573" s="575"/>
      <c r="AH573" s="575"/>
      <c r="AI573" s="575"/>
      <c r="AJ573" s="575"/>
      <c r="AK573" s="575"/>
      <c r="AL573" s="575"/>
      <c r="AM573" s="575"/>
      <c r="AN573" s="575"/>
      <c r="AO573" s="575"/>
      <c r="AP573" s="575"/>
      <c r="AQ573" s="575"/>
      <c r="AR573" s="575"/>
      <c r="AS573" s="575"/>
    </row>
    <row r="574" spans="3:48" s="31" customFormat="1" ht="13.5">
      <c r="C574" s="77" t="s">
        <v>116</v>
      </c>
      <c r="D574" s="562">
        <v>0</v>
      </c>
      <c r="E574" s="562">
        <v>0</v>
      </c>
      <c r="F574" s="562">
        <v>0</v>
      </c>
      <c r="G574" s="562">
        <v>0</v>
      </c>
      <c r="H574" s="562">
        <v>0</v>
      </c>
      <c r="I574" s="562">
        <v>0</v>
      </c>
      <c r="J574" s="562">
        <v>0</v>
      </c>
      <c r="K574" s="562">
        <v>0</v>
      </c>
      <c r="L574" s="562">
        <v>0</v>
      </c>
      <c r="M574" s="562">
        <v>0</v>
      </c>
      <c r="N574" s="562">
        <v>0</v>
      </c>
      <c r="O574" s="562">
        <v>0</v>
      </c>
      <c r="P574" s="562">
        <v>0</v>
      </c>
      <c r="Q574" s="563">
        <v>0</v>
      </c>
      <c r="R574" s="563">
        <v>0</v>
      </c>
      <c r="S574" s="563">
        <v>0</v>
      </c>
      <c r="T574" s="563">
        <v>0</v>
      </c>
      <c r="U574" s="563">
        <v>0</v>
      </c>
      <c r="V574" s="563">
        <v>0</v>
      </c>
      <c r="W574" s="562">
        <v>0</v>
      </c>
      <c r="X574" s="562">
        <f>SUM(D568:Y568,D574:W574)</f>
        <v>0</v>
      </c>
      <c r="Y574" s="575"/>
      <c r="Z574" s="575"/>
      <c r="AA574" s="575"/>
      <c r="AB574" s="575"/>
      <c r="AC574" s="575"/>
      <c r="AD574" s="575"/>
      <c r="AE574" s="575"/>
      <c r="AF574" s="575"/>
      <c r="AG574" s="575"/>
      <c r="AH574" s="575"/>
      <c r="AI574" s="575"/>
      <c r="AJ574" s="575"/>
      <c r="AK574" s="575"/>
      <c r="AL574" s="575"/>
      <c r="AM574" s="575"/>
      <c r="AN574" s="575"/>
      <c r="AO574" s="575"/>
      <c r="AP574" s="575"/>
      <c r="AQ574" s="575"/>
      <c r="AR574" s="575"/>
      <c r="AS574" s="575"/>
    </row>
    <row r="575" spans="3:48" s="31" customFormat="1" ht="13.5">
      <c r="C575" s="79" t="s">
        <v>107</v>
      </c>
      <c r="D575" s="564">
        <v>0</v>
      </c>
      <c r="E575" s="564">
        <v>0</v>
      </c>
      <c r="F575" s="564">
        <v>0</v>
      </c>
      <c r="G575" s="564">
        <v>0</v>
      </c>
      <c r="H575" s="564">
        <v>0</v>
      </c>
      <c r="I575" s="564">
        <v>0</v>
      </c>
      <c r="J575" s="564">
        <v>0</v>
      </c>
      <c r="K575" s="564">
        <v>0</v>
      </c>
      <c r="L575" s="564">
        <v>0</v>
      </c>
      <c r="M575" s="564">
        <v>0</v>
      </c>
      <c r="N575" s="564">
        <v>0</v>
      </c>
      <c r="O575" s="564">
        <v>0</v>
      </c>
      <c r="P575" s="564">
        <v>0</v>
      </c>
      <c r="Q575" s="564">
        <v>0</v>
      </c>
      <c r="R575" s="564">
        <v>0</v>
      </c>
      <c r="S575" s="564">
        <v>0</v>
      </c>
      <c r="T575" s="564">
        <v>0</v>
      </c>
      <c r="U575" s="564">
        <v>0</v>
      </c>
      <c r="V575" s="564">
        <v>0</v>
      </c>
      <c r="W575" s="564">
        <v>0</v>
      </c>
      <c r="X575" s="564">
        <f>SUM(D569:Y569,D575:W575)</f>
        <v>0</v>
      </c>
      <c r="Y575" s="575"/>
      <c r="Z575" s="575"/>
      <c r="AA575" s="575"/>
      <c r="AB575" s="575"/>
      <c r="AC575" s="575"/>
      <c r="AD575" s="575"/>
      <c r="AE575" s="575"/>
      <c r="AF575" s="575"/>
      <c r="AG575" s="575"/>
      <c r="AH575" s="575"/>
      <c r="AI575" s="575"/>
      <c r="AJ575" s="575"/>
      <c r="AK575" s="575"/>
      <c r="AL575" s="575"/>
      <c r="AM575" s="575"/>
      <c r="AN575" s="575"/>
      <c r="AO575" s="575"/>
      <c r="AP575" s="575"/>
      <c r="AQ575" s="575"/>
      <c r="AR575" s="575"/>
      <c r="AS575" s="575"/>
    </row>
    <row r="576" spans="3:48" s="31" customFormat="1" ht="10.7" customHeight="1">
      <c r="F576" s="29"/>
      <c r="G576" s="45"/>
    </row>
    <row r="577" spans="3:48" s="31" customFormat="1" ht="17.25">
      <c r="C577" s="32" t="s">
        <v>163</v>
      </c>
      <c r="D577" s="25"/>
      <c r="E577" s="25"/>
      <c r="F577" s="69"/>
      <c r="G577" s="70"/>
      <c r="H577" s="25"/>
      <c r="I577" s="25"/>
      <c r="J577" s="71"/>
      <c r="K577" s="72"/>
      <c r="L577" s="25"/>
      <c r="M577" s="25"/>
      <c r="N577" s="25"/>
      <c r="O577" s="25"/>
      <c r="P577" s="25"/>
      <c r="W577" s="29" t="s">
        <v>157</v>
      </c>
    </row>
    <row r="578" spans="3:48" s="31" customFormat="1" ht="13.5">
      <c r="C578" s="47"/>
      <c r="D578" s="596">
        <f t="array" ref="D578:AS579">+TRANSPOSE('入力 _県内外'!$B$6:$C$47)</f>
        <v>1</v>
      </c>
      <c r="E578" s="596">
        <v>2</v>
      </c>
      <c r="F578" s="596">
        <v>3</v>
      </c>
      <c r="G578" s="596">
        <v>4</v>
      </c>
      <c r="H578" s="596">
        <v>5</v>
      </c>
      <c r="I578" s="596">
        <v>6</v>
      </c>
      <c r="J578" s="596">
        <v>7</v>
      </c>
      <c r="K578" s="596">
        <v>8</v>
      </c>
      <c r="L578" s="596">
        <v>9</v>
      </c>
      <c r="M578" s="596">
        <v>10</v>
      </c>
      <c r="N578" s="596">
        <v>11</v>
      </c>
      <c r="O578" s="596">
        <v>12</v>
      </c>
      <c r="P578" s="596">
        <v>13</v>
      </c>
      <c r="Q578" s="596">
        <v>14</v>
      </c>
      <c r="R578" s="596">
        <v>15</v>
      </c>
      <c r="S578" s="596">
        <v>16</v>
      </c>
      <c r="T578" s="596">
        <v>17</v>
      </c>
      <c r="U578" s="596">
        <v>18</v>
      </c>
      <c r="V578" s="596">
        <v>19</v>
      </c>
      <c r="W578" s="596">
        <v>20</v>
      </c>
      <c r="X578" s="596">
        <v>21</v>
      </c>
      <c r="Y578" s="596">
        <v>22</v>
      </c>
      <c r="Z578" s="596">
        <v>23</v>
      </c>
      <c r="AA578" s="596">
        <v>24</v>
      </c>
      <c r="AB578" s="596">
        <v>25</v>
      </c>
      <c r="AC578" s="596">
        <v>26</v>
      </c>
      <c r="AD578" s="596">
        <v>27</v>
      </c>
      <c r="AE578" s="596">
        <v>28</v>
      </c>
      <c r="AF578" s="596">
        <v>29</v>
      </c>
      <c r="AG578" s="596">
        <v>30</v>
      </c>
      <c r="AH578" s="596">
        <v>31</v>
      </c>
      <c r="AI578" s="596">
        <v>32</v>
      </c>
      <c r="AJ578" s="596">
        <v>33</v>
      </c>
      <c r="AK578" s="596">
        <v>34</v>
      </c>
      <c r="AL578" s="596">
        <v>35</v>
      </c>
      <c r="AM578" s="596">
        <v>36</v>
      </c>
      <c r="AN578" s="596">
        <v>37</v>
      </c>
      <c r="AO578" s="596">
        <v>38</v>
      </c>
      <c r="AP578" s="596">
        <v>39</v>
      </c>
      <c r="AQ578" s="596">
        <v>40</v>
      </c>
      <c r="AR578" s="596">
        <v>41</v>
      </c>
      <c r="AS578" s="596">
        <v>42</v>
      </c>
      <c r="AT578" s="94" t="s">
        <v>586</v>
      </c>
      <c r="AU578" s="94"/>
      <c r="AV578" s="47"/>
    </row>
    <row r="579" spans="3:48" s="31" customFormat="1" ht="54">
      <c r="C579" s="73" t="s">
        <v>56</v>
      </c>
      <c r="D579" s="546" t="str">
        <v>農業　　　　　</v>
      </c>
      <c r="E579" s="546" t="str">
        <v>林業　　　　　</v>
      </c>
      <c r="F579" s="546" t="str">
        <v>漁業　　　　</v>
      </c>
      <c r="G579" s="546" t="str">
        <v>鉱業</v>
      </c>
      <c r="H579" s="546" t="str">
        <v>飲食料品　　　　　　　</v>
      </c>
      <c r="I579" s="546" t="str">
        <v>繊維製品　</v>
      </c>
      <c r="J579" s="546" t="str">
        <v>パルプ・紙・木製品</v>
      </c>
      <c r="K579" s="546" t="str">
        <v>化学製品  　　　  　</v>
      </c>
      <c r="L579" s="546" t="str">
        <v>石油・石炭製品　　　</v>
      </c>
      <c r="M579" s="546" t="str">
        <v>プラスチック・ゴム</v>
      </c>
      <c r="N579" s="546" t="str">
        <v>窯業・土石製品　　</v>
      </c>
      <c r="O579" s="546" t="str">
        <v>鉄鋼　　　　　　　　</v>
      </c>
      <c r="P579" s="546" t="str">
        <v>非鉄金属　　　　　　</v>
      </c>
      <c r="Q579" s="546" t="str">
        <v>金属製品　　　　　　</v>
      </c>
      <c r="R579" s="546" t="str">
        <v>はん用機械</v>
      </c>
      <c r="S579" s="546" t="str">
        <v>生産用機械</v>
      </c>
      <c r="T579" s="546" t="str">
        <v>業務用機械</v>
      </c>
      <c r="U579" s="546" t="str">
        <v>電子部品</v>
      </c>
      <c r="V579" s="546" t="str">
        <v>電気機械　　　　　　</v>
      </c>
      <c r="W579" s="546" t="str">
        <v>情報・通信機器</v>
      </c>
      <c r="X579" s="546" t="str">
        <v>輸送機械  　　　　　</v>
      </c>
      <c r="Y579" s="546" t="str">
        <v>その他の製造工業製品</v>
      </c>
      <c r="Z579" s="546" t="str">
        <v>建設　　　　　　　　</v>
      </c>
      <c r="AA579" s="546" t="str">
        <v>電力・ガス・熱供給</v>
      </c>
      <c r="AB579" s="546" t="str">
        <v>水道</v>
      </c>
      <c r="AC579" s="546" t="str">
        <v>廃棄物処理</v>
      </c>
      <c r="AD579" s="546" t="str">
        <v>商業　　　　　　　　</v>
      </c>
      <c r="AE579" s="546" t="str">
        <v>金融・保険　　　　　</v>
      </c>
      <c r="AF579" s="546" t="str">
        <v>不動産　　　　　　　</v>
      </c>
      <c r="AG579" s="546" t="str">
        <v>運輸・郵便　　　</v>
      </c>
      <c r="AH579" s="546" t="str">
        <v>情報通信</v>
      </c>
      <c r="AI579" s="546" t="str">
        <v>公務　　　　　　　　</v>
      </c>
      <c r="AJ579" s="546" t="str">
        <v>教育・研究　　　　　</v>
      </c>
      <c r="AK579" s="546" t="str">
        <v>医療・福祉</v>
      </c>
      <c r="AL579" s="546" t="str">
        <v>その他の非営利団体サービス</v>
      </c>
      <c r="AM579" s="546" t="str">
        <v>対事業所サービス</v>
      </c>
      <c r="AN579" s="546" t="str">
        <v>宿泊業</v>
      </c>
      <c r="AO579" s="546" t="str">
        <v>飲食サービス</v>
      </c>
      <c r="AP579" s="546" t="str">
        <v>娯楽サービス</v>
      </c>
      <c r="AQ579" s="546" t="str">
        <v>対個人サービス</v>
      </c>
      <c r="AR579" s="546" t="str">
        <v>事務用品</v>
      </c>
      <c r="AS579" s="546" t="str">
        <v>分類不明</v>
      </c>
      <c r="AT579" s="94" t="s">
        <v>586</v>
      </c>
      <c r="AU579" s="94"/>
      <c r="AV579" s="30" t="s">
        <v>90</v>
      </c>
    </row>
    <row r="580" spans="3:48" s="31" customFormat="1" ht="13.5">
      <c r="C580" s="74" t="s">
        <v>114</v>
      </c>
      <c r="D580" s="84">
        <f t="array" ref="D580:AS582">+詳細4!D259:AS261</f>
        <v>0</v>
      </c>
      <c r="E580" s="84">
        <v>0</v>
      </c>
      <c r="F580" s="84">
        <v>0</v>
      </c>
      <c r="G580" s="84">
        <v>0</v>
      </c>
      <c r="H580" s="84">
        <v>0</v>
      </c>
      <c r="I580" s="84">
        <v>0</v>
      </c>
      <c r="J580" s="84">
        <v>0</v>
      </c>
      <c r="K580" s="84">
        <v>0</v>
      </c>
      <c r="L580" s="84">
        <v>0</v>
      </c>
      <c r="M580" s="84">
        <v>0</v>
      </c>
      <c r="N580" s="84">
        <v>0</v>
      </c>
      <c r="O580" s="84">
        <v>0</v>
      </c>
      <c r="P580" s="84">
        <v>0</v>
      </c>
      <c r="Q580" s="84">
        <v>0</v>
      </c>
      <c r="R580" s="84">
        <v>0</v>
      </c>
      <c r="S580" s="84">
        <v>0</v>
      </c>
      <c r="T580" s="84">
        <v>0</v>
      </c>
      <c r="U580" s="84">
        <v>0</v>
      </c>
      <c r="V580" s="84">
        <v>0</v>
      </c>
      <c r="W580" s="84">
        <v>0</v>
      </c>
      <c r="X580" s="75">
        <v>0</v>
      </c>
      <c r="Y580" s="75">
        <v>0</v>
      </c>
      <c r="Z580" s="75">
        <v>0</v>
      </c>
      <c r="AA580" s="75">
        <v>0</v>
      </c>
      <c r="AB580" s="75">
        <v>0</v>
      </c>
      <c r="AC580" s="75">
        <v>0</v>
      </c>
      <c r="AD580" s="75">
        <v>0</v>
      </c>
      <c r="AE580" s="75">
        <v>0</v>
      </c>
      <c r="AF580" s="75">
        <v>0</v>
      </c>
      <c r="AG580" s="75">
        <v>0</v>
      </c>
      <c r="AH580" s="75">
        <v>0</v>
      </c>
      <c r="AI580" s="75">
        <v>0</v>
      </c>
      <c r="AJ580" s="75">
        <v>0</v>
      </c>
      <c r="AK580" s="75">
        <v>0</v>
      </c>
      <c r="AL580" s="75">
        <v>0</v>
      </c>
      <c r="AM580" s="75">
        <v>0</v>
      </c>
      <c r="AN580" s="75">
        <v>0</v>
      </c>
      <c r="AO580" s="75">
        <v>0</v>
      </c>
      <c r="AP580" s="75">
        <v>0</v>
      </c>
      <c r="AQ580" s="75">
        <v>0</v>
      </c>
      <c r="AR580" s="75">
        <v>0</v>
      </c>
      <c r="AS580" s="75">
        <v>0</v>
      </c>
      <c r="AT580" s="94" t="s">
        <v>586</v>
      </c>
      <c r="AU580" s="94"/>
      <c r="AV580" s="568">
        <f>+SUM(D580:AS580)-X586</f>
        <v>0</v>
      </c>
    </row>
    <row r="581" spans="3:48" s="31" customFormat="1" ht="13.5">
      <c r="C581" s="77" t="s">
        <v>115</v>
      </c>
      <c r="D581" s="85">
        <v>0</v>
      </c>
      <c r="E581" s="85">
        <v>0</v>
      </c>
      <c r="F581" s="85">
        <v>0</v>
      </c>
      <c r="G581" s="85">
        <v>0</v>
      </c>
      <c r="H581" s="85">
        <v>0</v>
      </c>
      <c r="I581" s="85">
        <v>0</v>
      </c>
      <c r="J581" s="85">
        <v>0</v>
      </c>
      <c r="K581" s="85">
        <v>0</v>
      </c>
      <c r="L581" s="85">
        <v>0</v>
      </c>
      <c r="M581" s="85">
        <v>0</v>
      </c>
      <c r="N581" s="85">
        <v>0</v>
      </c>
      <c r="O581" s="85">
        <v>0</v>
      </c>
      <c r="P581" s="85">
        <v>0</v>
      </c>
      <c r="Q581" s="85">
        <v>0</v>
      </c>
      <c r="R581" s="85">
        <v>0</v>
      </c>
      <c r="S581" s="85">
        <v>0</v>
      </c>
      <c r="T581" s="85">
        <v>0</v>
      </c>
      <c r="U581" s="85">
        <v>0</v>
      </c>
      <c r="V581" s="85">
        <v>0</v>
      </c>
      <c r="W581" s="85">
        <v>0</v>
      </c>
      <c r="X581" s="37">
        <v>0</v>
      </c>
      <c r="Y581" s="37">
        <v>0</v>
      </c>
      <c r="Z581" s="37">
        <v>0</v>
      </c>
      <c r="AA581" s="37">
        <v>0</v>
      </c>
      <c r="AB581" s="37">
        <v>0</v>
      </c>
      <c r="AC581" s="37">
        <v>0</v>
      </c>
      <c r="AD581" s="37">
        <v>0</v>
      </c>
      <c r="AE581" s="37">
        <v>0</v>
      </c>
      <c r="AF581" s="37">
        <v>0</v>
      </c>
      <c r="AG581" s="37">
        <v>0</v>
      </c>
      <c r="AH581" s="37">
        <v>0</v>
      </c>
      <c r="AI581" s="37">
        <v>0</v>
      </c>
      <c r="AJ581" s="37">
        <v>0</v>
      </c>
      <c r="AK581" s="37">
        <v>0</v>
      </c>
      <c r="AL581" s="37">
        <v>0</v>
      </c>
      <c r="AM581" s="37">
        <v>0</v>
      </c>
      <c r="AN581" s="37">
        <v>0</v>
      </c>
      <c r="AO581" s="37">
        <v>0</v>
      </c>
      <c r="AP581" s="37">
        <v>0</v>
      </c>
      <c r="AQ581" s="37">
        <v>0</v>
      </c>
      <c r="AR581" s="37">
        <v>0</v>
      </c>
      <c r="AS581" s="37">
        <v>0</v>
      </c>
      <c r="AT581" s="94" t="s">
        <v>586</v>
      </c>
      <c r="AU581" s="94"/>
      <c r="AV581" s="568">
        <f>+SUM(D581:AS581)-X587</f>
        <v>0</v>
      </c>
    </row>
    <row r="582" spans="3:48" s="31" customFormat="1" ht="13.5">
      <c r="C582" s="77" t="s">
        <v>116</v>
      </c>
      <c r="D582" s="85">
        <v>0</v>
      </c>
      <c r="E582" s="85">
        <v>0</v>
      </c>
      <c r="F582" s="85">
        <v>0</v>
      </c>
      <c r="G582" s="85">
        <v>0</v>
      </c>
      <c r="H582" s="85">
        <v>0</v>
      </c>
      <c r="I582" s="85">
        <v>0</v>
      </c>
      <c r="J582" s="85">
        <v>0</v>
      </c>
      <c r="K582" s="85">
        <v>0</v>
      </c>
      <c r="L582" s="85">
        <v>0</v>
      </c>
      <c r="M582" s="85">
        <v>0</v>
      </c>
      <c r="N582" s="85">
        <v>0</v>
      </c>
      <c r="O582" s="85">
        <v>0</v>
      </c>
      <c r="P582" s="85">
        <v>0</v>
      </c>
      <c r="Q582" s="85">
        <v>0</v>
      </c>
      <c r="R582" s="85">
        <v>0</v>
      </c>
      <c r="S582" s="85">
        <v>0</v>
      </c>
      <c r="T582" s="85">
        <v>0</v>
      </c>
      <c r="U582" s="85">
        <v>0</v>
      </c>
      <c r="V582" s="85">
        <v>0</v>
      </c>
      <c r="W582" s="85">
        <v>0</v>
      </c>
      <c r="X582" s="37">
        <v>0</v>
      </c>
      <c r="Y582" s="37">
        <v>0</v>
      </c>
      <c r="Z582" s="37">
        <v>0</v>
      </c>
      <c r="AA582" s="37">
        <v>0</v>
      </c>
      <c r="AB582" s="37">
        <v>0</v>
      </c>
      <c r="AC582" s="37">
        <v>0</v>
      </c>
      <c r="AD582" s="37">
        <v>0</v>
      </c>
      <c r="AE582" s="37">
        <v>0</v>
      </c>
      <c r="AF582" s="37">
        <v>0</v>
      </c>
      <c r="AG582" s="37">
        <v>0</v>
      </c>
      <c r="AH582" s="37">
        <v>0</v>
      </c>
      <c r="AI582" s="37">
        <v>0</v>
      </c>
      <c r="AJ582" s="37">
        <v>0</v>
      </c>
      <c r="AK582" s="37">
        <v>0</v>
      </c>
      <c r="AL582" s="37">
        <v>0</v>
      </c>
      <c r="AM582" s="37">
        <v>0</v>
      </c>
      <c r="AN582" s="37">
        <v>0</v>
      </c>
      <c r="AO582" s="37">
        <v>0</v>
      </c>
      <c r="AP582" s="37">
        <v>0</v>
      </c>
      <c r="AQ582" s="37">
        <v>0</v>
      </c>
      <c r="AR582" s="37">
        <v>0</v>
      </c>
      <c r="AS582" s="37">
        <v>0</v>
      </c>
      <c r="AT582" s="94" t="s">
        <v>586</v>
      </c>
      <c r="AU582" s="94"/>
      <c r="AV582" s="569">
        <f>+SUM(D582:AS582)-X588</f>
        <v>0</v>
      </c>
    </row>
    <row r="583" spans="3:48" s="31" customFormat="1" ht="13.5">
      <c r="C583" s="77" t="s">
        <v>107</v>
      </c>
      <c r="D583" s="562">
        <f t="shared" ref="D583:AS583" si="42">SUM(D580:D582)</f>
        <v>0</v>
      </c>
      <c r="E583" s="562">
        <f t="shared" si="42"/>
        <v>0</v>
      </c>
      <c r="F583" s="562">
        <f t="shared" si="42"/>
        <v>0</v>
      </c>
      <c r="G583" s="562">
        <f t="shared" si="42"/>
        <v>0</v>
      </c>
      <c r="H583" s="562">
        <f t="shared" si="42"/>
        <v>0</v>
      </c>
      <c r="I583" s="562">
        <f t="shared" si="42"/>
        <v>0</v>
      </c>
      <c r="J583" s="562">
        <f t="shared" si="42"/>
        <v>0</v>
      </c>
      <c r="K583" s="562">
        <f t="shared" si="42"/>
        <v>0</v>
      </c>
      <c r="L583" s="562">
        <f t="shared" si="42"/>
        <v>0</v>
      </c>
      <c r="M583" s="562">
        <f t="shared" si="42"/>
        <v>0</v>
      </c>
      <c r="N583" s="562">
        <f t="shared" si="42"/>
        <v>0</v>
      </c>
      <c r="O583" s="562">
        <f t="shared" si="42"/>
        <v>0</v>
      </c>
      <c r="P583" s="562">
        <f t="shared" si="42"/>
        <v>0</v>
      </c>
      <c r="Q583" s="562">
        <f t="shared" si="42"/>
        <v>0</v>
      </c>
      <c r="R583" s="562">
        <f t="shared" si="42"/>
        <v>0</v>
      </c>
      <c r="S583" s="562">
        <f t="shared" si="42"/>
        <v>0</v>
      </c>
      <c r="T583" s="562">
        <f t="shared" si="42"/>
        <v>0</v>
      </c>
      <c r="U583" s="562">
        <f t="shared" si="42"/>
        <v>0</v>
      </c>
      <c r="V583" s="562">
        <f t="shared" si="42"/>
        <v>0</v>
      </c>
      <c r="W583" s="564">
        <f t="shared" si="42"/>
        <v>0</v>
      </c>
      <c r="X583" s="564">
        <f t="shared" si="42"/>
        <v>0</v>
      </c>
      <c r="Y583" s="564">
        <f t="shared" si="42"/>
        <v>0</v>
      </c>
      <c r="Z583" s="564">
        <f t="shared" si="42"/>
        <v>0</v>
      </c>
      <c r="AA583" s="564">
        <f t="shared" si="42"/>
        <v>0</v>
      </c>
      <c r="AB583" s="564">
        <f t="shared" si="42"/>
        <v>0</v>
      </c>
      <c r="AC583" s="564">
        <f t="shared" si="42"/>
        <v>0</v>
      </c>
      <c r="AD583" s="564">
        <f t="shared" si="42"/>
        <v>0</v>
      </c>
      <c r="AE583" s="564">
        <f t="shared" si="42"/>
        <v>0</v>
      </c>
      <c r="AF583" s="564">
        <f t="shared" si="42"/>
        <v>0</v>
      </c>
      <c r="AG583" s="564">
        <f t="shared" si="42"/>
        <v>0</v>
      </c>
      <c r="AH583" s="564">
        <f t="shared" si="42"/>
        <v>0</v>
      </c>
      <c r="AI583" s="564">
        <f t="shared" si="42"/>
        <v>0</v>
      </c>
      <c r="AJ583" s="564">
        <f t="shared" si="42"/>
        <v>0</v>
      </c>
      <c r="AK583" s="564">
        <f t="shared" si="42"/>
        <v>0</v>
      </c>
      <c r="AL583" s="564">
        <f t="shared" si="42"/>
        <v>0</v>
      </c>
      <c r="AM583" s="564">
        <f t="shared" si="42"/>
        <v>0</v>
      </c>
      <c r="AN583" s="564">
        <f t="shared" si="42"/>
        <v>0</v>
      </c>
      <c r="AO583" s="564">
        <f t="shared" si="42"/>
        <v>0</v>
      </c>
      <c r="AP583" s="564">
        <f t="shared" si="42"/>
        <v>0</v>
      </c>
      <c r="AQ583" s="564">
        <f t="shared" si="42"/>
        <v>0</v>
      </c>
      <c r="AR583" s="564">
        <f t="shared" si="42"/>
        <v>0</v>
      </c>
      <c r="AS583" s="564">
        <f t="shared" si="42"/>
        <v>0</v>
      </c>
      <c r="AT583" s="94" t="s">
        <v>586</v>
      </c>
      <c r="AU583" s="94"/>
      <c r="AV583" s="569">
        <f>+SUM(D583:AS583)-X589</f>
        <v>0</v>
      </c>
    </row>
    <row r="584" spans="3:48" s="31" customFormat="1" ht="13.5">
      <c r="C584" s="47"/>
      <c r="D584" s="545">
        <f t="array" ref="D584:W585">+Z578:AS579</f>
        <v>23</v>
      </c>
      <c r="E584" s="545">
        <v>24</v>
      </c>
      <c r="F584" s="545">
        <v>25</v>
      </c>
      <c r="G584" s="545">
        <v>26</v>
      </c>
      <c r="H584" s="545">
        <v>27</v>
      </c>
      <c r="I584" s="545">
        <v>28</v>
      </c>
      <c r="J584" s="545">
        <v>29</v>
      </c>
      <c r="K584" s="545">
        <v>30</v>
      </c>
      <c r="L584" s="545">
        <v>31</v>
      </c>
      <c r="M584" s="545">
        <v>32</v>
      </c>
      <c r="N584" s="545">
        <v>33</v>
      </c>
      <c r="O584" s="545">
        <v>34</v>
      </c>
      <c r="P584" s="545">
        <v>35</v>
      </c>
      <c r="Q584" s="545">
        <v>36</v>
      </c>
      <c r="R584" s="545">
        <v>37</v>
      </c>
      <c r="S584" s="545">
        <v>38</v>
      </c>
      <c r="T584" s="545">
        <v>39</v>
      </c>
      <c r="U584" s="545">
        <v>40</v>
      </c>
      <c r="V584" s="545">
        <v>41</v>
      </c>
      <c r="W584" s="545">
        <v>42</v>
      </c>
      <c r="X584" s="545"/>
      <c r="Y584" s="575"/>
      <c r="Z584" s="575"/>
      <c r="AA584" s="575"/>
      <c r="AB584" s="575"/>
      <c r="AC584" s="575"/>
      <c r="AD584" s="575"/>
      <c r="AE584" s="575"/>
      <c r="AF584" s="575"/>
      <c r="AG584" s="575"/>
      <c r="AH584" s="575"/>
      <c r="AI584" s="575"/>
      <c r="AJ584" s="575"/>
      <c r="AK584" s="575"/>
      <c r="AL584" s="575"/>
      <c r="AM584" s="575"/>
      <c r="AN584" s="575"/>
      <c r="AO584" s="575"/>
      <c r="AP584" s="575"/>
      <c r="AQ584" s="575"/>
      <c r="AR584" s="575"/>
      <c r="AS584" s="575"/>
    </row>
    <row r="585" spans="3:48" s="31" customFormat="1" ht="54">
      <c r="C585" s="73" t="s">
        <v>56</v>
      </c>
      <c r="D585" s="546" t="str">
        <v>建設　　　　　　　　</v>
      </c>
      <c r="E585" s="546" t="str">
        <v>電力・ガス・熱供給</v>
      </c>
      <c r="F585" s="546" t="str">
        <v>水道</v>
      </c>
      <c r="G585" s="546" t="str">
        <v>廃棄物処理</v>
      </c>
      <c r="H585" s="546" t="str">
        <v>商業　　　　　　　　</v>
      </c>
      <c r="I585" s="546" t="str">
        <v>金融・保険　　　　　</v>
      </c>
      <c r="J585" s="546" t="str">
        <v>不動産　　　　　　　</v>
      </c>
      <c r="K585" s="546" t="str">
        <v>運輸・郵便　　　</v>
      </c>
      <c r="L585" s="546" t="str">
        <v>情報通信</v>
      </c>
      <c r="M585" s="546" t="str">
        <v>公務　　　　　　　　</v>
      </c>
      <c r="N585" s="546" t="str">
        <v>教育・研究　　　　　</v>
      </c>
      <c r="O585" s="546" t="str">
        <v>医療・福祉</v>
      </c>
      <c r="P585" s="546" t="str">
        <v>その他の非営利団体サービス</v>
      </c>
      <c r="Q585" s="546" t="str">
        <v>対事業所サービス</v>
      </c>
      <c r="R585" s="546" t="str">
        <v>宿泊業</v>
      </c>
      <c r="S585" s="546" t="str">
        <v>飲食サービス</v>
      </c>
      <c r="T585" s="546" t="str">
        <v>娯楽サービス</v>
      </c>
      <c r="U585" s="546" t="str">
        <v>対個人サービス</v>
      </c>
      <c r="V585" s="546" t="str">
        <v>事務用品</v>
      </c>
      <c r="W585" s="546" t="str">
        <v>分類不明</v>
      </c>
      <c r="X585" s="546" t="s">
        <v>90</v>
      </c>
      <c r="Y585" s="575"/>
      <c r="Z585" s="575"/>
      <c r="AA585" s="575"/>
      <c r="AB585" s="575"/>
      <c r="AC585" s="575"/>
      <c r="AD585" s="575"/>
      <c r="AE585" s="575"/>
      <c r="AF585" s="575"/>
      <c r="AG585" s="575"/>
      <c r="AH585" s="575"/>
      <c r="AI585" s="575"/>
      <c r="AJ585" s="575"/>
      <c r="AK585" s="575"/>
      <c r="AL585" s="575"/>
      <c r="AM585" s="575"/>
      <c r="AN585" s="575"/>
      <c r="AO585" s="575"/>
      <c r="AP585" s="575"/>
      <c r="AQ585" s="575"/>
      <c r="AR585" s="575"/>
      <c r="AS585" s="575"/>
    </row>
    <row r="586" spans="3:48" s="31" customFormat="1" ht="13.5">
      <c r="C586" s="74" t="s">
        <v>114</v>
      </c>
      <c r="D586" s="568">
        <f t="array" ref="D586:W589">+Z580:AS583</f>
        <v>0</v>
      </c>
      <c r="E586" s="568">
        <v>0</v>
      </c>
      <c r="F586" s="568">
        <v>0</v>
      </c>
      <c r="G586" s="568">
        <v>0</v>
      </c>
      <c r="H586" s="568">
        <v>0</v>
      </c>
      <c r="I586" s="568">
        <v>0</v>
      </c>
      <c r="J586" s="568">
        <v>0</v>
      </c>
      <c r="K586" s="568">
        <v>0</v>
      </c>
      <c r="L586" s="568">
        <v>0</v>
      </c>
      <c r="M586" s="568">
        <v>0</v>
      </c>
      <c r="N586" s="568">
        <v>0</v>
      </c>
      <c r="O586" s="568">
        <v>0</v>
      </c>
      <c r="P586" s="568">
        <v>0</v>
      </c>
      <c r="Q586" s="574">
        <v>0</v>
      </c>
      <c r="R586" s="574">
        <v>0</v>
      </c>
      <c r="S586" s="574">
        <v>0</v>
      </c>
      <c r="T586" s="574">
        <v>0</v>
      </c>
      <c r="U586" s="574">
        <v>0</v>
      </c>
      <c r="V586" s="574">
        <v>0</v>
      </c>
      <c r="W586" s="568">
        <v>0</v>
      </c>
      <c r="X586" s="568">
        <f>SUM(D580:Y580,D586:W586)</f>
        <v>0</v>
      </c>
      <c r="Y586" s="575"/>
      <c r="Z586" s="575"/>
      <c r="AA586" s="575"/>
      <c r="AB586" s="575"/>
      <c r="AC586" s="575"/>
      <c r="AD586" s="575"/>
      <c r="AE586" s="575"/>
      <c r="AF586" s="575"/>
      <c r="AG586" s="575"/>
      <c r="AH586" s="575"/>
      <c r="AI586" s="575"/>
      <c r="AJ586" s="575"/>
      <c r="AK586" s="575"/>
      <c r="AL586" s="575"/>
      <c r="AM586" s="575"/>
      <c r="AN586" s="575"/>
      <c r="AO586" s="575"/>
      <c r="AP586" s="575"/>
      <c r="AQ586" s="575"/>
      <c r="AR586" s="575"/>
      <c r="AS586" s="575"/>
    </row>
    <row r="587" spans="3:48" s="31" customFormat="1" ht="13.5">
      <c r="C587" s="77" t="s">
        <v>115</v>
      </c>
      <c r="D587" s="563">
        <v>0</v>
      </c>
      <c r="E587" s="563">
        <v>0</v>
      </c>
      <c r="F587" s="563">
        <v>0</v>
      </c>
      <c r="G587" s="563">
        <v>0</v>
      </c>
      <c r="H587" s="563">
        <v>0</v>
      </c>
      <c r="I587" s="563">
        <v>0</v>
      </c>
      <c r="J587" s="563">
        <v>0</v>
      </c>
      <c r="K587" s="563">
        <v>0</v>
      </c>
      <c r="L587" s="563">
        <v>0</v>
      </c>
      <c r="M587" s="563">
        <v>0</v>
      </c>
      <c r="N587" s="563">
        <v>0</v>
      </c>
      <c r="O587" s="563">
        <v>0</v>
      </c>
      <c r="P587" s="563">
        <v>0</v>
      </c>
      <c r="Q587" s="563">
        <v>0</v>
      </c>
      <c r="R587" s="563">
        <v>0</v>
      </c>
      <c r="S587" s="563">
        <v>0</v>
      </c>
      <c r="T587" s="563">
        <v>0</v>
      </c>
      <c r="U587" s="563">
        <v>0</v>
      </c>
      <c r="V587" s="563">
        <v>0</v>
      </c>
      <c r="W587" s="562">
        <v>0</v>
      </c>
      <c r="X587" s="562">
        <f>SUM(D581:Y581,D587:W587)</f>
        <v>0</v>
      </c>
      <c r="Y587" s="575"/>
      <c r="Z587" s="575"/>
      <c r="AA587" s="575"/>
      <c r="AB587" s="575"/>
      <c r="AC587" s="575"/>
      <c r="AD587" s="575"/>
      <c r="AE587" s="575"/>
      <c r="AF587" s="575"/>
      <c r="AG587" s="575"/>
      <c r="AH587" s="575"/>
      <c r="AI587" s="575"/>
      <c r="AJ587" s="575"/>
      <c r="AK587" s="575"/>
      <c r="AL587" s="575"/>
      <c r="AM587" s="575"/>
      <c r="AN587" s="575"/>
      <c r="AO587" s="575"/>
      <c r="AP587" s="575"/>
      <c r="AQ587" s="575"/>
      <c r="AR587" s="575"/>
      <c r="AS587" s="575"/>
    </row>
    <row r="588" spans="3:48" s="31" customFormat="1" ht="13.5">
      <c r="C588" s="77" t="s">
        <v>116</v>
      </c>
      <c r="D588" s="562">
        <v>0</v>
      </c>
      <c r="E588" s="562">
        <v>0</v>
      </c>
      <c r="F588" s="562">
        <v>0</v>
      </c>
      <c r="G588" s="562">
        <v>0</v>
      </c>
      <c r="H588" s="562">
        <v>0</v>
      </c>
      <c r="I588" s="562">
        <v>0</v>
      </c>
      <c r="J588" s="562">
        <v>0</v>
      </c>
      <c r="K588" s="562">
        <v>0</v>
      </c>
      <c r="L588" s="562">
        <v>0</v>
      </c>
      <c r="M588" s="562">
        <v>0</v>
      </c>
      <c r="N588" s="562">
        <v>0</v>
      </c>
      <c r="O588" s="562">
        <v>0</v>
      </c>
      <c r="P588" s="562">
        <v>0</v>
      </c>
      <c r="Q588" s="563">
        <v>0</v>
      </c>
      <c r="R588" s="563">
        <v>0</v>
      </c>
      <c r="S588" s="563">
        <v>0</v>
      </c>
      <c r="T588" s="563">
        <v>0</v>
      </c>
      <c r="U588" s="563">
        <v>0</v>
      </c>
      <c r="V588" s="563">
        <v>0</v>
      </c>
      <c r="W588" s="562">
        <v>0</v>
      </c>
      <c r="X588" s="562">
        <f>SUM(D582:Y582,D588:W588)</f>
        <v>0</v>
      </c>
      <c r="Y588" s="575"/>
      <c r="Z588" s="575"/>
      <c r="AA588" s="575"/>
      <c r="AB588" s="575"/>
      <c r="AC588" s="575"/>
      <c r="AD588" s="575"/>
      <c r="AE588" s="575"/>
      <c r="AF588" s="575"/>
      <c r="AG588" s="575"/>
      <c r="AH588" s="575"/>
      <c r="AI588" s="575"/>
      <c r="AJ588" s="575"/>
      <c r="AK588" s="575"/>
      <c r="AL588" s="575"/>
      <c r="AM588" s="575"/>
      <c r="AN588" s="575"/>
      <c r="AO588" s="575"/>
      <c r="AP588" s="575"/>
      <c r="AQ588" s="575"/>
      <c r="AR588" s="575"/>
      <c r="AS588" s="575"/>
    </row>
    <row r="589" spans="3:48" s="31" customFormat="1" ht="13.5">
      <c r="C589" s="79" t="s">
        <v>107</v>
      </c>
      <c r="D589" s="564">
        <v>0</v>
      </c>
      <c r="E589" s="564">
        <v>0</v>
      </c>
      <c r="F589" s="564">
        <v>0</v>
      </c>
      <c r="G589" s="564">
        <v>0</v>
      </c>
      <c r="H589" s="564">
        <v>0</v>
      </c>
      <c r="I589" s="564">
        <v>0</v>
      </c>
      <c r="J589" s="564">
        <v>0</v>
      </c>
      <c r="K589" s="564">
        <v>0</v>
      </c>
      <c r="L589" s="564">
        <v>0</v>
      </c>
      <c r="M589" s="564">
        <v>0</v>
      </c>
      <c r="N589" s="564">
        <v>0</v>
      </c>
      <c r="O589" s="564">
        <v>0</v>
      </c>
      <c r="P589" s="564">
        <v>0</v>
      </c>
      <c r="Q589" s="564">
        <v>0</v>
      </c>
      <c r="R589" s="564">
        <v>0</v>
      </c>
      <c r="S589" s="564">
        <v>0</v>
      </c>
      <c r="T589" s="564">
        <v>0</v>
      </c>
      <c r="U589" s="564">
        <v>0</v>
      </c>
      <c r="V589" s="564">
        <v>0</v>
      </c>
      <c r="W589" s="564">
        <v>0</v>
      </c>
      <c r="X589" s="564">
        <f>SUM(D583:Y583,D589:W589)</f>
        <v>0</v>
      </c>
      <c r="Y589" s="575"/>
      <c r="Z589" s="575"/>
      <c r="AA589" s="575"/>
      <c r="AB589" s="575"/>
      <c r="AC589" s="575"/>
      <c r="AD589" s="575"/>
      <c r="AE589" s="575"/>
      <c r="AF589" s="575"/>
      <c r="AG589" s="575"/>
      <c r="AH589" s="575"/>
      <c r="AI589" s="575"/>
      <c r="AJ589" s="575"/>
      <c r="AK589" s="575"/>
      <c r="AL589" s="575"/>
      <c r="AM589" s="575"/>
      <c r="AN589" s="575"/>
      <c r="AO589" s="575"/>
      <c r="AP589" s="575"/>
      <c r="AQ589" s="575"/>
      <c r="AR589" s="575"/>
      <c r="AS589" s="575"/>
    </row>
    <row r="590" spans="3:48" s="31" customFormat="1" ht="10.7" customHeight="1">
      <c r="F590" s="29"/>
      <c r="G590" s="45"/>
    </row>
    <row r="591" spans="3:48" s="31" customFormat="1" ht="13.5">
      <c r="C591" s="31" t="s">
        <v>119</v>
      </c>
      <c r="F591" s="29"/>
      <c r="G591" s="45"/>
    </row>
    <row r="592" spans="3:48" s="31" customFormat="1" ht="10.7" customHeight="1">
      <c r="F592" s="29"/>
      <c r="G592" s="45"/>
    </row>
    <row r="593" spans="3:48" s="31" customFormat="1" ht="10.7" customHeight="1">
      <c r="F593" s="29"/>
      <c r="G593" s="45"/>
    </row>
    <row r="594" spans="3:48" s="31" customFormat="1" ht="18.75">
      <c r="C594" s="49" t="s">
        <v>164</v>
      </c>
      <c r="F594" s="29"/>
      <c r="G594" s="45"/>
    </row>
    <row r="595" spans="3:48" s="31" customFormat="1" ht="10.7" customHeight="1">
      <c r="F595" s="29"/>
      <c r="G595" s="45"/>
    </row>
    <row r="596" spans="3:48" s="31" customFormat="1" ht="17.25">
      <c r="C596" s="32" t="s">
        <v>165</v>
      </c>
      <c r="D596" s="25"/>
      <c r="E596" s="25"/>
      <c r="F596" s="69"/>
      <c r="G596" s="70"/>
      <c r="H596" s="25"/>
      <c r="I596" s="25"/>
      <c r="J596" s="71"/>
      <c r="K596" s="72"/>
      <c r="L596" s="25"/>
      <c r="M596" s="25"/>
      <c r="N596" s="25"/>
      <c r="O596" s="25"/>
      <c r="P596" s="25"/>
      <c r="W596" s="29" t="s">
        <v>157</v>
      </c>
    </row>
    <row r="597" spans="3:48" s="31" customFormat="1" ht="13.5">
      <c r="C597" s="47"/>
      <c r="D597" s="596">
        <f t="array" ref="D597:AS598">+TRANSPOSE('入力 _県内外'!$B$6:$C$47)</f>
        <v>1</v>
      </c>
      <c r="E597" s="596">
        <v>2</v>
      </c>
      <c r="F597" s="596">
        <v>3</v>
      </c>
      <c r="G597" s="596">
        <v>4</v>
      </c>
      <c r="H597" s="596">
        <v>5</v>
      </c>
      <c r="I597" s="596">
        <v>6</v>
      </c>
      <c r="J597" s="596">
        <v>7</v>
      </c>
      <c r="K597" s="596">
        <v>8</v>
      </c>
      <c r="L597" s="596">
        <v>9</v>
      </c>
      <c r="M597" s="596">
        <v>10</v>
      </c>
      <c r="N597" s="596">
        <v>11</v>
      </c>
      <c r="O597" s="596">
        <v>12</v>
      </c>
      <c r="P597" s="596">
        <v>13</v>
      </c>
      <c r="Q597" s="596">
        <v>14</v>
      </c>
      <c r="R597" s="596">
        <v>15</v>
      </c>
      <c r="S597" s="596">
        <v>16</v>
      </c>
      <c r="T597" s="596">
        <v>17</v>
      </c>
      <c r="U597" s="596">
        <v>18</v>
      </c>
      <c r="V597" s="596">
        <v>19</v>
      </c>
      <c r="W597" s="596">
        <v>20</v>
      </c>
      <c r="X597" s="596">
        <v>21</v>
      </c>
      <c r="Y597" s="596">
        <v>22</v>
      </c>
      <c r="Z597" s="596">
        <v>23</v>
      </c>
      <c r="AA597" s="596">
        <v>24</v>
      </c>
      <c r="AB597" s="596">
        <v>25</v>
      </c>
      <c r="AC597" s="596">
        <v>26</v>
      </c>
      <c r="AD597" s="596">
        <v>27</v>
      </c>
      <c r="AE597" s="596">
        <v>28</v>
      </c>
      <c r="AF597" s="596">
        <v>29</v>
      </c>
      <c r="AG597" s="596">
        <v>30</v>
      </c>
      <c r="AH597" s="596">
        <v>31</v>
      </c>
      <c r="AI597" s="596">
        <v>32</v>
      </c>
      <c r="AJ597" s="596">
        <v>33</v>
      </c>
      <c r="AK597" s="596">
        <v>34</v>
      </c>
      <c r="AL597" s="596">
        <v>35</v>
      </c>
      <c r="AM597" s="596">
        <v>36</v>
      </c>
      <c r="AN597" s="596">
        <v>37</v>
      </c>
      <c r="AO597" s="596">
        <v>38</v>
      </c>
      <c r="AP597" s="596">
        <v>39</v>
      </c>
      <c r="AQ597" s="596">
        <v>40</v>
      </c>
      <c r="AR597" s="596">
        <v>41</v>
      </c>
      <c r="AS597" s="596">
        <v>42</v>
      </c>
      <c r="AT597" s="94" t="s">
        <v>586</v>
      </c>
      <c r="AU597" s="94"/>
      <c r="AV597" s="47"/>
    </row>
    <row r="598" spans="3:48" s="31" customFormat="1" ht="54">
      <c r="C598" s="73" t="s">
        <v>56</v>
      </c>
      <c r="D598" s="546" t="str">
        <v>農業　　　　　</v>
      </c>
      <c r="E598" s="546" t="str">
        <v>林業　　　　　</v>
      </c>
      <c r="F598" s="546" t="str">
        <v>漁業　　　　</v>
      </c>
      <c r="G598" s="546" t="str">
        <v>鉱業</v>
      </c>
      <c r="H598" s="546" t="str">
        <v>飲食料品　　　　　　　</v>
      </c>
      <c r="I598" s="546" t="str">
        <v>繊維製品　</v>
      </c>
      <c r="J598" s="546" t="str">
        <v>パルプ・紙・木製品</v>
      </c>
      <c r="K598" s="546" t="str">
        <v>化学製品  　　　  　</v>
      </c>
      <c r="L598" s="546" t="str">
        <v>石油・石炭製品　　　</v>
      </c>
      <c r="M598" s="546" t="str">
        <v>プラスチック・ゴム</v>
      </c>
      <c r="N598" s="546" t="str">
        <v>窯業・土石製品　　</v>
      </c>
      <c r="O598" s="546" t="str">
        <v>鉄鋼　　　　　　　　</v>
      </c>
      <c r="P598" s="546" t="str">
        <v>非鉄金属　　　　　　</v>
      </c>
      <c r="Q598" s="546" t="str">
        <v>金属製品　　　　　　</v>
      </c>
      <c r="R598" s="546" t="str">
        <v>はん用機械</v>
      </c>
      <c r="S598" s="546" t="str">
        <v>生産用機械</v>
      </c>
      <c r="T598" s="546" t="str">
        <v>業務用機械</v>
      </c>
      <c r="U598" s="546" t="str">
        <v>電子部品</v>
      </c>
      <c r="V598" s="546" t="str">
        <v>電気機械　　　　　　</v>
      </c>
      <c r="W598" s="546" t="str">
        <v>情報・通信機器</v>
      </c>
      <c r="X598" s="546" t="str">
        <v>輸送機械  　　　　　</v>
      </c>
      <c r="Y598" s="546" t="str">
        <v>その他の製造工業製品</v>
      </c>
      <c r="Z598" s="546" t="str">
        <v>建設　　　　　　　　</v>
      </c>
      <c r="AA598" s="546" t="str">
        <v>電力・ガス・熱供給</v>
      </c>
      <c r="AB598" s="546" t="str">
        <v>水道</v>
      </c>
      <c r="AC598" s="546" t="str">
        <v>廃棄物処理</v>
      </c>
      <c r="AD598" s="546" t="str">
        <v>商業　　　　　　　　</v>
      </c>
      <c r="AE598" s="546" t="str">
        <v>金融・保険　　　　　</v>
      </c>
      <c r="AF598" s="546" t="str">
        <v>不動産　　　　　　　</v>
      </c>
      <c r="AG598" s="546" t="str">
        <v>運輸・郵便　　　</v>
      </c>
      <c r="AH598" s="546" t="str">
        <v>情報通信</v>
      </c>
      <c r="AI598" s="546" t="str">
        <v>公務　　　　　　　　</v>
      </c>
      <c r="AJ598" s="546" t="str">
        <v>教育・研究　　　　　</v>
      </c>
      <c r="AK598" s="546" t="str">
        <v>医療・福祉</v>
      </c>
      <c r="AL598" s="546" t="str">
        <v>その他の非営利団体サービス</v>
      </c>
      <c r="AM598" s="546" t="str">
        <v>対事業所サービス</v>
      </c>
      <c r="AN598" s="546" t="str">
        <v>宿泊業</v>
      </c>
      <c r="AO598" s="546" t="str">
        <v>飲食サービス</v>
      </c>
      <c r="AP598" s="546" t="str">
        <v>娯楽サービス</v>
      </c>
      <c r="AQ598" s="546" t="str">
        <v>対個人サービス</v>
      </c>
      <c r="AR598" s="546" t="str">
        <v>事務用品</v>
      </c>
      <c r="AS598" s="546" t="str">
        <v>分類不明</v>
      </c>
      <c r="AT598" s="94" t="s">
        <v>586</v>
      </c>
      <c r="AU598" s="94"/>
      <c r="AV598" s="30" t="s">
        <v>90</v>
      </c>
    </row>
    <row r="599" spans="3:48" s="31" customFormat="1" ht="13.5">
      <c r="C599" s="74" t="s">
        <v>114</v>
      </c>
      <c r="D599" s="84">
        <f t="array" ref="D599:AS601">+詳細4!D93:AS95</f>
        <v>0</v>
      </c>
      <c r="E599" s="84">
        <v>0</v>
      </c>
      <c r="F599" s="84">
        <v>0</v>
      </c>
      <c r="G599" s="84">
        <v>0</v>
      </c>
      <c r="H599" s="84">
        <v>0</v>
      </c>
      <c r="I599" s="84">
        <v>0</v>
      </c>
      <c r="J599" s="84">
        <v>0</v>
      </c>
      <c r="K599" s="84">
        <v>0</v>
      </c>
      <c r="L599" s="84">
        <v>0</v>
      </c>
      <c r="M599" s="84">
        <v>0</v>
      </c>
      <c r="N599" s="84">
        <v>0</v>
      </c>
      <c r="O599" s="84">
        <v>0</v>
      </c>
      <c r="P599" s="84">
        <v>0</v>
      </c>
      <c r="Q599" s="84">
        <v>0</v>
      </c>
      <c r="R599" s="84">
        <v>0</v>
      </c>
      <c r="S599" s="84">
        <v>0</v>
      </c>
      <c r="T599" s="84">
        <v>0</v>
      </c>
      <c r="U599" s="84">
        <v>0</v>
      </c>
      <c r="V599" s="84">
        <v>0</v>
      </c>
      <c r="W599" s="84">
        <v>0</v>
      </c>
      <c r="X599" s="75">
        <v>0</v>
      </c>
      <c r="Y599" s="75">
        <v>0</v>
      </c>
      <c r="Z599" s="75">
        <v>0</v>
      </c>
      <c r="AA599" s="75">
        <v>0</v>
      </c>
      <c r="AB599" s="75">
        <v>0</v>
      </c>
      <c r="AC599" s="75">
        <v>0</v>
      </c>
      <c r="AD599" s="75">
        <v>0</v>
      </c>
      <c r="AE599" s="75">
        <v>0</v>
      </c>
      <c r="AF599" s="75">
        <v>0</v>
      </c>
      <c r="AG599" s="75">
        <v>0</v>
      </c>
      <c r="AH599" s="75">
        <v>0</v>
      </c>
      <c r="AI599" s="75">
        <v>0</v>
      </c>
      <c r="AJ599" s="75">
        <v>0</v>
      </c>
      <c r="AK599" s="75">
        <v>0</v>
      </c>
      <c r="AL599" s="75">
        <v>0</v>
      </c>
      <c r="AM599" s="75">
        <v>0</v>
      </c>
      <c r="AN599" s="75">
        <v>0</v>
      </c>
      <c r="AO599" s="75">
        <v>0</v>
      </c>
      <c r="AP599" s="75">
        <v>0</v>
      </c>
      <c r="AQ599" s="75">
        <v>0</v>
      </c>
      <c r="AR599" s="75">
        <v>0</v>
      </c>
      <c r="AS599" s="75">
        <v>0</v>
      </c>
      <c r="AT599" s="94" t="s">
        <v>586</v>
      </c>
      <c r="AU599" s="94"/>
      <c r="AV599" s="568">
        <f>+SUM(D599:AS599)-X605</f>
        <v>0</v>
      </c>
    </row>
    <row r="600" spans="3:48" s="31" customFormat="1" ht="13.5">
      <c r="C600" s="77" t="s">
        <v>115</v>
      </c>
      <c r="D600" s="85">
        <v>0</v>
      </c>
      <c r="E600" s="85">
        <v>0</v>
      </c>
      <c r="F600" s="85">
        <v>0</v>
      </c>
      <c r="G600" s="85">
        <v>0</v>
      </c>
      <c r="H600" s="85">
        <v>0</v>
      </c>
      <c r="I600" s="85">
        <v>0</v>
      </c>
      <c r="J600" s="85">
        <v>0</v>
      </c>
      <c r="K600" s="85">
        <v>0</v>
      </c>
      <c r="L600" s="85">
        <v>0</v>
      </c>
      <c r="M600" s="85">
        <v>0</v>
      </c>
      <c r="N600" s="85">
        <v>0</v>
      </c>
      <c r="O600" s="85">
        <v>0</v>
      </c>
      <c r="P600" s="85">
        <v>0</v>
      </c>
      <c r="Q600" s="85">
        <v>0</v>
      </c>
      <c r="R600" s="85">
        <v>0</v>
      </c>
      <c r="S600" s="85">
        <v>0</v>
      </c>
      <c r="T600" s="85">
        <v>0</v>
      </c>
      <c r="U600" s="85">
        <v>0</v>
      </c>
      <c r="V600" s="85">
        <v>0</v>
      </c>
      <c r="W600" s="85">
        <v>0</v>
      </c>
      <c r="X600" s="37">
        <v>0</v>
      </c>
      <c r="Y600" s="37">
        <v>0</v>
      </c>
      <c r="Z600" s="37">
        <v>0</v>
      </c>
      <c r="AA600" s="37">
        <v>0</v>
      </c>
      <c r="AB600" s="37">
        <v>0</v>
      </c>
      <c r="AC600" s="37">
        <v>0</v>
      </c>
      <c r="AD600" s="37">
        <v>0</v>
      </c>
      <c r="AE600" s="37">
        <v>0</v>
      </c>
      <c r="AF600" s="37">
        <v>0</v>
      </c>
      <c r="AG600" s="37">
        <v>0</v>
      </c>
      <c r="AH600" s="37">
        <v>0</v>
      </c>
      <c r="AI600" s="37">
        <v>0</v>
      </c>
      <c r="AJ600" s="37">
        <v>0</v>
      </c>
      <c r="AK600" s="37">
        <v>0</v>
      </c>
      <c r="AL600" s="37">
        <v>0</v>
      </c>
      <c r="AM600" s="37">
        <v>0</v>
      </c>
      <c r="AN600" s="37">
        <v>0</v>
      </c>
      <c r="AO600" s="37">
        <v>0</v>
      </c>
      <c r="AP600" s="37">
        <v>0</v>
      </c>
      <c r="AQ600" s="37">
        <v>0</v>
      </c>
      <c r="AR600" s="37">
        <v>0</v>
      </c>
      <c r="AS600" s="37">
        <v>0</v>
      </c>
      <c r="AT600" s="94" t="s">
        <v>586</v>
      </c>
      <c r="AU600" s="94"/>
      <c r="AV600" s="568">
        <f>+SUM(D600:AS600)-X606</f>
        <v>0</v>
      </c>
    </row>
    <row r="601" spans="3:48" s="31" customFormat="1" ht="13.5">
      <c r="C601" s="77" t="s">
        <v>116</v>
      </c>
      <c r="D601" s="85">
        <v>0</v>
      </c>
      <c r="E601" s="85">
        <v>0</v>
      </c>
      <c r="F601" s="85">
        <v>0</v>
      </c>
      <c r="G601" s="85">
        <v>0</v>
      </c>
      <c r="H601" s="85">
        <v>0</v>
      </c>
      <c r="I601" s="85">
        <v>0</v>
      </c>
      <c r="J601" s="85">
        <v>0</v>
      </c>
      <c r="K601" s="85">
        <v>0</v>
      </c>
      <c r="L601" s="85">
        <v>0</v>
      </c>
      <c r="M601" s="85">
        <v>0</v>
      </c>
      <c r="N601" s="85">
        <v>0</v>
      </c>
      <c r="O601" s="85">
        <v>0</v>
      </c>
      <c r="P601" s="85">
        <v>0</v>
      </c>
      <c r="Q601" s="85">
        <v>0</v>
      </c>
      <c r="R601" s="85">
        <v>0</v>
      </c>
      <c r="S601" s="85">
        <v>0</v>
      </c>
      <c r="T601" s="85">
        <v>0</v>
      </c>
      <c r="U601" s="85">
        <v>0</v>
      </c>
      <c r="V601" s="85">
        <v>0</v>
      </c>
      <c r="W601" s="85">
        <v>0</v>
      </c>
      <c r="X601" s="37">
        <v>0</v>
      </c>
      <c r="Y601" s="37">
        <v>0</v>
      </c>
      <c r="Z601" s="37">
        <v>0</v>
      </c>
      <c r="AA601" s="37">
        <v>0</v>
      </c>
      <c r="AB601" s="37">
        <v>0</v>
      </c>
      <c r="AC601" s="37">
        <v>0</v>
      </c>
      <c r="AD601" s="37">
        <v>0</v>
      </c>
      <c r="AE601" s="37">
        <v>0</v>
      </c>
      <c r="AF601" s="37">
        <v>0</v>
      </c>
      <c r="AG601" s="37">
        <v>0</v>
      </c>
      <c r="AH601" s="37">
        <v>0</v>
      </c>
      <c r="AI601" s="37">
        <v>0</v>
      </c>
      <c r="AJ601" s="37">
        <v>0</v>
      </c>
      <c r="AK601" s="37">
        <v>0</v>
      </c>
      <c r="AL601" s="37">
        <v>0</v>
      </c>
      <c r="AM601" s="37">
        <v>0</v>
      </c>
      <c r="AN601" s="37">
        <v>0</v>
      </c>
      <c r="AO601" s="37">
        <v>0</v>
      </c>
      <c r="AP601" s="37">
        <v>0</v>
      </c>
      <c r="AQ601" s="37">
        <v>0</v>
      </c>
      <c r="AR601" s="37">
        <v>0</v>
      </c>
      <c r="AS601" s="37">
        <v>0</v>
      </c>
      <c r="AT601" s="94" t="s">
        <v>586</v>
      </c>
      <c r="AU601" s="94"/>
      <c r="AV601" s="569">
        <f>+SUM(D601:AS601)-X607</f>
        <v>0</v>
      </c>
    </row>
    <row r="602" spans="3:48" s="31" customFormat="1" ht="13.5">
      <c r="C602" s="77" t="s">
        <v>107</v>
      </c>
      <c r="D602" s="562">
        <f t="shared" ref="D602:AS602" si="43">SUM(D599:D601)</f>
        <v>0</v>
      </c>
      <c r="E602" s="562">
        <f t="shared" si="43"/>
        <v>0</v>
      </c>
      <c r="F602" s="562">
        <f t="shared" si="43"/>
        <v>0</v>
      </c>
      <c r="G602" s="562">
        <f t="shared" si="43"/>
        <v>0</v>
      </c>
      <c r="H602" s="562">
        <f t="shared" si="43"/>
        <v>0</v>
      </c>
      <c r="I602" s="562">
        <f t="shared" si="43"/>
        <v>0</v>
      </c>
      <c r="J602" s="562">
        <f t="shared" si="43"/>
        <v>0</v>
      </c>
      <c r="K602" s="562">
        <f t="shared" si="43"/>
        <v>0</v>
      </c>
      <c r="L602" s="562">
        <f t="shared" si="43"/>
        <v>0</v>
      </c>
      <c r="M602" s="562">
        <f t="shared" si="43"/>
        <v>0</v>
      </c>
      <c r="N602" s="562">
        <f t="shared" si="43"/>
        <v>0</v>
      </c>
      <c r="O602" s="562">
        <f t="shared" si="43"/>
        <v>0</v>
      </c>
      <c r="P602" s="562">
        <f t="shared" si="43"/>
        <v>0</v>
      </c>
      <c r="Q602" s="562">
        <f t="shared" si="43"/>
        <v>0</v>
      </c>
      <c r="R602" s="562">
        <f t="shared" si="43"/>
        <v>0</v>
      </c>
      <c r="S602" s="562">
        <f t="shared" si="43"/>
        <v>0</v>
      </c>
      <c r="T602" s="562">
        <f t="shared" si="43"/>
        <v>0</v>
      </c>
      <c r="U602" s="562">
        <f t="shared" si="43"/>
        <v>0</v>
      </c>
      <c r="V602" s="562">
        <f t="shared" si="43"/>
        <v>0</v>
      </c>
      <c r="W602" s="564">
        <f t="shared" si="43"/>
        <v>0</v>
      </c>
      <c r="X602" s="564">
        <f t="shared" si="43"/>
        <v>0</v>
      </c>
      <c r="Y602" s="564">
        <f t="shared" si="43"/>
        <v>0</v>
      </c>
      <c r="Z602" s="564">
        <f t="shared" si="43"/>
        <v>0</v>
      </c>
      <c r="AA602" s="564">
        <f t="shared" si="43"/>
        <v>0</v>
      </c>
      <c r="AB602" s="564">
        <f t="shared" si="43"/>
        <v>0</v>
      </c>
      <c r="AC602" s="564">
        <f t="shared" si="43"/>
        <v>0</v>
      </c>
      <c r="AD602" s="564">
        <f t="shared" si="43"/>
        <v>0</v>
      </c>
      <c r="AE602" s="564">
        <f t="shared" si="43"/>
        <v>0</v>
      </c>
      <c r="AF602" s="564">
        <f t="shared" si="43"/>
        <v>0</v>
      </c>
      <c r="AG602" s="564">
        <f t="shared" si="43"/>
        <v>0</v>
      </c>
      <c r="AH602" s="564">
        <f t="shared" si="43"/>
        <v>0</v>
      </c>
      <c r="AI602" s="564">
        <f t="shared" si="43"/>
        <v>0</v>
      </c>
      <c r="AJ602" s="564">
        <f t="shared" si="43"/>
        <v>0</v>
      </c>
      <c r="AK602" s="564">
        <f t="shared" si="43"/>
        <v>0</v>
      </c>
      <c r="AL602" s="564">
        <f t="shared" si="43"/>
        <v>0</v>
      </c>
      <c r="AM602" s="564">
        <f t="shared" si="43"/>
        <v>0</v>
      </c>
      <c r="AN602" s="564">
        <f t="shared" si="43"/>
        <v>0</v>
      </c>
      <c r="AO602" s="564">
        <f t="shared" si="43"/>
        <v>0</v>
      </c>
      <c r="AP602" s="564">
        <f t="shared" si="43"/>
        <v>0</v>
      </c>
      <c r="AQ602" s="564">
        <f t="shared" si="43"/>
        <v>0</v>
      </c>
      <c r="AR602" s="564">
        <f t="shared" si="43"/>
        <v>0</v>
      </c>
      <c r="AS602" s="564">
        <f t="shared" si="43"/>
        <v>0</v>
      </c>
      <c r="AT602" s="94" t="s">
        <v>586</v>
      </c>
      <c r="AU602" s="94"/>
      <c r="AV602" s="569">
        <f>+SUM(D602:AS602)-X608</f>
        <v>0</v>
      </c>
    </row>
    <row r="603" spans="3:48" s="31" customFormat="1" ht="13.5">
      <c r="C603" s="47"/>
      <c r="D603" s="545">
        <f t="array" ref="D603:W604">+Z597:AS598</f>
        <v>23</v>
      </c>
      <c r="E603" s="545">
        <v>24</v>
      </c>
      <c r="F603" s="545">
        <v>25</v>
      </c>
      <c r="G603" s="545">
        <v>26</v>
      </c>
      <c r="H603" s="545">
        <v>27</v>
      </c>
      <c r="I603" s="545">
        <v>28</v>
      </c>
      <c r="J603" s="545">
        <v>29</v>
      </c>
      <c r="K603" s="545">
        <v>30</v>
      </c>
      <c r="L603" s="545">
        <v>31</v>
      </c>
      <c r="M603" s="545">
        <v>32</v>
      </c>
      <c r="N603" s="545">
        <v>33</v>
      </c>
      <c r="O603" s="545">
        <v>34</v>
      </c>
      <c r="P603" s="545">
        <v>35</v>
      </c>
      <c r="Q603" s="545">
        <v>36</v>
      </c>
      <c r="R603" s="545">
        <v>37</v>
      </c>
      <c r="S603" s="545">
        <v>38</v>
      </c>
      <c r="T603" s="545">
        <v>39</v>
      </c>
      <c r="U603" s="545">
        <v>40</v>
      </c>
      <c r="V603" s="545">
        <v>41</v>
      </c>
      <c r="W603" s="545">
        <v>42</v>
      </c>
      <c r="X603" s="545"/>
      <c r="Y603" s="575"/>
      <c r="Z603" s="575"/>
      <c r="AA603" s="575"/>
      <c r="AB603" s="575"/>
      <c r="AC603" s="575"/>
      <c r="AD603" s="575"/>
      <c r="AE603" s="575"/>
      <c r="AF603" s="575"/>
      <c r="AG603" s="575"/>
      <c r="AH603" s="575"/>
      <c r="AI603" s="575"/>
      <c r="AJ603" s="575"/>
      <c r="AK603" s="575"/>
      <c r="AL603" s="575"/>
      <c r="AM603" s="575"/>
      <c r="AN603" s="575"/>
      <c r="AO603" s="575"/>
      <c r="AP603" s="575"/>
      <c r="AQ603" s="575"/>
      <c r="AR603" s="575"/>
      <c r="AS603" s="575"/>
    </row>
    <row r="604" spans="3:48" s="31" customFormat="1" ht="54">
      <c r="C604" s="73" t="s">
        <v>56</v>
      </c>
      <c r="D604" s="546" t="str">
        <v>建設　　　　　　　　</v>
      </c>
      <c r="E604" s="546" t="str">
        <v>電力・ガス・熱供給</v>
      </c>
      <c r="F604" s="546" t="str">
        <v>水道</v>
      </c>
      <c r="G604" s="546" t="str">
        <v>廃棄物処理</v>
      </c>
      <c r="H604" s="546" t="str">
        <v>商業　　　　　　　　</v>
      </c>
      <c r="I604" s="546" t="str">
        <v>金融・保険　　　　　</v>
      </c>
      <c r="J604" s="546" t="str">
        <v>不動産　　　　　　　</v>
      </c>
      <c r="K604" s="546" t="str">
        <v>運輸・郵便　　　</v>
      </c>
      <c r="L604" s="546" t="str">
        <v>情報通信</v>
      </c>
      <c r="M604" s="546" t="str">
        <v>公務　　　　　　　　</v>
      </c>
      <c r="N604" s="546" t="str">
        <v>教育・研究　　　　　</v>
      </c>
      <c r="O604" s="546" t="str">
        <v>医療・福祉</v>
      </c>
      <c r="P604" s="546" t="str">
        <v>その他の非営利団体サービス</v>
      </c>
      <c r="Q604" s="546" t="str">
        <v>対事業所サービス</v>
      </c>
      <c r="R604" s="546" t="str">
        <v>宿泊業</v>
      </c>
      <c r="S604" s="546" t="str">
        <v>飲食サービス</v>
      </c>
      <c r="T604" s="546" t="str">
        <v>娯楽サービス</v>
      </c>
      <c r="U604" s="546" t="str">
        <v>対個人サービス</v>
      </c>
      <c r="V604" s="546" t="str">
        <v>事務用品</v>
      </c>
      <c r="W604" s="546" t="str">
        <v>分類不明</v>
      </c>
      <c r="X604" s="546" t="s">
        <v>90</v>
      </c>
      <c r="Y604" s="575"/>
      <c r="Z604" s="575"/>
      <c r="AA604" s="575"/>
      <c r="AB604" s="575"/>
      <c r="AC604" s="575"/>
      <c r="AD604" s="575"/>
      <c r="AE604" s="575"/>
      <c r="AF604" s="575"/>
      <c r="AG604" s="575"/>
      <c r="AH604" s="575"/>
      <c r="AI604" s="575"/>
      <c r="AJ604" s="575"/>
      <c r="AK604" s="575"/>
      <c r="AL604" s="575"/>
      <c r="AM604" s="575"/>
      <c r="AN604" s="575"/>
      <c r="AO604" s="575"/>
      <c r="AP604" s="575"/>
      <c r="AQ604" s="575"/>
      <c r="AR604" s="575"/>
      <c r="AS604" s="575"/>
    </row>
    <row r="605" spans="3:48" s="31" customFormat="1" ht="13.5">
      <c r="C605" s="74" t="s">
        <v>114</v>
      </c>
      <c r="D605" s="568">
        <f t="array" ref="D605:W608">+Z599:AS602</f>
        <v>0</v>
      </c>
      <c r="E605" s="568">
        <v>0</v>
      </c>
      <c r="F605" s="568">
        <v>0</v>
      </c>
      <c r="G605" s="568">
        <v>0</v>
      </c>
      <c r="H605" s="568">
        <v>0</v>
      </c>
      <c r="I605" s="568">
        <v>0</v>
      </c>
      <c r="J605" s="568">
        <v>0</v>
      </c>
      <c r="K605" s="568">
        <v>0</v>
      </c>
      <c r="L605" s="568">
        <v>0</v>
      </c>
      <c r="M605" s="568">
        <v>0</v>
      </c>
      <c r="N605" s="568">
        <v>0</v>
      </c>
      <c r="O605" s="568">
        <v>0</v>
      </c>
      <c r="P605" s="568">
        <v>0</v>
      </c>
      <c r="Q605" s="574">
        <v>0</v>
      </c>
      <c r="R605" s="574">
        <v>0</v>
      </c>
      <c r="S605" s="574">
        <v>0</v>
      </c>
      <c r="T605" s="574">
        <v>0</v>
      </c>
      <c r="U605" s="574">
        <v>0</v>
      </c>
      <c r="V605" s="574">
        <v>0</v>
      </c>
      <c r="W605" s="568">
        <v>0</v>
      </c>
      <c r="X605" s="568">
        <f>SUM(D599:Y599,D605:W605)</f>
        <v>0</v>
      </c>
      <c r="Y605" s="575"/>
      <c r="Z605" s="575"/>
      <c r="AA605" s="575"/>
      <c r="AB605" s="575"/>
      <c r="AC605" s="575"/>
      <c r="AD605" s="575"/>
      <c r="AE605" s="575"/>
      <c r="AF605" s="575"/>
      <c r="AG605" s="575"/>
      <c r="AH605" s="575"/>
      <c r="AI605" s="575"/>
      <c r="AJ605" s="575"/>
      <c r="AK605" s="575"/>
      <c r="AL605" s="575"/>
      <c r="AM605" s="575"/>
      <c r="AN605" s="575"/>
      <c r="AO605" s="575"/>
      <c r="AP605" s="575"/>
      <c r="AQ605" s="575"/>
      <c r="AR605" s="575"/>
      <c r="AS605" s="575"/>
    </row>
    <row r="606" spans="3:48" s="31" customFormat="1" ht="13.5">
      <c r="C606" s="77" t="s">
        <v>115</v>
      </c>
      <c r="D606" s="563">
        <v>0</v>
      </c>
      <c r="E606" s="563">
        <v>0</v>
      </c>
      <c r="F606" s="563">
        <v>0</v>
      </c>
      <c r="G606" s="563">
        <v>0</v>
      </c>
      <c r="H606" s="563">
        <v>0</v>
      </c>
      <c r="I606" s="563">
        <v>0</v>
      </c>
      <c r="J606" s="563">
        <v>0</v>
      </c>
      <c r="K606" s="563">
        <v>0</v>
      </c>
      <c r="L606" s="563">
        <v>0</v>
      </c>
      <c r="M606" s="563">
        <v>0</v>
      </c>
      <c r="N606" s="563">
        <v>0</v>
      </c>
      <c r="O606" s="563">
        <v>0</v>
      </c>
      <c r="P606" s="563">
        <v>0</v>
      </c>
      <c r="Q606" s="563">
        <v>0</v>
      </c>
      <c r="R606" s="563">
        <v>0</v>
      </c>
      <c r="S606" s="563">
        <v>0</v>
      </c>
      <c r="T606" s="563">
        <v>0</v>
      </c>
      <c r="U606" s="563">
        <v>0</v>
      </c>
      <c r="V606" s="563">
        <v>0</v>
      </c>
      <c r="W606" s="562">
        <v>0</v>
      </c>
      <c r="X606" s="562">
        <f>SUM(D600:Y600,D606:W606)</f>
        <v>0</v>
      </c>
      <c r="Y606" s="575"/>
      <c r="Z606" s="575"/>
      <c r="AA606" s="575"/>
      <c r="AB606" s="575"/>
      <c r="AC606" s="575"/>
      <c r="AD606" s="575"/>
      <c r="AE606" s="575"/>
      <c r="AF606" s="575"/>
      <c r="AG606" s="575"/>
      <c r="AH606" s="575"/>
      <c r="AI606" s="575"/>
      <c r="AJ606" s="575"/>
      <c r="AK606" s="575"/>
      <c r="AL606" s="575"/>
      <c r="AM606" s="575"/>
      <c r="AN606" s="575"/>
      <c r="AO606" s="575"/>
      <c r="AP606" s="575"/>
      <c r="AQ606" s="575"/>
      <c r="AR606" s="575"/>
      <c r="AS606" s="575"/>
    </row>
    <row r="607" spans="3:48" s="31" customFormat="1" ht="13.5">
      <c r="C607" s="77" t="s">
        <v>116</v>
      </c>
      <c r="D607" s="562">
        <v>0</v>
      </c>
      <c r="E607" s="562">
        <v>0</v>
      </c>
      <c r="F607" s="562">
        <v>0</v>
      </c>
      <c r="G607" s="562">
        <v>0</v>
      </c>
      <c r="H607" s="562">
        <v>0</v>
      </c>
      <c r="I607" s="562">
        <v>0</v>
      </c>
      <c r="J607" s="562">
        <v>0</v>
      </c>
      <c r="K607" s="562">
        <v>0</v>
      </c>
      <c r="L607" s="562">
        <v>0</v>
      </c>
      <c r="M607" s="562">
        <v>0</v>
      </c>
      <c r="N607" s="562">
        <v>0</v>
      </c>
      <c r="O607" s="562">
        <v>0</v>
      </c>
      <c r="P607" s="562">
        <v>0</v>
      </c>
      <c r="Q607" s="563">
        <v>0</v>
      </c>
      <c r="R607" s="563">
        <v>0</v>
      </c>
      <c r="S607" s="563">
        <v>0</v>
      </c>
      <c r="T607" s="563">
        <v>0</v>
      </c>
      <c r="U607" s="563">
        <v>0</v>
      </c>
      <c r="V607" s="563">
        <v>0</v>
      </c>
      <c r="W607" s="562">
        <v>0</v>
      </c>
      <c r="X607" s="562">
        <f>SUM(D601:Y601,D607:W607)</f>
        <v>0</v>
      </c>
      <c r="Y607" s="575"/>
      <c r="Z607" s="575"/>
      <c r="AA607" s="575"/>
      <c r="AB607" s="575"/>
      <c r="AC607" s="575"/>
      <c r="AD607" s="575"/>
      <c r="AE607" s="575"/>
      <c r="AF607" s="575"/>
      <c r="AG607" s="575"/>
      <c r="AH607" s="575"/>
      <c r="AI607" s="575"/>
      <c r="AJ607" s="575"/>
      <c r="AK607" s="575"/>
      <c r="AL607" s="575"/>
      <c r="AM607" s="575"/>
      <c r="AN607" s="575"/>
      <c r="AO607" s="575"/>
      <c r="AP607" s="575"/>
      <c r="AQ607" s="575"/>
      <c r="AR607" s="575"/>
      <c r="AS607" s="575"/>
    </row>
    <row r="608" spans="3:48" s="31" customFormat="1" ht="13.5">
      <c r="C608" s="79" t="s">
        <v>107</v>
      </c>
      <c r="D608" s="564">
        <v>0</v>
      </c>
      <c r="E608" s="564">
        <v>0</v>
      </c>
      <c r="F608" s="564">
        <v>0</v>
      </c>
      <c r="G608" s="564">
        <v>0</v>
      </c>
      <c r="H608" s="564">
        <v>0</v>
      </c>
      <c r="I608" s="564">
        <v>0</v>
      </c>
      <c r="J608" s="564">
        <v>0</v>
      </c>
      <c r="K608" s="564">
        <v>0</v>
      </c>
      <c r="L608" s="564">
        <v>0</v>
      </c>
      <c r="M608" s="564">
        <v>0</v>
      </c>
      <c r="N608" s="564">
        <v>0</v>
      </c>
      <c r="O608" s="564">
        <v>0</v>
      </c>
      <c r="P608" s="564">
        <v>0</v>
      </c>
      <c r="Q608" s="564">
        <v>0</v>
      </c>
      <c r="R608" s="564">
        <v>0</v>
      </c>
      <c r="S608" s="564">
        <v>0</v>
      </c>
      <c r="T608" s="564">
        <v>0</v>
      </c>
      <c r="U608" s="564">
        <v>0</v>
      </c>
      <c r="V608" s="564">
        <v>0</v>
      </c>
      <c r="W608" s="564">
        <v>0</v>
      </c>
      <c r="X608" s="564">
        <f>SUM(D602:Y602,D608:W608)</f>
        <v>0</v>
      </c>
      <c r="Y608" s="575"/>
      <c r="Z608" s="575"/>
      <c r="AA608" s="575"/>
      <c r="AB608" s="575"/>
      <c r="AC608" s="575"/>
      <c r="AD608" s="575"/>
      <c r="AE608" s="575"/>
      <c r="AF608" s="575"/>
      <c r="AG608" s="575"/>
      <c r="AH608" s="575"/>
      <c r="AI608" s="575"/>
      <c r="AJ608" s="575"/>
      <c r="AK608" s="575"/>
      <c r="AL608" s="575"/>
      <c r="AM608" s="575"/>
      <c r="AN608" s="575"/>
      <c r="AO608" s="575"/>
      <c r="AP608" s="575"/>
      <c r="AQ608" s="575"/>
      <c r="AR608" s="575"/>
      <c r="AS608" s="575"/>
    </row>
    <row r="609" spans="3:48" s="31" customFormat="1" ht="10.7" customHeight="1">
      <c r="F609" s="29"/>
      <c r="G609" s="45"/>
    </row>
    <row r="610" spans="3:48" s="31" customFormat="1" ht="17.25">
      <c r="C610" s="32" t="s">
        <v>166</v>
      </c>
      <c r="D610" s="25"/>
      <c r="E610" s="25"/>
      <c r="F610" s="69"/>
      <c r="G610" s="70"/>
      <c r="H610" s="25"/>
      <c r="I610" s="25"/>
      <c r="J610" s="71"/>
      <c r="K610" s="72"/>
      <c r="L610" s="25"/>
      <c r="M610" s="25"/>
      <c r="N610" s="25"/>
      <c r="O610" s="25"/>
      <c r="P610" s="25"/>
      <c r="W610" s="29" t="s">
        <v>157</v>
      </c>
    </row>
    <row r="611" spans="3:48" s="31" customFormat="1" ht="13.5">
      <c r="C611" s="47"/>
      <c r="D611" s="596">
        <f t="array" ref="D611:AS612">+TRANSPOSE('入力 _県内外'!$B$6:$C$47)</f>
        <v>1</v>
      </c>
      <c r="E611" s="596">
        <v>2</v>
      </c>
      <c r="F611" s="596">
        <v>3</v>
      </c>
      <c r="G611" s="596">
        <v>4</v>
      </c>
      <c r="H611" s="596">
        <v>5</v>
      </c>
      <c r="I611" s="596">
        <v>6</v>
      </c>
      <c r="J611" s="596">
        <v>7</v>
      </c>
      <c r="K611" s="596">
        <v>8</v>
      </c>
      <c r="L611" s="596">
        <v>9</v>
      </c>
      <c r="M611" s="596">
        <v>10</v>
      </c>
      <c r="N611" s="596">
        <v>11</v>
      </c>
      <c r="O611" s="596">
        <v>12</v>
      </c>
      <c r="P611" s="596">
        <v>13</v>
      </c>
      <c r="Q611" s="596">
        <v>14</v>
      </c>
      <c r="R611" s="596">
        <v>15</v>
      </c>
      <c r="S611" s="596">
        <v>16</v>
      </c>
      <c r="T611" s="596">
        <v>17</v>
      </c>
      <c r="U611" s="596">
        <v>18</v>
      </c>
      <c r="V611" s="596">
        <v>19</v>
      </c>
      <c r="W611" s="596">
        <v>20</v>
      </c>
      <c r="X611" s="596">
        <v>21</v>
      </c>
      <c r="Y611" s="596">
        <v>22</v>
      </c>
      <c r="Z611" s="596">
        <v>23</v>
      </c>
      <c r="AA611" s="596">
        <v>24</v>
      </c>
      <c r="AB611" s="596">
        <v>25</v>
      </c>
      <c r="AC611" s="596">
        <v>26</v>
      </c>
      <c r="AD611" s="596">
        <v>27</v>
      </c>
      <c r="AE611" s="596">
        <v>28</v>
      </c>
      <c r="AF611" s="596">
        <v>29</v>
      </c>
      <c r="AG611" s="596">
        <v>30</v>
      </c>
      <c r="AH611" s="596">
        <v>31</v>
      </c>
      <c r="AI611" s="596">
        <v>32</v>
      </c>
      <c r="AJ611" s="596">
        <v>33</v>
      </c>
      <c r="AK611" s="596">
        <v>34</v>
      </c>
      <c r="AL611" s="596">
        <v>35</v>
      </c>
      <c r="AM611" s="596">
        <v>36</v>
      </c>
      <c r="AN611" s="596">
        <v>37</v>
      </c>
      <c r="AO611" s="596">
        <v>38</v>
      </c>
      <c r="AP611" s="596">
        <v>39</v>
      </c>
      <c r="AQ611" s="596">
        <v>40</v>
      </c>
      <c r="AR611" s="596">
        <v>41</v>
      </c>
      <c r="AS611" s="596">
        <v>42</v>
      </c>
      <c r="AT611" s="94" t="s">
        <v>586</v>
      </c>
      <c r="AU611" s="94"/>
      <c r="AV611" s="47"/>
    </row>
    <row r="612" spans="3:48" s="31" customFormat="1" ht="54">
      <c r="C612" s="73" t="s">
        <v>56</v>
      </c>
      <c r="D612" s="546" t="str">
        <v>農業　　　　　</v>
      </c>
      <c r="E612" s="546" t="str">
        <v>林業　　　　　</v>
      </c>
      <c r="F612" s="546" t="str">
        <v>漁業　　　　</v>
      </c>
      <c r="G612" s="546" t="str">
        <v>鉱業</v>
      </c>
      <c r="H612" s="546" t="str">
        <v>飲食料品　　　　　　　</v>
      </c>
      <c r="I612" s="546" t="str">
        <v>繊維製品　</v>
      </c>
      <c r="J612" s="546" t="str">
        <v>パルプ・紙・木製品</v>
      </c>
      <c r="K612" s="546" t="str">
        <v>化学製品  　　　  　</v>
      </c>
      <c r="L612" s="546" t="str">
        <v>石油・石炭製品　　　</v>
      </c>
      <c r="M612" s="546" t="str">
        <v>プラスチック・ゴム</v>
      </c>
      <c r="N612" s="546" t="str">
        <v>窯業・土石製品　　</v>
      </c>
      <c r="O612" s="546" t="str">
        <v>鉄鋼　　　　　　　　</v>
      </c>
      <c r="P612" s="546" t="str">
        <v>非鉄金属　　　　　　</v>
      </c>
      <c r="Q612" s="546" t="str">
        <v>金属製品　　　　　　</v>
      </c>
      <c r="R612" s="546" t="str">
        <v>はん用機械</v>
      </c>
      <c r="S612" s="546" t="str">
        <v>生産用機械</v>
      </c>
      <c r="T612" s="546" t="str">
        <v>業務用機械</v>
      </c>
      <c r="U612" s="546" t="str">
        <v>電子部品</v>
      </c>
      <c r="V612" s="546" t="str">
        <v>電気機械　　　　　　</v>
      </c>
      <c r="W612" s="546" t="str">
        <v>情報・通信機器</v>
      </c>
      <c r="X612" s="546" t="str">
        <v>輸送機械  　　　　　</v>
      </c>
      <c r="Y612" s="546" t="str">
        <v>その他の製造工業製品</v>
      </c>
      <c r="Z612" s="546" t="str">
        <v>建設　　　　　　　　</v>
      </c>
      <c r="AA612" s="546" t="str">
        <v>電力・ガス・熱供給</v>
      </c>
      <c r="AB612" s="546" t="str">
        <v>水道</v>
      </c>
      <c r="AC612" s="546" t="str">
        <v>廃棄物処理</v>
      </c>
      <c r="AD612" s="546" t="str">
        <v>商業　　　　　　　　</v>
      </c>
      <c r="AE612" s="546" t="str">
        <v>金融・保険　　　　　</v>
      </c>
      <c r="AF612" s="546" t="str">
        <v>不動産　　　　　　　</v>
      </c>
      <c r="AG612" s="546" t="str">
        <v>運輸・郵便　　　</v>
      </c>
      <c r="AH612" s="546" t="str">
        <v>情報通信</v>
      </c>
      <c r="AI612" s="546" t="str">
        <v>公務　　　　　　　　</v>
      </c>
      <c r="AJ612" s="546" t="str">
        <v>教育・研究　　　　　</v>
      </c>
      <c r="AK612" s="546" t="str">
        <v>医療・福祉</v>
      </c>
      <c r="AL612" s="546" t="str">
        <v>その他の非営利団体サービス</v>
      </c>
      <c r="AM612" s="546" t="str">
        <v>対事業所サービス</v>
      </c>
      <c r="AN612" s="546" t="str">
        <v>宿泊業</v>
      </c>
      <c r="AO612" s="546" t="str">
        <v>飲食サービス</v>
      </c>
      <c r="AP612" s="546" t="str">
        <v>娯楽サービス</v>
      </c>
      <c r="AQ612" s="546" t="str">
        <v>対個人サービス</v>
      </c>
      <c r="AR612" s="546" t="str">
        <v>事務用品</v>
      </c>
      <c r="AS612" s="546" t="str">
        <v>分類不明</v>
      </c>
      <c r="AT612" s="94" t="s">
        <v>586</v>
      </c>
      <c r="AU612" s="94"/>
      <c r="AV612" s="30" t="s">
        <v>90</v>
      </c>
    </row>
    <row r="613" spans="3:48" s="31" customFormat="1" ht="13.5">
      <c r="C613" s="74" t="s">
        <v>114</v>
      </c>
      <c r="D613" s="84">
        <f t="array" ref="D613:AS615">+詳細4!D215:AS217</f>
        <v>0</v>
      </c>
      <c r="E613" s="84">
        <v>0</v>
      </c>
      <c r="F613" s="84">
        <v>0</v>
      </c>
      <c r="G613" s="84">
        <v>0</v>
      </c>
      <c r="H613" s="84">
        <v>0</v>
      </c>
      <c r="I613" s="84">
        <v>0</v>
      </c>
      <c r="J613" s="84">
        <v>0</v>
      </c>
      <c r="K613" s="84">
        <v>0</v>
      </c>
      <c r="L613" s="84">
        <v>0</v>
      </c>
      <c r="M613" s="84">
        <v>0</v>
      </c>
      <c r="N613" s="84">
        <v>0</v>
      </c>
      <c r="O613" s="84">
        <v>0</v>
      </c>
      <c r="P613" s="84">
        <v>0</v>
      </c>
      <c r="Q613" s="84">
        <v>0</v>
      </c>
      <c r="R613" s="84">
        <v>0</v>
      </c>
      <c r="S613" s="84">
        <v>0</v>
      </c>
      <c r="T613" s="84">
        <v>0</v>
      </c>
      <c r="U613" s="84">
        <v>0</v>
      </c>
      <c r="V613" s="84">
        <v>0</v>
      </c>
      <c r="W613" s="84">
        <v>0</v>
      </c>
      <c r="X613" s="75">
        <v>0</v>
      </c>
      <c r="Y613" s="75">
        <v>0</v>
      </c>
      <c r="Z613" s="75">
        <v>0</v>
      </c>
      <c r="AA613" s="75">
        <v>0</v>
      </c>
      <c r="AB613" s="75">
        <v>0</v>
      </c>
      <c r="AC613" s="75">
        <v>0</v>
      </c>
      <c r="AD613" s="75">
        <v>0</v>
      </c>
      <c r="AE613" s="75">
        <v>0</v>
      </c>
      <c r="AF613" s="75">
        <v>0</v>
      </c>
      <c r="AG613" s="75">
        <v>0</v>
      </c>
      <c r="AH613" s="75">
        <v>0</v>
      </c>
      <c r="AI613" s="75">
        <v>0</v>
      </c>
      <c r="AJ613" s="75">
        <v>0</v>
      </c>
      <c r="AK613" s="75">
        <v>0</v>
      </c>
      <c r="AL613" s="75">
        <v>0</v>
      </c>
      <c r="AM613" s="75">
        <v>0</v>
      </c>
      <c r="AN613" s="75">
        <v>0</v>
      </c>
      <c r="AO613" s="75">
        <v>0</v>
      </c>
      <c r="AP613" s="75">
        <v>0</v>
      </c>
      <c r="AQ613" s="75">
        <v>0</v>
      </c>
      <c r="AR613" s="75">
        <v>0</v>
      </c>
      <c r="AS613" s="75">
        <v>0</v>
      </c>
      <c r="AT613" s="94" t="s">
        <v>586</v>
      </c>
      <c r="AU613" s="94"/>
      <c r="AV613" s="568">
        <f>+SUM(D613:AS613)-X619</f>
        <v>0</v>
      </c>
    </row>
    <row r="614" spans="3:48" s="31" customFormat="1" ht="13.5">
      <c r="C614" s="77" t="s">
        <v>115</v>
      </c>
      <c r="D614" s="85">
        <v>0</v>
      </c>
      <c r="E614" s="85">
        <v>0</v>
      </c>
      <c r="F614" s="85">
        <v>0</v>
      </c>
      <c r="G614" s="85">
        <v>0</v>
      </c>
      <c r="H614" s="85">
        <v>0</v>
      </c>
      <c r="I614" s="85">
        <v>0</v>
      </c>
      <c r="J614" s="85">
        <v>0</v>
      </c>
      <c r="K614" s="85">
        <v>0</v>
      </c>
      <c r="L614" s="85">
        <v>0</v>
      </c>
      <c r="M614" s="85">
        <v>0</v>
      </c>
      <c r="N614" s="85">
        <v>0</v>
      </c>
      <c r="O614" s="85">
        <v>0</v>
      </c>
      <c r="P614" s="85">
        <v>0</v>
      </c>
      <c r="Q614" s="85">
        <v>0</v>
      </c>
      <c r="R614" s="85">
        <v>0</v>
      </c>
      <c r="S614" s="85">
        <v>0</v>
      </c>
      <c r="T614" s="85">
        <v>0</v>
      </c>
      <c r="U614" s="85">
        <v>0</v>
      </c>
      <c r="V614" s="85">
        <v>0</v>
      </c>
      <c r="W614" s="85">
        <v>0</v>
      </c>
      <c r="X614" s="37">
        <v>0</v>
      </c>
      <c r="Y614" s="37">
        <v>0</v>
      </c>
      <c r="Z614" s="37">
        <v>0</v>
      </c>
      <c r="AA614" s="37">
        <v>0</v>
      </c>
      <c r="AB614" s="37">
        <v>0</v>
      </c>
      <c r="AC614" s="37">
        <v>0</v>
      </c>
      <c r="AD614" s="37">
        <v>0</v>
      </c>
      <c r="AE614" s="37">
        <v>0</v>
      </c>
      <c r="AF614" s="37">
        <v>0</v>
      </c>
      <c r="AG614" s="37">
        <v>0</v>
      </c>
      <c r="AH614" s="37">
        <v>0</v>
      </c>
      <c r="AI614" s="37">
        <v>0</v>
      </c>
      <c r="AJ614" s="37">
        <v>0</v>
      </c>
      <c r="AK614" s="37">
        <v>0</v>
      </c>
      <c r="AL614" s="37">
        <v>0</v>
      </c>
      <c r="AM614" s="37">
        <v>0</v>
      </c>
      <c r="AN614" s="37">
        <v>0</v>
      </c>
      <c r="AO614" s="37">
        <v>0</v>
      </c>
      <c r="AP614" s="37">
        <v>0</v>
      </c>
      <c r="AQ614" s="37">
        <v>0</v>
      </c>
      <c r="AR614" s="37">
        <v>0</v>
      </c>
      <c r="AS614" s="37">
        <v>0</v>
      </c>
      <c r="AT614" s="94" t="s">
        <v>586</v>
      </c>
      <c r="AU614" s="94"/>
      <c r="AV614" s="568">
        <f>+SUM(D614:AS614)-X620</f>
        <v>0</v>
      </c>
    </row>
    <row r="615" spans="3:48" s="31" customFormat="1" ht="13.5">
      <c r="C615" s="77" t="s">
        <v>116</v>
      </c>
      <c r="D615" s="85">
        <v>0</v>
      </c>
      <c r="E615" s="85">
        <v>0</v>
      </c>
      <c r="F615" s="85">
        <v>0</v>
      </c>
      <c r="G615" s="85">
        <v>0</v>
      </c>
      <c r="H615" s="85">
        <v>0</v>
      </c>
      <c r="I615" s="85">
        <v>0</v>
      </c>
      <c r="J615" s="85">
        <v>0</v>
      </c>
      <c r="K615" s="85">
        <v>0</v>
      </c>
      <c r="L615" s="85">
        <v>0</v>
      </c>
      <c r="M615" s="85">
        <v>0</v>
      </c>
      <c r="N615" s="85">
        <v>0</v>
      </c>
      <c r="O615" s="85">
        <v>0</v>
      </c>
      <c r="P615" s="85">
        <v>0</v>
      </c>
      <c r="Q615" s="85">
        <v>0</v>
      </c>
      <c r="R615" s="85">
        <v>0</v>
      </c>
      <c r="S615" s="85">
        <v>0</v>
      </c>
      <c r="T615" s="85">
        <v>0</v>
      </c>
      <c r="U615" s="85">
        <v>0</v>
      </c>
      <c r="V615" s="85">
        <v>0</v>
      </c>
      <c r="W615" s="85">
        <v>0</v>
      </c>
      <c r="X615" s="37">
        <v>0</v>
      </c>
      <c r="Y615" s="37">
        <v>0</v>
      </c>
      <c r="Z615" s="37">
        <v>0</v>
      </c>
      <c r="AA615" s="37">
        <v>0</v>
      </c>
      <c r="AB615" s="37">
        <v>0</v>
      </c>
      <c r="AC615" s="37">
        <v>0</v>
      </c>
      <c r="AD615" s="37">
        <v>0</v>
      </c>
      <c r="AE615" s="37">
        <v>0</v>
      </c>
      <c r="AF615" s="37">
        <v>0</v>
      </c>
      <c r="AG615" s="37">
        <v>0</v>
      </c>
      <c r="AH615" s="37">
        <v>0</v>
      </c>
      <c r="AI615" s="37">
        <v>0</v>
      </c>
      <c r="AJ615" s="37">
        <v>0</v>
      </c>
      <c r="AK615" s="37">
        <v>0</v>
      </c>
      <c r="AL615" s="37">
        <v>0</v>
      </c>
      <c r="AM615" s="37">
        <v>0</v>
      </c>
      <c r="AN615" s="37">
        <v>0</v>
      </c>
      <c r="AO615" s="37">
        <v>0</v>
      </c>
      <c r="AP615" s="37">
        <v>0</v>
      </c>
      <c r="AQ615" s="37">
        <v>0</v>
      </c>
      <c r="AR615" s="37">
        <v>0</v>
      </c>
      <c r="AS615" s="37">
        <v>0</v>
      </c>
      <c r="AT615" s="94" t="s">
        <v>586</v>
      </c>
      <c r="AU615" s="94"/>
      <c r="AV615" s="569">
        <f>+SUM(D615:AS615)-X621</f>
        <v>0</v>
      </c>
    </row>
    <row r="616" spans="3:48" s="31" customFormat="1" ht="13.5">
      <c r="C616" s="77" t="s">
        <v>107</v>
      </c>
      <c r="D616" s="562">
        <f t="shared" ref="D616:AS616" si="44">SUM(D613:D615)</f>
        <v>0</v>
      </c>
      <c r="E616" s="562">
        <f t="shared" si="44"/>
        <v>0</v>
      </c>
      <c r="F616" s="562">
        <f t="shared" si="44"/>
        <v>0</v>
      </c>
      <c r="G616" s="562">
        <f t="shared" si="44"/>
        <v>0</v>
      </c>
      <c r="H616" s="562">
        <f t="shared" si="44"/>
        <v>0</v>
      </c>
      <c r="I616" s="562">
        <f t="shared" si="44"/>
        <v>0</v>
      </c>
      <c r="J616" s="562">
        <f t="shared" si="44"/>
        <v>0</v>
      </c>
      <c r="K616" s="562">
        <f t="shared" si="44"/>
        <v>0</v>
      </c>
      <c r="L616" s="562">
        <f t="shared" si="44"/>
        <v>0</v>
      </c>
      <c r="M616" s="562">
        <f t="shared" si="44"/>
        <v>0</v>
      </c>
      <c r="N616" s="562">
        <f t="shared" si="44"/>
        <v>0</v>
      </c>
      <c r="O616" s="562">
        <f t="shared" si="44"/>
        <v>0</v>
      </c>
      <c r="P616" s="562">
        <f t="shared" si="44"/>
        <v>0</v>
      </c>
      <c r="Q616" s="562">
        <f t="shared" si="44"/>
        <v>0</v>
      </c>
      <c r="R616" s="562">
        <f t="shared" si="44"/>
        <v>0</v>
      </c>
      <c r="S616" s="562">
        <f t="shared" si="44"/>
        <v>0</v>
      </c>
      <c r="T616" s="562">
        <f t="shared" si="44"/>
        <v>0</v>
      </c>
      <c r="U616" s="562">
        <f t="shared" si="44"/>
        <v>0</v>
      </c>
      <c r="V616" s="562">
        <f t="shared" si="44"/>
        <v>0</v>
      </c>
      <c r="W616" s="564">
        <f t="shared" si="44"/>
        <v>0</v>
      </c>
      <c r="X616" s="564">
        <f t="shared" si="44"/>
        <v>0</v>
      </c>
      <c r="Y616" s="564">
        <f t="shared" si="44"/>
        <v>0</v>
      </c>
      <c r="Z616" s="564">
        <f t="shared" si="44"/>
        <v>0</v>
      </c>
      <c r="AA616" s="564">
        <f t="shared" si="44"/>
        <v>0</v>
      </c>
      <c r="AB616" s="564">
        <f t="shared" si="44"/>
        <v>0</v>
      </c>
      <c r="AC616" s="564">
        <f t="shared" si="44"/>
        <v>0</v>
      </c>
      <c r="AD616" s="564">
        <f t="shared" si="44"/>
        <v>0</v>
      </c>
      <c r="AE616" s="564">
        <f t="shared" si="44"/>
        <v>0</v>
      </c>
      <c r="AF616" s="564">
        <f t="shared" si="44"/>
        <v>0</v>
      </c>
      <c r="AG616" s="564">
        <f t="shared" si="44"/>
        <v>0</v>
      </c>
      <c r="AH616" s="564">
        <f t="shared" si="44"/>
        <v>0</v>
      </c>
      <c r="AI616" s="564">
        <f t="shared" si="44"/>
        <v>0</v>
      </c>
      <c r="AJ616" s="564">
        <f t="shared" si="44"/>
        <v>0</v>
      </c>
      <c r="AK616" s="564">
        <f t="shared" si="44"/>
        <v>0</v>
      </c>
      <c r="AL616" s="564">
        <f t="shared" si="44"/>
        <v>0</v>
      </c>
      <c r="AM616" s="564">
        <f t="shared" si="44"/>
        <v>0</v>
      </c>
      <c r="AN616" s="564">
        <f t="shared" si="44"/>
        <v>0</v>
      </c>
      <c r="AO616" s="564">
        <f t="shared" si="44"/>
        <v>0</v>
      </c>
      <c r="AP616" s="564">
        <f t="shared" si="44"/>
        <v>0</v>
      </c>
      <c r="AQ616" s="564">
        <f t="shared" si="44"/>
        <v>0</v>
      </c>
      <c r="AR616" s="564">
        <f t="shared" si="44"/>
        <v>0</v>
      </c>
      <c r="AS616" s="564">
        <f t="shared" si="44"/>
        <v>0</v>
      </c>
      <c r="AT616" s="94" t="s">
        <v>586</v>
      </c>
      <c r="AU616" s="94"/>
      <c r="AV616" s="569">
        <f>+SUM(D616:AS616)-X622</f>
        <v>0</v>
      </c>
    </row>
    <row r="617" spans="3:48" s="31" customFormat="1" ht="13.5">
      <c r="C617" s="47"/>
      <c r="D617" s="545">
        <f t="array" ref="D617:W618">+Z611:AS612</f>
        <v>23</v>
      </c>
      <c r="E617" s="545">
        <v>24</v>
      </c>
      <c r="F617" s="545">
        <v>25</v>
      </c>
      <c r="G617" s="545">
        <v>26</v>
      </c>
      <c r="H617" s="545">
        <v>27</v>
      </c>
      <c r="I617" s="545">
        <v>28</v>
      </c>
      <c r="J617" s="545">
        <v>29</v>
      </c>
      <c r="K617" s="545">
        <v>30</v>
      </c>
      <c r="L617" s="545">
        <v>31</v>
      </c>
      <c r="M617" s="545">
        <v>32</v>
      </c>
      <c r="N617" s="545">
        <v>33</v>
      </c>
      <c r="O617" s="545">
        <v>34</v>
      </c>
      <c r="P617" s="545">
        <v>35</v>
      </c>
      <c r="Q617" s="545">
        <v>36</v>
      </c>
      <c r="R617" s="545">
        <v>37</v>
      </c>
      <c r="S617" s="545">
        <v>38</v>
      </c>
      <c r="T617" s="545">
        <v>39</v>
      </c>
      <c r="U617" s="545">
        <v>40</v>
      </c>
      <c r="V617" s="545">
        <v>41</v>
      </c>
      <c r="W617" s="545">
        <v>42</v>
      </c>
      <c r="X617" s="545"/>
      <c r="Y617" s="575"/>
      <c r="Z617" s="575"/>
      <c r="AA617" s="575"/>
      <c r="AB617" s="575"/>
      <c r="AC617" s="575"/>
      <c r="AD617" s="575"/>
      <c r="AE617" s="575"/>
      <c r="AF617" s="575"/>
      <c r="AG617" s="575"/>
      <c r="AH617" s="575"/>
      <c r="AI617" s="575"/>
      <c r="AJ617" s="575"/>
      <c r="AK617" s="575"/>
      <c r="AL617" s="575"/>
      <c r="AM617" s="575"/>
      <c r="AN617" s="575"/>
      <c r="AO617" s="575"/>
      <c r="AP617" s="575"/>
      <c r="AQ617" s="575"/>
      <c r="AR617" s="575"/>
      <c r="AS617" s="575"/>
    </row>
    <row r="618" spans="3:48" s="31" customFormat="1" ht="54">
      <c r="C618" s="73" t="s">
        <v>56</v>
      </c>
      <c r="D618" s="546" t="str">
        <v>建設　　　　　　　　</v>
      </c>
      <c r="E618" s="546" t="str">
        <v>電力・ガス・熱供給</v>
      </c>
      <c r="F618" s="546" t="str">
        <v>水道</v>
      </c>
      <c r="G618" s="546" t="str">
        <v>廃棄物処理</v>
      </c>
      <c r="H618" s="546" t="str">
        <v>商業　　　　　　　　</v>
      </c>
      <c r="I618" s="546" t="str">
        <v>金融・保険　　　　　</v>
      </c>
      <c r="J618" s="546" t="str">
        <v>不動産　　　　　　　</v>
      </c>
      <c r="K618" s="546" t="str">
        <v>運輸・郵便　　　</v>
      </c>
      <c r="L618" s="546" t="str">
        <v>情報通信</v>
      </c>
      <c r="M618" s="546" t="str">
        <v>公務　　　　　　　　</v>
      </c>
      <c r="N618" s="546" t="str">
        <v>教育・研究　　　　　</v>
      </c>
      <c r="O618" s="546" t="str">
        <v>医療・福祉</v>
      </c>
      <c r="P618" s="546" t="str">
        <v>その他の非営利団体サービス</v>
      </c>
      <c r="Q618" s="546" t="str">
        <v>対事業所サービス</v>
      </c>
      <c r="R618" s="546" t="str">
        <v>宿泊業</v>
      </c>
      <c r="S618" s="546" t="str">
        <v>飲食サービス</v>
      </c>
      <c r="T618" s="546" t="str">
        <v>娯楽サービス</v>
      </c>
      <c r="U618" s="546" t="str">
        <v>対個人サービス</v>
      </c>
      <c r="V618" s="546" t="str">
        <v>事務用品</v>
      </c>
      <c r="W618" s="546" t="str">
        <v>分類不明</v>
      </c>
      <c r="X618" s="546" t="s">
        <v>90</v>
      </c>
      <c r="Y618" s="575"/>
      <c r="Z618" s="575"/>
      <c r="AA618" s="575"/>
      <c r="AB618" s="575"/>
      <c r="AC618" s="575"/>
      <c r="AD618" s="575"/>
      <c r="AE618" s="575"/>
      <c r="AF618" s="575"/>
      <c r="AG618" s="575"/>
      <c r="AH618" s="575"/>
      <c r="AI618" s="575"/>
      <c r="AJ618" s="575"/>
      <c r="AK618" s="575"/>
      <c r="AL618" s="575"/>
      <c r="AM618" s="575"/>
      <c r="AN618" s="575"/>
      <c r="AO618" s="575"/>
      <c r="AP618" s="575"/>
      <c r="AQ618" s="575"/>
      <c r="AR618" s="575"/>
      <c r="AS618" s="575"/>
    </row>
    <row r="619" spans="3:48" s="31" customFormat="1" ht="13.5">
      <c r="C619" s="74" t="s">
        <v>114</v>
      </c>
      <c r="D619" s="568">
        <f t="array" ref="D619:W622">+Z613:AS616</f>
        <v>0</v>
      </c>
      <c r="E619" s="568">
        <v>0</v>
      </c>
      <c r="F619" s="568">
        <v>0</v>
      </c>
      <c r="G619" s="568">
        <v>0</v>
      </c>
      <c r="H619" s="568">
        <v>0</v>
      </c>
      <c r="I619" s="568">
        <v>0</v>
      </c>
      <c r="J619" s="568">
        <v>0</v>
      </c>
      <c r="K619" s="568">
        <v>0</v>
      </c>
      <c r="L619" s="568">
        <v>0</v>
      </c>
      <c r="M619" s="568">
        <v>0</v>
      </c>
      <c r="N619" s="568">
        <v>0</v>
      </c>
      <c r="O619" s="568">
        <v>0</v>
      </c>
      <c r="P619" s="568">
        <v>0</v>
      </c>
      <c r="Q619" s="574">
        <v>0</v>
      </c>
      <c r="R619" s="574">
        <v>0</v>
      </c>
      <c r="S619" s="574">
        <v>0</v>
      </c>
      <c r="T619" s="574">
        <v>0</v>
      </c>
      <c r="U619" s="574">
        <v>0</v>
      </c>
      <c r="V619" s="574">
        <v>0</v>
      </c>
      <c r="W619" s="568">
        <v>0</v>
      </c>
      <c r="X619" s="568">
        <f>SUM(D613:Y613,D619:W619)</f>
        <v>0</v>
      </c>
      <c r="Y619" s="575"/>
      <c r="Z619" s="575"/>
      <c r="AA619" s="575"/>
      <c r="AB619" s="575"/>
      <c r="AC619" s="575"/>
      <c r="AD619" s="575"/>
      <c r="AE619" s="575"/>
      <c r="AF619" s="575"/>
      <c r="AG619" s="575"/>
      <c r="AH619" s="575"/>
      <c r="AI619" s="575"/>
      <c r="AJ619" s="575"/>
      <c r="AK619" s="575"/>
      <c r="AL619" s="575"/>
      <c r="AM619" s="575"/>
      <c r="AN619" s="575"/>
      <c r="AO619" s="575"/>
      <c r="AP619" s="575"/>
      <c r="AQ619" s="575"/>
      <c r="AR619" s="575"/>
      <c r="AS619" s="575"/>
    </row>
    <row r="620" spans="3:48" s="31" customFormat="1" ht="13.5">
      <c r="C620" s="77" t="s">
        <v>115</v>
      </c>
      <c r="D620" s="563">
        <v>0</v>
      </c>
      <c r="E620" s="563">
        <v>0</v>
      </c>
      <c r="F620" s="563">
        <v>0</v>
      </c>
      <c r="G620" s="563">
        <v>0</v>
      </c>
      <c r="H620" s="563">
        <v>0</v>
      </c>
      <c r="I620" s="563">
        <v>0</v>
      </c>
      <c r="J620" s="563">
        <v>0</v>
      </c>
      <c r="K620" s="563">
        <v>0</v>
      </c>
      <c r="L620" s="563">
        <v>0</v>
      </c>
      <c r="M620" s="563">
        <v>0</v>
      </c>
      <c r="N620" s="563">
        <v>0</v>
      </c>
      <c r="O620" s="563">
        <v>0</v>
      </c>
      <c r="P620" s="563">
        <v>0</v>
      </c>
      <c r="Q620" s="563">
        <v>0</v>
      </c>
      <c r="R620" s="563">
        <v>0</v>
      </c>
      <c r="S620" s="563">
        <v>0</v>
      </c>
      <c r="T620" s="563">
        <v>0</v>
      </c>
      <c r="U620" s="563">
        <v>0</v>
      </c>
      <c r="V620" s="563">
        <v>0</v>
      </c>
      <c r="W620" s="562">
        <v>0</v>
      </c>
      <c r="X620" s="562">
        <f>SUM(D614:Y614,D620:W620)</f>
        <v>0</v>
      </c>
      <c r="Y620" s="575"/>
      <c r="Z620" s="575"/>
      <c r="AA620" s="575"/>
      <c r="AB620" s="575"/>
      <c r="AC620" s="575"/>
      <c r="AD620" s="575"/>
      <c r="AE620" s="575"/>
      <c r="AF620" s="575"/>
      <c r="AG620" s="575"/>
      <c r="AH620" s="575"/>
      <c r="AI620" s="575"/>
      <c r="AJ620" s="575"/>
      <c r="AK620" s="575"/>
      <c r="AL620" s="575"/>
      <c r="AM620" s="575"/>
      <c r="AN620" s="575"/>
      <c r="AO620" s="575"/>
      <c r="AP620" s="575"/>
      <c r="AQ620" s="575"/>
      <c r="AR620" s="575"/>
      <c r="AS620" s="575"/>
    </row>
    <row r="621" spans="3:48" s="31" customFormat="1" ht="13.5">
      <c r="C621" s="77" t="s">
        <v>116</v>
      </c>
      <c r="D621" s="562">
        <v>0</v>
      </c>
      <c r="E621" s="562">
        <v>0</v>
      </c>
      <c r="F621" s="562">
        <v>0</v>
      </c>
      <c r="G621" s="562">
        <v>0</v>
      </c>
      <c r="H621" s="562">
        <v>0</v>
      </c>
      <c r="I621" s="562">
        <v>0</v>
      </c>
      <c r="J621" s="562">
        <v>0</v>
      </c>
      <c r="K621" s="562">
        <v>0</v>
      </c>
      <c r="L621" s="562">
        <v>0</v>
      </c>
      <c r="M621" s="562">
        <v>0</v>
      </c>
      <c r="N621" s="562">
        <v>0</v>
      </c>
      <c r="O621" s="562">
        <v>0</v>
      </c>
      <c r="P621" s="562">
        <v>0</v>
      </c>
      <c r="Q621" s="563">
        <v>0</v>
      </c>
      <c r="R621" s="563">
        <v>0</v>
      </c>
      <c r="S621" s="563">
        <v>0</v>
      </c>
      <c r="T621" s="563">
        <v>0</v>
      </c>
      <c r="U621" s="563">
        <v>0</v>
      </c>
      <c r="V621" s="563">
        <v>0</v>
      </c>
      <c r="W621" s="562">
        <v>0</v>
      </c>
      <c r="X621" s="562">
        <f>SUM(D615:Y615,D621:W621)</f>
        <v>0</v>
      </c>
      <c r="Y621" s="575"/>
      <c r="Z621" s="575"/>
      <c r="AA621" s="575"/>
      <c r="AB621" s="575"/>
      <c r="AC621" s="575"/>
      <c r="AD621" s="575"/>
      <c r="AE621" s="575"/>
      <c r="AF621" s="575"/>
      <c r="AG621" s="575"/>
      <c r="AH621" s="575"/>
      <c r="AI621" s="575"/>
      <c r="AJ621" s="575"/>
      <c r="AK621" s="575"/>
      <c r="AL621" s="575"/>
      <c r="AM621" s="575"/>
      <c r="AN621" s="575"/>
      <c r="AO621" s="575"/>
      <c r="AP621" s="575"/>
      <c r="AQ621" s="575"/>
      <c r="AR621" s="575"/>
      <c r="AS621" s="575"/>
    </row>
    <row r="622" spans="3:48" s="31" customFormat="1" ht="13.5">
      <c r="C622" s="79" t="s">
        <v>107</v>
      </c>
      <c r="D622" s="564">
        <v>0</v>
      </c>
      <c r="E622" s="564">
        <v>0</v>
      </c>
      <c r="F622" s="564">
        <v>0</v>
      </c>
      <c r="G622" s="564">
        <v>0</v>
      </c>
      <c r="H622" s="564">
        <v>0</v>
      </c>
      <c r="I622" s="564">
        <v>0</v>
      </c>
      <c r="J622" s="564">
        <v>0</v>
      </c>
      <c r="K622" s="564">
        <v>0</v>
      </c>
      <c r="L622" s="564">
        <v>0</v>
      </c>
      <c r="M622" s="564">
        <v>0</v>
      </c>
      <c r="N622" s="564">
        <v>0</v>
      </c>
      <c r="O622" s="564">
        <v>0</v>
      </c>
      <c r="P622" s="564">
        <v>0</v>
      </c>
      <c r="Q622" s="564">
        <v>0</v>
      </c>
      <c r="R622" s="564">
        <v>0</v>
      </c>
      <c r="S622" s="564">
        <v>0</v>
      </c>
      <c r="T622" s="564">
        <v>0</v>
      </c>
      <c r="U622" s="564">
        <v>0</v>
      </c>
      <c r="V622" s="564">
        <v>0</v>
      </c>
      <c r="W622" s="564">
        <v>0</v>
      </c>
      <c r="X622" s="564">
        <f>SUM(D616:Y616,D622:W622)</f>
        <v>0</v>
      </c>
      <c r="Y622" s="575"/>
      <c r="Z622" s="575"/>
      <c r="AA622" s="575"/>
      <c r="AB622" s="575"/>
      <c r="AC622" s="575"/>
      <c r="AD622" s="575"/>
      <c r="AE622" s="575"/>
      <c r="AF622" s="575"/>
      <c r="AG622" s="575"/>
      <c r="AH622" s="575"/>
      <c r="AI622" s="575"/>
      <c r="AJ622" s="575"/>
      <c r="AK622" s="575"/>
      <c r="AL622" s="575"/>
      <c r="AM622" s="575"/>
      <c r="AN622" s="575"/>
      <c r="AO622" s="575"/>
      <c r="AP622" s="575"/>
      <c r="AQ622" s="575"/>
      <c r="AR622" s="575"/>
      <c r="AS622" s="575"/>
    </row>
    <row r="623" spans="3:48" s="31" customFormat="1" ht="10.7" customHeight="1">
      <c r="F623" s="29"/>
      <c r="G623" s="45"/>
    </row>
    <row r="624" spans="3:48" s="31" customFormat="1" ht="17.25">
      <c r="C624" s="32" t="s">
        <v>167</v>
      </c>
      <c r="D624" s="25"/>
      <c r="E624" s="25"/>
      <c r="F624" s="69"/>
      <c r="G624" s="70"/>
      <c r="H624" s="25"/>
      <c r="I624" s="25"/>
      <c r="J624" s="71"/>
      <c r="K624" s="72"/>
      <c r="L624" s="25"/>
      <c r="M624" s="25"/>
      <c r="N624" s="25"/>
      <c r="O624" s="25"/>
      <c r="P624" s="25"/>
      <c r="W624" s="29" t="s">
        <v>157</v>
      </c>
    </row>
    <row r="625" spans="3:48" s="31" customFormat="1" ht="13.5">
      <c r="C625" s="47"/>
      <c r="D625" s="596">
        <f t="array" ref="D625:AS626">+TRANSPOSE('入力 _県内外'!$B$6:$C$47)</f>
        <v>1</v>
      </c>
      <c r="E625" s="596">
        <v>2</v>
      </c>
      <c r="F625" s="596">
        <v>3</v>
      </c>
      <c r="G625" s="596">
        <v>4</v>
      </c>
      <c r="H625" s="596">
        <v>5</v>
      </c>
      <c r="I625" s="596">
        <v>6</v>
      </c>
      <c r="J625" s="596">
        <v>7</v>
      </c>
      <c r="K625" s="596">
        <v>8</v>
      </c>
      <c r="L625" s="596">
        <v>9</v>
      </c>
      <c r="M625" s="596">
        <v>10</v>
      </c>
      <c r="N625" s="596">
        <v>11</v>
      </c>
      <c r="O625" s="596">
        <v>12</v>
      </c>
      <c r="P625" s="596">
        <v>13</v>
      </c>
      <c r="Q625" s="596">
        <v>14</v>
      </c>
      <c r="R625" s="596">
        <v>15</v>
      </c>
      <c r="S625" s="596">
        <v>16</v>
      </c>
      <c r="T625" s="596">
        <v>17</v>
      </c>
      <c r="U625" s="596">
        <v>18</v>
      </c>
      <c r="V625" s="596">
        <v>19</v>
      </c>
      <c r="W625" s="596">
        <v>20</v>
      </c>
      <c r="X625" s="596">
        <v>21</v>
      </c>
      <c r="Y625" s="596">
        <v>22</v>
      </c>
      <c r="Z625" s="596">
        <v>23</v>
      </c>
      <c r="AA625" s="596">
        <v>24</v>
      </c>
      <c r="AB625" s="596">
        <v>25</v>
      </c>
      <c r="AC625" s="596">
        <v>26</v>
      </c>
      <c r="AD625" s="596">
        <v>27</v>
      </c>
      <c r="AE625" s="596">
        <v>28</v>
      </c>
      <c r="AF625" s="596">
        <v>29</v>
      </c>
      <c r="AG625" s="596">
        <v>30</v>
      </c>
      <c r="AH625" s="596">
        <v>31</v>
      </c>
      <c r="AI625" s="596">
        <v>32</v>
      </c>
      <c r="AJ625" s="596">
        <v>33</v>
      </c>
      <c r="AK625" s="596">
        <v>34</v>
      </c>
      <c r="AL625" s="596">
        <v>35</v>
      </c>
      <c r="AM625" s="596">
        <v>36</v>
      </c>
      <c r="AN625" s="596">
        <v>37</v>
      </c>
      <c r="AO625" s="596">
        <v>38</v>
      </c>
      <c r="AP625" s="596">
        <v>39</v>
      </c>
      <c r="AQ625" s="596">
        <v>40</v>
      </c>
      <c r="AR625" s="596">
        <v>41</v>
      </c>
      <c r="AS625" s="596">
        <v>42</v>
      </c>
      <c r="AT625" s="94" t="s">
        <v>586</v>
      </c>
      <c r="AU625" s="94"/>
      <c r="AV625" s="47"/>
    </row>
    <row r="626" spans="3:48" s="31" customFormat="1" ht="54">
      <c r="C626" s="73" t="s">
        <v>56</v>
      </c>
      <c r="D626" s="546" t="str">
        <v>農業　　　　　</v>
      </c>
      <c r="E626" s="546" t="str">
        <v>林業　　　　　</v>
      </c>
      <c r="F626" s="546" t="str">
        <v>漁業　　　　</v>
      </c>
      <c r="G626" s="546" t="str">
        <v>鉱業</v>
      </c>
      <c r="H626" s="546" t="str">
        <v>飲食料品　　　　　　　</v>
      </c>
      <c r="I626" s="546" t="str">
        <v>繊維製品　</v>
      </c>
      <c r="J626" s="546" t="str">
        <v>パルプ・紙・木製品</v>
      </c>
      <c r="K626" s="546" t="str">
        <v>化学製品  　　　  　</v>
      </c>
      <c r="L626" s="546" t="str">
        <v>石油・石炭製品　　　</v>
      </c>
      <c r="M626" s="546" t="str">
        <v>プラスチック・ゴム</v>
      </c>
      <c r="N626" s="546" t="str">
        <v>窯業・土石製品　　</v>
      </c>
      <c r="O626" s="546" t="str">
        <v>鉄鋼　　　　　　　　</v>
      </c>
      <c r="P626" s="546" t="str">
        <v>非鉄金属　　　　　　</v>
      </c>
      <c r="Q626" s="546" t="str">
        <v>金属製品　　　　　　</v>
      </c>
      <c r="R626" s="546" t="str">
        <v>はん用機械</v>
      </c>
      <c r="S626" s="546" t="str">
        <v>生産用機械</v>
      </c>
      <c r="T626" s="546" t="str">
        <v>業務用機械</v>
      </c>
      <c r="U626" s="546" t="str">
        <v>電子部品</v>
      </c>
      <c r="V626" s="546" t="str">
        <v>電気機械　　　　　　</v>
      </c>
      <c r="W626" s="546" t="str">
        <v>情報・通信機器</v>
      </c>
      <c r="X626" s="546" t="str">
        <v>輸送機械  　　　　　</v>
      </c>
      <c r="Y626" s="546" t="str">
        <v>その他の製造工業製品</v>
      </c>
      <c r="Z626" s="546" t="str">
        <v>建設　　　　　　　　</v>
      </c>
      <c r="AA626" s="546" t="str">
        <v>電力・ガス・熱供給</v>
      </c>
      <c r="AB626" s="546" t="str">
        <v>水道</v>
      </c>
      <c r="AC626" s="546" t="str">
        <v>廃棄物処理</v>
      </c>
      <c r="AD626" s="546" t="str">
        <v>商業　　　　　　　　</v>
      </c>
      <c r="AE626" s="546" t="str">
        <v>金融・保険　　　　　</v>
      </c>
      <c r="AF626" s="546" t="str">
        <v>不動産　　　　　　　</v>
      </c>
      <c r="AG626" s="546" t="str">
        <v>運輸・郵便　　　</v>
      </c>
      <c r="AH626" s="546" t="str">
        <v>情報通信</v>
      </c>
      <c r="AI626" s="546" t="str">
        <v>公務　　　　　　　　</v>
      </c>
      <c r="AJ626" s="546" t="str">
        <v>教育・研究　　　　　</v>
      </c>
      <c r="AK626" s="546" t="str">
        <v>医療・福祉</v>
      </c>
      <c r="AL626" s="546" t="str">
        <v>その他の非営利団体サービス</v>
      </c>
      <c r="AM626" s="546" t="str">
        <v>対事業所サービス</v>
      </c>
      <c r="AN626" s="546" t="str">
        <v>宿泊業</v>
      </c>
      <c r="AO626" s="546" t="str">
        <v>飲食サービス</v>
      </c>
      <c r="AP626" s="546" t="str">
        <v>娯楽サービス</v>
      </c>
      <c r="AQ626" s="546" t="str">
        <v>対個人サービス</v>
      </c>
      <c r="AR626" s="546" t="str">
        <v>事務用品</v>
      </c>
      <c r="AS626" s="546" t="str">
        <v>分類不明</v>
      </c>
      <c r="AT626" s="94" t="s">
        <v>586</v>
      </c>
      <c r="AU626" s="94"/>
      <c r="AV626" s="30" t="s">
        <v>90</v>
      </c>
    </row>
    <row r="627" spans="3:48" s="31" customFormat="1" ht="13.5">
      <c r="C627" s="74" t="s">
        <v>114</v>
      </c>
      <c r="D627" s="84">
        <f t="array" ref="D627:AS629">+詳細4!D273:AS275</f>
        <v>0</v>
      </c>
      <c r="E627" s="84">
        <v>0</v>
      </c>
      <c r="F627" s="84">
        <v>0</v>
      </c>
      <c r="G627" s="84">
        <v>0</v>
      </c>
      <c r="H627" s="84">
        <v>0</v>
      </c>
      <c r="I627" s="84">
        <v>0</v>
      </c>
      <c r="J627" s="84">
        <v>0</v>
      </c>
      <c r="K627" s="84">
        <v>0</v>
      </c>
      <c r="L627" s="84">
        <v>0</v>
      </c>
      <c r="M627" s="84">
        <v>0</v>
      </c>
      <c r="N627" s="84">
        <v>0</v>
      </c>
      <c r="O627" s="84">
        <v>0</v>
      </c>
      <c r="P627" s="84">
        <v>0</v>
      </c>
      <c r="Q627" s="84">
        <v>0</v>
      </c>
      <c r="R627" s="84">
        <v>0</v>
      </c>
      <c r="S627" s="84">
        <v>0</v>
      </c>
      <c r="T627" s="84">
        <v>0</v>
      </c>
      <c r="U627" s="84">
        <v>0</v>
      </c>
      <c r="V627" s="84">
        <v>0</v>
      </c>
      <c r="W627" s="84">
        <v>0</v>
      </c>
      <c r="X627" s="75">
        <v>0</v>
      </c>
      <c r="Y627" s="75">
        <v>0</v>
      </c>
      <c r="Z627" s="75">
        <v>0</v>
      </c>
      <c r="AA627" s="75">
        <v>0</v>
      </c>
      <c r="AB627" s="75">
        <v>0</v>
      </c>
      <c r="AC627" s="75">
        <v>0</v>
      </c>
      <c r="AD627" s="75">
        <v>0</v>
      </c>
      <c r="AE627" s="75">
        <v>0</v>
      </c>
      <c r="AF627" s="75">
        <v>0</v>
      </c>
      <c r="AG627" s="75">
        <v>0</v>
      </c>
      <c r="AH627" s="75">
        <v>0</v>
      </c>
      <c r="AI627" s="75">
        <v>0</v>
      </c>
      <c r="AJ627" s="75">
        <v>0</v>
      </c>
      <c r="AK627" s="75">
        <v>0</v>
      </c>
      <c r="AL627" s="75">
        <v>0</v>
      </c>
      <c r="AM627" s="75">
        <v>0</v>
      </c>
      <c r="AN627" s="75">
        <v>0</v>
      </c>
      <c r="AO627" s="75">
        <v>0</v>
      </c>
      <c r="AP627" s="75">
        <v>0</v>
      </c>
      <c r="AQ627" s="75">
        <v>0</v>
      </c>
      <c r="AR627" s="75">
        <v>0</v>
      </c>
      <c r="AS627" s="75">
        <v>0</v>
      </c>
      <c r="AT627" s="94" t="s">
        <v>586</v>
      </c>
      <c r="AU627" s="94"/>
      <c r="AV627" s="568">
        <f>+SUM(D627:AS627)-X633</f>
        <v>0</v>
      </c>
    </row>
    <row r="628" spans="3:48" s="31" customFormat="1" ht="13.5">
      <c r="C628" s="77" t="s">
        <v>115</v>
      </c>
      <c r="D628" s="85">
        <v>0</v>
      </c>
      <c r="E628" s="85">
        <v>0</v>
      </c>
      <c r="F628" s="85">
        <v>0</v>
      </c>
      <c r="G628" s="85">
        <v>0</v>
      </c>
      <c r="H628" s="85">
        <v>0</v>
      </c>
      <c r="I628" s="85">
        <v>0</v>
      </c>
      <c r="J628" s="85">
        <v>0</v>
      </c>
      <c r="K628" s="85">
        <v>0</v>
      </c>
      <c r="L628" s="85">
        <v>0</v>
      </c>
      <c r="M628" s="85">
        <v>0</v>
      </c>
      <c r="N628" s="85">
        <v>0</v>
      </c>
      <c r="O628" s="85">
        <v>0</v>
      </c>
      <c r="P628" s="85">
        <v>0</v>
      </c>
      <c r="Q628" s="85">
        <v>0</v>
      </c>
      <c r="R628" s="85">
        <v>0</v>
      </c>
      <c r="S628" s="85">
        <v>0</v>
      </c>
      <c r="T628" s="85">
        <v>0</v>
      </c>
      <c r="U628" s="85">
        <v>0</v>
      </c>
      <c r="V628" s="85">
        <v>0</v>
      </c>
      <c r="W628" s="85">
        <v>0</v>
      </c>
      <c r="X628" s="37">
        <v>0</v>
      </c>
      <c r="Y628" s="37">
        <v>0</v>
      </c>
      <c r="Z628" s="37">
        <v>0</v>
      </c>
      <c r="AA628" s="37">
        <v>0</v>
      </c>
      <c r="AB628" s="37">
        <v>0</v>
      </c>
      <c r="AC628" s="37">
        <v>0</v>
      </c>
      <c r="AD628" s="37">
        <v>0</v>
      </c>
      <c r="AE628" s="37">
        <v>0</v>
      </c>
      <c r="AF628" s="37">
        <v>0</v>
      </c>
      <c r="AG628" s="37">
        <v>0</v>
      </c>
      <c r="AH628" s="37">
        <v>0</v>
      </c>
      <c r="AI628" s="37">
        <v>0</v>
      </c>
      <c r="AJ628" s="37">
        <v>0</v>
      </c>
      <c r="AK628" s="37">
        <v>0</v>
      </c>
      <c r="AL628" s="37">
        <v>0</v>
      </c>
      <c r="AM628" s="37">
        <v>0</v>
      </c>
      <c r="AN628" s="37">
        <v>0</v>
      </c>
      <c r="AO628" s="37">
        <v>0</v>
      </c>
      <c r="AP628" s="37">
        <v>0</v>
      </c>
      <c r="AQ628" s="37">
        <v>0</v>
      </c>
      <c r="AR628" s="37">
        <v>0</v>
      </c>
      <c r="AS628" s="37">
        <v>0</v>
      </c>
      <c r="AT628" s="94" t="s">
        <v>586</v>
      </c>
      <c r="AU628" s="94"/>
      <c r="AV628" s="568">
        <f>+SUM(D628:AS628)-X634</f>
        <v>0</v>
      </c>
    </row>
    <row r="629" spans="3:48" s="31" customFormat="1" ht="13.5">
      <c r="C629" s="77" t="s">
        <v>116</v>
      </c>
      <c r="D629" s="85">
        <v>0</v>
      </c>
      <c r="E629" s="85">
        <v>0</v>
      </c>
      <c r="F629" s="85">
        <v>0</v>
      </c>
      <c r="G629" s="85">
        <v>0</v>
      </c>
      <c r="H629" s="85">
        <v>0</v>
      </c>
      <c r="I629" s="85">
        <v>0</v>
      </c>
      <c r="J629" s="85">
        <v>0</v>
      </c>
      <c r="K629" s="85">
        <v>0</v>
      </c>
      <c r="L629" s="85">
        <v>0</v>
      </c>
      <c r="M629" s="85">
        <v>0</v>
      </c>
      <c r="N629" s="85">
        <v>0</v>
      </c>
      <c r="O629" s="85">
        <v>0</v>
      </c>
      <c r="P629" s="85">
        <v>0</v>
      </c>
      <c r="Q629" s="85">
        <v>0</v>
      </c>
      <c r="R629" s="85">
        <v>0</v>
      </c>
      <c r="S629" s="85">
        <v>0</v>
      </c>
      <c r="T629" s="85">
        <v>0</v>
      </c>
      <c r="U629" s="85">
        <v>0</v>
      </c>
      <c r="V629" s="85">
        <v>0</v>
      </c>
      <c r="W629" s="85">
        <v>0</v>
      </c>
      <c r="X629" s="37">
        <v>0</v>
      </c>
      <c r="Y629" s="37">
        <v>0</v>
      </c>
      <c r="Z629" s="37">
        <v>0</v>
      </c>
      <c r="AA629" s="37">
        <v>0</v>
      </c>
      <c r="AB629" s="37">
        <v>0</v>
      </c>
      <c r="AC629" s="37">
        <v>0</v>
      </c>
      <c r="AD629" s="37">
        <v>0</v>
      </c>
      <c r="AE629" s="37">
        <v>0</v>
      </c>
      <c r="AF629" s="37">
        <v>0</v>
      </c>
      <c r="AG629" s="37">
        <v>0</v>
      </c>
      <c r="AH629" s="37">
        <v>0</v>
      </c>
      <c r="AI629" s="37">
        <v>0</v>
      </c>
      <c r="AJ629" s="37">
        <v>0</v>
      </c>
      <c r="AK629" s="37">
        <v>0</v>
      </c>
      <c r="AL629" s="37">
        <v>0</v>
      </c>
      <c r="AM629" s="37">
        <v>0</v>
      </c>
      <c r="AN629" s="37">
        <v>0</v>
      </c>
      <c r="AO629" s="37">
        <v>0</v>
      </c>
      <c r="AP629" s="37">
        <v>0</v>
      </c>
      <c r="AQ629" s="37">
        <v>0</v>
      </c>
      <c r="AR629" s="37">
        <v>0</v>
      </c>
      <c r="AS629" s="37">
        <v>0</v>
      </c>
      <c r="AT629" s="94" t="s">
        <v>586</v>
      </c>
      <c r="AU629" s="94"/>
      <c r="AV629" s="569">
        <f>+SUM(D629:AS629)-X635</f>
        <v>0</v>
      </c>
    </row>
    <row r="630" spans="3:48" s="31" customFormat="1" ht="13.5">
      <c r="C630" s="77" t="s">
        <v>107</v>
      </c>
      <c r="D630" s="562">
        <f t="shared" ref="D630:AS630" si="45">SUM(D627:D629)</f>
        <v>0</v>
      </c>
      <c r="E630" s="562">
        <f t="shared" si="45"/>
        <v>0</v>
      </c>
      <c r="F630" s="562">
        <f t="shared" si="45"/>
        <v>0</v>
      </c>
      <c r="G630" s="562">
        <f t="shared" si="45"/>
        <v>0</v>
      </c>
      <c r="H630" s="562">
        <f t="shared" si="45"/>
        <v>0</v>
      </c>
      <c r="I630" s="562">
        <f t="shared" si="45"/>
        <v>0</v>
      </c>
      <c r="J630" s="562">
        <f t="shared" si="45"/>
        <v>0</v>
      </c>
      <c r="K630" s="562">
        <f t="shared" si="45"/>
        <v>0</v>
      </c>
      <c r="L630" s="562">
        <f t="shared" si="45"/>
        <v>0</v>
      </c>
      <c r="M630" s="562">
        <f t="shared" si="45"/>
        <v>0</v>
      </c>
      <c r="N630" s="562">
        <f t="shared" si="45"/>
        <v>0</v>
      </c>
      <c r="O630" s="562">
        <f t="shared" si="45"/>
        <v>0</v>
      </c>
      <c r="P630" s="562">
        <f t="shared" si="45"/>
        <v>0</v>
      </c>
      <c r="Q630" s="562">
        <f t="shared" si="45"/>
        <v>0</v>
      </c>
      <c r="R630" s="562">
        <f t="shared" si="45"/>
        <v>0</v>
      </c>
      <c r="S630" s="562">
        <f t="shared" si="45"/>
        <v>0</v>
      </c>
      <c r="T630" s="562">
        <f t="shared" si="45"/>
        <v>0</v>
      </c>
      <c r="U630" s="562">
        <f t="shared" si="45"/>
        <v>0</v>
      </c>
      <c r="V630" s="562">
        <f t="shared" si="45"/>
        <v>0</v>
      </c>
      <c r="W630" s="564">
        <f t="shared" si="45"/>
        <v>0</v>
      </c>
      <c r="X630" s="564">
        <f t="shared" si="45"/>
        <v>0</v>
      </c>
      <c r="Y630" s="564">
        <f t="shared" si="45"/>
        <v>0</v>
      </c>
      <c r="Z630" s="564">
        <f t="shared" si="45"/>
        <v>0</v>
      </c>
      <c r="AA630" s="564">
        <f t="shared" si="45"/>
        <v>0</v>
      </c>
      <c r="AB630" s="564">
        <f t="shared" si="45"/>
        <v>0</v>
      </c>
      <c r="AC630" s="564">
        <f t="shared" si="45"/>
        <v>0</v>
      </c>
      <c r="AD630" s="564">
        <f t="shared" si="45"/>
        <v>0</v>
      </c>
      <c r="AE630" s="564">
        <f t="shared" si="45"/>
        <v>0</v>
      </c>
      <c r="AF630" s="564">
        <f t="shared" si="45"/>
        <v>0</v>
      </c>
      <c r="AG630" s="564">
        <f t="shared" si="45"/>
        <v>0</v>
      </c>
      <c r="AH630" s="564">
        <f t="shared" si="45"/>
        <v>0</v>
      </c>
      <c r="AI630" s="564">
        <f t="shared" si="45"/>
        <v>0</v>
      </c>
      <c r="AJ630" s="564">
        <f t="shared" si="45"/>
        <v>0</v>
      </c>
      <c r="AK630" s="564">
        <f t="shared" si="45"/>
        <v>0</v>
      </c>
      <c r="AL630" s="564">
        <f t="shared" si="45"/>
        <v>0</v>
      </c>
      <c r="AM630" s="564">
        <f t="shared" si="45"/>
        <v>0</v>
      </c>
      <c r="AN630" s="564">
        <f t="shared" si="45"/>
        <v>0</v>
      </c>
      <c r="AO630" s="564">
        <f t="shared" si="45"/>
        <v>0</v>
      </c>
      <c r="AP630" s="564">
        <f t="shared" si="45"/>
        <v>0</v>
      </c>
      <c r="AQ630" s="564">
        <f t="shared" si="45"/>
        <v>0</v>
      </c>
      <c r="AR630" s="564">
        <f t="shared" si="45"/>
        <v>0</v>
      </c>
      <c r="AS630" s="564">
        <f t="shared" si="45"/>
        <v>0</v>
      </c>
      <c r="AT630" s="94" t="s">
        <v>586</v>
      </c>
      <c r="AU630" s="94"/>
      <c r="AV630" s="569">
        <f>+SUM(D630:AS630)-X636</f>
        <v>0</v>
      </c>
    </row>
    <row r="631" spans="3:48" s="31" customFormat="1" ht="13.5">
      <c r="C631" s="47"/>
      <c r="D631" s="545">
        <f t="array" ref="D631:W632">+Z625:AS626</f>
        <v>23</v>
      </c>
      <c r="E631" s="545">
        <v>24</v>
      </c>
      <c r="F631" s="545">
        <v>25</v>
      </c>
      <c r="G631" s="545">
        <v>26</v>
      </c>
      <c r="H631" s="545">
        <v>27</v>
      </c>
      <c r="I631" s="545">
        <v>28</v>
      </c>
      <c r="J631" s="545">
        <v>29</v>
      </c>
      <c r="K631" s="545">
        <v>30</v>
      </c>
      <c r="L631" s="545">
        <v>31</v>
      </c>
      <c r="M631" s="545">
        <v>32</v>
      </c>
      <c r="N631" s="545">
        <v>33</v>
      </c>
      <c r="O631" s="545">
        <v>34</v>
      </c>
      <c r="P631" s="545">
        <v>35</v>
      </c>
      <c r="Q631" s="545">
        <v>36</v>
      </c>
      <c r="R631" s="545">
        <v>37</v>
      </c>
      <c r="S631" s="545">
        <v>38</v>
      </c>
      <c r="T631" s="545">
        <v>39</v>
      </c>
      <c r="U631" s="545">
        <v>40</v>
      </c>
      <c r="V631" s="545">
        <v>41</v>
      </c>
      <c r="W631" s="545">
        <v>42</v>
      </c>
      <c r="X631" s="545"/>
      <c r="Y631" s="575"/>
      <c r="Z631" s="575"/>
      <c r="AA631" s="575"/>
      <c r="AB631" s="575"/>
      <c r="AC631" s="575"/>
      <c r="AD631" s="575"/>
      <c r="AE631" s="575"/>
      <c r="AF631" s="575"/>
      <c r="AG631" s="575"/>
      <c r="AH631" s="575"/>
      <c r="AI631" s="575"/>
      <c r="AJ631" s="575"/>
      <c r="AK631" s="575"/>
      <c r="AL631" s="575"/>
      <c r="AM631" s="575"/>
      <c r="AN631" s="575"/>
      <c r="AO631" s="575"/>
      <c r="AP631" s="575"/>
      <c r="AQ631" s="575"/>
      <c r="AR631" s="575"/>
      <c r="AS631" s="575"/>
    </row>
    <row r="632" spans="3:48" s="31" customFormat="1" ht="54">
      <c r="C632" s="73" t="s">
        <v>56</v>
      </c>
      <c r="D632" s="546" t="str">
        <v>建設　　　　　　　　</v>
      </c>
      <c r="E632" s="546" t="str">
        <v>電力・ガス・熱供給</v>
      </c>
      <c r="F632" s="546" t="str">
        <v>水道</v>
      </c>
      <c r="G632" s="546" t="str">
        <v>廃棄物処理</v>
      </c>
      <c r="H632" s="546" t="str">
        <v>商業　　　　　　　　</v>
      </c>
      <c r="I632" s="546" t="str">
        <v>金融・保険　　　　　</v>
      </c>
      <c r="J632" s="546" t="str">
        <v>不動産　　　　　　　</v>
      </c>
      <c r="K632" s="546" t="str">
        <v>運輸・郵便　　　</v>
      </c>
      <c r="L632" s="546" t="str">
        <v>情報通信</v>
      </c>
      <c r="M632" s="546" t="str">
        <v>公務　　　　　　　　</v>
      </c>
      <c r="N632" s="546" t="str">
        <v>教育・研究　　　　　</v>
      </c>
      <c r="O632" s="546" t="str">
        <v>医療・福祉</v>
      </c>
      <c r="P632" s="546" t="str">
        <v>その他の非営利団体サービス</v>
      </c>
      <c r="Q632" s="546" t="str">
        <v>対事業所サービス</v>
      </c>
      <c r="R632" s="546" t="str">
        <v>宿泊業</v>
      </c>
      <c r="S632" s="546" t="str">
        <v>飲食サービス</v>
      </c>
      <c r="T632" s="546" t="str">
        <v>娯楽サービス</v>
      </c>
      <c r="U632" s="546" t="str">
        <v>対個人サービス</v>
      </c>
      <c r="V632" s="546" t="str">
        <v>事務用品</v>
      </c>
      <c r="W632" s="546" t="str">
        <v>分類不明</v>
      </c>
      <c r="X632" s="546" t="s">
        <v>90</v>
      </c>
      <c r="Y632" s="575"/>
      <c r="Z632" s="575"/>
      <c r="AA632" s="575"/>
      <c r="AB632" s="575"/>
      <c r="AC632" s="575"/>
      <c r="AD632" s="575"/>
      <c r="AE632" s="575"/>
      <c r="AF632" s="575"/>
      <c r="AG632" s="575"/>
      <c r="AH632" s="575"/>
      <c r="AI632" s="575"/>
      <c r="AJ632" s="575"/>
      <c r="AK632" s="575"/>
      <c r="AL632" s="575"/>
      <c r="AM632" s="575"/>
      <c r="AN632" s="575"/>
      <c r="AO632" s="575"/>
      <c r="AP632" s="575"/>
      <c r="AQ632" s="575"/>
      <c r="AR632" s="575"/>
      <c r="AS632" s="575"/>
    </row>
    <row r="633" spans="3:48" s="31" customFormat="1" ht="13.5">
      <c r="C633" s="74" t="s">
        <v>114</v>
      </c>
      <c r="D633" s="568">
        <f t="array" ref="D633:W636">+Z627:AS630</f>
        <v>0</v>
      </c>
      <c r="E633" s="568">
        <v>0</v>
      </c>
      <c r="F633" s="568">
        <v>0</v>
      </c>
      <c r="G633" s="568">
        <v>0</v>
      </c>
      <c r="H633" s="568">
        <v>0</v>
      </c>
      <c r="I633" s="568">
        <v>0</v>
      </c>
      <c r="J633" s="568">
        <v>0</v>
      </c>
      <c r="K633" s="568">
        <v>0</v>
      </c>
      <c r="L633" s="568">
        <v>0</v>
      </c>
      <c r="M633" s="568">
        <v>0</v>
      </c>
      <c r="N633" s="568">
        <v>0</v>
      </c>
      <c r="O633" s="568">
        <v>0</v>
      </c>
      <c r="P633" s="568">
        <v>0</v>
      </c>
      <c r="Q633" s="574">
        <v>0</v>
      </c>
      <c r="R633" s="574">
        <v>0</v>
      </c>
      <c r="S633" s="574">
        <v>0</v>
      </c>
      <c r="T633" s="574">
        <v>0</v>
      </c>
      <c r="U633" s="574">
        <v>0</v>
      </c>
      <c r="V633" s="574">
        <v>0</v>
      </c>
      <c r="W633" s="568">
        <v>0</v>
      </c>
      <c r="X633" s="568">
        <f>SUM(D627:Y627,D633:W633)</f>
        <v>0</v>
      </c>
      <c r="Y633" s="575"/>
      <c r="Z633" s="575"/>
      <c r="AA633" s="575"/>
      <c r="AB633" s="575"/>
      <c r="AC633" s="575"/>
      <c r="AD633" s="575"/>
      <c r="AE633" s="575"/>
      <c r="AF633" s="575"/>
      <c r="AG633" s="575"/>
      <c r="AH633" s="575"/>
      <c r="AI633" s="575"/>
      <c r="AJ633" s="575"/>
      <c r="AK633" s="575"/>
      <c r="AL633" s="575"/>
      <c r="AM633" s="575"/>
      <c r="AN633" s="575"/>
      <c r="AO633" s="575"/>
      <c r="AP633" s="575"/>
      <c r="AQ633" s="575"/>
      <c r="AR633" s="575"/>
      <c r="AS633" s="575"/>
    </row>
    <row r="634" spans="3:48" s="31" customFormat="1" ht="13.5">
      <c r="C634" s="77" t="s">
        <v>115</v>
      </c>
      <c r="D634" s="563">
        <v>0</v>
      </c>
      <c r="E634" s="563">
        <v>0</v>
      </c>
      <c r="F634" s="563">
        <v>0</v>
      </c>
      <c r="G634" s="563">
        <v>0</v>
      </c>
      <c r="H634" s="563">
        <v>0</v>
      </c>
      <c r="I634" s="563">
        <v>0</v>
      </c>
      <c r="J634" s="563">
        <v>0</v>
      </c>
      <c r="K634" s="563">
        <v>0</v>
      </c>
      <c r="L634" s="563">
        <v>0</v>
      </c>
      <c r="M634" s="563">
        <v>0</v>
      </c>
      <c r="N634" s="563">
        <v>0</v>
      </c>
      <c r="O634" s="563">
        <v>0</v>
      </c>
      <c r="P634" s="563">
        <v>0</v>
      </c>
      <c r="Q634" s="563">
        <v>0</v>
      </c>
      <c r="R634" s="563">
        <v>0</v>
      </c>
      <c r="S634" s="563">
        <v>0</v>
      </c>
      <c r="T634" s="563">
        <v>0</v>
      </c>
      <c r="U634" s="563">
        <v>0</v>
      </c>
      <c r="V634" s="563">
        <v>0</v>
      </c>
      <c r="W634" s="562">
        <v>0</v>
      </c>
      <c r="X634" s="562">
        <f>SUM(D628:Y628,D634:W634)</f>
        <v>0</v>
      </c>
      <c r="Y634" s="575"/>
      <c r="Z634" s="575"/>
      <c r="AA634" s="575"/>
      <c r="AB634" s="575"/>
      <c r="AC634" s="575"/>
      <c r="AD634" s="575"/>
      <c r="AE634" s="575"/>
      <c r="AF634" s="575"/>
      <c r="AG634" s="575"/>
      <c r="AH634" s="575"/>
      <c r="AI634" s="575"/>
      <c r="AJ634" s="575"/>
      <c r="AK634" s="575"/>
      <c r="AL634" s="575"/>
      <c r="AM634" s="575"/>
      <c r="AN634" s="575"/>
      <c r="AO634" s="575"/>
      <c r="AP634" s="575"/>
      <c r="AQ634" s="575"/>
      <c r="AR634" s="575"/>
      <c r="AS634" s="575"/>
    </row>
    <row r="635" spans="3:48" s="31" customFormat="1" ht="13.5">
      <c r="C635" s="77" t="s">
        <v>116</v>
      </c>
      <c r="D635" s="562">
        <v>0</v>
      </c>
      <c r="E635" s="562">
        <v>0</v>
      </c>
      <c r="F635" s="562">
        <v>0</v>
      </c>
      <c r="G635" s="562">
        <v>0</v>
      </c>
      <c r="H635" s="562">
        <v>0</v>
      </c>
      <c r="I635" s="562">
        <v>0</v>
      </c>
      <c r="J635" s="562">
        <v>0</v>
      </c>
      <c r="K635" s="562">
        <v>0</v>
      </c>
      <c r="L635" s="562">
        <v>0</v>
      </c>
      <c r="M635" s="562">
        <v>0</v>
      </c>
      <c r="N635" s="562">
        <v>0</v>
      </c>
      <c r="O635" s="562">
        <v>0</v>
      </c>
      <c r="P635" s="562">
        <v>0</v>
      </c>
      <c r="Q635" s="563">
        <v>0</v>
      </c>
      <c r="R635" s="563">
        <v>0</v>
      </c>
      <c r="S635" s="563">
        <v>0</v>
      </c>
      <c r="T635" s="563">
        <v>0</v>
      </c>
      <c r="U635" s="563">
        <v>0</v>
      </c>
      <c r="V635" s="563">
        <v>0</v>
      </c>
      <c r="W635" s="562">
        <v>0</v>
      </c>
      <c r="X635" s="562">
        <f>SUM(D629:Y629,D635:W635)</f>
        <v>0</v>
      </c>
      <c r="Y635" s="575"/>
      <c r="Z635" s="575"/>
      <c r="AA635" s="575"/>
      <c r="AB635" s="575"/>
      <c r="AC635" s="575"/>
      <c r="AD635" s="575"/>
      <c r="AE635" s="575"/>
      <c r="AF635" s="575"/>
      <c r="AG635" s="575"/>
      <c r="AH635" s="575"/>
      <c r="AI635" s="575"/>
      <c r="AJ635" s="575"/>
      <c r="AK635" s="575"/>
      <c r="AL635" s="575"/>
      <c r="AM635" s="575"/>
      <c r="AN635" s="575"/>
      <c r="AO635" s="575"/>
      <c r="AP635" s="575"/>
      <c r="AQ635" s="575"/>
      <c r="AR635" s="575"/>
      <c r="AS635" s="575"/>
    </row>
    <row r="636" spans="3:48" s="31" customFormat="1" ht="13.5">
      <c r="C636" s="79" t="s">
        <v>107</v>
      </c>
      <c r="D636" s="564">
        <v>0</v>
      </c>
      <c r="E636" s="564">
        <v>0</v>
      </c>
      <c r="F636" s="564">
        <v>0</v>
      </c>
      <c r="G636" s="564">
        <v>0</v>
      </c>
      <c r="H636" s="564">
        <v>0</v>
      </c>
      <c r="I636" s="564">
        <v>0</v>
      </c>
      <c r="J636" s="564">
        <v>0</v>
      </c>
      <c r="K636" s="564">
        <v>0</v>
      </c>
      <c r="L636" s="564">
        <v>0</v>
      </c>
      <c r="M636" s="564">
        <v>0</v>
      </c>
      <c r="N636" s="564">
        <v>0</v>
      </c>
      <c r="O636" s="564">
        <v>0</v>
      </c>
      <c r="P636" s="564">
        <v>0</v>
      </c>
      <c r="Q636" s="564">
        <v>0</v>
      </c>
      <c r="R636" s="564">
        <v>0</v>
      </c>
      <c r="S636" s="564">
        <v>0</v>
      </c>
      <c r="T636" s="564">
        <v>0</v>
      </c>
      <c r="U636" s="564">
        <v>0</v>
      </c>
      <c r="V636" s="564">
        <v>0</v>
      </c>
      <c r="W636" s="564">
        <v>0</v>
      </c>
      <c r="X636" s="564">
        <f>SUM(D630:Y630,D636:W636)</f>
        <v>0</v>
      </c>
      <c r="Y636" s="575"/>
      <c r="Z636" s="575"/>
      <c r="AA636" s="575"/>
      <c r="AB636" s="575"/>
      <c r="AC636" s="575"/>
      <c r="AD636" s="575"/>
      <c r="AE636" s="575"/>
      <c r="AF636" s="575"/>
      <c r="AG636" s="575"/>
      <c r="AH636" s="575"/>
      <c r="AI636" s="575"/>
      <c r="AJ636" s="575"/>
      <c r="AK636" s="575"/>
      <c r="AL636" s="575"/>
      <c r="AM636" s="575"/>
      <c r="AN636" s="575"/>
      <c r="AO636" s="575"/>
      <c r="AP636" s="575"/>
      <c r="AQ636" s="575"/>
      <c r="AR636" s="575"/>
      <c r="AS636" s="575"/>
    </row>
    <row r="637" spans="3:48" s="31" customFormat="1" ht="10.7" customHeight="1">
      <c r="F637" s="29"/>
      <c r="G637" s="45"/>
    </row>
    <row r="638" spans="3:48" s="31" customFormat="1" ht="13.5">
      <c r="C638" s="31" t="s">
        <v>119</v>
      </c>
      <c r="F638" s="29"/>
      <c r="G638" s="45"/>
    </row>
    <row r="639" spans="3:48" s="31" customFormat="1" ht="10.7" customHeight="1">
      <c r="F639" s="29"/>
      <c r="G639" s="45"/>
    </row>
    <row r="640" spans="3:48" s="31" customFormat="1" ht="15" customHeight="1">
      <c r="F640" s="29"/>
      <c r="G640" s="45"/>
    </row>
    <row r="641" spans="6:7" s="31" customFormat="1" ht="15" customHeight="1">
      <c r="F641" s="29"/>
      <c r="G641" s="45"/>
    </row>
    <row r="642" spans="6:7" s="31" customFormat="1" ht="15" customHeight="1">
      <c r="F642" s="29"/>
      <c r="G642" s="45"/>
    </row>
    <row r="643" spans="6:7" s="31" customFormat="1" ht="15" customHeight="1">
      <c r="F643" s="29"/>
      <c r="G643" s="45"/>
    </row>
    <row r="644" spans="6:7" s="31" customFormat="1" ht="15" customHeight="1">
      <c r="F644" s="29"/>
      <c r="G644" s="45"/>
    </row>
    <row r="645" spans="6:7" s="31" customFormat="1" ht="15" customHeight="1">
      <c r="F645" s="29"/>
      <c r="G645" s="45"/>
    </row>
  </sheetData>
  <autoFilter ref="C1:C645"/>
  <mergeCells count="7">
    <mergeCell ref="R2:W2"/>
    <mergeCell ref="N47:Q48"/>
    <mergeCell ref="N49:Q50"/>
    <mergeCell ref="N53:Q54"/>
    <mergeCell ref="N55:Q56"/>
    <mergeCell ref="S47:U47"/>
    <mergeCell ref="S48:U50"/>
  </mergeCells>
  <phoneticPr fontId="4"/>
  <pageMargins left="0.78740157480314965" right="0.78740157480314965" top="0.78740157480314965" bottom="0.78740157480314965" header="0.51181102362204722" footer="0.51181102362204722"/>
  <pageSetup paperSize="9" scale="59" fitToHeight="13" orientation="landscape" r:id="rId1"/>
  <headerFooter alignWithMargins="0"/>
  <rowBreaks count="13" manualBreakCount="13">
    <brk id="40" max="16383" man="1"/>
    <brk id="67" max="16383" man="1"/>
    <brk id="116" max="16383" man="1"/>
    <brk id="163" max="16383" man="1"/>
    <brk id="210" max="16383" man="1"/>
    <brk id="259" max="16383" man="1"/>
    <brk id="306" max="16383" man="1"/>
    <brk id="353" max="16383" man="1"/>
    <brk id="402" max="16383" man="1"/>
    <brk id="449" max="16383" man="1"/>
    <brk id="496" max="16383" man="1"/>
    <brk id="545" max="16383" man="1"/>
    <brk id="592" max="1638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C1:AW112"/>
  <sheetViews>
    <sheetView showGridLines="0" view="pageBreakPreview" zoomScale="75" zoomScaleNormal="75" zoomScaleSheetLayoutView="25" workbookViewId="0"/>
  </sheetViews>
  <sheetFormatPr defaultRowHeight="12"/>
  <cols>
    <col min="1" max="1" width="1.875" style="25" customWidth="1"/>
    <col min="2" max="2" width="3.5" style="25" bestFit="1" customWidth="1"/>
    <col min="3" max="3" width="20.25" style="25" customWidth="1"/>
    <col min="4" max="25" width="8.625" style="25" customWidth="1"/>
    <col min="26" max="46" width="8.125" style="25" customWidth="1"/>
    <col min="47" max="51" width="9" style="25" customWidth="1"/>
    <col min="52" max="257" width="9" style="25"/>
    <col min="258" max="258" width="1.875" style="25" customWidth="1"/>
    <col min="259" max="259" width="3.5" style="25" bestFit="1" customWidth="1"/>
    <col min="260" max="260" width="20.25" style="25" customWidth="1"/>
    <col min="261" max="274" width="9.5" style="25" customWidth="1"/>
    <col min="275" max="279" width="9.625" style="25" customWidth="1"/>
    <col min="280" max="280" width="3.5" style="25" customWidth="1"/>
    <col min="281" max="513" width="9" style="25"/>
    <col min="514" max="514" width="1.875" style="25" customWidth="1"/>
    <col min="515" max="515" width="3.5" style="25" bestFit="1" customWidth="1"/>
    <col min="516" max="516" width="20.25" style="25" customWidth="1"/>
    <col min="517" max="530" width="9.5" style="25" customWidth="1"/>
    <col min="531" max="535" width="9.625" style="25" customWidth="1"/>
    <col min="536" max="536" width="3.5" style="25" customWidth="1"/>
    <col min="537" max="769" width="9" style="25"/>
    <col min="770" max="770" width="1.875" style="25" customWidth="1"/>
    <col min="771" max="771" width="3.5" style="25" bestFit="1" customWidth="1"/>
    <col min="772" max="772" width="20.25" style="25" customWidth="1"/>
    <col min="773" max="786" width="9.5" style="25" customWidth="1"/>
    <col min="787" max="791" width="9.625" style="25" customWidth="1"/>
    <col min="792" max="792" width="3.5" style="25" customWidth="1"/>
    <col min="793" max="1025" width="9" style="25"/>
    <col min="1026" max="1026" width="1.875" style="25" customWidth="1"/>
    <col min="1027" max="1027" width="3.5" style="25" bestFit="1" customWidth="1"/>
    <col min="1028" max="1028" width="20.25" style="25" customWidth="1"/>
    <col min="1029" max="1042" width="9.5" style="25" customWidth="1"/>
    <col min="1043" max="1047" width="9.625" style="25" customWidth="1"/>
    <col min="1048" max="1048" width="3.5" style="25" customWidth="1"/>
    <col min="1049" max="1281" width="9" style="25"/>
    <col min="1282" max="1282" width="1.875" style="25" customWidth="1"/>
    <col min="1283" max="1283" width="3.5" style="25" bestFit="1" customWidth="1"/>
    <col min="1284" max="1284" width="20.25" style="25" customWidth="1"/>
    <col min="1285" max="1298" width="9.5" style="25" customWidth="1"/>
    <col min="1299" max="1303" width="9.625" style="25" customWidth="1"/>
    <col min="1304" max="1304" width="3.5" style="25" customWidth="1"/>
    <col min="1305" max="1537" width="9" style="25"/>
    <col min="1538" max="1538" width="1.875" style="25" customWidth="1"/>
    <col min="1539" max="1539" width="3.5" style="25" bestFit="1" customWidth="1"/>
    <col min="1540" max="1540" width="20.25" style="25" customWidth="1"/>
    <col min="1541" max="1554" width="9.5" style="25" customWidth="1"/>
    <col min="1555" max="1559" width="9.625" style="25" customWidth="1"/>
    <col min="1560" max="1560" width="3.5" style="25" customWidth="1"/>
    <col min="1561" max="1793" width="9" style="25"/>
    <col min="1794" max="1794" width="1.875" style="25" customWidth="1"/>
    <col min="1795" max="1795" width="3.5" style="25" bestFit="1" customWidth="1"/>
    <col min="1796" max="1796" width="20.25" style="25" customWidth="1"/>
    <col min="1797" max="1810" width="9.5" style="25" customWidth="1"/>
    <col min="1811" max="1815" width="9.625" style="25" customWidth="1"/>
    <col min="1816" max="1816" width="3.5" style="25" customWidth="1"/>
    <col min="1817" max="2049" width="9" style="25"/>
    <col min="2050" max="2050" width="1.875" style="25" customWidth="1"/>
    <col min="2051" max="2051" width="3.5" style="25" bestFit="1" customWidth="1"/>
    <col min="2052" max="2052" width="20.25" style="25" customWidth="1"/>
    <col min="2053" max="2066" width="9.5" style="25" customWidth="1"/>
    <col min="2067" max="2071" width="9.625" style="25" customWidth="1"/>
    <col min="2072" max="2072" width="3.5" style="25" customWidth="1"/>
    <col min="2073" max="2305" width="9" style="25"/>
    <col min="2306" max="2306" width="1.875" style="25" customWidth="1"/>
    <col min="2307" max="2307" width="3.5" style="25" bestFit="1" customWidth="1"/>
    <col min="2308" max="2308" width="20.25" style="25" customWidth="1"/>
    <col min="2309" max="2322" width="9.5" style="25" customWidth="1"/>
    <col min="2323" max="2327" width="9.625" style="25" customWidth="1"/>
    <col min="2328" max="2328" width="3.5" style="25" customWidth="1"/>
    <col min="2329" max="2561" width="9" style="25"/>
    <col min="2562" max="2562" width="1.875" style="25" customWidth="1"/>
    <col min="2563" max="2563" width="3.5" style="25" bestFit="1" customWidth="1"/>
    <col min="2564" max="2564" width="20.25" style="25" customWidth="1"/>
    <col min="2565" max="2578" width="9.5" style="25" customWidth="1"/>
    <col min="2579" max="2583" width="9.625" style="25" customWidth="1"/>
    <col min="2584" max="2584" width="3.5" style="25" customWidth="1"/>
    <col min="2585" max="2817" width="9" style="25"/>
    <col min="2818" max="2818" width="1.875" style="25" customWidth="1"/>
    <col min="2819" max="2819" width="3.5" style="25" bestFit="1" customWidth="1"/>
    <col min="2820" max="2820" width="20.25" style="25" customWidth="1"/>
    <col min="2821" max="2834" width="9.5" style="25" customWidth="1"/>
    <col min="2835" max="2839" width="9.625" style="25" customWidth="1"/>
    <col min="2840" max="2840" width="3.5" style="25" customWidth="1"/>
    <col min="2841" max="3073" width="9" style="25"/>
    <col min="3074" max="3074" width="1.875" style="25" customWidth="1"/>
    <col min="3075" max="3075" width="3.5" style="25" bestFit="1" customWidth="1"/>
    <col min="3076" max="3076" width="20.25" style="25" customWidth="1"/>
    <col min="3077" max="3090" width="9.5" style="25" customWidth="1"/>
    <col min="3091" max="3095" width="9.625" style="25" customWidth="1"/>
    <col min="3096" max="3096" width="3.5" style="25" customWidth="1"/>
    <col min="3097" max="3329" width="9" style="25"/>
    <col min="3330" max="3330" width="1.875" style="25" customWidth="1"/>
    <col min="3331" max="3331" width="3.5" style="25" bestFit="1" customWidth="1"/>
    <col min="3332" max="3332" width="20.25" style="25" customWidth="1"/>
    <col min="3333" max="3346" width="9.5" style="25" customWidth="1"/>
    <col min="3347" max="3351" width="9.625" style="25" customWidth="1"/>
    <col min="3352" max="3352" width="3.5" style="25" customWidth="1"/>
    <col min="3353" max="3585" width="9" style="25"/>
    <col min="3586" max="3586" width="1.875" style="25" customWidth="1"/>
    <col min="3587" max="3587" width="3.5" style="25" bestFit="1" customWidth="1"/>
    <col min="3588" max="3588" width="20.25" style="25" customWidth="1"/>
    <col min="3589" max="3602" width="9.5" style="25" customWidth="1"/>
    <col min="3603" max="3607" width="9.625" style="25" customWidth="1"/>
    <col min="3608" max="3608" width="3.5" style="25" customWidth="1"/>
    <col min="3609" max="3841" width="9" style="25"/>
    <col min="3842" max="3842" width="1.875" style="25" customWidth="1"/>
    <col min="3843" max="3843" width="3.5" style="25" bestFit="1" customWidth="1"/>
    <col min="3844" max="3844" width="20.25" style="25" customWidth="1"/>
    <col min="3845" max="3858" width="9.5" style="25" customWidth="1"/>
    <col min="3859" max="3863" width="9.625" style="25" customWidth="1"/>
    <col min="3864" max="3864" width="3.5" style="25" customWidth="1"/>
    <col min="3865" max="4097" width="9" style="25"/>
    <col min="4098" max="4098" width="1.875" style="25" customWidth="1"/>
    <col min="4099" max="4099" width="3.5" style="25" bestFit="1" customWidth="1"/>
    <col min="4100" max="4100" width="20.25" style="25" customWidth="1"/>
    <col min="4101" max="4114" width="9.5" style="25" customWidth="1"/>
    <col min="4115" max="4119" width="9.625" style="25" customWidth="1"/>
    <col min="4120" max="4120" width="3.5" style="25" customWidth="1"/>
    <col min="4121" max="4353" width="9" style="25"/>
    <col min="4354" max="4354" width="1.875" style="25" customWidth="1"/>
    <col min="4355" max="4355" width="3.5" style="25" bestFit="1" customWidth="1"/>
    <col min="4356" max="4356" width="20.25" style="25" customWidth="1"/>
    <col min="4357" max="4370" width="9.5" style="25" customWidth="1"/>
    <col min="4371" max="4375" width="9.625" style="25" customWidth="1"/>
    <col min="4376" max="4376" width="3.5" style="25" customWidth="1"/>
    <col min="4377" max="4609" width="9" style="25"/>
    <col min="4610" max="4610" width="1.875" style="25" customWidth="1"/>
    <col min="4611" max="4611" width="3.5" style="25" bestFit="1" customWidth="1"/>
    <col min="4612" max="4612" width="20.25" style="25" customWidth="1"/>
    <col min="4613" max="4626" width="9.5" style="25" customWidth="1"/>
    <col min="4627" max="4631" width="9.625" style="25" customWidth="1"/>
    <col min="4632" max="4632" width="3.5" style="25" customWidth="1"/>
    <col min="4633" max="4865" width="9" style="25"/>
    <col min="4866" max="4866" width="1.875" style="25" customWidth="1"/>
    <col min="4867" max="4867" width="3.5" style="25" bestFit="1" customWidth="1"/>
    <col min="4868" max="4868" width="20.25" style="25" customWidth="1"/>
    <col min="4869" max="4882" width="9.5" style="25" customWidth="1"/>
    <col min="4883" max="4887" width="9.625" style="25" customWidth="1"/>
    <col min="4888" max="4888" width="3.5" style="25" customWidth="1"/>
    <col min="4889" max="5121" width="9" style="25"/>
    <col min="5122" max="5122" width="1.875" style="25" customWidth="1"/>
    <col min="5123" max="5123" width="3.5" style="25" bestFit="1" customWidth="1"/>
    <col min="5124" max="5124" width="20.25" style="25" customWidth="1"/>
    <col min="5125" max="5138" width="9.5" style="25" customWidth="1"/>
    <col min="5139" max="5143" width="9.625" style="25" customWidth="1"/>
    <col min="5144" max="5144" width="3.5" style="25" customWidth="1"/>
    <col min="5145" max="5377" width="9" style="25"/>
    <col min="5378" max="5378" width="1.875" style="25" customWidth="1"/>
    <col min="5379" max="5379" width="3.5" style="25" bestFit="1" customWidth="1"/>
    <col min="5380" max="5380" width="20.25" style="25" customWidth="1"/>
    <col min="5381" max="5394" width="9.5" style="25" customWidth="1"/>
    <col min="5395" max="5399" width="9.625" style="25" customWidth="1"/>
    <col min="5400" max="5400" width="3.5" style="25" customWidth="1"/>
    <col min="5401" max="5633" width="9" style="25"/>
    <col min="5634" max="5634" width="1.875" style="25" customWidth="1"/>
    <col min="5635" max="5635" width="3.5" style="25" bestFit="1" customWidth="1"/>
    <col min="5636" max="5636" width="20.25" style="25" customWidth="1"/>
    <col min="5637" max="5650" width="9.5" style="25" customWidth="1"/>
    <col min="5651" max="5655" width="9.625" style="25" customWidth="1"/>
    <col min="5656" max="5656" width="3.5" style="25" customWidth="1"/>
    <col min="5657" max="5889" width="9" style="25"/>
    <col min="5890" max="5890" width="1.875" style="25" customWidth="1"/>
    <col min="5891" max="5891" width="3.5" style="25" bestFit="1" customWidth="1"/>
    <col min="5892" max="5892" width="20.25" style="25" customWidth="1"/>
    <col min="5893" max="5906" width="9.5" style="25" customWidth="1"/>
    <col min="5907" max="5911" width="9.625" style="25" customWidth="1"/>
    <col min="5912" max="5912" width="3.5" style="25" customWidth="1"/>
    <col min="5913" max="6145" width="9" style="25"/>
    <col min="6146" max="6146" width="1.875" style="25" customWidth="1"/>
    <col min="6147" max="6147" width="3.5" style="25" bestFit="1" customWidth="1"/>
    <col min="6148" max="6148" width="20.25" style="25" customWidth="1"/>
    <col min="6149" max="6162" width="9.5" style="25" customWidth="1"/>
    <col min="6163" max="6167" width="9.625" style="25" customWidth="1"/>
    <col min="6168" max="6168" width="3.5" style="25" customWidth="1"/>
    <col min="6169" max="6401" width="9" style="25"/>
    <col min="6402" max="6402" width="1.875" style="25" customWidth="1"/>
    <col min="6403" max="6403" width="3.5" style="25" bestFit="1" customWidth="1"/>
    <col min="6404" max="6404" width="20.25" style="25" customWidth="1"/>
    <col min="6405" max="6418" width="9.5" style="25" customWidth="1"/>
    <col min="6419" max="6423" width="9.625" style="25" customWidth="1"/>
    <col min="6424" max="6424" width="3.5" style="25" customWidth="1"/>
    <col min="6425" max="6657" width="9" style="25"/>
    <col min="6658" max="6658" width="1.875" style="25" customWidth="1"/>
    <col min="6659" max="6659" width="3.5" style="25" bestFit="1" customWidth="1"/>
    <col min="6660" max="6660" width="20.25" style="25" customWidth="1"/>
    <col min="6661" max="6674" width="9.5" style="25" customWidth="1"/>
    <col min="6675" max="6679" width="9.625" style="25" customWidth="1"/>
    <col min="6680" max="6680" width="3.5" style="25" customWidth="1"/>
    <col min="6681" max="6913" width="9" style="25"/>
    <col min="6914" max="6914" width="1.875" style="25" customWidth="1"/>
    <col min="6915" max="6915" width="3.5" style="25" bestFit="1" customWidth="1"/>
    <col min="6916" max="6916" width="20.25" style="25" customWidth="1"/>
    <col min="6917" max="6930" width="9.5" style="25" customWidth="1"/>
    <col min="6931" max="6935" width="9.625" style="25" customWidth="1"/>
    <col min="6936" max="6936" width="3.5" style="25" customWidth="1"/>
    <col min="6937" max="7169" width="9" style="25"/>
    <col min="7170" max="7170" width="1.875" style="25" customWidth="1"/>
    <col min="7171" max="7171" width="3.5" style="25" bestFit="1" customWidth="1"/>
    <col min="7172" max="7172" width="20.25" style="25" customWidth="1"/>
    <col min="7173" max="7186" width="9.5" style="25" customWidth="1"/>
    <col min="7187" max="7191" width="9.625" style="25" customWidth="1"/>
    <col min="7192" max="7192" width="3.5" style="25" customWidth="1"/>
    <col min="7193" max="7425" width="9" style="25"/>
    <col min="7426" max="7426" width="1.875" style="25" customWidth="1"/>
    <col min="7427" max="7427" width="3.5" style="25" bestFit="1" customWidth="1"/>
    <col min="7428" max="7428" width="20.25" style="25" customWidth="1"/>
    <col min="7429" max="7442" width="9.5" style="25" customWidth="1"/>
    <col min="7443" max="7447" width="9.625" style="25" customWidth="1"/>
    <col min="7448" max="7448" width="3.5" style="25" customWidth="1"/>
    <col min="7449" max="7681" width="9" style="25"/>
    <col min="7682" max="7682" width="1.875" style="25" customWidth="1"/>
    <col min="7683" max="7683" width="3.5" style="25" bestFit="1" customWidth="1"/>
    <col min="7684" max="7684" width="20.25" style="25" customWidth="1"/>
    <col min="7685" max="7698" width="9.5" style="25" customWidth="1"/>
    <col min="7699" max="7703" width="9.625" style="25" customWidth="1"/>
    <col min="7704" max="7704" width="3.5" style="25" customWidth="1"/>
    <col min="7705" max="7937" width="9" style="25"/>
    <col min="7938" max="7938" width="1.875" style="25" customWidth="1"/>
    <col min="7939" max="7939" width="3.5" style="25" bestFit="1" customWidth="1"/>
    <col min="7940" max="7940" width="20.25" style="25" customWidth="1"/>
    <col min="7941" max="7954" width="9.5" style="25" customWidth="1"/>
    <col min="7955" max="7959" width="9.625" style="25" customWidth="1"/>
    <col min="7960" max="7960" width="3.5" style="25" customWidth="1"/>
    <col min="7961" max="8193" width="9" style="25"/>
    <col min="8194" max="8194" width="1.875" style="25" customWidth="1"/>
    <col min="8195" max="8195" width="3.5" style="25" bestFit="1" customWidth="1"/>
    <col min="8196" max="8196" width="20.25" style="25" customWidth="1"/>
    <col min="8197" max="8210" width="9.5" style="25" customWidth="1"/>
    <col min="8211" max="8215" width="9.625" style="25" customWidth="1"/>
    <col min="8216" max="8216" width="3.5" style="25" customWidth="1"/>
    <col min="8217" max="8449" width="9" style="25"/>
    <col min="8450" max="8450" width="1.875" style="25" customWidth="1"/>
    <col min="8451" max="8451" width="3.5" style="25" bestFit="1" customWidth="1"/>
    <col min="8452" max="8452" width="20.25" style="25" customWidth="1"/>
    <col min="8453" max="8466" width="9.5" style="25" customWidth="1"/>
    <col min="8467" max="8471" width="9.625" style="25" customWidth="1"/>
    <col min="8472" max="8472" width="3.5" style="25" customWidth="1"/>
    <col min="8473" max="8705" width="9" style="25"/>
    <col min="8706" max="8706" width="1.875" style="25" customWidth="1"/>
    <col min="8707" max="8707" width="3.5" style="25" bestFit="1" customWidth="1"/>
    <col min="8708" max="8708" width="20.25" style="25" customWidth="1"/>
    <col min="8709" max="8722" width="9.5" style="25" customWidth="1"/>
    <col min="8723" max="8727" width="9.625" style="25" customWidth="1"/>
    <col min="8728" max="8728" width="3.5" style="25" customWidth="1"/>
    <col min="8729" max="8961" width="9" style="25"/>
    <col min="8962" max="8962" width="1.875" style="25" customWidth="1"/>
    <col min="8963" max="8963" width="3.5" style="25" bestFit="1" customWidth="1"/>
    <col min="8964" max="8964" width="20.25" style="25" customWidth="1"/>
    <col min="8965" max="8978" width="9.5" style="25" customWidth="1"/>
    <col min="8979" max="8983" width="9.625" style="25" customWidth="1"/>
    <col min="8984" max="8984" width="3.5" style="25" customWidth="1"/>
    <col min="8985" max="9217" width="9" style="25"/>
    <col min="9218" max="9218" width="1.875" style="25" customWidth="1"/>
    <col min="9219" max="9219" width="3.5" style="25" bestFit="1" customWidth="1"/>
    <col min="9220" max="9220" width="20.25" style="25" customWidth="1"/>
    <col min="9221" max="9234" width="9.5" style="25" customWidth="1"/>
    <col min="9235" max="9239" width="9.625" style="25" customWidth="1"/>
    <col min="9240" max="9240" width="3.5" style="25" customWidth="1"/>
    <col min="9241" max="9473" width="9" style="25"/>
    <col min="9474" max="9474" width="1.875" style="25" customWidth="1"/>
    <col min="9475" max="9475" width="3.5" style="25" bestFit="1" customWidth="1"/>
    <col min="9476" max="9476" width="20.25" style="25" customWidth="1"/>
    <col min="9477" max="9490" width="9.5" style="25" customWidth="1"/>
    <col min="9491" max="9495" width="9.625" style="25" customWidth="1"/>
    <col min="9496" max="9496" width="3.5" style="25" customWidth="1"/>
    <col min="9497" max="9729" width="9" style="25"/>
    <col min="9730" max="9730" width="1.875" style="25" customWidth="1"/>
    <col min="9731" max="9731" width="3.5" style="25" bestFit="1" customWidth="1"/>
    <col min="9732" max="9732" width="20.25" style="25" customWidth="1"/>
    <col min="9733" max="9746" width="9.5" style="25" customWidth="1"/>
    <col min="9747" max="9751" width="9.625" style="25" customWidth="1"/>
    <col min="9752" max="9752" width="3.5" style="25" customWidth="1"/>
    <col min="9753" max="9985" width="9" style="25"/>
    <col min="9986" max="9986" width="1.875" style="25" customWidth="1"/>
    <col min="9987" max="9987" width="3.5" style="25" bestFit="1" customWidth="1"/>
    <col min="9988" max="9988" width="20.25" style="25" customWidth="1"/>
    <col min="9989" max="10002" width="9.5" style="25" customWidth="1"/>
    <col min="10003" max="10007" width="9.625" style="25" customWidth="1"/>
    <col min="10008" max="10008" width="3.5" style="25" customWidth="1"/>
    <col min="10009" max="10241" width="9" style="25"/>
    <col min="10242" max="10242" width="1.875" style="25" customWidth="1"/>
    <col min="10243" max="10243" width="3.5" style="25" bestFit="1" customWidth="1"/>
    <col min="10244" max="10244" width="20.25" style="25" customWidth="1"/>
    <col min="10245" max="10258" width="9.5" style="25" customWidth="1"/>
    <col min="10259" max="10263" width="9.625" style="25" customWidth="1"/>
    <col min="10264" max="10264" width="3.5" style="25" customWidth="1"/>
    <col min="10265" max="10497" width="9" style="25"/>
    <col min="10498" max="10498" width="1.875" style="25" customWidth="1"/>
    <col min="10499" max="10499" width="3.5" style="25" bestFit="1" customWidth="1"/>
    <col min="10500" max="10500" width="20.25" style="25" customWidth="1"/>
    <col min="10501" max="10514" width="9.5" style="25" customWidth="1"/>
    <col min="10515" max="10519" width="9.625" style="25" customWidth="1"/>
    <col min="10520" max="10520" width="3.5" style="25" customWidth="1"/>
    <col min="10521" max="10753" width="9" style="25"/>
    <col min="10754" max="10754" width="1.875" style="25" customWidth="1"/>
    <col min="10755" max="10755" width="3.5" style="25" bestFit="1" customWidth="1"/>
    <col min="10756" max="10756" width="20.25" style="25" customWidth="1"/>
    <col min="10757" max="10770" width="9.5" style="25" customWidth="1"/>
    <col min="10771" max="10775" width="9.625" style="25" customWidth="1"/>
    <col min="10776" max="10776" width="3.5" style="25" customWidth="1"/>
    <col min="10777" max="11009" width="9" style="25"/>
    <col min="11010" max="11010" width="1.875" style="25" customWidth="1"/>
    <col min="11011" max="11011" width="3.5" style="25" bestFit="1" customWidth="1"/>
    <col min="11012" max="11012" width="20.25" style="25" customWidth="1"/>
    <col min="11013" max="11026" width="9.5" style="25" customWidth="1"/>
    <col min="11027" max="11031" width="9.625" style="25" customWidth="1"/>
    <col min="11032" max="11032" width="3.5" style="25" customWidth="1"/>
    <col min="11033" max="11265" width="9" style="25"/>
    <col min="11266" max="11266" width="1.875" style="25" customWidth="1"/>
    <col min="11267" max="11267" width="3.5" style="25" bestFit="1" customWidth="1"/>
    <col min="11268" max="11268" width="20.25" style="25" customWidth="1"/>
    <col min="11269" max="11282" width="9.5" style="25" customWidth="1"/>
    <col min="11283" max="11287" width="9.625" style="25" customWidth="1"/>
    <col min="11288" max="11288" width="3.5" style="25" customWidth="1"/>
    <col min="11289" max="11521" width="9" style="25"/>
    <col min="11522" max="11522" width="1.875" style="25" customWidth="1"/>
    <col min="11523" max="11523" width="3.5" style="25" bestFit="1" customWidth="1"/>
    <col min="11524" max="11524" width="20.25" style="25" customWidth="1"/>
    <col min="11525" max="11538" width="9.5" style="25" customWidth="1"/>
    <col min="11539" max="11543" width="9.625" style="25" customWidth="1"/>
    <col min="11544" max="11544" width="3.5" style="25" customWidth="1"/>
    <col min="11545" max="11777" width="9" style="25"/>
    <col min="11778" max="11778" width="1.875" style="25" customWidth="1"/>
    <col min="11779" max="11779" width="3.5" style="25" bestFit="1" customWidth="1"/>
    <col min="11780" max="11780" width="20.25" style="25" customWidth="1"/>
    <col min="11781" max="11794" width="9.5" style="25" customWidth="1"/>
    <col min="11795" max="11799" width="9.625" style="25" customWidth="1"/>
    <col min="11800" max="11800" width="3.5" style="25" customWidth="1"/>
    <col min="11801" max="12033" width="9" style="25"/>
    <col min="12034" max="12034" width="1.875" style="25" customWidth="1"/>
    <col min="12035" max="12035" width="3.5" style="25" bestFit="1" customWidth="1"/>
    <col min="12036" max="12036" width="20.25" style="25" customWidth="1"/>
    <col min="12037" max="12050" width="9.5" style="25" customWidth="1"/>
    <col min="12051" max="12055" width="9.625" style="25" customWidth="1"/>
    <col min="12056" max="12056" width="3.5" style="25" customWidth="1"/>
    <col min="12057" max="12289" width="9" style="25"/>
    <col min="12290" max="12290" width="1.875" style="25" customWidth="1"/>
    <col min="12291" max="12291" width="3.5" style="25" bestFit="1" customWidth="1"/>
    <col min="12292" max="12292" width="20.25" style="25" customWidth="1"/>
    <col min="12293" max="12306" width="9.5" style="25" customWidth="1"/>
    <col min="12307" max="12311" width="9.625" style="25" customWidth="1"/>
    <col min="12312" max="12312" width="3.5" style="25" customWidth="1"/>
    <col min="12313" max="12545" width="9" style="25"/>
    <col min="12546" max="12546" width="1.875" style="25" customWidth="1"/>
    <col min="12547" max="12547" width="3.5" style="25" bestFit="1" customWidth="1"/>
    <col min="12548" max="12548" width="20.25" style="25" customWidth="1"/>
    <col min="12549" max="12562" width="9.5" style="25" customWidth="1"/>
    <col min="12563" max="12567" width="9.625" style="25" customWidth="1"/>
    <col min="12568" max="12568" width="3.5" style="25" customWidth="1"/>
    <col min="12569" max="12801" width="9" style="25"/>
    <col min="12802" max="12802" width="1.875" style="25" customWidth="1"/>
    <col min="12803" max="12803" width="3.5" style="25" bestFit="1" customWidth="1"/>
    <col min="12804" max="12804" width="20.25" style="25" customWidth="1"/>
    <col min="12805" max="12818" width="9.5" style="25" customWidth="1"/>
    <col min="12819" max="12823" width="9.625" style="25" customWidth="1"/>
    <col min="12824" max="12824" width="3.5" style="25" customWidth="1"/>
    <col min="12825" max="13057" width="9" style="25"/>
    <col min="13058" max="13058" width="1.875" style="25" customWidth="1"/>
    <col min="13059" max="13059" width="3.5" style="25" bestFit="1" customWidth="1"/>
    <col min="13060" max="13060" width="20.25" style="25" customWidth="1"/>
    <col min="13061" max="13074" width="9.5" style="25" customWidth="1"/>
    <col min="13075" max="13079" width="9.625" style="25" customWidth="1"/>
    <col min="13080" max="13080" width="3.5" style="25" customWidth="1"/>
    <col min="13081" max="13313" width="9" style="25"/>
    <col min="13314" max="13314" width="1.875" style="25" customWidth="1"/>
    <col min="13315" max="13315" width="3.5" style="25" bestFit="1" customWidth="1"/>
    <col min="13316" max="13316" width="20.25" style="25" customWidth="1"/>
    <col min="13317" max="13330" width="9.5" style="25" customWidth="1"/>
    <col min="13331" max="13335" width="9.625" style="25" customWidth="1"/>
    <col min="13336" max="13336" width="3.5" style="25" customWidth="1"/>
    <col min="13337" max="13569" width="9" style="25"/>
    <col min="13570" max="13570" width="1.875" style="25" customWidth="1"/>
    <col min="13571" max="13571" width="3.5" style="25" bestFit="1" customWidth="1"/>
    <col min="13572" max="13572" width="20.25" style="25" customWidth="1"/>
    <col min="13573" max="13586" width="9.5" style="25" customWidth="1"/>
    <col min="13587" max="13591" width="9.625" style="25" customWidth="1"/>
    <col min="13592" max="13592" width="3.5" style="25" customWidth="1"/>
    <col min="13593" max="13825" width="9" style="25"/>
    <col min="13826" max="13826" width="1.875" style="25" customWidth="1"/>
    <col min="13827" max="13827" width="3.5" style="25" bestFit="1" customWidth="1"/>
    <col min="13828" max="13828" width="20.25" style="25" customWidth="1"/>
    <col min="13829" max="13842" width="9.5" style="25" customWidth="1"/>
    <col min="13843" max="13847" width="9.625" style="25" customWidth="1"/>
    <col min="13848" max="13848" width="3.5" style="25" customWidth="1"/>
    <col min="13849" max="14081" width="9" style="25"/>
    <col min="14082" max="14082" width="1.875" style="25" customWidth="1"/>
    <col min="14083" max="14083" width="3.5" style="25" bestFit="1" customWidth="1"/>
    <col min="14084" max="14084" width="20.25" style="25" customWidth="1"/>
    <col min="14085" max="14098" width="9.5" style="25" customWidth="1"/>
    <col min="14099" max="14103" width="9.625" style="25" customWidth="1"/>
    <col min="14104" max="14104" width="3.5" style="25" customWidth="1"/>
    <col min="14105" max="14337" width="9" style="25"/>
    <col min="14338" max="14338" width="1.875" style="25" customWidth="1"/>
    <col min="14339" max="14339" width="3.5" style="25" bestFit="1" customWidth="1"/>
    <col min="14340" max="14340" width="20.25" style="25" customWidth="1"/>
    <col min="14341" max="14354" width="9.5" style="25" customWidth="1"/>
    <col min="14355" max="14359" width="9.625" style="25" customWidth="1"/>
    <col min="14360" max="14360" width="3.5" style="25" customWidth="1"/>
    <col min="14361" max="14593" width="9" style="25"/>
    <col min="14594" max="14594" width="1.875" style="25" customWidth="1"/>
    <col min="14595" max="14595" width="3.5" style="25" bestFit="1" customWidth="1"/>
    <col min="14596" max="14596" width="20.25" style="25" customWidth="1"/>
    <col min="14597" max="14610" width="9.5" style="25" customWidth="1"/>
    <col min="14611" max="14615" width="9.625" style="25" customWidth="1"/>
    <col min="14616" max="14616" width="3.5" style="25" customWidth="1"/>
    <col min="14617" max="14849" width="9" style="25"/>
    <col min="14850" max="14850" width="1.875" style="25" customWidth="1"/>
    <col min="14851" max="14851" width="3.5" style="25" bestFit="1" customWidth="1"/>
    <col min="14852" max="14852" width="20.25" style="25" customWidth="1"/>
    <col min="14853" max="14866" width="9.5" style="25" customWidth="1"/>
    <col min="14867" max="14871" width="9.625" style="25" customWidth="1"/>
    <col min="14872" max="14872" width="3.5" style="25" customWidth="1"/>
    <col min="14873" max="15105" width="9" style="25"/>
    <col min="15106" max="15106" width="1.875" style="25" customWidth="1"/>
    <col min="15107" max="15107" width="3.5" style="25" bestFit="1" customWidth="1"/>
    <col min="15108" max="15108" width="20.25" style="25" customWidth="1"/>
    <col min="15109" max="15122" width="9.5" style="25" customWidth="1"/>
    <col min="15123" max="15127" width="9.625" style="25" customWidth="1"/>
    <col min="15128" max="15128" width="3.5" style="25" customWidth="1"/>
    <col min="15129" max="15361" width="9" style="25"/>
    <col min="15362" max="15362" width="1.875" style="25" customWidth="1"/>
    <col min="15363" max="15363" width="3.5" style="25" bestFit="1" customWidth="1"/>
    <col min="15364" max="15364" width="20.25" style="25" customWidth="1"/>
    <col min="15365" max="15378" width="9.5" style="25" customWidth="1"/>
    <col min="15379" max="15383" width="9.625" style="25" customWidth="1"/>
    <col min="15384" max="15384" width="3.5" style="25" customWidth="1"/>
    <col min="15385" max="15617" width="9" style="25"/>
    <col min="15618" max="15618" width="1.875" style="25" customWidth="1"/>
    <col min="15619" max="15619" width="3.5" style="25" bestFit="1" customWidth="1"/>
    <col min="15620" max="15620" width="20.25" style="25" customWidth="1"/>
    <col min="15621" max="15634" width="9.5" style="25" customWidth="1"/>
    <col min="15635" max="15639" width="9.625" style="25" customWidth="1"/>
    <col min="15640" max="15640" width="3.5" style="25" customWidth="1"/>
    <col min="15641" max="15873" width="9" style="25"/>
    <col min="15874" max="15874" width="1.875" style="25" customWidth="1"/>
    <col min="15875" max="15875" width="3.5" style="25" bestFit="1" customWidth="1"/>
    <col min="15876" max="15876" width="20.25" style="25" customWidth="1"/>
    <col min="15877" max="15890" width="9.5" style="25" customWidth="1"/>
    <col min="15891" max="15895" width="9.625" style="25" customWidth="1"/>
    <col min="15896" max="15896" width="3.5" style="25" customWidth="1"/>
    <col min="15897" max="16129" width="9" style="25"/>
    <col min="16130" max="16130" width="1.875" style="25" customWidth="1"/>
    <col min="16131" max="16131" width="3.5" style="25" bestFit="1" customWidth="1"/>
    <col min="16132" max="16132" width="20.25" style="25" customWidth="1"/>
    <col min="16133" max="16146" width="9.5" style="25" customWidth="1"/>
    <col min="16147" max="16151" width="9.625" style="25" customWidth="1"/>
    <col min="16152" max="16152" width="3.5" style="25" customWidth="1"/>
    <col min="16153" max="16384" width="9" style="25"/>
  </cols>
  <sheetData>
    <row r="1" spans="3:48" ht="10.7" customHeight="1" thickBot="1"/>
    <row r="2" spans="3:48" ht="21.4" customHeight="1" thickTop="1" thickBot="1">
      <c r="C2" s="26" t="s">
        <v>651</v>
      </c>
      <c r="I2" s="27"/>
      <c r="K2" s="28"/>
      <c r="L2" s="677" t="s">
        <v>168</v>
      </c>
      <c r="M2" s="678"/>
      <c r="N2" s="86"/>
      <c r="R2" s="653" t="s">
        <v>703</v>
      </c>
      <c r="S2" s="654"/>
      <c r="T2" s="654"/>
      <c r="U2" s="654"/>
      <c r="V2" s="654"/>
      <c r="W2" s="655"/>
    </row>
    <row r="3" spans="3:48" ht="10.7" customHeight="1" thickTop="1"/>
    <row r="4" spans="3:48" ht="17.25">
      <c r="C4" s="32" t="s">
        <v>94</v>
      </c>
      <c r="W4" s="29" t="s">
        <v>55</v>
      </c>
    </row>
    <row r="5" spans="3:48" ht="4.3499999999999996" customHeight="1"/>
    <row r="6" spans="3:48" ht="13.5">
      <c r="C6" s="46" t="s">
        <v>56</v>
      </c>
      <c r="D6" s="596">
        <f t="array" ref="D6:AS7">+TRANSPOSE('入力 _県内外'!$B$6:$C$47)</f>
        <v>1</v>
      </c>
      <c r="E6" s="596">
        <v>2</v>
      </c>
      <c r="F6" s="596">
        <v>3</v>
      </c>
      <c r="G6" s="596">
        <v>4</v>
      </c>
      <c r="H6" s="596">
        <v>5</v>
      </c>
      <c r="I6" s="596">
        <v>6</v>
      </c>
      <c r="J6" s="596">
        <v>7</v>
      </c>
      <c r="K6" s="596">
        <v>8</v>
      </c>
      <c r="L6" s="596">
        <v>9</v>
      </c>
      <c r="M6" s="596">
        <v>10</v>
      </c>
      <c r="N6" s="596">
        <v>11</v>
      </c>
      <c r="O6" s="596">
        <v>12</v>
      </c>
      <c r="P6" s="596">
        <v>13</v>
      </c>
      <c r="Q6" s="596">
        <v>14</v>
      </c>
      <c r="R6" s="596">
        <v>15</v>
      </c>
      <c r="S6" s="596">
        <v>16</v>
      </c>
      <c r="T6" s="596">
        <v>17</v>
      </c>
      <c r="U6" s="596">
        <v>18</v>
      </c>
      <c r="V6" s="596">
        <v>19</v>
      </c>
      <c r="W6" s="596">
        <v>20</v>
      </c>
      <c r="X6" s="596">
        <v>21</v>
      </c>
      <c r="Y6" s="596">
        <v>22</v>
      </c>
      <c r="Z6" s="596">
        <v>23</v>
      </c>
      <c r="AA6" s="596">
        <v>24</v>
      </c>
      <c r="AB6" s="596">
        <v>25</v>
      </c>
      <c r="AC6" s="596">
        <v>26</v>
      </c>
      <c r="AD6" s="596">
        <v>27</v>
      </c>
      <c r="AE6" s="596">
        <v>28</v>
      </c>
      <c r="AF6" s="596">
        <v>29</v>
      </c>
      <c r="AG6" s="596">
        <v>30</v>
      </c>
      <c r="AH6" s="596">
        <v>31</v>
      </c>
      <c r="AI6" s="596">
        <v>32</v>
      </c>
      <c r="AJ6" s="596">
        <v>33</v>
      </c>
      <c r="AK6" s="596">
        <v>34</v>
      </c>
      <c r="AL6" s="596">
        <v>35</v>
      </c>
      <c r="AM6" s="596">
        <v>36</v>
      </c>
      <c r="AN6" s="596">
        <v>37</v>
      </c>
      <c r="AO6" s="596">
        <v>38</v>
      </c>
      <c r="AP6" s="596">
        <v>39</v>
      </c>
      <c r="AQ6" s="596">
        <v>40</v>
      </c>
      <c r="AR6" s="596">
        <v>41</v>
      </c>
      <c r="AS6" s="596">
        <v>42</v>
      </c>
      <c r="AT6" s="94" t="s">
        <v>586</v>
      </c>
      <c r="AU6" s="94"/>
      <c r="AV6" s="47"/>
    </row>
    <row r="7" spans="3:48" s="28" customFormat="1" ht="55.5" customHeight="1">
      <c r="C7" s="48" t="s">
        <v>66</v>
      </c>
      <c r="D7" s="546" t="str">
        <v>農業　　　　　</v>
      </c>
      <c r="E7" s="546" t="str">
        <v>林業　　　　　</v>
      </c>
      <c r="F7" s="546" t="str">
        <v>漁業　　　　</v>
      </c>
      <c r="G7" s="546" t="str">
        <v>鉱業</v>
      </c>
      <c r="H7" s="546" t="str">
        <v>飲食料品　　　　　　　</v>
      </c>
      <c r="I7" s="546" t="str">
        <v>繊維製品　</v>
      </c>
      <c r="J7" s="546" t="str">
        <v>パルプ・紙・木製品</v>
      </c>
      <c r="K7" s="546" t="str">
        <v>化学製品  　　　  　</v>
      </c>
      <c r="L7" s="546" t="str">
        <v>石油・石炭製品　　　</v>
      </c>
      <c r="M7" s="546" t="str">
        <v>プラスチック・ゴム</v>
      </c>
      <c r="N7" s="546" t="str">
        <v>窯業・土石製品　　</v>
      </c>
      <c r="O7" s="546" t="str">
        <v>鉄鋼　　　　　　　　</v>
      </c>
      <c r="P7" s="546" t="str">
        <v>非鉄金属　　　　　　</v>
      </c>
      <c r="Q7" s="546" t="str">
        <v>金属製品　　　　　　</v>
      </c>
      <c r="R7" s="546" t="str">
        <v>はん用機械</v>
      </c>
      <c r="S7" s="546" t="str">
        <v>生産用機械</v>
      </c>
      <c r="T7" s="546" t="str">
        <v>業務用機械</v>
      </c>
      <c r="U7" s="546" t="str">
        <v>電子部品</v>
      </c>
      <c r="V7" s="546" t="str">
        <v>電気機械　　　　　　</v>
      </c>
      <c r="W7" s="546" t="str">
        <v>情報・通信機器</v>
      </c>
      <c r="X7" s="546" t="str">
        <v>輸送機械  　　　　　</v>
      </c>
      <c r="Y7" s="546" t="str">
        <v>その他の製造工業製品</v>
      </c>
      <c r="Z7" s="546" t="str">
        <v>建設　　　　　　　　</v>
      </c>
      <c r="AA7" s="546" t="str">
        <v>電力・ガス・熱供給</v>
      </c>
      <c r="AB7" s="546" t="str">
        <v>水道</v>
      </c>
      <c r="AC7" s="546" t="str">
        <v>廃棄物処理</v>
      </c>
      <c r="AD7" s="546" t="str">
        <v>商業　　　　　　　　</v>
      </c>
      <c r="AE7" s="546" t="str">
        <v>金融・保険　　　　　</v>
      </c>
      <c r="AF7" s="546" t="str">
        <v>不動産　　　　　　　</v>
      </c>
      <c r="AG7" s="546" t="str">
        <v>運輸・郵便　　　</v>
      </c>
      <c r="AH7" s="546" t="str">
        <v>情報通信</v>
      </c>
      <c r="AI7" s="546" t="str">
        <v>公務　　　　　　　　</v>
      </c>
      <c r="AJ7" s="546" t="str">
        <v>教育・研究　　　　　</v>
      </c>
      <c r="AK7" s="546" t="str">
        <v>医療・福祉</v>
      </c>
      <c r="AL7" s="546" t="str">
        <v>その他の非営利団体サービス</v>
      </c>
      <c r="AM7" s="546" t="str">
        <v>対事業所サービス</v>
      </c>
      <c r="AN7" s="546" t="str">
        <v>宿泊業</v>
      </c>
      <c r="AO7" s="546" t="str">
        <v>飲食サービス</v>
      </c>
      <c r="AP7" s="546" t="str">
        <v>娯楽サービス</v>
      </c>
      <c r="AQ7" s="546" t="str">
        <v>対個人サービス</v>
      </c>
      <c r="AR7" s="546" t="str">
        <v>事務用品</v>
      </c>
      <c r="AS7" s="546" t="str">
        <v>分類不明</v>
      </c>
      <c r="AT7" s="94" t="s">
        <v>586</v>
      </c>
      <c r="AU7" s="94"/>
      <c r="AV7" s="30" t="s">
        <v>90</v>
      </c>
    </row>
    <row r="8" spans="3:48" s="31" customFormat="1" ht="17.850000000000001" customHeight="1">
      <c r="C8" s="35" t="s">
        <v>78</v>
      </c>
      <c r="D8" s="36">
        <f t="array" ref="D8:AS9">+TRANSPOSE('入力 _県内外'!W6:X47)</f>
        <v>0</v>
      </c>
      <c r="E8" s="36">
        <v>0</v>
      </c>
      <c r="F8" s="36">
        <v>0</v>
      </c>
      <c r="G8" s="36">
        <v>0</v>
      </c>
      <c r="H8" s="36">
        <v>0</v>
      </c>
      <c r="I8" s="36">
        <v>0</v>
      </c>
      <c r="J8" s="36">
        <v>0</v>
      </c>
      <c r="K8" s="36">
        <v>0</v>
      </c>
      <c r="L8" s="36">
        <v>0</v>
      </c>
      <c r="M8" s="36">
        <v>0</v>
      </c>
      <c r="N8" s="36">
        <v>0</v>
      </c>
      <c r="O8" s="36">
        <v>0</v>
      </c>
      <c r="P8" s="36">
        <v>0</v>
      </c>
      <c r="Q8" s="36">
        <v>0</v>
      </c>
      <c r="R8" s="36">
        <v>0</v>
      </c>
      <c r="S8" s="36">
        <v>0</v>
      </c>
      <c r="T8" s="36">
        <v>0</v>
      </c>
      <c r="U8" s="36">
        <v>0</v>
      </c>
      <c r="V8" s="36">
        <v>0</v>
      </c>
      <c r="W8" s="36">
        <v>0</v>
      </c>
      <c r="X8" s="36">
        <v>0</v>
      </c>
      <c r="Y8" s="36">
        <v>0</v>
      </c>
      <c r="Z8" s="75">
        <v>0</v>
      </c>
      <c r="AA8" s="75">
        <v>0</v>
      </c>
      <c r="AB8" s="75">
        <v>0</v>
      </c>
      <c r="AC8" s="75">
        <v>0</v>
      </c>
      <c r="AD8" s="75">
        <v>0</v>
      </c>
      <c r="AE8" s="75">
        <v>0</v>
      </c>
      <c r="AF8" s="75">
        <v>0</v>
      </c>
      <c r="AG8" s="75">
        <v>0</v>
      </c>
      <c r="AH8" s="75">
        <v>0</v>
      </c>
      <c r="AI8" s="75">
        <v>0</v>
      </c>
      <c r="AJ8" s="75">
        <v>0</v>
      </c>
      <c r="AK8" s="75">
        <v>0</v>
      </c>
      <c r="AL8" s="75">
        <v>0</v>
      </c>
      <c r="AM8" s="75">
        <v>0</v>
      </c>
      <c r="AN8" s="75">
        <v>0</v>
      </c>
      <c r="AO8" s="75">
        <v>0</v>
      </c>
      <c r="AP8" s="75">
        <v>0</v>
      </c>
      <c r="AQ8" s="75">
        <v>0</v>
      </c>
      <c r="AR8" s="75">
        <v>0</v>
      </c>
      <c r="AS8" s="75">
        <v>0</v>
      </c>
      <c r="AT8" s="94" t="s">
        <v>586</v>
      </c>
      <c r="AU8" s="94"/>
      <c r="AV8" s="568">
        <f>+SUM(D8:AS8)-X13</f>
        <v>0</v>
      </c>
    </row>
    <row r="9" spans="3:48" s="31" customFormat="1" ht="17.850000000000001" customHeight="1">
      <c r="C9" s="38" t="s">
        <v>79</v>
      </c>
      <c r="D9" s="39">
        <v>0</v>
      </c>
      <c r="E9" s="39">
        <v>0</v>
      </c>
      <c r="F9" s="39">
        <v>0</v>
      </c>
      <c r="G9" s="39">
        <v>0</v>
      </c>
      <c r="H9" s="39">
        <v>0</v>
      </c>
      <c r="I9" s="39">
        <v>0</v>
      </c>
      <c r="J9" s="39">
        <v>0</v>
      </c>
      <c r="K9" s="39">
        <v>0</v>
      </c>
      <c r="L9" s="39">
        <v>0</v>
      </c>
      <c r="M9" s="39">
        <v>0</v>
      </c>
      <c r="N9" s="39">
        <v>0</v>
      </c>
      <c r="O9" s="39">
        <v>0</v>
      </c>
      <c r="P9" s="39">
        <v>0</v>
      </c>
      <c r="Q9" s="39">
        <v>0</v>
      </c>
      <c r="R9" s="39">
        <v>0</v>
      </c>
      <c r="S9" s="39">
        <v>0</v>
      </c>
      <c r="T9" s="39">
        <v>0</v>
      </c>
      <c r="U9" s="39">
        <v>0</v>
      </c>
      <c r="V9" s="39">
        <v>0</v>
      </c>
      <c r="W9" s="39">
        <v>0</v>
      </c>
      <c r="X9" s="39">
        <v>0</v>
      </c>
      <c r="Y9" s="39">
        <v>0</v>
      </c>
      <c r="Z9" s="37">
        <v>0</v>
      </c>
      <c r="AA9" s="37">
        <v>0</v>
      </c>
      <c r="AB9" s="37">
        <v>0</v>
      </c>
      <c r="AC9" s="37">
        <v>0</v>
      </c>
      <c r="AD9" s="37">
        <v>0</v>
      </c>
      <c r="AE9" s="37">
        <v>0</v>
      </c>
      <c r="AF9" s="37">
        <v>0</v>
      </c>
      <c r="AG9" s="37">
        <v>0</v>
      </c>
      <c r="AH9" s="37">
        <v>0</v>
      </c>
      <c r="AI9" s="37">
        <v>0</v>
      </c>
      <c r="AJ9" s="37">
        <v>0</v>
      </c>
      <c r="AK9" s="37">
        <v>0</v>
      </c>
      <c r="AL9" s="37">
        <v>0</v>
      </c>
      <c r="AM9" s="37">
        <v>0</v>
      </c>
      <c r="AN9" s="37">
        <v>0</v>
      </c>
      <c r="AO9" s="37">
        <v>0</v>
      </c>
      <c r="AP9" s="37">
        <v>0</v>
      </c>
      <c r="AQ9" s="37">
        <v>0</v>
      </c>
      <c r="AR9" s="37">
        <v>0</v>
      </c>
      <c r="AS9" s="37">
        <v>0</v>
      </c>
      <c r="AT9" s="94" t="s">
        <v>586</v>
      </c>
      <c r="AU9" s="94"/>
      <c r="AV9" s="568">
        <f>+SUM(D9:AS9)-X14</f>
        <v>0</v>
      </c>
    </row>
    <row r="10" spans="3:48" s="31" customFormat="1" ht="17.850000000000001" customHeight="1">
      <c r="C10" s="40" t="s">
        <v>80</v>
      </c>
      <c r="D10" s="41">
        <f t="shared" ref="D10:P10" si="0">SUM(D8:D9)</f>
        <v>0</v>
      </c>
      <c r="E10" s="41">
        <f t="shared" si="0"/>
        <v>0</v>
      </c>
      <c r="F10" s="41">
        <f t="shared" si="0"/>
        <v>0</v>
      </c>
      <c r="G10" s="41">
        <f t="shared" si="0"/>
        <v>0</v>
      </c>
      <c r="H10" s="41">
        <f t="shared" si="0"/>
        <v>0</v>
      </c>
      <c r="I10" s="41">
        <f t="shared" si="0"/>
        <v>0</v>
      </c>
      <c r="J10" s="41">
        <f t="shared" si="0"/>
        <v>0</v>
      </c>
      <c r="K10" s="41">
        <f t="shared" si="0"/>
        <v>0</v>
      </c>
      <c r="L10" s="41">
        <f t="shared" si="0"/>
        <v>0</v>
      </c>
      <c r="M10" s="41">
        <f t="shared" si="0"/>
        <v>0</v>
      </c>
      <c r="N10" s="41">
        <f t="shared" si="0"/>
        <v>0</v>
      </c>
      <c r="O10" s="41">
        <f t="shared" si="0"/>
        <v>0</v>
      </c>
      <c r="P10" s="41">
        <f t="shared" si="0"/>
        <v>0</v>
      </c>
      <c r="Q10" s="41">
        <f>SUM(Q8:Q9)</f>
        <v>0</v>
      </c>
      <c r="R10" s="41">
        <f>SUM(R8:R9)</f>
        <v>0</v>
      </c>
      <c r="S10" s="41">
        <f>SUM(S8:S9)</f>
        <v>0</v>
      </c>
      <c r="T10" s="41">
        <f>SUM(T8:T9)</f>
        <v>0</v>
      </c>
      <c r="U10" s="41">
        <f>SUM(U8:U9)</f>
        <v>0</v>
      </c>
      <c r="V10" s="41">
        <f t="shared" ref="V10:AS10" si="1">SUM(V8:V9)</f>
        <v>0</v>
      </c>
      <c r="W10" s="41">
        <f t="shared" si="1"/>
        <v>0</v>
      </c>
      <c r="X10" s="41">
        <f t="shared" si="1"/>
        <v>0</v>
      </c>
      <c r="Y10" s="41">
        <f t="shared" si="1"/>
        <v>0</v>
      </c>
      <c r="Z10" s="41">
        <f t="shared" si="1"/>
        <v>0</v>
      </c>
      <c r="AA10" s="41">
        <f t="shared" si="1"/>
        <v>0</v>
      </c>
      <c r="AB10" s="41">
        <f t="shared" si="1"/>
        <v>0</v>
      </c>
      <c r="AC10" s="41">
        <f t="shared" si="1"/>
        <v>0</v>
      </c>
      <c r="AD10" s="41">
        <f t="shared" si="1"/>
        <v>0</v>
      </c>
      <c r="AE10" s="41">
        <f t="shared" si="1"/>
        <v>0</v>
      </c>
      <c r="AF10" s="41">
        <f t="shared" si="1"/>
        <v>0</v>
      </c>
      <c r="AG10" s="41">
        <f t="shared" si="1"/>
        <v>0</v>
      </c>
      <c r="AH10" s="41">
        <f t="shared" si="1"/>
        <v>0</v>
      </c>
      <c r="AI10" s="41">
        <f t="shared" si="1"/>
        <v>0</v>
      </c>
      <c r="AJ10" s="41">
        <f t="shared" si="1"/>
        <v>0</v>
      </c>
      <c r="AK10" s="41">
        <f t="shared" si="1"/>
        <v>0</v>
      </c>
      <c r="AL10" s="41">
        <f t="shared" si="1"/>
        <v>0</v>
      </c>
      <c r="AM10" s="41">
        <f t="shared" si="1"/>
        <v>0</v>
      </c>
      <c r="AN10" s="41">
        <f t="shared" si="1"/>
        <v>0</v>
      </c>
      <c r="AO10" s="41">
        <f t="shared" si="1"/>
        <v>0</v>
      </c>
      <c r="AP10" s="41">
        <f t="shared" si="1"/>
        <v>0</v>
      </c>
      <c r="AQ10" s="41">
        <f t="shared" si="1"/>
        <v>0</v>
      </c>
      <c r="AR10" s="41">
        <f t="shared" si="1"/>
        <v>0</v>
      </c>
      <c r="AS10" s="41">
        <f t="shared" si="1"/>
        <v>0</v>
      </c>
      <c r="AT10" s="94" t="s">
        <v>586</v>
      </c>
      <c r="AU10" s="94"/>
      <c r="AV10" s="569">
        <f>+SUM(D10:AS10)-X15</f>
        <v>0</v>
      </c>
    </row>
    <row r="11" spans="3:48" ht="13.5">
      <c r="C11" s="46" t="s">
        <v>56</v>
      </c>
      <c r="D11" s="545">
        <f t="array" ref="D11:W15">+Z6:AS10</f>
        <v>23</v>
      </c>
      <c r="E11" s="545">
        <v>24</v>
      </c>
      <c r="F11" s="545">
        <v>25</v>
      </c>
      <c r="G11" s="545">
        <v>26</v>
      </c>
      <c r="H11" s="545">
        <v>27</v>
      </c>
      <c r="I11" s="545">
        <v>28</v>
      </c>
      <c r="J11" s="545">
        <v>29</v>
      </c>
      <c r="K11" s="545">
        <v>30</v>
      </c>
      <c r="L11" s="545">
        <v>31</v>
      </c>
      <c r="M11" s="545">
        <v>32</v>
      </c>
      <c r="N11" s="545">
        <v>33</v>
      </c>
      <c r="O11" s="545">
        <v>34</v>
      </c>
      <c r="P11" s="545">
        <v>35</v>
      </c>
      <c r="Q11" s="545">
        <v>36</v>
      </c>
      <c r="R11" s="545">
        <v>37</v>
      </c>
      <c r="S11" s="545">
        <v>38</v>
      </c>
      <c r="T11" s="545">
        <v>39</v>
      </c>
      <c r="U11" s="545">
        <v>40</v>
      </c>
      <c r="V11" s="545">
        <v>41</v>
      </c>
      <c r="W11" s="545">
        <v>42</v>
      </c>
      <c r="X11" s="545"/>
      <c r="Z11" s="42"/>
      <c r="AA11" s="42"/>
      <c r="AB11" s="42"/>
      <c r="AC11" s="42"/>
      <c r="AD11" s="42"/>
      <c r="AE11" s="42"/>
      <c r="AF11" s="42"/>
      <c r="AG11" s="42"/>
      <c r="AH11" s="42"/>
      <c r="AI11" s="42"/>
      <c r="AJ11" s="42"/>
      <c r="AK11" s="42"/>
      <c r="AL11" s="42"/>
      <c r="AM11" s="42"/>
      <c r="AN11" s="42"/>
      <c r="AO11" s="42"/>
      <c r="AP11" s="42"/>
      <c r="AQ11" s="94"/>
      <c r="AR11" s="94"/>
      <c r="AS11" s="570"/>
    </row>
    <row r="12" spans="3:48" ht="55.5" customHeight="1">
      <c r="C12" s="48" t="s">
        <v>66</v>
      </c>
      <c r="D12" s="546" t="str">
        <v>建設　　　　　　　　</v>
      </c>
      <c r="E12" s="546" t="str">
        <v>電力・ガス・熱供給</v>
      </c>
      <c r="F12" s="546" t="str">
        <v>水道</v>
      </c>
      <c r="G12" s="546" t="str">
        <v>廃棄物処理</v>
      </c>
      <c r="H12" s="546" t="str">
        <v>商業　　　　　　　　</v>
      </c>
      <c r="I12" s="546" t="str">
        <v>金融・保険　　　　　</v>
      </c>
      <c r="J12" s="546" t="str">
        <v>不動産　　　　　　　</v>
      </c>
      <c r="K12" s="546" t="str">
        <v>運輸・郵便　　　</v>
      </c>
      <c r="L12" s="546" t="str">
        <v>情報通信</v>
      </c>
      <c r="M12" s="546" t="str">
        <v>公務　　　　　　　　</v>
      </c>
      <c r="N12" s="546" t="str">
        <v>教育・研究　　　　　</v>
      </c>
      <c r="O12" s="546" t="str">
        <v>医療・福祉</v>
      </c>
      <c r="P12" s="546" t="str">
        <v>その他の非営利団体サービス</v>
      </c>
      <c r="Q12" s="546" t="str">
        <v>対事業所サービス</v>
      </c>
      <c r="R12" s="546" t="str">
        <v>宿泊業</v>
      </c>
      <c r="S12" s="546" t="str">
        <v>飲食サービス</v>
      </c>
      <c r="T12" s="546" t="str">
        <v>娯楽サービス</v>
      </c>
      <c r="U12" s="546" t="str">
        <v>対個人サービス</v>
      </c>
      <c r="V12" s="546" t="str">
        <v>事務用品</v>
      </c>
      <c r="W12" s="546" t="str">
        <v>分類不明</v>
      </c>
      <c r="X12" s="546" t="s">
        <v>90</v>
      </c>
    </row>
    <row r="13" spans="3:48" ht="17.850000000000001" customHeight="1">
      <c r="C13" s="35" t="s">
        <v>78</v>
      </c>
      <c r="D13" s="36">
        <v>0</v>
      </c>
      <c r="E13" s="36">
        <v>0</v>
      </c>
      <c r="F13" s="36">
        <v>0</v>
      </c>
      <c r="G13" s="36">
        <v>0</v>
      </c>
      <c r="H13" s="36">
        <v>0</v>
      </c>
      <c r="I13" s="36">
        <v>0</v>
      </c>
      <c r="J13" s="36">
        <v>0</v>
      </c>
      <c r="K13" s="36">
        <v>0</v>
      </c>
      <c r="L13" s="36">
        <v>0</v>
      </c>
      <c r="M13" s="36">
        <v>0</v>
      </c>
      <c r="N13" s="36">
        <v>0</v>
      </c>
      <c r="O13" s="36">
        <v>0</v>
      </c>
      <c r="P13" s="36">
        <v>0</v>
      </c>
      <c r="Q13" s="36">
        <v>0</v>
      </c>
      <c r="R13" s="36">
        <v>0</v>
      </c>
      <c r="S13" s="36">
        <v>0</v>
      </c>
      <c r="T13" s="36">
        <v>0</v>
      </c>
      <c r="U13" s="36">
        <v>0</v>
      </c>
      <c r="V13" s="36">
        <v>0</v>
      </c>
      <c r="W13" s="36">
        <v>0</v>
      </c>
      <c r="X13" s="36">
        <f>SUM(D8:Y8)+SUM(D13:W13)</f>
        <v>0</v>
      </c>
    </row>
    <row r="14" spans="3:48" ht="17.850000000000001" customHeight="1">
      <c r="C14" s="38" t="s">
        <v>79</v>
      </c>
      <c r="D14" s="39">
        <v>0</v>
      </c>
      <c r="E14" s="39">
        <v>0</v>
      </c>
      <c r="F14" s="39">
        <v>0</v>
      </c>
      <c r="G14" s="39">
        <v>0</v>
      </c>
      <c r="H14" s="39">
        <v>0</v>
      </c>
      <c r="I14" s="39">
        <v>0</v>
      </c>
      <c r="J14" s="39">
        <v>0</v>
      </c>
      <c r="K14" s="39">
        <v>0</v>
      </c>
      <c r="L14" s="39">
        <v>0</v>
      </c>
      <c r="M14" s="39">
        <v>0</v>
      </c>
      <c r="N14" s="39">
        <v>0</v>
      </c>
      <c r="O14" s="39">
        <v>0</v>
      </c>
      <c r="P14" s="39">
        <v>0</v>
      </c>
      <c r="Q14" s="39">
        <v>0</v>
      </c>
      <c r="R14" s="39">
        <v>0</v>
      </c>
      <c r="S14" s="39">
        <v>0</v>
      </c>
      <c r="T14" s="39">
        <v>0</v>
      </c>
      <c r="U14" s="39">
        <v>0</v>
      </c>
      <c r="V14" s="39">
        <v>0</v>
      </c>
      <c r="W14" s="39">
        <v>0</v>
      </c>
      <c r="X14" s="39">
        <f>SUM(D9:Y9)+SUM(D14:W14)</f>
        <v>0</v>
      </c>
    </row>
    <row r="15" spans="3:48" ht="17.850000000000001" customHeight="1">
      <c r="C15" s="40" t="s">
        <v>80</v>
      </c>
      <c r="D15" s="41">
        <v>0</v>
      </c>
      <c r="E15" s="41">
        <v>0</v>
      </c>
      <c r="F15" s="41">
        <v>0</v>
      </c>
      <c r="G15" s="41">
        <v>0</v>
      </c>
      <c r="H15" s="41">
        <v>0</v>
      </c>
      <c r="I15" s="41">
        <v>0</v>
      </c>
      <c r="J15" s="41">
        <v>0</v>
      </c>
      <c r="K15" s="41">
        <v>0</v>
      </c>
      <c r="L15" s="41">
        <v>0</v>
      </c>
      <c r="M15" s="41">
        <v>0</v>
      </c>
      <c r="N15" s="41">
        <v>0</v>
      </c>
      <c r="O15" s="41">
        <v>0</v>
      </c>
      <c r="P15" s="41">
        <v>0</v>
      </c>
      <c r="Q15" s="41">
        <v>0</v>
      </c>
      <c r="R15" s="41">
        <v>0</v>
      </c>
      <c r="S15" s="41">
        <v>0</v>
      </c>
      <c r="T15" s="41">
        <v>0</v>
      </c>
      <c r="U15" s="41">
        <v>0</v>
      </c>
      <c r="V15" s="41">
        <v>0</v>
      </c>
      <c r="W15" s="41">
        <v>0</v>
      </c>
      <c r="X15" s="41">
        <f>SUM(D10:Y10)+SUM(D15:W15)</f>
        <v>0</v>
      </c>
    </row>
    <row r="16" spans="3:48" ht="5.0999999999999996" customHeight="1"/>
    <row r="17" spans="3:49" ht="4.3499999999999996" customHeight="1">
      <c r="C17" s="32"/>
    </row>
    <row r="18" spans="3:49" ht="17.25">
      <c r="C18" s="32" t="s">
        <v>95</v>
      </c>
    </row>
    <row r="19" spans="3:49" ht="13.5">
      <c r="C19" s="33" t="s">
        <v>91</v>
      </c>
      <c r="D19" s="596">
        <f t="array" ref="D19:AS20">+TRANSPOSE('入力 _県内外'!$B$6:$C$47)</f>
        <v>1</v>
      </c>
      <c r="E19" s="596">
        <v>2</v>
      </c>
      <c r="F19" s="596">
        <v>3</v>
      </c>
      <c r="G19" s="596">
        <v>4</v>
      </c>
      <c r="H19" s="596">
        <v>5</v>
      </c>
      <c r="I19" s="596">
        <v>6</v>
      </c>
      <c r="J19" s="596">
        <v>7</v>
      </c>
      <c r="K19" s="596">
        <v>8</v>
      </c>
      <c r="L19" s="596">
        <v>9</v>
      </c>
      <c r="M19" s="596">
        <v>10</v>
      </c>
      <c r="N19" s="596">
        <v>11</v>
      </c>
      <c r="O19" s="596">
        <v>12</v>
      </c>
      <c r="P19" s="596">
        <v>13</v>
      </c>
      <c r="Q19" s="596">
        <v>14</v>
      </c>
      <c r="R19" s="596">
        <v>15</v>
      </c>
      <c r="S19" s="596">
        <v>16</v>
      </c>
      <c r="T19" s="596">
        <v>17</v>
      </c>
      <c r="U19" s="596">
        <v>18</v>
      </c>
      <c r="V19" s="596">
        <v>19</v>
      </c>
      <c r="W19" s="596">
        <v>20</v>
      </c>
      <c r="X19" s="596">
        <v>21</v>
      </c>
      <c r="Y19" s="596">
        <v>22</v>
      </c>
      <c r="Z19" s="596">
        <v>23</v>
      </c>
      <c r="AA19" s="596">
        <v>24</v>
      </c>
      <c r="AB19" s="596">
        <v>25</v>
      </c>
      <c r="AC19" s="596">
        <v>26</v>
      </c>
      <c r="AD19" s="596">
        <v>27</v>
      </c>
      <c r="AE19" s="596">
        <v>28</v>
      </c>
      <c r="AF19" s="596">
        <v>29</v>
      </c>
      <c r="AG19" s="596">
        <v>30</v>
      </c>
      <c r="AH19" s="596">
        <v>31</v>
      </c>
      <c r="AI19" s="596">
        <v>32</v>
      </c>
      <c r="AJ19" s="596">
        <v>33</v>
      </c>
      <c r="AK19" s="596">
        <v>34</v>
      </c>
      <c r="AL19" s="596">
        <v>35</v>
      </c>
      <c r="AM19" s="596">
        <v>36</v>
      </c>
      <c r="AN19" s="596">
        <v>37</v>
      </c>
      <c r="AO19" s="596">
        <v>38</v>
      </c>
      <c r="AP19" s="596">
        <v>39</v>
      </c>
      <c r="AQ19" s="596">
        <v>40</v>
      </c>
      <c r="AR19" s="596">
        <v>41</v>
      </c>
      <c r="AS19" s="596">
        <v>42</v>
      </c>
      <c r="AT19" s="94" t="s">
        <v>586</v>
      </c>
      <c r="AU19" s="94"/>
      <c r="AV19" s="47"/>
    </row>
    <row r="20" spans="3:49" ht="55.5" customHeight="1">
      <c r="C20" s="34" t="s">
        <v>92</v>
      </c>
      <c r="D20" s="546" t="str">
        <v>農業　　　　　</v>
      </c>
      <c r="E20" s="546" t="str">
        <v>林業　　　　　</v>
      </c>
      <c r="F20" s="546" t="str">
        <v>漁業　　　　</v>
      </c>
      <c r="G20" s="546" t="str">
        <v>鉱業</v>
      </c>
      <c r="H20" s="546" t="str">
        <v>飲食料品　　　　　　　</v>
      </c>
      <c r="I20" s="546" t="str">
        <v>繊維製品　</v>
      </c>
      <c r="J20" s="546" t="str">
        <v>パルプ・紙・木製品</v>
      </c>
      <c r="K20" s="546" t="str">
        <v>化学製品  　　　  　</v>
      </c>
      <c r="L20" s="546" t="str">
        <v>石油・石炭製品　　　</v>
      </c>
      <c r="M20" s="546" t="str">
        <v>プラスチック・ゴム</v>
      </c>
      <c r="N20" s="546" t="str">
        <v>窯業・土石製品　　</v>
      </c>
      <c r="O20" s="546" t="str">
        <v>鉄鋼　　　　　　　　</v>
      </c>
      <c r="P20" s="546" t="str">
        <v>非鉄金属　　　　　　</v>
      </c>
      <c r="Q20" s="546" t="str">
        <v>金属製品　　　　　　</v>
      </c>
      <c r="R20" s="546" t="str">
        <v>はん用機械</v>
      </c>
      <c r="S20" s="546" t="str">
        <v>生産用機械</v>
      </c>
      <c r="T20" s="546" t="str">
        <v>業務用機械</v>
      </c>
      <c r="U20" s="546" t="str">
        <v>電子部品</v>
      </c>
      <c r="V20" s="546" t="str">
        <v>電気機械　　　　　　</v>
      </c>
      <c r="W20" s="546" t="str">
        <v>情報・通信機器</v>
      </c>
      <c r="X20" s="546" t="str">
        <v>輸送機械  　　　　　</v>
      </c>
      <c r="Y20" s="546" t="str">
        <v>その他の製造工業製品</v>
      </c>
      <c r="Z20" s="546" t="str">
        <v>建設　　　　　　　　</v>
      </c>
      <c r="AA20" s="546" t="str">
        <v>電力・ガス・熱供給</v>
      </c>
      <c r="AB20" s="546" t="str">
        <v>水道</v>
      </c>
      <c r="AC20" s="546" t="str">
        <v>廃棄物処理</v>
      </c>
      <c r="AD20" s="546" t="str">
        <v>商業　　　　　　　　</v>
      </c>
      <c r="AE20" s="546" t="str">
        <v>金融・保険　　　　　</v>
      </c>
      <c r="AF20" s="546" t="str">
        <v>不動産　　　　　　　</v>
      </c>
      <c r="AG20" s="546" t="str">
        <v>運輸・郵便　　　</v>
      </c>
      <c r="AH20" s="546" t="str">
        <v>情報通信</v>
      </c>
      <c r="AI20" s="546" t="str">
        <v>公務　　　　　　　　</v>
      </c>
      <c r="AJ20" s="546" t="str">
        <v>教育・研究　　　　　</v>
      </c>
      <c r="AK20" s="546" t="str">
        <v>医療・福祉</v>
      </c>
      <c r="AL20" s="546" t="str">
        <v>その他の非営利団体サービス</v>
      </c>
      <c r="AM20" s="546" t="str">
        <v>対事業所サービス</v>
      </c>
      <c r="AN20" s="546" t="str">
        <v>宿泊業</v>
      </c>
      <c r="AO20" s="546" t="str">
        <v>飲食サービス</v>
      </c>
      <c r="AP20" s="546" t="str">
        <v>娯楽サービス</v>
      </c>
      <c r="AQ20" s="546" t="str">
        <v>対個人サービス</v>
      </c>
      <c r="AR20" s="546" t="str">
        <v>事務用品</v>
      </c>
      <c r="AS20" s="546" t="str">
        <v>分類不明</v>
      </c>
      <c r="AT20" s="94" t="s">
        <v>586</v>
      </c>
      <c r="AU20" s="94"/>
      <c r="AV20" s="30" t="s">
        <v>90</v>
      </c>
    </row>
    <row r="21" spans="3:49" ht="17.850000000000001" customHeight="1">
      <c r="C21" s="35" t="s">
        <v>78</v>
      </c>
      <c r="D21" s="36">
        <f t="array" ref="D21:AP21">+TRANSPOSE('1次効果'!$J$97:$J$138+'1次効果'!$J$1058:$J$1099)</f>
        <v>0</v>
      </c>
      <c r="E21" s="36">
        <v>0</v>
      </c>
      <c r="F21" s="36">
        <v>0</v>
      </c>
      <c r="G21" s="36">
        <v>0</v>
      </c>
      <c r="H21" s="36">
        <v>0</v>
      </c>
      <c r="I21" s="36">
        <v>0</v>
      </c>
      <c r="J21" s="36">
        <v>0</v>
      </c>
      <c r="K21" s="36">
        <v>0</v>
      </c>
      <c r="L21" s="36">
        <v>0</v>
      </c>
      <c r="M21" s="36">
        <v>0</v>
      </c>
      <c r="N21" s="36">
        <v>0</v>
      </c>
      <c r="O21" s="36">
        <v>0</v>
      </c>
      <c r="P21" s="36">
        <v>0</v>
      </c>
      <c r="Q21" s="36">
        <v>0</v>
      </c>
      <c r="R21" s="36">
        <v>0</v>
      </c>
      <c r="S21" s="36">
        <v>0</v>
      </c>
      <c r="T21" s="36">
        <v>0</v>
      </c>
      <c r="U21" s="36">
        <v>0</v>
      </c>
      <c r="V21" s="36">
        <v>0</v>
      </c>
      <c r="W21" s="36">
        <v>0</v>
      </c>
      <c r="X21" s="36">
        <v>0</v>
      </c>
      <c r="Y21" s="36">
        <v>0</v>
      </c>
      <c r="Z21" s="75">
        <v>0</v>
      </c>
      <c r="AA21" s="75">
        <v>0</v>
      </c>
      <c r="AB21" s="75">
        <v>0</v>
      </c>
      <c r="AC21" s="75">
        <v>0</v>
      </c>
      <c r="AD21" s="75">
        <v>0</v>
      </c>
      <c r="AE21" s="75">
        <v>0</v>
      </c>
      <c r="AF21" s="75">
        <v>0</v>
      </c>
      <c r="AG21" s="75">
        <v>0</v>
      </c>
      <c r="AH21" s="75">
        <v>0</v>
      </c>
      <c r="AI21" s="75">
        <v>0</v>
      </c>
      <c r="AJ21" s="75">
        <v>0</v>
      </c>
      <c r="AK21" s="75">
        <v>0</v>
      </c>
      <c r="AL21" s="75">
        <v>0</v>
      </c>
      <c r="AM21" s="75">
        <v>0</v>
      </c>
      <c r="AN21" s="75">
        <v>0</v>
      </c>
      <c r="AO21" s="75">
        <v>0</v>
      </c>
      <c r="AP21" s="75">
        <v>0</v>
      </c>
      <c r="AQ21" s="75">
        <f t="array" ref="AQ21">+TRANSPOSE('1次効果'!$J$97:$J$138+'1次効果'!$J$1058:$J$1099)</f>
        <v>0</v>
      </c>
      <c r="AR21" s="75">
        <f t="array" ref="AR21">+TRANSPOSE('1次効果'!$J$97:$J$138+'1次効果'!$J$1058:$J$1099)</f>
        <v>0</v>
      </c>
      <c r="AS21" s="75">
        <f t="array" ref="AS21">+TRANSPOSE('1次効果'!$J$97:$J$138+'1次効果'!$J$1058:$J$1099)</f>
        <v>0</v>
      </c>
      <c r="AT21" s="94" t="s">
        <v>586</v>
      </c>
      <c r="AU21" s="94"/>
      <c r="AV21" s="568">
        <f>+SUM(D21:AS21)-X26</f>
        <v>0</v>
      </c>
    </row>
    <row r="22" spans="3:49" ht="17.850000000000001" customHeight="1">
      <c r="C22" s="38" t="s">
        <v>79</v>
      </c>
      <c r="D22" s="39">
        <f t="array" ref="D22:AP22">+TRANSPOSE('1次効果'!$J$143:$J$184+'1次効果'!$J$1104:$J$1145)</f>
        <v>0</v>
      </c>
      <c r="E22" s="39">
        <v>0</v>
      </c>
      <c r="F22" s="39">
        <v>0</v>
      </c>
      <c r="G22" s="39">
        <v>0</v>
      </c>
      <c r="H22" s="39">
        <v>0</v>
      </c>
      <c r="I22" s="39">
        <v>0</v>
      </c>
      <c r="J22" s="39">
        <v>0</v>
      </c>
      <c r="K22" s="39">
        <v>0</v>
      </c>
      <c r="L22" s="39">
        <v>0</v>
      </c>
      <c r="M22" s="39">
        <v>0</v>
      </c>
      <c r="N22" s="39">
        <v>0</v>
      </c>
      <c r="O22" s="39">
        <v>0</v>
      </c>
      <c r="P22" s="39">
        <v>0</v>
      </c>
      <c r="Q22" s="39">
        <v>0</v>
      </c>
      <c r="R22" s="39">
        <v>0</v>
      </c>
      <c r="S22" s="39">
        <v>0</v>
      </c>
      <c r="T22" s="39">
        <v>0</v>
      </c>
      <c r="U22" s="39">
        <v>0</v>
      </c>
      <c r="V22" s="39">
        <v>0</v>
      </c>
      <c r="W22" s="39">
        <v>0</v>
      </c>
      <c r="X22" s="39">
        <v>0</v>
      </c>
      <c r="Y22" s="39">
        <v>0</v>
      </c>
      <c r="Z22" s="37">
        <v>0</v>
      </c>
      <c r="AA22" s="37">
        <v>0</v>
      </c>
      <c r="AB22" s="37">
        <v>0</v>
      </c>
      <c r="AC22" s="37">
        <v>0</v>
      </c>
      <c r="AD22" s="37">
        <v>0</v>
      </c>
      <c r="AE22" s="37">
        <v>0</v>
      </c>
      <c r="AF22" s="37">
        <v>0</v>
      </c>
      <c r="AG22" s="37">
        <v>0</v>
      </c>
      <c r="AH22" s="37">
        <v>0</v>
      </c>
      <c r="AI22" s="37">
        <v>0</v>
      </c>
      <c r="AJ22" s="37">
        <v>0</v>
      </c>
      <c r="AK22" s="37">
        <v>0</v>
      </c>
      <c r="AL22" s="37">
        <v>0</v>
      </c>
      <c r="AM22" s="37">
        <v>0</v>
      </c>
      <c r="AN22" s="37">
        <v>0</v>
      </c>
      <c r="AO22" s="37">
        <v>0</v>
      </c>
      <c r="AP22" s="37">
        <v>0</v>
      </c>
      <c r="AQ22" s="37">
        <f t="array" ref="AQ22">+TRANSPOSE('1次効果'!$J$143:$J$184+'1次効果'!$J$1104:$J$1145)</f>
        <v>0</v>
      </c>
      <c r="AR22" s="37">
        <f t="array" ref="AR22">+TRANSPOSE('1次効果'!$J$143:$J$184+'1次効果'!$J$1104:$J$1145)</f>
        <v>0</v>
      </c>
      <c r="AS22" s="37">
        <f t="array" ref="AS22">+TRANSPOSE('1次効果'!$J$143:$J$184+'1次効果'!$J$1104:$J$1145)</f>
        <v>0</v>
      </c>
      <c r="AT22" s="94" t="s">
        <v>586</v>
      </c>
      <c r="AU22" s="94"/>
      <c r="AV22" s="568">
        <f>+SUM(D22:AS22)-X27</f>
        <v>0</v>
      </c>
    </row>
    <row r="23" spans="3:49" ht="17.850000000000001" customHeight="1">
      <c r="C23" s="40" t="s">
        <v>80</v>
      </c>
      <c r="D23" s="561">
        <f t="shared" ref="D23:U23" si="2">SUM(D21:D22)</f>
        <v>0</v>
      </c>
      <c r="E23" s="561">
        <f t="shared" si="2"/>
        <v>0</v>
      </c>
      <c r="F23" s="561">
        <f t="shared" si="2"/>
        <v>0</v>
      </c>
      <c r="G23" s="561">
        <f t="shared" si="2"/>
        <v>0</v>
      </c>
      <c r="H23" s="561">
        <f t="shared" si="2"/>
        <v>0</v>
      </c>
      <c r="I23" s="561">
        <f t="shared" si="2"/>
        <v>0</v>
      </c>
      <c r="J23" s="561">
        <f t="shared" si="2"/>
        <v>0</v>
      </c>
      <c r="K23" s="561">
        <f t="shared" si="2"/>
        <v>0</v>
      </c>
      <c r="L23" s="561">
        <f t="shared" si="2"/>
        <v>0</v>
      </c>
      <c r="M23" s="561">
        <f t="shared" si="2"/>
        <v>0</v>
      </c>
      <c r="N23" s="561">
        <f t="shared" si="2"/>
        <v>0</v>
      </c>
      <c r="O23" s="561">
        <f t="shared" si="2"/>
        <v>0</v>
      </c>
      <c r="P23" s="561">
        <f t="shared" si="2"/>
        <v>0</v>
      </c>
      <c r="Q23" s="561">
        <f t="shared" si="2"/>
        <v>0</v>
      </c>
      <c r="R23" s="561">
        <f t="shared" si="2"/>
        <v>0</v>
      </c>
      <c r="S23" s="561">
        <f t="shared" si="2"/>
        <v>0</v>
      </c>
      <c r="T23" s="561">
        <f t="shared" si="2"/>
        <v>0</v>
      </c>
      <c r="U23" s="561">
        <f t="shared" si="2"/>
        <v>0</v>
      </c>
      <c r="V23" s="561">
        <f t="shared" ref="V23:AS23" si="3">SUM(V21:V22)</f>
        <v>0</v>
      </c>
      <c r="W23" s="561">
        <f t="shared" si="3"/>
        <v>0</v>
      </c>
      <c r="X23" s="41">
        <f t="shared" si="3"/>
        <v>0</v>
      </c>
      <c r="Y23" s="41">
        <f t="shared" si="3"/>
        <v>0</v>
      </c>
      <c r="Z23" s="41">
        <f t="shared" si="3"/>
        <v>0</v>
      </c>
      <c r="AA23" s="41">
        <f t="shared" si="3"/>
        <v>0</v>
      </c>
      <c r="AB23" s="41">
        <f t="shared" si="3"/>
        <v>0</v>
      </c>
      <c r="AC23" s="41">
        <f t="shared" si="3"/>
        <v>0</v>
      </c>
      <c r="AD23" s="41">
        <f t="shared" si="3"/>
        <v>0</v>
      </c>
      <c r="AE23" s="41">
        <f t="shared" si="3"/>
        <v>0</v>
      </c>
      <c r="AF23" s="41">
        <f t="shared" si="3"/>
        <v>0</v>
      </c>
      <c r="AG23" s="41">
        <f t="shared" si="3"/>
        <v>0</v>
      </c>
      <c r="AH23" s="41">
        <f t="shared" si="3"/>
        <v>0</v>
      </c>
      <c r="AI23" s="41">
        <f t="shared" si="3"/>
        <v>0</v>
      </c>
      <c r="AJ23" s="41">
        <f t="shared" si="3"/>
        <v>0</v>
      </c>
      <c r="AK23" s="41">
        <f t="shared" si="3"/>
        <v>0</v>
      </c>
      <c r="AL23" s="41">
        <f t="shared" si="3"/>
        <v>0</v>
      </c>
      <c r="AM23" s="41">
        <f t="shared" si="3"/>
        <v>0</v>
      </c>
      <c r="AN23" s="41">
        <f t="shared" si="3"/>
        <v>0</v>
      </c>
      <c r="AO23" s="41">
        <f t="shared" si="3"/>
        <v>0</v>
      </c>
      <c r="AP23" s="41">
        <f t="shared" si="3"/>
        <v>0</v>
      </c>
      <c r="AQ23" s="41">
        <f t="shared" si="3"/>
        <v>0</v>
      </c>
      <c r="AR23" s="41">
        <f t="shared" si="3"/>
        <v>0</v>
      </c>
      <c r="AS23" s="41">
        <f t="shared" si="3"/>
        <v>0</v>
      </c>
      <c r="AT23" s="94" t="s">
        <v>586</v>
      </c>
      <c r="AU23" s="94"/>
      <c r="AV23" s="569">
        <f>+SUM(D23:AS23)-X28</f>
        <v>0</v>
      </c>
    </row>
    <row r="24" spans="3:49" ht="13.5">
      <c r="C24" s="33" t="s">
        <v>91</v>
      </c>
      <c r="D24" s="545">
        <f t="array" ref="D24:W28">+Z19:AS23</f>
        <v>23</v>
      </c>
      <c r="E24" s="545">
        <v>24</v>
      </c>
      <c r="F24" s="545">
        <v>25</v>
      </c>
      <c r="G24" s="545">
        <v>26</v>
      </c>
      <c r="H24" s="545">
        <v>27</v>
      </c>
      <c r="I24" s="545">
        <v>28</v>
      </c>
      <c r="J24" s="545">
        <v>29</v>
      </c>
      <c r="K24" s="545">
        <v>30</v>
      </c>
      <c r="L24" s="545">
        <v>31</v>
      </c>
      <c r="M24" s="545">
        <v>32</v>
      </c>
      <c r="N24" s="545">
        <v>33</v>
      </c>
      <c r="O24" s="545">
        <v>34</v>
      </c>
      <c r="P24" s="545">
        <v>35</v>
      </c>
      <c r="Q24" s="545">
        <v>36</v>
      </c>
      <c r="R24" s="545">
        <v>37</v>
      </c>
      <c r="S24" s="545">
        <v>38</v>
      </c>
      <c r="T24" s="545">
        <v>39</v>
      </c>
      <c r="U24" s="545">
        <v>40</v>
      </c>
      <c r="V24" s="545">
        <v>41</v>
      </c>
      <c r="W24" s="545">
        <v>42</v>
      </c>
      <c r="X24" s="545"/>
    </row>
    <row r="25" spans="3:49" ht="55.5" customHeight="1">
      <c r="C25" s="34" t="s">
        <v>92</v>
      </c>
      <c r="D25" s="546" t="str">
        <v>建設　　　　　　　　</v>
      </c>
      <c r="E25" s="546" t="str">
        <v>電力・ガス・熱供給</v>
      </c>
      <c r="F25" s="546" t="str">
        <v>水道</v>
      </c>
      <c r="G25" s="546" t="str">
        <v>廃棄物処理</v>
      </c>
      <c r="H25" s="546" t="str">
        <v>商業　　　　　　　　</v>
      </c>
      <c r="I25" s="546" t="str">
        <v>金融・保険　　　　　</v>
      </c>
      <c r="J25" s="546" t="str">
        <v>不動産　　　　　　　</v>
      </c>
      <c r="K25" s="546" t="str">
        <v>運輸・郵便　　　</v>
      </c>
      <c r="L25" s="546" t="str">
        <v>情報通信</v>
      </c>
      <c r="M25" s="546" t="str">
        <v>公務　　　　　　　　</v>
      </c>
      <c r="N25" s="546" t="str">
        <v>教育・研究　　　　　</v>
      </c>
      <c r="O25" s="546" t="str">
        <v>医療・福祉</v>
      </c>
      <c r="P25" s="546" t="str">
        <v>その他の非営利団体サービス</v>
      </c>
      <c r="Q25" s="546" t="str">
        <v>対事業所サービス</v>
      </c>
      <c r="R25" s="546" t="str">
        <v>宿泊業</v>
      </c>
      <c r="S25" s="546" t="str">
        <v>飲食サービス</v>
      </c>
      <c r="T25" s="546" t="str">
        <v>娯楽サービス</v>
      </c>
      <c r="U25" s="546" t="str">
        <v>対個人サービス</v>
      </c>
      <c r="V25" s="546" t="str">
        <v>事務用品</v>
      </c>
      <c r="W25" s="546" t="str">
        <v>分類不明</v>
      </c>
      <c r="X25" s="546" t="s">
        <v>90</v>
      </c>
    </row>
    <row r="26" spans="3:49" ht="17.850000000000001" customHeight="1">
      <c r="C26" s="35" t="s">
        <v>78</v>
      </c>
      <c r="D26" s="36">
        <v>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f>SUM(D21:Y21)+SUM(D26:W26)</f>
        <v>0</v>
      </c>
    </row>
    <row r="27" spans="3:49" ht="17.850000000000001" customHeight="1">
      <c r="C27" s="38" t="s">
        <v>79</v>
      </c>
      <c r="D27" s="39">
        <v>0</v>
      </c>
      <c r="E27" s="39">
        <v>0</v>
      </c>
      <c r="F27" s="39">
        <v>0</v>
      </c>
      <c r="G27" s="39">
        <v>0</v>
      </c>
      <c r="H27" s="39">
        <v>0</v>
      </c>
      <c r="I27" s="39">
        <v>0</v>
      </c>
      <c r="J27" s="39">
        <v>0</v>
      </c>
      <c r="K27" s="39">
        <v>0</v>
      </c>
      <c r="L27" s="39">
        <v>0</v>
      </c>
      <c r="M27" s="39">
        <v>0</v>
      </c>
      <c r="N27" s="39">
        <v>0</v>
      </c>
      <c r="O27" s="39">
        <v>0</v>
      </c>
      <c r="P27" s="39">
        <v>0</v>
      </c>
      <c r="Q27" s="39">
        <v>0</v>
      </c>
      <c r="R27" s="39">
        <v>0</v>
      </c>
      <c r="S27" s="39">
        <v>0</v>
      </c>
      <c r="T27" s="39">
        <v>0</v>
      </c>
      <c r="U27" s="39">
        <v>0</v>
      </c>
      <c r="V27" s="39">
        <v>0</v>
      </c>
      <c r="W27" s="39">
        <v>0</v>
      </c>
      <c r="X27" s="39">
        <f>SUM(D22:Y22)+SUM(D27:W27)</f>
        <v>0</v>
      </c>
    </row>
    <row r="28" spans="3:49" ht="17.850000000000001" customHeight="1">
      <c r="C28" s="40" t="s">
        <v>80</v>
      </c>
      <c r="D28" s="41">
        <v>0</v>
      </c>
      <c r="E28" s="41">
        <v>0</v>
      </c>
      <c r="F28" s="41">
        <v>0</v>
      </c>
      <c r="G28" s="41">
        <v>0</v>
      </c>
      <c r="H28" s="41">
        <v>0</v>
      </c>
      <c r="I28" s="41">
        <v>0</v>
      </c>
      <c r="J28" s="41">
        <v>0</v>
      </c>
      <c r="K28" s="41">
        <v>0</v>
      </c>
      <c r="L28" s="41">
        <v>0</v>
      </c>
      <c r="M28" s="41">
        <v>0</v>
      </c>
      <c r="N28" s="41">
        <v>0</v>
      </c>
      <c r="O28" s="41">
        <v>0</v>
      </c>
      <c r="P28" s="41">
        <v>0</v>
      </c>
      <c r="Q28" s="41">
        <v>0</v>
      </c>
      <c r="R28" s="41">
        <v>0</v>
      </c>
      <c r="S28" s="41">
        <v>0</v>
      </c>
      <c r="T28" s="41">
        <v>0</v>
      </c>
      <c r="U28" s="41">
        <v>0</v>
      </c>
      <c r="V28" s="41">
        <v>0</v>
      </c>
      <c r="W28" s="41">
        <v>0</v>
      </c>
      <c r="X28" s="41">
        <f>SUM(D23:Y23)+SUM(D28:W28)</f>
        <v>0</v>
      </c>
    </row>
    <row r="29" spans="3:49" ht="17.25">
      <c r="C29" s="32" t="s">
        <v>96</v>
      </c>
    </row>
    <row r="30" spans="3:49" ht="13.5">
      <c r="C30" s="33" t="s">
        <v>91</v>
      </c>
      <c r="D30" s="596">
        <f t="array" ref="D30:AS31">+TRANSPOSE('入力 _県内外'!$B$6:$C$47)</f>
        <v>1</v>
      </c>
      <c r="E30" s="596">
        <v>2</v>
      </c>
      <c r="F30" s="596">
        <v>3</v>
      </c>
      <c r="G30" s="596">
        <v>4</v>
      </c>
      <c r="H30" s="596">
        <v>5</v>
      </c>
      <c r="I30" s="596">
        <v>6</v>
      </c>
      <c r="J30" s="596">
        <v>7</v>
      </c>
      <c r="K30" s="596">
        <v>8</v>
      </c>
      <c r="L30" s="596">
        <v>9</v>
      </c>
      <c r="M30" s="596">
        <v>10</v>
      </c>
      <c r="N30" s="596">
        <v>11</v>
      </c>
      <c r="O30" s="596">
        <v>12</v>
      </c>
      <c r="P30" s="596">
        <v>13</v>
      </c>
      <c r="Q30" s="596">
        <v>14</v>
      </c>
      <c r="R30" s="596">
        <v>15</v>
      </c>
      <c r="S30" s="596">
        <v>16</v>
      </c>
      <c r="T30" s="596">
        <v>17</v>
      </c>
      <c r="U30" s="596">
        <v>18</v>
      </c>
      <c r="V30" s="596">
        <v>19</v>
      </c>
      <c r="W30" s="596">
        <v>20</v>
      </c>
      <c r="X30" s="596">
        <v>21</v>
      </c>
      <c r="Y30" s="596">
        <v>22</v>
      </c>
      <c r="Z30" s="596">
        <v>23</v>
      </c>
      <c r="AA30" s="596">
        <v>24</v>
      </c>
      <c r="AB30" s="596">
        <v>25</v>
      </c>
      <c r="AC30" s="596">
        <v>26</v>
      </c>
      <c r="AD30" s="596">
        <v>27</v>
      </c>
      <c r="AE30" s="596">
        <v>28</v>
      </c>
      <c r="AF30" s="596">
        <v>29</v>
      </c>
      <c r="AG30" s="596">
        <v>30</v>
      </c>
      <c r="AH30" s="596">
        <v>31</v>
      </c>
      <c r="AI30" s="596">
        <v>32</v>
      </c>
      <c r="AJ30" s="596">
        <v>33</v>
      </c>
      <c r="AK30" s="596">
        <v>34</v>
      </c>
      <c r="AL30" s="596">
        <v>35</v>
      </c>
      <c r="AM30" s="596">
        <v>36</v>
      </c>
      <c r="AN30" s="596">
        <v>37</v>
      </c>
      <c r="AO30" s="596">
        <v>38</v>
      </c>
      <c r="AP30" s="596">
        <v>39</v>
      </c>
      <c r="AQ30" s="596">
        <v>40</v>
      </c>
      <c r="AR30" s="596">
        <v>41</v>
      </c>
      <c r="AS30" s="596">
        <v>42</v>
      </c>
      <c r="AT30" s="94" t="s">
        <v>586</v>
      </c>
      <c r="AU30" s="94"/>
      <c r="AV30" s="47"/>
      <c r="AW30" s="94" t="s">
        <v>586</v>
      </c>
    </row>
    <row r="31" spans="3:49" ht="55.5" customHeight="1">
      <c r="C31" s="44" t="s">
        <v>93</v>
      </c>
      <c r="D31" s="546" t="str">
        <v>農業　　　　　</v>
      </c>
      <c r="E31" s="546" t="str">
        <v>林業　　　　　</v>
      </c>
      <c r="F31" s="546" t="str">
        <v>漁業　　　　</v>
      </c>
      <c r="G31" s="546" t="str">
        <v>鉱業</v>
      </c>
      <c r="H31" s="546" t="str">
        <v>飲食料品　　　　　　　</v>
      </c>
      <c r="I31" s="546" t="str">
        <v>繊維製品　</v>
      </c>
      <c r="J31" s="546" t="str">
        <v>パルプ・紙・木製品</v>
      </c>
      <c r="K31" s="546" t="str">
        <v>化学製品  　　　  　</v>
      </c>
      <c r="L31" s="546" t="str">
        <v>石油・石炭製品　　　</v>
      </c>
      <c r="M31" s="546" t="str">
        <v>プラスチック・ゴム</v>
      </c>
      <c r="N31" s="546" t="str">
        <v>窯業・土石製品　　</v>
      </c>
      <c r="O31" s="546" t="str">
        <v>鉄鋼　　　　　　　　</v>
      </c>
      <c r="P31" s="546" t="str">
        <v>非鉄金属　　　　　　</v>
      </c>
      <c r="Q31" s="546" t="str">
        <v>金属製品　　　　　　</v>
      </c>
      <c r="R31" s="546" t="str">
        <v>はん用機械</v>
      </c>
      <c r="S31" s="546" t="str">
        <v>生産用機械</v>
      </c>
      <c r="T31" s="546" t="str">
        <v>業務用機械</v>
      </c>
      <c r="U31" s="546" t="str">
        <v>電子部品</v>
      </c>
      <c r="V31" s="546" t="str">
        <v>電気機械　　　　　　</v>
      </c>
      <c r="W31" s="546" t="str">
        <v>情報・通信機器</v>
      </c>
      <c r="X31" s="546" t="str">
        <v>輸送機械  　　　　　</v>
      </c>
      <c r="Y31" s="546" t="str">
        <v>その他の製造工業製品</v>
      </c>
      <c r="Z31" s="546" t="str">
        <v>建設　　　　　　　　</v>
      </c>
      <c r="AA31" s="546" t="str">
        <v>電力・ガス・熱供給</v>
      </c>
      <c r="AB31" s="546" t="str">
        <v>水道</v>
      </c>
      <c r="AC31" s="546" t="str">
        <v>廃棄物処理</v>
      </c>
      <c r="AD31" s="546" t="str">
        <v>商業　　　　　　　　</v>
      </c>
      <c r="AE31" s="546" t="str">
        <v>金融・保険　　　　　</v>
      </c>
      <c r="AF31" s="546" t="str">
        <v>不動産　　　　　　　</v>
      </c>
      <c r="AG31" s="546" t="str">
        <v>運輸・郵便　　　</v>
      </c>
      <c r="AH31" s="546" t="str">
        <v>情報通信</v>
      </c>
      <c r="AI31" s="546" t="str">
        <v>公務　　　　　　　　</v>
      </c>
      <c r="AJ31" s="546" t="str">
        <v>教育・研究　　　　　</v>
      </c>
      <c r="AK31" s="546" t="str">
        <v>医療・福祉</v>
      </c>
      <c r="AL31" s="546" t="str">
        <v>その他の非営利団体サービス</v>
      </c>
      <c r="AM31" s="546" t="str">
        <v>対事業所サービス</v>
      </c>
      <c r="AN31" s="546" t="str">
        <v>宿泊業</v>
      </c>
      <c r="AO31" s="546" t="str">
        <v>飲食サービス</v>
      </c>
      <c r="AP31" s="546" t="str">
        <v>娯楽サービス</v>
      </c>
      <c r="AQ31" s="546" t="str">
        <v>対個人サービス</v>
      </c>
      <c r="AR31" s="546" t="str">
        <v>事務用品</v>
      </c>
      <c r="AS31" s="546" t="str">
        <v>分類不明</v>
      </c>
      <c r="AT31" s="94" t="s">
        <v>586</v>
      </c>
      <c r="AU31" s="94"/>
      <c r="AV31" s="30" t="s">
        <v>90</v>
      </c>
      <c r="AW31" s="94" t="s">
        <v>586</v>
      </c>
    </row>
    <row r="32" spans="3:49" ht="17.850000000000001" customHeight="1">
      <c r="C32" s="35" t="s">
        <v>78</v>
      </c>
      <c r="D32" s="36">
        <f t="array" ref="D32:AS32">+TRANSPOSE('1次効果'!$J$189:$J$230)</f>
        <v>0</v>
      </c>
      <c r="E32" s="36">
        <v>0</v>
      </c>
      <c r="F32" s="36">
        <v>0</v>
      </c>
      <c r="G32" s="36">
        <v>0</v>
      </c>
      <c r="H32" s="36">
        <v>0</v>
      </c>
      <c r="I32" s="36">
        <v>0</v>
      </c>
      <c r="J32" s="36">
        <v>0</v>
      </c>
      <c r="K32" s="36">
        <v>0</v>
      </c>
      <c r="L32" s="36">
        <v>0</v>
      </c>
      <c r="M32" s="36">
        <v>0</v>
      </c>
      <c r="N32" s="36">
        <v>0</v>
      </c>
      <c r="O32" s="36">
        <v>0</v>
      </c>
      <c r="P32" s="36">
        <v>0</v>
      </c>
      <c r="Q32" s="36">
        <v>0</v>
      </c>
      <c r="R32" s="36">
        <v>0</v>
      </c>
      <c r="S32" s="36">
        <v>0</v>
      </c>
      <c r="T32" s="36">
        <v>0</v>
      </c>
      <c r="U32" s="36">
        <v>0</v>
      </c>
      <c r="V32" s="36">
        <v>0</v>
      </c>
      <c r="W32" s="36">
        <v>0</v>
      </c>
      <c r="X32" s="36">
        <v>0</v>
      </c>
      <c r="Y32" s="36">
        <v>0</v>
      </c>
      <c r="Z32" s="75">
        <v>0</v>
      </c>
      <c r="AA32" s="75">
        <v>0</v>
      </c>
      <c r="AB32" s="75">
        <v>0</v>
      </c>
      <c r="AC32" s="75">
        <v>0</v>
      </c>
      <c r="AD32" s="75">
        <v>0</v>
      </c>
      <c r="AE32" s="75">
        <v>0</v>
      </c>
      <c r="AF32" s="75">
        <v>0</v>
      </c>
      <c r="AG32" s="75">
        <v>0</v>
      </c>
      <c r="AH32" s="75">
        <v>0</v>
      </c>
      <c r="AI32" s="75">
        <v>0</v>
      </c>
      <c r="AJ32" s="75">
        <v>0</v>
      </c>
      <c r="AK32" s="75">
        <v>0</v>
      </c>
      <c r="AL32" s="75">
        <v>0</v>
      </c>
      <c r="AM32" s="75">
        <v>0</v>
      </c>
      <c r="AN32" s="75">
        <v>0</v>
      </c>
      <c r="AO32" s="75">
        <v>0</v>
      </c>
      <c r="AP32" s="75">
        <v>0</v>
      </c>
      <c r="AQ32" s="75">
        <v>0</v>
      </c>
      <c r="AR32" s="75">
        <v>0</v>
      </c>
      <c r="AS32" s="75">
        <v>0</v>
      </c>
      <c r="AT32" s="94" t="s">
        <v>586</v>
      </c>
      <c r="AU32" s="94"/>
      <c r="AV32" s="568">
        <f>+SUM(D32:AS32)-X37</f>
        <v>0</v>
      </c>
      <c r="AW32" s="94" t="s">
        <v>586</v>
      </c>
    </row>
    <row r="33" spans="3:49" ht="17.850000000000001" customHeight="1">
      <c r="C33" s="38" t="s">
        <v>79</v>
      </c>
      <c r="D33" s="39">
        <f t="array" ref="D33:AS33">+TRANSPOSE('1次効果'!$J$1150:$J$1191)</f>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7">
        <v>0</v>
      </c>
      <c r="AA33" s="37">
        <v>0</v>
      </c>
      <c r="AB33" s="37">
        <v>0</v>
      </c>
      <c r="AC33" s="37">
        <v>0</v>
      </c>
      <c r="AD33" s="37">
        <v>0</v>
      </c>
      <c r="AE33" s="37">
        <v>0</v>
      </c>
      <c r="AF33" s="37">
        <v>0</v>
      </c>
      <c r="AG33" s="37">
        <v>0</v>
      </c>
      <c r="AH33" s="37">
        <v>0</v>
      </c>
      <c r="AI33" s="37">
        <v>0</v>
      </c>
      <c r="AJ33" s="37">
        <v>0</v>
      </c>
      <c r="AK33" s="37">
        <v>0</v>
      </c>
      <c r="AL33" s="37">
        <v>0</v>
      </c>
      <c r="AM33" s="37">
        <v>0</v>
      </c>
      <c r="AN33" s="37">
        <v>0</v>
      </c>
      <c r="AO33" s="37">
        <v>0</v>
      </c>
      <c r="AP33" s="37">
        <v>0</v>
      </c>
      <c r="AQ33" s="37">
        <v>0</v>
      </c>
      <c r="AR33" s="37">
        <v>0</v>
      </c>
      <c r="AS33" s="37">
        <v>0</v>
      </c>
      <c r="AT33" s="94" t="s">
        <v>586</v>
      </c>
      <c r="AU33" s="94"/>
      <c r="AV33" s="568">
        <f>+SUM(D33:AS33)-X38</f>
        <v>0</v>
      </c>
      <c r="AW33" s="94" t="s">
        <v>586</v>
      </c>
    </row>
    <row r="34" spans="3:49" ht="17.850000000000001" customHeight="1">
      <c r="C34" s="40" t="s">
        <v>80</v>
      </c>
      <c r="D34" s="561">
        <f t="shared" ref="D34:U34" si="4">SUM(D32:D33)</f>
        <v>0</v>
      </c>
      <c r="E34" s="561">
        <f t="shared" si="4"/>
        <v>0</v>
      </c>
      <c r="F34" s="561">
        <f t="shared" si="4"/>
        <v>0</v>
      </c>
      <c r="G34" s="561">
        <f t="shared" si="4"/>
        <v>0</v>
      </c>
      <c r="H34" s="561">
        <f t="shared" si="4"/>
        <v>0</v>
      </c>
      <c r="I34" s="561">
        <f t="shared" si="4"/>
        <v>0</v>
      </c>
      <c r="J34" s="561">
        <f t="shared" si="4"/>
        <v>0</v>
      </c>
      <c r="K34" s="561">
        <f t="shared" si="4"/>
        <v>0</v>
      </c>
      <c r="L34" s="561">
        <f t="shared" si="4"/>
        <v>0</v>
      </c>
      <c r="M34" s="561">
        <f t="shared" si="4"/>
        <v>0</v>
      </c>
      <c r="N34" s="561">
        <f t="shared" si="4"/>
        <v>0</v>
      </c>
      <c r="O34" s="561">
        <f t="shared" si="4"/>
        <v>0</v>
      </c>
      <c r="P34" s="561">
        <f t="shared" si="4"/>
        <v>0</v>
      </c>
      <c r="Q34" s="561">
        <f t="shared" si="4"/>
        <v>0</v>
      </c>
      <c r="R34" s="561">
        <f t="shared" si="4"/>
        <v>0</v>
      </c>
      <c r="S34" s="561">
        <f t="shared" si="4"/>
        <v>0</v>
      </c>
      <c r="T34" s="561">
        <f t="shared" si="4"/>
        <v>0</v>
      </c>
      <c r="U34" s="561">
        <f t="shared" si="4"/>
        <v>0</v>
      </c>
      <c r="V34" s="561">
        <f t="shared" ref="V34:AS34" si="5">SUM(V32:V33)</f>
        <v>0</v>
      </c>
      <c r="W34" s="561">
        <f t="shared" si="5"/>
        <v>0</v>
      </c>
      <c r="X34" s="41">
        <f t="shared" si="5"/>
        <v>0</v>
      </c>
      <c r="Y34" s="41">
        <f t="shared" si="5"/>
        <v>0</v>
      </c>
      <c r="Z34" s="41">
        <f t="shared" si="5"/>
        <v>0</v>
      </c>
      <c r="AA34" s="41">
        <f t="shared" si="5"/>
        <v>0</v>
      </c>
      <c r="AB34" s="41">
        <f t="shared" si="5"/>
        <v>0</v>
      </c>
      <c r="AC34" s="41">
        <f t="shared" si="5"/>
        <v>0</v>
      </c>
      <c r="AD34" s="41">
        <f t="shared" si="5"/>
        <v>0</v>
      </c>
      <c r="AE34" s="41">
        <f t="shared" si="5"/>
        <v>0</v>
      </c>
      <c r="AF34" s="41">
        <f t="shared" si="5"/>
        <v>0</v>
      </c>
      <c r="AG34" s="41">
        <f t="shared" si="5"/>
        <v>0</v>
      </c>
      <c r="AH34" s="41">
        <f t="shared" si="5"/>
        <v>0</v>
      </c>
      <c r="AI34" s="41">
        <f t="shared" si="5"/>
        <v>0</v>
      </c>
      <c r="AJ34" s="41">
        <f t="shared" si="5"/>
        <v>0</v>
      </c>
      <c r="AK34" s="41">
        <f t="shared" si="5"/>
        <v>0</v>
      </c>
      <c r="AL34" s="41">
        <f t="shared" si="5"/>
        <v>0</v>
      </c>
      <c r="AM34" s="41">
        <f t="shared" si="5"/>
        <v>0</v>
      </c>
      <c r="AN34" s="41">
        <f t="shared" si="5"/>
        <v>0</v>
      </c>
      <c r="AO34" s="41">
        <f t="shared" si="5"/>
        <v>0</v>
      </c>
      <c r="AP34" s="41">
        <f t="shared" si="5"/>
        <v>0</v>
      </c>
      <c r="AQ34" s="41">
        <f t="shared" si="5"/>
        <v>0</v>
      </c>
      <c r="AR34" s="41">
        <f t="shared" si="5"/>
        <v>0</v>
      </c>
      <c r="AS34" s="41">
        <f t="shared" si="5"/>
        <v>0</v>
      </c>
      <c r="AT34" s="94" t="s">
        <v>586</v>
      </c>
      <c r="AU34" s="94"/>
      <c r="AV34" s="569">
        <f>+SUM(D34:AS34)-X39</f>
        <v>0</v>
      </c>
      <c r="AW34" s="94" t="s">
        <v>586</v>
      </c>
    </row>
    <row r="35" spans="3:49" ht="13.5">
      <c r="C35" s="33" t="s">
        <v>91</v>
      </c>
      <c r="D35" s="545">
        <f t="array" ref="D35:W39">+Z30:AS34</f>
        <v>23</v>
      </c>
      <c r="E35" s="545">
        <v>24</v>
      </c>
      <c r="F35" s="545">
        <v>25</v>
      </c>
      <c r="G35" s="545">
        <v>26</v>
      </c>
      <c r="H35" s="545">
        <v>27</v>
      </c>
      <c r="I35" s="545">
        <v>28</v>
      </c>
      <c r="J35" s="545">
        <v>29</v>
      </c>
      <c r="K35" s="545">
        <v>30</v>
      </c>
      <c r="L35" s="545">
        <v>31</v>
      </c>
      <c r="M35" s="545">
        <v>32</v>
      </c>
      <c r="N35" s="545">
        <v>33</v>
      </c>
      <c r="O35" s="545">
        <v>34</v>
      </c>
      <c r="P35" s="545">
        <v>35</v>
      </c>
      <c r="Q35" s="545">
        <v>36</v>
      </c>
      <c r="R35" s="545">
        <v>37</v>
      </c>
      <c r="S35" s="545">
        <v>38</v>
      </c>
      <c r="T35" s="545">
        <v>39</v>
      </c>
      <c r="U35" s="545">
        <v>40</v>
      </c>
      <c r="V35" s="545">
        <v>41</v>
      </c>
      <c r="W35" s="545">
        <v>42</v>
      </c>
      <c r="X35" s="545"/>
    </row>
    <row r="36" spans="3:49" ht="55.5" customHeight="1">
      <c r="C36" s="44" t="s">
        <v>93</v>
      </c>
      <c r="D36" s="546" t="str">
        <v>建設　　　　　　　　</v>
      </c>
      <c r="E36" s="546" t="str">
        <v>電力・ガス・熱供給</v>
      </c>
      <c r="F36" s="546" t="str">
        <v>水道</v>
      </c>
      <c r="G36" s="546" t="str">
        <v>廃棄物処理</v>
      </c>
      <c r="H36" s="546" t="str">
        <v>商業　　　　　　　　</v>
      </c>
      <c r="I36" s="546" t="str">
        <v>金融・保険　　　　　</v>
      </c>
      <c r="J36" s="546" t="str">
        <v>不動産　　　　　　　</v>
      </c>
      <c r="K36" s="546" t="str">
        <v>運輸・郵便　　　</v>
      </c>
      <c r="L36" s="546" t="str">
        <v>情報通信</v>
      </c>
      <c r="M36" s="546" t="str">
        <v>公務　　　　　　　　</v>
      </c>
      <c r="N36" s="546" t="str">
        <v>教育・研究　　　　　</v>
      </c>
      <c r="O36" s="546" t="str">
        <v>医療・福祉</v>
      </c>
      <c r="P36" s="546" t="str">
        <v>その他の非営利団体サービス</v>
      </c>
      <c r="Q36" s="546" t="str">
        <v>対事業所サービス</v>
      </c>
      <c r="R36" s="546" t="str">
        <v>宿泊業</v>
      </c>
      <c r="S36" s="546" t="str">
        <v>飲食サービス</v>
      </c>
      <c r="T36" s="546" t="str">
        <v>娯楽サービス</v>
      </c>
      <c r="U36" s="546" t="str">
        <v>対個人サービス</v>
      </c>
      <c r="V36" s="546" t="str">
        <v>事務用品</v>
      </c>
      <c r="W36" s="546" t="str">
        <v>分類不明</v>
      </c>
      <c r="X36" s="546" t="s">
        <v>90</v>
      </c>
    </row>
    <row r="37" spans="3:49" ht="17.850000000000001" customHeight="1">
      <c r="C37" s="35" t="s">
        <v>78</v>
      </c>
      <c r="D37" s="36">
        <v>0</v>
      </c>
      <c r="E37" s="36">
        <v>0</v>
      </c>
      <c r="F37" s="36">
        <v>0</v>
      </c>
      <c r="G37" s="36">
        <v>0</v>
      </c>
      <c r="H37" s="36">
        <v>0</v>
      </c>
      <c r="I37" s="36">
        <v>0</v>
      </c>
      <c r="J37" s="36">
        <v>0</v>
      </c>
      <c r="K37" s="36">
        <v>0</v>
      </c>
      <c r="L37" s="36">
        <v>0</v>
      </c>
      <c r="M37" s="36">
        <v>0</v>
      </c>
      <c r="N37" s="36">
        <v>0</v>
      </c>
      <c r="O37" s="36">
        <v>0</v>
      </c>
      <c r="P37" s="36">
        <v>0</v>
      </c>
      <c r="Q37" s="36">
        <v>0</v>
      </c>
      <c r="R37" s="36">
        <v>0</v>
      </c>
      <c r="S37" s="36">
        <v>0</v>
      </c>
      <c r="T37" s="36">
        <v>0</v>
      </c>
      <c r="U37" s="36">
        <v>0</v>
      </c>
      <c r="V37" s="36">
        <v>0</v>
      </c>
      <c r="W37" s="36">
        <v>0</v>
      </c>
      <c r="X37" s="36">
        <f>SUM(D32:Y32)+SUM(D37:W37)</f>
        <v>0</v>
      </c>
    </row>
    <row r="38" spans="3:49" ht="17.850000000000001" customHeight="1">
      <c r="C38" s="38" t="s">
        <v>79</v>
      </c>
      <c r="D38" s="39">
        <v>0</v>
      </c>
      <c r="E38" s="39">
        <v>0</v>
      </c>
      <c r="F38" s="39">
        <v>0</v>
      </c>
      <c r="G38" s="39">
        <v>0</v>
      </c>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f>SUM(D33:Y33)+SUM(D38:W38)</f>
        <v>0</v>
      </c>
    </row>
    <row r="39" spans="3:49" ht="17.850000000000001" customHeight="1">
      <c r="C39" s="40" t="s">
        <v>80</v>
      </c>
      <c r="D39" s="41">
        <v>0</v>
      </c>
      <c r="E39" s="41">
        <v>0</v>
      </c>
      <c r="F39" s="41">
        <v>0</v>
      </c>
      <c r="G39" s="41">
        <v>0</v>
      </c>
      <c r="H39" s="41">
        <v>0</v>
      </c>
      <c r="I39" s="41">
        <v>0</v>
      </c>
      <c r="J39" s="41">
        <v>0</v>
      </c>
      <c r="K39" s="41">
        <v>0</v>
      </c>
      <c r="L39" s="41">
        <v>0</v>
      </c>
      <c r="M39" s="41">
        <v>0</v>
      </c>
      <c r="N39" s="41">
        <v>0</v>
      </c>
      <c r="O39" s="41">
        <v>0</v>
      </c>
      <c r="P39" s="41">
        <v>0</v>
      </c>
      <c r="Q39" s="41">
        <v>0</v>
      </c>
      <c r="R39" s="41">
        <v>0</v>
      </c>
      <c r="S39" s="41">
        <v>0</v>
      </c>
      <c r="T39" s="41">
        <v>0</v>
      </c>
      <c r="U39" s="41">
        <v>0</v>
      </c>
      <c r="V39" s="41">
        <v>0</v>
      </c>
      <c r="W39" s="41">
        <v>0</v>
      </c>
      <c r="X39" s="41">
        <f>SUM(D34:Y34)+SUM(D39:W39)</f>
        <v>0</v>
      </c>
    </row>
    <row r="40" spans="3:49" ht="10.7" customHeight="1">
      <c r="C40" s="43"/>
    </row>
    <row r="41" spans="3:49" ht="10.7" customHeight="1">
      <c r="C41" s="43"/>
    </row>
    <row r="42" spans="3:49" s="31" customFormat="1" ht="18.75">
      <c r="C42" s="49" t="s">
        <v>97</v>
      </c>
    </row>
    <row r="43" spans="3:49" s="31" customFormat="1" ht="5.0999999999999996" customHeight="1"/>
    <row r="44" spans="3:49" s="31" customFormat="1" ht="17.25">
      <c r="C44" s="32" t="s">
        <v>169</v>
      </c>
      <c r="H44" s="29" t="s">
        <v>170</v>
      </c>
      <c r="I44" s="32" t="s">
        <v>101</v>
      </c>
      <c r="M44" s="50"/>
    </row>
    <row r="45" spans="3:49" s="31" customFormat="1" ht="14.25" customHeight="1">
      <c r="C45" s="51"/>
      <c r="D45" s="52" t="s">
        <v>102</v>
      </c>
      <c r="E45" s="53"/>
      <c r="F45" s="53"/>
      <c r="G45" s="87"/>
      <c r="I45" s="656" t="str">
        <f>+推計結果の概要!N47</f>
        <v>平成27年度県民経済計算より（平成23年暦年変換後）</v>
      </c>
      <c r="J45" s="657"/>
      <c r="K45" s="657"/>
      <c r="L45" s="658"/>
      <c r="M45" s="50"/>
    </row>
    <row r="46" spans="3:49" s="31" customFormat="1" ht="27">
      <c r="C46" s="55"/>
      <c r="D46" s="56" t="s">
        <v>103</v>
      </c>
      <c r="E46" s="57" t="s">
        <v>104</v>
      </c>
      <c r="F46" s="56" t="s">
        <v>105</v>
      </c>
      <c r="G46" s="88"/>
      <c r="H46" s="89"/>
      <c r="I46" s="659"/>
      <c r="J46" s="660"/>
      <c r="K46" s="660"/>
      <c r="L46" s="661"/>
      <c r="M46" s="50"/>
    </row>
    <row r="47" spans="3:49" s="31" customFormat="1" ht="17.850000000000001" customHeight="1">
      <c r="C47" s="59" t="s">
        <v>106</v>
      </c>
      <c r="D47" s="60">
        <f>推計結果の概要!D61</f>
        <v>0</v>
      </c>
      <c r="E47" s="60">
        <f>推計結果の概要!E61</f>
        <v>0</v>
      </c>
      <c r="F47" s="61">
        <f>IF(D47=0,0,E47/D47)</f>
        <v>0</v>
      </c>
      <c r="G47" s="90"/>
      <c r="H47" s="91"/>
      <c r="I47" s="662">
        <f>+推計結果の概要!N49</f>
        <v>0.66465911321126903</v>
      </c>
      <c r="J47" s="663"/>
      <c r="K47" s="663"/>
      <c r="L47" s="664"/>
      <c r="M47" s="50"/>
    </row>
    <row r="48" spans="3:49" s="31" customFormat="1" ht="17.850000000000001" customHeight="1">
      <c r="C48" s="59" t="s">
        <v>107</v>
      </c>
      <c r="D48" s="60">
        <f>D47</f>
        <v>0</v>
      </c>
      <c r="E48" s="60">
        <f>推計結果の概要!E62</f>
        <v>0</v>
      </c>
      <c r="F48" s="61">
        <f>IF(D48=0,0,E48/D48)</f>
        <v>0</v>
      </c>
      <c r="G48" s="90"/>
      <c r="H48" s="91"/>
      <c r="I48" s="665"/>
      <c r="J48" s="666"/>
      <c r="K48" s="666"/>
      <c r="L48" s="667"/>
      <c r="M48" s="50"/>
    </row>
    <row r="49" spans="3:49" s="31" customFormat="1" ht="10.7" customHeight="1">
      <c r="D49" s="63"/>
      <c r="E49" s="63"/>
      <c r="F49" s="64"/>
      <c r="G49" s="63"/>
      <c r="H49" s="63"/>
      <c r="I49" s="64"/>
      <c r="J49" s="63"/>
      <c r="K49" s="63"/>
      <c r="L49" s="64"/>
      <c r="M49" s="50"/>
      <c r="N49" s="50"/>
      <c r="O49" s="65"/>
      <c r="P49" s="65"/>
      <c r="Q49" s="65"/>
    </row>
    <row r="50" spans="3:49" s="31" customFormat="1" ht="18.75">
      <c r="C50" s="49" t="s">
        <v>171</v>
      </c>
      <c r="D50" s="25"/>
      <c r="E50" s="25"/>
      <c r="F50" s="69"/>
      <c r="G50" s="70"/>
      <c r="H50" s="25"/>
      <c r="I50" s="25"/>
      <c r="J50" s="71"/>
      <c r="K50" s="72"/>
      <c r="L50" s="25"/>
      <c r="M50" s="25"/>
      <c r="N50" s="25"/>
      <c r="O50" s="25"/>
      <c r="P50" s="25"/>
      <c r="W50" s="29" t="s">
        <v>55</v>
      </c>
    </row>
    <row r="51" spans="3:49" s="31" customFormat="1" ht="13.5">
      <c r="C51" s="47"/>
      <c r="D51" s="596">
        <f t="array" ref="D51:AS52">+TRANSPOSE('入力 _県内外'!$B$6:$C$47)</f>
        <v>1</v>
      </c>
      <c r="E51" s="596">
        <v>2</v>
      </c>
      <c r="F51" s="596">
        <v>3</v>
      </c>
      <c r="G51" s="596">
        <v>4</v>
      </c>
      <c r="H51" s="596">
        <v>5</v>
      </c>
      <c r="I51" s="596">
        <v>6</v>
      </c>
      <c r="J51" s="596">
        <v>7</v>
      </c>
      <c r="K51" s="596">
        <v>8</v>
      </c>
      <c r="L51" s="596">
        <v>9</v>
      </c>
      <c r="M51" s="596">
        <v>10</v>
      </c>
      <c r="N51" s="596">
        <v>11</v>
      </c>
      <c r="O51" s="596">
        <v>12</v>
      </c>
      <c r="P51" s="596">
        <v>13</v>
      </c>
      <c r="Q51" s="596">
        <v>14</v>
      </c>
      <c r="R51" s="596">
        <v>15</v>
      </c>
      <c r="S51" s="596">
        <v>16</v>
      </c>
      <c r="T51" s="596">
        <v>17</v>
      </c>
      <c r="U51" s="596">
        <v>18</v>
      </c>
      <c r="V51" s="596">
        <v>19</v>
      </c>
      <c r="W51" s="596">
        <v>20</v>
      </c>
      <c r="X51" s="596">
        <v>21</v>
      </c>
      <c r="Y51" s="596">
        <v>22</v>
      </c>
      <c r="Z51" s="596">
        <v>23</v>
      </c>
      <c r="AA51" s="596">
        <v>24</v>
      </c>
      <c r="AB51" s="596">
        <v>25</v>
      </c>
      <c r="AC51" s="596">
        <v>26</v>
      </c>
      <c r="AD51" s="596">
        <v>27</v>
      </c>
      <c r="AE51" s="596">
        <v>28</v>
      </c>
      <c r="AF51" s="596">
        <v>29</v>
      </c>
      <c r="AG51" s="596">
        <v>30</v>
      </c>
      <c r="AH51" s="596">
        <v>31</v>
      </c>
      <c r="AI51" s="596">
        <v>32</v>
      </c>
      <c r="AJ51" s="596">
        <v>33</v>
      </c>
      <c r="AK51" s="596">
        <v>34</v>
      </c>
      <c r="AL51" s="596">
        <v>35</v>
      </c>
      <c r="AM51" s="596">
        <v>36</v>
      </c>
      <c r="AN51" s="596">
        <v>37</v>
      </c>
      <c r="AO51" s="596">
        <v>38</v>
      </c>
      <c r="AP51" s="596">
        <v>39</v>
      </c>
      <c r="AQ51" s="596">
        <v>40</v>
      </c>
      <c r="AR51" s="596">
        <v>41</v>
      </c>
      <c r="AS51" s="596">
        <v>42</v>
      </c>
      <c r="AT51" s="94" t="s">
        <v>586</v>
      </c>
      <c r="AU51" s="94"/>
      <c r="AV51" s="47"/>
      <c r="AW51" s="94" t="s">
        <v>586</v>
      </c>
    </row>
    <row r="52" spans="3:49" s="31" customFormat="1" ht="67.5">
      <c r="C52" s="73" t="s">
        <v>56</v>
      </c>
      <c r="D52" s="546" t="str">
        <v>農業　　　　　</v>
      </c>
      <c r="E52" s="546" t="str">
        <v>林業　　　　　</v>
      </c>
      <c r="F52" s="546" t="str">
        <v>漁業　　　　</v>
      </c>
      <c r="G52" s="546" t="str">
        <v>鉱業</v>
      </c>
      <c r="H52" s="546" t="str">
        <v>飲食料品　　　　　　　</v>
      </c>
      <c r="I52" s="546" t="str">
        <v>繊維製品　</v>
      </c>
      <c r="J52" s="546" t="str">
        <v>パルプ・紙・木製品</v>
      </c>
      <c r="K52" s="546" t="str">
        <v>化学製品  　　　  　</v>
      </c>
      <c r="L52" s="546" t="str">
        <v>石油・石炭製品　　　</v>
      </c>
      <c r="M52" s="546" t="str">
        <v>プラスチック・ゴム</v>
      </c>
      <c r="N52" s="546" t="str">
        <v>窯業・土石製品　　</v>
      </c>
      <c r="O52" s="546" t="str">
        <v>鉄鋼　　　　　　　　</v>
      </c>
      <c r="P52" s="546" t="str">
        <v>非鉄金属　　　　　　</v>
      </c>
      <c r="Q52" s="546" t="str">
        <v>金属製品　　　　　　</v>
      </c>
      <c r="R52" s="546" t="str">
        <v>はん用機械</v>
      </c>
      <c r="S52" s="546" t="str">
        <v>生産用機械</v>
      </c>
      <c r="T52" s="546" t="str">
        <v>業務用機械</v>
      </c>
      <c r="U52" s="546" t="str">
        <v>電子部品</v>
      </c>
      <c r="V52" s="546" t="str">
        <v>電気機械　　　　　　</v>
      </c>
      <c r="W52" s="546" t="str">
        <v>情報・通信機器</v>
      </c>
      <c r="X52" s="546" t="str">
        <v>輸送機械  　　　　　</v>
      </c>
      <c r="Y52" s="546" t="str">
        <v>その他の製造工業製品</v>
      </c>
      <c r="Z52" s="546" t="str">
        <v>建設　　　　　　　　</v>
      </c>
      <c r="AA52" s="546" t="str">
        <v>電力・ガス・熱供給</v>
      </c>
      <c r="AB52" s="546" t="str">
        <v>水道</v>
      </c>
      <c r="AC52" s="546" t="str">
        <v>廃棄物処理</v>
      </c>
      <c r="AD52" s="546" t="str">
        <v>商業　　　　　　　　</v>
      </c>
      <c r="AE52" s="546" t="str">
        <v>金融・保険　　　　　</v>
      </c>
      <c r="AF52" s="546" t="str">
        <v>不動産　　　　　　　</v>
      </c>
      <c r="AG52" s="546" t="str">
        <v>運輸・郵便　　　</v>
      </c>
      <c r="AH52" s="546" t="str">
        <v>情報通信</v>
      </c>
      <c r="AI52" s="546" t="str">
        <v>公務　　　　　　　　</v>
      </c>
      <c r="AJ52" s="546" t="str">
        <v>教育・研究　　　　　</v>
      </c>
      <c r="AK52" s="546" t="str">
        <v>医療・福祉</v>
      </c>
      <c r="AL52" s="546" t="str">
        <v>その他の非営利団体サービス</v>
      </c>
      <c r="AM52" s="546" t="str">
        <v>対事業所サービス</v>
      </c>
      <c r="AN52" s="546" t="str">
        <v>宿泊業</v>
      </c>
      <c r="AO52" s="546" t="str">
        <v>飲食サービス</v>
      </c>
      <c r="AP52" s="546" t="str">
        <v>娯楽サービス</v>
      </c>
      <c r="AQ52" s="546" t="str">
        <v>対個人サービス</v>
      </c>
      <c r="AR52" s="546" t="str">
        <v>事務用品</v>
      </c>
      <c r="AS52" s="546" t="str">
        <v>分類不明</v>
      </c>
      <c r="AT52" s="94" t="s">
        <v>586</v>
      </c>
      <c r="AU52" s="94"/>
      <c r="AV52" s="30" t="s">
        <v>90</v>
      </c>
      <c r="AW52" s="94" t="s">
        <v>586</v>
      </c>
    </row>
    <row r="53" spans="3:49" s="31" customFormat="1" ht="17.850000000000001" customHeight="1">
      <c r="C53" s="74" t="s">
        <v>114</v>
      </c>
      <c r="D53" s="75">
        <f>推計結果の概要!D104</f>
        <v>0</v>
      </c>
      <c r="E53" s="75">
        <f>推計結果の概要!E104</f>
        <v>0</v>
      </c>
      <c r="F53" s="75">
        <f>推計結果の概要!F104</f>
        <v>0</v>
      </c>
      <c r="G53" s="75">
        <f>推計結果の概要!G104</f>
        <v>0</v>
      </c>
      <c r="H53" s="75">
        <f>推計結果の概要!H104</f>
        <v>0</v>
      </c>
      <c r="I53" s="75">
        <f>推計結果の概要!I104</f>
        <v>0</v>
      </c>
      <c r="J53" s="75">
        <f>推計結果の概要!J104</f>
        <v>0</v>
      </c>
      <c r="K53" s="75">
        <f>推計結果の概要!K104</f>
        <v>0</v>
      </c>
      <c r="L53" s="75">
        <f>推計結果の概要!L104</f>
        <v>0</v>
      </c>
      <c r="M53" s="75">
        <f>推計結果の概要!M104</f>
        <v>0</v>
      </c>
      <c r="N53" s="75">
        <f>推計結果の概要!N104</f>
        <v>0</v>
      </c>
      <c r="O53" s="75">
        <f>推計結果の概要!O104</f>
        <v>0</v>
      </c>
      <c r="P53" s="75">
        <f>推計結果の概要!P104</f>
        <v>0</v>
      </c>
      <c r="Q53" s="75">
        <f>推計結果の概要!Q104</f>
        <v>0</v>
      </c>
      <c r="R53" s="75">
        <f>推計結果の概要!R104</f>
        <v>0</v>
      </c>
      <c r="S53" s="75">
        <f>推計結果の概要!S104</f>
        <v>0</v>
      </c>
      <c r="T53" s="75">
        <f>推計結果の概要!T104</f>
        <v>0</v>
      </c>
      <c r="U53" s="75">
        <f>推計結果の概要!U104</f>
        <v>0</v>
      </c>
      <c r="V53" s="75">
        <f>推計結果の概要!V104</f>
        <v>0</v>
      </c>
      <c r="W53" s="76">
        <f>推計結果の概要!W104</f>
        <v>0</v>
      </c>
      <c r="X53" s="75">
        <f>推計結果の概要!X104</f>
        <v>0</v>
      </c>
      <c r="Y53" s="75">
        <f>推計結果の概要!Y104</f>
        <v>0</v>
      </c>
      <c r="Z53" s="75">
        <f>推計結果の概要!Z104</f>
        <v>0</v>
      </c>
      <c r="AA53" s="75">
        <f>推計結果の概要!AA104</f>
        <v>0</v>
      </c>
      <c r="AB53" s="75">
        <f>推計結果の概要!AB104</f>
        <v>0</v>
      </c>
      <c r="AC53" s="75">
        <f>推計結果の概要!AC104</f>
        <v>0</v>
      </c>
      <c r="AD53" s="75">
        <f>推計結果の概要!AD104</f>
        <v>0</v>
      </c>
      <c r="AE53" s="75">
        <f>推計結果の概要!AE104</f>
        <v>0</v>
      </c>
      <c r="AF53" s="75">
        <f>推計結果の概要!AF104</f>
        <v>0</v>
      </c>
      <c r="AG53" s="75">
        <f>推計結果の概要!AG104</f>
        <v>0</v>
      </c>
      <c r="AH53" s="75">
        <f>推計結果の概要!AH104</f>
        <v>0</v>
      </c>
      <c r="AI53" s="75">
        <f>推計結果の概要!AI104</f>
        <v>0</v>
      </c>
      <c r="AJ53" s="75">
        <f>推計結果の概要!AJ104</f>
        <v>0</v>
      </c>
      <c r="AK53" s="75">
        <f>推計結果の概要!AK104</f>
        <v>0</v>
      </c>
      <c r="AL53" s="75">
        <f>推計結果の概要!AL104</f>
        <v>0</v>
      </c>
      <c r="AM53" s="75">
        <f>推計結果の概要!AM104</f>
        <v>0</v>
      </c>
      <c r="AN53" s="75">
        <f>推計結果の概要!AN104</f>
        <v>0</v>
      </c>
      <c r="AO53" s="75">
        <f>推計結果の概要!AO104</f>
        <v>0</v>
      </c>
      <c r="AP53" s="75">
        <f>推計結果の概要!AP104</f>
        <v>0</v>
      </c>
      <c r="AQ53" s="75">
        <f>推計結果の概要!AQ104</f>
        <v>0</v>
      </c>
      <c r="AR53" s="75">
        <f>推計結果の概要!AR104</f>
        <v>0</v>
      </c>
      <c r="AS53" s="75">
        <f>推計結果の概要!AS104</f>
        <v>0</v>
      </c>
      <c r="AV53" s="568">
        <f>+SUM(D53:AS53)-X59</f>
        <v>0</v>
      </c>
    </row>
    <row r="54" spans="3:49" s="31" customFormat="1" ht="17.850000000000001" customHeight="1">
      <c r="C54" s="77" t="s">
        <v>115</v>
      </c>
      <c r="D54" s="37">
        <f>推計結果の概要!D105</f>
        <v>0</v>
      </c>
      <c r="E54" s="37">
        <f>推計結果の概要!E105</f>
        <v>0</v>
      </c>
      <c r="F54" s="37">
        <f>推計結果の概要!F105</f>
        <v>0</v>
      </c>
      <c r="G54" s="37">
        <f>推計結果の概要!G105</f>
        <v>0</v>
      </c>
      <c r="H54" s="37">
        <f>推計結果の概要!H105</f>
        <v>0</v>
      </c>
      <c r="I54" s="37">
        <f>推計結果の概要!I105</f>
        <v>0</v>
      </c>
      <c r="J54" s="37">
        <f>推計結果の概要!J105</f>
        <v>0</v>
      </c>
      <c r="K54" s="37">
        <f>推計結果の概要!K105</f>
        <v>0</v>
      </c>
      <c r="L54" s="37">
        <f>推計結果の概要!L105</f>
        <v>0</v>
      </c>
      <c r="M54" s="37">
        <f>推計結果の概要!M105</f>
        <v>0</v>
      </c>
      <c r="N54" s="37">
        <f>推計結果の概要!N105</f>
        <v>0</v>
      </c>
      <c r="O54" s="37">
        <f>推計結果の概要!O105</f>
        <v>0</v>
      </c>
      <c r="P54" s="37">
        <f>推計結果の概要!P105</f>
        <v>0</v>
      </c>
      <c r="Q54" s="37">
        <f>推計結果の概要!Q105</f>
        <v>0</v>
      </c>
      <c r="R54" s="37">
        <f>推計結果の概要!R105</f>
        <v>0</v>
      </c>
      <c r="S54" s="37">
        <f>推計結果の概要!S105</f>
        <v>0</v>
      </c>
      <c r="T54" s="37">
        <f>推計結果の概要!T105</f>
        <v>0</v>
      </c>
      <c r="U54" s="37">
        <f>推計結果の概要!U105</f>
        <v>0</v>
      </c>
      <c r="V54" s="37">
        <f>推計結果の概要!V105</f>
        <v>0</v>
      </c>
      <c r="W54" s="78">
        <f>推計結果の概要!W105</f>
        <v>0</v>
      </c>
      <c r="X54" s="37">
        <f>推計結果の概要!X105</f>
        <v>0</v>
      </c>
      <c r="Y54" s="37">
        <f>推計結果の概要!Y105</f>
        <v>0</v>
      </c>
      <c r="Z54" s="37">
        <f>推計結果の概要!Z105</f>
        <v>0</v>
      </c>
      <c r="AA54" s="37">
        <f>推計結果の概要!AA105</f>
        <v>0</v>
      </c>
      <c r="AB54" s="37">
        <f>推計結果の概要!AB105</f>
        <v>0</v>
      </c>
      <c r="AC54" s="37">
        <f>推計結果の概要!AC105</f>
        <v>0</v>
      </c>
      <c r="AD54" s="37">
        <f>推計結果の概要!AD105</f>
        <v>0</v>
      </c>
      <c r="AE54" s="37">
        <f>推計結果の概要!AE105</f>
        <v>0</v>
      </c>
      <c r="AF54" s="37">
        <f>推計結果の概要!AF105</f>
        <v>0</v>
      </c>
      <c r="AG54" s="37">
        <f>推計結果の概要!AG105</f>
        <v>0</v>
      </c>
      <c r="AH54" s="37">
        <f>推計結果の概要!AH105</f>
        <v>0</v>
      </c>
      <c r="AI54" s="37">
        <f>推計結果の概要!AI105</f>
        <v>0</v>
      </c>
      <c r="AJ54" s="37">
        <f>推計結果の概要!AJ105</f>
        <v>0</v>
      </c>
      <c r="AK54" s="37">
        <f>推計結果の概要!AK105</f>
        <v>0</v>
      </c>
      <c r="AL54" s="37">
        <f>推計結果の概要!AL105</f>
        <v>0</v>
      </c>
      <c r="AM54" s="37">
        <f>推計結果の概要!AM105</f>
        <v>0</v>
      </c>
      <c r="AN54" s="37">
        <f>推計結果の概要!AN105</f>
        <v>0</v>
      </c>
      <c r="AO54" s="37">
        <f>推計結果の概要!AO105</f>
        <v>0</v>
      </c>
      <c r="AP54" s="37">
        <f>推計結果の概要!AP105</f>
        <v>0</v>
      </c>
      <c r="AQ54" s="37">
        <f>推計結果の概要!AQ105</f>
        <v>0</v>
      </c>
      <c r="AR54" s="37">
        <f>推計結果の概要!AR105</f>
        <v>0</v>
      </c>
      <c r="AS54" s="37">
        <f>推計結果の概要!AS105</f>
        <v>0</v>
      </c>
      <c r="AV54" s="568">
        <f>+SUM(D54:AS54)-X60</f>
        <v>0</v>
      </c>
    </row>
    <row r="55" spans="3:49" s="31" customFormat="1" ht="17.850000000000001" customHeight="1">
      <c r="C55" s="77" t="s">
        <v>116</v>
      </c>
      <c r="D55" s="37">
        <f>推計結果の概要!D106</f>
        <v>0</v>
      </c>
      <c r="E55" s="37">
        <f>推計結果の概要!E106</f>
        <v>0</v>
      </c>
      <c r="F55" s="37">
        <f>推計結果の概要!F106</f>
        <v>0</v>
      </c>
      <c r="G55" s="37">
        <f>推計結果の概要!G106</f>
        <v>0</v>
      </c>
      <c r="H55" s="37">
        <f>推計結果の概要!H106</f>
        <v>0</v>
      </c>
      <c r="I55" s="37">
        <f>推計結果の概要!I106</f>
        <v>0</v>
      </c>
      <c r="J55" s="37">
        <f>推計結果の概要!J106</f>
        <v>0</v>
      </c>
      <c r="K55" s="37">
        <f>推計結果の概要!K106</f>
        <v>0</v>
      </c>
      <c r="L55" s="37">
        <f>推計結果の概要!L106</f>
        <v>0</v>
      </c>
      <c r="M55" s="37">
        <f>推計結果の概要!M106</f>
        <v>0</v>
      </c>
      <c r="N55" s="37">
        <f>推計結果の概要!N106</f>
        <v>0</v>
      </c>
      <c r="O55" s="37">
        <f>推計結果の概要!O106</f>
        <v>0</v>
      </c>
      <c r="P55" s="37">
        <f>推計結果の概要!P106</f>
        <v>0</v>
      </c>
      <c r="Q55" s="37">
        <f>推計結果の概要!Q106</f>
        <v>0</v>
      </c>
      <c r="R55" s="37">
        <f>推計結果の概要!R106</f>
        <v>0</v>
      </c>
      <c r="S55" s="37">
        <f>推計結果の概要!S106</f>
        <v>0</v>
      </c>
      <c r="T55" s="37">
        <f>推計結果の概要!T106</f>
        <v>0</v>
      </c>
      <c r="U55" s="37">
        <f>推計結果の概要!U106</f>
        <v>0</v>
      </c>
      <c r="V55" s="37">
        <f>推計結果の概要!V106</f>
        <v>0</v>
      </c>
      <c r="W55" s="78">
        <f>推計結果の概要!W106</f>
        <v>0</v>
      </c>
      <c r="X55" s="37">
        <f>推計結果の概要!X106</f>
        <v>0</v>
      </c>
      <c r="Y55" s="37">
        <f>推計結果の概要!Y106</f>
        <v>0</v>
      </c>
      <c r="Z55" s="37">
        <f>推計結果の概要!Z106</f>
        <v>0</v>
      </c>
      <c r="AA55" s="37">
        <f>推計結果の概要!AA106</f>
        <v>0</v>
      </c>
      <c r="AB55" s="37">
        <f>推計結果の概要!AB106</f>
        <v>0</v>
      </c>
      <c r="AC55" s="37">
        <f>推計結果の概要!AC106</f>
        <v>0</v>
      </c>
      <c r="AD55" s="37">
        <f>推計結果の概要!AD106</f>
        <v>0</v>
      </c>
      <c r="AE55" s="37">
        <f>推計結果の概要!AE106</f>
        <v>0</v>
      </c>
      <c r="AF55" s="37">
        <f>推計結果の概要!AF106</f>
        <v>0</v>
      </c>
      <c r="AG55" s="37">
        <f>推計結果の概要!AG106</f>
        <v>0</v>
      </c>
      <c r="AH55" s="37">
        <f>推計結果の概要!AH106</f>
        <v>0</v>
      </c>
      <c r="AI55" s="37">
        <f>推計結果の概要!AI106</f>
        <v>0</v>
      </c>
      <c r="AJ55" s="37">
        <f>推計結果の概要!AJ106</f>
        <v>0</v>
      </c>
      <c r="AK55" s="37">
        <f>推計結果の概要!AK106</f>
        <v>0</v>
      </c>
      <c r="AL55" s="37">
        <f>推計結果の概要!AL106</f>
        <v>0</v>
      </c>
      <c r="AM55" s="37">
        <f>推計結果の概要!AM106</f>
        <v>0</v>
      </c>
      <c r="AN55" s="37">
        <f>推計結果の概要!AN106</f>
        <v>0</v>
      </c>
      <c r="AO55" s="37">
        <f>推計結果の概要!AO106</f>
        <v>0</v>
      </c>
      <c r="AP55" s="37">
        <f>推計結果の概要!AP106</f>
        <v>0</v>
      </c>
      <c r="AQ55" s="37">
        <f>推計結果の概要!AQ106</f>
        <v>0</v>
      </c>
      <c r="AR55" s="37">
        <f>推計結果の概要!AR106</f>
        <v>0</v>
      </c>
      <c r="AS55" s="37">
        <f>推計結果の概要!AS106</f>
        <v>0</v>
      </c>
      <c r="AV55" s="569">
        <f>+SUM(D55:AS55)-X61</f>
        <v>0</v>
      </c>
    </row>
    <row r="56" spans="3:49" s="31" customFormat="1" ht="17.850000000000001" customHeight="1">
      <c r="C56" s="79" t="s">
        <v>107</v>
      </c>
      <c r="D56" s="41">
        <f>推計結果の概要!D107</f>
        <v>0</v>
      </c>
      <c r="E56" s="41">
        <f>推計結果の概要!E107</f>
        <v>0</v>
      </c>
      <c r="F56" s="41">
        <f>推計結果の概要!F107</f>
        <v>0</v>
      </c>
      <c r="G56" s="41">
        <f>推計結果の概要!G107</f>
        <v>0</v>
      </c>
      <c r="H56" s="41">
        <f>推計結果の概要!H107</f>
        <v>0</v>
      </c>
      <c r="I56" s="41">
        <f>推計結果の概要!I107</f>
        <v>0</v>
      </c>
      <c r="J56" s="41">
        <f>推計結果の概要!J107</f>
        <v>0</v>
      </c>
      <c r="K56" s="41">
        <f>推計結果の概要!K107</f>
        <v>0</v>
      </c>
      <c r="L56" s="41">
        <f>推計結果の概要!L107</f>
        <v>0</v>
      </c>
      <c r="M56" s="41">
        <f>推計結果の概要!M107</f>
        <v>0</v>
      </c>
      <c r="N56" s="41">
        <f>推計結果の概要!N107</f>
        <v>0</v>
      </c>
      <c r="O56" s="41">
        <f>推計結果の概要!O107</f>
        <v>0</v>
      </c>
      <c r="P56" s="41">
        <f>推計結果の概要!P107</f>
        <v>0</v>
      </c>
      <c r="Q56" s="41">
        <f>推計結果の概要!Q107</f>
        <v>0</v>
      </c>
      <c r="R56" s="41">
        <f>推計結果の概要!R107</f>
        <v>0</v>
      </c>
      <c r="S56" s="41">
        <f>推計結果の概要!S107</f>
        <v>0</v>
      </c>
      <c r="T56" s="41">
        <f>推計結果の概要!T107</f>
        <v>0</v>
      </c>
      <c r="U56" s="41">
        <f>推計結果の概要!U107</f>
        <v>0</v>
      </c>
      <c r="V56" s="41">
        <f>推計結果の概要!V107</f>
        <v>0</v>
      </c>
      <c r="W56" s="80">
        <f>推計結果の概要!W107</f>
        <v>0</v>
      </c>
      <c r="X56" s="41">
        <f>推計結果の概要!X107</f>
        <v>0</v>
      </c>
      <c r="Y56" s="41">
        <f>推計結果の概要!Y107</f>
        <v>0</v>
      </c>
      <c r="Z56" s="41">
        <f>推計結果の概要!Z107</f>
        <v>0</v>
      </c>
      <c r="AA56" s="41">
        <f>推計結果の概要!AA107</f>
        <v>0</v>
      </c>
      <c r="AB56" s="41">
        <f>推計結果の概要!AB107</f>
        <v>0</v>
      </c>
      <c r="AC56" s="41">
        <f>推計結果の概要!AC107</f>
        <v>0</v>
      </c>
      <c r="AD56" s="41">
        <f>推計結果の概要!AD107</f>
        <v>0</v>
      </c>
      <c r="AE56" s="41">
        <f>推計結果の概要!AE107</f>
        <v>0</v>
      </c>
      <c r="AF56" s="41">
        <f>推計結果の概要!AF107</f>
        <v>0</v>
      </c>
      <c r="AG56" s="41">
        <f>推計結果の概要!AG107</f>
        <v>0</v>
      </c>
      <c r="AH56" s="41">
        <f>推計結果の概要!AH107</f>
        <v>0</v>
      </c>
      <c r="AI56" s="41">
        <f>推計結果の概要!AI107</f>
        <v>0</v>
      </c>
      <c r="AJ56" s="41">
        <f>推計結果の概要!AJ107</f>
        <v>0</v>
      </c>
      <c r="AK56" s="41">
        <f>推計結果の概要!AK107</f>
        <v>0</v>
      </c>
      <c r="AL56" s="41">
        <f>推計結果の概要!AL107</f>
        <v>0</v>
      </c>
      <c r="AM56" s="41">
        <f>推計結果の概要!AM107</f>
        <v>0</v>
      </c>
      <c r="AN56" s="41">
        <f>推計結果の概要!AN107</f>
        <v>0</v>
      </c>
      <c r="AO56" s="41">
        <f>推計結果の概要!AO107</f>
        <v>0</v>
      </c>
      <c r="AP56" s="41">
        <f>推計結果の概要!AP107</f>
        <v>0</v>
      </c>
      <c r="AQ56" s="41">
        <f>推計結果の概要!AQ107</f>
        <v>0</v>
      </c>
      <c r="AR56" s="41">
        <f>推計結果の概要!AR107</f>
        <v>0</v>
      </c>
      <c r="AS56" s="41">
        <f>推計結果の概要!AS107</f>
        <v>0</v>
      </c>
      <c r="AV56" s="569">
        <f>+SUM(D56:AS56)-X62</f>
        <v>0</v>
      </c>
    </row>
    <row r="57" spans="3:49" s="31" customFormat="1" ht="13.5">
      <c r="C57" s="81"/>
      <c r="D57" s="545">
        <f t="array" ref="D57:W58">+Z51:AS52</f>
        <v>23</v>
      </c>
      <c r="E57" s="545">
        <v>24</v>
      </c>
      <c r="F57" s="545">
        <v>25</v>
      </c>
      <c r="G57" s="545">
        <v>26</v>
      </c>
      <c r="H57" s="545">
        <v>27</v>
      </c>
      <c r="I57" s="545">
        <v>28</v>
      </c>
      <c r="J57" s="545">
        <v>29</v>
      </c>
      <c r="K57" s="545">
        <v>30</v>
      </c>
      <c r="L57" s="545">
        <v>31</v>
      </c>
      <c r="M57" s="545">
        <v>32</v>
      </c>
      <c r="N57" s="545">
        <v>33</v>
      </c>
      <c r="O57" s="545">
        <v>34</v>
      </c>
      <c r="P57" s="545">
        <v>35</v>
      </c>
      <c r="Q57" s="545">
        <v>36</v>
      </c>
      <c r="R57" s="545">
        <v>37</v>
      </c>
      <c r="S57" s="545">
        <v>38</v>
      </c>
      <c r="T57" s="545">
        <v>39</v>
      </c>
      <c r="U57" s="545">
        <v>40</v>
      </c>
      <c r="V57" s="545">
        <v>41</v>
      </c>
      <c r="W57" s="545">
        <v>42</v>
      </c>
      <c r="X57" s="545"/>
    </row>
    <row r="58" spans="3:49" s="31" customFormat="1" ht="54">
      <c r="C58" s="73" t="s">
        <v>56</v>
      </c>
      <c r="D58" s="546" t="str">
        <v>建設　　　　　　　　</v>
      </c>
      <c r="E58" s="546" t="str">
        <v>電力・ガス・熱供給</v>
      </c>
      <c r="F58" s="546" t="str">
        <v>水道</v>
      </c>
      <c r="G58" s="546" t="str">
        <v>廃棄物処理</v>
      </c>
      <c r="H58" s="546" t="str">
        <v>商業　　　　　　　　</v>
      </c>
      <c r="I58" s="546" t="str">
        <v>金融・保険　　　　　</v>
      </c>
      <c r="J58" s="546" t="str">
        <v>不動産　　　　　　　</v>
      </c>
      <c r="K58" s="546" t="str">
        <v>運輸・郵便　　　</v>
      </c>
      <c r="L58" s="546" t="str">
        <v>情報通信</v>
      </c>
      <c r="M58" s="546" t="str">
        <v>公務　　　　　　　　</v>
      </c>
      <c r="N58" s="546" t="str">
        <v>教育・研究　　　　　</v>
      </c>
      <c r="O58" s="546" t="str">
        <v>医療・福祉</v>
      </c>
      <c r="P58" s="546" t="str">
        <v>その他の非営利団体サービス</v>
      </c>
      <c r="Q58" s="546" t="str">
        <v>対事業所サービス</v>
      </c>
      <c r="R58" s="546" t="str">
        <v>宿泊業</v>
      </c>
      <c r="S58" s="546" t="str">
        <v>飲食サービス</v>
      </c>
      <c r="T58" s="546" t="str">
        <v>娯楽サービス</v>
      </c>
      <c r="U58" s="546" t="str">
        <v>対個人サービス</v>
      </c>
      <c r="V58" s="546" t="str">
        <v>事務用品</v>
      </c>
      <c r="W58" s="546" t="str">
        <v>分類不明</v>
      </c>
      <c r="X58" s="546" t="s">
        <v>90</v>
      </c>
    </row>
    <row r="59" spans="3:49" s="31" customFormat="1" ht="17.850000000000001" customHeight="1">
      <c r="C59" s="74" t="s">
        <v>114</v>
      </c>
      <c r="D59" s="75">
        <f t="array" ref="D59:W62">+Z53:AS56</f>
        <v>0</v>
      </c>
      <c r="E59" s="75">
        <v>0</v>
      </c>
      <c r="F59" s="75">
        <v>0</v>
      </c>
      <c r="G59" s="75">
        <v>0</v>
      </c>
      <c r="H59" s="75">
        <v>0</v>
      </c>
      <c r="I59" s="75">
        <v>0</v>
      </c>
      <c r="J59" s="75">
        <v>0</v>
      </c>
      <c r="K59" s="75">
        <v>0</v>
      </c>
      <c r="L59" s="75">
        <v>0</v>
      </c>
      <c r="M59" s="75">
        <v>0</v>
      </c>
      <c r="N59" s="75">
        <v>0</v>
      </c>
      <c r="O59" s="75">
        <v>0</v>
      </c>
      <c r="P59" s="75">
        <v>0</v>
      </c>
      <c r="Q59" s="92">
        <v>0</v>
      </c>
      <c r="R59" s="92">
        <v>0</v>
      </c>
      <c r="S59" s="92">
        <v>0</v>
      </c>
      <c r="T59" s="92">
        <v>0</v>
      </c>
      <c r="U59" s="92">
        <v>0</v>
      </c>
      <c r="V59" s="92">
        <v>0</v>
      </c>
      <c r="W59" s="75">
        <v>0</v>
      </c>
      <c r="X59" s="75">
        <f>SUM(D53:Y53,D59:W59)</f>
        <v>0</v>
      </c>
    </row>
    <row r="60" spans="3:49" s="31" customFormat="1" ht="17.850000000000001" customHeight="1">
      <c r="C60" s="77" t="s">
        <v>115</v>
      </c>
      <c r="D60" s="93">
        <v>0</v>
      </c>
      <c r="E60" s="93">
        <v>0</v>
      </c>
      <c r="F60" s="93">
        <v>0</v>
      </c>
      <c r="G60" s="93">
        <v>0</v>
      </c>
      <c r="H60" s="93">
        <v>0</v>
      </c>
      <c r="I60" s="93">
        <v>0</v>
      </c>
      <c r="J60" s="93">
        <v>0</v>
      </c>
      <c r="K60" s="93">
        <v>0</v>
      </c>
      <c r="L60" s="93">
        <v>0</v>
      </c>
      <c r="M60" s="93">
        <v>0</v>
      </c>
      <c r="N60" s="93">
        <v>0</v>
      </c>
      <c r="O60" s="93">
        <v>0</v>
      </c>
      <c r="P60" s="93">
        <v>0</v>
      </c>
      <c r="Q60" s="93">
        <v>0</v>
      </c>
      <c r="R60" s="93">
        <v>0</v>
      </c>
      <c r="S60" s="93">
        <v>0</v>
      </c>
      <c r="T60" s="93">
        <v>0</v>
      </c>
      <c r="U60" s="93">
        <v>0</v>
      </c>
      <c r="V60" s="93">
        <v>0</v>
      </c>
      <c r="W60" s="37">
        <v>0</v>
      </c>
      <c r="X60" s="37">
        <f>SUM(D54:Y54,D60:W60)</f>
        <v>0</v>
      </c>
    </row>
    <row r="61" spans="3:49" s="31" customFormat="1" ht="17.850000000000001" customHeight="1">
      <c r="C61" s="77" t="s">
        <v>116</v>
      </c>
      <c r="D61" s="37">
        <v>0</v>
      </c>
      <c r="E61" s="37">
        <v>0</v>
      </c>
      <c r="F61" s="37">
        <v>0</v>
      </c>
      <c r="G61" s="37">
        <v>0</v>
      </c>
      <c r="H61" s="37">
        <v>0</v>
      </c>
      <c r="I61" s="37">
        <v>0</v>
      </c>
      <c r="J61" s="37">
        <v>0</v>
      </c>
      <c r="K61" s="37">
        <v>0</v>
      </c>
      <c r="L61" s="37">
        <v>0</v>
      </c>
      <c r="M61" s="37">
        <v>0</v>
      </c>
      <c r="N61" s="37">
        <v>0</v>
      </c>
      <c r="O61" s="37">
        <v>0</v>
      </c>
      <c r="P61" s="37">
        <v>0</v>
      </c>
      <c r="Q61" s="93">
        <v>0</v>
      </c>
      <c r="R61" s="93">
        <v>0</v>
      </c>
      <c r="S61" s="93">
        <v>0</v>
      </c>
      <c r="T61" s="93">
        <v>0</v>
      </c>
      <c r="U61" s="93">
        <v>0</v>
      </c>
      <c r="V61" s="93">
        <v>0</v>
      </c>
      <c r="W61" s="37">
        <v>0</v>
      </c>
      <c r="X61" s="37">
        <f>SUM(D55:Y55,D61:W61)</f>
        <v>0</v>
      </c>
    </row>
    <row r="62" spans="3:49" s="31" customFormat="1" ht="17.850000000000001" customHeight="1">
      <c r="C62" s="79" t="s">
        <v>107</v>
      </c>
      <c r="D62" s="41">
        <v>0</v>
      </c>
      <c r="E62" s="41">
        <v>0</v>
      </c>
      <c r="F62" s="41">
        <v>0</v>
      </c>
      <c r="G62" s="41">
        <v>0</v>
      </c>
      <c r="H62" s="41">
        <v>0</v>
      </c>
      <c r="I62" s="41">
        <v>0</v>
      </c>
      <c r="J62" s="41">
        <v>0</v>
      </c>
      <c r="K62" s="41">
        <v>0</v>
      </c>
      <c r="L62" s="41">
        <v>0</v>
      </c>
      <c r="M62" s="41">
        <v>0</v>
      </c>
      <c r="N62" s="41">
        <v>0</v>
      </c>
      <c r="O62" s="41">
        <v>0</v>
      </c>
      <c r="P62" s="41">
        <v>0</v>
      </c>
      <c r="Q62" s="41">
        <v>0</v>
      </c>
      <c r="R62" s="41">
        <v>0</v>
      </c>
      <c r="S62" s="41">
        <v>0</v>
      </c>
      <c r="T62" s="41">
        <v>0</v>
      </c>
      <c r="U62" s="41">
        <v>0</v>
      </c>
      <c r="V62" s="41">
        <v>0</v>
      </c>
      <c r="W62" s="41">
        <v>0</v>
      </c>
      <c r="X62" s="41">
        <f>SUM(D56:Y56,D62:W62)</f>
        <v>0</v>
      </c>
    </row>
    <row r="63" spans="3:49" s="31" customFormat="1" ht="10.7" customHeight="1">
      <c r="F63" s="29"/>
      <c r="G63" s="45"/>
    </row>
    <row r="64" spans="3:49" s="31" customFormat="1" ht="17.25">
      <c r="C64" s="32" t="s">
        <v>172</v>
      </c>
      <c r="D64" s="25"/>
      <c r="E64" s="25"/>
      <c r="F64" s="69"/>
      <c r="G64" s="70"/>
      <c r="H64" s="25"/>
      <c r="I64" s="25"/>
      <c r="J64" s="71"/>
      <c r="K64" s="72"/>
      <c r="L64" s="25"/>
      <c r="M64" s="25"/>
      <c r="N64" s="25"/>
      <c r="O64" s="25"/>
      <c r="P64" s="25"/>
      <c r="W64" s="29" t="s">
        <v>55</v>
      </c>
    </row>
    <row r="65" spans="3:49" s="31" customFormat="1" ht="13.5">
      <c r="C65" s="47"/>
      <c r="D65" s="596">
        <f t="array" ref="D65:AS66">+TRANSPOSE('入力 _県内外'!$B$6:$C$47)</f>
        <v>1</v>
      </c>
      <c r="E65" s="596">
        <v>2</v>
      </c>
      <c r="F65" s="596">
        <v>3</v>
      </c>
      <c r="G65" s="596">
        <v>4</v>
      </c>
      <c r="H65" s="596">
        <v>5</v>
      </c>
      <c r="I65" s="596">
        <v>6</v>
      </c>
      <c r="J65" s="596">
        <v>7</v>
      </c>
      <c r="K65" s="596">
        <v>8</v>
      </c>
      <c r="L65" s="596">
        <v>9</v>
      </c>
      <c r="M65" s="596">
        <v>10</v>
      </c>
      <c r="N65" s="596">
        <v>11</v>
      </c>
      <c r="O65" s="596">
        <v>12</v>
      </c>
      <c r="P65" s="596">
        <v>13</v>
      </c>
      <c r="Q65" s="596">
        <v>14</v>
      </c>
      <c r="R65" s="596">
        <v>15</v>
      </c>
      <c r="S65" s="596">
        <v>16</v>
      </c>
      <c r="T65" s="596">
        <v>17</v>
      </c>
      <c r="U65" s="596">
        <v>18</v>
      </c>
      <c r="V65" s="596">
        <v>19</v>
      </c>
      <c r="W65" s="596">
        <v>20</v>
      </c>
      <c r="X65" s="596">
        <v>21</v>
      </c>
      <c r="Y65" s="596">
        <v>22</v>
      </c>
      <c r="Z65" s="596">
        <v>23</v>
      </c>
      <c r="AA65" s="596">
        <v>24</v>
      </c>
      <c r="AB65" s="596">
        <v>25</v>
      </c>
      <c r="AC65" s="596">
        <v>26</v>
      </c>
      <c r="AD65" s="596">
        <v>27</v>
      </c>
      <c r="AE65" s="596">
        <v>28</v>
      </c>
      <c r="AF65" s="596">
        <v>29</v>
      </c>
      <c r="AG65" s="596">
        <v>30</v>
      </c>
      <c r="AH65" s="596">
        <v>31</v>
      </c>
      <c r="AI65" s="596">
        <v>32</v>
      </c>
      <c r="AJ65" s="596">
        <v>33</v>
      </c>
      <c r="AK65" s="596">
        <v>34</v>
      </c>
      <c r="AL65" s="596">
        <v>35</v>
      </c>
      <c r="AM65" s="596">
        <v>36</v>
      </c>
      <c r="AN65" s="596">
        <v>37</v>
      </c>
      <c r="AO65" s="596">
        <v>38</v>
      </c>
      <c r="AP65" s="596">
        <v>39</v>
      </c>
      <c r="AQ65" s="596">
        <v>40</v>
      </c>
      <c r="AR65" s="596">
        <v>41</v>
      </c>
      <c r="AS65" s="596">
        <v>42</v>
      </c>
      <c r="AT65" s="94" t="s">
        <v>586</v>
      </c>
      <c r="AU65" s="94"/>
      <c r="AV65" s="47"/>
      <c r="AW65" s="94" t="s">
        <v>586</v>
      </c>
    </row>
    <row r="66" spans="3:49" s="31" customFormat="1" ht="67.5">
      <c r="C66" s="73" t="s">
        <v>56</v>
      </c>
      <c r="D66" s="546" t="str">
        <v>農業　　　　　</v>
      </c>
      <c r="E66" s="546" t="str">
        <v>林業　　　　　</v>
      </c>
      <c r="F66" s="546" t="str">
        <v>漁業　　　　</v>
      </c>
      <c r="G66" s="546" t="str">
        <v>鉱業</v>
      </c>
      <c r="H66" s="546" t="str">
        <v>飲食料品　　　　　　　</v>
      </c>
      <c r="I66" s="546" t="str">
        <v>繊維製品　</v>
      </c>
      <c r="J66" s="546" t="str">
        <v>パルプ・紙・木製品</v>
      </c>
      <c r="K66" s="546" t="str">
        <v>化学製品  　　　  　</v>
      </c>
      <c r="L66" s="546" t="str">
        <v>石油・石炭製品　　　</v>
      </c>
      <c r="M66" s="546" t="str">
        <v>プラスチック・ゴム</v>
      </c>
      <c r="N66" s="546" t="str">
        <v>窯業・土石製品　　</v>
      </c>
      <c r="O66" s="546" t="str">
        <v>鉄鋼　　　　　　　　</v>
      </c>
      <c r="P66" s="546" t="str">
        <v>非鉄金属　　　　　　</v>
      </c>
      <c r="Q66" s="546" t="str">
        <v>金属製品　　　　　　</v>
      </c>
      <c r="R66" s="546" t="str">
        <v>はん用機械</v>
      </c>
      <c r="S66" s="546" t="str">
        <v>生産用機械</v>
      </c>
      <c r="T66" s="546" t="str">
        <v>業務用機械</v>
      </c>
      <c r="U66" s="546" t="str">
        <v>電子部品</v>
      </c>
      <c r="V66" s="546" t="str">
        <v>電気機械　　　　　　</v>
      </c>
      <c r="W66" s="546" t="str">
        <v>情報・通信機器</v>
      </c>
      <c r="X66" s="546" t="str">
        <v>輸送機械  　　　　　</v>
      </c>
      <c r="Y66" s="546" t="str">
        <v>その他の製造工業製品</v>
      </c>
      <c r="Z66" s="546" t="str">
        <v>建設　　　　　　　　</v>
      </c>
      <c r="AA66" s="546" t="str">
        <v>電力・ガス・熱供給</v>
      </c>
      <c r="AB66" s="546" t="str">
        <v>水道</v>
      </c>
      <c r="AC66" s="546" t="str">
        <v>廃棄物処理</v>
      </c>
      <c r="AD66" s="546" t="str">
        <v>商業　　　　　　　　</v>
      </c>
      <c r="AE66" s="546" t="str">
        <v>金融・保険　　　　　</v>
      </c>
      <c r="AF66" s="546" t="str">
        <v>不動産　　　　　　　</v>
      </c>
      <c r="AG66" s="546" t="str">
        <v>運輸・郵便　　　</v>
      </c>
      <c r="AH66" s="546" t="str">
        <v>情報通信</v>
      </c>
      <c r="AI66" s="546" t="str">
        <v>公務　　　　　　　　</v>
      </c>
      <c r="AJ66" s="546" t="str">
        <v>教育・研究　　　　　</v>
      </c>
      <c r="AK66" s="546" t="str">
        <v>医療・福祉</v>
      </c>
      <c r="AL66" s="546" t="str">
        <v>その他の非営利団体サービス</v>
      </c>
      <c r="AM66" s="546" t="str">
        <v>対事業所サービス</v>
      </c>
      <c r="AN66" s="546" t="str">
        <v>宿泊業</v>
      </c>
      <c r="AO66" s="546" t="str">
        <v>飲食サービス</v>
      </c>
      <c r="AP66" s="546" t="str">
        <v>娯楽サービス</v>
      </c>
      <c r="AQ66" s="546" t="str">
        <v>対個人サービス</v>
      </c>
      <c r="AR66" s="546" t="str">
        <v>事務用品</v>
      </c>
      <c r="AS66" s="546" t="str">
        <v>分類不明</v>
      </c>
      <c r="AT66" s="94" t="s">
        <v>586</v>
      </c>
      <c r="AU66" s="94"/>
      <c r="AV66" s="30" t="s">
        <v>90</v>
      </c>
      <c r="AW66" s="94" t="s">
        <v>586</v>
      </c>
    </row>
    <row r="67" spans="3:49" s="31" customFormat="1" ht="17.850000000000001" customHeight="1">
      <c r="C67" s="74" t="s">
        <v>114</v>
      </c>
      <c r="D67" s="75">
        <f>推計結果の概要!D247</f>
        <v>0</v>
      </c>
      <c r="E67" s="75">
        <f>推計結果の概要!E247</f>
        <v>0</v>
      </c>
      <c r="F67" s="75">
        <f>推計結果の概要!F247</f>
        <v>0</v>
      </c>
      <c r="G67" s="75">
        <f>推計結果の概要!G247</f>
        <v>0</v>
      </c>
      <c r="H67" s="75">
        <f>推計結果の概要!H247</f>
        <v>0</v>
      </c>
      <c r="I67" s="75">
        <f>推計結果の概要!I247</f>
        <v>0</v>
      </c>
      <c r="J67" s="75">
        <f>推計結果の概要!J247</f>
        <v>0</v>
      </c>
      <c r="K67" s="75">
        <f>推計結果の概要!K247</f>
        <v>0</v>
      </c>
      <c r="L67" s="75">
        <f>推計結果の概要!L247</f>
        <v>0</v>
      </c>
      <c r="M67" s="75">
        <f>推計結果の概要!M247</f>
        <v>0</v>
      </c>
      <c r="N67" s="75">
        <f>推計結果の概要!N247</f>
        <v>0</v>
      </c>
      <c r="O67" s="75">
        <f>推計結果の概要!O247</f>
        <v>0</v>
      </c>
      <c r="P67" s="75">
        <f>推計結果の概要!P247</f>
        <v>0</v>
      </c>
      <c r="Q67" s="75">
        <f>推計結果の概要!Q247</f>
        <v>0</v>
      </c>
      <c r="R67" s="75">
        <f>推計結果の概要!R247</f>
        <v>0</v>
      </c>
      <c r="S67" s="75">
        <f>推計結果の概要!S247</f>
        <v>0</v>
      </c>
      <c r="T67" s="75">
        <f>推計結果の概要!T247</f>
        <v>0</v>
      </c>
      <c r="U67" s="75">
        <f>推計結果の概要!U247</f>
        <v>0</v>
      </c>
      <c r="V67" s="75">
        <f>推計結果の概要!V247</f>
        <v>0</v>
      </c>
      <c r="W67" s="75">
        <f>推計結果の概要!W247</f>
        <v>0</v>
      </c>
      <c r="X67" s="75">
        <f>推計結果の概要!X247</f>
        <v>0</v>
      </c>
      <c r="Y67" s="75">
        <f>推計結果の概要!Y247</f>
        <v>0</v>
      </c>
      <c r="Z67" s="75">
        <f>推計結果の概要!Z247</f>
        <v>0</v>
      </c>
      <c r="AA67" s="75">
        <f>推計結果の概要!AA247</f>
        <v>0</v>
      </c>
      <c r="AB67" s="75">
        <f>推計結果の概要!AB247</f>
        <v>0</v>
      </c>
      <c r="AC67" s="75">
        <f>推計結果の概要!AC247</f>
        <v>0</v>
      </c>
      <c r="AD67" s="75">
        <f>推計結果の概要!AD247</f>
        <v>0</v>
      </c>
      <c r="AE67" s="75">
        <f>推計結果の概要!AE247</f>
        <v>0</v>
      </c>
      <c r="AF67" s="75">
        <f>推計結果の概要!AF247</f>
        <v>0</v>
      </c>
      <c r="AG67" s="75">
        <f>推計結果の概要!AG247</f>
        <v>0</v>
      </c>
      <c r="AH67" s="75">
        <f>推計結果の概要!AH247</f>
        <v>0</v>
      </c>
      <c r="AI67" s="75">
        <f>推計結果の概要!AI247</f>
        <v>0</v>
      </c>
      <c r="AJ67" s="75">
        <f>推計結果の概要!AJ247</f>
        <v>0</v>
      </c>
      <c r="AK67" s="75">
        <f>推計結果の概要!AK247</f>
        <v>0</v>
      </c>
      <c r="AL67" s="75">
        <f>推計結果の概要!AL247</f>
        <v>0</v>
      </c>
      <c r="AM67" s="75">
        <f>推計結果の概要!AM247</f>
        <v>0</v>
      </c>
      <c r="AN67" s="75">
        <f>推計結果の概要!AN247</f>
        <v>0</v>
      </c>
      <c r="AO67" s="75">
        <f>推計結果の概要!AO247</f>
        <v>0</v>
      </c>
      <c r="AP67" s="75">
        <f>推計結果の概要!AP247</f>
        <v>0</v>
      </c>
      <c r="AQ67" s="75">
        <f>推計結果の概要!AQ247</f>
        <v>0</v>
      </c>
      <c r="AR67" s="75">
        <f>推計結果の概要!AR247</f>
        <v>0</v>
      </c>
      <c r="AS67" s="75">
        <f>推計結果の概要!AS247</f>
        <v>0</v>
      </c>
      <c r="AV67" s="568">
        <f>+SUM(D67:AS67)-X73</f>
        <v>0</v>
      </c>
    </row>
    <row r="68" spans="3:49" s="31" customFormat="1" ht="17.850000000000001" customHeight="1">
      <c r="C68" s="77" t="s">
        <v>115</v>
      </c>
      <c r="D68" s="37">
        <f>推計結果の概要!D248</f>
        <v>0</v>
      </c>
      <c r="E68" s="37">
        <f>推計結果の概要!E248</f>
        <v>0</v>
      </c>
      <c r="F68" s="37">
        <f>推計結果の概要!F248</f>
        <v>0</v>
      </c>
      <c r="G68" s="37">
        <f>推計結果の概要!G248</f>
        <v>0</v>
      </c>
      <c r="H68" s="37">
        <f>推計結果の概要!H248</f>
        <v>0</v>
      </c>
      <c r="I68" s="37">
        <f>推計結果の概要!I248</f>
        <v>0</v>
      </c>
      <c r="J68" s="37">
        <f>推計結果の概要!J248</f>
        <v>0</v>
      </c>
      <c r="K68" s="37">
        <f>推計結果の概要!K248</f>
        <v>0</v>
      </c>
      <c r="L68" s="37">
        <f>推計結果の概要!L248</f>
        <v>0</v>
      </c>
      <c r="M68" s="37">
        <f>推計結果の概要!M248</f>
        <v>0</v>
      </c>
      <c r="N68" s="37">
        <f>推計結果の概要!N248</f>
        <v>0</v>
      </c>
      <c r="O68" s="37">
        <f>推計結果の概要!O248</f>
        <v>0</v>
      </c>
      <c r="P68" s="37">
        <f>推計結果の概要!P248</f>
        <v>0</v>
      </c>
      <c r="Q68" s="37">
        <f>推計結果の概要!Q248</f>
        <v>0</v>
      </c>
      <c r="R68" s="37">
        <f>推計結果の概要!R248</f>
        <v>0</v>
      </c>
      <c r="S68" s="37">
        <f>推計結果の概要!S248</f>
        <v>0</v>
      </c>
      <c r="T68" s="37">
        <f>推計結果の概要!T248</f>
        <v>0</v>
      </c>
      <c r="U68" s="37">
        <f>推計結果の概要!U248</f>
        <v>0</v>
      </c>
      <c r="V68" s="37">
        <f>推計結果の概要!V248</f>
        <v>0</v>
      </c>
      <c r="W68" s="37">
        <f>推計結果の概要!W248</f>
        <v>0</v>
      </c>
      <c r="X68" s="37">
        <f>推計結果の概要!X248</f>
        <v>0</v>
      </c>
      <c r="Y68" s="37">
        <f>推計結果の概要!Y248</f>
        <v>0</v>
      </c>
      <c r="Z68" s="37">
        <f>推計結果の概要!Z248</f>
        <v>0</v>
      </c>
      <c r="AA68" s="37">
        <f>推計結果の概要!AA248</f>
        <v>0</v>
      </c>
      <c r="AB68" s="37">
        <f>推計結果の概要!AB248</f>
        <v>0</v>
      </c>
      <c r="AC68" s="37">
        <f>推計結果の概要!AC248</f>
        <v>0</v>
      </c>
      <c r="AD68" s="37">
        <f>推計結果の概要!AD248</f>
        <v>0</v>
      </c>
      <c r="AE68" s="37">
        <f>推計結果の概要!AE248</f>
        <v>0</v>
      </c>
      <c r="AF68" s="37">
        <f>推計結果の概要!AF248</f>
        <v>0</v>
      </c>
      <c r="AG68" s="37">
        <f>推計結果の概要!AG248</f>
        <v>0</v>
      </c>
      <c r="AH68" s="37">
        <f>推計結果の概要!AH248</f>
        <v>0</v>
      </c>
      <c r="AI68" s="37">
        <f>推計結果の概要!AI248</f>
        <v>0</v>
      </c>
      <c r="AJ68" s="37">
        <f>推計結果の概要!AJ248</f>
        <v>0</v>
      </c>
      <c r="AK68" s="37">
        <f>推計結果の概要!AK248</f>
        <v>0</v>
      </c>
      <c r="AL68" s="37">
        <f>推計結果の概要!AL248</f>
        <v>0</v>
      </c>
      <c r="AM68" s="37">
        <f>推計結果の概要!AM248</f>
        <v>0</v>
      </c>
      <c r="AN68" s="37">
        <f>推計結果の概要!AN248</f>
        <v>0</v>
      </c>
      <c r="AO68" s="37">
        <f>推計結果の概要!AO248</f>
        <v>0</v>
      </c>
      <c r="AP68" s="37">
        <f>推計結果の概要!AP248</f>
        <v>0</v>
      </c>
      <c r="AQ68" s="37">
        <f>推計結果の概要!AQ248</f>
        <v>0</v>
      </c>
      <c r="AR68" s="37">
        <f>推計結果の概要!AR248</f>
        <v>0</v>
      </c>
      <c r="AS68" s="37">
        <f>推計結果の概要!AS248</f>
        <v>0</v>
      </c>
      <c r="AV68" s="568">
        <f>+SUM(D68:AS68)-X74</f>
        <v>0</v>
      </c>
    </row>
    <row r="69" spans="3:49" s="31" customFormat="1" ht="17.850000000000001" customHeight="1">
      <c r="C69" s="77" t="s">
        <v>116</v>
      </c>
      <c r="D69" s="37">
        <f>推計結果の概要!D249</f>
        <v>0</v>
      </c>
      <c r="E69" s="37">
        <f>推計結果の概要!E249</f>
        <v>0</v>
      </c>
      <c r="F69" s="37">
        <f>推計結果の概要!F249</f>
        <v>0</v>
      </c>
      <c r="G69" s="37">
        <f>推計結果の概要!G249</f>
        <v>0</v>
      </c>
      <c r="H69" s="37">
        <f>推計結果の概要!H249</f>
        <v>0</v>
      </c>
      <c r="I69" s="37">
        <f>推計結果の概要!I249</f>
        <v>0</v>
      </c>
      <c r="J69" s="37">
        <f>推計結果の概要!J249</f>
        <v>0</v>
      </c>
      <c r="K69" s="37">
        <f>推計結果の概要!K249</f>
        <v>0</v>
      </c>
      <c r="L69" s="37">
        <f>推計結果の概要!L249</f>
        <v>0</v>
      </c>
      <c r="M69" s="37">
        <f>推計結果の概要!M249</f>
        <v>0</v>
      </c>
      <c r="N69" s="37">
        <f>推計結果の概要!N249</f>
        <v>0</v>
      </c>
      <c r="O69" s="37">
        <f>推計結果の概要!O249</f>
        <v>0</v>
      </c>
      <c r="P69" s="37">
        <f>推計結果の概要!P249</f>
        <v>0</v>
      </c>
      <c r="Q69" s="37">
        <f>推計結果の概要!Q249</f>
        <v>0</v>
      </c>
      <c r="R69" s="37">
        <f>推計結果の概要!R249</f>
        <v>0</v>
      </c>
      <c r="S69" s="37">
        <f>推計結果の概要!S249</f>
        <v>0</v>
      </c>
      <c r="T69" s="37">
        <f>推計結果の概要!T249</f>
        <v>0</v>
      </c>
      <c r="U69" s="37">
        <f>推計結果の概要!U249</f>
        <v>0</v>
      </c>
      <c r="V69" s="37">
        <f>推計結果の概要!V249</f>
        <v>0</v>
      </c>
      <c r="W69" s="37">
        <f>推計結果の概要!W249</f>
        <v>0</v>
      </c>
      <c r="X69" s="37">
        <f>推計結果の概要!X249</f>
        <v>0</v>
      </c>
      <c r="Y69" s="37">
        <f>推計結果の概要!Y249</f>
        <v>0</v>
      </c>
      <c r="Z69" s="37">
        <f>推計結果の概要!Z249</f>
        <v>0</v>
      </c>
      <c r="AA69" s="37">
        <f>推計結果の概要!AA249</f>
        <v>0</v>
      </c>
      <c r="AB69" s="37">
        <f>推計結果の概要!AB249</f>
        <v>0</v>
      </c>
      <c r="AC69" s="37">
        <f>推計結果の概要!AC249</f>
        <v>0</v>
      </c>
      <c r="AD69" s="37">
        <f>推計結果の概要!AD249</f>
        <v>0</v>
      </c>
      <c r="AE69" s="37">
        <f>推計結果の概要!AE249</f>
        <v>0</v>
      </c>
      <c r="AF69" s="37">
        <f>推計結果の概要!AF249</f>
        <v>0</v>
      </c>
      <c r="AG69" s="37">
        <f>推計結果の概要!AG249</f>
        <v>0</v>
      </c>
      <c r="AH69" s="37">
        <f>推計結果の概要!AH249</f>
        <v>0</v>
      </c>
      <c r="AI69" s="37">
        <f>推計結果の概要!AI249</f>
        <v>0</v>
      </c>
      <c r="AJ69" s="37">
        <f>推計結果の概要!AJ249</f>
        <v>0</v>
      </c>
      <c r="AK69" s="37">
        <f>推計結果の概要!AK249</f>
        <v>0</v>
      </c>
      <c r="AL69" s="37">
        <f>推計結果の概要!AL249</f>
        <v>0</v>
      </c>
      <c r="AM69" s="37">
        <f>推計結果の概要!AM249</f>
        <v>0</v>
      </c>
      <c r="AN69" s="37">
        <f>推計結果の概要!AN249</f>
        <v>0</v>
      </c>
      <c r="AO69" s="37">
        <f>推計結果の概要!AO249</f>
        <v>0</v>
      </c>
      <c r="AP69" s="37">
        <f>推計結果の概要!AP249</f>
        <v>0</v>
      </c>
      <c r="AQ69" s="37">
        <f>推計結果の概要!AQ249</f>
        <v>0</v>
      </c>
      <c r="AR69" s="37">
        <f>推計結果の概要!AR249</f>
        <v>0</v>
      </c>
      <c r="AS69" s="37">
        <f>推計結果の概要!AS249</f>
        <v>0</v>
      </c>
      <c r="AV69" s="569">
        <f>+SUM(D69:AS69)-X75</f>
        <v>0</v>
      </c>
    </row>
    <row r="70" spans="3:49" s="31" customFormat="1" ht="17.850000000000001" customHeight="1">
      <c r="C70" s="77" t="s">
        <v>107</v>
      </c>
      <c r="D70" s="37">
        <f>推計結果の概要!D250</f>
        <v>0</v>
      </c>
      <c r="E70" s="37">
        <f>推計結果の概要!E250</f>
        <v>0</v>
      </c>
      <c r="F70" s="37">
        <f>推計結果の概要!F250</f>
        <v>0</v>
      </c>
      <c r="G70" s="37">
        <f>推計結果の概要!G250</f>
        <v>0</v>
      </c>
      <c r="H70" s="37">
        <f>推計結果の概要!H250</f>
        <v>0</v>
      </c>
      <c r="I70" s="37">
        <f>推計結果の概要!I250</f>
        <v>0</v>
      </c>
      <c r="J70" s="37">
        <f>推計結果の概要!J250</f>
        <v>0</v>
      </c>
      <c r="K70" s="37">
        <f>推計結果の概要!K250</f>
        <v>0</v>
      </c>
      <c r="L70" s="37">
        <f>推計結果の概要!L250</f>
        <v>0</v>
      </c>
      <c r="M70" s="37">
        <f>推計結果の概要!M250</f>
        <v>0</v>
      </c>
      <c r="N70" s="37">
        <f>推計結果の概要!N250</f>
        <v>0</v>
      </c>
      <c r="O70" s="37">
        <f>推計結果の概要!O250</f>
        <v>0</v>
      </c>
      <c r="P70" s="37">
        <f>推計結果の概要!P250</f>
        <v>0</v>
      </c>
      <c r="Q70" s="37">
        <f>推計結果の概要!Q250</f>
        <v>0</v>
      </c>
      <c r="R70" s="37">
        <f>推計結果の概要!R250</f>
        <v>0</v>
      </c>
      <c r="S70" s="37">
        <f>推計結果の概要!S250</f>
        <v>0</v>
      </c>
      <c r="T70" s="37">
        <f>推計結果の概要!T250</f>
        <v>0</v>
      </c>
      <c r="U70" s="37">
        <f>推計結果の概要!U250</f>
        <v>0</v>
      </c>
      <c r="V70" s="37">
        <f>推計結果の概要!V250</f>
        <v>0</v>
      </c>
      <c r="W70" s="37">
        <f>推計結果の概要!W250</f>
        <v>0</v>
      </c>
      <c r="X70" s="41">
        <f>推計結果の概要!X250</f>
        <v>0</v>
      </c>
      <c r="Y70" s="41">
        <f>推計結果の概要!Y250</f>
        <v>0</v>
      </c>
      <c r="Z70" s="41">
        <f>推計結果の概要!Z250</f>
        <v>0</v>
      </c>
      <c r="AA70" s="41">
        <f>推計結果の概要!AA250</f>
        <v>0</v>
      </c>
      <c r="AB70" s="41">
        <f>推計結果の概要!AB250</f>
        <v>0</v>
      </c>
      <c r="AC70" s="41">
        <f>推計結果の概要!AC250</f>
        <v>0</v>
      </c>
      <c r="AD70" s="41">
        <f>推計結果の概要!AD250</f>
        <v>0</v>
      </c>
      <c r="AE70" s="41">
        <f>推計結果の概要!AE250</f>
        <v>0</v>
      </c>
      <c r="AF70" s="41">
        <f>推計結果の概要!AF250</f>
        <v>0</v>
      </c>
      <c r="AG70" s="41">
        <f>推計結果の概要!AG250</f>
        <v>0</v>
      </c>
      <c r="AH70" s="41">
        <f>推計結果の概要!AH250</f>
        <v>0</v>
      </c>
      <c r="AI70" s="41">
        <f>推計結果の概要!AI250</f>
        <v>0</v>
      </c>
      <c r="AJ70" s="41">
        <f>推計結果の概要!AJ250</f>
        <v>0</v>
      </c>
      <c r="AK70" s="41">
        <f>推計結果の概要!AK250</f>
        <v>0</v>
      </c>
      <c r="AL70" s="41">
        <f>推計結果の概要!AL250</f>
        <v>0</v>
      </c>
      <c r="AM70" s="41">
        <f>推計結果の概要!AM250</f>
        <v>0</v>
      </c>
      <c r="AN70" s="41">
        <f>推計結果の概要!AN250</f>
        <v>0</v>
      </c>
      <c r="AO70" s="41">
        <f>推計結果の概要!AO250</f>
        <v>0</v>
      </c>
      <c r="AP70" s="41">
        <f>推計結果の概要!AP250</f>
        <v>0</v>
      </c>
      <c r="AQ70" s="41">
        <f>推計結果の概要!AQ250</f>
        <v>0</v>
      </c>
      <c r="AR70" s="41">
        <f>推計結果の概要!AR250</f>
        <v>0</v>
      </c>
      <c r="AS70" s="41">
        <f>推計結果の概要!AS250</f>
        <v>0</v>
      </c>
      <c r="AV70" s="569">
        <f>+SUM(D70:AS70)-X76</f>
        <v>0</v>
      </c>
    </row>
    <row r="71" spans="3:49" s="31" customFormat="1" ht="13.5">
      <c r="C71" s="47"/>
      <c r="D71" s="545">
        <f t="array" ref="D71:W72">+Z65:AS66</f>
        <v>23</v>
      </c>
      <c r="E71" s="545">
        <v>24</v>
      </c>
      <c r="F71" s="545">
        <v>25</v>
      </c>
      <c r="G71" s="545">
        <v>26</v>
      </c>
      <c r="H71" s="545">
        <v>27</v>
      </c>
      <c r="I71" s="545">
        <v>28</v>
      </c>
      <c r="J71" s="545">
        <v>29</v>
      </c>
      <c r="K71" s="545">
        <v>30</v>
      </c>
      <c r="L71" s="545">
        <v>31</v>
      </c>
      <c r="M71" s="545">
        <v>32</v>
      </c>
      <c r="N71" s="545">
        <v>33</v>
      </c>
      <c r="O71" s="545">
        <v>34</v>
      </c>
      <c r="P71" s="545">
        <v>35</v>
      </c>
      <c r="Q71" s="545">
        <v>36</v>
      </c>
      <c r="R71" s="545">
        <v>37</v>
      </c>
      <c r="S71" s="545">
        <v>38</v>
      </c>
      <c r="T71" s="545">
        <v>39</v>
      </c>
      <c r="U71" s="545">
        <v>40</v>
      </c>
      <c r="V71" s="545">
        <v>41</v>
      </c>
      <c r="W71" s="545">
        <v>42</v>
      </c>
      <c r="X71" s="545"/>
    </row>
    <row r="72" spans="3:49" s="31" customFormat="1" ht="54">
      <c r="C72" s="73" t="s">
        <v>56</v>
      </c>
      <c r="D72" s="546" t="str">
        <v>建設　　　　　　　　</v>
      </c>
      <c r="E72" s="546" t="str">
        <v>電力・ガス・熱供給</v>
      </c>
      <c r="F72" s="546" t="str">
        <v>水道</v>
      </c>
      <c r="G72" s="546" t="str">
        <v>廃棄物処理</v>
      </c>
      <c r="H72" s="546" t="str">
        <v>商業　　　　　　　　</v>
      </c>
      <c r="I72" s="546" t="str">
        <v>金融・保険　　　　　</v>
      </c>
      <c r="J72" s="546" t="str">
        <v>不動産　　　　　　　</v>
      </c>
      <c r="K72" s="546" t="str">
        <v>運輸・郵便　　　</v>
      </c>
      <c r="L72" s="546" t="str">
        <v>情報通信</v>
      </c>
      <c r="M72" s="546" t="str">
        <v>公務　　　　　　　　</v>
      </c>
      <c r="N72" s="546" t="str">
        <v>教育・研究　　　　　</v>
      </c>
      <c r="O72" s="546" t="str">
        <v>医療・福祉</v>
      </c>
      <c r="P72" s="546" t="str">
        <v>その他の非営利団体サービス</v>
      </c>
      <c r="Q72" s="546" t="str">
        <v>対事業所サービス</v>
      </c>
      <c r="R72" s="546" t="str">
        <v>宿泊業</v>
      </c>
      <c r="S72" s="546" t="str">
        <v>飲食サービス</v>
      </c>
      <c r="T72" s="546" t="str">
        <v>娯楽サービス</v>
      </c>
      <c r="U72" s="546" t="str">
        <v>対個人サービス</v>
      </c>
      <c r="V72" s="546" t="str">
        <v>事務用品</v>
      </c>
      <c r="W72" s="546" t="str">
        <v>分類不明</v>
      </c>
      <c r="X72" s="546" t="s">
        <v>90</v>
      </c>
    </row>
    <row r="73" spans="3:49" s="31" customFormat="1" ht="17.850000000000001" customHeight="1">
      <c r="C73" s="74" t="s">
        <v>114</v>
      </c>
      <c r="D73" s="75">
        <f t="array" ref="D73:W76">+Z67:AS70</f>
        <v>0</v>
      </c>
      <c r="E73" s="75">
        <v>0</v>
      </c>
      <c r="F73" s="75">
        <v>0</v>
      </c>
      <c r="G73" s="75">
        <v>0</v>
      </c>
      <c r="H73" s="75">
        <v>0</v>
      </c>
      <c r="I73" s="75">
        <v>0</v>
      </c>
      <c r="J73" s="75">
        <v>0</v>
      </c>
      <c r="K73" s="75">
        <v>0</v>
      </c>
      <c r="L73" s="75">
        <v>0</v>
      </c>
      <c r="M73" s="75">
        <v>0</v>
      </c>
      <c r="N73" s="75">
        <v>0</v>
      </c>
      <c r="O73" s="75">
        <v>0</v>
      </c>
      <c r="P73" s="75">
        <v>0</v>
      </c>
      <c r="Q73" s="92">
        <v>0</v>
      </c>
      <c r="R73" s="92">
        <v>0</v>
      </c>
      <c r="S73" s="92">
        <v>0</v>
      </c>
      <c r="T73" s="92">
        <v>0</v>
      </c>
      <c r="U73" s="92">
        <v>0</v>
      </c>
      <c r="V73" s="92">
        <v>0</v>
      </c>
      <c r="W73" s="75">
        <v>0</v>
      </c>
      <c r="X73" s="75">
        <f>SUM(D67:Y67,D73:W73)</f>
        <v>0</v>
      </c>
    </row>
    <row r="74" spans="3:49" s="31" customFormat="1" ht="17.850000000000001" customHeight="1">
      <c r="C74" s="77" t="s">
        <v>115</v>
      </c>
      <c r="D74" s="93">
        <v>0</v>
      </c>
      <c r="E74" s="93">
        <v>0</v>
      </c>
      <c r="F74" s="93">
        <v>0</v>
      </c>
      <c r="G74" s="93">
        <v>0</v>
      </c>
      <c r="H74" s="93">
        <v>0</v>
      </c>
      <c r="I74" s="93">
        <v>0</v>
      </c>
      <c r="J74" s="93">
        <v>0</v>
      </c>
      <c r="K74" s="93">
        <v>0</v>
      </c>
      <c r="L74" s="93">
        <v>0</v>
      </c>
      <c r="M74" s="93">
        <v>0</v>
      </c>
      <c r="N74" s="93">
        <v>0</v>
      </c>
      <c r="O74" s="93">
        <v>0</v>
      </c>
      <c r="P74" s="93">
        <v>0</v>
      </c>
      <c r="Q74" s="93">
        <v>0</v>
      </c>
      <c r="R74" s="93">
        <v>0</v>
      </c>
      <c r="S74" s="93">
        <v>0</v>
      </c>
      <c r="T74" s="93">
        <v>0</v>
      </c>
      <c r="U74" s="93">
        <v>0</v>
      </c>
      <c r="V74" s="93">
        <v>0</v>
      </c>
      <c r="W74" s="37">
        <v>0</v>
      </c>
      <c r="X74" s="37">
        <f>SUM(D68:Y68,D74:W74)</f>
        <v>0</v>
      </c>
    </row>
    <row r="75" spans="3:49" s="31" customFormat="1" ht="17.850000000000001" customHeight="1">
      <c r="C75" s="77" t="s">
        <v>116</v>
      </c>
      <c r="D75" s="37">
        <v>0</v>
      </c>
      <c r="E75" s="37">
        <v>0</v>
      </c>
      <c r="F75" s="37">
        <v>0</v>
      </c>
      <c r="G75" s="37">
        <v>0</v>
      </c>
      <c r="H75" s="37">
        <v>0</v>
      </c>
      <c r="I75" s="37">
        <v>0</v>
      </c>
      <c r="J75" s="37">
        <v>0</v>
      </c>
      <c r="K75" s="37">
        <v>0</v>
      </c>
      <c r="L75" s="37">
        <v>0</v>
      </c>
      <c r="M75" s="37">
        <v>0</v>
      </c>
      <c r="N75" s="37">
        <v>0</v>
      </c>
      <c r="O75" s="37">
        <v>0</v>
      </c>
      <c r="P75" s="37">
        <v>0</v>
      </c>
      <c r="Q75" s="93">
        <v>0</v>
      </c>
      <c r="R75" s="93">
        <v>0</v>
      </c>
      <c r="S75" s="93">
        <v>0</v>
      </c>
      <c r="T75" s="93">
        <v>0</v>
      </c>
      <c r="U75" s="93">
        <v>0</v>
      </c>
      <c r="V75" s="93">
        <v>0</v>
      </c>
      <c r="W75" s="37">
        <v>0</v>
      </c>
      <c r="X75" s="37">
        <f>SUM(D69:Y69,D75:W75)</f>
        <v>0</v>
      </c>
    </row>
    <row r="76" spans="3:49" s="31" customFormat="1" ht="17.850000000000001" customHeight="1">
      <c r="C76" s="79" t="s">
        <v>107</v>
      </c>
      <c r="D76" s="41">
        <v>0</v>
      </c>
      <c r="E76" s="41">
        <v>0</v>
      </c>
      <c r="F76" s="41">
        <v>0</v>
      </c>
      <c r="G76" s="41">
        <v>0</v>
      </c>
      <c r="H76" s="41">
        <v>0</v>
      </c>
      <c r="I76" s="41">
        <v>0</v>
      </c>
      <c r="J76" s="41">
        <v>0</v>
      </c>
      <c r="K76" s="41">
        <v>0</v>
      </c>
      <c r="L76" s="41">
        <v>0</v>
      </c>
      <c r="M76" s="41">
        <v>0</v>
      </c>
      <c r="N76" s="41">
        <v>0</v>
      </c>
      <c r="O76" s="41">
        <v>0</v>
      </c>
      <c r="P76" s="41">
        <v>0</v>
      </c>
      <c r="Q76" s="41">
        <v>0</v>
      </c>
      <c r="R76" s="41">
        <v>0</v>
      </c>
      <c r="S76" s="41">
        <v>0</v>
      </c>
      <c r="T76" s="41">
        <v>0</v>
      </c>
      <c r="U76" s="41">
        <v>0</v>
      </c>
      <c r="V76" s="41">
        <v>0</v>
      </c>
      <c r="W76" s="41">
        <v>0</v>
      </c>
      <c r="X76" s="41">
        <f>SUM(D70:Y70,D76:W76)</f>
        <v>0</v>
      </c>
    </row>
    <row r="77" spans="3:49" s="31" customFormat="1" ht="10.7" customHeight="1">
      <c r="F77" s="29"/>
      <c r="G77" s="45"/>
    </row>
    <row r="78" spans="3:49" s="31" customFormat="1" ht="10.7" customHeight="1">
      <c r="F78" s="29"/>
      <c r="G78" s="45"/>
    </row>
    <row r="79" spans="3:49" s="31" customFormat="1" ht="17.25">
      <c r="C79" s="32" t="s">
        <v>173</v>
      </c>
      <c r="D79" s="25"/>
      <c r="E79" s="25"/>
      <c r="F79" s="69"/>
      <c r="G79" s="70"/>
      <c r="H79" s="25"/>
      <c r="I79" s="25"/>
      <c r="J79" s="71"/>
      <c r="K79" s="72"/>
      <c r="L79" s="25"/>
      <c r="M79" s="25"/>
      <c r="N79" s="25"/>
      <c r="O79" s="25"/>
      <c r="P79" s="25"/>
      <c r="W79" s="29" t="s">
        <v>55</v>
      </c>
    </row>
    <row r="80" spans="3:49" s="31" customFormat="1" ht="13.5">
      <c r="C80" s="47"/>
      <c r="D80" s="596">
        <f t="array" ref="D80:AS81">+TRANSPOSE('入力 _県内外'!$B$6:$C$47)</f>
        <v>1</v>
      </c>
      <c r="E80" s="596">
        <v>2</v>
      </c>
      <c r="F80" s="596">
        <v>3</v>
      </c>
      <c r="G80" s="596">
        <v>4</v>
      </c>
      <c r="H80" s="596">
        <v>5</v>
      </c>
      <c r="I80" s="596">
        <v>6</v>
      </c>
      <c r="J80" s="596">
        <v>7</v>
      </c>
      <c r="K80" s="596">
        <v>8</v>
      </c>
      <c r="L80" s="596">
        <v>9</v>
      </c>
      <c r="M80" s="596">
        <v>10</v>
      </c>
      <c r="N80" s="596">
        <v>11</v>
      </c>
      <c r="O80" s="596">
        <v>12</v>
      </c>
      <c r="P80" s="596">
        <v>13</v>
      </c>
      <c r="Q80" s="596">
        <v>14</v>
      </c>
      <c r="R80" s="596">
        <v>15</v>
      </c>
      <c r="S80" s="596">
        <v>16</v>
      </c>
      <c r="T80" s="596">
        <v>17</v>
      </c>
      <c r="U80" s="596">
        <v>18</v>
      </c>
      <c r="V80" s="596">
        <v>19</v>
      </c>
      <c r="W80" s="596">
        <v>20</v>
      </c>
      <c r="X80" s="596">
        <v>21</v>
      </c>
      <c r="Y80" s="596">
        <v>22</v>
      </c>
      <c r="Z80" s="596">
        <v>23</v>
      </c>
      <c r="AA80" s="596">
        <v>24</v>
      </c>
      <c r="AB80" s="596">
        <v>25</v>
      </c>
      <c r="AC80" s="596">
        <v>26</v>
      </c>
      <c r="AD80" s="596">
        <v>27</v>
      </c>
      <c r="AE80" s="596">
        <v>28</v>
      </c>
      <c r="AF80" s="596">
        <v>29</v>
      </c>
      <c r="AG80" s="596">
        <v>30</v>
      </c>
      <c r="AH80" s="596">
        <v>31</v>
      </c>
      <c r="AI80" s="596">
        <v>32</v>
      </c>
      <c r="AJ80" s="596">
        <v>33</v>
      </c>
      <c r="AK80" s="596">
        <v>34</v>
      </c>
      <c r="AL80" s="596">
        <v>35</v>
      </c>
      <c r="AM80" s="596">
        <v>36</v>
      </c>
      <c r="AN80" s="596">
        <v>37</v>
      </c>
      <c r="AO80" s="596">
        <v>38</v>
      </c>
      <c r="AP80" s="596">
        <v>39</v>
      </c>
      <c r="AQ80" s="596">
        <v>40</v>
      </c>
      <c r="AR80" s="596">
        <v>41</v>
      </c>
      <c r="AS80" s="596">
        <v>42</v>
      </c>
      <c r="AT80" s="94" t="s">
        <v>586</v>
      </c>
      <c r="AU80" s="94"/>
      <c r="AV80" s="47"/>
      <c r="AW80" s="94" t="s">
        <v>586</v>
      </c>
    </row>
    <row r="81" spans="3:49" s="31" customFormat="1" ht="67.5">
      <c r="C81" s="73" t="s">
        <v>56</v>
      </c>
      <c r="D81" s="546" t="str">
        <v>農業　　　　　</v>
      </c>
      <c r="E81" s="546" t="str">
        <v>林業　　　　　</v>
      </c>
      <c r="F81" s="546" t="str">
        <v>漁業　　　　</v>
      </c>
      <c r="G81" s="546" t="str">
        <v>鉱業</v>
      </c>
      <c r="H81" s="546" t="str">
        <v>飲食料品　　　　　　　</v>
      </c>
      <c r="I81" s="546" t="str">
        <v>繊維製品　</v>
      </c>
      <c r="J81" s="546" t="str">
        <v>パルプ・紙・木製品</v>
      </c>
      <c r="K81" s="546" t="str">
        <v>化学製品  　　　  　</v>
      </c>
      <c r="L81" s="546" t="str">
        <v>石油・石炭製品　　　</v>
      </c>
      <c r="M81" s="546" t="str">
        <v>プラスチック・ゴム</v>
      </c>
      <c r="N81" s="546" t="str">
        <v>窯業・土石製品　　</v>
      </c>
      <c r="O81" s="546" t="str">
        <v>鉄鋼　　　　　　　　</v>
      </c>
      <c r="P81" s="546" t="str">
        <v>非鉄金属　　　　　　</v>
      </c>
      <c r="Q81" s="546" t="str">
        <v>金属製品　　　　　　</v>
      </c>
      <c r="R81" s="546" t="str">
        <v>はん用機械</v>
      </c>
      <c r="S81" s="546" t="str">
        <v>生産用機械</v>
      </c>
      <c r="T81" s="546" t="str">
        <v>業務用機械</v>
      </c>
      <c r="U81" s="546" t="str">
        <v>電子部品</v>
      </c>
      <c r="V81" s="546" t="str">
        <v>電気機械　　　　　　</v>
      </c>
      <c r="W81" s="546" t="str">
        <v>情報・通信機器</v>
      </c>
      <c r="X81" s="546" t="str">
        <v>輸送機械  　　　　　</v>
      </c>
      <c r="Y81" s="546" t="str">
        <v>その他の製造工業製品</v>
      </c>
      <c r="Z81" s="546" t="str">
        <v>建設　　　　　　　　</v>
      </c>
      <c r="AA81" s="546" t="str">
        <v>電力・ガス・熱供給</v>
      </c>
      <c r="AB81" s="546" t="str">
        <v>水道</v>
      </c>
      <c r="AC81" s="546" t="str">
        <v>廃棄物処理</v>
      </c>
      <c r="AD81" s="546" t="str">
        <v>商業　　　　　　　　</v>
      </c>
      <c r="AE81" s="546" t="str">
        <v>金融・保険　　　　　</v>
      </c>
      <c r="AF81" s="546" t="str">
        <v>不動産　　　　　　　</v>
      </c>
      <c r="AG81" s="546" t="str">
        <v>運輸・郵便　　　</v>
      </c>
      <c r="AH81" s="546" t="str">
        <v>情報通信</v>
      </c>
      <c r="AI81" s="546" t="str">
        <v>公務　　　　　　　　</v>
      </c>
      <c r="AJ81" s="546" t="str">
        <v>教育・研究　　　　　</v>
      </c>
      <c r="AK81" s="546" t="str">
        <v>医療・福祉</v>
      </c>
      <c r="AL81" s="546" t="str">
        <v>その他の非営利団体サービス</v>
      </c>
      <c r="AM81" s="546" t="str">
        <v>対事業所サービス</v>
      </c>
      <c r="AN81" s="546" t="str">
        <v>宿泊業</v>
      </c>
      <c r="AO81" s="546" t="str">
        <v>飲食サービス</v>
      </c>
      <c r="AP81" s="546" t="str">
        <v>娯楽サービス</v>
      </c>
      <c r="AQ81" s="546" t="str">
        <v>対個人サービス</v>
      </c>
      <c r="AR81" s="546" t="str">
        <v>事務用品</v>
      </c>
      <c r="AS81" s="546" t="str">
        <v>分類不明</v>
      </c>
      <c r="AT81" s="94" t="s">
        <v>586</v>
      </c>
      <c r="AU81" s="94"/>
      <c r="AV81" s="30" t="s">
        <v>90</v>
      </c>
      <c r="AW81" s="94" t="s">
        <v>586</v>
      </c>
    </row>
    <row r="82" spans="3:49" s="31" customFormat="1" ht="17.850000000000001" customHeight="1">
      <c r="C82" s="74" t="s">
        <v>114</v>
      </c>
      <c r="D82" s="75">
        <f>推計結果の概要!D390</f>
        <v>0</v>
      </c>
      <c r="E82" s="75">
        <f>推計結果の概要!E390</f>
        <v>0</v>
      </c>
      <c r="F82" s="75">
        <f>推計結果の概要!F390</f>
        <v>0</v>
      </c>
      <c r="G82" s="75">
        <f>推計結果の概要!G390</f>
        <v>0</v>
      </c>
      <c r="H82" s="75">
        <f>推計結果の概要!H390</f>
        <v>0</v>
      </c>
      <c r="I82" s="75">
        <f>推計結果の概要!I390</f>
        <v>0</v>
      </c>
      <c r="J82" s="75">
        <f>推計結果の概要!J390</f>
        <v>0</v>
      </c>
      <c r="K82" s="75">
        <f>推計結果の概要!K390</f>
        <v>0</v>
      </c>
      <c r="L82" s="75">
        <f>推計結果の概要!L390</f>
        <v>0</v>
      </c>
      <c r="M82" s="75">
        <f>推計結果の概要!M390</f>
        <v>0</v>
      </c>
      <c r="N82" s="75">
        <f>推計結果の概要!N390</f>
        <v>0</v>
      </c>
      <c r="O82" s="75">
        <f>推計結果の概要!O390</f>
        <v>0</v>
      </c>
      <c r="P82" s="75">
        <f>推計結果の概要!P390</f>
        <v>0</v>
      </c>
      <c r="Q82" s="75">
        <f>推計結果の概要!Q390</f>
        <v>0</v>
      </c>
      <c r="R82" s="75">
        <f>推計結果の概要!R390</f>
        <v>0</v>
      </c>
      <c r="S82" s="75">
        <f>推計結果の概要!S390</f>
        <v>0</v>
      </c>
      <c r="T82" s="75">
        <f>推計結果の概要!T390</f>
        <v>0</v>
      </c>
      <c r="U82" s="75">
        <f>推計結果の概要!U390</f>
        <v>0</v>
      </c>
      <c r="V82" s="75">
        <f>推計結果の概要!V390</f>
        <v>0</v>
      </c>
      <c r="W82" s="75">
        <f>推計結果の概要!W390</f>
        <v>0</v>
      </c>
      <c r="X82" s="75">
        <f>推計結果の概要!X390</f>
        <v>0</v>
      </c>
      <c r="Y82" s="75">
        <f>推計結果の概要!Y390</f>
        <v>0</v>
      </c>
      <c r="Z82" s="75">
        <f>推計結果の概要!Z390</f>
        <v>0</v>
      </c>
      <c r="AA82" s="75">
        <f>推計結果の概要!AA390</f>
        <v>0</v>
      </c>
      <c r="AB82" s="75">
        <f>推計結果の概要!AB390</f>
        <v>0</v>
      </c>
      <c r="AC82" s="75">
        <f>推計結果の概要!AC390</f>
        <v>0</v>
      </c>
      <c r="AD82" s="75">
        <f>推計結果の概要!AD390</f>
        <v>0</v>
      </c>
      <c r="AE82" s="75">
        <f>推計結果の概要!AE390</f>
        <v>0</v>
      </c>
      <c r="AF82" s="75">
        <f>推計結果の概要!AF390</f>
        <v>0</v>
      </c>
      <c r="AG82" s="75">
        <f>推計結果の概要!AG390</f>
        <v>0</v>
      </c>
      <c r="AH82" s="75">
        <f>推計結果の概要!AH390</f>
        <v>0</v>
      </c>
      <c r="AI82" s="75">
        <f>推計結果の概要!AI390</f>
        <v>0</v>
      </c>
      <c r="AJ82" s="75">
        <f>推計結果の概要!AJ390</f>
        <v>0</v>
      </c>
      <c r="AK82" s="75">
        <f>推計結果の概要!AK390</f>
        <v>0</v>
      </c>
      <c r="AL82" s="75">
        <f>推計結果の概要!AL390</f>
        <v>0</v>
      </c>
      <c r="AM82" s="75">
        <f>推計結果の概要!AM390</f>
        <v>0</v>
      </c>
      <c r="AN82" s="75">
        <f>推計結果の概要!AN390</f>
        <v>0</v>
      </c>
      <c r="AO82" s="75">
        <f>推計結果の概要!AO390</f>
        <v>0</v>
      </c>
      <c r="AP82" s="75">
        <f>推計結果の概要!AP390</f>
        <v>0</v>
      </c>
      <c r="AQ82" s="75">
        <f>推計結果の概要!AQ390</f>
        <v>0</v>
      </c>
      <c r="AR82" s="75">
        <f>推計結果の概要!AR390</f>
        <v>0</v>
      </c>
      <c r="AS82" s="75">
        <f>推計結果の概要!AS390</f>
        <v>0</v>
      </c>
      <c r="AV82" s="568">
        <f>+SUM(D82:AS82)-X88</f>
        <v>0</v>
      </c>
    </row>
    <row r="83" spans="3:49" s="31" customFormat="1" ht="17.850000000000001" customHeight="1">
      <c r="C83" s="77" t="s">
        <v>115</v>
      </c>
      <c r="D83" s="37">
        <f>推計結果の概要!D391</f>
        <v>0</v>
      </c>
      <c r="E83" s="37">
        <f>推計結果の概要!E391</f>
        <v>0</v>
      </c>
      <c r="F83" s="37">
        <f>推計結果の概要!F391</f>
        <v>0</v>
      </c>
      <c r="G83" s="37">
        <f>推計結果の概要!G391</f>
        <v>0</v>
      </c>
      <c r="H83" s="37">
        <f>推計結果の概要!H391</f>
        <v>0</v>
      </c>
      <c r="I83" s="37">
        <f>推計結果の概要!I391</f>
        <v>0</v>
      </c>
      <c r="J83" s="37">
        <f>推計結果の概要!J391</f>
        <v>0</v>
      </c>
      <c r="K83" s="37">
        <f>推計結果の概要!K391</f>
        <v>0</v>
      </c>
      <c r="L83" s="37">
        <f>推計結果の概要!L391</f>
        <v>0</v>
      </c>
      <c r="M83" s="37">
        <f>推計結果の概要!M391</f>
        <v>0</v>
      </c>
      <c r="N83" s="37">
        <f>推計結果の概要!N391</f>
        <v>0</v>
      </c>
      <c r="O83" s="37">
        <f>推計結果の概要!O391</f>
        <v>0</v>
      </c>
      <c r="P83" s="37">
        <f>推計結果の概要!P391</f>
        <v>0</v>
      </c>
      <c r="Q83" s="37">
        <f>推計結果の概要!Q391</f>
        <v>0</v>
      </c>
      <c r="R83" s="37">
        <f>推計結果の概要!R391</f>
        <v>0</v>
      </c>
      <c r="S83" s="37">
        <f>推計結果の概要!S391</f>
        <v>0</v>
      </c>
      <c r="T83" s="37">
        <f>推計結果の概要!T391</f>
        <v>0</v>
      </c>
      <c r="U83" s="37">
        <f>推計結果の概要!U391</f>
        <v>0</v>
      </c>
      <c r="V83" s="37">
        <f>推計結果の概要!V391</f>
        <v>0</v>
      </c>
      <c r="W83" s="37">
        <f>推計結果の概要!W391</f>
        <v>0</v>
      </c>
      <c r="X83" s="37">
        <f>推計結果の概要!X391</f>
        <v>0</v>
      </c>
      <c r="Y83" s="37">
        <f>推計結果の概要!Y391</f>
        <v>0</v>
      </c>
      <c r="Z83" s="37">
        <f>推計結果の概要!Z391</f>
        <v>0</v>
      </c>
      <c r="AA83" s="37">
        <f>推計結果の概要!AA391</f>
        <v>0</v>
      </c>
      <c r="AB83" s="37">
        <f>推計結果の概要!AB391</f>
        <v>0</v>
      </c>
      <c r="AC83" s="37">
        <f>推計結果の概要!AC391</f>
        <v>0</v>
      </c>
      <c r="AD83" s="37">
        <f>推計結果の概要!AD391</f>
        <v>0</v>
      </c>
      <c r="AE83" s="37">
        <f>推計結果の概要!AE391</f>
        <v>0</v>
      </c>
      <c r="AF83" s="37">
        <f>推計結果の概要!AF391</f>
        <v>0</v>
      </c>
      <c r="AG83" s="37">
        <f>推計結果の概要!AG391</f>
        <v>0</v>
      </c>
      <c r="AH83" s="37">
        <f>推計結果の概要!AH391</f>
        <v>0</v>
      </c>
      <c r="AI83" s="37">
        <f>推計結果の概要!AI391</f>
        <v>0</v>
      </c>
      <c r="AJ83" s="37">
        <f>推計結果の概要!AJ391</f>
        <v>0</v>
      </c>
      <c r="AK83" s="37">
        <f>推計結果の概要!AK391</f>
        <v>0</v>
      </c>
      <c r="AL83" s="37">
        <f>推計結果の概要!AL391</f>
        <v>0</v>
      </c>
      <c r="AM83" s="37">
        <f>推計結果の概要!AM391</f>
        <v>0</v>
      </c>
      <c r="AN83" s="37">
        <f>推計結果の概要!AN391</f>
        <v>0</v>
      </c>
      <c r="AO83" s="37">
        <f>推計結果の概要!AO391</f>
        <v>0</v>
      </c>
      <c r="AP83" s="37">
        <f>推計結果の概要!AP391</f>
        <v>0</v>
      </c>
      <c r="AQ83" s="37">
        <f>推計結果の概要!AQ391</f>
        <v>0</v>
      </c>
      <c r="AR83" s="37">
        <f>推計結果の概要!AR391</f>
        <v>0</v>
      </c>
      <c r="AS83" s="37">
        <f>推計結果の概要!AS391</f>
        <v>0</v>
      </c>
      <c r="AV83" s="568">
        <f>+SUM(D83:AS83)-X89</f>
        <v>0</v>
      </c>
    </row>
    <row r="84" spans="3:49" s="31" customFormat="1" ht="17.850000000000001" customHeight="1">
      <c r="C84" s="77" t="s">
        <v>116</v>
      </c>
      <c r="D84" s="37">
        <f>推計結果の概要!D392</f>
        <v>0</v>
      </c>
      <c r="E84" s="37">
        <f>推計結果の概要!E392</f>
        <v>0</v>
      </c>
      <c r="F84" s="37">
        <f>推計結果の概要!F392</f>
        <v>0</v>
      </c>
      <c r="G84" s="37">
        <f>推計結果の概要!G392</f>
        <v>0</v>
      </c>
      <c r="H84" s="37">
        <f>推計結果の概要!H392</f>
        <v>0</v>
      </c>
      <c r="I84" s="37">
        <f>推計結果の概要!I392</f>
        <v>0</v>
      </c>
      <c r="J84" s="37">
        <f>推計結果の概要!J392</f>
        <v>0</v>
      </c>
      <c r="K84" s="37">
        <f>推計結果の概要!K392</f>
        <v>0</v>
      </c>
      <c r="L84" s="37">
        <f>推計結果の概要!L392</f>
        <v>0</v>
      </c>
      <c r="M84" s="37">
        <f>推計結果の概要!M392</f>
        <v>0</v>
      </c>
      <c r="N84" s="37">
        <f>推計結果の概要!N392</f>
        <v>0</v>
      </c>
      <c r="O84" s="37">
        <f>推計結果の概要!O392</f>
        <v>0</v>
      </c>
      <c r="P84" s="37">
        <f>推計結果の概要!P392</f>
        <v>0</v>
      </c>
      <c r="Q84" s="37">
        <f>推計結果の概要!Q392</f>
        <v>0</v>
      </c>
      <c r="R84" s="37">
        <f>推計結果の概要!R392</f>
        <v>0</v>
      </c>
      <c r="S84" s="37">
        <f>推計結果の概要!S392</f>
        <v>0</v>
      </c>
      <c r="T84" s="37">
        <f>推計結果の概要!T392</f>
        <v>0</v>
      </c>
      <c r="U84" s="37">
        <f>推計結果の概要!U392</f>
        <v>0</v>
      </c>
      <c r="V84" s="37">
        <f>推計結果の概要!V392</f>
        <v>0</v>
      </c>
      <c r="W84" s="37">
        <f>推計結果の概要!W392</f>
        <v>0</v>
      </c>
      <c r="X84" s="37">
        <f>推計結果の概要!X392</f>
        <v>0</v>
      </c>
      <c r="Y84" s="37">
        <f>推計結果の概要!Y392</f>
        <v>0</v>
      </c>
      <c r="Z84" s="37">
        <f>推計結果の概要!Z392</f>
        <v>0</v>
      </c>
      <c r="AA84" s="37">
        <f>推計結果の概要!AA392</f>
        <v>0</v>
      </c>
      <c r="AB84" s="37">
        <f>推計結果の概要!AB392</f>
        <v>0</v>
      </c>
      <c r="AC84" s="37">
        <f>推計結果の概要!AC392</f>
        <v>0</v>
      </c>
      <c r="AD84" s="37">
        <f>推計結果の概要!AD392</f>
        <v>0</v>
      </c>
      <c r="AE84" s="37">
        <f>推計結果の概要!AE392</f>
        <v>0</v>
      </c>
      <c r="AF84" s="37">
        <f>推計結果の概要!AF392</f>
        <v>0</v>
      </c>
      <c r="AG84" s="37">
        <f>推計結果の概要!AG392</f>
        <v>0</v>
      </c>
      <c r="AH84" s="37">
        <f>推計結果の概要!AH392</f>
        <v>0</v>
      </c>
      <c r="AI84" s="37">
        <f>推計結果の概要!AI392</f>
        <v>0</v>
      </c>
      <c r="AJ84" s="37">
        <f>推計結果の概要!AJ392</f>
        <v>0</v>
      </c>
      <c r="AK84" s="37">
        <f>推計結果の概要!AK392</f>
        <v>0</v>
      </c>
      <c r="AL84" s="37">
        <f>推計結果の概要!AL392</f>
        <v>0</v>
      </c>
      <c r="AM84" s="37">
        <f>推計結果の概要!AM392</f>
        <v>0</v>
      </c>
      <c r="AN84" s="37">
        <f>推計結果の概要!AN392</f>
        <v>0</v>
      </c>
      <c r="AO84" s="37">
        <f>推計結果の概要!AO392</f>
        <v>0</v>
      </c>
      <c r="AP84" s="37">
        <f>推計結果の概要!AP392</f>
        <v>0</v>
      </c>
      <c r="AQ84" s="37">
        <f>推計結果の概要!AQ392</f>
        <v>0</v>
      </c>
      <c r="AR84" s="37">
        <f>推計結果の概要!AR392</f>
        <v>0</v>
      </c>
      <c r="AS84" s="37">
        <f>推計結果の概要!AS392</f>
        <v>0</v>
      </c>
      <c r="AV84" s="569">
        <f>+SUM(D84:AS84)-X90</f>
        <v>0</v>
      </c>
    </row>
    <row r="85" spans="3:49" s="31" customFormat="1" ht="17.850000000000001" customHeight="1">
      <c r="C85" s="77" t="s">
        <v>107</v>
      </c>
      <c r="D85" s="37">
        <f>推計結果の概要!D393</f>
        <v>0</v>
      </c>
      <c r="E85" s="37">
        <f>推計結果の概要!E393</f>
        <v>0</v>
      </c>
      <c r="F85" s="37">
        <f>推計結果の概要!F393</f>
        <v>0</v>
      </c>
      <c r="G85" s="37">
        <f>推計結果の概要!G393</f>
        <v>0</v>
      </c>
      <c r="H85" s="37">
        <f>推計結果の概要!H393</f>
        <v>0</v>
      </c>
      <c r="I85" s="37">
        <f>推計結果の概要!I393</f>
        <v>0</v>
      </c>
      <c r="J85" s="37">
        <f>推計結果の概要!J393</f>
        <v>0</v>
      </c>
      <c r="K85" s="37">
        <f>推計結果の概要!K393</f>
        <v>0</v>
      </c>
      <c r="L85" s="37">
        <f>推計結果の概要!L393</f>
        <v>0</v>
      </c>
      <c r="M85" s="37">
        <f>推計結果の概要!M393</f>
        <v>0</v>
      </c>
      <c r="N85" s="37">
        <f>推計結果の概要!N393</f>
        <v>0</v>
      </c>
      <c r="O85" s="37">
        <f>推計結果の概要!O393</f>
        <v>0</v>
      </c>
      <c r="P85" s="37">
        <f>推計結果の概要!P393</f>
        <v>0</v>
      </c>
      <c r="Q85" s="37">
        <f>推計結果の概要!Q393</f>
        <v>0</v>
      </c>
      <c r="R85" s="37">
        <f>推計結果の概要!R393</f>
        <v>0</v>
      </c>
      <c r="S85" s="37">
        <f>推計結果の概要!S393</f>
        <v>0</v>
      </c>
      <c r="T85" s="37">
        <f>推計結果の概要!T393</f>
        <v>0</v>
      </c>
      <c r="U85" s="37">
        <f>推計結果の概要!U393</f>
        <v>0</v>
      </c>
      <c r="V85" s="37">
        <f>推計結果の概要!V393</f>
        <v>0</v>
      </c>
      <c r="W85" s="37">
        <f>推計結果の概要!W393</f>
        <v>0</v>
      </c>
      <c r="X85" s="41">
        <f>推計結果の概要!X393</f>
        <v>0</v>
      </c>
      <c r="Y85" s="41">
        <f>推計結果の概要!Y393</f>
        <v>0</v>
      </c>
      <c r="Z85" s="41">
        <f>推計結果の概要!Z393</f>
        <v>0</v>
      </c>
      <c r="AA85" s="41">
        <f>推計結果の概要!AA393</f>
        <v>0</v>
      </c>
      <c r="AB85" s="41">
        <f>推計結果の概要!AB393</f>
        <v>0</v>
      </c>
      <c r="AC85" s="41">
        <f>推計結果の概要!AC393</f>
        <v>0</v>
      </c>
      <c r="AD85" s="41">
        <f>推計結果の概要!AD393</f>
        <v>0</v>
      </c>
      <c r="AE85" s="41">
        <f>推計結果の概要!AE393</f>
        <v>0</v>
      </c>
      <c r="AF85" s="41">
        <f>推計結果の概要!AF393</f>
        <v>0</v>
      </c>
      <c r="AG85" s="41">
        <f>推計結果の概要!AG393</f>
        <v>0</v>
      </c>
      <c r="AH85" s="41">
        <f>推計結果の概要!AH393</f>
        <v>0</v>
      </c>
      <c r="AI85" s="41">
        <f>推計結果の概要!AI393</f>
        <v>0</v>
      </c>
      <c r="AJ85" s="41">
        <f>推計結果の概要!AJ393</f>
        <v>0</v>
      </c>
      <c r="AK85" s="41">
        <f>推計結果の概要!AK393</f>
        <v>0</v>
      </c>
      <c r="AL85" s="41">
        <f>推計結果の概要!AL393</f>
        <v>0</v>
      </c>
      <c r="AM85" s="41">
        <f>推計結果の概要!AM393</f>
        <v>0</v>
      </c>
      <c r="AN85" s="41">
        <f>推計結果の概要!AN393</f>
        <v>0</v>
      </c>
      <c r="AO85" s="41">
        <f>推計結果の概要!AO393</f>
        <v>0</v>
      </c>
      <c r="AP85" s="41">
        <f>推計結果の概要!AP393</f>
        <v>0</v>
      </c>
      <c r="AQ85" s="41">
        <f>推計結果の概要!AQ393</f>
        <v>0</v>
      </c>
      <c r="AR85" s="41">
        <f>推計結果の概要!AR393</f>
        <v>0</v>
      </c>
      <c r="AS85" s="41">
        <f>推計結果の概要!AS393</f>
        <v>0</v>
      </c>
      <c r="AV85" s="569">
        <f>+SUM(D85:AS85)-X91</f>
        <v>0</v>
      </c>
    </row>
    <row r="86" spans="3:49" s="31" customFormat="1" ht="13.5">
      <c r="C86" s="47"/>
      <c r="D86" s="545">
        <f t="array" ref="D86:W87">+Z80:AS81</f>
        <v>23</v>
      </c>
      <c r="E86" s="545">
        <v>24</v>
      </c>
      <c r="F86" s="545">
        <v>25</v>
      </c>
      <c r="G86" s="545">
        <v>26</v>
      </c>
      <c r="H86" s="545">
        <v>27</v>
      </c>
      <c r="I86" s="545">
        <v>28</v>
      </c>
      <c r="J86" s="545">
        <v>29</v>
      </c>
      <c r="K86" s="545">
        <v>30</v>
      </c>
      <c r="L86" s="545">
        <v>31</v>
      </c>
      <c r="M86" s="545">
        <v>32</v>
      </c>
      <c r="N86" s="545">
        <v>33</v>
      </c>
      <c r="O86" s="545">
        <v>34</v>
      </c>
      <c r="P86" s="545">
        <v>35</v>
      </c>
      <c r="Q86" s="545">
        <v>36</v>
      </c>
      <c r="R86" s="545">
        <v>37</v>
      </c>
      <c r="S86" s="545">
        <v>38</v>
      </c>
      <c r="T86" s="545">
        <v>39</v>
      </c>
      <c r="U86" s="545">
        <v>40</v>
      </c>
      <c r="V86" s="545">
        <v>41</v>
      </c>
      <c r="W86" s="545">
        <v>42</v>
      </c>
      <c r="X86" s="545"/>
    </row>
    <row r="87" spans="3:49" s="31" customFormat="1" ht="54">
      <c r="C87" s="73" t="s">
        <v>56</v>
      </c>
      <c r="D87" s="546" t="str">
        <v>建設　　　　　　　　</v>
      </c>
      <c r="E87" s="546" t="str">
        <v>電力・ガス・熱供給</v>
      </c>
      <c r="F87" s="546" t="str">
        <v>水道</v>
      </c>
      <c r="G87" s="546" t="str">
        <v>廃棄物処理</v>
      </c>
      <c r="H87" s="546" t="str">
        <v>商業　　　　　　　　</v>
      </c>
      <c r="I87" s="546" t="str">
        <v>金融・保険　　　　　</v>
      </c>
      <c r="J87" s="546" t="str">
        <v>不動産　　　　　　　</v>
      </c>
      <c r="K87" s="546" t="str">
        <v>運輸・郵便　　　</v>
      </c>
      <c r="L87" s="546" t="str">
        <v>情報通信</v>
      </c>
      <c r="M87" s="546" t="str">
        <v>公務　　　　　　　　</v>
      </c>
      <c r="N87" s="546" t="str">
        <v>教育・研究　　　　　</v>
      </c>
      <c r="O87" s="546" t="str">
        <v>医療・福祉</v>
      </c>
      <c r="P87" s="546" t="str">
        <v>その他の非営利団体サービス</v>
      </c>
      <c r="Q87" s="546" t="str">
        <v>対事業所サービス</v>
      </c>
      <c r="R87" s="546" t="str">
        <v>宿泊業</v>
      </c>
      <c r="S87" s="546" t="str">
        <v>飲食サービス</v>
      </c>
      <c r="T87" s="546" t="str">
        <v>娯楽サービス</v>
      </c>
      <c r="U87" s="546" t="str">
        <v>対個人サービス</v>
      </c>
      <c r="V87" s="546" t="str">
        <v>事務用品</v>
      </c>
      <c r="W87" s="546" t="str">
        <v>分類不明</v>
      </c>
      <c r="X87" s="546" t="s">
        <v>90</v>
      </c>
    </row>
    <row r="88" spans="3:49" s="31" customFormat="1" ht="17.850000000000001" customHeight="1">
      <c r="C88" s="74" t="s">
        <v>114</v>
      </c>
      <c r="D88" s="75">
        <f t="array" ref="D88:W91">+Z82:AS85</f>
        <v>0</v>
      </c>
      <c r="E88" s="75">
        <v>0</v>
      </c>
      <c r="F88" s="75">
        <v>0</v>
      </c>
      <c r="G88" s="75">
        <v>0</v>
      </c>
      <c r="H88" s="75">
        <v>0</v>
      </c>
      <c r="I88" s="75">
        <v>0</v>
      </c>
      <c r="J88" s="75">
        <v>0</v>
      </c>
      <c r="K88" s="75">
        <v>0</v>
      </c>
      <c r="L88" s="75">
        <v>0</v>
      </c>
      <c r="M88" s="75">
        <v>0</v>
      </c>
      <c r="N88" s="75">
        <v>0</v>
      </c>
      <c r="O88" s="75">
        <v>0</v>
      </c>
      <c r="P88" s="75">
        <v>0</v>
      </c>
      <c r="Q88" s="92">
        <v>0</v>
      </c>
      <c r="R88" s="92">
        <v>0</v>
      </c>
      <c r="S88" s="92">
        <v>0</v>
      </c>
      <c r="T88" s="92">
        <v>0</v>
      </c>
      <c r="U88" s="92">
        <v>0</v>
      </c>
      <c r="V88" s="92">
        <v>0</v>
      </c>
      <c r="W88" s="75">
        <v>0</v>
      </c>
      <c r="X88" s="75">
        <f>SUM(D82:Y82,D88:W88)</f>
        <v>0</v>
      </c>
    </row>
    <row r="89" spans="3:49" s="31" customFormat="1" ht="17.850000000000001" customHeight="1">
      <c r="C89" s="77" t="s">
        <v>115</v>
      </c>
      <c r="D89" s="93">
        <v>0</v>
      </c>
      <c r="E89" s="93">
        <v>0</v>
      </c>
      <c r="F89" s="93">
        <v>0</v>
      </c>
      <c r="G89" s="93">
        <v>0</v>
      </c>
      <c r="H89" s="93">
        <v>0</v>
      </c>
      <c r="I89" s="93">
        <v>0</v>
      </c>
      <c r="J89" s="93">
        <v>0</v>
      </c>
      <c r="K89" s="93">
        <v>0</v>
      </c>
      <c r="L89" s="93">
        <v>0</v>
      </c>
      <c r="M89" s="93">
        <v>0</v>
      </c>
      <c r="N89" s="93">
        <v>0</v>
      </c>
      <c r="O89" s="93">
        <v>0</v>
      </c>
      <c r="P89" s="93">
        <v>0</v>
      </c>
      <c r="Q89" s="93">
        <v>0</v>
      </c>
      <c r="R89" s="93">
        <v>0</v>
      </c>
      <c r="S89" s="93">
        <v>0</v>
      </c>
      <c r="T89" s="93">
        <v>0</v>
      </c>
      <c r="U89" s="93">
        <v>0</v>
      </c>
      <c r="V89" s="93">
        <v>0</v>
      </c>
      <c r="W89" s="37">
        <v>0</v>
      </c>
      <c r="X89" s="37">
        <f>SUM(D83:Y83,D89:W89)</f>
        <v>0</v>
      </c>
    </row>
    <row r="90" spans="3:49" s="31" customFormat="1" ht="17.850000000000001" customHeight="1">
      <c r="C90" s="77" t="s">
        <v>116</v>
      </c>
      <c r="D90" s="37">
        <v>0</v>
      </c>
      <c r="E90" s="37">
        <v>0</v>
      </c>
      <c r="F90" s="37">
        <v>0</v>
      </c>
      <c r="G90" s="37">
        <v>0</v>
      </c>
      <c r="H90" s="37">
        <v>0</v>
      </c>
      <c r="I90" s="37">
        <v>0</v>
      </c>
      <c r="J90" s="37">
        <v>0</v>
      </c>
      <c r="K90" s="37">
        <v>0</v>
      </c>
      <c r="L90" s="37">
        <v>0</v>
      </c>
      <c r="M90" s="37">
        <v>0</v>
      </c>
      <c r="N90" s="37">
        <v>0</v>
      </c>
      <c r="O90" s="37">
        <v>0</v>
      </c>
      <c r="P90" s="37">
        <v>0</v>
      </c>
      <c r="Q90" s="93">
        <v>0</v>
      </c>
      <c r="R90" s="93">
        <v>0</v>
      </c>
      <c r="S90" s="93">
        <v>0</v>
      </c>
      <c r="T90" s="93">
        <v>0</v>
      </c>
      <c r="U90" s="93">
        <v>0</v>
      </c>
      <c r="V90" s="93">
        <v>0</v>
      </c>
      <c r="W90" s="37">
        <v>0</v>
      </c>
      <c r="X90" s="37">
        <f>SUM(D84:Y84,D90:W90)</f>
        <v>0</v>
      </c>
    </row>
    <row r="91" spans="3:49" s="31" customFormat="1" ht="17.850000000000001" customHeight="1">
      <c r="C91" s="79" t="s">
        <v>107</v>
      </c>
      <c r="D91" s="41">
        <v>0</v>
      </c>
      <c r="E91" s="41">
        <v>0</v>
      </c>
      <c r="F91" s="41">
        <v>0</v>
      </c>
      <c r="G91" s="41">
        <v>0</v>
      </c>
      <c r="H91" s="41">
        <v>0</v>
      </c>
      <c r="I91" s="41">
        <v>0</v>
      </c>
      <c r="J91" s="41">
        <v>0</v>
      </c>
      <c r="K91" s="41">
        <v>0</v>
      </c>
      <c r="L91" s="41">
        <v>0</v>
      </c>
      <c r="M91" s="41">
        <v>0</v>
      </c>
      <c r="N91" s="41">
        <v>0</v>
      </c>
      <c r="O91" s="41">
        <v>0</v>
      </c>
      <c r="P91" s="41">
        <v>0</v>
      </c>
      <c r="Q91" s="41">
        <v>0</v>
      </c>
      <c r="R91" s="41">
        <v>0</v>
      </c>
      <c r="S91" s="41">
        <v>0</v>
      </c>
      <c r="T91" s="41">
        <v>0</v>
      </c>
      <c r="U91" s="41">
        <v>0</v>
      </c>
      <c r="V91" s="41">
        <v>0</v>
      </c>
      <c r="W91" s="41">
        <v>0</v>
      </c>
      <c r="X91" s="41">
        <f>SUM(D85:Y85,D91:W91)</f>
        <v>0</v>
      </c>
    </row>
    <row r="92" spans="3:49" s="31" customFormat="1" ht="10.7" customHeight="1">
      <c r="F92" s="29"/>
      <c r="G92" s="45"/>
    </row>
    <row r="93" spans="3:49" s="31" customFormat="1" ht="17.25">
      <c r="C93" s="32" t="s">
        <v>174</v>
      </c>
      <c r="D93" s="25"/>
      <c r="E93" s="25"/>
      <c r="F93" s="69"/>
      <c r="G93" s="70"/>
      <c r="H93" s="25"/>
      <c r="I93" s="25"/>
      <c r="J93" s="71"/>
      <c r="K93" s="72"/>
      <c r="L93" s="25"/>
      <c r="M93" s="25"/>
      <c r="N93" s="25"/>
      <c r="O93" s="25"/>
      <c r="P93" s="25"/>
      <c r="W93" s="29" t="s">
        <v>157</v>
      </c>
    </row>
    <row r="94" spans="3:49" s="31" customFormat="1" ht="13.5">
      <c r="C94" s="47"/>
      <c r="D94" s="596">
        <f t="array" ref="D94:AS95">+TRANSPOSE('入力 _県内外'!$B$6:$C$47)</f>
        <v>1</v>
      </c>
      <c r="E94" s="596">
        <v>2</v>
      </c>
      <c r="F94" s="596">
        <v>3</v>
      </c>
      <c r="G94" s="596">
        <v>4</v>
      </c>
      <c r="H94" s="596">
        <v>5</v>
      </c>
      <c r="I94" s="596">
        <v>6</v>
      </c>
      <c r="J94" s="596">
        <v>7</v>
      </c>
      <c r="K94" s="596">
        <v>8</v>
      </c>
      <c r="L94" s="596">
        <v>9</v>
      </c>
      <c r="M94" s="596">
        <v>10</v>
      </c>
      <c r="N94" s="596">
        <v>11</v>
      </c>
      <c r="O94" s="596">
        <v>12</v>
      </c>
      <c r="P94" s="596">
        <v>13</v>
      </c>
      <c r="Q94" s="596">
        <v>14</v>
      </c>
      <c r="R94" s="596">
        <v>15</v>
      </c>
      <c r="S94" s="596">
        <v>16</v>
      </c>
      <c r="T94" s="596">
        <v>17</v>
      </c>
      <c r="U94" s="596">
        <v>18</v>
      </c>
      <c r="V94" s="596">
        <v>19</v>
      </c>
      <c r="W94" s="596">
        <v>20</v>
      </c>
      <c r="X94" s="596">
        <v>21</v>
      </c>
      <c r="Y94" s="596">
        <v>22</v>
      </c>
      <c r="Z94" s="596">
        <v>23</v>
      </c>
      <c r="AA94" s="596">
        <v>24</v>
      </c>
      <c r="AB94" s="596">
        <v>25</v>
      </c>
      <c r="AC94" s="596">
        <v>26</v>
      </c>
      <c r="AD94" s="596">
        <v>27</v>
      </c>
      <c r="AE94" s="596">
        <v>28</v>
      </c>
      <c r="AF94" s="596">
        <v>29</v>
      </c>
      <c r="AG94" s="596">
        <v>30</v>
      </c>
      <c r="AH94" s="596">
        <v>31</v>
      </c>
      <c r="AI94" s="596">
        <v>32</v>
      </c>
      <c r="AJ94" s="596">
        <v>33</v>
      </c>
      <c r="AK94" s="596">
        <v>34</v>
      </c>
      <c r="AL94" s="596">
        <v>35</v>
      </c>
      <c r="AM94" s="596">
        <v>36</v>
      </c>
      <c r="AN94" s="596">
        <v>37</v>
      </c>
      <c r="AO94" s="596">
        <v>38</v>
      </c>
      <c r="AP94" s="596">
        <v>39</v>
      </c>
      <c r="AQ94" s="596">
        <v>40</v>
      </c>
      <c r="AR94" s="596">
        <v>41</v>
      </c>
      <c r="AS94" s="596">
        <v>42</v>
      </c>
      <c r="AT94" s="94" t="s">
        <v>586</v>
      </c>
      <c r="AU94" s="94"/>
      <c r="AV94" s="47"/>
      <c r="AW94" s="94" t="s">
        <v>586</v>
      </c>
    </row>
    <row r="95" spans="3:49" s="31" customFormat="1" ht="67.5">
      <c r="C95" s="73" t="s">
        <v>56</v>
      </c>
      <c r="D95" s="546" t="str">
        <v>農業　　　　　</v>
      </c>
      <c r="E95" s="546" t="str">
        <v>林業　　　　　</v>
      </c>
      <c r="F95" s="546" t="str">
        <v>漁業　　　　</v>
      </c>
      <c r="G95" s="546" t="str">
        <v>鉱業</v>
      </c>
      <c r="H95" s="546" t="str">
        <v>飲食料品　　　　　　　</v>
      </c>
      <c r="I95" s="546" t="str">
        <v>繊維製品　</v>
      </c>
      <c r="J95" s="546" t="str">
        <v>パルプ・紙・木製品</v>
      </c>
      <c r="K95" s="546" t="str">
        <v>化学製品  　　　  　</v>
      </c>
      <c r="L95" s="546" t="str">
        <v>石油・石炭製品　　　</v>
      </c>
      <c r="M95" s="546" t="str">
        <v>プラスチック・ゴム</v>
      </c>
      <c r="N95" s="546" t="str">
        <v>窯業・土石製品　　</v>
      </c>
      <c r="O95" s="546" t="str">
        <v>鉄鋼　　　　　　　　</v>
      </c>
      <c r="P95" s="546" t="str">
        <v>非鉄金属　　　　　　</v>
      </c>
      <c r="Q95" s="546" t="str">
        <v>金属製品　　　　　　</v>
      </c>
      <c r="R95" s="546" t="str">
        <v>はん用機械</v>
      </c>
      <c r="S95" s="546" t="str">
        <v>生産用機械</v>
      </c>
      <c r="T95" s="546" t="str">
        <v>業務用機械</v>
      </c>
      <c r="U95" s="546" t="str">
        <v>電子部品</v>
      </c>
      <c r="V95" s="546" t="str">
        <v>電気機械　　　　　　</v>
      </c>
      <c r="W95" s="546" t="str">
        <v>情報・通信機器</v>
      </c>
      <c r="X95" s="546" t="str">
        <v>輸送機械  　　　　　</v>
      </c>
      <c r="Y95" s="546" t="str">
        <v>その他の製造工業製品</v>
      </c>
      <c r="Z95" s="546" t="str">
        <v>建設　　　　　　　　</v>
      </c>
      <c r="AA95" s="546" t="str">
        <v>電力・ガス・熱供給</v>
      </c>
      <c r="AB95" s="546" t="str">
        <v>水道</v>
      </c>
      <c r="AC95" s="546" t="str">
        <v>廃棄物処理</v>
      </c>
      <c r="AD95" s="546" t="str">
        <v>商業　　　　　　　　</v>
      </c>
      <c r="AE95" s="546" t="str">
        <v>金融・保険　　　　　</v>
      </c>
      <c r="AF95" s="546" t="str">
        <v>不動産　　　　　　　</v>
      </c>
      <c r="AG95" s="546" t="str">
        <v>運輸・郵便　　　</v>
      </c>
      <c r="AH95" s="546" t="str">
        <v>情報通信</v>
      </c>
      <c r="AI95" s="546" t="str">
        <v>公務　　　　　　　　</v>
      </c>
      <c r="AJ95" s="546" t="str">
        <v>教育・研究　　　　　</v>
      </c>
      <c r="AK95" s="546" t="str">
        <v>医療・福祉</v>
      </c>
      <c r="AL95" s="546" t="str">
        <v>その他の非営利団体サービス</v>
      </c>
      <c r="AM95" s="546" t="str">
        <v>対事業所サービス</v>
      </c>
      <c r="AN95" s="546" t="str">
        <v>宿泊業</v>
      </c>
      <c r="AO95" s="546" t="str">
        <v>飲食サービス</v>
      </c>
      <c r="AP95" s="546" t="str">
        <v>娯楽サービス</v>
      </c>
      <c r="AQ95" s="546" t="str">
        <v>対個人サービス</v>
      </c>
      <c r="AR95" s="546" t="str">
        <v>事務用品</v>
      </c>
      <c r="AS95" s="546" t="str">
        <v>分類不明</v>
      </c>
      <c r="AT95" s="94" t="s">
        <v>586</v>
      </c>
      <c r="AU95" s="94"/>
      <c r="AV95" s="30" t="s">
        <v>90</v>
      </c>
      <c r="AW95" s="94" t="s">
        <v>586</v>
      </c>
    </row>
    <row r="96" spans="3:49" s="31" customFormat="1" ht="17.850000000000001" customHeight="1">
      <c r="C96" s="74" t="s">
        <v>114</v>
      </c>
      <c r="D96" s="568">
        <f>推計結果の概要!D533</f>
        <v>0</v>
      </c>
      <c r="E96" s="568">
        <f>推計結果の概要!E533</f>
        <v>0</v>
      </c>
      <c r="F96" s="568">
        <f>推計結果の概要!F533</f>
        <v>0</v>
      </c>
      <c r="G96" s="568">
        <f>推計結果の概要!G533</f>
        <v>0</v>
      </c>
      <c r="H96" s="568">
        <f>推計結果の概要!H533</f>
        <v>0</v>
      </c>
      <c r="I96" s="568">
        <f>推計結果の概要!I533</f>
        <v>0</v>
      </c>
      <c r="J96" s="568">
        <f>推計結果の概要!J533</f>
        <v>0</v>
      </c>
      <c r="K96" s="568">
        <f>推計結果の概要!K533</f>
        <v>0</v>
      </c>
      <c r="L96" s="568">
        <f>推計結果の概要!L533</f>
        <v>0</v>
      </c>
      <c r="M96" s="568">
        <f>推計結果の概要!M533</f>
        <v>0</v>
      </c>
      <c r="N96" s="568">
        <f>推計結果の概要!N533</f>
        <v>0</v>
      </c>
      <c r="O96" s="568">
        <f>推計結果の概要!O533</f>
        <v>0</v>
      </c>
      <c r="P96" s="568">
        <f>推計結果の概要!P533</f>
        <v>0</v>
      </c>
      <c r="Q96" s="568">
        <f>推計結果の概要!Q533</f>
        <v>0</v>
      </c>
      <c r="R96" s="568">
        <f>推計結果の概要!R533</f>
        <v>0</v>
      </c>
      <c r="S96" s="568">
        <f>推計結果の概要!S533</f>
        <v>0</v>
      </c>
      <c r="T96" s="568">
        <f>推計結果の概要!T533</f>
        <v>0</v>
      </c>
      <c r="U96" s="568">
        <f>推計結果の概要!U533</f>
        <v>0</v>
      </c>
      <c r="V96" s="568">
        <f>推計結果の概要!V533</f>
        <v>0</v>
      </c>
      <c r="W96" s="568">
        <f>推計結果の概要!W533</f>
        <v>0</v>
      </c>
      <c r="X96" s="568">
        <f>推計結果の概要!X533</f>
        <v>0</v>
      </c>
      <c r="Y96" s="568">
        <f>推計結果の概要!Y533</f>
        <v>0</v>
      </c>
      <c r="Z96" s="568">
        <f>推計結果の概要!Z533</f>
        <v>0</v>
      </c>
      <c r="AA96" s="568">
        <f>推計結果の概要!AA533</f>
        <v>0</v>
      </c>
      <c r="AB96" s="568">
        <f>推計結果の概要!AB533</f>
        <v>0</v>
      </c>
      <c r="AC96" s="568">
        <f>推計結果の概要!AC533</f>
        <v>0</v>
      </c>
      <c r="AD96" s="568">
        <f>推計結果の概要!AD533</f>
        <v>0</v>
      </c>
      <c r="AE96" s="568">
        <f>推計結果の概要!AE533</f>
        <v>0</v>
      </c>
      <c r="AF96" s="568">
        <f>推計結果の概要!AF533</f>
        <v>0</v>
      </c>
      <c r="AG96" s="568">
        <f>推計結果の概要!AG533</f>
        <v>0</v>
      </c>
      <c r="AH96" s="568">
        <f>推計結果の概要!AH533</f>
        <v>0</v>
      </c>
      <c r="AI96" s="568">
        <f>推計結果の概要!AI533</f>
        <v>0</v>
      </c>
      <c r="AJ96" s="568">
        <f>推計結果の概要!AJ533</f>
        <v>0</v>
      </c>
      <c r="AK96" s="568">
        <f>推計結果の概要!AK533</f>
        <v>0</v>
      </c>
      <c r="AL96" s="568">
        <f>推計結果の概要!AL533</f>
        <v>0</v>
      </c>
      <c r="AM96" s="568">
        <f>推計結果の概要!AM533</f>
        <v>0</v>
      </c>
      <c r="AN96" s="568">
        <f>推計結果の概要!AN533</f>
        <v>0</v>
      </c>
      <c r="AO96" s="568">
        <f>推計結果の概要!AO533</f>
        <v>0</v>
      </c>
      <c r="AP96" s="568">
        <f>推計結果の概要!AP533</f>
        <v>0</v>
      </c>
      <c r="AQ96" s="568">
        <f>推計結果の概要!AQ533</f>
        <v>0</v>
      </c>
      <c r="AR96" s="568">
        <f>推計結果の概要!AR533</f>
        <v>0</v>
      </c>
      <c r="AS96" s="568">
        <f>推計結果の概要!AS533</f>
        <v>0</v>
      </c>
      <c r="AV96" s="568">
        <f>+SUM(D96:AS96)-X102</f>
        <v>0</v>
      </c>
    </row>
    <row r="97" spans="3:48" s="31" customFormat="1" ht="17.850000000000001" customHeight="1">
      <c r="C97" s="77" t="s">
        <v>115</v>
      </c>
      <c r="D97" s="562">
        <f>推計結果の概要!D534</f>
        <v>0</v>
      </c>
      <c r="E97" s="562">
        <f>推計結果の概要!E534</f>
        <v>0</v>
      </c>
      <c r="F97" s="562">
        <f>推計結果の概要!F534</f>
        <v>0</v>
      </c>
      <c r="G97" s="562">
        <f>推計結果の概要!G534</f>
        <v>0</v>
      </c>
      <c r="H97" s="562">
        <f>推計結果の概要!H534</f>
        <v>0</v>
      </c>
      <c r="I97" s="562">
        <f>推計結果の概要!I534</f>
        <v>0</v>
      </c>
      <c r="J97" s="562">
        <f>推計結果の概要!J534</f>
        <v>0</v>
      </c>
      <c r="K97" s="562">
        <f>推計結果の概要!K534</f>
        <v>0</v>
      </c>
      <c r="L97" s="562">
        <f>推計結果の概要!L534</f>
        <v>0</v>
      </c>
      <c r="M97" s="562">
        <f>推計結果の概要!M534</f>
        <v>0</v>
      </c>
      <c r="N97" s="562">
        <f>推計結果の概要!N534</f>
        <v>0</v>
      </c>
      <c r="O97" s="562">
        <f>推計結果の概要!O534</f>
        <v>0</v>
      </c>
      <c r="P97" s="562">
        <f>推計結果の概要!P534</f>
        <v>0</v>
      </c>
      <c r="Q97" s="562">
        <f>推計結果の概要!Q534</f>
        <v>0</v>
      </c>
      <c r="R97" s="562">
        <f>推計結果の概要!R534</f>
        <v>0</v>
      </c>
      <c r="S97" s="562">
        <f>推計結果の概要!S534</f>
        <v>0</v>
      </c>
      <c r="T97" s="562">
        <f>推計結果の概要!T534</f>
        <v>0</v>
      </c>
      <c r="U97" s="562">
        <f>推計結果の概要!U534</f>
        <v>0</v>
      </c>
      <c r="V97" s="562">
        <f>推計結果の概要!V534</f>
        <v>0</v>
      </c>
      <c r="W97" s="562">
        <f>推計結果の概要!W534</f>
        <v>0</v>
      </c>
      <c r="X97" s="562">
        <f>推計結果の概要!X534</f>
        <v>0</v>
      </c>
      <c r="Y97" s="562">
        <f>推計結果の概要!Y534</f>
        <v>0</v>
      </c>
      <c r="Z97" s="562">
        <f>推計結果の概要!Z534</f>
        <v>0</v>
      </c>
      <c r="AA97" s="562">
        <f>推計結果の概要!AA534</f>
        <v>0</v>
      </c>
      <c r="AB97" s="562">
        <f>推計結果の概要!AB534</f>
        <v>0</v>
      </c>
      <c r="AC97" s="562">
        <f>推計結果の概要!AC534</f>
        <v>0</v>
      </c>
      <c r="AD97" s="562">
        <f>推計結果の概要!AD534</f>
        <v>0</v>
      </c>
      <c r="AE97" s="562">
        <f>推計結果の概要!AE534</f>
        <v>0</v>
      </c>
      <c r="AF97" s="562">
        <f>推計結果の概要!AF534</f>
        <v>0</v>
      </c>
      <c r="AG97" s="562">
        <f>推計結果の概要!AG534</f>
        <v>0</v>
      </c>
      <c r="AH97" s="562">
        <f>推計結果の概要!AH534</f>
        <v>0</v>
      </c>
      <c r="AI97" s="562">
        <f>推計結果の概要!AI534</f>
        <v>0</v>
      </c>
      <c r="AJ97" s="562">
        <f>推計結果の概要!AJ534</f>
        <v>0</v>
      </c>
      <c r="AK97" s="562">
        <f>推計結果の概要!AK534</f>
        <v>0</v>
      </c>
      <c r="AL97" s="562">
        <f>推計結果の概要!AL534</f>
        <v>0</v>
      </c>
      <c r="AM97" s="562">
        <f>推計結果の概要!AM534</f>
        <v>0</v>
      </c>
      <c r="AN97" s="562">
        <f>推計結果の概要!AN534</f>
        <v>0</v>
      </c>
      <c r="AO97" s="562">
        <f>推計結果の概要!AO534</f>
        <v>0</v>
      </c>
      <c r="AP97" s="562">
        <f>推計結果の概要!AP534</f>
        <v>0</v>
      </c>
      <c r="AQ97" s="562">
        <f>推計結果の概要!AQ534</f>
        <v>0</v>
      </c>
      <c r="AR97" s="562">
        <f>推計結果の概要!AR534</f>
        <v>0</v>
      </c>
      <c r="AS97" s="562">
        <f>推計結果の概要!AS534</f>
        <v>0</v>
      </c>
      <c r="AV97" s="568">
        <f>+SUM(D97:AS97)-X103</f>
        <v>0</v>
      </c>
    </row>
    <row r="98" spans="3:48" s="31" customFormat="1" ht="17.850000000000001" customHeight="1">
      <c r="C98" s="77" t="s">
        <v>116</v>
      </c>
      <c r="D98" s="562">
        <f>推計結果の概要!D535</f>
        <v>0</v>
      </c>
      <c r="E98" s="562">
        <f>推計結果の概要!E535</f>
        <v>0</v>
      </c>
      <c r="F98" s="562">
        <f>推計結果の概要!F535</f>
        <v>0</v>
      </c>
      <c r="G98" s="562">
        <f>推計結果の概要!G535</f>
        <v>0</v>
      </c>
      <c r="H98" s="562">
        <f>推計結果の概要!H535</f>
        <v>0</v>
      </c>
      <c r="I98" s="562">
        <f>推計結果の概要!I535</f>
        <v>0</v>
      </c>
      <c r="J98" s="562">
        <f>推計結果の概要!J535</f>
        <v>0</v>
      </c>
      <c r="K98" s="562">
        <f>推計結果の概要!K535</f>
        <v>0</v>
      </c>
      <c r="L98" s="562">
        <f>推計結果の概要!L535</f>
        <v>0</v>
      </c>
      <c r="M98" s="562">
        <f>推計結果の概要!M535</f>
        <v>0</v>
      </c>
      <c r="N98" s="562">
        <f>推計結果の概要!N535</f>
        <v>0</v>
      </c>
      <c r="O98" s="562">
        <f>推計結果の概要!O535</f>
        <v>0</v>
      </c>
      <c r="P98" s="562">
        <f>推計結果の概要!P535</f>
        <v>0</v>
      </c>
      <c r="Q98" s="562">
        <f>推計結果の概要!Q535</f>
        <v>0</v>
      </c>
      <c r="R98" s="562">
        <f>推計結果の概要!R535</f>
        <v>0</v>
      </c>
      <c r="S98" s="562">
        <f>推計結果の概要!S535</f>
        <v>0</v>
      </c>
      <c r="T98" s="562">
        <f>推計結果の概要!T535</f>
        <v>0</v>
      </c>
      <c r="U98" s="562">
        <f>推計結果の概要!U535</f>
        <v>0</v>
      </c>
      <c r="V98" s="562">
        <f>推計結果の概要!V535</f>
        <v>0</v>
      </c>
      <c r="W98" s="562">
        <f>推計結果の概要!W535</f>
        <v>0</v>
      </c>
      <c r="X98" s="562">
        <f>推計結果の概要!X535</f>
        <v>0</v>
      </c>
      <c r="Y98" s="562">
        <f>推計結果の概要!Y535</f>
        <v>0</v>
      </c>
      <c r="Z98" s="562">
        <f>推計結果の概要!Z535</f>
        <v>0</v>
      </c>
      <c r="AA98" s="562">
        <f>推計結果の概要!AA535</f>
        <v>0</v>
      </c>
      <c r="AB98" s="562">
        <f>推計結果の概要!AB535</f>
        <v>0</v>
      </c>
      <c r="AC98" s="562">
        <f>推計結果の概要!AC535</f>
        <v>0</v>
      </c>
      <c r="AD98" s="562">
        <f>推計結果の概要!AD535</f>
        <v>0</v>
      </c>
      <c r="AE98" s="562">
        <f>推計結果の概要!AE535</f>
        <v>0</v>
      </c>
      <c r="AF98" s="562">
        <f>推計結果の概要!AF535</f>
        <v>0</v>
      </c>
      <c r="AG98" s="562">
        <f>推計結果の概要!AG535</f>
        <v>0</v>
      </c>
      <c r="AH98" s="562">
        <f>推計結果の概要!AH535</f>
        <v>0</v>
      </c>
      <c r="AI98" s="562">
        <f>推計結果の概要!AI535</f>
        <v>0</v>
      </c>
      <c r="AJ98" s="562">
        <f>推計結果の概要!AJ535</f>
        <v>0</v>
      </c>
      <c r="AK98" s="562">
        <f>推計結果の概要!AK535</f>
        <v>0</v>
      </c>
      <c r="AL98" s="562">
        <f>推計結果の概要!AL535</f>
        <v>0</v>
      </c>
      <c r="AM98" s="562">
        <f>推計結果の概要!AM535</f>
        <v>0</v>
      </c>
      <c r="AN98" s="562">
        <f>推計結果の概要!AN535</f>
        <v>0</v>
      </c>
      <c r="AO98" s="562">
        <f>推計結果の概要!AO535</f>
        <v>0</v>
      </c>
      <c r="AP98" s="562">
        <f>推計結果の概要!AP535</f>
        <v>0</v>
      </c>
      <c r="AQ98" s="562">
        <f>推計結果の概要!AQ535</f>
        <v>0</v>
      </c>
      <c r="AR98" s="562">
        <f>推計結果の概要!AR535</f>
        <v>0</v>
      </c>
      <c r="AS98" s="562">
        <f>推計結果の概要!AS535</f>
        <v>0</v>
      </c>
      <c r="AV98" s="569">
        <f>+SUM(D98:AS98)-X104</f>
        <v>0</v>
      </c>
    </row>
    <row r="99" spans="3:48" s="31" customFormat="1" ht="17.850000000000001" customHeight="1">
      <c r="C99" s="77" t="s">
        <v>107</v>
      </c>
      <c r="D99" s="562">
        <f>推計結果の概要!D536</f>
        <v>0</v>
      </c>
      <c r="E99" s="562">
        <f>推計結果の概要!E536</f>
        <v>0</v>
      </c>
      <c r="F99" s="562">
        <f>推計結果の概要!F536</f>
        <v>0</v>
      </c>
      <c r="G99" s="562">
        <f>推計結果の概要!G536</f>
        <v>0</v>
      </c>
      <c r="H99" s="562">
        <f>推計結果の概要!H536</f>
        <v>0</v>
      </c>
      <c r="I99" s="562">
        <f>推計結果の概要!I536</f>
        <v>0</v>
      </c>
      <c r="J99" s="562">
        <f>推計結果の概要!J536</f>
        <v>0</v>
      </c>
      <c r="K99" s="562">
        <f>推計結果の概要!K536</f>
        <v>0</v>
      </c>
      <c r="L99" s="562">
        <f>推計結果の概要!L536</f>
        <v>0</v>
      </c>
      <c r="M99" s="562">
        <f>推計結果の概要!M536</f>
        <v>0</v>
      </c>
      <c r="N99" s="562">
        <f>推計結果の概要!N536</f>
        <v>0</v>
      </c>
      <c r="O99" s="562">
        <f>推計結果の概要!O536</f>
        <v>0</v>
      </c>
      <c r="P99" s="562">
        <f>推計結果の概要!P536</f>
        <v>0</v>
      </c>
      <c r="Q99" s="562">
        <f>推計結果の概要!Q536</f>
        <v>0</v>
      </c>
      <c r="R99" s="562">
        <f>推計結果の概要!R536</f>
        <v>0</v>
      </c>
      <c r="S99" s="562">
        <f>推計結果の概要!S536</f>
        <v>0</v>
      </c>
      <c r="T99" s="562">
        <f>推計結果の概要!T536</f>
        <v>0</v>
      </c>
      <c r="U99" s="562">
        <f>推計結果の概要!U536</f>
        <v>0</v>
      </c>
      <c r="V99" s="562">
        <f>推計結果の概要!V536</f>
        <v>0</v>
      </c>
      <c r="W99" s="562">
        <f>推計結果の概要!W536</f>
        <v>0</v>
      </c>
      <c r="X99" s="564">
        <f>推計結果の概要!X536</f>
        <v>0</v>
      </c>
      <c r="Y99" s="564">
        <f>推計結果の概要!Y536</f>
        <v>0</v>
      </c>
      <c r="Z99" s="564">
        <f>推計結果の概要!Z536</f>
        <v>0</v>
      </c>
      <c r="AA99" s="564">
        <f>推計結果の概要!AA536</f>
        <v>0</v>
      </c>
      <c r="AB99" s="564">
        <f>推計結果の概要!AB536</f>
        <v>0</v>
      </c>
      <c r="AC99" s="564">
        <f>推計結果の概要!AC536</f>
        <v>0</v>
      </c>
      <c r="AD99" s="564">
        <f>推計結果の概要!AD536</f>
        <v>0</v>
      </c>
      <c r="AE99" s="564">
        <f>推計結果の概要!AE536</f>
        <v>0</v>
      </c>
      <c r="AF99" s="564">
        <f>推計結果の概要!AF536</f>
        <v>0</v>
      </c>
      <c r="AG99" s="564">
        <f>推計結果の概要!AG536</f>
        <v>0</v>
      </c>
      <c r="AH99" s="564">
        <f>推計結果の概要!AH536</f>
        <v>0</v>
      </c>
      <c r="AI99" s="564">
        <f>推計結果の概要!AI536</f>
        <v>0</v>
      </c>
      <c r="AJ99" s="564">
        <f>推計結果の概要!AJ536</f>
        <v>0</v>
      </c>
      <c r="AK99" s="564">
        <f>推計結果の概要!AK536</f>
        <v>0</v>
      </c>
      <c r="AL99" s="564">
        <f>推計結果の概要!AL536</f>
        <v>0</v>
      </c>
      <c r="AM99" s="564">
        <f>推計結果の概要!AM536</f>
        <v>0</v>
      </c>
      <c r="AN99" s="564">
        <f>推計結果の概要!AN536</f>
        <v>0</v>
      </c>
      <c r="AO99" s="564">
        <f>推計結果の概要!AO536</f>
        <v>0</v>
      </c>
      <c r="AP99" s="564">
        <f>推計結果の概要!AP536</f>
        <v>0</v>
      </c>
      <c r="AQ99" s="564">
        <f>推計結果の概要!AQ536</f>
        <v>0</v>
      </c>
      <c r="AR99" s="564">
        <f>推計結果の概要!AR536</f>
        <v>0</v>
      </c>
      <c r="AS99" s="564">
        <f>推計結果の概要!AS536</f>
        <v>0</v>
      </c>
      <c r="AV99" s="569">
        <f>+SUM(D99:AS99)-X105</f>
        <v>0</v>
      </c>
    </row>
    <row r="100" spans="3:48" s="31" customFormat="1" ht="13.5">
      <c r="C100" s="47"/>
      <c r="D100" s="545">
        <f t="array" ref="D100:W101">+Z94:AS95</f>
        <v>23</v>
      </c>
      <c r="E100" s="545">
        <v>24</v>
      </c>
      <c r="F100" s="545">
        <v>25</v>
      </c>
      <c r="G100" s="545">
        <v>26</v>
      </c>
      <c r="H100" s="545">
        <v>27</v>
      </c>
      <c r="I100" s="545">
        <v>28</v>
      </c>
      <c r="J100" s="545">
        <v>29</v>
      </c>
      <c r="K100" s="545">
        <v>30</v>
      </c>
      <c r="L100" s="545">
        <v>31</v>
      </c>
      <c r="M100" s="545">
        <v>32</v>
      </c>
      <c r="N100" s="545">
        <v>33</v>
      </c>
      <c r="O100" s="545">
        <v>34</v>
      </c>
      <c r="P100" s="545">
        <v>35</v>
      </c>
      <c r="Q100" s="545">
        <v>36</v>
      </c>
      <c r="R100" s="545">
        <v>37</v>
      </c>
      <c r="S100" s="545">
        <v>38</v>
      </c>
      <c r="T100" s="545">
        <v>39</v>
      </c>
      <c r="U100" s="545">
        <v>40</v>
      </c>
      <c r="V100" s="545">
        <v>41</v>
      </c>
      <c r="W100" s="545">
        <v>42</v>
      </c>
      <c r="X100" s="545"/>
    </row>
    <row r="101" spans="3:48" s="31" customFormat="1" ht="54">
      <c r="C101" s="73" t="s">
        <v>56</v>
      </c>
      <c r="D101" s="546" t="str">
        <v>建設　　　　　　　　</v>
      </c>
      <c r="E101" s="546" t="str">
        <v>電力・ガス・熱供給</v>
      </c>
      <c r="F101" s="546" t="str">
        <v>水道</v>
      </c>
      <c r="G101" s="546" t="str">
        <v>廃棄物処理</v>
      </c>
      <c r="H101" s="546" t="str">
        <v>商業　　　　　　　　</v>
      </c>
      <c r="I101" s="546" t="str">
        <v>金融・保険　　　　　</v>
      </c>
      <c r="J101" s="546" t="str">
        <v>不動産　　　　　　　</v>
      </c>
      <c r="K101" s="546" t="str">
        <v>運輸・郵便　　　</v>
      </c>
      <c r="L101" s="546" t="str">
        <v>情報通信</v>
      </c>
      <c r="M101" s="546" t="str">
        <v>公務　　　　　　　　</v>
      </c>
      <c r="N101" s="546" t="str">
        <v>教育・研究　　　　　</v>
      </c>
      <c r="O101" s="546" t="str">
        <v>医療・福祉</v>
      </c>
      <c r="P101" s="546" t="str">
        <v>その他の非営利団体サービス</v>
      </c>
      <c r="Q101" s="546" t="str">
        <v>対事業所サービス</v>
      </c>
      <c r="R101" s="546" t="str">
        <v>宿泊業</v>
      </c>
      <c r="S101" s="546" t="str">
        <v>飲食サービス</v>
      </c>
      <c r="T101" s="546" t="str">
        <v>娯楽サービス</v>
      </c>
      <c r="U101" s="546" t="str">
        <v>対個人サービス</v>
      </c>
      <c r="V101" s="546" t="str">
        <v>事務用品</v>
      </c>
      <c r="W101" s="546" t="str">
        <v>分類不明</v>
      </c>
      <c r="X101" s="546" t="s">
        <v>90</v>
      </c>
    </row>
    <row r="102" spans="3:48" s="31" customFormat="1" ht="17.850000000000001" customHeight="1">
      <c r="C102" s="74" t="s">
        <v>114</v>
      </c>
      <c r="D102" s="568">
        <f t="array" ref="D102:W105">+Z96:AS99</f>
        <v>0</v>
      </c>
      <c r="E102" s="568">
        <v>0</v>
      </c>
      <c r="F102" s="568">
        <v>0</v>
      </c>
      <c r="G102" s="568">
        <v>0</v>
      </c>
      <c r="H102" s="568">
        <v>0</v>
      </c>
      <c r="I102" s="568">
        <v>0</v>
      </c>
      <c r="J102" s="568">
        <v>0</v>
      </c>
      <c r="K102" s="568">
        <v>0</v>
      </c>
      <c r="L102" s="568">
        <v>0</v>
      </c>
      <c r="M102" s="568">
        <v>0</v>
      </c>
      <c r="N102" s="568">
        <v>0</v>
      </c>
      <c r="O102" s="568">
        <v>0</v>
      </c>
      <c r="P102" s="568">
        <v>0</v>
      </c>
      <c r="Q102" s="574">
        <v>0</v>
      </c>
      <c r="R102" s="574">
        <v>0</v>
      </c>
      <c r="S102" s="574">
        <v>0</v>
      </c>
      <c r="T102" s="574">
        <v>0</v>
      </c>
      <c r="U102" s="574">
        <v>0</v>
      </c>
      <c r="V102" s="574">
        <v>0</v>
      </c>
      <c r="W102" s="568">
        <v>0</v>
      </c>
      <c r="X102" s="568">
        <f>SUM(D96:Y96,D102:W102)</f>
        <v>0</v>
      </c>
    </row>
    <row r="103" spans="3:48" s="31" customFormat="1" ht="17.850000000000001" customHeight="1">
      <c r="C103" s="77" t="s">
        <v>115</v>
      </c>
      <c r="D103" s="563">
        <v>0</v>
      </c>
      <c r="E103" s="563">
        <v>0</v>
      </c>
      <c r="F103" s="563">
        <v>0</v>
      </c>
      <c r="G103" s="563">
        <v>0</v>
      </c>
      <c r="H103" s="563">
        <v>0</v>
      </c>
      <c r="I103" s="563">
        <v>0</v>
      </c>
      <c r="J103" s="563">
        <v>0</v>
      </c>
      <c r="K103" s="563">
        <v>0</v>
      </c>
      <c r="L103" s="563">
        <v>0</v>
      </c>
      <c r="M103" s="563">
        <v>0</v>
      </c>
      <c r="N103" s="563">
        <v>0</v>
      </c>
      <c r="O103" s="563">
        <v>0</v>
      </c>
      <c r="P103" s="563">
        <v>0</v>
      </c>
      <c r="Q103" s="563">
        <v>0</v>
      </c>
      <c r="R103" s="563">
        <v>0</v>
      </c>
      <c r="S103" s="563">
        <v>0</v>
      </c>
      <c r="T103" s="563">
        <v>0</v>
      </c>
      <c r="U103" s="563">
        <v>0</v>
      </c>
      <c r="V103" s="563">
        <v>0</v>
      </c>
      <c r="W103" s="562">
        <v>0</v>
      </c>
      <c r="X103" s="562">
        <f>SUM(D97:Y97,D103:W103)</f>
        <v>0</v>
      </c>
    </row>
    <row r="104" spans="3:48" s="31" customFormat="1" ht="17.850000000000001" customHeight="1">
      <c r="C104" s="77" t="s">
        <v>116</v>
      </c>
      <c r="D104" s="562">
        <v>0</v>
      </c>
      <c r="E104" s="562">
        <v>0</v>
      </c>
      <c r="F104" s="562">
        <v>0</v>
      </c>
      <c r="G104" s="562">
        <v>0</v>
      </c>
      <c r="H104" s="562">
        <v>0</v>
      </c>
      <c r="I104" s="562">
        <v>0</v>
      </c>
      <c r="J104" s="562">
        <v>0</v>
      </c>
      <c r="K104" s="562">
        <v>0</v>
      </c>
      <c r="L104" s="562">
        <v>0</v>
      </c>
      <c r="M104" s="562">
        <v>0</v>
      </c>
      <c r="N104" s="562">
        <v>0</v>
      </c>
      <c r="O104" s="562">
        <v>0</v>
      </c>
      <c r="P104" s="562">
        <v>0</v>
      </c>
      <c r="Q104" s="563">
        <v>0</v>
      </c>
      <c r="R104" s="563">
        <v>0</v>
      </c>
      <c r="S104" s="563">
        <v>0</v>
      </c>
      <c r="T104" s="563">
        <v>0</v>
      </c>
      <c r="U104" s="563">
        <v>0</v>
      </c>
      <c r="V104" s="563">
        <v>0</v>
      </c>
      <c r="W104" s="562">
        <v>0</v>
      </c>
      <c r="X104" s="562">
        <f>SUM(D98:Y98,D104:W104)</f>
        <v>0</v>
      </c>
    </row>
    <row r="105" spans="3:48" s="31" customFormat="1" ht="17.850000000000001" customHeight="1">
      <c r="C105" s="79" t="s">
        <v>107</v>
      </c>
      <c r="D105" s="564">
        <v>0</v>
      </c>
      <c r="E105" s="564">
        <v>0</v>
      </c>
      <c r="F105" s="564">
        <v>0</v>
      </c>
      <c r="G105" s="564">
        <v>0</v>
      </c>
      <c r="H105" s="564">
        <v>0</v>
      </c>
      <c r="I105" s="564">
        <v>0</v>
      </c>
      <c r="J105" s="564">
        <v>0</v>
      </c>
      <c r="K105" s="564">
        <v>0</v>
      </c>
      <c r="L105" s="564">
        <v>0</v>
      </c>
      <c r="M105" s="564">
        <v>0</v>
      </c>
      <c r="N105" s="564">
        <v>0</v>
      </c>
      <c r="O105" s="564">
        <v>0</v>
      </c>
      <c r="P105" s="564">
        <v>0</v>
      </c>
      <c r="Q105" s="564">
        <v>0</v>
      </c>
      <c r="R105" s="564">
        <v>0</v>
      </c>
      <c r="S105" s="564">
        <v>0</v>
      </c>
      <c r="T105" s="564">
        <v>0</v>
      </c>
      <c r="U105" s="564">
        <v>0</v>
      </c>
      <c r="V105" s="564">
        <v>0</v>
      </c>
      <c r="W105" s="564">
        <v>0</v>
      </c>
      <c r="X105" s="564">
        <f>SUM(D99:Y99,D105:W105)</f>
        <v>0</v>
      </c>
    </row>
    <row r="106" spans="3:48" s="31" customFormat="1" ht="10.7" customHeight="1">
      <c r="F106" s="29"/>
      <c r="G106" s="45"/>
    </row>
    <row r="107" spans="3:48" s="31" customFormat="1" ht="15" customHeight="1">
      <c r="F107" s="29"/>
      <c r="G107" s="45"/>
    </row>
    <row r="108" spans="3:48" s="31" customFormat="1" ht="15" customHeight="1">
      <c r="F108" s="29"/>
      <c r="G108" s="45"/>
    </row>
    <row r="109" spans="3:48" s="31" customFormat="1" ht="15" customHeight="1">
      <c r="F109" s="29"/>
      <c r="G109" s="45"/>
    </row>
    <row r="110" spans="3:48" s="31" customFormat="1" ht="15" customHeight="1">
      <c r="F110" s="29"/>
      <c r="G110" s="45"/>
    </row>
    <row r="111" spans="3:48" s="31" customFormat="1" ht="15" customHeight="1">
      <c r="F111" s="29"/>
      <c r="G111" s="45"/>
    </row>
    <row r="112" spans="3:48" s="31" customFormat="1" ht="15" customHeight="1">
      <c r="F112" s="29"/>
      <c r="G112" s="45"/>
    </row>
  </sheetData>
  <mergeCells count="4">
    <mergeCell ref="L2:M2"/>
    <mergeCell ref="R2:W2"/>
    <mergeCell ref="I45:L46"/>
    <mergeCell ref="I47:L48"/>
  </mergeCells>
  <phoneticPr fontId="4"/>
  <pageMargins left="0.78740157480314965" right="0.78740157480314965" top="0.78740157480314965" bottom="0.78740157480314965" header="0.51181102362204722" footer="0.51181102362204722"/>
  <pageSetup paperSize="9" scale="60" fitToHeight="13" orientation="landscape" r:id="rId1"/>
  <headerFooter alignWithMargins="0"/>
  <rowBreaks count="2" manualBreakCount="2">
    <brk id="40" min="1" max="24" man="1"/>
    <brk id="77" min="1" max="2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C1:AW158"/>
  <sheetViews>
    <sheetView showGridLines="0" view="pageBreakPreview" zoomScale="85" zoomScaleNormal="75" zoomScaleSheetLayoutView="85" workbookViewId="0">
      <pane xSplit="3" ySplit="10" topLeftCell="O65" activePane="bottomRight" state="frozen"/>
      <selection activeCell="Z46" sqref="Z1:AY1048576"/>
      <selection pane="topRight" activeCell="Z46" sqref="Z1:AY1048576"/>
      <selection pane="bottomLeft" activeCell="Z46" sqref="Z1:AY1048576"/>
      <selection pane="bottomRight"/>
    </sheetView>
  </sheetViews>
  <sheetFormatPr defaultRowHeight="12"/>
  <cols>
    <col min="1" max="1" width="1.875" style="25" customWidth="1"/>
    <col min="2" max="2" width="3.5" style="25" bestFit="1" customWidth="1"/>
    <col min="3" max="3" width="20.25" style="25" customWidth="1"/>
    <col min="4" max="23" width="9.5" style="25" customWidth="1"/>
    <col min="24" max="25" width="8.375" style="25" customWidth="1"/>
    <col min="26" max="26" width="0" style="25" hidden="1" customWidth="1"/>
    <col min="27" max="27" width="9.75" style="25" hidden="1" customWidth="1"/>
    <col min="28" max="51" width="0" style="25" hidden="1" customWidth="1"/>
    <col min="52" max="258" width="9" style="25"/>
    <col min="259" max="259" width="1.875" style="25" customWidth="1"/>
    <col min="260" max="260" width="3.5" style="25" bestFit="1" customWidth="1"/>
    <col min="261" max="261" width="20.25" style="25" customWidth="1"/>
    <col min="262" max="280" width="9.5" style="25" customWidth="1"/>
    <col min="281" max="281" width="2.875" style="25" customWidth="1"/>
    <col min="282" max="282" width="2.25" style="25" customWidth="1"/>
    <col min="283" max="283" width="9" style="25"/>
    <col min="284" max="284" width="9.75" style="25" bestFit="1" customWidth="1"/>
    <col min="285" max="514" width="9" style="25"/>
    <col min="515" max="515" width="1.875" style="25" customWidth="1"/>
    <col min="516" max="516" width="3.5" style="25" bestFit="1" customWidth="1"/>
    <col min="517" max="517" width="20.25" style="25" customWidth="1"/>
    <col min="518" max="536" width="9.5" style="25" customWidth="1"/>
    <col min="537" max="537" width="2.875" style="25" customWidth="1"/>
    <col min="538" max="538" width="2.25" style="25" customWidth="1"/>
    <col min="539" max="539" width="9" style="25"/>
    <col min="540" max="540" width="9.75" style="25" bestFit="1" customWidth="1"/>
    <col min="541" max="770" width="9" style="25"/>
    <col min="771" max="771" width="1.875" style="25" customWidth="1"/>
    <col min="772" max="772" width="3.5" style="25" bestFit="1" customWidth="1"/>
    <col min="773" max="773" width="20.25" style="25" customWidth="1"/>
    <col min="774" max="792" width="9.5" style="25" customWidth="1"/>
    <col min="793" max="793" width="2.875" style="25" customWidth="1"/>
    <col min="794" max="794" width="2.25" style="25" customWidth="1"/>
    <col min="795" max="795" width="9" style="25"/>
    <col min="796" max="796" width="9.75" style="25" bestFit="1" customWidth="1"/>
    <col min="797" max="1026" width="9" style="25"/>
    <col min="1027" max="1027" width="1.875" style="25" customWidth="1"/>
    <col min="1028" max="1028" width="3.5" style="25" bestFit="1" customWidth="1"/>
    <col min="1029" max="1029" width="20.25" style="25" customWidth="1"/>
    <col min="1030" max="1048" width="9.5" style="25" customWidth="1"/>
    <col min="1049" max="1049" width="2.875" style="25" customWidth="1"/>
    <col min="1050" max="1050" width="2.25" style="25" customWidth="1"/>
    <col min="1051" max="1051" width="9" style="25"/>
    <col min="1052" max="1052" width="9.75" style="25" bestFit="1" customWidth="1"/>
    <col min="1053" max="1282" width="9" style="25"/>
    <col min="1283" max="1283" width="1.875" style="25" customWidth="1"/>
    <col min="1284" max="1284" width="3.5" style="25" bestFit="1" customWidth="1"/>
    <col min="1285" max="1285" width="20.25" style="25" customWidth="1"/>
    <col min="1286" max="1304" width="9.5" style="25" customWidth="1"/>
    <col min="1305" max="1305" width="2.875" style="25" customWidth="1"/>
    <col min="1306" max="1306" width="2.25" style="25" customWidth="1"/>
    <col min="1307" max="1307" width="9" style="25"/>
    <col min="1308" max="1308" width="9.75" style="25" bestFit="1" customWidth="1"/>
    <col min="1309" max="1538" width="9" style="25"/>
    <col min="1539" max="1539" width="1.875" style="25" customWidth="1"/>
    <col min="1540" max="1540" width="3.5" style="25" bestFit="1" customWidth="1"/>
    <col min="1541" max="1541" width="20.25" style="25" customWidth="1"/>
    <col min="1542" max="1560" width="9.5" style="25" customWidth="1"/>
    <col min="1561" max="1561" width="2.875" style="25" customWidth="1"/>
    <col min="1562" max="1562" width="2.25" style="25" customWidth="1"/>
    <col min="1563" max="1563" width="9" style="25"/>
    <col min="1564" max="1564" width="9.75" style="25" bestFit="1" customWidth="1"/>
    <col min="1565" max="1794" width="9" style="25"/>
    <col min="1795" max="1795" width="1.875" style="25" customWidth="1"/>
    <col min="1796" max="1796" width="3.5" style="25" bestFit="1" customWidth="1"/>
    <col min="1797" max="1797" width="20.25" style="25" customWidth="1"/>
    <col min="1798" max="1816" width="9.5" style="25" customWidth="1"/>
    <col min="1817" max="1817" width="2.875" style="25" customWidth="1"/>
    <col min="1818" max="1818" width="2.25" style="25" customWidth="1"/>
    <col min="1819" max="1819" width="9" style="25"/>
    <col min="1820" max="1820" width="9.75" style="25" bestFit="1" customWidth="1"/>
    <col min="1821" max="2050" width="9" style="25"/>
    <col min="2051" max="2051" width="1.875" style="25" customWidth="1"/>
    <col min="2052" max="2052" width="3.5" style="25" bestFit="1" customWidth="1"/>
    <col min="2053" max="2053" width="20.25" style="25" customWidth="1"/>
    <col min="2054" max="2072" width="9.5" style="25" customWidth="1"/>
    <col min="2073" max="2073" width="2.875" style="25" customWidth="1"/>
    <col min="2074" max="2074" width="2.25" style="25" customWidth="1"/>
    <col min="2075" max="2075" width="9" style="25"/>
    <col min="2076" max="2076" width="9.75" style="25" bestFit="1" customWidth="1"/>
    <col min="2077" max="2306" width="9" style="25"/>
    <col min="2307" max="2307" width="1.875" style="25" customWidth="1"/>
    <col min="2308" max="2308" width="3.5" style="25" bestFit="1" customWidth="1"/>
    <col min="2309" max="2309" width="20.25" style="25" customWidth="1"/>
    <col min="2310" max="2328" width="9.5" style="25" customWidth="1"/>
    <col min="2329" max="2329" width="2.875" style="25" customWidth="1"/>
    <col min="2330" max="2330" width="2.25" style="25" customWidth="1"/>
    <col min="2331" max="2331" width="9" style="25"/>
    <col min="2332" max="2332" width="9.75" style="25" bestFit="1" customWidth="1"/>
    <col min="2333" max="2562" width="9" style="25"/>
    <col min="2563" max="2563" width="1.875" style="25" customWidth="1"/>
    <col min="2564" max="2564" width="3.5" style="25" bestFit="1" customWidth="1"/>
    <col min="2565" max="2565" width="20.25" style="25" customWidth="1"/>
    <col min="2566" max="2584" width="9.5" style="25" customWidth="1"/>
    <col min="2585" max="2585" width="2.875" style="25" customWidth="1"/>
    <col min="2586" max="2586" width="2.25" style="25" customWidth="1"/>
    <col min="2587" max="2587" width="9" style="25"/>
    <col min="2588" max="2588" width="9.75" style="25" bestFit="1" customWidth="1"/>
    <col min="2589" max="2818" width="9" style="25"/>
    <col min="2819" max="2819" width="1.875" style="25" customWidth="1"/>
    <col min="2820" max="2820" width="3.5" style="25" bestFit="1" customWidth="1"/>
    <col min="2821" max="2821" width="20.25" style="25" customWidth="1"/>
    <col min="2822" max="2840" width="9.5" style="25" customWidth="1"/>
    <col min="2841" max="2841" width="2.875" style="25" customWidth="1"/>
    <col min="2842" max="2842" width="2.25" style="25" customWidth="1"/>
    <col min="2843" max="2843" width="9" style="25"/>
    <col min="2844" max="2844" width="9.75" style="25" bestFit="1" customWidth="1"/>
    <col min="2845" max="3074" width="9" style="25"/>
    <col min="3075" max="3075" width="1.875" style="25" customWidth="1"/>
    <col min="3076" max="3076" width="3.5" style="25" bestFit="1" customWidth="1"/>
    <col min="3077" max="3077" width="20.25" style="25" customWidth="1"/>
    <col min="3078" max="3096" width="9.5" style="25" customWidth="1"/>
    <col min="3097" max="3097" width="2.875" style="25" customWidth="1"/>
    <col min="3098" max="3098" width="2.25" style="25" customWidth="1"/>
    <col min="3099" max="3099" width="9" style="25"/>
    <col min="3100" max="3100" width="9.75" style="25" bestFit="1" customWidth="1"/>
    <col min="3101" max="3330" width="9" style="25"/>
    <col min="3331" max="3331" width="1.875" style="25" customWidth="1"/>
    <col min="3332" max="3332" width="3.5" style="25" bestFit="1" customWidth="1"/>
    <col min="3333" max="3333" width="20.25" style="25" customWidth="1"/>
    <col min="3334" max="3352" width="9.5" style="25" customWidth="1"/>
    <col min="3353" max="3353" width="2.875" style="25" customWidth="1"/>
    <col min="3354" max="3354" width="2.25" style="25" customWidth="1"/>
    <col min="3355" max="3355" width="9" style="25"/>
    <col min="3356" max="3356" width="9.75" style="25" bestFit="1" customWidth="1"/>
    <col min="3357" max="3586" width="9" style="25"/>
    <col min="3587" max="3587" width="1.875" style="25" customWidth="1"/>
    <col min="3588" max="3588" width="3.5" style="25" bestFit="1" customWidth="1"/>
    <col min="3589" max="3589" width="20.25" style="25" customWidth="1"/>
    <col min="3590" max="3608" width="9.5" style="25" customWidth="1"/>
    <col min="3609" max="3609" width="2.875" style="25" customWidth="1"/>
    <col min="3610" max="3610" width="2.25" style="25" customWidth="1"/>
    <col min="3611" max="3611" width="9" style="25"/>
    <col min="3612" max="3612" width="9.75" style="25" bestFit="1" customWidth="1"/>
    <col min="3613" max="3842" width="9" style="25"/>
    <col min="3843" max="3843" width="1.875" style="25" customWidth="1"/>
    <col min="3844" max="3844" width="3.5" style="25" bestFit="1" customWidth="1"/>
    <col min="3845" max="3845" width="20.25" style="25" customWidth="1"/>
    <col min="3846" max="3864" width="9.5" style="25" customWidth="1"/>
    <col min="3865" max="3865" width="2.875" style="25" customWidth="1"/>
    <col min="3866" max="3866" width="2.25" style="25" customWidth="1"/>
    <col min="3867" max="3867" width="9" style="25"/>
    <col min="3868" max="3868" width="9.75" style="25" bestFit="1" customWidth="1"/>
    <col min="3869" max="4098" width="9" style="25"/>
    <col min="4099" max="4099" width="1.875" style="25" customWidth="1"/>
    <col min="4100" max="4100" width="3.5" style="25" bestFit="1" customWidth="1"/>
    <col min="4101" max="4101" width="20.25" style="25" customWidth="1"/>
    <col min="4102" max="4120" width="9.5" style="25" customWidth="1"/>
    <col min="4121" max="4121" width="2.875" style="25" customWidth="1"/>
    <col min="4122" max="4122" width="2.25" style="25" customWidth="1"/>
    <col min="4123" max="4123" width="9" style="25"/>
    <col min="4124" max="4124" width="9.75" style="25" bestFit="1" customWidth="1"/>
    <col min="4125" max="4354" width="9" style="25"/>
    <col min="4355" max="4355" width="1.875" style="25" customWidth="1"/>
    <col min="4356" max="4356" width="3.5" style="25" bestFit="1" customWidth="1"/>
    <col min="4357" max="4357" width="20.25" style="25" customWidth="1"/>
    <col min="4358" max="4376" width="9.5" style="25" customWidth="1"/>
    <col min="4377" max="4377" width="2.875" style="25" customWidth="1"/>
    <col min="4378" max="4378" width="2.25" style="25" customWidth="1"/>
    <col min="4379" max="4379" width="9" style="25"/>
    <col min="4380" max="4380" width="9.75" style="25" bestFit="1" customWidth="1"/>
    <col min="4381" max="4610" width="9" style="25"/>
    <col min="4611" max="4611" width="1.875" style="25" customWidth="1"/>
    <col min="4612" max="4612" width="3.5" style="25" bestFit="1" customWidth="1"/>
    <col min="4613" max="4613" width="20.25" style="25" customWidth="1"/>
    <col min="4614" max="4632" width="9.5" style="25" customWidth="1"/>
    <col min="4633" max="4633" width="2.875" style="25" customWidth="1"/>
    <col min="4634" max="4634" width="2.25" style="25" customWidth="1"/>
    <col min="4635" max="4635" width="9" style="25"/>
    <col min="4636" max="4636" width="9.75" style="25" bestFit="1" customWidth="1"/>
    <col min="4637" max="4866" width="9" style="25"/>
    <col min="4867" max="4867" width="1.875" style="25" customWidth="1"/>
    <col min="4868" max="4868" width="3.5" style="25" bestFit="1" customWidth="1"/>
    <col min="4869" max="4869" width="20.25" style="25" customWidth="1"/>
    <col min="4870" max="4888" width="9.5" style="25" customWidth="1"/>
    <col min="4889" max="4889" width="2.875" style="25" customWidth="1"/>
    <col min="4890" max="4890" width="2.25" style="25" customWidth="1"/>
    <col min="4891" max="4891" width="9" style="25"/>
    <col min="4892" max="4892" width="9.75" style="25" bestFit="1" customWidth="1"/>
    <col min="4893" max="5122" width="9" style="25"/>
    <col min="5123" max="5123" width="1.875" style="25" customWidth="1"/>
    <col min="5124" max="5124" width="3.5" style="25" bestFit="1" customWidth="1"/>
    <col min="5125" max="5125" width="20.25" style="25" customWidth="1"/>
    <col min="5126" max="5144" width="9.5" style="25" customWidth="1"/>
    <col min="5145" max="5145" width="2.875" style="25" customWidth="1"/>
    <col min="5146" max="5146" width="2.25" style="25" customWidth="1"/>
    <col min="5147" max="5147" width="9" style="25"/>
    <col min="5148" max="5148" width="9.75" style="25" bestFit="1" customWidth="1"/>
    <col min="5149" max="5378" width="9" style="25"/>
    <col min="5379" max="5379" width="1.875" style="25" customWidth="1"/>
    <col min="5380" max="5380" width="3.5" style="25" bestFit="1" customWidth="1"/>
    <col min="5381" max="5381" width="20.25" style="25" customWidth="1"/>
    <col min="5382" max="5400" width="9.5" style="25" customWidth="1"/>
    <col min="5401" max="5401" width="2.875" style="25" customWidth="1"/>
    <col min="5402" max="5402" width="2.25" style="25" customWidth="1"/>
    <col min="5403" max="5403" width="9" style="25"/>
    <col min="5404" max="5404" width="9.75" style="25" bestFit="1" customWidth="1"/>
    <col min="5405" max="5634" width="9" style="25"/>
    <col min="5635" max="5635" width="1.875" style="25" customWidth="1"/>
    <col min="5636" max="5636" width="3.5" style="25" bestFit="1" customWidth="1"/>
    <col min="5637" max="5637" width="20.25" style="25" customWidth="1"/>
    <col min="5638" max="5656" width="9.5" style="25" customWidth="1"/>
    <col min="5657" max="5657" width="2.875" style="25" customWidth="1"/>
    <col min="5658" max="5658" width="2.25" style="25" customWidth="1"/>
    <col min="5659" max="5659" width="9" style="25"/>
    <col min="5660" max="5660" width="9.75" style="25" bestFit="1" customWidth="1"/>
    <col min="5661" max="5890" width="9" style="25"/>
    <col min="5891" max="5891" width="1.875" style="25" customWidth="1"/>
    <col min="5892" max="5892" width="3.5" style="25" bestFit="1" customWidth="1"/>
    <col min="5893" max="5893" width="20.25" style="25" customWidth="1"/>
    <col min="5894" max="5912" width="9.5" style="25" customWidth="1"/>
    <col min="5913" max="5913" width="2.875" style="25" customWidth="1"/>
    <col min="5914" max="5914" width="2.25" style="25" customWidth="1"/>
    <col min="5915" max="5915" width="9" style="25"/>
    <col min="5916" max="5916" width="9.75" style="25" bestFit="1" customWidth="1"/>
    <col min="5917" max="6146" width="9" style="25"/>
    <col min="6147" max="6147" width="1.875" style="25" customWidth="1"/>
    <col min="6148" max="6148" width="3.5" style="25" bestFit="1" customWidth="1"/>
    <col min="6149" max="6149" width="20.25" style="25" customWidth="1"/>
    <col min="6150" max="6168" width="9.5" style="25" customWidth="1"/>
    <col min="6169" max="6169" width="2.875" style="25" customWidth="1"/>
    <col min="6170" max="6170" width="2.25" style="25" customWidth="1"/>
    <col min="6171" max="6171" width="9" style="25"/>
    <col min="6172" max="6172" width="9.75" style="25" bestFit="1" customWidth="1"/>
    <col min="6173" max="6402" width="9" style="25"/>
    <col min="6403" max="6403" width="1.875" style="25" customWidth="1"/>
    <col min="6404" max="6404" width="3.5" style="25" bestFit="1" customWidth="1"/>
    <col min="6405" max="6405" width="20.25" style="25" customWidth="1"/>
    <col min="6406" max="6424" width="9.5" style="25" customWidth="1"/>
    <col min="6425" max="6425" width="2.875" style="25" customWidth="1"/>
    <col min="6426" max="6426" width="2.25" style="25" customWidth="1"/>
    <col min="6427" max="6427" width="9" style="25"/>
    <col min="6428" max="6428" width="9.75" style="25" bestFit="1" customWidth="1"/>
    <col min="6429" max="6658" width="9" style="25"/>
    <col min="6659" max="6659" width="1.875" style="25" customWidth="1"/>
    <col min="6660" max="6660" width="3.5" style="25" bestFit="1" customWidth="1"/>
    <col min="6661" max="6661" width="20.25" style="25" customWidth="1"/>
    <col min="6662" max="6680" width="9.5" style="25" customWidth="1"/>
    <col min="6681" max="6681" width="2.875" style="25" customWidth="1"/>
    <col min="6682" max="6682" width="2.25" style="25" customWidth="1"/>
    <col min="6683" max="6683" width="9" style="25"/>
    <col min="6684" max="6684" width="9.75" style="25" bestFit="1" customWidth="1"/>
    <col min="6685" max="6914" width="9" style="25"/>
    <col min="6915" max="6915" width="1.875" style="25" customWidth="1"/>
    <col min="6916" max="6916" width="3.5" style="25" bestFit="1" customWidth="1"/>
    <col min="6917" max="6917" width="20.25" style="25" customWidth="1"/>
    <col min="6918" max="6936" width="9.5" style="25" customWidth="1"/>
    <col min="6937" max="6937" width="2.875" style="25" customWidth="1"/>
    <col min="6938" max="6938" width="2.25" style="25" customWidth="1"/>
    <col min="6939" max="6939" width="9" style="25"/>
    <col min="6940" max="6940" width="9.75" style="25" bestFit="1" customWidth="1"/>
    <col min="6941" max="7170" width="9" style="25"/>
    <col min="7171" max="7171" width="1.875" style="25" customWidth="1"/>
    <col min="7172" max="7172" width="3.5" style="25" bestFit="1" customWidth="1"/>
    <col min="7173" max="7173" width="20.25" style="25" customWidth="1"/>
    <col min="7174" max="7192" width="9.5" style="25" customWidth="1"/>
    <col min="7193" max="7193" width="2.875" style="25" customWidth="1"/>
    <col min="7194" max="7194" width="2.25" style="25" customWidth="1"/>
    <col min="7195" max="7195" width="9" style="25"/>
    <col min="7196" max="7196" width="9.75" style="25" bestFit="1" customWidth="1"/>
    <col min="7197" max="7426" width="9" style="25"/>
    <col min="7427" max="7427" width="1.875" style="25" customWidth="1"/>
    <col min="7428" max="7428" width="3.5" style="25" bestFit="1" customWidth="1"/>
    <col min="7429" max="7429" width="20.25" style="25" customWidth="1"/>
    <col min="7430" max="7448" width="9.5" style="25" customWidth="1"/>
    <col min="7449" max="7449" width="2.875" style="25" customWidth="1"/>
    <col min="7450" max="7450" width="2.25" style="25" customWidth="1"/>
    <col min="7451" max="7451" width="9" style="25"/>
    <col min="7452" max="7452" width="9.75" style="25" bestFit="1" customWidth="1"/>
    <col min="7453" max="7682" width="9" style="25"/>
    <col min="7683" max="7683" width="1.875" style="25" customWidth="1"/>
    <col min="7684" max="7684" width="3.5" style="25" bestFit="1" customWidth="1"/>
    <col min="7685" max="7685" width="20.25" style="25" customWidth="1"/>
    <col min="7686" max="7704" width="9.5" style="25" customWidth="1"/>
    <col min="7705" max="7705" width="2.875" style="25" customWidth="1"/>
    <col min="7706" max="7706" width="2.25" style="25" customWidth="1"/>
    <col min="7707" max="7707" width="9" style="25"/>
    <col min="7708" max="7708" width="9.75" style="25" bestFit="1" customWidth="1"/>
    <col min="7709" max="7938" width="9" style="25"/>
    <col min="7939" max="7939" width="1.875" style="25" customWidth="1"/>
    <col min="7940" max="7940" width="3.5" style="25" bestFit="1" customWidth="1"/>
    <col min="7941" max="7941" width="20.25" style="25" customWidth="1"/>
    <col min="7942" max="7960" width="9.5" style="25" customWidth="1"/>
    <col min="7961" max="7961" width="2.875" style="25" customWidth="1"/>
    <col min="7962" max="7962" width="2.25" style="25" customWidth="1"/>
    <col min="7963" max="7963" width="9" style="25"/>
    <col min="7964" max="7964" width="9.75" style="25" bestFit="1" customWidth="1"/>
    <col min="7965" max="8194" width="9" style="25"/>
    <col min="8195" max="8195" width="1.875" style="25" customWidth="1"/>
    <col min="8196" max="8196" width="3.5" style="25" bestFit="1" customWidth="1"/>
    <col min="8197" max="8197" width="20.25" style="25" customWidth="1"/>
    <col min="8198" max="8216" width="9.5" style="25" customWidth="1"/>
    <col min="8217" max="8217" width="2.875" style="25" customWidth="1"/>
    <col min="8218" max="8218" width="2.25" style="25" customWidth="1"/>
    <col min="8219" max="8219" width="9" style="25"/>
    <col min="8220" max="8220" width="9.75" style="25" bestFit="1" customWidth="1"/>
    <col min="8221" max="8450" width="9" style="25"/>
    <col min="8451" max="8451" width="1.875" style="25" customWidth="1"/>
    <col min="8452" max="8452" width="3.5" style="25" bestFit="1" customWidth="1"/>
    <col min="8453" max="8453" width="20.25" style="25" customWidth="1"/>
    <col min="8454" max="8472" width="9.5" style="25" customWidth="1"/>
    <col min="8473" max="8473" width="2.875" style="25" customWidth="1"/>
    <col min="8474" max="8474" width="2.25" style="25" customWidth="1"/>
    <col min="8475" max="8475" width="9" style="25"/>
    <col min="8476" max="8476" width="9.75" style="25" bestFit="1" customWidth="1"/>
    <col min="8477" max="8706" width="9" style="25"/>
    <col min="8707" max="8707" width="1.875" style="25" customWidth="1"/>
    <col min="8708" max="8708" width="3.5" style="25" bestFit="1" customWidth="1"/>
    <col min="8709" max="8709" width="20.25" style="25" customWidth="1"/>
    <col min="8710" max="8728" width="9.5" style="25" customWidth="1"/>
    <col min="8729" max="8729" width="2.875" style="25" customWidth="1"/>
    <col min="8730" max="8730" width="2.25" style="25" customWidth="1"/>
    <col min="8731" max="8731" width="9" style="25"/>
    <col min="8732" max="8732" width="9.75" style="25" bestFit="1" customWidth="1"/>
    <col min="8733" max="8962" width="9" style="25"/>
    <col min="8963" max="8963" width="1.875" style="25" customWidth="1"/>
    <col min="8964" max="8964" width="3.5" style="25" bestFit="1" customWidth="1"/>
    <col min="8965" max="8965" width="20.25" style="25" customWidth="1"/>
    <col min="8966" max="8984" width="9.5" style="25" customWidth="1"/>
    <col min="8985" max="8985" width="2.875" style="25" customWidth="1"/>
    <col min="8986" max="8986" width="2.25" style="25" customWidth="1"/>
    <col min="8987" max="8987" width="9" style="25"/>
    <col min="8988" max="8988" width="9.75" style="25" bestFit="1" customWidth="1"/>
    <col min="8989" max="9218" width="9" style="25"/>
    <col min="9219" max="9219" width="1.875" style="25" customWidth="1"/>
    <col min="9220" max="9220" width="3.5" style="25" bestFit="1" customWidth="1"/>
    <col min="9221" max="9221" width="20.25" style="25" customWidth="1"/>
    <col min="9222" max="9240" width="9.5" style="25" customWidth="1"/>
    <col min="9241" max="9241" width="2.875" style="25" customWidth="1"/>
    <col min="9242" max="9242" width="2.25" style="25" customWidth="1"/>
    <col min="9243" max="9243" width="9" style="25"/>
    <col min="9244" max="9244" width="9.75" style="25" bestFit="1" customWidth="1"/>
    <col min="9245" max="9474" width="9" style="25"/>
    <col min="9475" max="9475" width="1.875" style="25" customWidth="1"/>
    <col min="9476" max="9476" width="3.5" style="25" bestFit="1" customWidth="1"/>
    <col min="9477" max="9477" width="20.25" style="25" customWidth="1"/>
    <col min="9478" max="9496" width="9.5" style="25" customWidth="1"/>
    <col min="9497" max="9497" width="2.875" style="25" customWidth="1"/>
    <col min="9498" max="9498" width="2.25" style="25" customWidth="1"/>
    <col min="9499" max="9499" width="9" style="25"/>
    <col min="9500" max="9500" width="9.75" style="25" bestFit="1" customWidth="1"/>
    <col min="9501" max="9730" width="9" style="25"/>
    <col min="9731" max="9731" width="1.875" style="25" customWidth="1"/>
    <col min="9732" max="9732" width="3.5" style="25" bestFit="1" customWidth="1"/>
    <col min="9733" max="9733" width="20.25" style="25" customWidth="1"/>
    <col min="9734" max="9752" width="9.5" style="25" customWidth="1"/>
    <col min="9753" max="9753" width="2.875" style="25" customWidth="1"/>
    <col min="9754" max="9754" width="2.25" style="25" customWidth="1"/>
    <col min="9755" max="9755" width="9" style="25"/>
    <col min="9756" max="9756" width="9.75" style="25" bestFit="1" customWidth="1"/>
    <col min="9757" max="9986" width="9" style="25"/>
    <col min="9987" max="9987" width="1.875" style="25" customWidth="1"/>
    <col min="9988" max="9988" width="3.5" style="25" bestFit="1" customWidth="1"/>
    <col min="9989" max="9989" width="20.25" style="25" customWidth="1"/>
    <col min="9990" max="10008" width="9.5" style="25" customWidth="1"/>
    <col min="10009" max="10009" width="2.875" style="25" customWidth="1"/>
    <col min="10010" max="10010" width="2.25" style="25" customWidth="1"/>
    <col min="10011" max="10011" width="9" style="25"/>
    <col min="10012" max="10012" width="9.75" style="25" bestFit="1" customWidth="1"/>
    <col min="10013" max="10242" width="9" style="25"/>
    <col min="10243" max="10243" width="1.875" style="25" customWidth="1"/>
    <col min="10244" max="10244" width="3.5" style="25" bestFit="1" customWidth="1"/>
    <col min="10245" max="10245" width="20.25" style="25" customWidth="1"/>
    <col min="10246" max="10264" width="9.5" style="25" customWidth="1"/>
    <col min="10265" max="10265" width="2.875" style="25" customWidth="1"/>
    <col min="10266" max="10266" width="2.25" style="25" customWidth="1"/>
    <col min="10267" max="10267" width="9" style="25"/>
    <col min="10268" max="10268" width="9.75" style="25" bestFit="1" customWidth="1"/>
    <col min="10269" max="10498" width="9" style="25"/>
    <col min="10499" max="10499" width="1.875" style="25" customWidth="1"/>
    <col min="10500" max="10500" width="3.5" style="25" bestFit="1" customWidth="1"/>
    <col min="10501" max="10501" width="20.25" style="25" customWidth="1"/>
    <col min="10502" max="10520" width="9.5" style="25" customWidth="1"/>
    <col min="10521" max="10521" width="2.875" style="25" customWidth="1"/>
    <col min="10522" max="10522" width="2.25" style="25" customWidth="1"/>
    <col min="10523" max="10523" width="9" style="25"/>
    <col min="10524" max="10524" width="9.75" style="25" bestFit="1" customWidth="1"/>
    <col min="10525" max="10754" width="9" style="25"/>
    <col min="10755" max="10755" width="1.875" style="25" customWidth="1"/>
    <col min="10756" max="10756" width="3.5" style="25" bestFit="1" customWidth="1"/>
    <col min="10757" max="10757" width="20.25" style="25" customWidth="1"/>
    <col min="10758" max="10776" width="9.5" style="25" customWidth="1"/>
    <col min="10777" max="10777" width="2.875" style="25" customWidth="1"/>
    <col min="10778" max="10778" width="2.25" style="25" customWidth="1"/>
    <col min="10779" max="10779" width="9" style="25"/>
    <col min="10780" max="10780" width="9.75" style="25" bestFit="1" customWidth="1"/>
    <col min="10781" max="11010" width="9" style="25"/>
    <col min="11011" max="11011" width="1.875" style="25" customWidth="1"/>
    <col min="11012" max="11012" width="3.5" style="25" bestFit="1" customWidth="1"/>
    <col min="11013" max="11013" width="20.25" style="25" customWidth="1"/>
    <col min="11014" max="11032" width="9.5" style="25" customWidth="1"/>
    <col min="11033" max="11033" width="2.875" style="25" customWidth="1"/>
    <col min="11034" max="11034" width="2.25" style="25" customWidth="1"/>
    <col min="11035" max="11035" width="9" style="25"/>
    <col min="11036" max="11036" width="9.75" style="25" bestFit="1" customWidth="1"/>
    <col min="11037" max="11266" width="9" style="25"/>
    <col min="11267" max="11267" width="1.875" style="25" customWidth="1"/>
    <col min="11268" max="11268" width="3.5" style="25" bestFit="1" customWidth="1"/>
    <col min="11269" max="11269" width="20.25" style="25" customWidth="1"/>
    <col min="11270" max="11288" width="9.5" style="25" customWidth="1"/>
    <col min="11289" max="11289" width="2.875" style="25" customWidth="1"/>
    <col min="11290" max="11290" width="2.25" style="25" customWidth="1"/>
    <col min="11291" max="11291" width="9" style="25"/>
    <col min="11292" max="11292" width="9.75" style="25" bestFit="1" customWidth="1"/>
    <col min="11293" max="11522" width="9" style="25"/>
    <col min="11523" max="11523" width="1.875" style="25" customWidth="1"/>
    <col min="11524" max="11524" width="3.5" style="25" bestFit="1" customWidth="1"/>
    <col min="11525" max="11525" width="20.25" style="25" customWidth="1"/>
    <col min="11526" max="11544" width="9.5" style="25" customWidth="1"/>
    <col min="11545" max="11545" width="2.875" style="25" customWidth="1"/>
    <col min="11546" max="11546" width="2.25" style="25" customWidth="1"/>
    <col min="11547" max="11547" width="9" style="25"/>
    <col min="11548" max="11548" width="9.75" style="25" bestFit="1" customWidth="1"/>
    <col min="11549" max="11778" width="9" style="25"/>
    <col min="11779" max="11779" width="1.875" style="25" customWidth="1"/>
    <col min="11780" max="11780" width="3.5" style="25" bestFit="1" customWidth="1"/>
    <col min="11781" max="11781" width="20.25" style="25" customWidth="1"/>
    <col min="11782" max="11800" width="9.5" style="25" customWidth="1"/>
    <col min="11801" max="11801" width="2.875" style="25" customWidth="1"/>
    <col min="11802" max="11802" width="2.25" style="25" customWidth="1"/>
    <col min="11803" max="11803" width="9" style="25"/>
    <col min="11804" max="11804" width="9.75" style="25" bestFit="1" customWidth="1"/>
    <col min="11805" max="12034" width="9" style="25"/>
    <col min="12035" max="12035" width="1.875" style="25" customWidth="1"/>
    <col min="12036" max="12036" width="3.5" style="25" bestFit="1" customWidth="1"/>
    <col min="12037" max="12037" width="20.25" style="25" customWidth="1"/>
    <col min="12038" max="12056" width="9.5" style="25" customWidth="1"/>
    <col min="12057" max="12057" width="2.875" style="25" customWidth="1"/>
    <col min="12058" max="12058" width="2.25" style="25" customWidth="1"/>
    <col min="12059" max="12059" width="9" style="25"/>
    <col min="12060" max="12060" width="9.75" style="25" bestFit="1" customWidth="1"/>
    <col min="12061" max="12290" width="9" style="25"/>
    <col min="12291" max="12291" width="1.875" style="25" customWidth="1"/>
    <col min="12292" max="12292" width="3.5" style="25" bestFit="1" customWidth="1"/>
    <col min="12293" max="12293" width="20.25" style="25" customWidth="1"/>
    <col min="12294" max="12312" width="9.5" style="25" customWidth="1"/>
    <col min="12313" max="12313" width="2.875" style="25" customWidth="1"/>
    <col min="12314" max="12314" width="2.25" style="25" customWidth="1"/>
    <col min="12315" max="12315" width="9" style="25"/>
    <col min="12316" max="12316" width="9.75" style="25" bestFit="1" customWidth="1"/>
    <col min="12317" max="12546" width="9" style="25"/>
    <col min="12547" max="12547" width="1.875" style="25" customWidth="1"/>
    <col min="12548" max="12548" width="3.5" style="25" bestFit="1" customWidth="1"/>
    <col min="12549" max="12549" width="20.25" style="25" customWidth="1"/>
    <col min="12550" max="12568" width="9.5" style="25" customWidth="1"/>
    <col min="12569" max="12569" width="2.875" style="25" customWidth="1"/>
    <col min="12570" max="12570" width="2.25" style="25" customWidth="1"/>
    <col min="12571" max="12571" width="9" style="25"/>
    <col min="12572" max="12572" width="9.75" style="25" bestFit="1" customWidth="1"/>
    <col min="12573" max="12802" width="9" style="25"/>
    <col min="12803" max="12803" width="1.875" style="25" customWidth="1"/>
    <col min="12804" max="12804" width="3.5" style="25" bestFit="1" customWidth="1"/>
    <col min="12805" max="12805" width="20.25" style="25" customWidth="1"/>
    <col min="12806" max="12824" width="9.5" style="25" customWidth="1"/>
    <col min="12825" max="12825" width="2.875" style="25" customWidth="1"/>
    <col min="12826" max="12826" width="2.25" style="25" customWidth="1"/>
    <col min="12827" max="12827" width="9" style="25"/>
    <col min="12828" max="12828" width="9.75" style="25" bestFit="1" customWidth="1"/>
    <col min="12829" max="13058" width="9" style="25"/>
    <col min="13059" max="13059" width="1.875" style="25" customWidth="1"/>
    <col min="13060" max="13060" width="3.5" style="25" bestFit="1" customWidth="1"/>
    <col min="13061" max="13061" width="20.25" style="25" customWidth="1"/>
    <col min="13062" max="13080" width="9.5" style="25" customWidth="1"/>
    <col min="13081" max="13081" width="2.875" style="25" customWidth="1"/>
    <col min="13082" max="13082" width="2.25" style="25" customWidth="1"/>
    <col min="13083" max="13083" width="9" style="25"/>
    <col min="13084" max="13084" width="9.75" style="25" bestFit="1" customWidth="1"/>
    <col min="13085" max="13314" width="9" style="25"/>
    <col min="13315" max="13315" width="1.875" style="25" customWidth="1"/>
    <col min="13316" max="13316" width="3.5" style="25" bestFit="1" customWidth="1"/>
    <col min="13317" max="13317" width="20.25" style="25" customWidth="1"/>
    <col min="13318" max="13336" width="9.5" style="25" customWidth="1"/>
    <col min="13337" max="13337" width="2.875" style="25" customWidth="1"/>
    <col min="13338" max="13338" width="2.25" style="25" customWidth="1"/>
    <col min="13339" max="13339" width="9" style="25"/>
    <col min="13340" max="13340" width="9.75" style="25" bestFit="1" customWidth="1"/>
    <col min="13341" max="13570" width="9" style="25"/>
    <col min="13571" max="13571" width="1.875" style="25" customWidth="1"/>
    <col min="13572" max="13572" width="3.5" style="25" bestFit="1" customWidth="1"/>
    <col min="13573" max="13573" width="20.25" style="25" customWidth="1"/>
    <col min="13574" max="13592" width="9.5" style="25" customWidth="1"/>
    <col min="13593" max="13593" width="2.875" style="25" customWidth="1"/>
    <col min="13594" max="13594" width="2.25" style="25" customWidth="1"/>
    <col min="13595" max="13595" width="9" style="25"/>
    <col min="13596" max="13596" width="9.75" style="25" bestFit="1" customWidth="1"/>
    <col min="13597" max="13826" width="9" style="25"/>
    <col min="13827" max="13827" width="1.875" style="25" customWidth="1"/>
    <col min="13828" max="13828" width="3.5" style="25" bestFit="1" customWidth="1"/>
    <col min="13829" max="13829" width="20.25" style="25" customWidth="1"/>
    <col min="13830" max="13848" width="9.5" style="25" customWidth="1"/>
    <col min="13849" max="13849" width="2.875" style="25" customWidth="1"/>
    <col min="13850" max="13850" width="2.25" style="25" customWidth="1"/>
    <col min="13851" max="13851" width="9" style="25"/>
    <col min="13852" max="13852" width="9.75" style="25" bestFit="1" customWidth="1"/>
    <col min="13853" max="14082" width="9" style="25"/>
    <col min="14083" max="14083" width="1.875" style="25" customWidth="1"/>
    <col min="14084" max="14084" width="3.5" style="25" bestFit="1" customWidth="1"/>
    <col min="14085" max="14085" width="20.25" style="25" customWidth="1"/>
    <col min="14086" max="14104" width="9.5" style="25" customWidth="1"/>
    <col min="14105" max="14105" width="2.875" style="25" customWidth="1"/>
    <col min="14106" max="14106" width="2.25" style="25" customWidth="1"/>
    <col min="14107" max="14107" width="9" style="25"/>
    <col min="14108" max="14108" width="9.75" style="25" bestFit="1" customWidth="1"/>
    <col min="14109" max="14338" width="9" style="25"/>
    <col min="14339" max="14339" width="1.875" style="25" customWidth="1"/>
    <col min="14340" max="14340" width="3.5" style="25" bestFit="1" customWidth="1"/>
    <col min="14341" max="14341" width="20.25" style="25" customWidth="1"/>
    <col min="14342" max="14360" width="9.5" style="25" customWidth="1"/>
    <col min="14361" max="14361" width="2.875" style="25" customWidth="1"/>
    <col min="14362" max="14362" width="2.25" style="25" customWidth="1"/>
    <col min="14363" max="14363" width="9" style="25"/>
    <col min="14364" max="14364" width="9.75" style="25" bestFit="1" customWidth="1"/>
    <col min="14365" max="14594" width="9" style="25"/>
    <col min="14595" max="14595" width="1.875" style="25" customWidth="1"/>
    <col min="14596" max="14596" width="3.5" style="25" bestFit="1" customWidth="1"/>
    <col min="14597" max="14597" width="20.25" style="25" customWidth="1"/>
    <col min="14598" max="14616" width="9.5" style="25" customWidth="1"/>
    <col min="14617" max="14617" width="2.875" style="25" customWidth="1"/>
    <col min="14618" max="14618" width="2.25" style="25" customWidth="1"/>
    <col min="14619" max="14619" width="9" style="25"/>
    <col min="14620" max="14620" width="9.75" style="25" bestFit="1" customWidth="1"/>
    <col min="14621" max="14850" width="9" style="25"/>
    <col min="14851" max="14851" width="1.875" style="25" customWidth="1"/>
    <col min="14852" max="14852" width="3.5" style="25" bestFit="1" customWidth="1"/>
    <col min="14853" max="14853" width="20.25" style="25" customWidth="1"/>
    <col min="14854" max="14872" width="9.5" style="25" customWidth="1"/>
    <col min="14873" max="14873" width="2.875" style="25" customWidth="1"/>
    <col min="14874" max="14874" width="2.25" style="25" customWidth="1"/>
    <col min="14875" max="14875" width="9" style="25"/>
    <col min="14876" max="14876" width="9.75" style="25" bestFit="1" customWidth="1"/>
    <col min="14877" max="15106" width="9" style="25"/>
    <col min="15107" max="15107" width="1.875" style="25" customWidth="1"/>
    <col min="15108" max="15108" width="3.5" style="25" bestFit="1" customWidth="1"/>
    <col min="15109" max="15109" width="20.25" style="25" customWidth="1"/>
    <col min="15110" max="15128" width="9.5" style="25" customWidth="1"/>
    <col min="15129" max="15129" width="2.875" style="25" customWidth="1"/>
    <col min="15130" max="15130" width="2.25" style="25" customWidth="1"/>
    <col min="15131" max="15131" width="9" style="25"/>
    <col min="15132" max="15132" width="9.75" style="25" bestFit="1" customWidth="1"/>
    <col min="15133" max="15362" width="9" style="25"/>
    <col min="15363" max="15363" width="1.875" style="25" customWidth="1"/>
    <col min="15364" max="15364" width="3.5" style="25" bestFit="1" customWidth="1"/>
    <col min="15365" max="15365" width="20.25" style="25" customWidth="1"/>
    <col min="15366" max="15384" width="9.5" style="25" customWidth="1"/>
    <col min="15385" max="15385" width="2.875" style="25" customWidth="1"/>
    <col min="15386" max="15386" width="2.25" style="25" customWidth="1"/>
    <col min="15387" max="15387" width="9" style="25"/>
    <col min="15388" max="15388" width="9.75" style="25" bestFit="1" customWidth="1"/>
    <col min="15389" max="15618" width="9" style="25"/>
    <col min="15619" max="15619" width="1.875" style="25" customWidth="1"/>
    <col min="15620" max="15620" width="3.5" style="25" bestFit="1" customWidth="1"/>
    <col min="15621" max="15621" width="20.25" style="25" customWidth="1"/>
    <col min="15622" max="15640" width="9.5" style="25" customWidth="1"/>
    <col min="15641" max="15641" width="2.875" style="25" customWidth="1"/>
    <col min="15642" max="15642" width="2.25" style="25" customWidth="1"/>
    <col min="15643" max="15643" width="9" style="25"/>
    <col min="15644" max="15644" width="9.75" style="25" bestFit="1" customWidth="1"/>
    <col min="15645" max="15874" width="9" style="25"/>
    <col min="15875" max="15875" width="1.875" style="25" customWidth="1"/>
    <col min="15876" max="15876" width="3.5" style="25" bestFit="1" customWidth="1"/>
    <col min="15877" max="15877" width="20.25" style="25" customWidth="1"/>
    <col min="15878" max="15896" width="9.5" style="25" customWidth="1"/>
    <col min="15897" max="15897" width="2.875" style="25" customWidth="1"/>
    <col min="15898" max="15898" width="2.25" style="25" customWidth="1"/>
    <col min="15899" max="15899" width="9" style="25"/>
    <col min="15900" max="15900" width="9.75" style="25" bestFit="1" customWidth="1"/>
    <col min="15901" max="16130" width="9" style="25"/>
    <col min="16131" max="16131" width="1.875" style="25" customWidth="1"/>
    <col min="16132" max="16132" width="3.5" style="25" bestFit="1" customWidth="1"/>
    <col min="16133" max="16133" width="20.25" style="25" customWidth="1"/>
    <col min="16134" max="16152" width="9.5" style="25" customWidth="1"/>
    <col min="16153" max="16153" width="2.875" style="25" customWidth="1"/>
    <col min="16154" max="16154" width="2.25" style="25" customWidth="1"/>
    <col min="16155" max="16155" width="9" style="25"/>
    <col min="16156" max="16156" width="9.75" style="25" bestFit="1" customWidth="1"/>
    <col min="16157" max="16384" width="9" style="25"/>
  </cols>
  <sheetData>
    <row r="1" spans="3:49" s="31" customFormat="1" ht="11.45" customHeight="1">
      <c r="F1" s="29"/>
      <c r="G1" s="45"/>
    </row>
    <row r="2" spans="3:49" s="31" customFormat="1" ht="18.75">
      <c r="C2" s="49" t="s">
        <v>175</v>
      </c>
      <c r="F2" s="29"/>
      <c r="G2" s="45"/>
    </row>
    <row r="3" spans="3:49" s="31" customFormat="1" ht="10.7" customHeight="1">
      <c r="C3" s="43"/>
      <c r="F3" s="29"/>
      <c r="G3" s="45"/>
    </row>
    <row r="4" spans="3:49" s="31" customFormat="1" ht="18.75">
      <c r="C4" s="49" t="s">
        <v>176</v>
      </c>
      <c r="F4" s="29"/>
      <c r="G4" s="45"/>
    </row>
    <row r="5" spans="3:49" s="31" customFormat="1" ht="10.7" customHeight="1">
      <c r="C5" s="43"/>
      <c r="F5" s="29"/>
      <c r="G5" s="45"/>
    </row>
    <row r="6" spans="3:49" s="31" customFormat="1" ht="18.75">
      <c r="C6" s="49" t="s">
        <v>177</v>
      </c>
      <c r="F6" s="29"/>
      <c r="G6" s="45"/>
    </row>
    <row r="7" spans="3:49" s="31" customFormat="1" ht="10.7" customHeight="1">
      <c r="C7" s="43"/>
      <c r="F7" s="29"/>
      <c r="G7" s="45"/>
    </row>
    <row r="8" spans="3:49" ht="17.25">
      <c r="C8" s="32" t="s">
        <v>178</v>
      </c>
      <c r="F8" s="69"/>
      <c r="G8" s="70"/>
      <c r="J8" s="71"/>
      <c r="K8" s="72"/>
      <c r="W8" s="29" t="s">
        <v>55</v>
      </c>
    </row>
    <row r="9" spans="3:49" ht="13.5">
      <c r="C9" s="47"/>
      <c r="D9" s="596">
        <f t="array" ref="D9:AS10">+TRANSPOSE('入力 _県内外'!$B$6:$C$47)</f>
        <v>1</v>
      </c>
      <c r="E9" s="596">
        <v>2</v>
      </c>
      <c r="F9" s="596">
        <v>3</v>
      </c>
      <c r="G9" s="596">
        <v>4</v>
      </c>
      <c r="H9" s="596">
        <v>5</v>
      </c>
      <c r="I9" s="596">
        <v>6</v>
      </c>
      <c r="J9" s="596">
        <v>7</v>
      </c>
      <c r="K9" s="596">
        <v>8</v>
      </c>
      <c r="L9" s="596">
        <v>9</v>
      </c>
      <c r="M9" s="596">
        <v>10</v>
      </c>
      <c r="N9" s="596">
        <v>11</v>
      </c>
      <c r="O9" s="596">
        <v>12</v>
      </c>
      <c r="P9" s="596">
        <v>13</v>
      </c>
      <c r="Q9" s="596">
        <v>14</v>
      </c>
      <c r="R9" s="596">
        <v>15</v>
      </c>
      <c r="S9" s="596">
        <v>16</v>
      </c>
      <c r="T9" s="596">
        <v>17</v>
      </c>
      <c r="U9" s="596">
        <v>18</v>
      </c>
      <c r="V9" s="596">
        <v>19</v>
      </c>
      <c r="W9" s="596">
        <v>20</v>
      </c>
      <c r="X9" s="596">
        <v>21</v>
      </c>
      <c r="Y9" s="596">
        <v>22</v>
      </c>
      <c r="Z9" s="596">
        <v>23</v>
      </c>
      <c r="AA9" s="596">
        <v>24</v>
      </c>
      <c r="AB9" s="596">
        <v>25</v>
      </c>
      <c r="AC9" s="596">
        <v>26</v>
      </c>
      <c r="AD9" s="596">
        <v>27</v>
      </c>
      <c r="AE9" s="596">
        <v>28</v>
      </c>
      <c r="AF9" s="596">
        <v>29</v>
      </c>
      <c r="AG9" s="596">
        <v>30</v>
      </c>
      <c r="AH9" s="596">
        <v>31</v>
      </c>
      <c r="AI9" s="596">
        <v>32</v>
      </c>
      <c r="AJ9" s="596">
        <v>33</v>
      </c>
      <c r="AK9" s="596">
        <v>34</v>
      </c>
      <c r="AL9" s="596">
        <v>35</v>
      </c>
      <c r="AM9" s="596">
        <v>36</v>
      </c>
      <c r="AN9" s="596">
        <v>37</v>
      </c>
      <c r="AO9" s="596">
        <v>38</v>
      </c>
      <c r="AP9" s="596">
        <v>39</v>
      </c>
      <c r="AQ9" s="596">
        <v>40</v>
      </c>
      <c r="AR9" s="596">
        <v>41</v>
      </c>
      <c r="AS9" s="596">
        <v>42</v>
      </c>
      <c r="AT9" s="94" t="s">
        <v>586</v>
      </c>
      <c r="AU9" s="94"/>
      <c r="AV9" s="47"/>
      <c r="AW9" s="94" t="s">
        <v>586</v>
      </c>
    </row>
    <row r="10" spans="3:49" s="31" customFormat="1" ht="54">
      <c r="C10" s="73" t="s">
        <v>56</v>
      </c>
      <c r="D10" s="546" t="str">
        <v>農業　　　　　</v>
      </c>
      <c r="E10" s="546" t="str">
        <v>林業　　　　　</v>
      </c>
      <c r="F10" s="546" t="str">
        <v>漁業　　　　</v>
      </c>
      <c r="G10" s="546" t="str">
        <v>鉱業</v>
      </c>
      <c r="H10" s="546" t="str">
        <v>飲食料品　　　　　　　</v>
      </c>
      <c r="I10" s="546" t="str">
        <v>繊維製品　</v>
      </c>
      <c r="J10" s="546" t="str">
        <v>パルプ・紙・木製品</v>
      </c>
      <c r="K10" s="546" t="str">
        <v>化学製品  　　　  　</v>
      </c>
      <c r="L10" s="546" t="str">
        <v>石油・石炭製品　　　</v>
      </c>
      <c r="M10" s="546" t="str">
        <v>プラスチック・ゴム</v>
      </c>
      <c r="N10" s="546" t="str">
        <v>窯業・土石製品　　</v>
      </c>
      <c r="O10" s="546" t="str">
        <v>鉄鋼　　　　　　　　</v>
      </c>
      <c r="P10" s="546" t="str">
        <v>非鉄金属　　　　　　</v>
      </c>
      <c r="Q10" s="546" t="str">
        <v>金属製品　　　　　　</v>
      </c>
      <c r="R10" s="546" t="str">
        <v>はん用機械</v>
      </c>
      <c r="S10" s="546" t="str">
        <v>生産用機械</v>
      </c>
      <c r="T10" s="546" t="str">
        <v>業務用機械</v>
      </c>
      <c r="U10" s="546" t="str">
        <v>電子部品</v>
      </c>
      <c r="V10" s="546" t="str">
        <v>電気機械　　　　　　</v>
      </c>
      <c r="W10" s="546" t="str">
        <v>情報・通信機器</v>
      </c>
      <c r="X10" s="546" t="str">
        <v>輸送機械  　　　　　</v>
      </c>
      <c r="Y10" s="546" t="str">
        <v>その他の製造工業製品</v>
      </c>
      <c r="Z10" s="546" t="str">
        <v>建設　　　　　　　　</v>
      </c>
      <c r="AA10" s="546" t="str">
        <v>電力・ガス・熱供給</v>
      </c>
      <c r="AB10" s="546" t="str">
        <v>水道</v>
      </c>
      <c r="AC10" s="546" t="str">
        <v>廃棄物処理</v>
      </c>
      <c r="AD10" s="546" t="str">
        <v>商業　　　　　　　　</v>
      </c>
      <c r="AE10" s="546" t="str">
        <v>金融・保険　　　　　</v>
      </c>
      <c r="AF10" s="546" t="str">
        <v>不動産　　　　　　　</v>
      </c>
      <c r="AG10" s="546" t="str">
        <v>運輸・郵便　　　</v>
      </c>
      <c r="AH10" s="546" t="str">
        <v>情報通信</v>
      </c>
      <c r="AI10" s="546" t="str">
        <v>公務　　　　　　　　</v>
      </c>
      <c r="AJ10" s="546" t="str">
        <v>教育・研究　　　　　</v>
      </c>
      <c r="AK10" s="546" t="str">
        <v>医療・福祉</v>
      </c>
      <c r="AL10" s="546" t="str">
        <v>その他の非営利団体サービス</v>
      </c>
      <c r="AM10" s="546" t="str">
        <v>対事業所サービス</v>
      </c>
      <c r="AN10" s="546" t="str">
        <v>宿泊業</v>
      </c>
      <c r="AO10" s="546" t="str">
        <v>飲食サービス</v>
      </c>
      <c r="AP10" s="546" t="str">
        <v>娯楽サービス</v>
      </c>
      <c r="AQ10" s="546" t="str">
        <v>対個人サービス</v>
      </c>
      <c r="AR10" s="546" t="str">
        <v>事務用品</v>
      </c>
      <c r="AS10" s="546" t="str">
        <v>分類不明</v>
      </c>
      <c r="AT10" s="94" t="s">
        <v>586</v>
      </c>
      <c r="AU10" s="94"/>
      <c r="AV10" s="30" t="s">
        <v>90</v>
      </c>
      <c r="AW10" s="94" t="s">
        <v>586</v>
      </c>
    </row>
    <row r="11" spans="3:49" s="31" customFormat="1" ht="13.5" customHeight="1">
      <c r="C11" s="74" t="s">
        <v>114</v>
      </c>
      <c r="D11" s="75">
        <f t="array" ref="D11:AS11">+TRANSPOSE('1次効果'!$F$235:$F$276)</f>
        <v>0</v>
      </c>
      <c r="E11" s="75">
        <v>0</v>
      </c>
      <c r="F11" s="75">
        <v>0</v>
      </c>
      <c r="G11" s="75">
        <v>0</v>
      </c>
      <c r="H11" s="75">
        <v>0</v>
      </c>
      <c r="I11" s="75">
        <v>0</v>
      </c>
      <c r="J11" s="75">
        <v>0</v>
      </c>
      <c r="K11" s="75">
        <v>0</v>
      </c>
      <c r="L11" s="75">
        <v>0</v>
      </c>
      <c r="M11" s="75">
        <v>0</v>
      </c>
      <c r="N11" s="75">
        <v>0</v>
      </c>
      <c r="O11" s="75">
        <v>0</v>
      </c>
      <c r="P11" s="75">
        <v>0</v>
      </c>
      <c r="Q11" s="92">
        <v>0</v>
      </c>
      <c r="R11" s="92">
        <v>0</v>
      </c>
      <c r="S11" s="92">
        <v>0</v>
      </c>
      <c r="T11" s="92">
        <v>0</v>
      </c>
      <c r="U11" s="92">
        <v>0</v>
      </c>
      <c r="V11" s="92">
        <v>0</v>
      </c>
      <c r="W11" s="75">
        <v>0</v>
      </c>
      <c r="X11" s="75">
        <v>0</v>
      </c>
      <c r="Y11" s="75">
        <v>0</v>
      </c>
      <c r="Z11" s="75">
        <v>0</v>
      </c>
      <c r="AA11" s="75">
        <v>0</v>
      </c>
      <c r="AB11" s="75">
        <v>0</v>
      </c>
      <c r="AC11" s="75">
        <v>0</v>
      </c>
      <c r="AD11" s="75">
        <v>0</v>
      </c>
      <c r="AE11" s="75">
        <v>0</v>
      </c>
      <c r="AF11" s="75">
        <v>0</v>
      </c>
      <c r="AG11" s="75">
        <v>0</v>
      </c>
      <c r="AH11" s="75">
        <v>0</v>
      </c>
      <c r="AI11" s="75">
        <v>0</v>
      </c>
      <c r="AJ11" s="75">
        <v>0</v>
      </c>
      <c r="AK11" s="75">
        <v>0</v>
      </c>
      <c r="AL11" s="75">
        <v>0</v>
      </c>
      <c r="AM11" s="75">
        <v>0</v>
      </c>
      <c r="AN11" s="75">
        <v>0</v>
      </c>
      <c r="AO11" s="75">
        <v>0</v>
      </c>
      <c r="AP11" s="75">
        <v>0</v>
      </c>
      <c r="AQ11" s="75">
        <v>0</v>
      </c>
      <c r="AR11" s="75">
        <v>0</v>
      </c>
      <c r="AS11" s="75">
        <v>0</v>
      </c>
      <c r="AV11" s="568">
        <f>+SUM(D11:AS11)-X17</f>
        <v>0</v>
      </c>
    </row>
    <row r="12" spans="3:49" s="31" customFormat="1" ht="13.5" customHeight="1">
      <c r="C12" s="77" t="s">
        <v>115</v>
      </c>
      <c r="D12" s="37">
        <f t="array" ref="D12:AS12">+TRANSPOSE('1次効果'!$F$963:$F$1004)</f>
        <v>0</v>
      </c>
      <c r="E12" s="37">
        <v>0</v>
      </c>
      <c r="F12" s="37">
        <v>0</v>
      </c>
      <c r="G12" s="37">
        <v>0</v>
      </c>
      <c r="H12" s="37">
        <v>0</v>
      </c>
      <c r="I12" s="37">
        <v>0</v>
      </c>
      <c r="J12" s="37">
        <v>0</v>
      </c>
      <c r="K12" s="37">
        <v>0</v>
      </c>
      <c r="L12" s="37">
        <v>0</v>
      </c>
      <c r="M12" s="37">
        <v>0</v>
      </c>
      <c r="N12" s="37">
        <v>0</v>
      </c>
      <c r="O12" s="37">
        <v>0</v>
      </c>
      <c r="P12" s="37">
        <v>0</v>
      </c>
      <c r="Q12" s="93">
        <v>0</v>
      </c>
      <c r="R12" s="93">
        <v>0</v>
      </c>
      <c r="S12" s="93">
        <v>0</v>
      </c>
      <c r="T12" s="93">
        <v>0</v>
      </c>
      <c r="U12" s="93">
        <v>0</v>
      </c>
      <c r="V12" s="93">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V12" s="568">
        <f>+SUM(D12:AS12)-X18</f>
        <v>0</v>
      </c>
    </row>
    <row r="13" spans="3:49" s="31" customFormat="1" ht="13.5" customHeight="1">
      <c r="C13" s="77" t="s">
        <v>116</v>
      </c>
      <c r="D13" s="37">
        <f t="array" ref="D13:AS13">+TRANSPOSE('2次効果'!$F$657:$F$698)</f>
        <v>0</v>
      </c>
      <c r="E13" s="37">
        <v>0</v>
      </c>
      <c r="F13" s="37">
        <v>0</v>
      </c>
      <c r="G13" s="37">
        <v>0</v>
      </c>
      <c r="H13" s="37">
        <v>0</v>
      </c>
      <c r="I13" s="37">
        <v>0</v>
      </c>
      <c r="J13" s="37">
        <v>0</v>
      </c>
      <c r="K13" s="37">
        <v>0</v>
      </c>
      <c r="L13" s="37">
        <v>0</v>
      </c>
      <c r="M13" s="37">
        <v>0</v>
      </c>
      <c r="N13" s="37">
        <v>0</v>
      </c>
      <c r="O13" s="37">
        <v>0</v>
      </c>
      <c r="P13" s="37">
        <v>0</v>
      </c>
      <c r="Q13" s="93">
        <v>0</v>
      </c>
      <c r="R13" s="93">
        <v>0</v>
      </c>
      <c r="S13" s="93">
        <v>0</v>
      </c>
      <c r="T13" s="93">
        <v>0</v>
      </c>
      <c r="U13" s="93">
        <v>0</v>
      </c>
      <c r="V13" s="93">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V13" s="569">
        <f>+SUM(D13:AS13)-X19</f>
        <v>0</v>
      </c>
    </row>
    <row r="14" spans="3:49" s="31" customFormat="1" ht="13.5" customHeight="1">
      <c r="C14" s="77" t="s">
        <v>107</v>
      </c>
      <c r="D14" s="37">
        <f t="shared" ref="D14:AS14" si="0">SUM(D11:D13)</f>
        <v>0</v>
      </c>
      <c r="E14" s="37">
        <f t="shared" si="0"/>
        <v>0</v>
      </c>
      <c r="F14" s="37">
        <f t="shared" si="0"/>
        <v>0</v>
      </c>
      <c r="G14" s="37">
        <f t="shared" si="0"/>
        <v>0</v>
      </c>
      <c r="H14" s="37">
        <f t="shared" si="0"/>
        <v>0</v>
      </c>
      <c r="I14" s="37">
        <f t="shared" si="0"/>
        <v>0</v>
      </c>
      <c r="J14" s="37">
        <f t="shared" si="0"/>
        <v>0</v>
      </c>
      <c r="K14" s="37">
        <f t="shared" si="0"/>
        <v>0</v>
      </c>
      <c r="L14" s="37">
        <f t="shared" si="0"/>
        <v>0</v>
      </c>
      <c r="M14" s="37">
        <f t="shared" si="0"/>
        <v>0</v>
      </c>
      <c r="N14" s="37">
        <f t="shared" si="0"/>
        <v>0</v>
      </c>
      <c r="O14" s="37">
        <f t="shared" si="0"/>
        <v>0</v>
      </c>
      <c r="P14" s="37">
        <f t="shared" si="0"/>
        <v>0</v>
      </c>
      <c r="Q14" s="93">
        <f t="shared" si="0"/>
        <v>0</v>
      </c>
      <c r="R14" s="93">
        <f t="shared" si="0"/>
        <v>0</v>
      </c>
      <c r="S14" s="93">
        <f t="shared" si="0"/>
        <v>0</v>
      </c>
      <c r="T14" s="93">
        <f t="shared" si="0"/>
        <v>0</v>
      </c>
      <c r="U14" s="93">
        <f t="shared" si="0"/>
        <v>0</v>
      </c>
      <c r="V14" s="93">
        <f t="shared" si="0"/>
        <v>0</v>
      </c>
      <c r="W14" s="37">
        <f t="shared" si="0"/>
        <v>0</v>
      </c>
      <c r="X14" s="41">
        <f t="shared" si="0"/>
        <v>0</v>
      </c>
      <c r="Y14" s="41">
        <f t="shared" si="0"/>
        <v>0</v>
      </c>
      <c r="Z14" s="41">
        <f t="shared" si="0"/>
        <v>0</v>
      </c>
      <c r="AA14" s="41">
        <f t="shared" si="0"/>
        <v>0</v>
      </c>
      <c r="AB14" s="41">
        <f t="shared" si="0"/>
        <v>0</v>
      </c>
      <c r="AC14" s="41">
        <f t="shared" si="0"/>
        <v>0</v>
      </c>
      <c r="AD14" s="41">
        <f t="shared" si="0"/>
        <v>0</v>
      </c>
      <c r="AE14" s="41">
        <f t="shared" si="0"/>
        <v>0</v>
      </c>
      <c r="AF14" s="41">
        <f t="shared" si="0"/>
        <v>0</v>
      </c>
      <c r="AG14" s="41">
        <f t="shared" si="0"/>
        <v>0</v>
      </c>
      <c r="AH14" s="41">
        <f t="shared" si="0"/>
        <v>0</v>
      </c>
      <c r="AI14" s="41">
        <f t="shared" si="0"/>
        <v>0</v>
      </c>
      <c r="AJ14" s="41">
        <f t="shared" si="0"/>
        <v>0</v>
      </c>
      <c r="AK14" s="41">
        <f t="shared" si="0"/>
        <v>0</v>
      </c>
      <c r="AL14" s="41">
        <f t="shared" si="0"/>
        <v>0</v>
      </c>
      <c r="AM14" s="41">
        <f t="shared" si="0"/>
        <v>0</v>
      </c>
      <c r="AN14" s="41">
        <f t="shared" si="0"/>
        <v>0</v>
      </c>
      <c r="AO14" s="41">
        <f t="shared" si="0"/>
        <v>0</v>
      </c>
      <c r="AP14" s="41">
        <f t="shared" si="0"/>
        <v>0</v>
      </c>
      <c r="AQ14" s="41">
        <f t="shared" si="0"/>
        <v>0</v>
      </c>
      <c r="AR14" s="41">
        <f t="shared" si="0"/>
        <v>0</v>
      </c>
      <c r="AS14" s="41">
        <f t="shared" si="0"/>
        <v>0</v>
      </c>
      <c r="AV14" s="569">
        <f>+SUM(D14:AS14)-X20</f>
        <v>0</v>
      </c>
    </row>
    <row r="15" spans="3:49" s="31" customFormat="1" ht="13.5">
      <c r="C15" s="47"/>
      <c r="D15" s="545">
        <f t="array" ref="D15:W16">+Z9:AS10</f>
        <v>23</v>
      </c>
      <c r="E15" s="545">
        <v>24</v>
      </c>
      <c r="F15" s="545">
        <v>25</v>
      </c>
      <c r="G15" s="545">
        <v>26</v>
      </c>
      <c r="H15" s="545">
        <v>27</v>
      </c>
      <c r="I15" s="545">
        <v>28</v>
      </c>
      <c r="J15" s="545">
        <v>29</v>
      </c>
      <c r="K15" s="545">
        <v>30</v>
      </c>
      <c r="L15" s="545">
        <v>31</v>
      </c>
      <c r="M15" s="545">
        <v>32</v>
      </c>
      <c r="N15" s="545">
        <v>33</v>
      </c>
      <c r="O15" s="545">
        <v>34</v>
      </c>
      <c r="P15" s="545">
        <v>35</v>
      </c>
      <c r="Q15" s="545">
        <v>36</v>
      </c>
      <c r="R15" s="545">
        <v>37</v>
      </c>
      <c r="S15" s="545">
        <v>38</v>
      </c>
      <c r="T15" s="545">
        <v>39</v>
      </c>
      <c r="U15" s="545">
        <v>40</v>
      </c>
      <c r="V15" s="545">
        <v>41</v>
      </c>
      <c r="W15" s="545">
        <v>42</v>
      </c>
      <c r="X15" s="545"/>
      <c r="Z15" s="94"/>
      <c r="AA15" s="94"/>
      <c r="AB15" s="94"/>
      <c r="AC15" s="94"/>
      <c r="AD15" s="94"/>
      <c r="AE15" s="94"/>
      <c r="AF15" s="94"/>
      <c r="AG15" s="94"/>
      <c r="AH15" s="94"/>
      <c r="AI15" s="94"/>
      <c r="AJ15" s="94"/>
      <c r="AK15" s="94"/>
      <c r="AL15" s="94"/>
      <c r="AM15" s="94"/>
      <c r="AN15" s="94"/>
      <c r="AO15" s="94"/>
      <c r="AP15" s="94"/>
      <c r="AQ15" s="94"/>
      <c r="AR15" s="94"/>
    </row>
    <row r="16" spans="3:49" s="31" customFormat="1" ht="54">
      <c r="C16" s="73" t="s">
        <v>56</v>
      </c>
      <c r="D16" s="546" t="str">
        <v>建設　　　　　　　　</v>
      </c>
      <c r="E16" s="546" t="str">
        <v>電力・ガス・熱供給</v>
      </c>
      <c r="F16" s="546" t="str">
        <v>水道</v>
      </c>
      <c r="G16" s="546" t="str">
        <v>廃棄物処理</v>
      </c>
      <c r="H16" s="546" t="str">
        <v>商業　　　　　　　　</v>
      </c>
      <c r="I16" s="546" t="str">
        <v>金融・保険　　　　　</v>
      </c>
      <c r="J16" s="546" t="str">
        <v>不動産　　　　　　　</v>
      </c>
      <c r="K16" s="546" t="str">
        <v>運輸・郵便　　　</v>
      </c>
      <c r="L16" s="546" t="str">
        <v>情報通信</v>
      </c>
      <c r="M16" s="546" t="str">
        <v>公務　　　　　　　　</v>
      </c>
      <c r="N16" s="546" t="str">
        <v>教育・研究　　　　　</v>
      </c>
      <c r="O16" s="546" t="str">
        <v>医療・福祉</v>
      </c>
      <c r="P16" s="546" t="str">
        <v>その他の非営利団体サービス</v>
      </c>
      <c r="Q16" s="546" t="str">
        <v>対事業所サービス</v>
      </c>
      <c r="R16" s="546" t="str">
        <v>宿泊業</v>
      </c>
      <c r="S16" s="546" t="str">
        <v>飲食サービス</v>
      </c>
      <c r="T16" s="546" t="str">
        <v>娯楽サービス</v>
      </c>
      <c r="U16" s="546" t="str">
        <v>対個人サービス</v>
      </c>
      <c r="V16" s="546" t="str">
        <v>事務用品</v>
      </c>
      <c r="W16" s="546" t="str">
        <v>分類不明</v>
      </c>
      <c r="X16" s="546" t="s">
        <v>90</v>
      </c>
      <c r="Z16" s="94"/>
      <c r="AA16" s="94"/>
      <c r="AB16" s="94"/>
      <c r="AC16" s="94"/>
      <c r="AD16" s="94"/>
      <c r="AE16" s="94"/>
      <c r="AF16" s="94"/>
      <c r="AG16" s="94"/>
      <c r="AH16" s="94"/>
      <c r="AI16" s="94"/>
      <c r="AJ16" s="94"/>
      <c r="AK16" s="94"/>
      <c r="AL16" s="94"/>
      <c r="AM16" s="94"/>
      <c r="AN16" s="94"/>
      <c r="AO16" s="94"/>
      <c r="AP16" s="94"/>
      <c r="AQ16" s="94"/>
      <c r="AR16" s="94"/>
    </row>
    <row r="17" spans="3:49" s="31" customFormat="1" ht="13.5" customHeight="1">
      <c r="C17" s="74" t="s">
        <v>114</v>
      </c>
      <c r="D17" s="75">
        <f t="array" ref="D17:W20">+Z11:AS14</f>
        <v>0</v>
      </c>
      <c r="E17" s="75">
        <v>0</v>
      </c>
      <c r="F17" s="75">
        <v>0</v>
      </c>
      <c r="G17" s="75">
        <v>0</v>
      </c>
      <c r="H17" s="75">
        <v>0</v>
      </c>
      <c r="I17" s="75">
        <v>0</v>
      </c>
      <c r="J17" s="75">
        <v>0</v>
      </c>
      <c r="K17" s="75">
        <v>0</v>
      </c>
      <c r="L17" s="75">
        <v>0</v>
      </c>
      <c r="M17" s="75">
        <v>0</v>
      </c>
      <c r="N17" s="75">
        <v>0</v>
      </c>
      <c r="O17" s="75">
        <v>0</v>
      </c>
      <c r="P17" s="75">
        <v>0</v>
      </c>
      <c r="Q17" s="92">
        <v>0</v>
      </c>
      <c r="R17" s="92">
        <v>0</v>
      </c>
      <c r="S17" s="92">
        <v>0</v>
      </c>
      <c r="T17" s="92">
        <v>0</v>
      </c>
      <c r="U17" s="92">
        <v>0</v>
      </c>
      <c r="V17" s="92">
        <v>0</v>
      </c>
      <c r="W17" s="75">
        <v>0</v>
      </c>
      <c r="X17" s="75">
        <f>SUM(D11:Y11,D17:W17)</f>
        <v>0</v>
      </c>
      <c r="Z17" s="94"/>
      <c r="AA17" s="94"/>
      <c r="AB17" s="94"/>
      <c r="AC17" s="94"/>
      <c r="AD17" s="94"/>
      <c r="AE17" s="94"/>
      <c r="AF17" s="94"/>
      <c r="AG17" s="94"/>
      <c r="AH17" s="94"/>
      <c r="AI17" s="94"/>
      <c r="AJ17" s="94"/>
      <c r="AK17" s="94"/>
      <c r="AL17" s="94"/>
      <c r="AM17" s="94"/>
      <c r="AN17" s="94"/>
      <c r="AO17" s="94"/>
      <c r="AP17" s="94"/>
      <c r="AQ17" s="94"/>
      <c r="AR17" s="94"/>
    </row>
    <row r="18" spans="3:49" s="31" customFormat="1" ht="13.5" customHeight="1">
      <c r="C18" s="77" t="s">
        <v>115</v>
      </c>
      <c r="D18" s="93">
        <v>0</v>
      </c>
      <c r="E18" s="93">
        <v>0</v>
      </c>
      <c r="F18" s="93">
        <v>0</v>
      </c>
      <c r="G18" s="93">
        <v>0</v>
      </c>
      <c r="H18" s="93">
        <v>0</v>
      </c>
      <c r="I18" s="93">
        <v>0</v>
      </c>
      <c r="J18" s="93">
        <v>0</v>
      </c>
      <c r="K18" s="93">
        <v>0</v>
      </c>
      <c r="L18" s="93">
        <v>0</v>
      </c>
      <c r="M18" s="93">
        <v>0</v>
      </c>
      <c r="N18" s="93">
        <v>0</v>
      </c>
      <c r="O18" s="93">
        <v>0</v>
      </c>
      <c r="P18" s="93">
        <v>0</v>
      </c>
      <c r="Q18" s="93">
        <v>0</v>
      </c>
      <c r="R18" s="93">
        <v>0</v>
      </c>
      <c r="S18" s="93">
        <v>0</v>
      </c>
      <c r="T18" s="93">
        <v>0</v>
      </c>
      <c r="U18" s="93">
        <v>0</v>
      </c>
      <c r="V18" s="93">
        <v>0</v>
      </c>
      <c r="W18" s="37">
        <v>0</v>
      </c>
      <c r="X18" s="37">
        <f>SUM(D12:Y12,D18:W18)</f>
        <v>0</v>
      </c>
      <c r="Z18" s="94"/>
      <c r="AA18" s="94"/>
      <c r="AB18" s="94"/>
      <c r="AC18" s="94"/>
      <c r="AD18" s="94"/>
      <c r="AE18" s="94"/>
      <c r="AF18" s="94"/>
      <c r="AG18" s="94"/>
      <c r="AH18" s="94"/>
      <c r="AI18" s="94"/>
      <c r="AJ18" s="94"/>
      <c r="AK18" s="94"/>
      <c r="AL18" s="94"/>
      <c r="AM18" s="94"/>
      <c r="AN18" s="94"/>
      <c r="AO18" s="94"/>
      <c r="AP18" s="94"/>
      <c r="AQ18" s="94"/>
      <c r="AR18" s="94"/>
    </row>
    <row r="19" spans="3:49" s="31" customFormat="1" ht="13.5" customHeight="1">
      <c r="C19" s="77" t="s">
        <v>116</v>
      </c>
      <c r="D19" s="37">
        <v>0</v>
      </c>
      <c r="E19" s="37">
        <v>0</v>
      </c>
      <c r="F19" s="37">
        <v>0</v>
      </c>
      <c r="G19" s="37">
        <v>0</v>
      </c>
      <c r="H19" s="37">
        <v>0</v>
      </c>
      <c r="I19" s="37">
        <v>0</v>
      </c>
      <c r="J19" s="37">
        <v>0</v>
      </c>
      <c r="K19" s="37">
        <v>0</v>
      </c>
      <c r="L19" s="37">
        <v>0</v>
      </c>
      <c r="M19" s="37">
        <v>0</v>
      </c>
      <c r="N19" s="37">
        <v>0</v>
      </c>
      <c r="O19" s="37">
        <v>0</v>
      </c>
      <c r="P19" s="37">
        <v>0</v>
      </c>
      <c r="Q19" s="93">
        <v>0</v>
      </c>
      <c r="R19" s="93">
        <v>0</v>
      </c>
      <c r="S19" s="93">
        <v>0</v>
      </c>
      <c r="T19" s="93">
        <v>0</v>
      </c>
      <c r="U19" s="93">
        <v>0</v>
      </c>
      <c r="V19" s="93">
        <v>0</v>
      </c>
      <c r="W19" s="37">
        <v>0</v>
      </c>
      <c r="X19" s="37">
        <f>SUM(D13:Y13,D19:W19)</f>
        <v>0</v>
      </c>
      <c r="Z19" s="94"/>
      <c r="AA19" s="94"/>
      <c r="AB19" s="94"/>
      <c r="AC19" s="94"/>
      <c r="AD19" s="94"/>
      <c r="AE19" s="94"/>
      <c r="AF19" s="94"/>
      <c r="AG19" s="94"/>
      <c r="AH19" s="94"/>
      <c r="AI19" s="94"/>
      <c r="AJ19" s="94"/>
      <c r="AK19" s="94"/>
      <c r="AL19" s="94"/>
      <c r="AM19" s="94"/>
      <c r="AN19" s="94"/>
      <c r="AO19" s="94"/>
      <c r="AP19" s="94"/>
      <c r="AQ19" s="94"/>
      <c r="AR19" s="94"/>
    </row>
    <row r="20" spans="3:49" s="31" customFormat="1" ht="13.5" customHeight="1">
      <c r="C20" s="79" t="s">
        <v>107</v>
      </c>
      <c r="D20" s="41">
        <v>0</v>
      </c>
      <c r="E20" s="41">
        <v>0</v>
      </c>
      <c r="F20" s="41">
        <v>0</v>
      </c>
      <c r="G20" s="41">
        <v>0</v>
      </c>
      <c r="H20" s="41">
        <v>0</v>
      </c>
      <c r="I20" s="41">
        <v>0</v>
      </c>
      <c r="J20" s="41">
        <v>0</v>
      </c>
      <c r="K20" s="41">
        <v>0</v>
      </c>
      <c r="L20" s="41">
        <v>0</v>
      </c>
      <c r="M20" s="41">
        <v>0</v>
      </c>
      <c r="N20" s="41">
        <v>0</v>
      </c>
      <c r="O20" s="41">
        <v>0</v>
      </c>
      <c r="P20" s="41">
        <v>0</v>
      </c>
      <c r="Q20" s="41">
        <v>0</v>
      </c>
      <c r="R20" s="41">
        <v>0</v>
      </c>
      <c r="S20" s="41">
        <v>0</v>
      </c>
      <c r="T20" s="41">
        <v>0</v>
      </c>
      <c r="U20" s="41">
        <v>0</v>
      </c>
      <c r="V20" s="41">
        <v>0</v>
      </c>
      <c r="W20" s="41">
        <v>0</v>
      </c>
      <c r="X20" s="41">
        <f>SUM(D14:Y14,D20:W20)</f>
        <v>0</v>
      </c>
      <c r="Z20" s="94"/>
      <c r="AA20" s="94"/>
      <c r="AB20" s="94"/>
      <c r="AC20" s="94"/>
      <c r="AD20" s="94"/>
      <c r="AE20" s="94"/>
      <c r="AF20" s="94"/>
      <c r="AG20" s="94"/>
      <c r="AH20" s="94"/>
      <c r="AI20" s="94"/>
      <c r="AJ20" s="94"/>
      <c r="AK20" s="94"/>
      <c r="AL20" s="94"/>
      <c r="AM20" s="94"/>
      <c r="AN20" s="94"/>
      <c r="AO20" s="94"/>
      <c r="AP20" s="94"/>
      <c r="AQ20" s="94"/>
      <c r="AR20" s="94"/>
    </row>
    <row r="21" spans="3:49" s="31" customFormat="1" ht="10.7" customHeight="1">
      <c r="D21" s="50"/>
      <c r="E21" s="50"/>
      <c r="F21" s="50"/>
      <c r="G21" s="50"/>
      <c r="H21" s="50"/>
      <c r="I21" s="50"/>
      <c r="J21" s="50"/>
      <c r="K21" s="50"/>
      <c r="L21" s="50"/>
      <c r="M21" s="50"/>
      <c r="N21" s="50"/>
      <c r="O21" s="50"/>
      <c r="P21" s="50"/>
      <c r="Q21" s="50"/>
      <c r="R21" s="50"/>
      <c r="S21" s="50"/>
      <c r="T21" s="50"/>
      <c r="U21" s="50"/>
      <c r="V21" s="50"/>
      <c r="W21" s="50"/>
      <c r="X21" s="50"/>
      <c r="Y21" s="94"/>
      <c r="Z21" s="94"/>
      <c r="AA21" s="94"/>
      <c r="AB21" s="94"/>
      <c r="AC21" s="94"/>
      <c r="AD21" s="94"/>
      <c r="AE21" s="94"/>
      <c r="AF21" s="94"/>
      <c r="AG21" s="94"/>
      <c r="AH21" s="94"/>
      <c r="AI21" s="94"/>
      <c r="AJ21" s="94"/>
      <c r="AK21" s="94"/>
      <c r="AL21" s="94"/>
      <c r="AM21" s="94"/>
      <c r="AN21" s="94"/>
      <c r="AO21" s="94"/>
      <c r="AP21" s="94"/>
      <c r="AQ21" s="94"/>
      <c r="AR21" s="94"/>
    </row>
    <row r="22" spans="3:49" s="31" customFormat="1" ht="17.25">
      <c r="C22" s="32" t="s">
        <v>179</v>
      </c>
      <c r="D22" s="25"/>
      <c r="E22" s="25"/>
      <c r="F22" s="69"/>
      <c r="G22" s="70"/>
      <c r="H22" s="25"/>
      <c r="I22" s="25"/>
      <c r="J22" s="71"/>
      <c r="K22" s="72"/>
      <c r="L22" s="25"/>
      <c r="M22" s="25"/>
      <c r="N22" s="25"/>
      <c r="O22" s="25"/>
      <c r="P22" s="25"/>
      <c r="Q22" s="25"/>
      <c r="R22" s="25"/>
      <c r="S22" s="25"/>
      <c r="T22" s="25"/>
      <c r="U22" s="25"/>
      <c r="V22" s="25"/>
      <c r="W22" s="29" t="s">
        <v>55</v>
      </c>
      <c r="X22" s="50"/>
      <c r="Y22" s="94"/>
      <c r="Z22" s="94"/>
      <c r="AA22" s="94"/>
      <c r="AB22" s="94"/>
      <c r="AC22" s="94"/>
      <c r="AD22" s="94"/>
      <c r="AE22" s="94"/>
      <c r="AF22" s="94"/>
      <c r="AG22" s="94"/>
      <c r="AH22" s="94"/>
      <c r="AI22" s="94"/>
      <c r="AJ22" s="94"/>
      <c r="AK22" s="94"/>
      <c r="AL22" s="94"/>
      <c r="AM22" s="94"/>
      <c r="AN22" s="94"/>
      <c r="AO22" s="94"/>
      <c r="AP22" s="94"/>
      <c r="AQ22" s="94"/>
      <c r="AR22" s="94"/>
    </row>
    <row r="23" spans="3:49" s="31" customFormat="1" ht="13.5">
      <c r="C23" s="47"/>
      <c r="D23" s="596">
        <f t="array" ref="D23:AS24">+TRANSPOSE('入力 _県内外'!$B$6:$C$47)</f>
        <v>1</v>
      </c>
      <c r="E23" s="596">
        <v>2</v>
      </c>
      <c r="F23" s="596">
        <v>3</v>
      </c>
      <c r="G23" s="596">
        <v>4</v>
      </c>
      <c r="H23" s="596">
        <v>5</v>
      </c>
      <c r="I23" s="596">
        <v>6</v>
      </c>
      <c r="J23" s="596">
        <v>7</v>
      </c>
      <c r="K23" s="596">
        <v>8</v>
      </c>
      <c r="L23" s="596">
        <v>9</v>
      </c>
      <c r="M23" s="596">
        <v>10</v>
      </c>
      <c r="N23" s="596">
        <v>11</v>
      </c>
      <c r="O23" s="596">
        <v>12</v>
      </c>
      <c r="P23" s="596">
        <v>13</v>
      </c>
      <c r="Q23" s="596">
        <v>14</v>
      </c>
      <c r="R23" s="596">
        <v>15</v>
      </c>
      <c r="S23" s="596">
        <v>16</v>
      </c>
      <c r="T23" s="596">
        <v>17</v>
      </c>
      <c r="U23" s="596">
        <v>18</v>
      </c>
      <c r="V23" s="596">
        <v>19</v>
      </c>
      <c r="W23" s="596">
        <v>20</v>
      </c>
      <c r="X23" s="596">
        <v>21</v>
      </c>
      <c r="Y23" s="596">
        <v>22</v>
      </c>
      <c r="Z23" s="596">
        <v>23</v>
      </c>
      <c r="AA23" s="596">
        <v>24</v>
      </c>
      <c r="AB23" s="596">
        <v>25</v>
      </c>
      <c r="AC23" s="596">
        <v>26</v>
      </c>
      <c r="AD23" s="596">
        <v>27</v>
      </c>
      <c r="AE23" s="596">
        <v>28</v>
      </c>
      <c r="AF23" s="596">
        <v>29</v>
      </c>
      <c r="AG23" s="596">
        <v>30</v>
      </c>
      <c r="AH23" s="596">
        <v>31</v>
      </c>
      <c r="AI23" s="596">
        <v>32</v>
      </c>
      <c r="AJ23" s="596">
        <v>33</v>
      </c>
      <c r="AK23" s="596">
        <v>34</v>
      </c>
      <c r="AL23" s="596">
        <v>35</v>
      </c>
      <c r="AM23" s="596">
        <v>36</v>
      </c>
      <c r="AN23" s="596">
        <v>37</v>
      </c>
      <c r="AO23" s="596">
        <v>38</v>
      </c>
      <c r="AP23" s="596">
        <v>39</v>
      </c>
      <c r="AQ23" s="596">
        <v>40</v>
      </c>
      <c r="AR23" s="596">
        <v>41</v>
      </c>
      <c r="AS23" s="596">
        <v>42</v>
      </c>
      <c r="AT23" s="94" t="s">
        <v>586</v>
      </c>
      <c r="AU23" s="94"/>
      <c r="AV23" s="47"/>
      <c r="AW23" s="94" t="s">
        <v>586</v>
      </c>
    </row>
    <row r="24" spans="3:49" s="31" customFormat="1" ht="54">
      <c r="C24" s="73" t="s">
        <v>56</v>
      </c>
      <c r="D24" s="546" t="str">
        <v>農業　　　　　</v>
      </c>
      <c r="E24" s="546" t="str">
        <v>林業　　　　　</v>
      </c>
      <c r="F24" s="546" t="str">
        <v>漁業　　　　</v>
      </c>
      <c r="G24" s="546" t="str">
        <v>鉱業</v>
      </c>
      <c r="H24" s="546" t="str">
        <v>飲食料品　　　　　　　</v>
      </c>
      <c r="I24" s="546" t="str">
        <v>繊維製品　</v>
      </c>
      <c r="J24" s="546" t="str">
        <v>パルプ・紙・木製品</v>
      </c>
      <c r="K24" s="546" t="str">
        <v>化学製品  　　　  　</v>
      </c>
      <c r="L24" s="546" t="str">
        <v>石油・石炭製品　　　</v>
      </c>
      <c r="M24" s="546" t="str">
        <v>プラスチック・ゴム</v>
      </c>
      <c r="N24" s="546" t="str">
        <v>窯業・土石製品　　</v>
      </c>
      <c r="O24" s="546" t="str">
        <v>鉄鋼　　　　　　　　</v>
      </c>
      <c r="P24" s="546" t="str">
        <v>非鉄金属　　　　　　</v>
      </c>
      <c r="Q24" s="546" t="str">
        <v>金属製品　　　　　　</v>
      </c>
      <c r="R24" s="546" t="str">
        <v>はん用機械</v>
      </c>
      <c r="S24" s="546" t="str">
        <v>生産用機械</v>
      </c>
      <c r="T24" s="546" t="str">
        <v>業務用機械</v>
      </c>
      <c r="U24" s="546" t="str">
        <v>電子部品</v>
      </c>
      <c r="V24" s="546" t="str">
        <v>電気機械　　　　　　</v>
      </c>
      <c r="W24" s="546" t="str">
        <v>情報・通信機器</v>
      </c>
      <c r="X24" s="546" t="str">
        <v>輸送機械  　　　　　</v>
      </c>
      <c r="Y24" s="546" t="str">
        <v>その他の製造工業製品</v>
      </c>
      <c r="Z24" s="546" t="str">
        <v>建設　　　　　　　　</v>
      </c>
      <c r="AA24" s="546" t="str">
        <v>電力・ガス・熱供給</v>
      </c>
      <c r="AB24" s="546" t="str">
        <v>水道</v>
      </c>
      <c r="AC24" s="546" t="str">
        <v>廃棄物処理</v>
      </c>
      <c r="AD24" s="546" t="str">
        <v>商業　　　　　　　　</v>
      </c>
      <c r="AE24" s="546" t="str">
        <v>金融・保険　　　　　</v>
      </c>
      <c r="AF24" s="546" t="str">
        <v>不動産　　　　　　　</v>
      </c>
      <c r="AG24" s="546" t="str">
        <v>運輸・郵便　　　</v>
      </c>
      <c r="AH24" s="546" t="str">
        <v>情報通信</v>
      </c>
      <c r="AI24" s="546" t="str">
        <v>公務　　　　　　　　</v>
      </c>
      <c r="AJ24" s="546" t="str">
        <v>教育・研究　　　　　</v>
      </c>
      <c r="AK24" s="546" t="str">
        <v>医療・福祉</v>
      </c>
      <c r="AL24" s="546" t="str">
        <v>その他の非営利団体サービス</v>
      </c>
      <c r="AM24" s="546" t="str">
        <v>対事業所サービス</v>
      </c>
      <c r="AN24" s="546" t="str">
        <v>宿泊業</v>
      </c>
      <c r="AO24" s="546" t="str">
        <v>飲食サービス</v>
      </c>
      <c r="AP24" s="546" t="str">
        <v>娯楽サービス</v>
      </c>
      <c r="AQ24" s="546" t="str">
        <v>対個人サービス</v>
      </c>
      <c r="AR24" s="546" t="str">
        <v>事務用品</v>
      </c>
      <c r="AS24" s="546" t="str">
        <v>分類不明</v>
      </c>
      <c r="AT24" s="94" t="s">
        <v>586</v>
      </c>
      <c r="AU24" s="94"/>
      <c r="AV24" s="30" t="s">
        <v>90</v>
      </c>
      <c r="AW24" s="94" t="s">
        <v>586</v>
      </c>
    </row>
    <row r="25" spans="3:49" s="31" customFormat="1" ht="13.5">
      <c r="C25" s="74" t="s">
        <v>114</v>
      </c>
      <c r="D25" s="75">
        <f t="array" ref="D25:AS25">+TRANSPOSE('1次効果'!$F$277:$F$318)</f>
        <v>0</v>
      </c>
      <c r="E25" s="75">
        <v>0</v>
      </c>
      <c r="F25" s="75">
        <v>0</v>
      </c>
      <c r="G25" s="75">
        <v>0</v>
      </c>
      <c r="H25" s="75">
        <v>0</v>
      </c>
      <c r="I25" s="75">
        <v>0</v>
      </c>
      <c r="J25" s="75">
        <v>0</v>
      </c>
      <c r="K25" s="75">
        <v>0</v>
      </c>
      <c r="L25" s="75">
        <v>0</v>
      </c>
      <c r="M25" s="75">
        <v>0</v>
      </c>
      <c r="N25" s="75">
        <v>0</v>
      </c>
      <c r="O25" s="75">
        <v>0</v>
      </c>
      <c r="P25" s="75">
        <v>0</v>
      </c>
      <c r="Q25" s="92">
        <v>0</v>
      </c>
      <c r="R25" s="92">
        <v>0</v>
      </c>
      <c r="S25" s="92">
        <v>0</v>
      </c>
      <c r="T25" s="92">
        <v>0</v>
      </c>
      <c r="U25" s="92">
        <v>0</v>
      </c>
      <c r="V25" s="92">
        <v>0</v>
      </c>
      <c r="W25" s="75">
        <v>0</v>
      </c>
      <c r="X25" s="75">
        <v>0</v>
      </c>
      <c r="Y25" s="75">
        <v>0</v>
      </c>
      <c r="Z25" s="75">
        <v>0</v>
      </c>
      <c r="AA25" s="75">
        <v>0</v>
      </c>
      <c r="AB25" s="75">
        <v>0</v>
      </c>
      <c r="AC25" s="75">
        <v>0</v>
      </c>
      <c r="AD25" s="75">
        <v>0</v>
      </c>
      <c r="AE25" s="75">
        <v>0</v>
      </c>
      <c r="AF25" s="75">
        <v>0</v>
      </c>
      <c r="AG25" s="75">
        <v>0</v>
      </c>
      <c r="AH25" s="75">
        <v>0</v>
      </c>
      <c r="AI25" s="75">
        <v>0</v>
      </c>
      <c r="AJ25" s="75">
        <v>0</v>
      </c>
      <c r="AK25" s="75">
        <v>0</v>
      </c>
      <c r="AL25" s="75">
        <v>0</v>
      </c>
      <c r="AM25" s="75">
        <v>0</v>
      </c>
      <c r="AN25" s="75">
        <v>0</v>
      </c>
      <c r="AO25" s="75">
        <v>0</v>
      </c>
      <c r="AP25" s="75">
        <v>0</v>
      </c>
      <c r="AQ25" s="75">
        <v>0</v>
      </c>
      <c r="AR25" s="75">
        <v>0</v>
      </c>
      <c r="AS25" s="75">
        <v>0</v>
      </c>
      <c r="AV25" s="568">
        <f>+SUM(D25:AS25)-X31</f>
        <v>0</v>
      </c>
    </row>
    <row r="26" spans="3:49" s="31" customFormat="1" ht="13.5">
      <c r="C26" s="77" t="s">
        <v>115</v>
      </c>
      <c r="D26" s="37">
        <f t="array" ref="D26:AS26">+TRANSPOSE('1次効果'!$F$1005:$F$1046)</f>
        <v>0</v>
      </c>
      <c r="E26" s="37">
        <v>0</v>
      </c>
      <c r="F26" s="37">
        <v>0</v>
      </c>
      <c r="G26" s="37">
        <v>0</v>
      </c>
      <c r="H26" s="37">
        <v>0</v>
      </c>
      <c r="I26" s="37">
        <v>0</v>
      </c>
      <c r="J26" s="37">
        <v>0</v>
      </c>
      <c r="K26" s="37">
        <v>0</v>
      </c>
      <c r="L26" s="37">
        <v>0</v>
      </c>
      <c r="M26" s="37">
        <v>0</v>
      </c>
      <c r="N26" s="37">
        <v>0</v>
      </c>
      <c r="O26" s="37">
        <v>0</v>
      </c>
      <c r="P26" s="37">
        <v>0</v>
      </c>
      <c r="Q26" s="93">
        <v>0</v>
      </c>
      <c r="R26" s="93">
        <v>0</v>
      </c>
      <c r="S26" s="93">
        <v>0</v>
      </c>
      <c r="T26" s="93">
        <v>0</v>
      </c>
      <c r="U26" s="93">
        <v>0</v>
      </c>
      <c r="V26" s="93">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V26" s="568">
        <f>+SUM(D26:AS26)-X32</f>
        <v>0</v>
      </c>
    </row>
    <row r="27" spans="3:49" s="31" customFormat="1" ht="13.5">
      <c r="C27" s="77" t="s">
        <v>116</v>
      </c>
      <c r="D27" s="37">
        <f t="array" ref="D27:AS27">+TRANSPOSE('2次効果'!$F$699:$F$740)</f>
        <v>0</v>
      </c>
      <c r="E27" s="37">
        <v>0</v>
      </c>
      <c r="F27" s="37">
        <v>0</v>
      </c>
      <c r="G27" s="37">
        <v>0</v>
      </c>
      <c r="H27" s="37">
        <v>0</v>
      </c>
      <c r="I27" s="37">
        <v>0</v>
      </c>
      <c r="J27" s="37">
        <v>0</v>
      </c>
      <c r="K27" s="37">
        <v>0</v>
      </c>
      <c r="L27" s="37">
        <v>0</v>
      </c>
      <c r="M27" s="37">
        <v>0</v>
      </c>
      <c r="N27" s="37">
        <v>0</v>
      </c>
      <c r="O27" s="37">
        <v>0</v>
      </c>
      <c r="P27" s="37">
        <v>0</v>
      </c>
      <c r="Q27" s="93">
        <v>0</v>
      </c>
      <c r="R27" s="93">
        <v>0</v>
      </c>
      <c r="S27" s="93">
        <v>0</v>
      </c>
      <c r="T27" s="93">
        <v>0</v>
      </c>
      <c r="U27" s="93">
        <v>0</v>
      </c>
      <c r="V27" s="93">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V27" s="569">
        <f>+SUM(D27:AS27)-X33</f>
        <v>0</v>
      </c>
    </row>
    <row r="28" spans="3:49" s="31" customFormat="1" ht="13.5">
      <c r="C28" s="77" t="s">
        <v>107</v>
      </c>
      <c r="D28" s="37">
        <f t="shared" ref="D28:AS28" si="1">SUM(D25:D27)</f>
        <v>0</v>
      </c>
      <c r="E28" s="37">
        <f t="shared" si="1"/>
        <v>0</v>
      </c>
      <c r="F28" s="37">
        <f t="shared" si="1"/>
        <v>0</v>
      </c>
      <c r="G28" s="37">
        <f t="shared" si="1"/>
        <v>0</v>
      </c>
      <c r="H28" s="37">
        <f t="shared" si="1"/>
        <v>0</v>
      </c>
      <c r="I28" s="37">
        <f t="shared" si="1"/>
        <v>0</v>
      </c>
      <c r="J28" s="37">
        <f t="shared" si="1"/>
        <v>0</v>
      </c>
      <c r="K28" s="37">
        <f t="shared" si="1"/>
        <v>0</v>
      </c>
      <c r="L28" s="37">
        <f t="shared" si="1"/>
        <v>0</v>
      </c>
      <c r="M28" s="37">
        <f t="shared" si="1"/>
        <v>0</v>
      </c>
      <c r="N28" s="37">
        <f t="shared" si="1"/>
        <v>0</v>
      </c>
      <c r="O28" s="37">
        <f t="shared" si="1"/>
        <v>0</v>
      </c>
      <c r="P28" s="37">
        <f t="shared" si="1"/>
        <v>0</v>
      </c>
      <c r="Q28" s="93">
        <f t="shared" si="1"/>
        <v>0</v>
      </c>
      <c r="R28" s="93">
        <f t="shared" si="1"/>
        <v>0</v>
      </c>
      <c r="S28" s="93">
        <f t="shared" si="1"/>
        <v>0</v>
      </c>
      <c r="T28" s="93">
        <f t="shared" si="1"/>
        <v>0</v>
      </c>
      <c r="U28" s="93">
        <f t="shared" si="1"/>
        <v>0</v>
      </c>
      <c r="V28" s="93">
        <f t="shared" si="1"/>
        <v>0</v>
      </c>
      <c r="W28" s="37">
        <f t="shared" si="1"/>
        <v>0</v>
      </c>
      <c r="X28" s="41">
        <f t="shared" si="1"/>
        <v>0</v>
      </c>
      <c r="Y28" s="41">
        <f t="shared" si="1"/>
        <v>0</v>
      </c>
      <c r="Z28" s="41">
        <f t="shared" si="1"/>
        <v>0</v>
      </c>
      <c r="AA28" s="41">
        <f t="shared" si="1"/>
        <v>0</v>
      </c>
      <c r="AB28" s="41">
        <f t="shared" si="1"/>
        <v>0</v>
      </c>
      <c r="AC28" s="41">
        <f t="shared" si="1"/>
        <v>0</v>
      </c>
      <c r="AD28" s="41">
        <f t="shared" si="1"/>
        <v>0</v>
      </c>
      <c r="AE28" s="41">
        <f t="shared" si="1"/>
        <v>0</v>
      </c>
      <c r="AF28" s="41">
        <f t="shared" si="1"/>
        <v>0</v>
      </c>
      <c r="AG28" s="41">
        <f t="shared" si="1"/>
        <v>0</v>
      </c>
      <c r="AH28" s="41">
        <f t="shared" si="1"/>
        <v>0</v>
      </c>
      <c r="AI28" s="41">
        <f t="shared" si="1"/>
        <v>0</v>
      </c>
      <c r="AJ28" s="41">
        <f t="shared" si="1"/>
        <v>0</v>
      </c>
      <c r="AK28" s="41">
        <f t="shared" si="1"/>
        <v>0</v>
      </c>
      <c r="AL28" s="41">
        <f t="shared" si="1"/>
        <v>0</v>
      </c>
      <c r="AM28" s="41">
        <f t="shared" si="1"/>
        <v>0</v>
      </c>
      <c r="AN28" s="41">
        <f t="shared" si="1"/>
        <v>0</v>
      </c>
      <c r="AO28" s="41">
        <f t="shared" si="1"/>
        <v>0</v>
      </c>
      <c r="AP28" s="41">
        <f t="shared" si="1"/>
        <v>0</v>
      </c>
      <c r="AQ28" s="41">
        <f t="shared" si="1"/>
        <v>0</v>
      </c>
      <c r="AR28" s="41">
        <f t="shared" si="1"/>
        <v>0</v>
      </c>
      <c r="AS28" s="41">
        <f t="shared" si="1"/>
        <v>0</v>
      </c>
      <c r="AV28" s="569">
        <f>+SUM(D28:AS28)-X34</f>
        <v>0</v>
      </c>
    </row>
    <row r="29" spans="3:49" s="31" customFormat="1" ht="13.5">
      <c r="C29" s="47"/>
      <c r="D29" s="545">
        <f t="array" ref="D29:W30">+Z23:AS24</f>
        <v>23</v>
      </c>
      <c r="E29" s="545">
        <v>24</v>
      </c>
      <c r="F29" s="545">
        <v>25</v>
      </c>
      <c r="G29" s="545">
        <v>26</v>
      </c>
      <c r="H29" s="545">
        <v>27</v>
      </c>
      <c r="I29" s="545">
        <v>28</v>
      </c>
      <c r="J29" s="545">
        <v>29</v>
      </c>
      <c r="K29" s="545">
        <v>30</v>
      </c>
      <c r="L29" s="545">
        <v>31</v>
      </c>
      <c r="M29" s="545">
        <v>32</v>
      </c>
      <c r="N29" s="545">
        <v>33</v>
      </c>
      <c r="O29" s="545">
        <v>34</v>
      </c>
      <c r="P29" s="545">
        <v>35</v>
      </c>
      <c r="Q29" s="545">
        <v>36</v>
      </c>
      <c r="R29" s="545">
        <v>37</v>
      </c>
      <c r="S29" s="545">
        <v>38</v>
      </c>
      <c r="T29" s="545">
        <v>39</v>
      </c>
      <c r="U29" s="545">
        <v>40</v>
      </c>
      <c r="V29" s="545">
        <v>41</v>
      </c>
      <c r="W29" s="545">
        <v>42</v>
      </c>
      <c r="X29" s="545"/>
      <c r="Z29" s="94"/>
      <c r="AA29" s="94"/>
      <c r="AB29" s="94"/>
      <c r="AC29" s="94"/>
      <c r="AD29" s="94"/>
      <c r="AE29" s="94"/>
      <c r="AF29" s="94"/>
      <c r="AG29" s="94"/>
      <c r="AH29" s="94"/>
      <c r="AI29" s="94"/>
      <c r="AJ29" s="94"/>
      <c r="AK29" s="94"/>
      <c r="AL29" s="94"/>
      <c r="AM29" s="94"/>
      <c r="AN29" s="94"/>
      <c r="AO29" s="94"/>
      <c r="AP29" s="94"/>
      <c r="AQ29" s="94"/>
      <c r="AR29" s="94"/>
    </row>
    <row r="30" spans="3:49" s="31" customFormat="1" ht="54">
      <c r="C30" s="73" t="s">
        <v>56</v>
      </c>
      <c r="D30" s="546" t="str">
        <v>建設　　　　　　　　</v>
      </c>
      <c r="E30" s="546" t="str">
        <v>電力・ガス・熱供給</v>
      </c>
      <c r="F30" s="546" t="str">
        <v>水道</v>
      </c>
      <c r="G30" s="546" t="str">
        <v>廃棄物処理</v>
      </c>
      <c r="H30" s="546" t="str">
        <v>商業　　　　　　　　</v>
      </c>
      <c r="I30" s="546" t="str">
        <v>金融・保険　　　　　</v>
      </c>
      <c r="J30" s="546" t="str">
        <v>不動産　　　　　　　</v>
      </c>
      <c r="K30" s="546" t="str">
        <v>運輸・郵便　　　</v>
      </c>
      <c r="L30" s="546" t="str">
        <v>情報通信</v>
      </c>
      <c r="M30" s="546" t="str">
        <v>公務　　　　　　　　</v>
      </c>
      <c r="N30" s="546" t="str">
        <v>教育・研究　　　　　</v>
      </c>
      <c r="O30" s="546" t="str">
        <v>医療・福祉</v>
      </c>
      <c r="P30" s="546" t="str">
        <v>その他の非営利団体サービス</v>
      </c>
      <c r="Q30" s="546" t="str">
        <v>対事業所サービス</v>
      </c>
      <c r="R30" s="546" t="str">
        <v>宿泊業</v>
      </c>
      <c r="S30" s="546" t="str">
        <v>飲食サービス</v>
      </c>
      <c r="T30" s="546" t="str">
        <v>娯楽サービス</v>
      </c>
      <c r="U30" s="546" t="str">
        <v>対個人サービス</v>
      </c>
      <c r="V30" s="546" t="str">
        <v>事務用品</v>
      </c>
      <c r="W30" s="546" t="str">
        <v>分類不明</v>
      </c>
      <c r="X30" s="546" t="s">
        <v>90</v>
      </c>
      <c r="Z30" s="94"/>
      <c r="AA30" s="94"/>
      <c r="AB30" s="94"/>
      <c r="AC30" s="94"/>
      <c r="AD30" s="94"/>
      <c r="AE30" s="94"/>
      <c r="AF30" s="94"/>
      <c r="AG30" s="94"/>
      <c r="AH30" s="94"/>
      <c r="AI30" s="94"/>
      <c r="AJ30" s="94"/>
      <c r="AK30" s="94"/>
      <c r="AL30" s="94"/>
      <c r="AM30" s="94"/>
      <c r="AN30" s="94"/>
      <c r="AO30" s="94"/>
      <c r="AP30" s="94"/>
      <c r="AQ30" s="94"/>
      <c r="AR30" s="94"/>
    </row>
    <row r="31" spans="3:49" s="31" customFormat="1" ht="13.5">
      <c r="C31" s="74" t="s">
        <v>114</v>
      </c>
      <c r="D31" s="75">
        <f t="array" ref="D31:W34">+Z25:AS28</f>
        <v>0</v>
      </c>
      <c r="E31" s="75">
        <v>0</v>
      </c>
      <c r="F31" s="75">
        <v>0</v>
      </c>
      <c r="G31" s="75">
        <v>0</v>
      </c>
      <c r="H31" s="75">
        <v>0</v>
      </c>
      <c r="I31" s="75">
        <v>0</v>
      </c>
      <c r="J31" s="75">
        <v>0</v>
      </c>
      <c r="K31" s="75">
        <v>0</v>
      </c>
      <c r="L31" s="75">
        <v>0</v>
      </c>
      <c r="M31" s="75">
        <v>0</v>
      </c>
      <c r="N31" s="75">
        <v>0</v>
      </c>
      <c r="O31" s="75">
        <v>0</v>
      </c>
      <c r="P31" s="75">
        <v>0</v>
      </c>
      <c r="Q31" s="92">
        <v>0</v>
      </c>
      <c r="R31" s="92">
        <v>0</v>
      </c>
      <c r="S31" s="92">
        <v>0</v>
      </c>
      <c r="T31" s="92">
        <v>0</v>
      </c>
      <c r="U31" s="92">
        <v>0</v>
      </c>
      <c r="V31" s="92">
        <v>0</v>
      </c>
      <c r="W31" s="75">
        <v>0</v>
      </c>
      <c r="X31" s="75">
        <f>SUM(D25:Y25,D31:W31)</f>
        <v>0</v>
      </c>
      <c r="Z31" s="94"/>
      <c r="AA31" s="94"/>
      <c r="AB31" s="94"/>
      <c r="AC31" s="94"/>
      <c r="AD31" s="94"/>
      <c r="AE31" s="94"/>
      <c r="AF31" s="94"/>
      <c r="AG31" s="94"/>
      <c r="AH31" s="94"/>
      <c r="AI31" s="94"/>
      <c r="AJ31" s="94"/>
      <c r="AK31" s="94"/>
      <c r="AL31" s="94"/>
      <c r="AM31" s="94"/>
      <c r="AN31" s="94"/>
      <c r="AO31" s="94"/>
      <c r="AP31" s="94"/>
      <c r="AQ31" s="94"/>
      <c r="AR31" s="94"/>
    </row>
    <row r="32" spans="3:49" s="31" customFormat="1" ht="13.5">
      <c r="C32" s="77" t="s">
        <v>115</v>
      </c>
      <c r="D32" s="93">
        <v>0</v>
      </c>
      <c r="E32" s="93">
        <v>0</v>
      </c>
      <c r="F32" s="93">
        <v>0</v>
      </c>
      <c r="G32" s="93">
        <v>0</v>
      </c>
      <c r="H32" s="93">
        <v>0</v>
      </c>
      <c r="I32" s="93">
        <v>0</v>
      </c>
      <c r="J32" s="93">
        <v>0</v>
      </c>
      <c r="K32" s="93">
        <v>0</v>
      </c>
      <c r="L32" s="93">
        <v>0</v>
      </c>
      <c r="M32" s="93">
        <v>0</v>
      </c>
      <c r="N32" s="93">
        <v>0</v>
      </c>
      <c r="O32" s="93">
        <v>0</v>
      </c>
      <c r="P32" s="93">
        <v>0</v>
      </c>
      <c r="Q32" s="93">
        <v>0</v>
      </c>
      <c r="R32" s="93">
        <v>0</v>
      </c>
      <c r="S32" s="93">
        <v>0</v>
      </c>
      <c r="T32" s="93">
        <v>0</v>
      </c>
      <c r="U32" s="93">
        <v>0</v>
      </c>
      <c r="V32" s="93">
        <v>0</v>
      </c>
      <c r="W32" s="37">
        <v>0</v>
      </c>
      <c r="X32" s="37">
        <f>SUM(D26:Y26,D32:W32)</f>
        <v>0</v>
      </c>
      <c r="Z32" s="94"/>
      <c r="AA32" s="94"/>
      <c r="AB32" s="94"/>
      <c r="AC32" s="94"/>
      <c r="AD32" s="94"/>
      <c r="AE32" s="94"/>
      <c r="AF32" s="94"/>
      <c r="AG32" s="94"/>
      <c r="AH32" s="94"/>
      <c r="AI32" s="94"/>
      <c r="AJ32" s="94"/>
      <c r="AK32" s="94"/>
      <c r="AL32" s="94"/>
      <c r="AM32" s="94"/>
      <c r="AN32" s="94"/>
      <c r="AO32" s="94"/>
      <c r="AP32" s="94"/>
      <c r="AQ32" s="94"/>
      <c r="AR32" s="94"/>
    </row>
    <row r="33" spans="3:49" s="31" customFormat="1" ht="13.5">
      <c r="C33" s="77" t="s">
        <v>116</v>
      </c>
      <c r="D33" s="37">
        <v>0</v>
      </c>
      <c r="E33" s="37">
        <v>0</v>
      </c>
      <c r="F33" s="37">
        <v>0</v>
      </c>
      <c r="G33" s="37">
        <v>0</v>
      </c>
      <c r="H33" s="37">
        <v>0</v>
      </c>
      <c r="I33" s="37">
        <v>0</v>
      </c>
      <c r="J33" s="37">
        <v>0</v>
      </c>
      <c r="K33" s="37">
        <v>0</v>
      </c>
      <c r="L33" s="37">
        <v>0</v>
      </c>
      <c r="M33" s="37">
        <v>0</v>
      </c>
      <c r="N33" s="37">
        <v>0</v>
      </c>
      <c r="O33" s="37">
        <v>0</v>
      </c>
      <c r="P33" s="37">
        <v>0</v>
      </c>
      <c r="Q33" s="93">
        <v>0</v>
      </c>
      <c r="R33" s="93">
        <v>0</v>
      </c>
      <c r="S33" s="93">
        <v>0</v>
      </c>
      <c r="T33" s="93">
        <v>0</v>
      </c>
      <c r="U33" s="93">
        <v>0</v>
      </c>
      <c r="V33" s="93">
        <v>0</v>
      </c>
      <c r="W33" s="37">
        <v>0</v>
      </c>
      <c r="X33" s="37">
        <f>SUM(D27:Y27,D33:W33)</f>
        <v>0</v>
      </c>
      <c r="Z33" s="94"/>
      <c r="AA33" s="94"/>
      <c r="AB33" s="94"/>
      <c r="AC33" s="94"/>
      <c r="AD33" s="94"/>
      <c r="AE33" s="94"/>
      <c r="AF33" s="94"/>
      <c r="AG33" s="94"/>
      <c r="AH33" s="94"/>
      <c r="AI33" s="94"/>
      <c r="AJ33" s="94"/>
      <c r="AK33" s="94"/>
      <c r="AL33" s="94"/>
      <c r="AM33" s="94"/>
      <c r="AN33" s="94"/>
      <c r="AO33" s="94"/>
      <c r="AP33" s="94"/>
      <c r="AQ33" s="94"/>
      <c r="AR33" s="94"/>
    </row>
    <row r="34" spans="3:49" s="31" customFormat="1" ht="13.5">
      <c r="C34" s="79" t="s">
        <v>107</v>
      </c>
      <c r="D34" s="41">
        <v>0</v>
      </c>
      <c r="E34" s="41">
        <v>0</v>
      </c>
      <c r="F34" s="41">
        <v>0</v>
      </c>
      <c r="G34" s="41">
        <v>0</v>
      </c>
      <c r="H34" s="41">
        <v>0</v>
      </c>
      <c r="I34" s="41">
        <v>0</v>
      </c>
      <c r="J34" s="41">
        <v>0</v>
      </c>
      <c r="K34" s="41">
        <v>0</v>
      </c>
      <c r="L34" s="41">
        <v>0</v>
      </c>
      <c r="M34" s="41">
        <v>0</v>
      </c>
      <c r="N34" s="41">
        <v>0</v>
      </c>
      <c r="O34" s="41">
        <v>0</v>
      </c>
      <c r="P34" s="41">
        <v>0</v>
      </c>
      <c r="Q34" s="41">
        <v>0</v>
      </c>
      <c r="R34" s="41">
        <v>0</v>
      </c>
      <c r="S34" s="41">
        <v>0</v>
      </c>
      <c r="T34" s="41">
        <v>0</v>
      </c>
      <c r="U34" s="41">
        <v>0</v>
      </c>
      <c r="V34" s="41">
        <v>0</v>
      </c>
      <c r="W34" s="41">
        <v>0</v>
      </c>
      <c r="X34" s="41">
        <f>SUM(D28:Y28,D34:W34)</f>
        <v>0</v>
      </c>
      <c r="Z34" s="94"/>
      <c r="AA34" s="94"/>
      <c r="AB34" s="94"/>
      <c r="AC34" s="94"/>
      <c r="AD34" s="94"/>
      <c r="AE34" s="94"/>
      <c r="AF34" s="94"/>
      <c r="AG34" s="94"/>
      <c r="AH34" s="94"/>
      <c r="AI34" s="94"/>
      <c r="AJ34" s="94"/>
      <c r="AK34" s="94"/>
      <c r="AL34" s="94"/>
      <c r="AM34" s="94"/>
      <c r="AN34" s="94"/>
      <c r="AO34" s="94"/>
      <c r="AP34" s="94"/>
      <c r="AQ34" s="94"/>
      <c r="AR34" s="94"/>
    </row>
    <row r="35" spans="3:49" s="31" customFormat="1" ht="10.7" customHeight="1">
      <c r="D35" s="50"/>
      <c r="E35" s="50"/>
      <c r="F35" s="50"/>
      <c r="G35" s="50"/>
      <c r="H35" s="50"/>
      <c r="I35" s="50"/>
      <c r="J35" s="50"/>
      <c r="K35" s="50"/>
      <c r="L35" s="50"/>
      <c r="M35" s="50"/>
      <c r="N35" s="50"/>
      <c r="O35" s="50"/>
      <c r="P35" s="50"/>
      <c r="Q35" s="50"/>
      <c r="R35" s="50"/>
      <c r="S35" s="50"/>
      <c r="T35" s="50"/>
      <c r="U35" s="50"/>
      <c r="V35" s="50"/>
      <c r="W35" s="50"/>
      <c r="X35" s="50"/>
      <c r="Y35" s="94"/>
      <c r="Z35" s="94"/>
      <c r="AA35" s="94"/>
      <c r="AB35" s="94"/>
      <c r="AC35" s="94"/>
      <c r="AD35" s="94"/>
      <c r="AE35" s="94"/>
      <c r="AF35" s="94"/>
      <c r="AG35" s="94"/>
      <c r="AH35" s="94"/>
      <c r="AI35" s="94"/>
      <c r="AJ35" s="94"/>
      <c r="AK35" s="94"/>
      <c r="AL35" s="94"/>
      <c r="AM35" s="94"/>
      <c r="AN35" s="94"/>
      <c r="AO35" s="94"/>
      <c r="AP35" s="94"/>
      <c r="AQ35" s="94"/>
      <c r="AR35" s="94"/>
    </row>
    <row r="36" spans="3:49" s="31" customFormat="1" ht="17.25">
      <c r="C36" s="32" t="s">
        <v>180</v>
      </c>
      <c r="D36" s="25"/>
      <c r="E36" s="25"/>
      <c r="F36" s="69"/>
      <c r="G36" s="70"/>
      <c r="H36" s="25"/>
      <c r="I36" s="25"/>
      <c r="J36" s="71"/>
      <c r="K36" s="72"/>
      <c r="L36" s="25"/>
      <c r="M36" s="25"/>
      <c r="N36" s="25"/>
      <c r="O36" s="25"/>
      <c r="P36" s="25"/>
      <c r="Q36" s="25"/>
      <c r="R36" s="25"/>
      <c r="S36" s="25"/>
      <c r="T36" s="25"/>
      <c r="U36" s="25"/>
      <c r="V36" s="25"/>
      <c r="W36" s="29" t="s">
        <v>55</v>
      </c>
      <c r="X36" s="50"/>
      <c r="Y36" s="94"/>
      <c r="Z36" s="94"/>
      <c r="AA36" s="94"/>
      <c r="AB36" s="94"/>
      <c r="AC36" s="94"/>
      <c r="AD36" s="94"/>
      <c r="AE36" s="94"/>
      <c r="AF36" s="94"/>
      <c r="AG36" s="94"/>
      <c r="AH36" s="94"/>
      <c r="AI36" s="94"/>
      <c r="AJ36" s="94"/>
      <c r="AK36" s="94"/>
      <c r="AL36" s="94"/>
      <c r="AM36" s="94"/>
      <c r="AN36" s="94"/>
      <c r="AO36" s="94"/>
      <c r="AP36" s="94"/>
      <c r="AQ36" s="94"/>
      <c r="AR36" s="94"/>
    </row>
    <row r="37" spans="3:49" s="31" customFormat="1" ht="13.5">
      <c r="C37" s="47"/>
      <c r="D37" s="596">
        <f t="array" ref="D37:AS38">+TRANSPOSE('入力 _県内外'!$B$6:$C$47)</f>
        <v>1</v>
      </c>
      <c r="E37" s="596">
        <v>2</v>
      </c>
      <c r="F37" s="596">
        <v>3</v>
      </c>
      <c r="G37" s="596">
        <v>4</v>
      </c>
      <c r="H37" s="596">
        <v>5</v>
      </c>
      <c r="I37" s="596">
        <v>6</v>
      </c>
      <c r="J37" s="596">
        <v>7</v>
      </c>
      <c r="K37" s="596">
        <v>8</v>
      </c>
      <c r="L37" s="596">
        <v>9</v>
      </c>
      <c r="M37" s="596">
        <v>10</v>
      </c>
      <c r="N37" s="596">
        <v>11</v>
      </c>
      <c r="O37" s="596">
        <v>12</v>
      </c>
      <c r="P37" s="596">
        <v>13</v>
      </c>
      <c r="Q37" s="596">
        <v>14</v>
      </c>
      <c r="R37" s="596">
        <v>15</v>
      </c>
      <c r="S37" s="596">
        <v>16</v>
      </c>
      <c r="T37" s="596">
        <v>17</v>
      </c>
      <c r="U37" s="596">
        <v>18</v>
      </c>
      <c r="V37" s="596">
        <v>19</v>
      </c>
      <c r="W37" s="596">
        <v>20</v>
      </c>
      <c r="X37" s="596">
        <v>21</v>
      </c>
      <c r="Y37" s="596">
        <v>22</v>
      </c>
      <c r="Z37" s="596">
        <v>23</v>
      </c>
      <c r="AA37" s="596">
        <v>24</v>
      </c>
      <c r="AB37" s="596">
        <v>25</v>
      </c>
      <c r="AC37" s="596">
        <v>26</v>
      </c>
      <c r="AD37" s="596">
        <v>27</v>
      </c>
      <c r="AE37" s="596">
        <v>28</v>
      </c>
      <c r="AF37" s="596">
        <v>29</v>
      </c>
      <c r="AG37" s="596">
        <v>30</v>
      </c>
      <c r="AH37" s="596">
        <v>31</v>
      </c>
      <c r="AI37" s="596">
        <v>32</v>
      </c>
      <c r="AJ37" s="596">
        <v>33</v>
      </c>
      <c r="AK37" s="596">
        <v>34</v>
      </c>
      <c r="AL37" s="596">
        <v>35</v>
      </c>
      <c r="AM37" s="596">
        <v>36</v>
      </c>
      <c r="AN37" s="596">
        <v>37</v>
      </c>
      <c r="AO37" s="596">
        <v>38</v>
      </c>
      <c r="AP37" s="596">
        <v>39</v>
      </c>
      <c r="AQ37" s="596">
        <v>40</v>
      </c>
      <c r="AR37" s="596">
        <v>41</v>
      </c>
      <c r="AS37" s="596">
        <v>42</v>
      </c>
      <c r="AT37" s="94" t="s">
        <v>586</v>
      </c>
      <c r="AU37" s="94"/>
      <c r="AV37" s="47"/>
      <c r="AW37" s="94" t="s">
        <v>586</v>
      </c>
    </row>
    <row r="38" spans="3:49" s="31" customFormat="1" ht="54">
      <c r="C38" s="73" t="s">
        <v>56</v>
      </c>
      <c r="D38" s="546" t="str">
        <v>農業　　　　　</v>
      </c>
      <c r="E38" s="546" t="str">
        <v>林業　　　　　</v>
      </c>
      <c r="F38" s="546" t="str">
        <v>漁業　　　　</v>
      </c>
      <c r="G38" s="546" t="str">
        <v>鉱業</v>
      </c>
      <c r="H38" s="546" t="str">
        <v>飲食料品　　　　　　　</v>
      </c>
      <c r="I38" s="546" t="str">
        <v>繊維製品　</v>
      </c>
      <c r="J38" s="546" t="str">
        <v>パルプ・紙・木製品</v>
      </c>
      <c r="K38" s="546" t="str">
        <v>化学製品  　　　  　</v>
      </c>
      <c r="L38" s="546" t="str">
        <v>石油・石炭製品　　　</v>
      </c>
      <c r="M38" s="546" t="str">
        <v>プラスチック・ゴム</v>
      </c>
      <c r="N38" s="546" t="str">
        <v>窯業・土石製品　　</v>
      </c>
      <c r="O38" s="546" t="str">
        <v>鉄鋼　　　　　　　　</v>
      </c>
      <c r="P38" s="546" t="str">
        <v>非鉄金属　　　　　　</v>
      </c>
      <c r="Q38" s="546" t="str">
        <v>金属製品　　　　　　</v>
      </c>
      <c r="R38" s="546" t="str">
        <v>はん用機械</v>
      </c>
      <c r="S38" s="546" t="str">
        <v>生産用機械</v>
      </c>
      <c r="T38" s="546" t="str">
        <v>業務用機械</v>
      </c>
      <c r="U38" s="546" t="str">
        <v>電子部品</v>
      </c>
      <c r="V38" s="546" t="str">
        <v>電気機械　　　　　　</v>
      </c>
      <c r="W38" s="546" t="str">
        <v>情報・通信機器</v>
      </c>
      <c r="X38" s="546" t="str">
        <v>輸送機械  　　　　　</v>
      </c>
      <c r="Y38" s="546" t="str">
        <v>その他の製造工業製品</v>
      </c>
      <c r="Z38" s="546" t="str">
        <v>建設　　　　　　　　</v>
      </c>
      <c r="AA38" s="546" t="str">
        <v>電力・ガス・熱供給</v>
      </c>
      <c r="AB38" s="546" t="str">
        <v>水道</v>
      </c>
      <c r="AC38" s="546" t="str">
        <v>廃棄物処理</v>
      </c>
      <c r="AD38" s="546" t="str">
        <v>商業　　　　　　　　</v>
      </c>
      <c r="AE38" s="546" t="str">
        <v>金融・保険　　　　　</v>
      </c>
      <c r="AF38" s="546" t="str">
        <v>不動産　　　　　　　</v>
      </c>
      <c r="AG38" s="546" t="str">
        <v>運輸・郵便　　　</v>
      </c>
      <c r="AH38" s="546" t="str">
        <v>情報通信</v>
      </c>
      <c r="AI38" s="546" t="str">
        <v>公務　　　　　　　　</v>
      </c>
      <c r="AJ38" s="546" t="str">
        <v>教育・研究　　　　　</v>
      </c>
      <c r="AK38" s="546" t="str">
        <v>医療・福祉</v>
      </c>
      <c r="AL38" s="546" t="str">
        <v>その他の非営利団体サービス</v>
      </c>
      <c r="AM38" s="546" t="str">
        <v>対事業所サービス</v>
      </c>
      <c r="AN38" s="546" t="str">
        <v>宿泊業</v>
      </c>
      <c r="AO38" s="546" t="str">
        <v>飲食サービス</v>
      </c>
      <c r="AP38" s="546" t="str">
        <v>娯楽サービス</v>
      </c>
      <c r="AQ38" s="546" t="str">
        <v>対個人サービス</v>
      </c>
      <c r="AR38" s="546" t="str">
        <v>事務用品</v>
      </c>
      <c r="AS38" s="546" t="str">
        <v>分類不明</v>
      </c>
      <c r="AT38" s="94" t="s">
        <v>586</v>
      </c>
      <c r="AU38" s="94"/>
      <c r="AV38" s="30" t="s">
        <v>90</v>
      </c>
      <c r="AW38" s="94" t="s">
        <v>586</v>
      </c>
    </row>
    <row r="39" spans="3:49" s="31" customFormat="1" ht="13.5">
      <c r="C39" s="74" t="s">
        <v>114</v>
      </c>
      <c r="D39" s="75">
        <f>D11+D25</f>
        <v>0</v>
      </c>
      <c r="E39" s="75">
        <f t="shared" ref="E39:AS39" si="2">E11+E25</f>
        <v>0</v>
      </c>
      <c r="F39" s="75">
        <f t="shared" si="2"/>
        <v>0</v>
      </c>
      <c r="G39" s="75">
        <f t="shared" si="2"/>
        <v>0</v>
      </c>
      <c r="H39" s="75">
        <f t="shared" si="2"/>
        <v>0</v>
      </c>
      <c r="I39" s="75">
        <f t="shared" si="2"/>
        <v>0</v>
      </c>
      <c r="J39" s="75">
        <f t="shared" si="2"/>
        <v>0</v>
      </c>
      <c r="K39" s="75">
        <f t="shared" si="2"/>
        <v>0</v>
      </c>
      <c r="L39" s="75">
        <f t="shared" si="2"/>
        <v>0</v>
      </c>
      <c r="M39" s="75">
        <f t="shared" si="2"/>
        <v>0</v>
      </c>
      <c r="N39" s="75">
        <f t="shared" si="2"/>
        <v>0</v>
      </c>
      <c r="O39" s="75">
        <f t="shared" si="2"/>
        <v>0</v>
      </c>
      <c r="P39" s="75">
        <f t="shared" si="2"/>
        <v>0</v>
      </c>
      <c r="Q39" s="92">
        <f t="shared" si="2"/>
        <v>0</v>
      </c>
      <c r="R39" s="92">
        <f t="shared" si="2"/>
        <v>0</v>
      </c>
      <c r="S39" s="92">
        <f t="shared" si="2"/>
        <v>0</v>
      </c>
      <c r="T39" s="92">
        <f t="shared" si="2"/>
        <v>0</v>
      </c>
      <c r="U39" s="92">
        <f t="shared" si="2"/>
        <v>0</v>
      </c>
      <c r="V39" s="92">
        <f t="shared" si="2"/>
        <v>0</v>
      </c>
      <c r="W39" s="75">
        <f t="shared" si="2"/>
        <v>0</v>
      </c>
      <c r="X39" s="75">
        <f t="shared" si="2"/>
        <v>0</v>
      </c>
      <c r="Y39" s="75">
        <f t="shared" si="2"/>
        <v>0</v>
      </c>
      <c r="Z39" s="75">
        <f t="shared" si="2"/>
        <v>0</v>
      </c>
      <c r="AA39" s="75">
        <f t="shared" si="2"/>
        <v>0</v>
      </c>
      <c r="AB39" s="75">
        <f t="shared" si="2"/>
        <v>0</v>
      </c>
      <c r="AC39" s="75">
        <f t="shared" si="2"/>
        <v>0</v>
      </c>
      <c r="AD39" s="75">
        <f t="shared" si="2"/>
        <v>0</v>
      </c>
      <c r="AE39" s="75">
        <f t="shared" si="2"/>
        <v>0</v>
      </c>
      <c r="AF39" s="75">
        <f t="shared" si="2"/>
        <v>0</v>
      </c>
      <c r="AG39" s="75">
        <f t="shared" si="2"/>
        <v>0</v>
      </c>
      <c r="AH39" s="75">
        <f t="shared" si="2"/>
        <v>0</v>
      </c>
      <c r="AI39" s="75">
        <f t="shared" si="2"/>
        <v>0</v>
      </c>
      <c r="AJ39" s="75">
        <f t="shared" si="2"/>
        <v>0</v>
      </c>
      <c r="AK39" s="75">
        <f t="shared" si="2"/>
        <v>0</v>
      </c>
      <c r="AL39" s="75">
        <f t="shared" si="2"/>
        <v>0</v>
      </c>
      <c r="AM39" s="75">
        <f t="shared" si="2"/>
        <v>0</v>
      </c>
      <c r="AN39" s="75">
        <f t="shared" si="2"/>
        <v>0</v>
      </c>
      <c r="AO39" s="75">
        <f t="shared" si="2"/>
        <v>0</v>
      </c>
      <c r="AP39" s="75">
        <f t="shared" si="2"/>
        <v>0</v>
      </c>
      <c r="AQ39" s="75">
        <f t="shared" si="2"/>
        <v>0</v>
      </c>
      <c r="AR39" s="75">
        <f t="shared" si="2"/>
        <v>0</v>
      </c>
      <c r="AS39" s="75">
        <f t="shared" si="2"/>
        <v>0</v>
      </c>
      <c r="AV39" s="568">
        <f>+SUM(D39:AS39)-X45</f>
        <v>0</v>
      </c>
    </row>
    <row r="40" spans="3:49" s="31" customFormat="1" ht="13.5">
      <c r="C40" s="77" t="s">
        <v>115</v>
      </c>
      <c r="D40" s="37">
        <f>D12+D26</f>
        <v>0</v>
      </c>
      <c r="E40" s="37">
        <f t="shared" ref="E40:AS40" si="3">E12+E26</f>
        <v>0</v>
      </c>
      <c r="F40" s="37">
        <f t="shared" si="3"/>
        <v>0</v>
      </c>
      <c r="G40" s="37">
        <f t="shared" si="3"/>
        <v>0</v>
      </c>
      <c r="H40" s="37">
        <f t="shared" si="3"/>
        <v>0</v>
      </c>
      <c r="I40" s="37">
        <f t="shared" si="3"/>
        <v>0</v>
      </c>
      <c r="J40" s="37">
        <f t="shared" si="3"/>
        <v>0</v>
      </c>
      <c r="K40" s="37">
        <f t="shared" si="3"/>
        <v>0</v>
      </c>
      <c r="L40" s="37">
        <f t="shared" si="3"/>
        <v>0</v>
      </c>
      <c r="M40" s="37">
        <f t="shared" si="3"/>
        <v>0</v>
      </c>
      <c r="N40" s="37">
        <f t="shared" si="3"/>
        <v>0</v>
      </c>
      <c r="O40" s="37">
        <f t="shared" si="3"/>
        <v>0</v>
      </c>
      <c r="P40" s="37">
        <f t="shared" si="3"/>
        <v>0</v>
      </c>
      <c r="Q40" s="93">
        <f t="shared" si="3"/>
        <v>0</v>
      </c>
      <c r="R40" s="93">
        <f t="shared" si="3"/>
        <v>0</v>
      </c>
      <c r="S40" s="93">
        <f t="shared" si="3"/>
        <v>0</v>
      </c>
      <c r="T40" s="93">
        <f t="shared" si="3"/>
        <v>0</v>
      </c>
      <c r="U40" s="93">
        <f t="shared" si="3"/>
        <v>0</v>
      </c>
      <c r="V40" s="93">
        <f t="shared" si="3"/>
        <v>0</v>
      </c>
      <c r="W40" s="37">
        <f t="shared" si="3"/>
        <v>0</v>
      </c>
      <c r="X40" s="37">
        <f t="shared" si="3"/>
        <v>0</v>
      </c>
      <c r="Y40" s="37">
        <f t="shared" si="3"/>
        <v>0</v>
      </c>
      <c r="Z40" s="37">
        <f t="shared" si="3"/>
        <v>0</v>
      </c>
      <c r="AA40" s="37">
        <f t="shared" si="3"/>
        <v>0</v>
      </c>
      <c r="AB40" s="37">
        <f t="shared" si="3"/>
        <v>0</v>
      </c>
      <c r="AC40" s="37">
        <f t="shared" si="3"/>
        <v>0</v>
      </c>
      <c r="AD40" s="37">
        <f t="shared" si="3"/>
        <v>0</v>
      </c>
      <c r="AE40" s="37">
        <f t="shared" si="3"/>
        <v>0</v>
      </c>
      <c r="AF40" s="37">
        <f t="shared" si="3"/>
        <v>0</v>
      </c>
      <c r="AG40" s="37">
        <f t="shared" si="3"/>
        <v>0</v>
      </c>
      <c r="AH40" s="37">
        <f t="shared" si="3"/>
        <v>0</v>
      </c>
      <c r="AI40" s="37">
        <f t="shared" si="3"/>
        <v>0</v>
      </c>
      <c r="AJ40" s="37">
        <f t="shared" si="3"/>
        <v>0</v>
      </c>
      <c r="AK40" s="37">
        <f t="shared" si="3"/>
        <v>0</v>
      </c>
      <c r="AL40" s="37">
        <f t="shared" si="3"/>
        <v>0</v>
      </c>
      <c r="AM40" s="37">
        <f t="shared" si="3"/>
        <v>0</v>
      </c>
      <c r="AN40" s="37">
        <f t="shared" si="3"/>
        <v>0</v>
      </c>
      <c r="AO40" s="37">
        <f t="shared" si="3"/>
        <v>0</v>
      </c>
      <c r="AP40" s="37">
        <f t="shared" si="3"/>
        <v>0</v>
      </c>
      <c r="AQ40" s="37">
        <f t="shared" si="3"/>
        <v>0</v>
      </c>
      <c r="AR40" s="37">
        <f t="shared" si="3"/>
        <v>0</v>
      </c>
      <c r="AS40" s="37">
        <f t="shared" si="3"/>
        <v>0</v>
      </c>
      <c r="AV40" s="568">
        <f>+SUM(D40:AS40)-X46</f>
        <v>0</v>
      </c>
    </row>
    <row r="41" spans="3:49" s="31" customFormat="1" ht="13.5">
      <c r="C41" s="77" t="s">
        <v>116</v>
      </c>
      <c r="D41" s="37">
        <f>D13+D27</f>
        <v>0</v>
      </c>
      <c r="E41" s="37">
        <f t="shared" ref="E41:AS41" si="4">E13+E27</f>
        <v>0</v>
      </c>
      <c r="F41" s="37">
        <f t="shared" si="4"/>
        <v>0</v>
      </c>
      <c r="G41" s="37">
        <f t="shared" si="4"/>
        <v>0</v>
      </c>
      <c r="H41" s="37">
        <f t="shared" si="4"/>
        <v>0</v>
      </c>
      <c r="I41" s="37">
        <f t="shared" si="4"/>
        <v>0</v>
      </c>
      <c r="J41" s="37">
        <f t="shared" si="4"/>
        <v>0</v>
      </c>
      <c r="K41" s="37">
        <f t="shared" si="4"/>
        <v>0</v>
      </c>
      <c r="L41" s="37">
        <f t="shared" si="4"/>
        <v>0</v>
      </c>
      <c r="M41" s="37">
        <f t="shared" si="4"/>
        <v>0</v>
      </c>
      <c r="N41" s="37">
        <f t="shared" si="4"/>
        <v>0</v>
      </c>
      <c r="O41" s="37">
        <f t="shared" si="4"/>
        <v>0</v>
      </c>
      <c r="P41" s="37">
        <f t="shared" si="4"/>
        <v>0</v>
      </c>
      <c r="Q41" s="93">
        <f t="shared" si="4"/>
        <v>0</v>
      </c>
      <c r="R41" s="93">
        <f t="shared" si="4"/>
        <v>0</v>
      </c>
      <c r="S41" s="93">
        <f t="shared" si="4"/>
        <v>0</v>
      </c>
      <c r="T41" s="93">
        <f t="shared" si="4"/>
        <v>0</v>
      </c>
      <c r="U41" s="93">
        <f t="shared" si="4"/>
        <v>0</v>
      </c>
      <c r="V41" s="93">
        <f t="shared" si="4"/>
        <v>0</v>
      </c>
      <c r="W41" s="37">
        <f t="shared" si="4"/>
        <v>0</v>
      </c>
      <c r="X41" s="37">
        <f t="shared" si="4"/>
        <v>0</v>
      </c>
      <c r="Y41" s="37">
        <f t="shared" si="4"/>
        <v>0</v>
      </c>
      <c r="Z41" s="37">
        <f t="shared" si="4"/>
        <v>0</v>
      </c>
      <c r="AA41" s="37">
        <f t="shared" si="4"/>
        <v>0</v>
      </c>
      <c r="AB41" s="37">
        <f t="shared" si="4"/>
        <v>0</v>
      </c>
      <c r="AC41" s="37">
        <f t="shared" si="4"/>
        <v>0</v>
      </c>
      <c r="AD41" s="37">
        <f t="shared" si="4"/>
        <v>0</v>
      </c>
      <c r="AE41" s="37">
        <f t="shared" si="4"/>
        <v>0</v>
      </c>
      <c r="AF41" s="37">
        <f t="shared" si="4"/>
        <v>0</v>
      </c>
      <c r="AG41" s="37">
        <f t="shared" si="4"/>
        <v>0</v>
      </c>
      <c r="AH41" s="37">
        <f t="shared" si="4"/>
        <v>0</v>
      </c>
      <c r="AI41" s="37">
        <f t="shared" si="4"/>
        <v>0</v>
      </c>
      <c r="AJ41" s="37">
        <f t="shared" si="4"/>
        <v>0</v>
      </c>
      <c r="AK41" s="37">
        <f t="shared" si="4"/>
        <v>0</v>
      </c>
      <c r="AL41" s="37">
        <f t="shared" si="4"/>
        <v>0</v>
      </c>
      <c r="AM41" s="37">
        <f t="shared" si="4"/>
        <v>0</v>
      </c>
      <c r="AN41" s="37">
        <f t="shared" si="4"/>
        <v>0</v>
      </c>
      <c r="AO41" s="37">
        <f t="shared" si="4"/>
        <v>0</v>
      </c>
      <c r="AP41" s="37">
        <f t="shared" si="4"/>
        <v>0</v>
      </c>
      <c r="AQ41" s="37">
        <f t="shared" si="4"/>
        <v>0</v>
      </c>
      <c r="AR41" s="37">
        <f t="shared" si="4"/>
        <v>0</v>
      </c>
      <c r="AS41" s="37">
        <f t="shared" si="4"/>
        <v>0</v>
      </c>
      <c r="AV41" s="569">
        <f>+SUM(D41:AS41)-X47</f>
        <v>0</v>
      </c>
    </row>
    <row r="42" spans="3:49" s="31" customFormat="1" ht="13.5">
      <c r="C42" s="77" t="s">
        <v>107</v>
      </c>
      <c r="D42" s="37">
        <f t="shared" ref="D42" si="5">SUM(D39:D41)</f>
        <v>0</v>
      </c>
      <c r="E42" s="37">
        <f t="shared" ref="E42:AS42" si="6">SUM(E39:E41)</f>
        <v>0</v>
      </c>
      <c r="F42" s="37">
        <f t="shared" si="6"/>
        <v>0</v>
      </c>
      <c r="G42" s="37">
        <f t="shared" si="6"/>
        <v>0</v>
      </c>
      <c r="H42" s="37">
        <f t="shared" si="6"/>
        <v>0</v>
      </c>
      <c r="I42" s="37">
        <f t="shared" si="6"/>
        <v>0</v>
      </c>
      <c r="J42" s="37">
        <f t="shared" si="6"/>
        <v>0</v>
      </c>
      <c r="K42" s="37">
        <f t="shared" si="6"/>
        <v>0</v>
      </c>
      <c r="L42" s="37">
        <f t="shared" si="6"/>
        <v>0</v>
      </c>
      <c r="M42" s="37">
        <f t="shared" si="6"/>
        <v>0</v>
      </c>
      <c r="N42" s="37">
        <f t="shared" si="6"/>
        <v>0</v>
      </c>
      <c r="O42" s="37">
        <f t="shared" si="6"/>
        <v>0</v>
      </c>
      <c r="P42" s="37">
        <f t="shared" si="6"/>
        <v>0</v>
      </c>
      <c r="Q42" s="93">
        <f t="shared" si="6"/>
        <v>0</v>
      </c>
      <c r="R42" s="93">
        <f t="shared" si="6"/>
        <v>0</v>
      </c>
      <c r="S42" s="93">
        <f t="shared" si="6"/>
        <v>0</v>
      </c>
      <c r="T42" s="93">
        <f t="shared" si="6"/>
        <v>0</v>
      </c>
      <c r="U42" s="93">
        <f t="shared" si="6"/>
        <v>0</v>
      </c>
      <c r="V42" s="93">
        <f t="shared" si="6"/>
        <v>0</v>
      </c>
      <c r="W42" s="37">
        <f t="shared" si="6"/>
        <v>0</v>
      </c>
      <c r="X42" s="41">
        <f t="shared" si="6"/>
        <v>0</v>
      </c>
      <c r="Y42" s="41">
        <f t="shared" si="6"/>
        <v>0</v>
      </c>
      <c r="Z42" s="41">
        <f t="shared" si="6"/>
        <v>0</v>
      </c>
      <c r="AA42" s="41">
        <f t="shared" si="6"/>
        <v>0</v>
      </c>
      <c r="AB42" s="41">
        <f t="shared" si="6"/>
        <v>0</v>
      </c>
      <c r="AC42" s="41">
        <f t="shared" si="6"/>
        <v>0</v>
      </c>
      <c r="AD42" s="41">
        <f t="shared" si="6"/>
        <v>0</v>
      </c>
      <c r="AE42" s="41">
        <f t="shared" si="6"/>
        <v>0</v>
      </c>
      <c r="AF42" s="41">
        <f t="shared" si="6"/>
        <v>0</v>
      </c>
      <c r="AG42" s="41">
        <f t="shared" si="6"/>
        <v>0</v>
      </c>
      <c r="AH42" s="41">
        <f t="shared" si="6"/>
        <v>0</v>
      </c>
      <c r="AI42" s="41">
        <f t="shared" si="6"/>
        <v>0</v>
      </c>
      <c r="AJ42" s="41">
        <f t="shared" si="6"/>
        <v>0</v>
      </c>
      <c r="AK42" s="41">
        <f t="shared" si="6"/>
        <v>0</v>
      </c>
      <c r="AL42" s="41">
        <f t="shared" si="6"/>
        <v>0</v>
      </c>
      <c r="AM42" s="41">
        <f t="shared" si="6"/>
        <v>0</v>
      </c>
      <c r="AN42" s="41">
        <f t="shared" si="6"/>
        <v>0</v>
      </c>
      <c r="AO42" s="41">
        <f t="shared" si="6"/>
        <v>0</v>
      </c>
      <c r="AP42" s="41">
        <f t="shared" si="6"/>
        <v>0</v>
      </c>
      <c r="AQ42" s="41">
        <f t="shared" si="6"/>
        <v>0</v>
      </c>
      <c r="AR42" s="41">
        <f t="shared" si="6"/>
        <v>0</v>
      </c>
      <c r="AS42" s="41">
        <f t="shared" si="6"/>
        <v>0</v>
      </c>
      <c r="AV42" s="569">
        <f>+SUM(D42:AS42)-X48</f>
        <v>0</v>
      </c>
    </row>
    <row r="43" spans="3:49" s="31" customFormat="1" ht="13.5">
      <c r="C43" s="47"/>
      <c r="D43" s="545">
        <f t="array" ref="D43:W44">+Z37:AS38</f>
        <v>23</v>
      </c>
      <c r="E43" s="545">
        <v>24</v>
      </c>
      <c r="F43" s="545">
        <v>25</v>
      </c>
      <c r="G43" s="545">
        <v>26</v>
      </c>
      <c r="H43" s="545">
        <v>27</v>
      </c>
      <c r="I43" s="545">
        <v>28</v>
      </c>
      <c r="J43" s="545">
        <v>29</v>
      </c>
      <c r="K43" s="545">
        <v>30</v>
      </c>
      <c r="L43" s="545">
        <v>31</v>
      </c>
      <c r="M43" s="545">
        <v>32</v>
      </c>
      <c r="N43" s="545">
        <v>33</v>
      </c>
      <c r="O43" s="545">
        <v>34</v>
      </c>
      <c r="P43" s="545">
        <v>35</v>
      </c>
      <c r="Q43" s="545">
        <v>36</v>
      </c>
      <c r="R43" s="545">
        <v>37</v>
      </c>
      <c r="S43" s="545">
        <v>38</v>
      </c>
      <c r="T43" s="545">
        <v>39</v>
      </c>
      <c r="U43" s="545">
        <v>40</v>
      </c>
      <c r="V43" s="545">
        <v>41</v>
      </c>
      <c r="W43" s="545">
        <v>42</v>
      </c>
      <c r="X43" s="545"/>
      <c r="Z43" s="94"/>
      <c r="AA43" s="94"/>
      <c r="AB43" s="94"/>
      <c r="AC43" s="94"/>
      <c r="AD43" s="94"/>
      <c r="AE43" s="94"/>
      <c r="AF43" s="94"/>
      <c r="AG43" s="94"/>
      <c r="AH43" s="94"/>
      <c r="AI43" s="94"/>
      <c r="AJ43" s="94"/>
      <c r="AK43" s="94"/>
      <c r="AL43" s="94"/>
      <c r="AM43" s="94"/>
      <c r="AN43" s="94"/>
      <c r="AO43" s="94"/>
      <c r="AP43" s="94"/>
      <c r="AQ43" s="94"/>
      <c r="AR43" s="94"/>
    </row>
    <row r="44" spans="3:49" s="31" customFormat="1" ht="54">
      <c r="C44" s="73" t="s">
        <v>56</v>
      </c>
      <c r="D44" s="546" t="str">
        <v>建設　　　　　　　　</v>
      </c>
      <c r="E44" s="546" t="str">
        <v>電力・ガス・熱供給</v>
      </c>
      <c r="F44" s="546" t="str">
        <v>水道</v>
      </c>
      <c r="G44" s="546" t="str">
        <v>廃棄物処理</v>
      </c>
      <c r="H44" s="546" t="str">
        <v>商業　　　　　　　　</v>
      </c>
      <c r="I44" s="546" t="str">
        <v>金融・保険　　　　　</v>
      </c>
      <c r="J44" s="546" t="str">
        <v>不動産　　　　　　　</v>
      </c>
      <c r="K44" s="546" t="str">
        <v>運輸・郵便　　　</v>
      </c>
      <c r="L44" s="546" t="str">
        <v>情報通信</v>
      </c>
      <c r="M44" s="546" t="str">
        <v>公務　　　　　　　　</v>
      </c>
      <c r="N44" s="546" t="str">
        <v>教育・研究　　　　　</v>
      </c>
      <c r="O44" s="546" t="str">
        <v>医療・福祉</v>
      </c>
      <c r="P44" s="546" t="str">
        <v>その他の非営利団体サービス</v>
      </c>
      <c r="Q44" s="546" t="str">
        <v>対事業所サービス</v>
      </c>
      <c r="R44" s="546" t="str">
        <v>宿泊業</v>
      </c>
      <c r="S44" s="546" t="str">
        <v>飲食サービス</v>
      </c>
      <c r="T44" s="546" t="str">
        <v>娯楽サービス</v>
      </c>
      <c r="U44" s="546" t="str">
        <v>対個人サービス</v>
      </c>
      <c r="V44" s="546" t="str">
        <v>事務用品</v>
      </c>
      <c r="W44" s="546" t="str">
        <v>分類不明</v>
      </c>
      <c r="X44" s="546" t="s">
        <v>90</v>
      </c>
      <c r="Z44" s="94"/>
      <c r="AA44" s="94"/>
      <c r="AB44" s="94"/>
      <c r="AC44" s="94"/>
      <c r="AD44" s="94"/>
      <c r="AE44" s="94"/>
      <c r="AF44" s="94"/>
      <c r="AG44" s="94"/>
      <c r="AH44" s="94"/>
      <c r="AI44" s="94"/>
      <c r="AJ44" s="94"/>
      <c r="AK44" s="94"/>
      <c r="AL44" s="94"/>
      <c r="AM44" s="94"/>
      <c r="AN44" s="94"/>
      <c r="AO44" s="94"/>
      <c r="AP44" s="94"/>
      <c r="AQ44" s="94"/>
      <c r="AR44" s="94"/>
    </row>
    <row r="45" spans="3:49" s="31" customFormat="1" ht="13.5">
      <c r="C45" s="74" t="s">
        <v>114</v>
      </c>
      <c r="D45" s="75">
        <f t="array" ref="D45:W48">+Z39:AS42</f>
        <v>0</v>
      </c>
      <c r="E45" s="75">
        <v>0</v>
      </c>
      <c r="F45" s="75">
        <v>0</v>
      </c>
      <c r="G45" s="75">
        <v>0</v>
      </c>
      <c r="H45" s="75">
        <v>0</v>
      </c>
      <c r="I45" s="75">
        <v>0</v>
      </c>
      <c r="J45" s="75">
        <v>0</v>
      </c>
      <c r="K45" s="75">
        <v>0</v>
      </c>
      <c r="L45" s="75">
        <v>0</v>
      </c>
      <c r="M45" s="75">
        <v>0</v>
      </c>
      <c r="N45" s="75">
        <v>0</v>
      </c>
      <c r="O45" s="75">
        <v>0</v>
      </c>
      <c r="P45" s="75">
        <v>0</v>
      </c>
      <c r="Q45" s="92">
        <v>0</v>
      </c>
      <c r="R45" s="92">
        <v>0</v>
      </c>
      <c r="S45" s="92">
        <v>0</v>
      </c>
      <c r="T45" s="92">
        <v>0</v>
      </c>
      <c r="U45" s="92">
        <v>0</v>
      </c>
      <c r="V45" s="92">
        <v>0</v>
      </c>
      <c r="W45" s="75">
        <v>0</v>
      </c>
      <c r="X45" s="75">
        <f>SUM(D39:Y39,D45:W45)</f>
        <v>0</v>
      </c>
      <c r="Z45" s="94"/>
      <c r="AA45" s="94"/>
      <c r="AB45" s="94"/>
      <c r="AC45" s="94"/>
      <c r="AD45" s="94"/>
      <c r="AE45" s="94"/>
      <c r="AF45" s="94"/>
      <c r="AG45" s="94"/>
      <c r="AH45" s="94"/>
      <c r="AI45" s="94"/>
      <c r="AJ45" s="94"/>
      <c r="AK45" s="94"/>
      <c r="AL45" s="94"/>
      <c r="AM45" s="94"/>
      <c r="AN45" s="94"/>
      <c r="AO45" s="94"/>
      <c r="AP45" s="94"/>
      <c r="AQ45" s="94"/>
      <c r="AR45" s="94"/>
    </row>
    <row r="46" spans="3:49" s="31" customFormat="1" ht="13.5">
      <c r="C46" s="77" t="s">
        <v>115</v>
      </c>
      <c r="D46" s="93">
        <v>0</v>
      </c>
      <c r="E46" s="93">
        <v>0</v>
      </c>
      <c r="F46" s="93">
        <v>0</v>
      </c>
      <c r="G46" s="93">
        <v>0</v>
      </c>
      <c r="H46" s="93">
        <v>0</v>
      </c>
      <c r="I46" s="93">
        <v>0</v>
      </c>
      <c r="J46" s="93">
        <v>0</v>
      </c>
      <c r="K46" s="93">
        <v>0</v>
      </c>
      <c r="L46" s="93">
        <v>0</v>
      </c>
      <c r="M46" s="93">
        <v>0</v>
      </c>
      <c r="N46" s="93">
        <v>0</v>
      </c>
      <c r="O46" s="93">
        <v>0</v>
      </c>
      <c r="P46" s="93">
        <v>0</v>
      </c>
      <c r="Q46" s="93">
        <v>0</v>
      </c>
      <c r="R46" s="93">
        <v>0</v>
      </c>
      <c r="S46" s="93">
        <v>0</v>
      </c>
      <c r="T46" s="93">
        <v>0</v>
      </c>
      <c r="U46" s="93">
        <v>0</v>
      </c>
      <c r="V46" s="93">
        <v>0</v>
      </c>
      <c r="W46" s="37">
        <v>0</v>
      </c>
      <c r="X46" s="37">
        <f>SUM(D40:Y40,D46:W46)</f>
        <v>0</v>
      </c>
      <c r="Z46" s="94"/>
      <c r="AA46" s="94"/>
      <c r="AB46" s="94"/>
      <c r="AC46" s="94"/>
      <c r="AD46" s="94"/>
      <c r="AE46" s="94"/>
      <c r="AF46" s="94"/>
      <c r="AG46" s="94"/>
      <c r="AH46" s="94"/>
      <c r="AI46" s="94"/>
      <c r="AJ46" s="94"/>
      <c r="AK46" s="94"/>
      <c r="AL46" s="94"/>
      <c r="AM46" s="94"/>
      <c r="AN46" s="94"/>
      <c r="AO46" s="94"/>
      <c r="AP46" s="94"/>
      <c r="AQ46" s="94"/>
      <c r="AR46" s="94"/>
    </row>
    <row r="47" spans="3:49" s="31" customFormat="1" ht="13.5">
      <c r="C47" s="77" t="s">
        <v>116</v>
      </c>
      <c r="D47" s="37">
        <v>0</v>
      </c>
      <c r="E47" s="37">
        <v>0</v>
      </c>
      <c r="F47" s="37">
        <v>0</v>
      </c>
      <c r="G47" s="37">
        <v>0</v>
      </c>
      <c r="H47" s="37">
        <v>0</v>
      </c>
      <c r="I47" s="37">
        <v>0</v>
      </c>
      <c r="J47" s="37">
        <v>0</v>
      </c>
      <c r="K47" s="37">
        <v>0</v>
      </c>
      <c r="L47" s="37">
        <v>0</v>
      </c>
      <c r="M47" s="37">
        <v>0</v>
      </c>
      <c r="N47" s="37">
        <v>0</v>
      </c>
      <c r="O47" s="37">
        <v>0</v>
      </c>
      <c r="P47" s="37">
        <v>0</v>
      </c>
      <c r="Q47" s="93">
        <v>0</v>
      </c>
      <c r="R47" s="93">
        <v>0</v>
      </c>
      <c r="S47" s="93">
        <v>0</v>
      </c>
      <c r="T47" s="93">
        <v>0</v>
      </c>
      <c r="U47" s="93">
        <v>0</v>
      </c>
      <c r="V47" s="93">
        <v>0</v>
      </c>
      <c r="W47" s="37">
        <v>0</v>
      </c>
      <c r="X47" s="37">
        <f>SUM(D41:Y41,D47:W47)</f>
        <v>0</v>
      </c>
      <c r="Z47" s="94"/>
      <c r="AA47" s="94"/>
      <c r="AB47" s="94"/>
      <c r="AC47" s="94"/>
      <c r="AD47" s="94"/>
      <c r="AE47" s="94"/>
      <c r="AF47" s="94"/>
      <c r="AG47" s="94"/>
      <c r="AH47" s="94"/>
      <c r="AI47" s="94"/>
      <c r="AJ47" s="94"/>
      <c r="AK47" s="94"/>
      <c r="AL47" s="94"/>
      <c r="AM47" s="94"/>
      <c r="AN47" s="94"/>
      <c r="AO47" s="94"/>
      <c r="AP47" s="94"/>
      <c r="AQ47" s="94"/>
      <c r="AR47" s="94"/>
    </row>
    <row r="48" spans="3:49" s="31" customFormat="1" ht="14.25" customHeight="1">
      <c r="C48" s="79" t="s">
        <v>107</v>
      </c>
      <c r="D48" s="41">
        <v>0</v>
      </c>
      <c r="E48" s="41">
        <v>0</v>
      </c>
      <c r="F48" s="41">
        <v>0</v>
      </c>
      <c r="G48" s="41">
        <v>0</v>
      </c>
      <c r="H48" s="41">
        <v>0</v>
      </c>
      <c r="I48" s="41">
        <v>0</v>
      </c>
      <c r="J48" s="41">
        <v>0</v>
      </c>
      <c r="K48" s="41">
        <v>0</v>
      </c>
      <c r="L48" s="41">
        <v>0</v>
      </c>
      <c r="M48" s="41">
        <v>0</v>
      </c>
      <c r="N48" s="41">
        <v>0</v>
      </c>
      <c r="O48" s="41">
        <v>0</v>
      </c>
      <c r="P48" s="41">
        <v>0</v>
      </c>
      <c r="Q48" s="41">
        <v>0</v>
      </c>
      <c r="R48" s="41">
        <v>0</v>
      </c>
      <c r="S48" s="41">
        <v>0</v>
      </c>
      <c r="T48" s="41">
        <v>0</v>
      </c>
      <c r="U48" s="41">
        <v>0</v>
      </c>
      <c r="V48" s="41">
        <v>0</v>
      </c>
      <c r="W48" s="41">
        <v>0</v>
      </c>
      <c r="X48" s="41">
        <f>SUM(D42:Y42,D48:W48)</f>
        <v>0</v>
      </c>
      <c r="Z48" s="94"/>
      <c r="AA48" s="94"/>
      <c r="AB48" s="94"/>
      <c r="AC48" s="94"/>
      <c r="AD48" s="94"/>
      <c r="AE48" s="94"/>
      <c r="AF48" s="94"/>
      <c r="AG48" s="94"/>
      <c r="AH48" s="94"/>
      <c r="AI48" s="94"/>
      <c r="AJ48" s="94"/>
      <c r="AK48" s="94"/>
      <c r="AL48" s="94"/>
      <c r="AM48" s="94"/>
      <c r="AN48" s="94"/>
      <c r="AO48" s="94"/>
      <c r="AP48" s="94"/>
      <c r="AQ48" s="94"/>
      <c r="AR48" s="94"/>
    </row>
    <row r="49" spans="3:49" s="31" customFormat="1" ht="10.7" customHeight="1">
      <c r="C49" s="82"/>
      <c r="D49" s="83"/>
      <c r="E49" s="83"/>
      <c r="F49" s="83"/>
      <c r="G49" s="83"/>
      <c r="H49" s="83"/>
      <c r="I49" s="83"/>
      <c r="J49" s="83"/>
      <c r="K49" s="83"/>
      <c r="L49" s="83"/>
      <c r="M49" s="83"/>
      <c r="N49" s="83"/>
      <c r="O49" s="83"/>
      <c r="P49" s="83"/>
      <c r="Q49" s="83"/>
      <c r="R49" s="83"/>
      <c r="S49" s="83"/>
      <c r="T49" s="83"/>
      <c r="U49" s="83"/>
      <c r="V49" s="83"/>
      <c r="W49" s="83"/>
      <c r="X49" s="50"/>
      <c r="Y49" s="94"/>
      <c r="Z49" s="94"/>
      <c r="AA49" s="94"/>
      <c r="AB49" s="94"/>
      <c r="AC49" s="94"/>
      <c r="AD49" s="94"/>
      <c r="AE49" s="94"/>
      <c r="AF49" s="94"/>
      <c r="AG49" s="94"/>
      <c r="AH49" s="94"/>
      <c r="AI49" s="94"/>
      <c r="AJ49" s="94"/>
      <c r="AK49" s="94"/>
      <c r="AL49" s="94"/>
      <c r="AM49" s="94"/>
      <c r="AN49" s="94"/>
      <c r="AO49" s="94"/>
      <c r="AP49" s="94"/>
      <c r="AQ49" s="94"/>
      <c r="AR49" s="94"/>
    </row>
    <row r="50" spans="3:49" s="31" customFormat="1" ht="14.25">
      <c r="C50" s="31" t="s">
        <v>119</v>
      </c>
      <c r="D50" s="83"/>
      <c r="E50" s="83"/>
      <c r="F50" s="83"/>
      <c r="G50" s="83"/>
      <c r="H50" s="83"/>
      <c r="I50" s="83"/>
      <c r="J50" s="83"/>
      <c r="K50" s="83"/>
      <c r="L50" s="83"/>
      <c r="M50" s="83"/>
      <c r="N50" s="83"/>
      <c r="O50" s="83"/>
      <c r="P50" s="83"/>
      <c r="Q50" s="83"/>
      <c r="R50" s="83"/>
      <c r="S50" s="83"/>
      <c r="T50" s="83"/>
      <c r="U50" s="83"/>
      <c r="V50" s="83"/>
      <c r="W50" s="83"/>
      <c r="X50" s="50"/>
      <c r="Y50" s="94"/>
      <c r="Z50" s="94"/>
      <c r="AA50" s="94"/>
      <c r="AB50" s="94"/>
      <c r="AC50" s="94"/>
      <c r="AD50" s="94"/>
      <c r="AE50" s="94"/>
      <c r="AF50" s="94"/>
      <c r="AG50" s="94"/>
      <c r="AH50" s="94"/>
      <c r="AI50" s="94"/>
      <c r="AJ50" s="94"/>
      <c r="AK50" s="94"/>
      <c r="AL50" s="94"/>
      <c r="AM50" s="94"/>
      <c r="AN50" s="94"/>
      <c r="AO50" s="94"/>
      <c r="AP50" s="94"/>
      <c r="AQ50" s="94"/>
      <c r="AR50" s="94"/>
    </row>
    <row r="51" spans="3:49" s="31" customFormat="1" ht="10.7" hidden="1" customHeight="1">
      <c r="D51" s="83"/>
      <c r="E51" s="83"/>
      <c r="F51" s="83"/>
      <c r="G51" s="83"/>
      <c r="H51" s="83"/>
      <c r="I51" s="83"/>
      <c r="J51" s="83"/>
      <c r="K51" s="83"/>
      <c r="L51" s="83"/>
      <c r="M51" s="83"/>
      <c r="N51" s="83"/>
      <c r="O51" s="83"/>
      <c r="P51" s="83"/>
      <c r="Q51" s="83"/>
      <c r="R51" s="83"/>
      <c r="S51" s="83"/>
      <c r="T51" s="83"/>
      <c r="U51" s="83"/>
      <c r="V51" s="83"/>
      <c r="W51" s="83"/>
      <c r="X51" s="50"/>
      <c r="Y51" s="94"/>
      <c r="Z51" s="94"/>
      <c r="AA51" s="94"/>
      <c r="AB51" s="94"/>
      <c r="AC51" s="94"/>
      <c r="AD51" s="94"/>
      <c r="AE51" s="94"/>
      <c r="AF51" s="94"/>
      <c r="AG51" s="94"/>
      <c r="AH51" s="94"/>
      <c r="AI51" s="94"/>
      <c r="AJ51" s="94"/>
      <c r="AK51" s="94"/>
      <c r="AL51" s="94"/>
      <c r="AM51" s="94"/>
      <c r="AN51" s="94"/>
      <c r="AO51" s="94"/>
      <c r="AP51" s="94"/>
      <c r="AQ51" s="94"/>
      <c r="AR51" s="94"/>
    </row>
    <row r="52" spans="3:49" s="31" customFormat="1" ht="10.7" customHeight="1">
      <c r="D52" s="83"/>
      <c r="E52" s="83"/>
      <c r="F52" s="83"/>
      <c r="G52" s="83"/>
      <c r="H52" s="83"/>
      <c r="I52" s="83"/>
      <c r="J52" s="83"/>
      <c r="K52" s="83"/>
      <c r="L52" s="83"/>
      <c r="M52" s="83"/>
      <c r="N52" s="83"/>
      <c r="O52" s="83"/>
      <c r="P52" s="83"/>
      <c r="Q52" s="83"/>
      <c r="R52" s="83"/>
      <c r="S52" s="83"/>
      <c r="T52" s="83"/>
      <c r="U52" s="83"/>
      <c r="V52" s="83"/>
      <c r="W52" s="83"/>
      <c r="X52" s="50"/>
      <c r="Y52" s="94"/>
      <c r="Z52" s="94"/>
      <c r="AA52" s="94"/>
      <c r="AB52" s="94"/>
      <c r="AC52" s="94"/>
      <c r="AD52" s="94"/>
      <c r="AE52" s="94"/>
      <c r="AF52" s="94"/>
      <c r="AG52" s="94"/>
      <c r="AH52" s="94"/>
      <c r="AI52" s="94"/>
      <c r="AJ52" s="94"/>
      <c r="AK52" s="94"/>
      <c r="AL52" s="94"/>
      <c r="AM52" s="94"/>
      <c r="AN52" s="94"/>
      <c r="AO52" s="94"/>
      <c r="AP52" s="94"/>
      <c r="AQ52" s="94"/>
      <c r="AR52" s="94"/>
    </row>
    <row r="53" spans="3:49" s="31" customFormat="1" ht="18.75">
      <c r="C53" s="49" t="s">
        <v>181</v>
      </c>
      <c r="D53" s="83"/>
      <c r="E53" s="83"/>
      <c r="F53" s="83"/>
      <c r="G53" s="83"/>
      <c r="H53" s="83"/>
      <c r="I53" s="83"/>
      <c r="J53" s="83"/>
      <c r="K53" s="83"/>
      <c r="L53" s="83"/>
      <c r="M53" s="83"/>
      <c r="N53" s="83"/>
      <c r="O53" s="83"/>
      <c r="P53" s="83"/>
      <c r="Q53" s="83"/>
      <c r="R53" s="83"/>
      <c r="S53" s="83"/>
      <c r="T53" s="83"/>
      <c r="U53" s="83"/>
      <c r="V53" s="83"/>
      <c r="W53" s="83"/>
      <c r="X53" s="50"/>
      <c r="Y53" s="94"/>
      <c r="Z53" s="94"/>
      <c r="AA53" s="94"/>
      <c r="AB53" s="94"/>
      <c r="AC53" s="94"/>
      <c r="AD53" s="94"/>
      <c r="AE53" s="94"/>
      <c r="AF53" s="94"/>
      <c r="AG53" s="94"/>
      <c r="AH53" s="94"/>
      <c r="AI53" s="94"/>
      <c r="AJ53" s="94"/>
      <c r="AK53" s="94"/>
      <c r="AL53" s="94"/>
      <c r="AM53" s="94"/>
      <c r="AN53" s="94"/>
      <c r="AO53" s="94"/>
      <c r="AP53" s="94"/>
      <c r="AQ53" s="94"/>
      <c r="AR53" s="94"/>
    </row>
    <row r="54" spans="3:49" s="31" customFormat="1" ht="10.7" customHeight="1">
      <c r="D54" s="83"/>
      <c r="E54" s="83"/>
      <c r="F54" s="83"/>
      <c r="G54" s="83"/>
      <c r="H54" s="83"/>
      <c r="I54" s="83"/>
      <c r="J54" s="83"/>
      <c r="K54" s="83"/>
      <c r="L54" s="83"/>
      <c r="M54" s="83"/>
      <c r="N54" s="83"/>
      <c r="O54" s="83"/>
      <c r="P54" s="83"/>
      <c r="Q54" s="83"/>
      <c r="R54" s="83"/>
      <c r="S54" s="83"/>
      <c r="T54" s="83"/>
      <c r="U54" s="83"/>
      <c r="V54" s="83"/>
      <c r="W54" s="83"/>
      <c r="X54" s="50"/>
      <c r="Y54" s="94"/>
      <c r="Z54" s="94"/>
      <c r="AA54" s="94"/>
      <c r="AB54" s="94"/>
      <c r="AC54" s="94"/>
      <c r="AD54" s="94"/>
      <c r="AE54" s="94"/>
      <c r="AF54" s="94"/>
      <c r="AG54" s="94"/>
      <c r="AH54" s="94"/>
      <c r="AI54" s="94"/>
      <c r="AJ54" s="94"/>
      <c r="AK54" s="94"/>
      <c r="AL54" s="94"/>
      <c r="AM54" s="94"/>
      <c r="AN54" s="94"/>
      <c r="AO54" s="94"/>
      <c r="AP54" s="94"/>
      <c r="AQ54" s="94"/>
      <c r="AR54" s="94"/>
    </row>
    <row r="55" spans="3:49" s="31" customFormat="1" ht="17.25">
      <c r="C55" s="32" t="s">
        <v>182</v>
      </c>
      <c r="D55" s="83"/>
      <c r="E55" s="83"/>
      <c r="F55" s="83"/>
      <c r="G55" s="83"/>
      <c r="H55" s="83"/>
      <c r="I55" s="83"/>
      <c r="J55" s="83"/>
      <c r="K55" s="83"/>
      <c r="L55" s="83"/>
      <c r="M55" s="83"/>
      <c r="N55" s="83"/>
      <c r="O55" s="83"/>
      <c r="P55" s="83"/>
      <c r="Q55" s="83"/>
      <c r="R55" s="83"/>
      <c r="S55" s="83"/>
      <c r="T55" s="83"/>
      <c r="U55" s="83"/>
      <c r="V55" s="83"/>
      <c r="W55" s="29" t="s">
        <v>55</v>
      </c>
      <c r="X55" s="50"/>
      <c r="Y55" s="94"/>
      <c r="Z55" s="94"/>
      <c r="AA55" s="94"/>
      <c r="AB55" s="94"/>
      <c r="AC55" s="94"/>
      <c r="AD55" s="94"/>
      <c r="AE55" s="94"/>
      <c r="AF55" s="94"/>
      <c r="AG55" s="94"/>
      <c r="AH55" s="94"/>
      <c r="AI55" s="94"/>
      <c r="AJ55" s="94"/>
      <c r="AK55" s="94"/>
      <c r="AL55" s="94"/>
      <c r="AM55" s="94"/>
      <c r="AN55" s="94"/>
      <c r="AO55" s="94"/>
      <c r="AP55" s="94"/>
      <c r="AQ55" s="94"/>
      <c r="AR55" s="94"/>
    </row>
    <row r="56" spans="3:49" ht="13.5">
      <c r="C56" s="47"/>
      <c r="D56" s="596">
        <f t="array" ref="D56:AS57">+TRANSPOSE('入力 _県内外'!$B$6:$C$47)</f>
        <v>1</v>
      </c>
      <c r="E56" s="596">
        <v>2</v>
      </c>
      <c r="F56" s="596">
        <v>3</v>
      </c>
      <c r="G56" s="596">
        <v>4</v>
      </c>
      <c r="H56" s="596">
        <v>5</v>
      </c>
      <c r="I56" s="596">
        <v>6</v>
      </c>
      <c r="J56" s="596">
        <v>7</v>
      </c>
      <c r="K56" s="596">
        <v>8</v>
      </c>
      <c r="L56" s="596">
        <v>9</v>
      </c>
      <c r="M56" s="596">
        <v>10</v>
      </c>
      <c r="N56" s="596">
        <v>11</v>
      </c>
      <c r="O56" s="596">
        <v>12</v>
      </c>
      <c r="P56" s="596">
        <v>13</v>
      </c>
      <c r="Q56" s="596">
        <v>14</v>
      </c>
      <c r="R56" s="596">
        <v>15</v>
      </c>
      <c r="S56" s="596">
        <v>16</v>
      </c>
      <c r="T56" s="596">
        <v>17</v>
      </c>
      <c r="U56" s="596">
        <v>18</v>
      </c>
      <c r="V56" s="596">
        <v>19</v>
      </c>
      <c r="W56" s="596">
        <v>20</v>
      </c>
      <c r="X56" s="596">
        <v>21</v>
      </c>
      <c r="Y56" s="596">
        <v>22</v>
      </c>
      <c r="Z56" s="596">
        <v>23</v>
      </c>
      <c r="AA56" s="596">
        <v>24</v>
      </c>
      <c r="AB56" s="596">
        <v>25</v>
      </c>
      <c r="AC56" s="596">
        <v>26</v>
      </c>
      <c r="AD56" s="596">
        <v>27</v>
      </c>
      <c r="AE56" s="596">
        <v>28</v>
      </c>
      <c r="AF56" s="596">
        <v>29</v>
      </c>
      <c r="AG56" s="596">
        <v>30</v>
      </c>
      <c r="AH56" s="596">
        <v>31</v>
      </c>
      <c r="AI56" s="596">
        <v>32</v>
      </c>
      <c r="AJ56" s="596">
        <v>33</v>
      </c>
      <c r="AK56" s="596">
        <v>34</v>
      </c>
      <c r="AL56" s="596">
        <v>35</v>
      </c>
      <c r="AM56" s="596">
        <v>36</v>
      </c>
      <c r="AN56" s="596">
        <v>37</v>
      </c>
      <c r="AO56" s="596">
        <v>38</v>
      </c>
      <c r="AP56" s="596">
        <v>39</v>
      </c>
      <c r="AQ56" s="596">
        <v>40</v>
      </c>
      <c r="AR56" s="596">
        <v>41</v>
      </c>
      <c r="AS56" s="596">
        <v>42</v>
      </c>
      <c r="AT56" s="94" t="s">
        <v>586</v>
      </c>
      <c r="AU56" s="94"/>
      <c r="AV56" s="47"/>
      <c r="AW56" s="94" t="s">
        <v>586</v>
      </c>
    </row>
    <row r="57" spans="3:49" s="31" customFormat="1" ht="54">
      <c r="C57" s="73" t="s">
        <v>56</v>
      </c>
      <c r="D57" s="546" t="str">
        <v>農業　　　　　</v>
      </c>
      <c r="E57" s="546" t="str">
        <v>林業　　　　　</v>
      </c>
      <c r="F57" s="546" t="str">
        <v>漁業　　　　</v>
      </c>
      <c r="G57" s="546" t="str">
        <v>鉱業</v>
      </c>
      <c r="H57" s="546" t="str">
        <v>飲食料品　　　　　　　</v>
      </c>
      <c r="I57" s="546" t="str">
        <v>繊維製品　</v>
      </c>
      <c r="J57" s="546" t="str">
        <v>パルプ・紙・木製品</v>
      </c>
      <c r="K57" s="546" t="str">
        <v>化学製品  　　　  　</v>
      </c>
      <c r="L57" s="546" t="str">
        <v>石油・石炭製品　　　</v>
      </c>
      <c r="M57" s="546" t="str">
        <v>プラスチック・ゴム</v>
      </c>
      <c r="N57" s="546" t="str">
        <v>窯業・土石製品　　</v>
      </c>
      <c r="O57" s="546" t="str">
        <v>鉄鋼　　　　　　　　</v>
      </c>
      <c r="P57" s="546" t="str">
        <v>非鉄金属　　　　　　</v>
      </c>
      <c r="Q57" s="546" t="str">
        <v>金属製品　　　　　　</v>
      </c>
      <c r="R57" s="546" t="str">
        <v>はん用機械</v>
      </c>
      <c r="S57" s="546" t="str">
        <v>生産用機械</v>
      </c>
      <c r="T57" s="546" t="str">
        <v>業務用機械</v>
      </c>
      <c r="U57" s="546" t="str">
        <v>電子部品</v>
      </c>
      <c r="V57" s="546" t="str">
        <v>電気機械　　　　　　</v>
      </c>
      <c r="W57" s="546" t="str">
        <v>情報・通信機器</v>
      </c>
      <c r="X57" s="546" t="str">
        <v>輸送機械  　　　　　</v>
      </c>
      <c r="Y57" s="546" t="str">
        <v>その他の製造工業製品</v>
      </c>
      <c r="Z57" s="546" t="str">
        <v>建設　　　　　　　　</v>
      </c>
      <c r="AA57" s="546" t="str">
        <v>電力・ガス・熱供給</v>
      </c>
      <c r="AB57" s="546" t="str">
        <v>水道</v>
      </c>
      <c r="AC57" s="546" t="str">
        <v>廃棄物処理</v>
      </c>
      <c r="AD57" s="546" t="str">
        <v>商業　　　　　　　　</v>
      </c>
      <c r="AE57" s="546" t="str">
        <v>金融・保険　　　　　</v>
      </c>
      <c r="AF57" s="546" t="str">
        <v>不動産　　　　　　　</v>
      </c>
      <c r="AG57" s="546" t="str">
        <v>運輸・郵便　　　</v>
      </c>
      <c r="AH57" s="546" t="str">
        <v>情報通信</v>
      </c>
      <c r="AI57" s="546" t="str">
        <v>公務　　　　　　　　</v>
      </c>
      <c r="AJ57" s="546" t="str">
        <v>教育・研究　　　　　</v>
      </c>
      <c r="AK57" s="546" t="str">
        <v>医療・福祉</v>
      </c>
      <c r="AL57" s="546" t="str">
        <v>その他の非営利団体サービス</v>
      </c>
      <c r="AM57" s="546" t="str">
        <v>対事業所サービス</v>
      </c>
      <c r="AN57" s="546" t="str">
        <v>宿泊業</v>
      </c>
      <c r="AO57" s="546" t="str">
        <v>飲食サービス</v>
      </c>
      <c r="AP57" s="546" t="str">
        <v>娯楽サービス</v>
      </c>
      <c r="AQ57" s="546" t="str">
        <v>対個人サービス</v>
      </c>
      <c r="AR57" s="546" t="str">
        <v>事務用品</v>
      </c>
      <c r="AS57" s="546" t="str">
        <v>分類不明</v>
      </c>
      <c r="AT57" s="94" t="s">
        <v>586</v>
      </c>
      <c r="AU57" s="94"/>
      <c r="AV57" s="30" t="s">
        <v>90</v>
      </c>
      <c r="AW57" s="94" t="s">
        <v>586</v>
      </c>
    </row>
    <row r="58" spans="3:49" s="31" customFormat="1" ht="13.5">
      <c r="C58" s="74" t="s">
        <v>114</v>
      </c>
      <c r="D58" s="75">
        <f t="array" ref="D58:AS58">+TRANSPOSE('1次効果'!$F$1196:$F$1237)</f>
        <v>0</v>
      </c>
      <c r="E58" s="75">
        <v>0</v>
      </c>
      <c r="F58" s="75">
        <v>0</v>
      </c>
      <c r="G58" s="75">
        <v>0</v>
      </c>
      <c r="H58" s="75">
        <v>0</v>
      </c>
      <c r="I58" s="75">
        <v>0</v>
      </c>
      <c r="J58" s="75">
        <v>0</v>
      </c>
      <c r="K58" s="75">
        <v>0</v>
      </c>
      <c r="L58" s="75">
        <v>0</v>
      </c>
      <c r="M58" s="75">
        <v>0</v>
      </c>
      <c r="N58" s="75">
        <v>0</v>
      </c>
      <c r="O58" s="75">
        <v>0</v>
      </c>
      <c r="P58" s="75">
        <v>0</v>
      </c>
      <c r="Q58" s="75">
        <v>0</v>
      </c>
      <c r="R58" s="75">
        <v>0</v>
      </c>
      <c r="S58" s="75">
        <v>0</v>
      </c>
      <c r="T58" s="75">
        <v>0</v>
      </c>
      <c r="U58" s="75">
        <v>0</v>
      </c>
      <c r="V58" s="75">
        <v>0</v>
      </c>
      <c r="W58" s="75">
        <v>0</v>
      </c>
      <c r="X58" s="75">
        <v>0</v>
      </c>
      <c r="Y58" s="75">
        <v>0</v>
      </c>
      <c r="Z58" s="75">
        <v>0</v>
      </c>
      <c r="AA58" s="75">
        <v>0</v>
      </c>
      <c r="AB58" s="75">
        <v>0</v>
      </c>
      <c r="AC58" s="75">
        <v>0</v>
      </c>
      <c r="AD58" s="75">
        <v>0</v>
      </c>
      <c r="AE58" s="75">
        <v>0</v>
      </c>
      <c r="AF58" s="75">
        <v>0</v>
      </c>
      <c r="AG58" s="75">
        <v>0</v>
      </c>
      <c r="AH58" s="75">
        <v>0</v>
      </c>
      <c r="AI58" s="75">
        <v>0</v>
      </c>
      <c r="AJ58" s="75">
        <v>0</v>
      </c>
      <c r="AK58" s="75">
        <v>0</v>
      </c>
      <c r="AL58" s="75">
        <v>0</v>
      </c>
      <c r="AM58" s="75">
        <v>0</v>
      </c>
      <c r="AN58" s="75">
        <v>0</v>
      </c>
      <c r="AO58" s="75">
        <v>0</v>
      </c>
      <c r="AP58" s="75">
        <v>0</v>
      </c>
      <c r="AQ58" s="75">
        <v>0</v>
      </c>
      <c r="AR58" s="75">
        <v>0</v>
      </c>
      <c r="AS58" s="75">
        <v>0</v>
      </c>
      <c r="AV58" s="568">
        <f>+SUM(D58:AS58)-X64</f>
        <v>0</v>
      </c>
    </row>
    <row r="59" spans="3:49" s="31" customFormat="1" ht="13.5">
      <c r="C59" s="77" t="s">
        <v>115</v>
      </c>
      <c r="D59" s="37">
        <f t="array" ref="D59:AS59">+TRANSPOSE('1次効果'!$F$1928:$F$1969)</f>
        <v>0</v>
      </c>
      <c r="E59" s="37">
        <v>0</v>
      </c>
      <c r="F59" s="37">
        <v>0</v>
      </c>
      <c r="G59" s="37">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V59" s="568">
        <f>+SUM(D59:AS59)-X65</f>
        <v>0</v>
      </c>
    </row>
    <row r="60" spans="3:49" s="31" customFormat="1" ht="13.5">
      <c r="C60" s="77" t="s">
        <v>116</v>
      </c>
      <c r="D60" s="37">
        <f t="array" ref="D60:AS60">+TRANSPOSE('2次効果'!$F$1400:$F$1471)</f>
        <v>0</v>
      </c>
      <c r="E60" s="37">
        <v>0</v>
      </c>
      <c r="F60" s="37">
        <v>0</v>
      </c>
      <c r="G60" s="37">
        <v>0</v>
      </c>
      <c r="H60" s="37">
        <v>0</v>
      </c>
      <c r="I60" s="37">
        <v>0</v>
      </c>
      <c r="J60" s="37">
        <v>0</v>
      </c>
      <c r="K60" s="37">
        <v>0</v>
      </c>
      <c r="L60" s="37">
        <v>0</v>
      </c>
      <c r="M60" s="37">
        <v>0</v>
      </c>
      <c r="N60" s="37">
        <v>0</v>
      </c>
      <c r="O60" s="37">
        <v>0</v>
      </c>
      <c r="P60" s="37">
        <v>0</v>
      </c>
      <c r="Q60" s="93">
        <v>0</v>
      </c>
      <c r="R60" s="93">
        <v>0</v>
      </c>
      <c r="S60" s="93">
        <v>0</v>
      </c>
      <c r="T60" s="93">
        <v>0</v>
      </c>
      <c r="U60" s="93">
        <v>0</v>
      </c>
      <c r="V60" s="93">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V60" s="569">
        <f>+SUM(D60:AS60)-X66</f>
        <v>0</v>
      </c>
    </row>
    <row r="61" spans="3:49" s="31" customFormat="1" ht="13.5">
      <c r="C61" s="77" t="s">
        <v>107</v>
      </c>
      <c r="D61" s="37">
        <f t="shared" ref="D61:AS61" si="7">SUM(D58:D60)</f>
        <v>0</v>
      </c>
      <c r="E61" s="37">
        <f t="shared" si="7"/>
        <v>0</v>
      </c>
      <c r="F61" s="37">
        <f t="shared" si="7"/>
        <v>0</v>
      </c>
      <c r="G61" s="37">
        <f t="shared" si="7"/>
        <v>0</v>
      </c>
      <c r="H61" s="37">
        <f t="shared" si="7"/>
        <v>0</v>
      </c>
      <c r="I61" s="37">
        <f t="shared" si="7"/>
        <v>0</v>
      </c>
      <c r="J61" s="37">
        <f t="shared" si="7"/>
        <v>0</v>
      </c>
      <c r="K61" s="37">
        <f t="shared" si="7"/>
        <v>0</v>
      </c>
      <c r="L61" s="37">
        <f t="shared" si="7"/>
        <v>0</v>
      </c>
      <c r="M61" s="37">
        <f t="shared" si="7"/>
        <v>0</v>
      </c>
      <c r="N61" s="37">
        <f t="shared" si="7"/>
        <v>0</v>
      </c>
      <c r="O61" s="37">
        <f t="shared" si="7"/>
        <v>0</v>
      </c>
      <c r="P61" s="37">
        <f t="shared" si="7"/>
        <v>0</v>
      </c>
      <c r="Q61" s="93">
        <f t="shared" si="7"/>
        <v>0</v>
      </c>
      <c r="R61" s="93">
        <f t="shared" si="7"/>
        <v>0</v>
      </c>
      <c r="S61" s="93">
        <f t="shared" si="7"/>
        <v>0</v>
      </c>
      <c r="T61" s="93">
        <f t="shared" si="7"/>
        <v>0</v>
      </c>
      <c r="U61" s="93">
        <f t="shared" si="7"/>
        <v>0</v>
      </c>
      <c r="V61" s="93">
        <f t="shared" si="7"/>
        <v>0</v>
      </c>
      <c r="W61" s="37">
        <f t="shared" si="7"/>
        <v>0</v>
      </c>
      <c r="X61" s="41">
        <f t="shared" si="7"/>
        <v>0</v>
      </c>
      <c r="Y61" s="41">
        <f t="shared" si="7"/>
        <v>0</v>
      </c>
      <c r="Z61" s="41">
        <f t="shared" si="7"/>
        <v>0</v>
      </c>
      <c r="AA61" s="41">
        <f t="shared" si="7"/>
        <v>0</v>
      </c>
      <c r="AB61" s="41">
        <f t="shared" si="7"/>
        <v>0</v>
      </c>
      <c r="AC61" s="41">
        <f t="shared" si="7"/>
        <v>0</v>
      </c>
      <c r="AD61" s="41">
        <f t="shared" si="7"/>
        <v>0</v>
      </c>
      <c r="AE61" s="41">
        <f t="shared" si="7"/>
        <v>0</v>
      </c>
      <c r="AF61" s="41">
        <f t="shared" si="7"/>
        <v>0</v>
      </c>
      <c r="AG61" s="41">
        <f t="shared" si="7"/>
        <v>0</v>
      </c>
      <c r="AH61" s="41">
        <f t="shared" si="7"/>
        <v>0</v>
      </c>
      <c r="AI61" s="41">
        <f t="shared" si="7"/>
        <v>0</v>
      </c>
      <c r="AJ61" s="41">
        <f t="shared" si="7"/>
        <v>0</v>
      </c>
      <c r="AK61" s="41">
        <f t="shared" si="7"/>
        <v>0</v>
      </c>
      <c r="AL61" s="41">
        <f t="shared" si="7"/>
        <v>0</v>
      </c>
      <c r="AM61" s="41">
        <f t="shared" si="7"/>
        <v>0</v>
      </c>
      <c r="AN61" s="41">
        <f t="shared" si="7"/>
        <v>0</v>
      </c>
      <c r="AO61" s="41">
        <f t="shared" si="7"/>
        <v>0</v>
      </c>
      <c r="AP61" s="41">
        <f t="shared" si="7"/>
        <v>0</v>
      </c>
      <c r="AQ61" s="41">
        <f t="shared" si="7"/>
        <v>0</v>
      </c>
      <c r="AR61" s="41">
        <f t="shared" si="7"/>
        <v>0</v>
      </c>
      <c r="AS61" s="41">
        <f t="shared" si="7"/>
        <v>0</v>
      </c>
      <c r="AV61" s="569">
        <f>+SUM(D61:AS61)-X67</f>
        <v>0</v>
      </c>
    </row>
    <row r="62" spans="3:49" s="31" customFormat="1" ht="13.5">
      <c r="C62" s="47"/>
      <c r="D62" s="545">
        <f t="array" ref="D62:W63">+Z56:AS57</f>
        <v>23</v>
      </c>
      <c r="E62" s="545">
        <v>24</v>
      </c>
      <c r="F62" s="545">
        <v>25</v>
      </c>
      <c r="G62" s="545">
        <v>26</v>
      </c>
      <c r="H62" s="545">
        <v>27</v>
      </c>
      <c r="I62" s="545">
        <v>28</v>
      </c>
      <c r="J62" s="545">
        <v>29</v>
      </c>
      <c r="K62" s="545">
        <v>30</v>
      </c>
      <c r="L62" s="545">
        <v>31</v>
      </c>
      <c r="M62" s="545">
        <v>32</v>
      </c>
      <c r="N62" s="545">
        <v>33</v>
      </c>
      <c r="O62" s="545">
        <v>34</v>
      </c>
      <c r="P62" s="545">
        <v>35</v>
      </c>
      <c r="Q62" s="545">
        <v>36</v>
      </c>
      <c r="R62" s="545">
        <v>37</v>
      </c>
      <c r="S62" s="545">
        <v>38</v>
      </c>
      <c r="T62" s="545">
        <v>39</v>
      </c>
      <c r="U62" s="545">
        <v>40</v>
      </c>
      <c r="V62" s="545">
        <v>41</v>
      </c>
      <c r="W62" s="545">
        <v>42</v>
      </c>
      <c r="X62" s="545"/>
    </row>
    <row r="63" spans="3:49" s="31" customFormat="1" ht="54">
      <c r="C63" s="73" t="s">
        <v>56</v>
      </c>
      <c r="D63" s="546" t="str">
        <v>建設　　　　　　　　</v>
      </c>
      <c r="E63" s="546" t="str">
        <v>電力・ガス・熱供給</v>
      </c>
      <c r="F63" s="546" t="str">
        <v>水道</v>
      </c>
      <c r="G63" s="546" t="str">
        <v>廃棄物処理</v>
      </c>
      <c r="H63" s="546" t="str">
        <v>商業　　　　　　　　</v>
      </c>
      <c r="I63" s="546" t="str">
        <v>金融・保険　　　　　</v>
      </c>
      <c r="J63" s="546" t="str">
        <v>不動産　　　　　　　</v>
      </c>
      <c r="K63" s="546" t="str">
        <v>運輸・郵便　　　</v>
      </c>
      <c r="L63" s="546" t="str">
        <v>情報通信</v>
      </c>
      <c r="M63" s="546" t="str">
        <v>公務　　　　　　　　</v>
      </c>
      <c r="N63" s="546" t="str">
        <v>教育・研究　　　　　</v>
      </c>
      <c r="O63" s="546" t="str">
        <v>医療・福祉</v>
      </c>
      <c r="P63" s="546" t="str">
        <v>その他の非営利団体サービス</v>
      </c>
      <c r="Q63" s="546" t="str">
        <v>対事業所サービス</v>
      </c>
      <c r="R63" s="546" t="str">
        <v>宿泊業</v>
      </c>
      <c r="S63" s="546" t="str">
        <v>飲食サービス</v>
      </c>
      <c r="T63" s="546" t="str">
        <v>娯楽サービス</v>
      </c>
      <c r="U63" s="546" t="str">
        <v>対個人サービス</v>
      </c>
      <c r="V63" s="546" t="str">
        <v>事務用品</v>
      </c>
      <c r="W63" s="546" t="str">
        <v>分類不明</v>
      </c>
      <c r="X63" s="546" t="s">
        <v>90</v>
      </c>
    </row>
    <row r="64" spans="3:49" s="31" customFormat="1" ht="13.5">
      <c r="C64" s="74" t="s">
        <v>114</v>
      </c>
      <c r="D64" s="75">
        <f t="array" ref="D64:W67">+Z58:AS61</f>
        <v>0</v>
      </c>
      <c r="E64" s="75">
        <v>0</v>
      </c>
      <c r="F64" s="75">
        <v>0</v>
      </c>
      <c r="G64" s="75">
        <v>0</v>
      </c>
      <c r="H64" s="75">
        <v>0</v>
      </c>
      <c r="I64" s="75">
        <v>0</v>
      </c>
      <c r="J64" s="75">
        <v>0</v>
      </c>
      <c r="K64" s="75">
        <v>0</v>
      </c>
      <c r="L64" s="75">
        <v>0</v>
      </c>
      <c r="M64" s="75">
        <v>0</v>
      </c>
      <c r="N64" s="75">
        <v>0</v>
      </c>
      <c r="O64" s="75">
        <v>0</v>
      </c>
      <c r="P64" s="75">
        <v>0</v>
      </c>
      <c r="Q64" s="92">
        <v>0</v>
      </c>
      <c r="R64" s="92">
        <v>0</v>
      </c>
      <c r="S64" s="92">
        <v>0</v>
      </c>
      <c r="T64" s="92">
        <v>0</v>
      </c>
      <c r="U64" s="92">
        <v>0</v>
      </c>
      <c r="V64" s="92">
        <v>0</v>
      </c>
      <c r="W64" s="75">
        <v>0</v>
      </c>
      <c r="X64" s="75">
        <f>SUM(D58:Y58,D64:W64)</f>
        <v>0</v>
      </c>
    </row>
    <row r="65" spans="3:49" s="31" customFormat="1" ht="13.5">
      <c r="C65" s="77" t="s">
        <v>115</v>
      </c>
      <c r="D65" s="93">
        <v>0</v>
      </c>
      <c r="E65" s="93">
        <v>0</v>
      </c>
      <c r="F65" s="93">
        <v>0</v>
      </c>
      <c r="G65" s="93">
        <v>0</v>
      </c>
      <c r="H65" s="93">
        <v>0</v>
      </c>
      <c r="I65" s="93">
        <v>0</v>
      </c>
      <c r="J65" s="93">
        <v>0</v>
      </c>
      <c r="K65" s="93">
        <v>0</v>
      </c>
      <c r="L65" s="93">
        <v>0</v>
      </c>
      <c r="M65" s="93">
        <v>0</v>
      </c>
      <c r="N65" s="93">
        <v>0</v>
      </c>
      <c r="O65" s="93">
        <v>0</v>
      </c>
      <c r="P65" s="93">
        <v>0</v>
      </c>
      <c r="Q65" s="93">
        <v>0</v>
      </c>
      <c r="R65" s="93">
        <v>0</v>
      </c>
      <c r="S65" s="93">
        <v>0</v>
      </c>
      <c r="T65" s="93">
        <v>0</v>
      </c>
      <c r="U65" s="93">
        <v>0</v>
      </c>
      <c r="V65" s="93">
        <v>0</v>
      </c>
      <c r="W65" s="37">
        <v>0</v>
      </c>
      <c r="X65" s="37">
        <f>SUM(D59:Y59,D65:W65)</f>
        <v>0</v>
      </c>
    </row>
    <row r="66" spans="3:49" s="31" customFormat="1" ht="13.5">
      <c r="C66" s="77" t="s">
        <v>116</v>
      </c>
      <c r="D66" s="37">
        <v>0</v>
      </c>
      <c r="E66" s="37">
        <v>0</v>
      </c>
      <c r="F66" s="37">
        <v>0</v>
      </c>
      <c r="G66" s="37">
        <v>0</v>
      </c>
      <c r="H66" s="37">
        <v>0</v>
      </c>
      <c r="I66" s="37">
        <v>0</v>
      </c>
      <c r="J66" s="37">
        <v>0</v>
      </c>
      <c r="K66" s="37">
        <v>0</v>
      </c>
      <c r="L66" s="37">
        <v>0</v>
      </c>
      <c r="M66" s="37">
        <v>0</v>
      </c>
      <c r="N66" s="37">
        <v>0</v>
      </c>
      <c r="O66" s="37">
        <v>0</v>
      </c>
      <c r="P66" s="37">
        <v>0</v>
      </c>
      <c r="Q66" s="93">
        <v>0</v>
      </c>
      <c r="R66" s="93">
        <v>0</v>
      </c>
      <c r="S66" s="93">
        <v>0</v>
      </c>
      <c r="T66" s="93">
        <v>0</v>
      </c>
      <c r="U66" s="93">
        <v>0</v>
      </c>
      <c r="V66" s="93">
        <v>0</v>
      </c>
      <c r="W66" s="37">
        <v>0</v>
      </c>
      <c r="X66" s="37">
        <f>SUM(D60:Y60,D66:W66)</f>
        <v>0</v>
      </c>
    </row>
    <row r="67" spans="3:49" s="31" customFormat="1" ht="13.5">
      <c r="C67" s="79" t="s">
        <v>107</v>
      </c>
      <c r="D67" s="41">
        <v>0</v>
      </c>
      <c r="E67" s="41">
        <v>0</v>
      </c>
      <c r="F67" s="41">
        <v>0</v>
      </c>
      <c r="G67" s="41">
        <v>0</v>
      </c>
      <c r="H67" s="41">
        <v>0</v>
      </c>
      <c r="I67" s="41">
        <v>0</v>
      </c>
      <c r="J67" s="41">
        <v>0</v>
      </c>
      <c r="K67" s="41">
        <v>0</v>
      </c>
      <c r="L67" s="41">
        <v>0</v>
      </c>
      <c r="M67" s="41">
        <v>0</v>
      </c>
      <c r="N67" s="41">
        <v>0</v>
      </c>
      <c r="O67" s="41">
        <v>0</v>
      </c>
      <c r="P67" s="41">
        <v>0</v>
      </c>
      <c r="Q67" s="41">
        <v>0</v>
      </c>
      <c r="R67" s="41">
        <v>0</v>
      </c>
      <c r="S67" s="41">
        <v>0</v>
      </c>
      <c r="T67" s="41">
        <v>0</v>
      </c>
      <c r="U67" s="41">
        <v>0</v>
      </c>
      <c r="V67" s="41">
        <v>0</v>
      </c>
      <c r="W67" s="41">
        <v>0</v>
      </c>
      <c r="X67" s="41">
        <f>SUM(D61:Y61,D67:W67)</f>
        <v>0</v>
      </c>
    </row>
    <row r="68" spans="3:49" s="31" customFormat="1" ht="10.7" customHeight="1">
      <c r="D68" s="50"/>
      <c r="E68" s="50"/>
      <c r="F68" s="50"/>
      <c r="G68" s="50"/>
      <c r="H68" s="50"/>
      <c r="I68" s="50"/>
      <c r="J68" s="50"/>
      <c r="K68" s="50"/>
      <c r="L68" s="50"/>
      <c r="M68" s="50"/>
      <c r="N68" s="50"/>
      <c r="O68" s="50"/>
      <c r="P68" s="50"/>
      <c r="Q68" s="50"/>
      <c r="R68" s="50"/>
      <c r="S68" s="50"/>
      <c r="T68" s="50"/>
      <c r="U68" s="50"/>
      <c r="V68" s="50"/>
      <c r="W68" s="50"/>
      <c r="X68" s="50"/>
      <c r="Y68" s="94"/>
      <c r="Z68" s="94"/>
      <c r="AA68" s="94"/>
      <c r="AB68" s="94"/>
      <c r="AC68" s="94"/>
      <c r="AD68" s="94"/>
      <c r="AE68" s="94"/>
      <c r="AF68" s="94"/>
      <c r="AG68" s="94"/>
      <c r="AH68" s="94"/>
      <c r="AI68" s="94"/>
      <c r="AJ68" s="94"/>
      <c r="AK68" s="94"/>
      <c r="AL68" s="94"/>
      <c r="AM68" s="94"/>
      <c r="AN68" s="94"/>
      <c r="AO68" s="94"/>
      <c r="AP68" s="94"/>
      <c r="AQ68" s="94"/>
      <c r="AR68" s="94"/>
    </row>
    <row r="69" spans="3:49" s="31" customFormat="1" ht="17.25">
      <c r="C69" s="32" t="s">
        <v>122</v>
      </c>
      <c r="D69" s="25"/>
      <c r="E69" s="25"/>
      <c r="F69" s="69"/>
      <c r="G69" s="70"/>
      <c r="H69" s="25"/>
      <c r="I69" s="25"/>
      <c r="J69" s="71"/>
      <c r="K69" s="72"/>
      <c r="L69" s="25"/>
      <c r="M69" s="25"/>
      <c r="N69" s="25"/>
      <c r="O69" s="25"/>
      <c r="P69" s="25"/>
      <c r="Q69" s="25"/>
      <c r="R69" s="25"/>
      <c r="S69" s="25"/>
      <c r="T69" s="25"/>
      <c r="U69" s="25"/>
      <c r="V69" s="25"/>
      <c r="W69" s="29" t="s">
        <v>55</v>
      </c>
      <c r="X69" s="50"/>
      <c r="Y69" s="94"/>
      <c r="Z69" s="94"/>
      <c r="AA69" s="94"/>
      <c r="AB69" s="94"/>
      <c r="AC69" s="94"/>
      <c r="AD69" s="94"/>
      <c r="AE69" s="94"/>
      <c r="AF69" s="94"/>
      <c r="AG69" s="94"/>
      <c r="AH69" s="94"/>
      <c r="AI69" s="94"/>
      <c r="AJ69" s="94"/>
      <c r="AK69" s="94"/>
      <c r="AL69" s="94"/>
      <c r="AM69" s="94"/>
      <c r="AN69" s="94"/>
      <c r="AO69" s="94"/>
      <c r="AP69" s="94"/>
      <c r="AQ69" s="94"/>
      <c r="AR69" s="94"/>
    </row>
    <row r="70" spans="3:49" s="31" customFormat="1" ht="13.5">
      <c r="C70" s="47"/>
      <c r="D70" s="596">
        <f t="array" ref="D70:AS71">+TRANSPOSE('入力 _県内外'!$B$6:$C$47)</f>
        <v>1</v>
      </c>
      <c r="E70" s="596">
        <v>2</v>
      </c>
      <c r="F70" s="596">
        <v>3</v>
      </c>
      <c r="G70" s="596">
        <v>4</v>
      </c>
      <c r="H70" s="596">
        <v>5</v>
      </c>
      <c r="I70" s="596">
        <v>6</v>
      </c>
      <c r="J70" s="596">
        <v>7</v>
      </c>
      <c r="K70" s="596">
        <v>8</v>
      </c>
      <c r="L70" s="596">
        <v>9</v>
      </c>
      <c r="M70" s="596">
        <v>10</v>
      </c>
      <c r="N70" s="596">
        <v>11</v>
      </c>
      <c r="O70" s="596">
        <v>12</v>
      </c>
      <c r="P70" s="596">
        <v>13</v>
      </c>
      <c r="Q70" s="596">
        <v>14</v>
      </c>
      <c r="R70" s="596">
        <v>15</v>
      </c>
      <c r="S70" s="596">
        <v>16</v>
      </c>
      <c r="T70" s="596">
        <v>17</v>
      </c>
      <c r="U70" s="596">
        <v>18</v>
      </c>
      <c r="V70" s="596">
        <v>19</v>
      </c>
      <c r="W70" s="596">
        <v>20</v>
      </c>
      <c r="X70" s="596">
        <v>21</v>
      </c>
      <c r="Y70" s="596">
        <v>22</v>
      </c>
      <c r="Z70" s="596">
        <v>23</v>
      </c>
      <c r="AA70" s="596">
        <v>24</v>
      </c>
      <c r="AB70" s="596">
        <v>25</v>
      </c>
      <c r="AC70" s="596">
        <v>26</v>
      </c>
      <c r="AD70" s="596">
        <v>27</v>
      </c>
      <c r="AE70" s="596">
        <v>28</v>
      </c>
      <c r="AF70" s="596">
        <v>29</v>
      </c>
      <c r="AG70" s="596">
        <v>30</v>
      </c>
      <c r="AH70" s="596">
        <v>31</v>
      </c>
      <c r="AI70" s="596">
        <v>32</v>
      </c>
      <c r="AJ70" s="596">
        <v>33</v>
      </c>
      <c r="AK70" s="596">
        <v>34</v>
      </c>
      <c r="AL70" s="596">
        <v>35</v>
      </c>
      <c r="AM70" s="596">
        <v>36</v>
      </c>
      <c r="AN70" s="596">
        <v>37</v>
      </c>
      <c r="AO70" s="596">
        <v>38</v>
      </c>
      <c r="AP70" s="596">
        <v>39</v>
      </c>
      <c r="AQ70" s="596">
        <v>40</v>
      </c>
      <c r="AR70" s="596">
        <v>41</v>
      </c>
      <c r="AS70" s="596">
        <v>42</v>
      </c>
      <c r="AT70" s="94" t="s">
        <v>586</v>
      </c>
      <c r="AU70" s="94"/>
      <c r="AV70" s="47"/>
      <c r="AW70" s="94" t="s">
        <v>586</v>
      </c>
    </row>
    <row r="71" spans="3:49" s="31" customFormat="1" ht="54">
      <c r="C71" s="73" t="s">
        <v>56</v>
      </c>
      <c r="D71" s="546" t="str">
        <v>農業　　　　　</v>
      </c>
      <c r="E71" s="546" t="str">
        <v>林業　　　　　</v>
      </c>
      <c r="F71" s="546" t="str">
        <v>漁業　　　　</v>
      </c>
      <c r="G71" s="546" t="str">
        <v>鉱業</v>
      </c>
      <c r="H71" s="546" t="str">
        <v>飲食料品　　　　　　　</v>
      </c>
      <c r="I71" s="546" t="str">
        <v>繊維製品　</v>
      </c>
      <c r="J71" s="546" t="str">
        <v>パルプ・紙・木製品</v>
      </c>
      <c r="K71" s="546" t="str">
        <v>化学製品  　　　  　</v>
      </c>
      <c r="L71" s="546" t="str">
        <v>石油・石炭製品　　　</v>
      </c>
      <c r="M71" s="546" t="str">
        <v>プラスチック・ゴム</v>
      </c>
      <c r="N71" s="546" t="str">
        <v>窯業・土石製品　　</v>
      </c>
      <c r="O71" s="546" t="str">
        <v>鉄鋼　　　　　　　　</v>
      </c>
      <c r="P71" s="546" t="str">
        <v>非鉄金属　　　　　　</v>
      </c>
      <c r="Q71" s="546" t="str">
        <v>金属製品　　　　　　</v>
      </c>
      <c r="R71" s="546" t="str">
        <v>はん用機械</v>
      </c>
      <c r="S71" s="546" t="str">
        <v>生産用機械</v>
      </c>
      <c r="T71" s="546" t="str">
        <v>業務用機械</v>
      </c>
      <c r="U71" s="546" t="str">
        <v>電子部品</v>
      </c>
      <c r="V71" s="546" t="str">
        <v>電気機械　　　　　　</v>
      </c>
      <c r="W71" s="546" t="str">
        <v>情報・通信機器</v>
      </c>
      <c r="X71" s="546" t="str">
        <v>輸送機械  　　　　　</v>
      </c>
      <c r="Y71" s="546" t="str">
        <v>その他の製造工業製品</v>
      </c>
      <c r="Z71" s="546" t="str">
        <v>建設　　　　　　　　</v>
      </c>
      <c r="AA71" s="546" t="str">
        <v>電力・ガス・熱供給</v>
      </c>
      <c r="AB71" s="546" t="str">
        <v>水道</v>
      </c>
      <c r="AC71" s="546" t="str">
        <v>廃棄物処理</v>
      </c>
      <c r="AD71" s="546" t="str">
        <v>商業　　　　　　　　</v>
      </c>
      <c r="AE71" s="546" t="str">
        <v>金融・保険　　　　　</v>
      </c>
      <c r="AF71" s="546" t="str">
        <v>不動産　　　　　　　</v>
      </c>
      <c r="AG71" s="546" t="str">
        <v>運輸・郵便　　　</v>
      </c>
      <c r="AH71" s="546" t="str">
        <v>情報通信</v>
      </c>
      <c r="AI71" s="546" t="str">
        <v>公務　　　　　　　　</v>
      </c>
      <c r="AJ71" s="546" t="str">
        <v>教育・研究　　　　　</v>
      </c>
      <c r="AK71" s="546" t="str">
        <v>医療・福祉</v>
      </c>
      <c r="AL71" s="546" t="str">
        <v>その他の非営利団体サービス</v>
      </c>
      <c r="AM71" s="546" t="str">
        <v>対事業所サービス</v>
      </c>
      <c r="AN71" s="546" t="str">
        <v>宿泊業</v>
      </c>
      <c r="AO71" s="546" t="str">
        <v>飲食サービス</v>
      </c>
      <c r="AP71" s="546" t="str">
        <v>娯楽サービス</v>
      </c>
      <c r="AQ71" s="546" t="str">
        <v>対個人サービス</v>
      </c>
      <c r="AR71" s="546" t="str">
        <v>事務用品</v>
      </c>
      <c r="AS71" s="546" t="str">
        <v>分類不明</v>
      </c>
      <c r="AT71" s="94" t="s">
        <v>586</v>
      </c>
      <c r="AU71" s="94"/>
      <c r="AV71" s="30" t="s">
        <v>90</v>
      </c>
      <c r="AW71" s="94" t="s">
        <v>586</v>
      </c>
    </row>
    <row r="72" spans="3:49" s="31" customFormat="1" ht="13.5">
      <c r="C72" s="74" t="s">
        <v>114</v>
      </c>
      <c r="D72" s="75">
        <f t="array" ref="D72:AS72">+TRANSPOSE('1次効果'!$F$1238:$F$1279)</f>
        <v>0</v>
      </c>
      <c r="E72" s="75">
        <v>0</v>
      </c>
      <c r="F72" s="75">
        <v>0</v>
      </c>
      <c r="G72" s="75">
        <v>0</v>
      </c>
      <c r="H72" s="75">
        <v>0</v>
      </c>
      <c r="I72" s="75">
        <v>0</v>
      </c>
      <c r="J72" s="75">
        <v>0</v>
      </c>
      <c r="K72" s="75">
        <v>0</v>
      </c>
      <c r="L72" s="75">
        <v>0</v>
      </c>
      <c r="M72" s="75">
        <v>0</v>
      </c>
      <c r="N72" s="75">
        <v>0</v>
      </c>
      <c r="O72" s="75">
        <v>0</v>
      </c>
      <c r="P72" s="75">
        <v>0</v>
      </c>
      <c r="Q72" s="75">
        <v>0</v>
      </c>
      <c r="R72" s="75">
        <v>0</v>
      </c>
      <c r="S72" s="75">
        <v>0</v>
      </c>
      <c r="T72" s="75">
        <v>0</v>
      </c>
      <c r="U72" s="75">
        <v>0</v>
      </c>
      <c r="V72" s="75">
        <v>0</v>
      </c>
      <c r="W72" s="75">
        <v>0</v>
      </c>
      <c r="X72" s="75">
        <v>0</v>
      </c>
      <c r="Y72" s="75">
        <v>0</v>
      </c>
      <c r="Z72" s="75">
        <v>0</v>
      </c>
      <c r="AA72" s="75">
        <v>0</v>
      </c>
      <c r="AB72" s="75">
        <v>0</v>
      </c>
      <c r="AC72" s="75">
        <v>0</v>
      </c>
      <c r="AD72" s="75">
        <v>0</v>
      </c>
      <c r="AE72" s="75">
        <v>0</v>
      </c>
      <c r="AF72" s="75">
        <v>0</v>
      </c>
      <c r="AG72" s="75">
        <v>0</v>
      </c>
      <c r="AH72" s="75">
        <v>0</v>
      </c>
      <c r="AI72" s="75">
        <v>0</v>
      </c>
      <c r="AJ72" s="75">
        <v>0</v>
      </c>
      <c r="AK72" s="75">
        <v>0</v>
      </c>
      <c r="AL72" s="75">
        <v>0</v>
      </c>
      <c r="AM72" s="75">
        <v>0</v>
      </c>
      <c r="AN72" s="75">
        <v>0</v>
      </c>
      <c r="AO72" s="75">
        <v>0</v>
      </c>
      <c r="AP72" s="75">
        <v>0</v>
      </c>
      <c r="AQ72" s="75">
        <v>0</v>
      </c>
      <c r="AR72" s="75">
        <v>0</v>
      </c>
      <c r="AS72" s="75">
        <v>0</v>
      </c>
      <c r="AV72" s="568">
        <f>+SUM(D72:AS72)-X78</f>
        <v>0</v>
      </c>
    </row>
    <row r="73" spans="3:49" s="31" customFormat="1" ht="13.5">
      <c r="C73" s="77" t="s">
        <v>115</v>
      </c>
      <c r="D73" s="37">
        <f t="array" ref="D73:AS73">+TRANSPOSE('1次効果'!$F$1970:$F$2011)</f>
        <v>0</v>
      </c>
      <c r="E73" s="37">
        <v>0</v>
      </c>
      <c r="F73" s="37">
        <v>0</v>
      </c>
      <c r="G73" s="37">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V73" s="568">
        <f>+SUM(D73:AS73)-X79</f>
        <v>0</v>
      </c>
    </row>
    <row r="74" spans="3:49" s="31" customFormat="1" ht="13.5">
      <c r="C74" s="77" t="s">
        <v>116</v>
      </c>
      <c r="D74" s="37">
        <f t="array" ref="D74:AS74">+TRANSPOSE('2次効果'!$F$1442:$F$1483)</f>
        <v>0</v>
      </c>
      <c r="E74" s="37">
        <v>0</v>
      </c>
      <c r="F74" s="37">
        <v>0</v>
      </c>
      <c r="G74" s="37">
        <v>0</v>
      </c>
      <c r="H74" s="37">
        <v>0</v>
      </c>
      <c r="I74" s="37">
        <v>0</v>
      </c>
      <c r="J74" s="37">
        <v>0</v>
      </c>
      <c r="K74" s="37">
        <v>0</v>
      </c>
      <c r="L74" s="37">
        <v>0</v>
      </c>
      <c r="M74" s="37">
        <v>0</v>
      </c>
      <c r="N74" s="37">
        <v>0</v>
      </c>
      <c r="O74" s="37">
        <v>0</v>
      </c>
      <c r="P74" s="37">
        <v>0</v>
      </c>
      <c r="Q74" s="93">
        <v>0</v>
      </c>
      <c r="R74" s="93">
        <v>0</v>
      </c>
      <c r="S74" s="93">
        <v>0</v>
      </c>
      <c r="T74" s="93">
        <v>0</v>
      </c>
      <c r="U74" s="93">
        <v>0</v>
      </c>
      <c r="V74" s="93">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V74" s="569">
        <f>+SUM(D74:AS74)-X80</f>
        <v>0</v>
      </c>
    </row>
    <row r="75" spans="3:49" s="31" customFormat="1" ht="13.5">
      <c r="C75" s="77" t="s">
        <v>107</v>
      </c>
      <c r="D75" s="37">
        <f t="shared" ref="D75:AS75" si="8">SUM(D72:D74)</f>
        <v>0</v>
      </c>
      <c r="E75" s="37">
        <f t="shared" si="8"/>
        <v>0</v>
      </c>
      <c r="F75" s="37">
        <f t="shared" si="8"/>
        <v>0</v>
      </c>
      <c r="G75" s="37">
        <f t="shared" si="8"/>
        <v>0</v>
      </c>
      <c r="H75" s="37">
        <f t="shared" si="8"/>
        <v>0</v>
      </c>
      <c r="I75" s="37">
        <f t="shared" si="8"/>
        <v>0</v>
      </c>
      <c r="J75" s="37">
        <f t="shared" si="8"/>
        <v>0</v>
      </c>
      <c r="K75" s="37">
        <f t="shared" si="8"/>
        <v>0</v>
      </c>
      <c r="L75" s="37">
        <f t="shared" si="8"/>
        <v>0</v>
      </c>
      <c r="M75" s="37">
        <f t="shared" si="8"/>
        <v>0</v>
      </c>
      <c r="N75" s="37">
        <f t="shared" si="8"/>
        <v>0</v>
      </c>
      <c r="O75" s="37">
        <f t="shared" si="8"/>
        <v>0</v>
      </c>
      <c r="P75" s="37">
        <f t="shared" si="8"/>
        <v>0</v>
      </c>
      <c r="Q75" s="93">
        <f t="shared" si="8"/>
        <v>0</v>
      </c>
      <c r="R75" s="93">
        <f t="shared" si="8"/>
        <v>0</v>
      </c>
      <c r="S75" s="93">
        <f t="shared" si="8"/>
        <v>0</v>
      </c>
      <c r="T75" s="93">
        <f t="shared" si="8"/>
        <v>0</v>
      </c>
      <c r="U75" s="93">
        <f t="shared" si="8"/>
        <v>0</v>
      </c>
      <c r="V75" s="93">
        <f t="shared" si="8"/>
        <v>0</v>
      </c>
      <c r="W75" s="37">
        <f t="shared" si="8"/>
        <v>0</v>
      </c>
      <c r="X75" s="41">
        <f t="shared" si="8"/>
        <v>0</v>
      </c>
      <c r="Y75" s="41">
        <f t="shared" si="8"/>
        <v>0</v>
      </c>
      <c r="Z75" s="41">
        <f t="shared" si="8"/>
        <v>0</v>
      </c>
      <c r="AA75" s="41">
        <f t="shared" si="8"/>
        <v>0</v>
      </c>
      <c r="AB75" s="41">
        <f t="shared" si="8"/>
        <v>0</v>
      </c>
      <c r="AC75" s="41">
        <f t="shared" si="8"/>
        <v>0</v>
      </c>
      <c r="AD75" s="41">
        <f t="shared" si="8"/>
        <v>0</v>
      </c>
      <c r="AE75" s="41">
        <f t="shared" si="8"/>
        <v>0</v>
      </c>
      <c r="AF75" s="41">
        <f t="shared" si="8"/>
        <v>0</v>
      </c>
      <c r="AG75" s="41">
        <f t="shared" si="8"/>
        <v>0</v>
      </c>
      <c r="AH75" s="41">
        <f t="shared" si="8"/>
        <v>0</v>
      </c>
      <c r="AI75" s="41">
        <f t="shared" si="8"/>
        <v>0</v>
      </c>
      <c r="AJ75" s="41">
        <f t="shared" si="8"/>
        <v>0</v>
      </c>
      <c r="AK75" s="41">
        <f t="shared" si="8"/>
        <v>0</v>
      </c>
      <c r="AL75" s="41">
        <f t="shared" si="8"/>
        <v>0</v>
      </c>
      <c r="AM75" s="41">
        <f t="shared" si="8"/>
        <v>0</v>
      </c>
      <c r="AN75" s="41">
        <f t="shared" si="8"/>
        <v>0</v>
      </c>
      <c r="AO75" s="41">
        <f t="shared" si="8"/>
        <v>0</v>
      </c>
      <c r="AP75" s="41">
        <f t="shared" si="8"/>
        <v>0</v>
      </c>
      <c r="AQ75" s="41">
        <f t="shared" si="8"/>
        <v>0</v>
      </c>
      <c r="AR75" s="41">
        <f t="shared" si="8"/>
        <v>0</v>
      </c>
      <c r="AS75" s="41">
        <f t="shared" si="8"/>
        <v>0</v>
      </c>
      <c r="AV75" s="569">
        <f>+SUM(D75:AS75)-X81</f>
        <v>0</v>
      </c>
    </row>
    <row r="76" spans="3:49" s="31" customFormat="1" ht="13.5">
      <c r="C76" s="47"/>
      <c r="D76" s="545">
        <f t="array" ref="D76:W77">+Z70:AS71</f>
        <v>23</v>
      </c>
      <c r="E76" s="545">
        <v>24</v>
      </c>
      <c r="F76" s="545">
        <v>25</v>
      </c>
      <c r="G76" s="545">
        <v>26</v>
      </c>
      <c r="H76" s="545">
        <v>27</v>
      </c>
      <c r="I76" s="545">
        <v>28</v>
      </c>
      <c r="J76" s="545">
        <v>29</v>
      </c>
      <c r="K76" s="545">
        <v>30</v>
      </c>
      <c r="L76" s="545">
        <v>31</v>
      </c>
      <c r="M76" s="545">
        <v>32</v>
      </c>
      <c r="N76" s="545">
        <v>33</v>
      </c>
      <c r="O76" s="545">
        <v>34</v>
      </c>
      <c r="P76" s="545">
        <v>35</v>
      </c>
      <c r="Q76" s="545">
        <v>36</v>
      </c>
      <c r="R76" s="545">
        <v>37</v>
      </c>
      <c r="S76" s="545">
        <v>38</v>
      </c>
      <c r="T76" s="545">
        <v>39</v>
      </c>
      <c r="U76" s="545">
        <v>40</v>
      </c>
      <c r="V76" s="545">
        <v>41</v>
      </c>
      <c r="W76" s="545">
        <v>42</v>
      </c>
      <c r="X76" s="545"/>
      <c r="Z76" s="94"/>
      <c r="AA76" s="94"/>
      <c r="AB76" s="94"/>
      <c r="AC76" s="94"/>
      <c r="AD76" s="94"/>
      <c r="AE76" s="94"/>
      <c r="AF76" s="94"/>
      <c r="AG76" s="94"/>
      <c r="AH76" s="94"/>
      <c r="AI76" s="94"/>
      <c r="AJ76" s="94"/>
      <c r="AK76" s="94"/>
      <c r="AL76" s="94"/>
      <c r="AM76" s="94"/>
      <c r="AN76" s="94"/>
      <c r="AO76" s="94"/>
      <c r="AP76" s="94"/>
      <c r="AQ76" s="94"/>
      <c r="AR76" s="94"/>
    </row>
    <row r="77" spans="3:49" s="31" customFormat="1" ht="54">
      <c r="C77" s="73" t="s">
        <v>56</v>
      </c>
      <c r="D77" s="546" t="str">
        <v>建設　　　　　　　　</v>
      </c>
      <c r="E77" s="546" t="str">
        <v>電力・ガス・熱供給</v>
      </c>
      <c r="F77" s="546" t="str">
        <v>水道</v>
      </c>
      <c r="G77" s="546" t="str">
        <v>廃棄物処理</v>
      </c>
      <c r="H77" s="546" t="str">
        <v>商業　　　　　　　　</v>
      </c>
      <c r="I77" s="546" t="str">
        <v>金融・保険　　　　　</v>
      </c>
      <c r="J77" s="546" t="str">
        <v>不動産　　　　　　　</v>
      </c>
      <c r="K77" s="546" t="str">
        <v>運輸・郵便　　　</v>
      </c>
      <c r="L77" s="546" t="str">
        <v>情報通信</v>
      </c>
      <c r="M77" s="546" t="str">
        <v>公務　　　　　　　　</v>
      </c>
      <c r="N77" s="546" t="str">
        <v>教育・研究　　　　　</v>
      </c>
      <c r="O77" s="546" t="str">
        <v>医療・福祉</v>
      </c>
      <c r="P77" s="546" t="str">
        <v>その他の非営利団体サービス</v>
      </c>
      <c r="Q77" s="546" t="str">
        <v>対事業所サービス</v>
      </c>
      <c r="R77" s="546" t="str">
        <v>宿泊業</v>
      </c>
      <c r="S77" s="546" t="str">
        <v>飲食サービス</v>
      </c>
      <c r="T77" s="546" t="str">
        <v>娯楽サービス</v>
      </c>
      <c r="U77" s="546" t="str">
        <v>対個人サービス</v>
      </c>
      <c r="V77" s="546" t="str">
        <v>事務用品</v>
      </c>
      <c r="W77" s="546" t="str">
        <v>分類不明</v>
      </c>
      <c r="X77" s="546" t="s">
        <v>90</v>
      </c>
      <c r="Z77" s="94"/>
      <c r="AA77" s="94"/>
      <c r="AB77" s="94"/>
      <c r="AC77" s="94"/>
      <c r="AD77" s="94"/>
      <c r="AE77" s="94"/>
      <c r="AF77" s="94"/>
      <c r="AG77" s="94"/>
      <c r="AH77" s="94"/>
      <c r="AI77" s="94"/>
      <c r="AJ77" s="94"/>
      <c r="AK77" s="94"/>
      <c r="AL77" s="94"/>
      <c r="AM77" s="94"/>
      <c r="AN77" s="94"/>
      <c r="AO77" s="94"/>
      <c r="AP77" s="94"/>
      <c r="AQ77" s="94"/>
      <c r="AR77" s="94"/>
    </row>
    <row r="78" spans="3:49" s="31" customFormat="1" ht="13.5">
      <c r="C78" s="74" t="s">
        <v>114</v>
      </c>
      <c r="D78" s="75">
        <f t="array" ref="D78:W81">+Z72:AS75</f>
        <v>0</v>
      </c>
      <c r="E78" s="75">
        <v>0</v>
      </c>
      <c r="F78" s="75">
        <v>0</v>
      </c>
      <c r="G78" s="75">
        <v>0</v>
      </c>
      <c r="H78" s="75">
        <v>0</v>
      </c>
      <c r="I78" s="75">
        <v>0</v>
      </c>
      <c r="J78" s="75">
        <v>0</v>
      </c>
      <c r="K78" s="75">
        <v>0</v>
      </c>
      <c r="L78" s="75">
        <v>0</v>
      </c>
      <c r="M78" s="75">
        <v>0</v>
      </c>
      <c r="N78" s="75">
        <v>0</v>
      </c>
      <c r="O78" s="75">
        <v>0</v>
      </c>
      <c r="P78" s="75">
        <v>0</v>
      </c>
      <c r="Q78" s="92">
        <v>0</v>
      </c>
      <c r="R78" s="92">
        <v>0</v>
      </c>
      <c r="S78" s="92">
        <v>0</v>
      </c>
      <c r="T78" s="92">
        <v>0</v>
      </c>
      <c r="U78" s="92">
        <v>0</v>
      </c>
      <c r="V78" s="92">
        <v>0</v>
      </c>
      <c r="W78" s="75">
        <v>0</v>
      </c>
      <c r="X78" s="75">
        <f>SUM(D72:Y72,D78:W78)</f>
        <v>0</v>
      </c>
      <c r="Z78" s="94"/>
      <c r="AA78" s="94"/>
      <c r="AB78" s="94"/>
      <c r="AC78" s="94"/>
      <c r="AD78" s="94"/>
      <c r="AE78" s="94"/>
      <c r="AF78" s="94"/>
      <c r="AG78" s="94"/>
      <c r="AH78" s="94"/>
      <c r="AI78" s="94"/>
      <c r="AJ78" s="94"/>
      <c r="AK78" s="94"/>
      <c r="AL78" s="94"/>
      <c r="AM78" s="94"/>
      <c r="AN78" s="94"/>
      <c r="AO78" s="94"/>
      <c r="AP78" s="94"/>
      <c r="AQ78" s="94"/>
      <c r="AR78" s="94"/>
    </row>
    <row r="79" spans="3:49" s="31" customFormat="1" ht="13.5">
      <c r="C79" s="77" t="s">
        <v>115</v>
      </c>
      <c r="D79" s="93">
        <v>0</v>
      </c>
      <c r="E79" s="93">
        <v>0</v>
      </c>
      <c r="F79" s="93">
        <v>0</v>
      </c>
      <c r="G79" s="93">
        <v>0</v>
      </c>
      <c r="H79" s="93">
        <v>0</v>
      </c>
      <c r="I79" s="93">
        <v>0</v>
      </c>
      <c r="J79" s="93">
        <v>0</v>
      </c>
      <c r="K79" s="93">
        <v>0</v>
      </c>
      <c r="L79" s="93">
        <v>0</v>
      </c>
      <c r="M79" s="93">
        <v>0</v>
      </c>
      <c r="N79" s="93">
        <v>0</v>
      </c>
      <c r="O79" s="93">
        <v>0</v>
      </c>
      <c r="P79" s="93">
        <v>0</v>
      </c>
      <c r="Q79" s="93">
        <v>0</v>
      </c>
      <c r="R79" s="93">
        <v>0</v>
      </c>
      <c r="S79" s="93">
        <v>0</v>
      </c>
      <c r="T79" s="93">
        <v>0</v>
      </c>
      <c r="U79" s="93">
        <v>0</v>
      </c>
      <c r="V79" s="93">
        <v>0</v>
      </c>
      <c r="W79" s="37">
        <v>0</v>
      </c>
      <c r="X79" s="37">
        <f>SUM(D73:Y73,D79:W79)</f>
        <v>0</v>
      </c>
      <c r="Z79" s="94"/>
      <c r="AA79" s="94"/>
      <c r="AB79" s="94"/>
      <c r="AC79" s="94"/>
      <c r="AD79" s="94"/>
      <c r="AE79" s="94"/>
      <c r="AF79" s="94"/>
      <c r="AG79" s="94"/>
      <c r="AH79" s="94"/>
      <c r="AI79" s="94"/>
      <c r="AJ79" s="94"/>
      <c r="AK79" s="94"/>
      <c r="AL79" s="94"/>
      <c r="AM79" s="94"/>
      <c r="AN79" s="94"/>
      <c r="AO79" s="94"/>
      <c r="AP79" s="94"/>
      <c r="AQ79" s="94"/>
      <c r="AR79" s="94"/>
    </row>
    <row r="80" spans="3:49" s="31" customFormat="1" ht="13.5">
      <c r="C80" s="77" t="s">
        <v>116</v>
      </c>
      <c r="D80" s="37">
        <v>0</v>
      </c>
      <c r="E80" s="37">
        <v>0</v>
      </c>
      <c r="F80" s="37">
        <v>0</v>
      </c>
      <c r="G80" s="37">
        <v>0</v>
      </c>
      <c r="H80" s="37">
        <v>0</v>
      </c>
      <c r="I80" s="37">
        <v>0</v>
      </c>
      <c r="J80" s="37">
        <v>0</v>
      </c>
      <c r="K80" s="37">
        <v>0</v>
      </c>
      <c r="L80" s="37">
        <v>0</v>
      </c>
      <c r="M80" s="37">
        <v>0</v>
      </c>
      <c r="N80" s="37">
        <v>0</v>
      </c>
      <c r="O80" s="37">
        <v>0</v>
      </c>
      <c r="P80" s="37">
        <v>0</v>
      </c>
      <c r="Q80" s="93">
        <v>0</v>
      </c>
      <c r="R80" s="93">
        <v>0</v>
      </c>
      <c r="S80" s="93">
        <v>0</v>
      </c>
      <c r="T80" s="93">
        <v>0</v>
      </c>
      <c r="U80" s="93">
        <v>0</v>
      </c>
      <c r="V80" s="93">
        <v>0</v>
      </c>
      <c r="W80" s="37">
        <v>0</v>
      </c>
      <c r="X80" s="37">
        <f>SUM(D74:Y74,D80:W80)</f>
        <v>0</v>
      </c>
      <c r="Z80" s="94"/>
      <c r="AA80" s="94"/>
      <c r="AB80" s="94"/>
      <c r="AC80" s="94"/>
      <c r="AD80" s="94"/>
      <c r="AE80" s="94"/>
      <c r="AF80" s="94"/>
      <c r="AG80" s="94"/>
      <c r="AH80" s="94"/>
      <c r="AI80" s="94"/>
      <c r="AJ80" s="94"/>
      <c r="AK80" s="94"/>
      <c r="AL80" s="94"/>
      <c r="AM80" s="94"/>
      <c r="AN80" s="94"/>
      <c r="AO80" s="94"/>
      <c r="AP80" s="94"/>
      <c r="AQ80" s="94"/>
      <c r="AR80" s="94"/>
    </row>
    <row r="81" spans="3:49" s="31" customFormat="1" ht="13.5">
      <c r="C81" s="79" t="s">
        <v>107</v>
      </c>
      <c r="D81" s="41">
        <v>0</v>
      </c>
      <c r="E81" s="41">
        <v>0</v>
      </c>
      <c r="F81" s="41">
        <v>0</v>
      </c>
      <c r="G81" s="41">
        <v>0</v>
      </c>
      <c r="H81" s="41">
        <v>0</v>
      </c>
      <c r="I81" s="41">
        <v>0</v>
      </c>
      <c r="J81" s="41">
        <v>0</v>
      </c>
      <c r="K81" s="41">
        <v>0</v>
      </c>
      <c r="L81" s="41">
        <v>0</v>
      </c>
      <c r="M81" s="41">
        <v>0</v>
      </c>
      <c r="N81" s="41">
        <v>0</v>
      </c>
      <c r="O81" s="41">
        <v>0</v>
      </c>
      <c r="P81" s="41">
        <v>0</v>
      </c>
      <c r="Q81" s="41">
        <v>0</v>
      </c>
      <c r="R81" s="41">
        <v>0</v>
      </c>
      <c r="S81" s="41">
        <v>0</v>
      </c>
      <c r="T81" s="41">
        <v>0</v>
      </c>
      <c r="U81" s="41">
        <v>0</v>
      </c>
      <c r="V81" s="41">
        <v>0</v>
      </c>
      <c r="W81" s="41">
        <v>0</v>
      </c>
      <c r="X81" s="41">
        <f>SUM(D75:Y75,D81:W81)</f>
        <v>0</v>
      </c>
      <c r="Z81" s="94"/>
      <c r="AA81" s="94"/>
      <c r="AB81" s="94"/>
      <c r="AC81" s="94"/>
      <c r="AD81" s="94"/>
      <c r="AE81" s="94"/>
      <c r="AF81" s="94"/>
      <c r="AG81" s="94"/>
      <c r="AH81" s="94"/>
      <c r="AI81" s="94"/>
      <c r="AJ81" s="94"/>
      <c r="AK81" s="94"/>
      <c r="AL81" s="94"/>
      <c r="AM81" s="94"/>
      <c r="AN81" s="94"/>
      <c r="AO81" s="94"/>
      <c r="AP81" s="94"/>
      <c r="AQ81" s="94"/>
      <c r="AR81" s="94"/>
    </row>
    <row r="82" spans="3:49" s="31" customFormat="1" ht="10.7" customHeight="1">
      <c r="D82" s="50"/>
      <c r="E82" s="50"/>
      <c r="F82" s="50"/>
      <c r="G82" s="50"/>
      <c r="H82" s="50"/>
      <c r="I82" s="50"/>
      <c r="J82" s="50"/>
      <c r="K82" s="50"/>
      <c r="L82" s="50"/>
      <c r="M82" s="50"/>
      <c r="N82" s="50"/>
      <c r="O82" s="50"/>
      <c r="P82" s="50"/>
      <c r="Q82" s="50"/>
      <c r="R82" s="50"/>
      <c r="S82" s="50"/>
      <c r="T82" s="50"/>
      <c r="U82" s="50"/>
      <c r="V82" s="50"/>
      <c r="W82" s="50"/>
      <c r="X82" s="50"/>
      <c r="Y82" s="94"/>
      <c r="Z82" s="94"/>
      <c r="AA82" s="94"/>
      <c r="AB82" s="94"/>
      <c r="AC82" s="94"/>
      <c r="AD82" s="94"/>
      <c r="AE82" s="94"/>
      <c r="AF82" s="94"/>
      <c r="AG82" s="94"/>
      <c r="AH82" s="94"/>
      <c r="AI82" s="94"/>
      <c r="AJ82" s="94"/>
      <c r="AK82" s="94"/>
      <c r="AL82" s="94"/>
      <c r="AM82" s="94"/>
      <c r="AN82" s="94"/>
      <c r="AO82" s="94"/>
      <c r="AP82" s="94"/>
      <c r="AQ82" s="94"/>
      <c r="AR82" s="94"/>
    </row>
    <row r="83" spans="3:49" s="31" customFormat="1" ht="17.25">
      <c r="C83" s="32" t="s">
        <v>183</v>
      </c>
      <c r="D83" s="25"/>
      <c r="E83" s="25"/>
      <c r="F83" s="69"/>
      <c r="G83" s="70"/>
      <c r="H83" s="25"/>
      <c r="I83" s="25"/>
      <c r="J83" s="71"/>
      <c r="K83" s="72"/>
      <c r="L83" s="25"/>
      <c r="M83" s="25"/>
      <c r="N83" s="25"/>
      <c r="O83" s="25"/>
      <c r="P83" s="25"/>
      <c r="Q83" s="25"/>
      <c r="R83" s="25"/>
      <c r="S83" s="25"/>
      <c r="T83" s="25"/>
      <c r="U83" s="25"/>
      <c r="V83" s="25"/>
      <c r="W83" s="29" t="s">
        <v>55</v>
      </c>
      <c r="X83" s="50"/>
      <c r="Y83" s="94"/>
      <c r="Z83" s="94"/>
      <c r="AA83" s="94"/>
      <c r="AB83" s="94"/>
      <c r="AC83" s="94"/>
      <c r="AD83" s="94"/>
      <c r="AE83" s="94"/>
      <c r="AF83" s="94"/>
      <c r="AG83" s="94"/>
      <c r="AH83" s="94"/>
      <c r="AI83" s="94"/>
      <c r="AJ83" s="94"/>
      <c r="AK83" s="94"/>
      <c r="AL83" s="94"/>
      <c r="AM83" s="94"/>
      <c r="AN83" s="94"/>
      <c r="AO83" s="94"/>
      <c r="AP83" s="94"/>
      <c r="AQ83" s="94"/>
      <c r="AR83" s="94"/>
    </row>
    <row r="84" spans="3:49" s="31" customFormat="1" ht="13.5">
      <c r="C84" s="47"/>
      <c r="D84" s="596">
        <f t="array" ref="D84:AS85">+TRANSPOSE('入力 _県内外'!$B$6:$C$47)</f>
        <v>1</v>
      </c>
      <c r="E84" s="596">
        <v>2</v>
      </c>
      <c r="F84" s="596">
        <v>3</v>
      </c>
      <c r="G84" s="596">
        <v>4</v>
      </c>
      <c r="H84" s="596">
        <v>5</v>
      </c>
      <c r="I84" s="596">
        <v>6</v>
      </c>
      <c r="J84" s="596">
        <v>7</v>
      </c>
      <c r="K84" s="596">
        <v>8</v>
      </c>
      <c r="L84" s="596">
        <v>9</v>
      </c>
      <c r="M84" s="596">
        <v>10</v>
      </c>
      <c r="N84" s="596">
        <v>11</v>
      </c>
      <c r="O84" s="596">
        <v>12</v>
      </c>
      <c r="P84" s="596">
        <v>13</v>
      </c>
      <c r="Q84" s="596">
        <v>14</v>
      </c>
      <c r="R84" s="596">
        <v>15</v>
      </c>
      <c r="S84" s="596">
        <v>16</v>
      </c>
      <c r="T84" s="596">
        <v>17</v>
      </c>
      <c r="U84" s="596">
        <v>18</v>
      </c>
      <c r="V84" s="596">
        <v>19</v>
      </c>
      <c r="W84" s="596">
        <v>20</v>
      </c>
      <c r="X84" s="596">
        <v>21</v>
      </c>
      <c r="Y84" s="596">
        <v>22</v>
      </c>
      <c r="Z84" s="596">
        <v>23</v>
      </c>
      <c r="AA84" s="596">
        <v>24</v>
      </c>
      <c r="AB84" s="596">
        <v>25</v>
      </c>
      <c r="AC84" s="596">
        <v>26</v>
      </c>
      <c r="AD84" s="596">
        <v>27</v>
      </c>
      <c r="AE84" s="596">
        <v>28</v>
      </c>
      <c r="AF84" s="596">
        <v>29</v>
      </c>
      <c r="AG84" s="596">
        <v>30</v>
      </c>
      <c r="AH84" s="596">
        <v>31</v>
      </c>
      <c r="AI84" s="596">
        <v>32</v>
      </c>
      <c r="AJ84" s="596">
        <v>33</v>
      </c>
      <c r="AK84" s="596">
        <v>34</v>
      </c>
      <c r="AL84" s="596">
        <v>35</v>
      </c>
      <c r="AM84" s="596">
        <v>36</v>
      </c>
      <c r="AN84" s="596">
        <v>37</v>
      </c>
      <c r="AO84" s="596">
        <v>38</v>
      </c>
      <c r="AP84" s="596">
        <v>39</v>
      </c>
      <c r="AQ84" s="596">
        <v>40</v>
      </c>
      <c r="AR84" s="596">
        <v>41</v>
      </c>
      <c r="AS84" s="596">
        <v>42</v>
      </c>
      <c r="AT84" s="94" t="s">
        <v>586</v>
      </c>
      <c r="AU84" s="94"/>
      <c r="AV84" s="47"/>
      <c r="AW84" s="94" t="s">
        <v>586</v>
      </c>
    </row>
    <row r="85" spans="3:49" s="31" customFormat="1" ht="54">
      <c r="C85" s="73" t="s">
        <v>56</v>
      </c>
      <c r="D85" s="546" t="str">
        <v>農業　　　　　</v>
      </c>
      <c r="E85" s="546" t="str">
        <v>林業　　　　　</v>
      </c>
      <c r="F85" s="546" t="str">
        <v>漁業　　　　</v>
      </c>
      <c r="G85" s="546" t="str">
        <v>鉱業</v>
      </c>
      <c r="H85" s="546" t="str">
        <v>飲食料品　　　　　　　</v>
      </c>
      <c r="I85" s="546" t="str">
        <v>繊維製品　</v>
      </c>
      <c r="J85" s="546" t="str">
        <v>パルプ・紙・木製品</v>
      </c>
      <c r="K85" s="546" t="str">
        <v>化学製品  　　　  　</v>
      </c>
      <c r="L85" s="546" t="str">
        <v>石油・石炭製品　　　</v>
      </c>
      <c r="M85" s="546" t="str">
        <v>プラスチック・ゴム</v>
      </c>
      <c r="N85" s="546" t="str">
        <v>窯業・土石製品　　</v>
      </c>
      <c r="O85" s="546" t="str">
        <v>鉄鋼　　　　　　　　</v>
      </c>
      <c r="P85" s="546" t="str">
        <v>非鉄金属　　　　　　</v>
      </c>
      <c r="Q85" s="546" t="str">
        <v>金属製品　　　　　　</v>
      </c>
      <c r="R85" s="546" t="str">
        <v>はん用機械</v>
      </c>
      <c r="S85" s="546" t="str">
        <v>生産用機械</v>
      </c>
      <c r="T85" s="546" t="str">
        <v>業務用機械</v>
      </c>
      <c r="U85" s="546" t="str">
        <v>電子部品</v>
      </c>
      <c r="V85" s="546" t="str">
        <v>電気機械　　　　　　</v>
      </c>
      <c r="W85" s="546" t="str">
        <v>情報・通信機器</v>
      </c>
      <c r="X85" s="546" t="str">
        <v>輸送機械  　　　　　</v>
      </c>
      <c r="Y85" s="546" t="str">
        <v>その他の製造工業製品</v>
      </c>
      <c r="Z85" s="546" t="str">
        <v>建設　　　　　　　　</v>
      </c>
      <c r="AA85" s="546" t="str">
        <v>電力・ガス・熱供給</v>
      </c>
      <c r="AB85" s="546" t="str">
        <v>水道</v>
      </c>
      <c r="AC85" s="546" t="str">
        <v>廃棄物処理</v>
      </c>
      <c r="AD85" s="546" t="str">
        <v>商業　　　　　　　　</v>
      </c>
      <c r="AE85" s="546" t="str">
        <v>金融・保険　　　　　</v>
      </c>
      <c r="AF85" s="546" t="str">
        <v>不動産　　　　　　　</v>
      </c>
      <c r="AG85" s="546" t="str">
        <v>運輸・郵便　　　</v>
      </c>
      <c r="AH85" s="546" t="str">
        <v>情報通信</v>
      </c>
      <c r="AI85" s="546" t="str">
        <v>公務　　　　　　　　</v>
      </c>
      <c r="AJ85" s="546" t="str">
        <v>教育・研究　　　　　</v>
      </c>
      <c r="AK85" s="546" t="str">
        <v>医療・福祉</v>
      </c>
      <c r="AL85" s="546" t="str">
        <v>その他の非営利団体サービス</v>
      </c>
      <c r="AM85" s="546" t="str">
        <v>対事業所サービス</v>
      </c>
      <c r="AN85" s="546" t="str">
        <v>宿泊業</v>
      </c>
      <c r="AO85" s="546" t="str">
        <v>飲食サービス</v>
      </c>
      <c r="AP85" s="546" t="str">
        <v>娯楽サービス</v>
      </c>
      <c r="AQ85" s="546" t="str">
        <v>対個人サービス</v>
      </c>
      <c r="AR85" s="546" t="str">
        <v>事務用品</v>
      </c>
      <c r="AS85" s="546" t="str">
        <v>分類不明</v>
      </c>
      <c r="AT85" s="94" t="s">
        <v>586</v>
      </c>
      <c r="AU85" s="94"/>
      <c r="AV85" s="30" t="s">
        <v>90</v>
      </c>
      <c r="AW85" s="94" t="s">
        <v>586</v>
      </c>
    </row>
    <row r="86" spans="3:49" s="31" customFormat="1" ht="13.5">
      <c r="C86" s="74" t="s">
        <v>114</v>
      </c>
      <c r="D86" s="75">
        <f>D58+D72</f>
        <v>0</v>
      </c>
      <c r="E86" s="75">
        <f t="shared" ref="E86:AS86" si="9">E58+E72</f>
        <v>0</v>
      </c>
      <c r="F86" s="75">
        <f t="shared" si="9"/>
        <v>0</v>
      </c>
      <c r="G86" s="75">
        <f t="shared" si="9"/>
        <v>0</v>
      </c>
      <c r="H86" s="75">
        <f t="shared" si="9"/>
        <v>0</v>
      </c>
      <c r="I86" s="75">
        <f t="shared" si="9"/>
        <v>0</v>
      </c>
      <c r="J86" s="75">
        <f t="shared" si="9"/>
        <v>0</v>
      </c>
      <c r="K86" s="75">
        <f t="shared" si="9"/>
        <v>0</v>
      </c>
      <c r="L86" s="75">
        <f t="shared" si="9"/>
        <v>0</v>
      </c>
      <c r="M86" s="75">
        <f t="shared" si="9"/>
        <v>0</v>
      </c>
      <c r="N86" s="75">
        <f t="shared" si="9"/>
        <v>0</v>
      </c>
      <c r="O86" s="75">
        <f t="shared" si="9"/>
        <v>0</v>
      </c>
      <c r="P86" s="75">
        <f t="shared" si="9"/>
        <v>0</v>
      </c>
      <c r="Q86" s="92">
        <f t="shared" si="9"/>
        <v>0</v>
      </c>
      <c r="R86" s="92">
        <f t="shared" si="9"/>
        <v>0</v>
      </c>
      <c r="S86" s="92">
        <f t="shared" si="9"/>
        <v>0</v>
      </c>
      <c r="T86" s="92">
        <f t="shared" si="9"/>
        <v>0</v>
      </c>
      <c r="U86" s="92">
        <f t="shared" si="9"/>
        <v>0</v>
      </c>
      <c r="V86" s="92">
        <f t="shared" si="9"/>
        <v>0</v>
      </c>
      <c r="W86" s="75">
        <f t="shared" si="9"/>
        <v>0</v>
      </c>
      <c r="X86" s="75">
        <f t="shared" si="9"/>
        <v>0</v>
      </c>
      <c r="Y86" s="75">
        <f t="shared" si="9"/>
        <v>0</v>
      </c>
      <c r="Z86" s="75">
        <f t="shared" si="9"/>
        <v>0</v>
      </c>
      <c r="AA86" s="75">
        <f t="shared" si="9"/>
        <v>0</v>
      </c>
      <c r="AB86" s="75">
        <f t="shared" si="9"/>
        <v>0</v>
      </c>
      <c r="AC86" s="75">
        <f t="shared" si="9"/>
        <v>0</v>
      </c>
      <c r="AD86" s="75">
        <f t="shared" si="9"/>
        <v>0</v>
      </c>
      <c r="AE86" s="75">
        <f t="shared" si="9"/>
        <v>0</v>
      </c>
      <c r="AF86" s="75">
        <f t="shared" si="9"/>
        <v>0</v>
      </c>
      <c r="AG86" s="75">
        <f t="shared" si="9"/>
        <v>0</v>
      </c>
      <c r="AH86" s="75">
        <f t="shared" si="9"/>
        <v>0</v>
      </c>
      <c r="AI86" s="75">
        <f t="shared" si="9"/>
        <v>0</v>
      </c>
      <c r="AJ86" s="75">
        <f t="shared" si="9"/>
        <v>0</v>
      </c>
      <c r="AK86" s="75">
        <f t="shared" si="9"/>
        <v>0</v>
      </c>
      <c r="AL86" s="75">
        <f t="shared" si="9"/>
        <v>0</v>
      </c>
      <c r="AM86" s="75">
        <f t="shared" si="9"/>
        <v>0</v>
      </c>
      <c r="AN86" s="75">
        <f t="shared" si="9"/>
        <v>0</v>
      </c>
      <c r="AO86" s="75">
        <f t="shared" si="9"/>
        <v>0</v>
      </c>
      <c r="AP86" s="75">
        <f t="shared" si="9"/>
        <v>0</v>
      </c>
      <c r="AQ86" s="75">
        <f t="shared" si="9"/>
        <v>0</v>
      </c>
      <c r="AR86" s="75">
        <f t="shared" si="9"/>
        <v>0</v>
      </c>
      <c r="AS86" s="75">
        <f t="shared" si="9"/>
        <v>0</v>
      </c>
      <c r="AV86" s="568">
        <f>+SUM(D86:AS86)-X92</f>
        <v>0</v>
      </c>
    </row>
    <row r="87" spans="3:49" s="31" customFormat="1" ht="13.5">
      <c r="C87" s="77" t="s">
        <v>115</v>
      </c>
      <c r="D87" s="37">
        <f>D59+D73</f>
        <v>0</v>
      </c>
      <c r="E87" s="37">
        <f t="shared" ref="E87:AS87" si="10">E59+E73</f>
        <v>0</v>
      </c>
      <c r="F87" s="37">
        <f t="shared" si="10"/>
        <v>0</v>
      </c>
      <c r="G87" s="37">
        <f t="shared" si="10"/>
        <v>0</v>
      </c>
      <c r="H87" s="37">
        <f t="shared" si="10"/>
        <v>0</v>
      </c>
      <c r="I87" s="37">
        <f t="shared" si="10"/>
        <v>0</v>
      </c>
      <c r="J87" s="37">
        <f t="shared" si="10"/>
        <v>0</v>
      </c>
      <c r="K87" s="37">
        <f t="shared" si="10"/>
        <v>0</v>
      </c>
      <c r="L87" s="37">
        <f t="shared" si="10"/>
        <v>0</v>
      </c>
      <c r="M87" s="37">
        <f t="shared" si="10"/>
        <v>0</v>
      </c>
      <c r="N87" s="37">
        <f t="shared" si="10"/>
        <v>0</v>
      </c>
      <c r="O87" s="37">
        <f t="shared" si="10"/>
        <v>0</v>
      </c>
      <c r="P87" s="37">
        <f t="shared" si="10"/>
        <v>0</v>
      </c>
      <c r="Q87" s="93">
        <f t="shared" si="10"/>
        <v>0</v>
      </c>
      <c r="R87" s="93">
        <f t="shared" si="10"/>
        <v>0</v>
      </c>
      <c r="S87" s="93">
        <f t="shared" si="10"/>
        <v>0</v>
      </c>
      <c r="T87" s="93">
        <f t="shared" si="10"/>
        <v>0</v>
      </c>
      <c r="U87" s="93">
        <f t="shared" si="10"/>
        <v>0</v>
      </c>
      <c r="V87" s="93">
        <f t="shared" si="10"/>
        <v>0</v>
      </c>
      <c r="W87" s="37">
        <f t="shared" si="10"/>
        <v>0</v>
      </c>
      <c r="X87" s="37">
        <f t="shared" si="10"/>
        <v>0</v>
      </c>
      <c r="Y87" s="37">
        <f t="shared" si="10"/>
        <v>0</v>
      </c>
      <c r="Z87" s="37">
        <f t="shared" si="10"/>
        <v>0</v>
      </c>
      <c r="AA87" s="37">
        <f t="shared" si="10"/>
        <v>0</v>
      </c>
      <c r="AB87" s="37">
        <f t="shared" si="10"/>
        <v>0</v>
      </c>
      <c r="AC87" s="37">
        <f t="shared" si="10"/>
        <v>0</v>
      </c>
      <c r="AD87" s="37">
        <f t="shared" si="10"/>
        <v>0</v>
      </c>
      <c r="AE87" s="37">
        <f t="shared" si="10"/>
        <v>0</v>
      </c>
      <c r="AF87" s="37">
        <f t="shared" si="10"/>
        <v>0</v>
      </c>
      <c r="AG87" s="37">
        <f t="shared" si="10"/>
        <v>0</v>
      </c>
      <c r="AH87" s="37">
        <f t="shared" si="10"/>
        <v>0</v>
      </c>
      <c r="AI87" s="37">
        <f t="shared" si="10"/>
        <v>0</v>
      </c>
      <c r="AJ87" s="37">
        <f t="shared" si="10"/>
        <v>0</v>
      </c>
      <c r="AK87" s="37">
        <f t="shared" si="10"/>
        <v>0</v>
      </c>
      <c r="AL87" s="37">
        <f t="shared" si="10"/>
        <v>0</v>
      </c>
      <c r="AM87" s="37">
        <f t="shared" si="10"/>
        <v>0</v>
      </c>
      <c r="AN87" s="37">
        <f t="shared" si="10"/>
        <v>0</v>
      </c>
      <c r="AO87" s="37">
        <f t="shared" si="10"/>
        <v>0</v>
      </c>
      <c r="AP87" s="37">
        <f t="shared" si="10"/>
        <v>0</v>
      </c>
      <c r="AQ87" s="37">
        <f t="shared" si="10"/>
        <v>0</v>
      </c>
      <c r="AR87" s="37">
        <f t="shared" si="10"/>
        <v>0</v>
      </c>
      <c r="AS87" s="37">
        <f t="shared" si="10"/>
        <v>0</v>
      </c>
      <c r="AV87" s="568">
        <f>+SUM(D87:AS87)-X93</f>
        <v>0</v>
      </c>
    </row>
    <row r="88" spans="3:49" s="31" customFormat="1" ht="13.5">
      <c r="C88" s="77" t="s">
        <v>116</v>
      </c>
      <c r="D88" s="37">
        <f>D60+D74</f>
        <v>0</v>
      </c>
      <c r="E88" s="37">
        <f t="shared" ref="E88:AS88" si="11">E60+E74</f>
        <v>0</v>
      </c>
      <c r="F88" s="37">
        <f t="shared" si="11"/>
        <v>0</v>
      </c>
      <c r="G88" s="37">
        <f t="shared" si="11"/>
        <v>0</v>
      </c>
      <c r="H88" s="37">
        <f t="shared" si="11"/>
        <v>0</v>
      </c>
      <c r="I88" s="37">
        <f t="shared" si="11"/>
        <v>0</v>
      </c>
      <c r="J88" s="37">
        <f t="shared" si="11"/>
        <v>0</v>
      </c>
      <c r="K88" s="37">
        <f t="shared" si="11"/>
        <v>0</v>
      </c>
      <c r="L88" s="37">
        <f t="shared" si="11"/>
        <v>0</v>
      </c>
      <c r="M88" s="37">
        <f t="shared" si="11"/>
        <v>0</v>
      </c>
      <c r="N88" s="37">
        <f t="shared" si="11"/>
        <v>0</v>
      </c>
      <c r="O88" s="37">
        <f t="shared" si="11"/>
        <v>0</v>
      </c>
      <c r="P88" s="37">
        <f t="shared" si="11"/>
        <v>0</v>
      </c>
      <c r="Q88" s="93">
        <f t="shared" si="11"/>
        <v>0</v>
      </c>
      <c r="R88" s="93">
        <f t="shared" si="11"/>
        <v>0</v>
      </c>
      <c r="S88" s="93">
        <f t="shared" si="11"/>
        <v>0</v>
      </c>
      <c r="T88" s="93">
        <f t="shared" si="11"/>
        <v>0</v>
      </c>
      <c r="U88" s="93">
        <f t="shared" si="11"/>
        <v>0</v>
      </c>
      <c r="V88" s="93">
        <f t="shared" si="11"/>
        <v>0</v>
      </c>
      <c r="W88" s="37">
        <f t="shared" si="11"/>
        <v>0</v>
      </c>
      <c r="X88" s="37">
        <f t="shared" si="11"/>
        <v>0</v>
      </c>
      <c r="Y88" s="37">
        <f t="shared" si="11"/>
        <v>0</v>
      </c>
      <c r="Z88" s="37">
        <f t="shared" si="11"/>
        <v>0</v>
      </c>
      <c r="AA88" s="37">
        <f t="shared" si="11"/>
        <v>0</v>
      </c>
      <c r="AB88" s="37">
        <f t="shared" si="11"/>
        <v>0</v>
      </c>
      <c r="AC88" s="37">
        <f t="shared" si="11"/>
        <v>0</v>
      </c>
      <c r="AD88" s="37">
        <f t="shared" si="11"/>
        <v>0</v>
      </c>
      <c r="AE88" s="37">
        <f t="shared" si="11"/>
        <v>0</v>
      </c>
      <c r="AF88" s="37">
        <f t="shared" si="11"/>
        <v>0</v>
      </c>
      <c r="AG88" s="37">
        <f t="shared" si="11"/>
        <v>0</v>
      </c>
      <c r="AH88" s="37">
        <f t="shared" si="11"/>
        <v>0</v>
      </c>
      <c r="AI88" s="37">
        <f t="shared" si="11"/>
        <v>0</v>
      </c>
      <c r="AJ88" s="37">
        <f t="shared" si="11"/>
        <v>0</v>
      </c>
      <c r="AK88" s="37">
        <f t="shared" si="11"/>
        <v>0</v>
      </c>
      <c r="AL88" s="37">
        <f t="shared" si="11"/>
        <v>0</v>
      </c>
      <c r="AM88" s="37">
        <f t="shared" si="11"/>
        <v>0</v>
      </c>
      <c r="AN88" s="37">
        <f t="shared" si="11"/>
        <v>0</v>
      </c>
      <c r="AO88" s="37">
        <f t="shared" si="11"/>
        <v>0</v>
      </c>
      <c r="AP88" s="37">
        <f t="shared" si="11"/>
        <v>0</v>
      </c>
      <c r="AQ88" s="37">
        <f t="shared" si="11"/>
        <v>0</v>
      </c>
      <c r="AR88" s="37">
        <f t="shared" si="11"/>
        <v>0</v>
      </c>
      <c r="AS88" s="37">
        <f t="shared" si="11"/>
        <v>0</v>
      </c>
      <c r="AV88" s="569">
        <f>+SUM(D88:AS88)-X94</f>
        <v>0</v>
      </c>
    </row>
    <row r="89" spans="3:49" s="31" customFormat="1" ht="13.5">
      <c r="C89" s="77" t="s">
        <v>107</v>
      </c>
      <c r="D89" s="37">
        <f t="shared" ref="D89" si="12">SUM(D86:D88)</f>
        <v>0</v>
      </c>
      <c r="E89" s="37">
        <f t="shared" ref="E89:AS89" si="13">SUM(E86:E88)</f>
        <v>0</v>
      </c>
      <c r="F89" s="37">
        <f t="shared" si="13"/>
        <v>0</v>
      </c>
      <c r="G89" s="37">
        <f t="shared" si="13"/>
        <v>0</v>
      </c>
      <c r="H89" s="37">
        <f t="shared" si="13"/>
        <v>0</v>
      </c>
      <c r="I89" s="37">
        <f t="shared" si="13"/>
        <v>0</v>
      </c>
      <c r="J89" s="37">
        <f t="shared" si="13"/>
        <v>0</v>
      </c>
      <c r="K89" s="37">
        <f t="shared" si="13"/>
        <v>0</v>
      </c>
      <c r="L89" s="37">
        <f t="shared" si="13"/>
        <v>0</v>
      </c>
      <c r="M89" s="37">
        <f t="shared" si="13"/>
        <v>0</v>
      </c>
      <c r="N89" s="37">
        <f t="shared" si="13"/>
        <v>0</v>
      </c>
      <c r="O89" s="37">
        <f t="shared" si="13"/>
        <v>0</v>
      </c>
      <c r="P89" s="37">
        <f t="shared" si="13"/>
        <v>0</v>
      </c>
      <c r="Q89" s="93">
        <f t="shared" si="13"/>
        <v>0</v>
      </c>
      <c r="R89" s="93">
        <f t="shared" si="13"/>
        <v>0</v>
      </c>
      <c r="S89" s="93">
        <f t="shared" si="13"/>
        <v>0</v>
      </c>
      <c r="T89" s="93">
        <f t="shared" si="13"/>
        <v>0</v>
      </c>
      <c r="U89" s="93">
        <f t="shared" si="13"/>
        <v>0</v>
      </c>
      <c r="V89" s="93">
        <f t="shared" si="13"/>
        <v>0</v>
      </c>
      <c r="W89" s="37">
        <f t="shared" si="13"/>
        <v>0</v>
      </c>
      <c r="X89" s="41">
        <f t="shared" si="13"/>
        <v>0</v>
      </c>
      <c r="Y89" s="41">
        <f t="shared" si="13"/>
        <v>0</v>
      </c>
      <c r="Z89" s="41">
        <f t="shared" si="13"/>
        <v>0</v>
      </c>
      <c r="AA89" s="41">
        <f t="shared" si="13"/>
        <v>0</v>
      </c>
      <c r="AB89" s="41">
        <f t="shared" si="13"/>
        <v>0</v>
      </c>
      <c r="AC89" s="41">
        <f t="shared" si="13"/>
        <v>0</v>
      </c>
      <c r="AD89" s="41">
        <f t="shared" si="13"/>
        <v>0</v>
      </c>
      <c r="AE89" s="41">
        <f t="shared" si="13"/>
        <v>0</v>
      </c>
      <c r="AF89" s="41">
        <f t="shared" si="13"/>
        <v>0</v>
      </c>
      <c r="AG89" s="41">
        <f t="shared" si="13"/>
        <v>0</v>
      </c>
      <c r="AH89" s="41">
        <f t="shared" si="13"/>
        <v>0</v>
      </c>
      <c r="AI89" s="41">
        <f t="shared" si="13"/>
        <v>0</v>
      </c>
      <c r="AJ89" s="41">
        <f t="shared" si="13"/>
        <v>0</v>
      </c>
      <c r="AK89" s="41">
        <f t="shared" si="13"/>
        <v>0</v>
      </c>
      <c r="AL89" s="41">
        <f t="shared" si="13"/>
        <v>0</v>
      </c>
      <c r="AM89" s="41">
        <f t="shared" si="13"/>
        <v>0</v>
      </c>
      <c r="AN89" s="41">
        <f t="shared" si="13"/>
        <v>0</v>
      </c>
      <c r="AO89" s="41">
        <f t="shared" si="13"/>
        <v>0</v>
      </c>
      <c r="AP89" s="41">
        <f t="shared" si="13"/>
        <v>0</v>
      </c>
      <c r="AQ89" s="41">
        <f t="shared" si="13"/>
        <v>0</v>
      </c>
      <c r="AR89" s="41">
        <f t="shared" si="13"/>
        <v>0</v>
      </c>
      <c r="AS89" s="41">
        <f t="shared" si="13"/>
        <v>0</v>
      </c>
      <c r="AV89" s="569">
        <f>+SUM(D89:AS89)-X95</f>
        <v>0</v>
      </c>
    </row>
    <row r="90" spans="3:49" s="31" customFormat="1" ht="13.5">
      <c r="C90" s="47"/>
      <c r="D90" s="545">
        <f t="array" ref="D90:W91">+Z84:AS85</f>
        <v>23</v>
      </c>
      <c r="E90" s="545">
        <v>24</v>
      </c>
      <c r="F90" s="545">
        <v>25</v>
      </c>
      <c r="G90" s="545">
        <v>26</v>
      </c>
      <c r="H90" s="545">
        <v>27</v>
      </c>
      <c r="I90" s="545">
        <v>28</v>
      </c>
      <c r="J90" s="545">
        <v>29</v>
      </c>
      <c r="K90" s="545">
        <v>30</v>
      </c>
      <c r="L90" s="545">
        <v>31</v>
      </c>
      <c r="M90" s="545">
        <v>32</v>
      </c>
      <c r="N90" s="545">
        <v>33</v>
      </c>
      <c r="O90" s="545">
        <v>34</v>
      </c>
      <c r="P90" s="545">
        <v>35</v>
      </c>
      <c r="Q90" s="545">
        <v>36</v>
      </c>
      <c r="R90" s="545">
        <v>37</v>
      </c>
      <c r="S90" s="545">
        <v>38</v>
      </c>
      <c r="T90" s="545">
        <v>39</v>
      </c>
      <c r="U90" s="545">
        <v>40</v>
      </c>
      <c r="V90" s="545">
        <v>41</v>
      </c>
      <c r="W90" s="545">
        <v>42</v>
      </c>
      <c r="X90" s="545"/>
      <c r="Y90" s="94"/>
      <c r="Z90" s="94"/>
      <c r="AA90" s="94"/>
      <c r="AB90" s="94"/>
      <c r="AC90" s="94"/>
      <c r="AD90" s="94"/>
      <c r="AE90" s="94"/>
      <c r="AF90" s="94"/>
      <c r="AG90" s="94"/>
      <c r="AH90" s="94"/>
      <c r="AI90" s="94"/>
      <c r="AJ90" s="94"/>
      <c r="AK90" s="94"/>
      <c r="AL90" s="94"/>
      <c r="AM90" s="94"/>
      <c r="AN90" s="94"/>
      <c r="AO90" s="94"/>
      <c r="AP90" s="94"/>
      <c r="AQ90" s="94"/>
      <c r="AR90" s="94"/>
    </row>
    <row r="91" spans="3:49" s="31" customFormat="1" ht="54">
      <c r="C91" s="73" t="s">
        <v>56</v>
      </c>
      <c r="D91" s="546" t="str">
        <v>建設　　　　　　　　</v>
      </c>
      <c r="E91" s="546" t="str">
        <v>電力・ガス・熱供給</v>
      </c>
      <c r="F91" s="546" t="str">
        <v>水道</v>
      </c>
      <c r="G91" s="546" t="str">
        <v>廃棄物処理</v>
      </c>
      <c r="H91" s="546" t="str">
        <v>商業　　　　　　　　</v>
      </c>
      <c r="I91" s="546" t="str">
        <v>金融・保険　　　　　</v>
      </c>
      <c r="J91" s="546" t="str">
        <v>不動産　　　　　　　</v>
      </c>
      <c r="K91" s="546" t="str">
        <v>運輸・郵便　　　</v>
      </c>
      <c r="L91" s="546" t="str">
        <v>情報通信</v>
      </c>
      <c r="M91" s="546" t="str">
        <v>公務　　　　　　　　</v>
      </c>
      <c r="N91" s="546" t="str">
        <v>教育・研究　　　　　</v>
      </c>
      <c r="O91" s="546" t="str">
        <v>医療・福祉</v>
      </c>
      <c r="P91" s="546" t="str">
        <v>その他の非営利団体サービス</v>
      </c>
      <c r="Q91" s="546" t="str">
        <v>対事業所サービス</v>
      </c>
      <c r="R91" s="546" t="str">
        <v>宿泊業</v>
      </c>
      <c r="S91" s="546" t="str">
        <v>飲食サービス</v>
      </c>
      <c r="T91" s="546" t="str">
        <v>娯楽サービス</v>
      </c>
      <c r="U91" s="546" t="str">
        <v>対個人サービス</v>
      </c>
      <c r="V91" s="546" t="str">
        <v>事務用品</v>
      </c>
      <c r="W91" s="546" t="str">
        <v>分類不明</v>
      </c>
      <c r="X91" s="546" t="s">
        <v>90</v>
      </c>
      <c r="Y91" s="94"/>
      <c r="Z91" s="94"/>
      <c r="AA91" s="94"/>
      <c r="AB91" s="94"/>
      <c r="AC91" s="94"/>
      <c r="AD91" s="94"/>
      <c r="AE91" s="94"/>
      <c r="AF91" s="94"/>
      <c r="AG91" s="94"/>
      <c r="AH91" s="94"/>
      <c r="AI91" s="94"/>
      <c r="AJ91" s="94"/>
      <c r="AK91" s="94"/>
      <c r="AL91" s="94"/>
      <c r="AM91" s="94"/>
      <c r="AN91" s="94"/>
      <c r="AO91" s="94"/>
      <c r="AP91" s="94"/>
      <c r="AQ91" s="94"/>
      <c r="AR91" s="94"/>
    </row>
    <row r="92" spans="3:49" s="31" customFormat="1" ht="13.5">
      <c r="C92" s="74" t="s">
        <v>114</v>
      </c>
      <c r="D92" s="75">
        <f t="array" ref="D92:W95">+Z86:AS89</f>
        <v>0</v>
      </c>
      <c r="E92" s="75">
        <v>0</v>
      </c>
      <c r="F92" s="75">
        <v>0</v>
      </c>
      <c r="G92" s="75">
        <v>0</v>
      </c>
      <c r="H92" s="75">
        <v>0</v>
      </c>
      <c r="I92" s="75">
        <v>0</v>
      </c>
      <c r="J92" s="75">
        <v>0</v>
      </c>
      <c r="K92" s="75">
        <v>0</v>
      </c>
      <c r="L92" s="75">
        <v>0</v>
      </c>
      <c r="M92" s="75">
        <v>0</v>
      </c>
      <c r="N92" s="75">
        <v>0</v>
      </c>
      <c r="O92" s="75">
        <v>0</v>
      </c>
      <c r="P92" s="75">
        <v>0</v>
      </c>
      <c r="Q92" s="92">
        <v>0</v>
      </c>
      <c r="R92" s="92">
        <v>0</v>
      </c>
      <c r="S92" s="92">
        <v>0</v>
      </c>
      <c r="T92" s="92">
        <v>0</v>
      </c>
      <c r="U92" s="92">
        <v>0</v>
      </c>
      <c r="V92" s="92">
        <v>0</v>
      </c>
      <c r="W92" s="75">
        <v>0</v>
      </c>
      <c r="X92" s="75">
        <f>SUM(D86:Y86,D92:W92)</f>
        <v>0</v>
      </c>
      <c r="Y92" s="94"/>
      <c r="Z92" s="94"/>
      <c r="AA92" s="94"/>
      <c r="AB92" s="94"/>
      <c r="AC92" s="94"/>
      <c r="AD92" s="94"/>
      <c r="AE92" s="94"/>
      <c r="AF92" s="94"/>
      <c r="AG92" s="94"/>
      <c r="AH92" s="94"/>
      <c r="AI92" s="94"/>
      <c r="AJ92" s="94"/>
      <c r="AK92" s="94"/>
      <c r="AL92" s="94"/>
      <c r="AM92" s="94"/>
      <c r="AN92" s="94"/>
      <c r="AO92" s="94"/>
      <c r="AP92" s="94"/>
      <c r="AQ92" s="94"/>
      <c r="AR92" s="94"/>
    </row>
    <row r="93" spans="3:49" s="31" customFormat="1" ht="13.5">
      <c r="C93" s="77" t="s">
        <v>115</v>
      </c>
      <c r="D93" s="93">
        <v>0</v>
      </c>
      <c r="E93" s="93">
        <v>0</v>
      </c>
      <c r="F93" s="93">
        <v>0</v>
      </c>
      <c r="G93" s="93">
        <v>0</v>
      </c>
      <c r="H93" s="93">
        <v>0</v>
      </c>
      <c r="I93" s="93">
        <v>0</v>
      </c>
      <c r="J93" s="93">
        <v>0</v>
      </c>
      <c r="K93" s="93">
        <v>0</v>
      </c>
      <c r="L93" s="93">
        <v>0</v>
      </c>
      <c r="M93" s="93">
        <v>0</v>
      </c>
      <c r="N93" s="93">
        <v>0</v>
      </c>
      <c r="O93" s="93">
        <v>0</v>
      </c>
      <c r="P93" s="93">
        <v>0</v>
      </c>
      <c r="Q93" s="93">
        <v>0</v>
      </c>
      <c r="R93" s="93">
        <v>0</v>
      </c>
      <c r="S93" s="93">
        <v>0</v>
      </c>
      <c r="T93" s="93">
        <v>0</v>
      </c>
      <c r="U93" s="93">
        <v>0</v>
      </c>
      <c r="V93" s="93">
        <v>0</v>
      </c>
      <c r="W93" s="37">
        <v>0</v>
      </c>
      <c r="X93" s="37">
        <f>SUM(D87:Y87,D93:W93)</f>
        <v>0</v>
      </c>
      <c r="Y93" s="94"/>
      <c r="Z93" s="94"/>
      <c r="AA93" s="94"/>
      <c r="AB93" s="94"/>
      <c r="AC93" s="94"/>
      <c r="AD93" s="94"/>
      <c r="AE93" s="94"/>
      <c r="AF93" s="94"/>
      <c r="AG93" s="94"/>
      <c r="AH93" s="94"/>
      <c r="AI93" s="94"/>
      <c r="AJ93" s="94"/>
      <c r="AK93" s="94"/>
      <c r="AL93" s="94"/>
      <c r="AM93" s="94"/>
      <c r="AN93" s="94"/>
      <c r="AO93" s="94"/>
      <c r="AP93" s="94"/>
      <c r="AQ93" s="94"/>
      <c r="AR93" s="94"/>
    </row>
    <row r="94" spans="3:49" s="31" customFormat="1" ht="13.5">
      <c r="C94" s="77" t="s">
        <v>116</v>
      </c>
      <c r="D94" s="37">
        <v>0</v>
      </c>
      <c r="E94" s="37">
        <v>0</v>
      </c>
      <c r="F94" s="37">
        <v>0</v>
      </c>
      <c r="G94" s="37">
        <v>0</v>
      </c>
      <c r="H94" s="37">
        <v>0</v>
      </c>
      <c r="I94" s="37">
        <v>0</v>
      </c>
      <c r="J94" s="37">
        <v>0</v>
      </c>
      <c r="K94" s="37">
        <v>0</v>
      </c>
      <c r="L94" s="37">
        <v>0</v>
      </c>
      <c r="M94" s="37">
        <v>0</v>
      </c>
      <c r="N94" s="37">
        <v>0</v>
      </c>
      <c r="O94" s="37">
        <v>0</v>
      </c>
      <c r="P94" s="37">
        <v>0</v>
      </c>
      <c r="Q94" s="93">
        <v>0</v>
      </c>
      <c r="R94" s="93">
        <v>0</v>
      </c>
      <c r="S94" s="93">
        <v>0</v>
      </c>
      <c r="T94" s="93">
        <v>0</v>
      </c>
      <c r="U94" s="93">
        <v>0</v>
      </c>
      <c r="V94" s="93">
        <v>0</v>
      </c>
      <c r="W94" s="37">
        <v>0</v>
      </c>
      <c r="X94" s="37">
        <f>SUM(D88:Y88,D94:W94)</f>
        <v>0</v>
      </c>
      <c r="Y94" s="94"/>
      <c r="Z94" s="94"/>
      <c r="AA94" s="94"/>
      <c r="AB94" s="94"/>
      <c r="AC94" s="94"/>
      <c r="AD94" s="94"/>
      <c r="AE94" s="94"/>
      <c r="AF94" s="94"/>
      <c r="AG94" s="94"/>
      <c r="AH94" s="94"/>
      <c r="AI94" s="94"/>
      <c r="AJ94" s="94"/>
      <c r="AK94" s="94"/>
      <c r="AL94" s="94"/>
      <c r="AM94" s="94"/>
      <c r="AN94" s="94"/>
      <c r="AO94" s="94"/>
      <c r="AP94" s="94"/>
      <c r="AQ94" s="94"/>
      <c r="AR94" s="94"/>
    </row>
    <row r="95" spans="3:49" s="31" customFormat="1" ht="13.5">
      <c r="C95" s="79" t="s">
        <v>107</v>
      </c>
      <c r="D95" s="41">
        <v>0</v>
      </c>
      <c r="E95" s="41">
        <v>0</v>
      </c>
      <c r="F95" s="41">
        <v>0</v>
      </c>
      <c r="G95" s="41">
        <v>0</v>
      </c>
      <c r="H95" s="41">
        <v>0</v>
      </c>
      <c r="I95" s="41">
        <v>0</v>
      </c>
      <c r="J95" s="41">
        <v>0</v>
      </c>
      <c r="K95" s="41">
        <v>0</v>
      </c>
      <c r="L95" s="41">
        <v>0</v>
      </c>
      <c r="M95" s="41">
        <v>0</v>
      </c>
      <c r="N95" s="41">
        <v>0</v>
      </c>
      <c r="O95" s="41">
        <v>0</v>
      </c>
      <c r="P95" s="41">
        <v>0</v>
      </c>
      <c r="Q95" s="41">
        <v>0</v>
      </c>
      <c r="R95" s="41">
        <v>0</v>
      </c>
      <c r="S95" s="41">
        <v>0</v>
      </c>
      <c r="T95" s="41">
        <v>0</v>
      </c>
      <c r="U95" s="41">
        <v>0</v>
      </c>
      <c r="V95" s="41">
        <v>0</v>
      </c>
      <c r="W95" s="41">
        <v>0</v>
      </c>
      <c r="X95" s="41">
        <f>SUM(D89:Y89,D95:W95)</f>
        <v>0</v>
      </c>
      <c r="Y95" s="94"/>
      <c r="Z95" s="94"/>
      <c r="AA95" s="94"/>
      <c r="AB95" s="94"/>
      <c r="AC95" s="94"/>
      <c r="AD95" s="94"/>
      <c r="AE95" s="94"/>
      <c r="AF95" s="94"/>
      <c r="AG95" s="94"/>
      <c r="AH95" s="94"/>
      <c r="AI95" s="94"/>
      <c r="AJ95" s="94"/>
      <c r="AK95" s="94"/>
      <c r="AL95" s="94"/>
      <c r="AM95" s="94"/>
      <c r="AN95" s="94"/>
      <c r="AO95" s="94"/>
      <c r="AP95" s="94"/>
      <c r="AQ95" s="94"/>
      <c r="AR95" s="94"/>
    </row>
    <row r="96" spans="3:49" s="31" customFormat="1" ht="10.7" customHeight="1">
      <c r="D96" s="83"/>
      <c r="E96" s="83"/>
      <c r="F96" s="83"/>
      <c r="G96" s="83"/>
      <c r="H96" s="83"/>
      <c r="I96" s="83"/>
      <c r="J96" s="83"/>
      <c r="K96" s="83"/>
      <c r="L96" s="83"/>
      <c r="M96" s="83"/>
      <c r="N96" s="83"/>
      <c r="O96" s="83"/>
      <c r="P96" s="83"/>
      <c r="Q96" s="83"/>
      <c r="R96" s="83"/>
      <c r="S96" s="83"/>
      <c r="T96" s="83"/>
      <c r="U96" s="83"/>
      <c r="V96" s="83"/>
      <c r="W96" s="83"/>
      <c r="X96" s="50"/>
      <c r="Y96" s="94"/>
      <c r="Z96" s="94"/>
      <c r="AA96" s="94"/>
      <c r="AB96" s="94"/>
      <c r="AC96" s="94"/>
      <c r="AD96" s="94"/>
      <c r="AE96" s="94"/>
      <c r="AF96" s="94"/>
      <c r="AG96" s="94"/>
      <c r="AH96" s="94"/>
      <c r="AI96" s="94"/>
      <c r="AJ96" s="94"/>
      <c r="AK96" s="94"/>
      <c r="AL96" s="94"/>
      <c r="AM96" s="94"/>
      <c r="AN96" s="94"/>
      <c r="AO96" s="94"/>
      <c r="AP96" s="94"/>
      <c r="AQ96" s="94"/>
      <c r="AR96" s="94"/>
    </row>
    <row r="97" spans="3:49" s="31" customFormat="1" ht="14.25">
      <c r="C97" s="31" t="s">
        <v>119</v>
      </c>
      <c r="D97" s="83"/>
      <c r="E97" s="83"/>
      <c r="F97" s="83"/>
      <c r="G97" s="83"/>
      <c r="H97" s="83"/>
      <c r="I97" s="83"/>
      <c r="J97" s="83"/>
      <c r="K97" s="83"/>
      <c r="L97" s="83"/>
      <c r="M97" s="83"/>
      <c r="N97" s="83"/>
      <c r="O97" s="83"/>
      <c r="P97" s="83"/>
      <c r="Q97" s="83"/>
      <c r="R97" s="83"/>
      <c r="S97" s="83"/>
      <c r="T97" s="83"/>
      <c r="U97" s="83"/>
      <c r="V97" s="83"/>
      <c r="W97" s="83"/>
      <c r="X97" s="50"/>
      <c r="Y97" s="94"/>
      <c r="Z97" s="94"/>
      <c r="AA97" s="94"/>
      <c r="AB97" s="94"/>
      <c r="AC97" s="94"/>
      <c r="AD97" s="94"/>
      <c r="AE97" s="94"/>
      <c r="AF97" s="94"/>
      <c r="AG97" s="94"/>
      <c r="AH97" s="94"/>
      <c r="AI97" s="94"/>
      <c r="AJ97" s="94"/>
      <c r="AK97" s="94"/>
      <c r="AL97" s="94"/>
      <c r="AM97" s="94"/>
      <c r="AN97" s="94"/>
      <c r="AO97" s="94"/>
      <c r="AP97" s="94"/>
      <c r="AQ97" s="94"/>
      <c r="AR97" s="94"/>
    </row>
    <row r="98" spans="3:49" s="31" customFormat="1" ht="10.7" customHeight="1">
      <c r="D98" s="83"/>
      <c r="E98" s="83"/>
      <c r="F98" s="83"/>
      <c r="G98" s="83"/>
      <c r="H98" s="83"/>
      <c r="I98" s="83"/>
      <c r="J98" s="83"/>
      <c r="K98" s="83"/>
      <c r="L98" s="83"/>
      <c r="M98" s="83"/>
      <c r="N98" s="83"/>
      <c r="O98" s="83"/>
      <c r="P98" s="83"/>
      <c r="Q98" s="83"/>
      <c r="R98" s="83"/>
      <c r="S98" s="83"/>
      <c r="T98" s="83"/>
      <c r="U98" s="83"/>
      <c r="V98" s="83"/>
      <c r="W98" s="83"/>
      <c r="X98" s="50"/>
      <c r="Y98" s="94"/>
      <c r="Z98" s="94"/>
      <c r="AA98" s="94"/>
      <c r="AB98" s="94"/>
      <c r="AC98" s="94"/>
      <c r="AD98" s="94"/>
      <c r="AE98" s="94"/>
      <c r="AF98" s="94"/>
      <c r="AG98" s="94"/>
      <c r="AH98" s="94"/>
      <c r="AI98" s="94"/>
      <c r="AJ98" s="94"/>
      <c r="AK98" s="94"/>
      <c r="AL98" s="94"/>
      <c r="AM98" s="94"/>
      <c r="AN98" s="94"/>
      <c r="AO98" s="94"/>
      <c r="AP98" s="94"/>
      <c r="AQ98" s="94"/>
      <c r="AR98" s="94"/>
    </row>
    <row r="99" spans="3:49" s="31" customFormat="1" ht="10.7" customHeight="1">
      <c r="D99" s="83"/>
      <c r="E99" s="83"/>
      <c r="F99" s="83"/>
      <c r="G99" s="83"/>
      <c r="H99" s="83"/>
      <c r="I99" s="83"/>
      <c r="J99" s="83"/>
      <c r="K99" s="83"/>
      <c r="L99" s="83"/>
      <c r="M99" s="83"/>
      <c r="N99" s="83"/>
      <c r="O99" s="83"/>
      <c r="P99" s="83"/>
      <c r="Q99" s="83"/>
      <c r="R99" s="83"/>
      <c r="S99" s="83"/>
      <c r="T99" s="83"/>
      <c r="U99" s="83"/>
      <c r="V99" s="83"/>
      <c r="W99" s="83"/>
      <c r="X99" s="50"/>
      <c r="Y99" s="94"/>
      <c r="Z99" s="94"/>
      <c r="AA99" s="94"/>
      <c r="AB99" s="94"/>
      <c r="AC99" s="94"/>
      <c r="AD99" s="94"/>
      <c r="AE99" s="94"/>
      <c r="AF99" s="94"/>
      <c r="AG99" s="94"/>
      <c r="AH99" s="94"/>
      <c r="AI99" s="94"/>
      <c r="AJ99" s="94"/>
      <c r="AK99" s="94"/>
      <c r="AL99" s="94"/>
      <c r="AM99" s="94"/>
      <c r="AN99" s="94"/>
      <c r="AO99" s="94"/>
      <c r="AP99" s="94"/>
      <c r="AQ99" s="94"/>
      <c r="AR99" s="94"/>
    </row>
    <row r="100" spans="3:49" s="31" customFormat="1" ht="18.75">
      <c r="C100" s="49" t="s">
        <v>184</v>
      </c>
      <c r="D100" s="83"/>
      <c r="E100" s="83"/>
      <c r="F100" s="83"/>
      <c r="G100" s="83"/>
      <c r="H100" s="83"/>
      <c r="I100" s="83"/>
      <c r="J100" s="83"/>
      <c r="K100" s="83"/>
      <c r="L100" s="83"/>
      <c r="M100" s="83"/>
      <c r="N100" s="83"/>
      <c r="O100" s="83"/>
      <c r="P100" s="83"/>
      <c r="Q100" s="83"/>
      <c r="R100" s="83"/>
      <c r="S100" s="83"/>
      <c r="T100" s="83"/>
      <c r="U100" s="83"/>
      <c r="V100" s="83"/>
      <c r="W100" s="83"/>
      <c r="X100" s="50"/>
      <c r="Y100" s="94"/>
      <c r="Z100" s="94"/>
      <c r="AA100" s="94"/>
      <c r="AB100" s="94"/>
      <c r="AC100" s="94"/>
      <c r="AD100" s="94"/>
      <c r="AE100" s="94"/>
      <c r="AF100" s="94"/>
      <c r="AG100" s="94"/>
      <c r="AH100" s="94"/>
      <c r="AI100" s="94"/>
      <c r="AJ100" s="94"/>
      <c r="AK100" s="94"/>
      <c r="AL100" s="94"/>
      <c r="AM100" s="94"/>
      <c r="AN100" s="94"/>
      <c r="AO100" s="94"/>
      <c r="AP100" s="94"/>
      <c r="AQ100" s="94"/>
      <c r="AR100" s="94"/>
    </row>
    <row r="101" spans="3:49" s="31" customFormat="1" ht="10.7" customHeight="1">
      <c r="D101" s="83"/>
      <c r="E101" s="83"/>
      <c r="F101" s="83"/>
      <c r="G101" s="83"/>
      <c r="H101" s="83"/>
      <c r="I101" s="83"/>
      <c r="J101" s="83"/>
      <c r="K101" s="83"/>
      <c r="L101" s="83"/>
      <c r="M101" s="83"/>
      <c r="N101" s="83"/>
      <c r="O101" s="83"/>
      <c r="P101" s="83"/>
      <c r="Q101" s="83"/>
      <c r="R101" s="83"/>
      <c r="S101" s="83"/>
      <c r="T101" s="83"/>
      <c r="U101" s="83"/>
      <c r="V101" s="83"/>
      <c r="W101" s="83"/>
      <c r="X101" s="50"/>
      <c r="Y101" s="94"/>
      <c r="Z101" s="94"/>
      <c r="AA101" s="94"/>
      <c r="AB101" s="94"/>
      <c r="AC101" s="94"/>
      <c r="AD101" s="94"/>
      <c r="AE101" s="94"/>
      <c r="AF101" s="94"/>
      <c r="AG101" s="94"/>
      <c r="AH101" s="94"/>
      <c r="AI101" s="94"/>
      <c r="AJ101" s="94"/>
      <c r="AK101" s="94"/>
      <c r="AL101" s="94"/>
      <c r="AM101" s="94"/>
      <c r="AN101" s="94"/>
      <c r="AO101" s="94"/>
      <c r="AP101" s="94"/>
      <c r="AQ101" s="94"/>
      <c r="AR101" s="94"/>
    </row>
    <row r="102" spans="3:49" s="31" customFormat="1" ht="17.25">
      <c r="C102" s="32" t="s">
        <v>185</v>
      </c>
      <c r="D102" s="83"/>
      <c r="E102" s="83"/>
      <c r="F102" s="83"/>
      <c r="G102" s="83"/>
      <c r="H102" s="83"/>
      <c r="I102" s="83"/>
      <c r="J102" s="83"/>
      <c r="K102" s="83"/>
      <c r="L102" s="83"/>
      <c r="M102" s="83"/>
      <c r="N102" s="83"/>
      <c r="O102" s="83"/>
      <c r="P102" s="83"/>
      <c r="Q102" s="83"/>
      <c r="R102" s="83"/>
      <c r="S102" s="83"/>
      <c r="T102" s="83"/>
      <c r="U102" s="83"/>
      <c r="V102" s="83"/>
      <c r="W102" s="29" t="s">
        <v>55</v>
      </c>
      <c r="X102" s="50"/>
      <c r="Y102" s="94"/>
      <c r="Z102" s="94"/>
      <c r="AA102" s="94"/>
      <c r="AB102" s="94"/>
      <c r="AC102" s="94"/>
      <c r="AD102" s="94"/>
      <c r="AE102" s="94"/>
      <c r="AF102" s="94"/>
      <c r="AG102" s="94"/>
      <c r="AH102" s="94"/>
      <c r="AI102" s="94"/>
      <c r="AJ102" s="94"/>
      <c r="AK102" s="94"/>
      <c r="AL102" s="94"/>
      <c r="AM102" s="94"/>
      <c r="AN102" s="94"/>
      <c r="AO102" s="94"/>
      <c r="AP102" s="94"/>
      <c r="AQ102" s="94"/>
      <c r="AR102" s="94"/>
    </row>
    <row r="103" spans="3:49" ht="13.5">
      <c r="C103" s="47"/>
      <c r="D103" s="596">
        <f t="array" ref="D103:AS104">+TRANSPOSE('入力 _県内外'!$B$6:$C$47)</f>
        <v>1</v>
      </c>
      <c r="E103" s="596">
        <v>2</v>
      </c>
      <c r="F103" s="596">
        <v>3</v>
      </c>
      <c r="G103" s="596">
        <v>4</v>
      </c>
      <c r="H103" s="596">
        <v>5</v>
      </c>
      <c r="I103" s="596">
        <v>6</v>
      </c>
      <c r="J103" s="596">
        <v>7</v>
      </c>
      <c r="K103" s="596">
        <v>8</v>
      </c>
      <c r="L103" s="596">
        <v>9</v>
      </c>
      <c r="M103" s="596">
        <v>10</v>
      </c>
      <c r="N103" s="596">
        <v>11</v>
      </c>
      <c r="O103" s="596">
        <v>12</v>
      </c>
      <c r="P103" s="596">
        <v>13</v>
      </c>
      <c r="Q103" s="596">
        <v>14</v>
      </c>
      <c r="R103" s="596">
        <v>15</v>
      </c>
      <c r="S103" s="596">
        <v>16</v>
      </c>
      <c r="T103" s="596">
        <v>17</v>
      </c>
      <c r="U103" s="596">
        <v>18</v>
      </c>
      <c r="V103" s="596">
        <v>19</v>
      </c>
      <c r="W103" s="596">
        <v>20</v>
      </c>
      <c r="X103" s="596">
        <v>21</v>
      </c>
      <c r="Y103" s="596">
        <v>22</v>
      </c>
      <c r="Z103" s="596">
        <v>23</v>
      </c>
      <c r="AA103" s="596">
        <v>24</v>
      </c>
      <c r="AB103" s="596">
        <v>25</v>
      </c>
      <c r="AC103" s="596">
        <v>26</v>
      </c>
      <c r="AD103" s="596">
        <v>27</v>
      </c>
      <c r="AE103" s="596">
        <v>28</v>
      </c>
      <c r="AF103" s="596">
        <v>29</v>
      </c>
      <c r="AG103" s="596">
        <v>30</v>
      </c>
      <c r="AH103" s="596">
        <v>31</v>
      </c>
      <c r="AI103" s="596">
        <v>32</v>
      </c>
      <c r="AJ103" s="596">
        <v>33</v>
      </c>
      <c r="AK103" s="596">
        <v>34</v>
      </c>
      <c r="AL103" s="596">
        <v>35</v>
      </c>
      <c r="AM103" s="596">
        <v>36</v>
      </c>
      <c r="AN103" s="596">
        <v>37</v>
      </c>
      <c r="AO103" s="596">
        <v>38</v>
      </c>
      <c r="AP103" s="596">
        <v>39</v>
      </c>
      <c r="AQ103" s="596">
        <v>40</v>
      </c>
      <c r="AR103" s="596">
        <v>41</v>
      </c>
      <c r="AS103" s="596">
        <v>42</v>
      </c>
      <c r="AT103" s="94" t="s">
        <v>586</v>
      </c>
      <c r="AU103" s="94"/>
      <c r="AV103" s="47"/>
      <c r="AW103" s="94" t="s">
        <v>586</v>
      </c>
    </row>
    <row r="104" spans="3:49" s="31" customFormat="1" ht="54">
      <c r="C104" s="73" t="s">
        <v>56</v>
      </c>
      <c r="D104" s="546" t="str">
        <v>農業　　　　　</v>
      </c>
      <c r="E104" s="546" t="str">
        <v>林業　　　　　</v>
      </c>
      <c r="F104" s="546" t="str">
        <v>漁業　　　　</v>
      </c>
      <c r="G104" s="546" t="str">
        <v>鉱業</v>
      </c>
      <c r="H104" s="546" t="str">
        <v>飲食料品　　　　　　　</v>
      </c>
      <c r="I104" s="546" t="str">
        <v>繊維製品　</v>
      </c>
      <c r="J104" s="546" t="str">
        <v>パルプ・紙・木製品</v>
      </c>
      <c r="K104" s="546" t="str">
        <v>化学製品  　　　  　</v>
      </c>
      <c r="L104" s="546" t="str">
        <v>石油・石炭製品　　　</v>
      </c>
      <c r="M104" s="546" t="str">
        <v>プラスチック・ゴム</v>
      </c>
      <c r="N104" s="546" t="str">
        <v>窯業・土石製品　　</v>
      </c>
      <c r="O104" s="546" t="str">
        <v>鉄鋼　　　　　　　　</v>
      </c>
      <c r="P104" s="546" t="str">
        <v>非鉄金属　　　　　　</v>
      </c>
      <c r="Q104" s="546" t="str">
        <v>金属製品　　　　　　</v>
      </c>
      <c r="R104" s="546" t="str">
        <v>はん用機械</v>
      </c>
      <c r="S104" s="546" t="str">
        <v>生産用機械</v>
      </c>
      <c r="T104" s="546" t="str">
        <v>業務用機械</v>
      </c>
      <c r="U104" s="546" t="str">
        <v>電子部品</v>
      </c>
      <c r="V104" s="546" t="str">
        <v>電気機械　　　　　　</v>
      </c>
      <c r="W104" s="546" t="str">
        <v>情報・通信機器</v>
      </c>
      <c r="X104" s="546" t="str">
        <v>輸送機械  　　　　　</v>
      </c>
      <c r="Y104" s="546" t="str">
        <v>その他の製造工業製品</v>
      </c>
      <c r="Z104" s="546" t="str">
        <v>建設　　　　　　　　</v>
      </c>
      <c r="AA104" s="546" t="str">
        <v>電力・ガス・熱供給</v>
      </c>
      <c r="AB104" s="546" t="str">
        <v>水道</v>
      </c>
      <c r="AC104" s="546" t="str">
        <v>廃棄物処理</v>
      </c>
      <c r="AD104" s="546" t="str">
        <v>商業　　　　　　　　</v>
      </c>
      <c r="AE104" s="546" t="str">
        <v>金融・保険　　　　　</v>
      </c>
      <c r="AF104" s="546" t="str">
        <v>不動産　　　　　　　</v>
      </c>
      <c r="AG104" s="546" t="str">
        <v>運輸・郵便　　　</v>
      </c>
      <c r="AH104" s="546" t="str">
        <v>情報通信</v>
      </c>
      <c r="AI104" s="546" t="str">
        <v>公務　　　　　　　　</v>
      </c>
      <c r="AJ104" s="546" t="str">
        <v>教育・研究　　　　　</v>
      </c>
      <c r="AK104" s="546" t="str">
        <v>医療・福祉</v>
      </c>
      <c r="AL104" s="546" t="str">
        <v>その他の非営利団体サービス</v>
      </c>
      <c r="AM104" s="546" t="str">
        <v>対事業所サービス</v>
      </c>
      <c r="AN104" s="546" t="str">
        <v>宿泊業</v>
      </c>
      <c r="AO104" s="546" t="str">
        <v>飲食サービス</v>
      </c>
      <c r="AP104" s="546" t="str">
        <v>娯楽サービス</v>
      </c>
      <c r="AQ104" s="546" t="str">
        <v>対個人サービス</v>
      </c>
      <c r="AR104" s="546" t="str">
        <v>事務用品</v>
      </c>
      <c r="AS104" s="546" t="str">
        <v>分類不明</v>
      </c>
      <c r="AT104" s="94" t="s">
        <v>586</v>
      </c>
      <c r="AU104" s="94"/>
      <c r="AV104" s="30" t="s">
        <v>90</v>
      </c>
      <c r="AW104" s="94" t="s">
        <v>586</v>
      </c>
    </row>
    <row r="105" spans="3:49" s="31" customFormat="1" ht="13.5">
      <c r="C105" s="74" t="s">
        <v>114</v>
      </c>
      <c r="D105" s="75">
        <f>D11+D58</f>
        <v>0</v>
      </c>
      <c r="E105" s="75">
        <f t="shared" ref="E105:AS105" si="14">E11+E58</f>
        <v>0</v>
      </c>
      <c r="F105" s="75">
        <f t="shared" si="14"/>
        <v>0</v>
      </c>
      <c r="G105" s="75">
        <f t="shared" si="14"/>
        <v>0</v>
      </c>
      <c r="H105" s="75">
        <f t="shared" si="14"/>
        <v>0</v>
      </c>
      <c r="I105" s="75">
        <f t="shared" si="14"/>
        <v>0</v>
      </c>
      <c r="J105" s="75">
        <f t="shared" si="14"/>
        <v>0</v>
      </c>
      <c r="K105" s="75">
        <f t="shared" si="14"/>
        <v>0</v>
      </c>
      <c r="L105" s="75">
        <f t="shared" si="14"/>
        <v>0</v>
      </c>
      <c r="M105" s="75">
        <f t="shared" si="14"/>
        <v>0</v>
      </c>
      <c r="N105" s="75">
        <f t="shared" si="14"/>
        <v>0</v>
      </c>
      <c r="O105" s="75">
        <f t="shared" si="14"/>
        <v>0</v>
      </c>
      <c r="P105" s="75">
        <f t="shared" si="14"/>
        <v>0</v>
      </c>
      <c r="Q105" s="92">
        <f t="shared" si="14"/>
        <v>0</v>
      </c>
      <c r="R105" s="92">
        <f t="shared" si="14"/>
        <v>0</v>
      </c>
      <c r="S105" s="92">
        <f t="shared" si="14"/>
        <v>0</v>
      </c>
      <c r="T105" s="92">
        <f t="shared" si="14"/>
        <v>0</v>
      </c>
      <c r="U105" s="92">
        <f t="shared" si="14"/>
        <v>0</v>
      </c>
      <c r="V105" s="92">
        <f t="shared" si="14"/>
        <v>0</v>
      </c>
      <c r="W105" s="75">
        <f t="shared" si="14"/>
        <v>0</v>
      </c>
      <c r="X105" s="75">
        <f t="shared" si="14"/>
        <v>0</v>
      </c>
      <c r="Y105" s="75">
        <f t="shared" si="14"/>
        <v>0</v>
      </c>
      <c r="Z105" s="75">
        <f t="shared" si="14"/>
        <v>0</v>
      </c>
      <c r="AA105" s="75">
        <f t="shared" si="14"/>
        <v>0</v>
      </c>
      <c r="AB105" s="75">
        <f t="shared" si="14"/>
        <v>0</v>
      </c>
      <c r="AC105" s="75">
        <f t="shared" si="14"/>
        <v>0</v>
      </c>
      <c r="AD105" s="75">
        <f t="shared" si="14"/>
        <v>0</v>
      </c>
      <c r="AE105" s="75">
        <f t="shared" si="14"/>
        <v>0</v>
      </c>
      <c r="AF105" s="75">
        <f t="shared" si="14"/>
        <v>0</v>
      </c>
      <c r="AG105" s="75">
        <f t="shared" si="14"/>
        <v>0</v>
      </c>
      <c r="AH105" s="75">
        <f t="shared" si="14"/>
        <v>0</v>
      </c>
      <c r="AI105" s="75">
        <f t="shared" si="14"/>
        <v>0</v>
      </c>
      <c r="AJ105" s="75">
        <f t="shared" si="14"/>
        <v>0</v>
      </c>
      <c r="AK105" s="75">
        <f t="shared" si="14"/>
        <v>0</v>
      </c>
      <c r="AL105" s="75">
        <f t="shared" si="14"/>
        <v>0</v>
      </c>
      <c r="AM105" s="75">
        <f t="shared" si="14"/>
        <v>0</v>
      </c>
      <c r="AN105" s="75">
        <f t="shared" si="14"/>
        <v>0</v>
      </c>
      <c r="AO105" s="75">
        <f t="shared" si="14"/>
        <v>0</v>
      </c>
      <c r="AP105" s="75">
        <f t="shared" si="14"/>
        <v>0</v>
      </c>
      <c r="AQ105" s="75">
        <f t="shared" si="14"/>
        <v>0</v>
      </c>
      <c r="AR105" s="75">
        <f t="shared" si="14"/>
        <v>0</v>
      </c>
      <c r="AS105" s="75">
        <f t="shared" si="14"/>
        <v>0</v>
      </c>
      <c r="AV105" s="568">
        <f>+SUM(D105:AS105)-X111</f>
        <v>0</v>
      </c>
    </row>
    <row r="106" spans="3:49" s="31" customFormat="1" ht="13.5">
      <c r="C106" s="77" t="s">
        <v>115</v>
      </c>
      <c r="D106" s="37">
        <f>D12+D59</f>
        <v>0</v>
      </c>
      <c r="E106" s="37">
        <f t="shared" ref="E106:AS106" si="15">E12+E59</f>
        <v>0</v>
      </c>
      <c r="F106" s="37">
        <f t="shared" si="15"/>
        <v>0</v>
      </c>
      <c r="G106" s="37">
        <f t="shared" si="15"/>
        <v>0</v>
      </c>
      <c r="H106" s="37">
        <f t="shared" si="15"/>
        <v>0</v>
      </c>
      <c r="I106" s="37">
        <f t="shared" si="15"/>
        <v>0</v>
      </c>
      <c r="J106" s="37">
        <f t="shared" si="15"/>
        <v>0</v>
      </c>
      <c r="K106" s="37">
        <f t="shared" si="15"/>
        <v>0</v>
      </c>
      <c r="L106" s="37">
        <f t="shared" si="15"/>
        <v>0</v>
      </c>
      <c r="M106" s="37">
        <f t="shared" si="15"/>
        <v>0</v>
      </c>
      <c r="N106" s="37">
        <f t="shared" si="15"/>
        <v>0</v>
      </c>
      <c r="O106" s="37">
        <f t="shared" si="15"/>
        <v>0</v>
      </c>
      <c r="P106" s="37">
        <f t="shared" si="15"/>
        <v>0</v>
      </c>
      <c r="Q106" s="93">
        <f t="shared" si="15"/>
        <v>0</v>
      </c>
      <c r="R106" s="93">
        <f t="shared" si="15"/>
        <v>0</v>
      </c>
      <c r="S106" s="93">
        <f t="shared" si="15"/>
        <v>0</v>
      </c>
      <c r="T106" s="93">
        <f t="shared" si="15"/>
        <v>0</v>
      </c>
      <c r="U106" s="93">
        <f t="shared" si="15"/>
        <v>0</v>
      </c>
      <c r="V106" s="93">
        <f t="shared" si="15"/>
        <v>0</v>
      </c>
      <c r="W106" s="37">
        <f t="shared" si="15"/>
        <v>0</v>
      </c>
      <c r="X106" s="37">
        <f t="shared" si="15"/>
        <v>0</v>
      </c>
      <c r="Y106" s="37">
        <f t="shared" si="15"/>
        <v>0</v>
      </c>
      <c r="Z106" s="37">
        <f t="shared" si="15"/>
        <v>0</v>
      </c>
      <c r="AA106" s="37">
        <f t="shared" si="15"/>
        <v>0</v>
      </c>
      <c r="AB106" s="37">
        <f t="shared" si="15"/>
        <v>0</v>
      </c>
      <c r="AC106" s="37">
        <f t="shared" si="15"/>
        <v>0</v>
      </c>
      <c r="AD106" s="37">
        <f t="shared" si="15"/>
        <v>0</v>
      </c>
      <c r="AE106" s="37">
        <f t="shared" si="15"/>
        <v>0</v>
      </c>
      <c r="AF106" s="37">
        <f t="shared" si="15"/>
        <v>0</v>
      </c>
      <c r="AG106" s="37">
        <f t="shared" si="15"/>
        <v>0</v>
      </c>
      <c r="AH106" s="37">
        <f t="shared" si="15"/>
        <v>0</v>
      </c>
      <c r="AI106" s="37">
        <f t="shared" si="15"/>
        <v>0</v>
      </c>
      <c r="AJ106" s="37">
        <f t="shared" si="15"/>
        <v>0</v>
      </c>
      <c r="AK106" s="37">
        <f t="shared" si="15"/>
        <v>0</v>
      </c>
      <c r="AL106" s="37">
        <f t="shared" si="15"/>
        <v>0</v>
      </c>
      <c r="AM106" s="37">
        <f t="shared" si="15"/>
        <v>0</v>
      </c>
      <c r="AN106" s="37">
        <f t="shared" si="15"/>
        <v>0</v>
      </c>
      <c r="AO106" s="37">
        <f t="shared" si="15"/>
        <v>0</v>
      </c>
      <c r="AP106" s="37">
        <f t="shared" si="15"/>
        <v>0</v>
      </c>
      <c r="AQ106" s="37">
        <f t="shared" si="15"/>
        <v>0</v>
      </c>
      <c r="AR106" s="37">
        <f t="shared" si="15"/>
        <v>0</v>
      </c>
      <c r="AS106" s="37">
        <f t="shared" si="15"/>
        <v>0</v>
      </c>
      <c r="AV106" s="568">
        <f>+SUM(D106:AS106)-X112</f>
        <v>0</v>
      </c>
    </row>
    <row r="107" spans="3:49" s="31" customFormat="1" ht="13.5">
      <c r="C107" s="77" t="s">
        <v>116</v>
      </c>
      <c r="D107" s="37">
        <f>D13+D60</f>
        <v>0</v>
      </c>
      <c r="E107" s="37">
        <f t="shared" ref="E107:AS107" si="16">E13+E60</f>
        <v>0</v>
      </c>
      <c r="F107" s="37">
        <f t="shared" si="16"/>
        <v>0</v>
      </c>
      <c r="G107" s="37">
        <f t="shared" si="16"/>
        <v>0</v>
      </c>
      <c r="H107" s="37">
        <f t="shared" si="16"/>
        <v>0</v>
      </c>
      <c r="I107" s="37">
        <f t="shared" si="16"/>
        <v>0</v>
      </c>
      <c r="J107" s="37">
        <f t="shared" si="16"/>
        <v>0</v>
      </c>
      <c r="K107" s="37">
        <f t="shared" si="16"/>
        <v>0</v>
      </c>
      <c r="L107" s="37">
        <f t="shared" si="16"/>
        <v>0</v>
      </c>
      <c r="M107" s="37">
        <f t="shared" si="16"/>
        <v>0</v>
      </c>
      <c r="N107" s="37">
        <f t="shared" si="16"/>
        <v>0</v>
      </c>
      <c r="O107" s="37">
        <f t="shared" si="16"/>
        <v>0</v>
      </c>
      <c r="P107" s="37">
        <f t="shared" si="16"/>
        <v>0</v>
      </c>
      <c r="Q107" s="93">
        <f t="shared" si="16"/>
        <v>0</v>
      </c>
      <c r="R107" s="93">
        <f t="shared" si="16"/>
        <v>0</v>
      </c>
      <c r="S107" s="93">
        <f t="shared" si="16"/>
        <v>0</v>
      </c>
      <c r="T107" s="93">
        <f t="shared" si="16"/>
        <v>0</v>
      </c>
      <c r="U107" s="93">
        <f t="shared" si="16"/>
        <v>0</v>
      </c>
      <c r="V107" s="93">
        <f t="shared" si="16"/>
        <v>0</v>
      </c>
      <c r="W107" s="37">
        <f t="shared" si="16"/>
        <v>0</v>
      </c>
      <c r="X107" s="37">
        <f t="shared" si="16"/>
        <v>0</v>
      </c>
      <c r="Y107" s="37">
        <f t="shared" si="16"/>
        <v>0</v>
      </c>
      <c r="Z107" s="37">
        <f t="shared" si="16"/>
        <v>0</v>
      </c>
      <c r="AA107" s="37">
        <f t="shared" si="16"/>
        <v>0</v>
      </c>
      <c r="AB107" s="37">
        <f t="shared" si="16"/>
        <v>0</v>
      </c>
      <c r="AC107" s="37">
        <f t="shared" si="16"/>
        <v>0</v>
      </c>
      <c r="AD107" s="37">
        <f t="shared" si="16"/>
        <v>0</v>
      </c>
      <c r="AE107" s="37">
        <f t="shared" si="16"/>
        <v>0</v>
      </c>
      <c r="AF107" s="37">
        <f t="shared" si="16"/>
        <v>0</v>
      </c>
      <c r="AG107" s="37">
        <f t="shared" si="16"/>
        <v>0</v>
      </c>
      <c r="AH107" s="37">
        <f t="shared" si="16"/>
        <v>0</v>
      </c>
      <c r="AI107" s="37">
        <f t="shared" si="16"/>
        <v>0</v>
      </c>
      <c r="AJ107" s="37">
        <f t="shared" si="16"/>
        <v>0</v>
      </c>
      <c r="AK107" s="37">
        <f t="shared" si="16"/>
        <v>0</v>
      </c>
      <c r="AL107" s="37">
        <f t="shared" si="16"/>
        <v>0</v>
      </c>
      <c r="AM107" s="37">
        <f t="shared" si="16"/>
        <v>0</v>
      </c>
      <c r="AN107" s="37">
        <f t="shared" si="16"/>
        <v>0</v>
      </c>
      <c r="AO107" s="37">
        <f t="shared" si="16"/>
        <v>0</v>
      </c>
      <c r="AP107" s="37">
        <f t="shared" si="16"/>
        <v>0</v>
      </c>
      <c r="AQ107" s="37">
        <f t="shared" si="16"/>
        <v>0</v>
      </c>
      <c r="AR107" s="37">
        <f t="shared" si="16"/>
        <v>0</v>
      </c>
      <c r="AS107" s="37">
        <f t="shared" si="16"/>
        <v>0</v>
      </c>
      <c r="AV107" s="569">
        <f>+SUM(D107:AS107)-X113</f>
        <v>0</v>
      </c>
    </row>
    <row r="108" spans="3:49" s="31" customFormat="1" ht="13.5">
      <c r="C108" s="77" t="s">
        <v>107</v>
      </c>
      <c r="D108" s="37">
        <f t="shared" ref="D108" si="17">SUM(D105:D107)</f>
        <v>0</v>
      </c>
      <c r="E108" s="37">
        <f t="shared" ref="E108:AS108" si="18">SUM(E105:E107)</f>
        <v>0</v>
      </c>
      <c r="F108" s="37">
        <f t="shared" si="18"/>
        <v>0</v>
      </c>
      <c r="G108" s="37">
        <f t="shared" si="18"/>
        <v>0</v>
      </c>
      <c r="H108" s="37">
        <f t="shared" si="18"/>
        <v>0</v>
      </c>
      <c r="I108" s="37">
        <f t="shared" si="18"/>
        <v>0</v>
      </c>
      <c r="J108" s="37">
        <f t="shared" si="18"/>
        <v>0</v>
      </c>
      <c r="K108" s="37">
        <f t="shared" si="18"/>
        <v>0</v>
      </c>
      <c r="L108" s="37">
        <f t="shared" si="18"/>
        <v>0</v>
      </c>
      <c r="M108" s="37">
        <f t="shared" si="18"/>
        <v>0</v>
      </c>
      <c r="N108" s="37">
        <f t="shared" si="18"/>
        <v>0</v>
      </c>
      <c r="O108" s="37">
        <f t="shared" si="18"/>
        <v>0</v>
      </c>
      <c r="P108" s="37">
        <f t="shared" si="18"/>
        <v>0</v>
      </c>
      <c r="Q108" s="93">
        <f t="shared" si="18"/>
        <v>0</v>
      </c>
      <c r="R108" s="93">
        <f t="shared" si="18"/>
        <v>0</v>
      </c>
      <c r="S108" s="93">
        <f t="shared" si="18"/>
        <v>0</v>
      </c>
      <c r="T108" s="93">
        <f t="shared" si="18"/>
        <v>0</v>
      </c>
      <c r="U108" s="93">
        <f t="shared" si="18"/>
        <v>0</v>
      </c>
      <c r="V108" s="93">
        <f t="shared" si="18"/>
        <v>0</v>
      </c>
      <c r="W108" s="37">
        <f t="shared" si="18"/>
        <v>0</v>
      </c>
      <c r="X108" s="41">
        <f t="shared" si="18"/>
        <v>0</v>
      </c>
      <c r="Y108" s="41">
        <f t="shared" si="18"/>
        <v>0</v>
      </c>
      <c r="Z108" s="41">
        <f t="shared" si="18"/>
        <v>0</v>
      </c>
      <c r="AA108" s="41">
        <f t="shared" si="18"/>
        <v>0</v>
      </c>
      <c r="AB108" s="41">
        <f t="shared" si="18"/>
        <v>0</v>
      </c>
      <c r="AC108" s="41">
        <f t="shared" si="18"/>
        <v>0</v>
      </c>
      <c r="AD108" s="41">
        <f t="shared" si="18"/>
        <v>0</v>
      </c>
      <c r="AE108" s="41">
        <f t="shared" si="18"/>
        <v>0</v>
      </c>
      <c r="AF108" s="41">
        <f t="shared" si="18"/>
        <v>0</v>
      </c>
      <c r="AG108" s="41">
        <f t="shared" si="18"/>
        <v>0</v>
      </c>
      <c r="AH108" s="41">
        <f t="shared" si="18"/>
        <v>0</v>
      </c>
      <c r="AI108" s="41">
        <f t="shared" si="18"/>
        <v>0</v>
      </c>
      <c r="AJ108" s="41">
        <f t="shared" si="18"/>
        <v>0</v>
      </c>
      <c r="AK108" s="41">
        <f t="shared" si="18"/>
        <v>0</v>
      </c>
      <c r="AL108" s="41">
        <f t="shared" si="18"/>
        <v>0</v>
      </c>
      <c r="AM108" s="41">
        <f t="shared" si="18"/>
        <v>0</v>
      </c>
      <c r="AN108" s="41">
        <f t="shared" si="18"/>
        <v>0</v>
      </c>
      <c r="AO108" s="41">
        <f t="shared" si="18"/>
        <v>0</v>
      </c>
      <c r="AP108" s="41">
        <f t="shared" si="18"/>
        <v>0</v>
      </c>
      <c r="AQ108" s="41">
        <f t="shared" si="18"/>
        <v>0</v>
      </c>
      <c r="AR108" s="41">
        <f t="shared" si="18"/>
        <v>0</v>
      </c>
      <c r="AS108" s="41">
        <f t="shared" si="18"/>
        <v>0</v>
      </c>
      <c r="AV108" s="569">
        <f>+SUM(D108:AS108)-X114</f>
        <v>0</v>
      </c>
    </row>
    <row r="109" spans="3:49" s="31" customFormat="1" ht="13.5">
      <c r="C109" s="47"/>
      <c r="D109" s="545">
        <f t="array" ref="D109:W110">+Z103:AS104</f>
        <v>23</v>
      </c>
      <c r="E109" s="545">
        <v>24</v>
      </c>
      <c r="F109" s="545">
        <v>25</v>
      </c>
      <c r="G109" s="545">
        <v>26</v>
      </c>
      <c r="H109" s="545">
        <v>27</v>
      </c>
      <c r="I109" s="545">
        <v>28</v>
      </c>
      <c r="J109" s="545">
        <v>29</v>
      </c>
      <c r="K109" s="545">
        <v>30</v>
      </c>
      <c r="L109" s="545">
        <v>31</v>
      </c>
      <c r="M109" s="545">
        <v>32</v>
      </c>
      <c r="N109" s="545">
        <v>33</v>
      </c>
      <c r="O109" s="545">
        <v>34</v>
      </c>
      <c r="P109" s="545">
        <v>35</v>
      </c>
      <c r="Q109" s="545">
        <v>36</v>
      </c>
      <c r="R109" s="545">
        <v>37</v>
      </c>
      <c r="S109" s="545">
        <v>38</v>
      </c>
      <c r="T109" s="545">
        <v>39</v>
      </c>
      <c r="U109" s="545">
        <v>40</v>
      </c>
      <c r="V109" s="545">
        <v>41</v>
      </c>
      <c r="W109" s="545">
        <v>42</v>
      </c>
      <c r="X109" s="545"/>
    </row>
    <row r="110" spans="3:49" s="31" customFormat="1" ht="54">
      <c r="C110" s="73" t="s">
        <v>56</v>
      </c>
      <c r="D110" s="546" t="str">
        <v>建設　　　　　　　　</v>
      </c>
      <c r="E110" s="546" t="str">
        <v>電力・ガス・熱供給</v>
      </c>
      <c r="F110" s="546" t="str">
        <v>水道</v>
      </c>
      <c r="G110" s="546" t="str">
        <v>廃棄物処理</v>
      </c>
      <c r="H110" s="546" t="str">
        <v>商業　　　　　　　　</v>
      </c>
      <c r="I110" s="546" t="str">
        <v>金融・保険　　　　　</v>
      </c>
      <c r="J110" s="546" t="str">
        <v>不動産　　　　　　　</v>
      </c>
      <c r="K110" s="546" t="str">
        <v>運輸・郵便　　　</v>
      </c>
      <c r="L110" s="546" t="str">
        <v>情報通信</v>
      </c>
      <c r="M110" s="546" t="str">
        <v>公務　　　　　　　　</v>
      </c>
      <c r="N110" s="546" t="str">
        <v>教育・研究　　　　　</v>
      </c>
      <c r="O110" s="546" t="str">
        <v>医療・福祉</v>
      </c>
      <c r="P110" s="546" t="str">
        <v>その他の非営利団体サービス</v>
      </c>
      <c r="Q110" s="546" t="str">
        <v>対事業所サービス</v>
      </c>
      <c r="R110" s="546" t="str">
        <v>宿泊業</v>
      </c>
      <c r="S110" s="546" t="str">
        <v>飲食サービス</v>
      </c>
      <c r="T110" s="546" t="str">
        <v>娯楽サービス</v>
      </c>
      <c r="U110" s="546" t="str">
        <v>対個人サービス</v>
      </c>
      <c r="V110" s="546" t="str">
        <v>事務用品</v>
      </c>
      <c r="W110" s="546" t="str">
        <v>分類不明</v>
      </c>
      <c r="X110" s="546" t="s">
        <v>90</v>
      </c>
    </row>
    <row r="111" spans="3:49" s="31" customFormat="1" ht="13.5">
      <c r="C111" s="74" t="s">
        <v>114</v>
      </c>
      <c r="D111" s="75">
        <f t="array" ref="D111:W114">+Z105:AS108</f>
        <v>0</v>
      </c>
      <c r="E111" s="75">
        <v>0</v>
      </c>
      <c r="F111" s="75">
        <v>0</v>
      </c>
      <c r="G111" s="75">
        <v>0</v>
      </c>
      <c r="H111" s="75">
        <v>0</v>
      </c>
      <c r="I111" s="75">
        <v>0</v>
      </c>
      <c r="J111" s="75">
        <v>0</v>
      </c>
      <c r="K111" s="75">
        <v>0</v>
      </c>
      <c r="L111" s="75">
        <v>0</v>
      </c>
      <c r="M111" s="75">
        <v>0</v>
      </c>
      <c r="N111" s="75">
        <v>0</v>
      </c>
      <c r="O111" s="75">
        <v>0</v>
      </c>
      <c r="P111" s="75">
        <v>0</v>
      </c>
      <c r="Q111" s="92">
        <v>0</v>
      </c>
      <c r="R111" s="92">
        <v>0</v>
      </c>
      <c r="S111" s="92">
        <v>0</v>
      </c>
      <c r="T111" s="92">
        <v>0</v>
      </c>
      <c r="U111" s="92">
        <v>0</v>
      </c>
      <c r="V111" s="92">
        <v>0</v>
      </c>
      <c r="W111" s="75">
        <v>0</v>
      </c>
      <c r="X111" s="75">
        <f>SUM(D105:Y105,D111:W111)</f>
        <v>0</v>
      </c>
    </row>
    <row r="112" spans="3:49" s="31" customFormat="1" ht="13.5">
      <c r="C112" s="77" t="s">
        <v>115</v>
      </c>
      <c r="D112" s="93">
        <v>0</v>
      </c>
      <c r="E112" s="93">
        <v>0</v>
      </c>
      <c r="F112" s="93">
        <v>0</v>
      </c>
      <c r="G112" s="93">
        <v>0</v>
      </c>
      <c r="H112" s="93">
        <v>0</v>
      </c>
      <c r="I112" s="93">
        <v>0</v>
      </c>
      <c r="J112" s="93">
        <v>0</v>
      </c>
      <c r="K112" s="93">
        <v>0</v>
      </c>
      <c r="L112" s="93">
        <v>0</v>
      </c>
      <c r="M112" s="93">
        <v>0</v>
      </c>
      <c r="N112" s="93">
        <v>0</v>
      </c>
      <c r="O112" s="93">
        <v>0</v>
      </c>
      <c r="P112" s="93">
        <v>0</v>
      </c>
      <c r="Q112" s="93">
        <v>0</v>
      </c>
      <c r="R112" s="93">
        <v>0</v>
      </c>
      <c r="S112" s="93">
        <v>0</v>
      </c>
      <c r="T112" s="93">
        <v>0</v>
      </c>
      <c r="U112" s="93">
        <v>0</v>
      </c>
      <c r="V112" s="93">
        <v>0</v>
      </c>
      <c r="W112" s="37">
        <v>0</v>
      </c>
      <c r="X112" s="37">
        <f>SUM(D106:Y106,D112:W112)</f>
        <v>0</v>
      </c>
    </row>
    <row r="113" spans="3:49" s="31" customFormat="1" ht="13.5">
      <c r="C113" s="77" t="s">
        <v>116</v>
      </c>
      <c r="D113" s="37">
        <v>0</v>
      </c>
      <c r="E113" s="37">
        <v>0</v>
      </c>
      <c r="F113" s="37">
        <v>0</v>
      </c>
      <c r="G113" s="37">
        <v>0</v>
      </c>
      <c r="H113" s="37">
        <v>0</v>
      </c>
      <c r="I113" s="37">
        <v>0</v>
      </c>
      <c r="J113" s="37">
        <v>0</v>
      </c>
      <c r="K113" s="37">
        <v>0</v>
      </c>
      <c r="L113" s="37">
        <v>0</v>
      </c>
      <c r="M113" s="37">
        <v>0</v>
      </c>
      <c r="N113" s="37">
        <v>0</v>
      </c>
      <c r="O113" s="37">
        <v>0</v>
      </c>
      <c r="P113" s="37">
        <v>0</v>
      </c>
      <c r="Q113" s="93">
        <v>0</v>
      </c>
      <c r="R113" s="93">
        <v>0</v>
      </c>
      <c r="S113" s="93">
        <v>0</v>
      </c>
      <c r="T113" s="93">
        <v>0</v>
      </c>
      <c r="U113" s="93">
        <v>0</v>
      </c>
      <c r="V113" s="93">
        <v>0</v>
      </c>
      <c r="W113" s="37">
        <v>0</v>
      </c>
      <c r="X113" s="37">
        <f>SUM(D107:Y107,D113:W113)</f>
        <v>0</v>
      </c>
    </row>
    <row r="114" spans="3:49" s="31" customFormat="1" ht="13.5">
      <c r="C114" s="79" t="s">
        <v>107</v>
      </c>
      <c r="D114" s="41">
        <v>0</v>
      </c>
      <c r="E114" s="41">
        <v>0</v>
      </c>
      <c r="F114" s="41">
        <v>0</v>
      </c>
      <c r="G114" s="41">
        <v>0</v>
      </c>
      <c r="H114" s="41">
        <v>0</v>
      </c>
      <c r="I114" s="41">
        <v>0</v>
      </c>
      <c r="J114" s="41">
        <v>0</v>
      </c>
      <c r="K114" s="41">
        <v>0</v>
      </c>
      <c r="L114" s="41">
        <v>0</v>
      </c>
      <c r="M114" s="41">
        <v>0</v>
      </c>
      <c r="N114" s="41">
        <v>0</v>
      </c>
      <c r="O114" s="41">
        <v>0</v>
      </c>
      <c r="P114" s="41">
        <v>0</v>
      </c>
      <c r="Q114" s="41">
        <v>0</v>
      </c>
      <c r="R114" s="41">
        <v>0</v>
      </c>
      <c r="S114" s="41">
        <v>0</v>
      </c>
      <c r="T114" s="41">
        <v>0</v>
      </c>
      <c r="U114" s="41">
        <v>0</v>
      </c>
      <c r="V114" s="41">
        <v>0</v>
      </c>
      <c r="W114" s="41">
        <v>0</v>
      </c>
      <c r="X114" s="41">
        <f>SUM(D108:Y108,D114:W114)</f>
        <v>0</v>
      </c>
    </row>
    <row r="115" spans="3:49" s="31" customFormat="1" ht="10.7" customHeight="1">
      <c r="D115" s="50"/>
      <c r="E115" s="50"/>
      <c r="F115" s="50"/>
      <c r="G115" s="50"/>
      <c r="H115" s="50"/>
      <c r="I115" s="50"/>
      <c r="J115" s="50"/>
      <c r="K115" s="50"/>
      <c r="L115" s="50"/>
      <c r="M115" s="50"/>
      <c r="N115" s="50"/>
      <c r="O115" s="50"/>
      <c r="P115" s="50"/>
      <c r="Q115" s="50"/>
      <c r="R115" s="50"/>
      <c r="S115" s="50"/>
      <c r="T115" s="50"/>
      <c r="U115" s="50"/>
      <c r="V115" s="50"/>
      <c r="W115" s="50"/>
      <c r="X115" s="50"/>
      <c r="Y115" s="94"/>
      <c r="Z115" s="94"/>
      <c r="AA115" s="94"/>
      <c r="AB115" s="94"/>
      <c r="AC115" s="94"/>
      <c r="AD115" s="94"/>
      <c r="AE115" s="94"/>
      <c r="AF115" s="94"/>
      <c r="AG115" s="94"/>
      <c r="AH115" s="94"/>
      <c r="AI115" s="94"/>
      <c r="AJ115" s="94"/>
      <c r="AK115" s="94"/>
      <c r="AL115" s="94"/>
      <c r="AM115" s="94"/>
      <c r="AN115" s="94"/>
      <c r="AO115" s="94"/>
      <c r="AP115" s="94"/>
      <c r="AQ115" s="94"/>
      <c r="AR115" s="94"/>
    </row>
    <row r="116" spans="3:49" s="31" customFormat="1" ht="17.25">
      <c r="C116" s="32" t="s">
        <v>186</v>
      </c>
      <c r="D116" s="25"/>
      <c r="E116" s="25"/>
      <c r="F116" s="69"/>
      <c r="G116" s="70"/>
      <c r="H116" s="25"/>
      <c r="I116" s="25"/>
      <c r="J116" s="71"/>
      <c r="K116" s="72"/>
      <c r="L116" s="25"/>
      <c r="M116" s="25"/>
      <c r="N116" s="25"/>
      <c r="O116" s="25"/>
      <c r="P116" s="25"/>
      <c r="Q116" s="25"/>
      <c r="R116" s="25"/>
      <c r="S116" s="25"/>
      <c r="T116" s="25"/>
      <c r="U116" s="25"/>
      <c r="V116" s="25"/>
      <c r="W116" s="29" t="s">
        <v>55</v>
      </c>
      <c r="X116" s="50"/>
      <c r="Y116" s="94"/>
      <c r="Z116" s="94"/>
      <c r="AA116" s="94"/>
      <c r="AB116" s="94"/>
      <c r="AC116" s="94"/>
      <c r="AD116" s="94"/>
      <c r="AE116" s="94"/>
      <c r="AF116" s="94"/>
      <c r="AG116" s="94"/>
      <c r="AH116" s="94"/>
      <c r="AI116" s="94"/>
      <c r="AJ116" s="94"/>
      <c r="AK116" s="94"/>
      <c r="AL116" s="94"/>
      <c r="AM116" s="94"/>
      <c r="AN116" s="94"/>
      <c r="AO116" s="94"/>
      <c r="AP116" s="94"/>
      <c r="AQ116" s="94"/>
      <c r="AR116" s="94"/>
    </row>
    <row r="117" spans="3:49" s="31" customFormat="1" ht="13.5">
      <c r="C117" s="47"/>
      <c r="D117" s="596">
        <f t="array" ref="D117:AS118">+TRANSPOSE('入力 _県内外'!$B$6:$C$47)</f>
        <v>1</v>
      </c>
      <c r="E117" s="596">
        <v>2</v>
      </c>
      <c r="F117" s="596">
        <v>3</v>
      </c>
      <c r="G117" s="596">
        <v>4</v>
      </c>
      <c r="H117" s="596">
        <v>5</v>
      </c>
      <c r="I117" s="596">
        <v>6</v>
      </c>
      <c r="J117" s="596">
        <v>7</v>
      </c>
      <c r="K117" s="596">
        <v>8</v>
      </c>
      <c r="L117" s="596">
        <v>9</v>
      </c>
      <c r="M117" s="596">
        <v>10</v>
      </c>
      <c r="N117" s="596">
        <v>11</v>
      </c>
      <c r="O117" s="596">
        <v>12</v>
      </c>
      <c r="P117" s="596">
        <v>13</v>
      </c>
      <c r="Q117" s="596">
        <v>14</v>
      </c>
      <c r="R117" s="596">
        <v>15</v>
      </c>
      <c r="S117" s="596">
        <v>16</v>
      </c>
      <c r="T117" s="596">
        <v>17</v>
      </c>
      <c r="U117" s="596">
        <v>18</v>
      </c>
      <c r="V117" s="596">
        <v>19</v>
      </c>
      <c r="W117" s="596">
        <v>20</v>
      </c>
      <c r="X117" s="596">
        <v>21</v>
      </c>
      <c r="Y117" s="596">
        <v>22</v>
      </c>
      <c r="Z117" s="596">
        <v>23</v>
      </c>
      <c r="AA117" s="596">
        <v>24</v>
      </c>
      <c r="AB117" s="596">
        <v>25</v>
      </c>
      <c r="AC117" s="596">
        <v>26</v>
      </c>
      <c r="AD117" s="596">
        <v>27</v>
      </c>
      <c r="AE117" s="596">
        <v>28</v>
      </c>
      <c r="AF117" s="596">
        <v>29</v>
      </c>
      <c r="AG117" s="596">
        <v>30</v>
      </c>
      <c r="AH117" s="596">
        <v>31</v>
      </c>
      <c r="AI117" s="596">
        <v>32</v>
      </c>
      <c r="AJ117" s="596">
        <v>33</v>
      </c>
      <c r="AK117" s="596">
        <v>34</v>
      </c>
      <c r="AL117" s="596">
        <v>35</v>
      </c>
      <c r="AM117" s="596">
        <v>36</v>
      </c>
      <c r="AN117" s="596">
        <v>37</v>
      </c>
      <c r="AO117" s="596">
        <v>38</v>
      </c>
      <c r="AP117" s="596">
        <v>39</v>
      </c>
      <c r="AQ117" s="596">
        <v>40</v>
      </c>
      <c r="AR117" s="596">
        <v>41</v>
      </c>
      <c r="AS117" s="596">
        <v>42</v>
      </c>
      <c r="AT117" s="94" t="s">
        <v>586</v>
      </c>
      <c r="AU117" s="94"/>
      <c r="AV117" s="47"/>
      <c r="AW117" s="94" t="s">
        <v>586</v>
      </c>
    </row>
    <row r="118" spans="3:49" s="31" customFormat="1" ht="54">
      <c r="C118" s="73" t="s">
        <v>56</v>
      </c>
      <c r="D118" s="546" t="str">
        <v>農業　　　　　</v>
      </c>
      <c r="E118" s="546" t="str">
        <v>林業　　　　　</v>
      </c>
      <c r="F118" s="546" t="str">
        <v>漁業　　　　</v>
      </c>
      <c r="G118" s="546" t="str">
        <v>鉱業</v>
      </c>
      <c r="H118" s="546" t="str">
        <v>飲食料品　　　　　　　</v>
      </c>
      <c r="I118" s="546" t="str">
        <v>繊維製品　</v>
      </c>
      <c r="J118" s="546" t="str">
        <v>パルプ・紙・木製品</v>
      </c>
      <c r="K118" s="546" t="str">
        <v>化学製品  　　　  　</v>
      </c>
      <c r="L118" s="546" t="str">
        <v>石油・石炭製品　　　</v>
      </c>
      <c r="M118" s="546" t="str">
        <v>プラスチック・ゴム</v>
      </c>
      <c r="N118" s="546" t="str">
        <v>窯業・土石製品　　</v>
      </c>
      <c r="O118" s="546" t="str">
        <v>鉄鋼　　　　　　　　</v>
      </c>
      <c r="P118" s="546" t="str">
        <v>非鉄金属　　　　　　</v>
      </c>
      <c r="Q118" s="546" t="str">
        <v>金属製品　　　　　　</v>
      </c>
      <c r="R118" s="546" t="str">
        <v>はん用機械</v>
      </c>
      <c r="S118" s="546" t="str">
        <v>生産用機械</v>
      </c>
      <c r="T118" s="546" t="str">
        <v>業務用機械</v>
      </c>
      <c r="U118" s="546" t="str">
        <v>電子部品</v>
      </c>
      <c r="V118" s="546" t="str">
        <v>電気機械　　　　　　</v>
      </c>
      <c r="W118" s="546" t="str">
        <v>情報・通信機器</v>
      </c>
      <c r="X118" s="546" t="str">
        <v>輸送機械  　　　　　</v>
      </c>
      <c r="Y118" s="546" t="str">
        <v>その他の製造工業製品</v>
      </c>
      <c r="Z118" s="546" t="str">
        <v>建設　　　　　　　　</v>
      </c>
      <c r="AA118" s="546" t="str">
        <v>電力・ガス・熱供給</v>
      </c>
      <c r="AB118" s="546" t="str">
        <v>水道</v>
      </c>
      <c r="AC118" s="546" t="str">
        <v>廃棄物処理</v>
      </c>
      <c r="AD118" s="546" t="str">
        <v>商業　　　　　　　　</v>
      </c>
      <c r="AE118" s="546" t="str">
        <v>金融・保険　　　　　</v>
      </c>
      <c r="AF118" s="546" t="str">
        <v>不動産　　　　　　　</v>
      </c>
      <c r="AG118" s="546" t="str">
        <v>運輸・郵便　　　</v>
      </c>
      <c r="AH118" s="546" t="str">
        <v>情報通信</v>
      </c>
      <c r="AI118" s="546" t="str">
        <v>公務　　　　　　　　</v>
      </c>
      <c r="AJ118" s="546" t="str">
        <v>教育・研究　　　　　</v>
      </c>
      <c r="AK118" s="546" t="str">
        <v>医療・福祉</v>
      </c>
      <c r="AL118" s="546" t="str">
        <v>その他の非営利団体サービス</v>
      </c>
      <c r="AM118" s="546" t="str">
        <v>対事業所サービス</v>
      </c>
      <c r="AN118" s="546" t="str">
        <v>宿泊業</v>
      </c>
      <c r="AO118" s="546" t="str">
        <v>飲食サービス</v>
      </c>
      <c r="AP118" s="546" t="str">
        <v>娯楽サービス</v>
      </c>
      <c r="AQ118" s="546" t="str">
        <v>対個人サービス</v>
      </c>
      <c r="AR118" s="546" t="str">
        <v>事務用品</v>
      </c>
      <c r="AS118" s="546" t="str">
        <v>分類不明</v>
      </c>
      <c r="AT118" s="94" t="s">
        <v>586</v>
      </c>
      <c r="AU118" s="94"/>
      <c r="AV118" s="30" t="s">
        <v>90</v>
      </c>
      <c r="AW118" s="94" t="s">
        <v>586</v>
      </c>
    </row>
    <row r="119" spans="3:49" s="31" customFormat="1" ht="13.5">
      <c r="C119" s="74" t="s">
        <v>114</v>
      </c>
      <c r="D119" s="75">
        <f>D25+D72</f>
        <v>0</v>
      </c>
      <c r="E119" s="75">
        <f t="shared" ref="E119:AS119" si="19">E25+E72</f>
        <v>0</v>
      </c>
      <c r="F119" s="75">
        <f t="shared" si="19"/>
        <v>0</v>
      </c>
      <c r="G119" s="75">
        <f t="shared" si="19"/>
        <v>0</v>
      </c>
      <c r="H119" s="75">
        <f t="shared" si="19"/>
        <v>0</v>
      </c>
      <c r="I119" s="75">
        <f t="shared" si="19"/>
        <v>0</v>
      </c>
      <c r="J119" s="75">
        <f t="shared" si="19"/>
        <v>0</v>
      </c>
      <c r="K119" s="75">
        <f t="shared" si="19"/>
        <v>0</v>
      </c>
      <c r="L119" s="75">
        <f t="shared" si="19"/>
        <v>0</v>
      </c>
      <c r="M119" s="75">
        <f t="shared" si="19"/>
        <v>0</v>
      </c>
      <c r="N119" s="75">
        <f t="shared" si="19"/>
        <v>0</v>
      </c>
      <c r="O119" s="75">
        <f t="shared" si="19"/>
        <v>0</v>
      </c>
      <c r="P119" s="75">
        <f t="shared" si="19"/>
        <v>0</v>
      </c>
      <c r="Q119" s="92">
        <f t="shared" si="19"/>
        <v>0</v>
      </c>
      <c r="R119" s="92">
        <f t="shared" si="19"/>
        <v>0</v>
      </c>
      <c r="S119" s="92">
        <f t="shared" si="19"/>
        <v>0</v>
      </c>
      <c r="T119" s="92">
        <f t="shared" si="19"/>
        <v>0</v>
      </c>
      <c r="U119" s="92">
        <f t="shared" si="19"/>
        <v>0</v>
      </c>
      <c r="V119" s="92">
        <f t="shared" si="19"/>
        <v>0</v>
      </c>
      <c r="W119" s="75">
        <f t="shared" si="19"/>
        <v>0</v>
      </c>
      <c r="X119" s="75">
        <f t="shared" si="19"/>
        <v>0</v>
      </c>
      <c r="Y119" s="75">
        <f t="shared" si="19"/>
        <v>0</v>
      </c>
      <c r="Z119" s="75">
        <f t="shared" si="19"/>
        <v>0</v>
      </c>
      <c r="AA119" s="75">
        <f t="shared" si="19"/>
        <v>0</v>
      </c>
      <c r="AB119" s="75">
        <f t="shared" si="19"/>
        <v>0</v>
      </c>
      <c r="AC119" s="75">
        <f t="shared" si="19"/>
        <v>0</v>
      </c>
      <c r="AD119" s="75">
        <f t="shared" si="19"/>
        <v>0</v>
      </c>
      <c r="AE119" s="75">
        <f t="shared" si="19"/>
        <v>0</v>
      </c>
      <c r="AF119" s="75">
        <f t="shared" si="19"/>
        <v>0</v>
      </c>
      <c r="AG119" s="75">
        <f t="shared" si="19"/>
        <v>0</v>
      </c>
      <c r="AH119" s="75">
        <f t="shared" si="19"/>
        <v>0</v>
      </c>
      <c r="AI119" s="75">
        <f t="shared" si="19"/>
        <v>0</v>
      </c>
      <c r="AJ119" s="75">
        <f t="shared" si="19"/>
        <v>0</v>
      </c>
      <c r="AK119" s="75">
        <f t="shared" si="19"/>
        <v>0</v>
      </c>
      <c r="AL119" s="75">
        <f t="shared" si="19"/>
        <v>0</v>
      </c>
      <c r="AM119" s="75">
        <f t="shared" si="19"/>
        <v>0</v>
      </c>
      <c r="AN119" s="75">
        <f t="shared" si="19"/>
        <v>0</v>
      </c>
      <c r="AO119" s="75">
        <f t="shared" si="19"/>
        <v>0</v>
      </c>
      <c r="AP119" s="75">
        <f t="shared" si="19"/>
        <v>0</v>
      </c>
      <c r="AQ119" s="75">
        <f t="shared" si="19"/>
        <v>0</v>
      </c>
      <c r="AR119" s="75">
        <f t="shared" si="19"/>
        <v>0</v>
      </c>
      <c r="AS119" s="75">
        <f t="shared" si="19"/>
        <v>0</v>
      </c>
      <c r="AV119" s="568">
        <f>+SUM(D119:AS119)-X125</f>
        <v>0</v>
      </c>
    </row>
    <row r="120" spans="3:49" s="31" customFormat="1" ht="13.5">
      <c r="C120" s="77" t="s">
        <v>115</v>
      </c>
      <c r="D120" s="37">
        <f>D26+D73</f>
        <v>0</v>
      </c>
      <c r="E120" s="37">
        <f t="shared" ref="E120:AS120" si="20">E26+E73</f>
        <v>0</v>
      </c>
      <c r="F120" s="37">
        <f t="shared" si="20"/>
        <v>0</v>
      </c>
      <c r="G120" s="37">
        <f t="shared" si="20"/>
        <v>0</v>
      </c>
      <c r="H120" s="37">
        <f t="shared" si="20"/>
        <v>0</v>
      </c>
      <c r="I120" s="37">
        <f t="shared" si="20"/>
        <v>0</v>
      </c>
      <c r="J120" s="37">
        <f t="shared" si="20"/>
        <v>0</v>
      </c>
      <c r="K120" s="37">
        <f t="shared" si="20"/>
        <v>0</v>
      </c>
      <c r="L120" s="37">
        <f t="shared" si="20"/>
        <v>0</v>
      </c>
      <c r="M120" s="37">
        <f t="shared" si="20"/>
        <v>0</v>
      </c>
      <c r="N120" s="37">
        <f t="shared" si="20"/>
        <v>0</v>
      </c>
      <c r="O120" s="37">
        <f t="shared" si="20"/>
        <v>0</v>
      </c>
      <c r="P120" s="37">
        <f t="shared" si="20"/>
        <v>0</v>
      </c>
      <c r="Q120" s="93">
        <f t="shared" si="20"/>
        <v>0</v>
      </c>
      <c r="R120" s="93">
        <f t="shared" si="20"/>
        <v>0</v>
      </c>
      <c r="S120" s="93">
        <f t="shared" si="20"/>
        <v>0</v>
      </c>
      <c r="T120" s="93">
        <f t="shared" si="20"/>
        <v>0</v>
      </c>
      <c r="U120" s="93">
        <f t="shared" si="20"/>
        <v>0</v>
      </c>
      <c r="V120" s="93">
        <f t="shared" si="20"/>
        <v>0</v>
      </c>
      <c r="W120" s="37">
        <f t="shared" si="20"/>
        <v>0</v>
      </c>
      <c r="X120" s="37">
        <f t="shared" si="20"/>
        <v>0</v>
      </c>
      <c r="Y120" s="37">
        <f t="shared" si="20"/>
        <v>0</v>
      </c>
      <c r="Z120" s="37">
        <f t="shared" si="20"/>
        <v>0</v>
      </c>
      <c r="AA120" s="37">
        <f t="shared" si="20"/>
        <v>0</v>
      </c>
      <c r="AB120" s="37">
        <f t="shared" si="20"/>
        <v>0</v>
      </c>
      <c r="AC120" s="37">
        <f t="shared" si="20"/>
        <v>0</v>
      </c>
      <c r="AD120" s="37">
        <f t="shared" si="20"/>
        <v>0</v>
      </c>
      <c r="AE120" s="37">
        <f t="shared" si="20"/>
        <v>0</v>
      </c>
      <c r="AF120" s="37">
        <f t="shared" si="20"/>
        <v>0</v>
      </c>
      <c r="AG120" s="37">
        <f t="shared" si="20"/>
        <v>0</v>
      </c>
      <c r="AH120" s="37">
        <f t="shared" si="20"/>
        <v>0</v>
      </c>
      <c r="AI120" s="37">
        <f t="shared" si="20"/>
        <v>0</v>
      </c>
      <c r="AJ120" s="37">
        <f t="shared" si="20"/>
        <v>0</v>
      </c>
      <c r="AK120" s="37">
        <f t="shared" si="20"/>
        <v>0</v>
      </c>
      <c r="AL120" s="37">
        <f t="shared" si="20"/>
        <v>0</v>
      </c>
      <c r="AM120" s="37">
        <f t="shared" si="20"/>
        <v>0</v>
      </c>
      <c r="AN120" s="37">
        <f t="shared" si="20"/>
        <v>0</v>
      </c>
      <c r="AO120" s="37">
        <f t="shared" si="20"/>
        <v>0</v>
      </c>
      <c r="AP120" s="37">
        <f t="shared" si="20"/>
        <v>0</v>
      </c>
      <c r="AQ120" s="37">
        <f t="shared" si="20"/>
        <v>0</v>
      </c>
      <c r="AR120" s="37">
        <f t="shared" si="20"/>
        <v>0</v>
      </c>
      <c r="AS120" s="37">
        <f t="shared" si="20"/>
        <v>0</v>
      </c>
      <c r="AV120" s="568">
        <f>+SUM(D120:AS120)-X126</f>
        <v>0</v>
      </c>
    </row>
    <row r="121" spans="3:49" s="31" customFormat="1" ht="13.5">
      <c r="C121" s="77" t="s">
        <v>116</v>
      </c>
      <c r="D121" s="37">
        <f>D27+D74</f>
        <v>0</v>
      </c>
      <c r="E121" s="37">
        <f t="shared" ref="E121:AS121" si="21">E27+E74</f>
        <v>0</v>
      </c>
      <c r="F121" s="37">
        <f t="shared" si="21"/>
        <v>0</v>
      </c>
      <c r="G121" s="37">
        <f t="shared" si="21"/>
        <v>0</v>
      </c>
      <c r="H121" s="37">
        <f t="shared" si="21"/>
        <v>0</v>
      </c>
      <c r="I121" s="37">
        <f t="shared" si="21"/>
        <v>0</v>
      </c>
      <c r="J121" s="37">
        <f t="shared" si="21"/>
        <v>0</v>
      </c>
      <c r="K121" s="37">
        <f t="shared" si="21"/>
        <v>0</v>
      </c>
      <c r="L121" s="37">
        <f t="shared" si="21"/>
        <v>0</v>
      </c>
      <c r="M121" s="37">
        <f t="shared" si="21"/>
        <v>0</v>
      </c>
      <c r="N121" s="37">
        <f t="shared" si="21"/>
        <v>0</v>
      </c>
      <c r="O121" s="37">
        <f t="shared" si="21"/>
        <v>0</v>
      </c>
      <c r="P121" s="37">
        <f t="shared" si="21"/>
        <v>0</v>
      </c>
      <c r="Q121" s="93">
        <f t="shared" si="21"/>
        <v>0</v>
      </c>
      <c r="R121" s="93">
        <f t="shared" si="21"/>
        <v>0</v>
      </c>
      <c r="S121" s="93">
        <f t="shared" si="21"/>
        <v>0</v>
      </c>
      <c r="T121" s="93">
        <f t="shared" si="21"/>
        <v>0</v>
      </c>
      <c r="U121" s="93">
        <f t="shared" si="21"/>
        <v>0</v>
      </c>
      <c r="V121" s="93">
        <f t="shared" si="21"/>
        <v>0</v>
      </c>
      <c r="W121" s="37">
        <f t="shared" si="21"/>
        <v>0</v>
      </c>
      <c r="X121" s="37">
        <f t="shared" si="21"/>
        <v>0</v>
      </c>
      <c r="Y121" s="37">
        <f t="shared" si="21"/>
        <v>0</v>
      </c>
      <c r="Z121" s="37">
        <f t="shared" si="21"/>
        <v>0</v>
      </c>
      <c r="AA121" s="37">
        <f t="shared" si="21"/>
        <v>0</v>
      </c>
      <c r="AB121" s="37">
        <f t="shared" si="21"/>
        <v>0</v>
      </c>
      <c r="AC121" s="37">
        <f t="shared" si="21"/>
        <v>0</v>
      </c>
      <c r="AD121" s="37">
        <f t="shared" si="21"/>
        <v>0</v>
      </c>
      <c r="AE121" s="37">
        <f t="shared" si="21"/>
        <v>0</v>
      </c>
      <c r="AF121" s="37">
        <f t="shared" si="21"/>
        <v>0</v>
      </c>
      <c r="AG121" s="37">
        <f t="shared" si="21"/>
        <v>0</v>
      </c>
      <c r="AH121" s="37">
        <f t="shared" si="21"/>
        <v>0</v>
      </c>
      <c r="AI121" s="37">
        <f t="shared" si="21"/>
        <v>0</v>
      </c>
      <c r="AJ121" s="37">
        <f t="shared" si="21"/>
        <v>0</v>
      </c>
      <c r="AK121" s="37">
        <f t="shared" si="21"/>
        <v>0</v>
      </c>
      <c r="AL121" s="37">
        <f t="shared" si="21"/>
        <v>0</v>
      </c>
      <c r="AM121" s="37">
        <f t="shared" si="21"/>
        <v>0</v>
      </c>
      <c r="AN121" s="37">
        <f t="shared" si="21"/>
        <v>0</v>
      </c>
      <c r="AO121" s="37">
        <f t="shared" si="21"/>
        <v>0</v>
      </c>
      <c r="AP121" s="37">
        <f t="shared" si="21"/>
        <v>0</v>
      </c>
      <c r="AQ121" s="37">
        <f t="shared" si="21"/>
        <v>0</v>
      </c>
      <c r="AR121" s="37">
        <f t="shared" si="21"/>
        <v>0</v>
      </c>
      <c r="AS121" s="37">
        <f t="shared" si="21"/>
        <v>0</v>
      </c>
      <c r="AV121" s="569">
        <f>+SUM(D121:AS121)-X127</f>
        <v>0</v>
      </c>
    </row>
    <row r="122" spans="3:49" s="31" customFormat="1" ht="13.5">
      <c r="C122" s="77" t="s">
        <v>107</v>
      </c>
      <c r="D122" s="37">
        <f t="shared" ref="D122" si="22">SUM(D119:D121)</f>
        <v>0</v>
      </c>
      <c r="E122" s="37">
        <f t="shared" ref="E122:AS122" si="23">SUM(E119:E121)</f>
        <v>0</v>
      </c>
      <c r="F122" s="37">
        <f t="shared" si="23"/>
        <v>0</v>
      </c>
      <c r="G122" s="37">
        <f t="shared" si="23"/>
        <v>0</v>
      </c>
      <c r="H122" s="37">
        <f t="shared" si="23"/>
        <v>0</v>
      </c>
      <c r="I122" s="37">
        <f t="shared" si="23"/>
        <v>0</v>
      </c>
      <c r="J122" s="37">
        <f t="shared" si="23"/>
        <v>0</v>
      </c>
      <c r="K122" s="37">
        <f t="shared" si="23"/>
        <v>0</v>
      </c>
      <c r="L122" s="37">
        <f t="shared" si="23"/>
        <v>0</v>
      </c>
      <c r="M122" s="37">
        <f t="shared" si="23"/>
        <v>0</v>
      </c>
      <c r="N122" s="37">
        <f t="shared" si="23"/>
        <v>0</v>
      </c>
      <c r="O122" s="37">
        <f t="shared" si="23"/>
        <v>0</v>
      </c>
      <c r="P122" s="37">
        <f t="shared" si="23"/>
        <v>0</v>
      </c>
      <c r="Q122" s="93">
        <f t="shared" si="23"/>
        <v>0</v>
      </c>
      <c r="R122" s="93">
        <f t="shared" si="23"/>
        <v>0</v>
      </c>
      <c r="S122" s="93">
        <f t="shared" si="23"/>
        <v>0</v>
      </c>
      <c r="T122" s="93">
        <f t="shared" si="23"/>
        <v>0</v>
      </c>
      <c r="U122" s="93">
        <f t="shared" si="23"/>
        <v>0</v>
      </c>
      <c r="V122" s="93">
        <f t="shared" si="23"/>
        <v>0</v>
      </c>
      <c r="W122" s="37">
        <f t="shared" si="23"/>
        <v>0</v>
      </c>
      <c r="X122" s="41">
        <f t="shared" si="23"/>
        <v>0</v>
      </c>
      <c r="Y122" s="41">
        <f t="shared" si="23"/>
        <v>0</v>
      </c>
      <c r="Z122" s="41">
        <f t="shared" si="23"/>
        <v>0</v>
      </c>
      <c r="AA122" s="41">
        <f t="shared" si="23"/>
        <v>0</v>
      </c>
      <c r="AB122" s="41">
        <f t="shared" si="23"/>
        <v>0</v>
      </c>
      <c r="AC122" s="41">
        <f t="shared" si="23"/>
        <v>0</v>
      </c>
      <c r="AD122" s="41">
        <f t="shared" si="23"/>
        <v>0</v>
      </c>
      <c r="AE122" s="41">
        <f t="shared" si="23"/>
        <v>0</v>
      </c>
      <c r="AF122" s="41">
        <f t="shared" si="23"/>
        <v>0</v>
      </c>
      <c r="AG122" s="41">
        <f t="shared" si="23"/>
        <v>0</v>
      </c>
      <c r="AH122" s="41">
        <f t="shared" si="23"/>
        <v>0</v>
      </c>
      <c r="AI122" s="41">
        <f t="shared" si="23"/>
        <v>0</v>
      </c>
      <c r="AJ122" s="41">
        <f t="shared" si="23"/>
        <v>0</v>
      </c>
      <c r="AK122" s="41">
        <f t="shared" si="23"/>
        <v>0</v>
      </c>
      <c r="AL122" s="41">
        <f t="shared" si="23"/>
        <v>0</v>
      </c>
      <c r="AM122" s="41">
        <f t="shared" si="23"/>
        <v>0</v>
      </c>
      <c r="AN122" s="41">
        <f t="shared" si="23"/>
        <v>0</v>
      </c>
      <c r="AO122" s="41">
        <f t="shared" si="23"/>
        <v>0</v>
      </c>
      <c r="AP122" s="41">
        <f t="shared" si="23"/>
        <v>0</v>
      </c>
      <c r="AQ122" s="41">
        <f t="shared" si="23"/>
        <v>0</v>
      </c>
      <c r="AR122" s="41">
        <f t="shared" si="23"/>
        <v>0</v>
      </c>
      <c r="AS122" s="41">
        <f t="shared" si="23"/>
        <v>0</v>
      </c>
      <c r="AV122" s="569">
        <f>+SUM(D122:AS122)-X128</f>
        <v>0</v>
      </c>
    </row>
    <row r="123" spans="3:49" s="31" customFormat="1" ht="13.5">
      <c r="C123" s="47"/>
      <c r="D123" s="545">
        <f t="array" ref="D123:W124">+Z117:AS118</f>
        <v>23</v>
      </c>
      <c r="E123" s="545">
        <v>24</v>
      </c>
      <c r="F123" s="545">
        <v>25</v>
      </c>
      <c r="G123" s="545">
        <v>26</v>
      </c>
      <c r="H123" s="545">
        <v>27</v>
      </c>
      <c r="I123" s="545">
        <v>28</v>
      </c>
      <c r="J123" s="545">
        <v>29</v>
      </c>
      <c r="K123" s="545">
        <v>30</v>
      </c>
      <c r="L123" s="545">
        <v>31</v>
      </c>
      <c r="M123" s="545">
        <v>32</v>
      </c>
      <c r="N123" s="545">
        <v>33</v>
      </c>
      <c r="O123" s="545">
        <v>34</v>
      </c>
      <c r="P123" s="545">
        <v>35</v>
      </c>
      <c r="Q123" s="545">
        <v>36</v>
      </c>
      <c r="R123" s="545">
        <v>37</v>
      </c>
      <c r="S123" s="545">
        <v>38</v>
      </c>
      <c r="T123" s="545">
        <v>39</v>
      </c>
      <c r="U123" s="545">
        <v>40</v>
      </c>
      <c r="V123" s="545">
        <v>41</v>
      </c>
      <c r="W123" s="545">
        <v>42</v>
      </c>
      <c r="X123" s="545"/>
      <c r="Z123" s="94"/>
      <c r="AA123" s="94"/>
      <c r="AB123" s="94"/>
      <c r="AC123" s="94"/>
      <c r="AD123" s="94"/>
      <c r="AE123" s="94"/>
      <c r="AF123" s="94"/>
      <c r="AG123" s="94"/>
      <c r="AH123" s="94"/>
      <c r="AI123" s="94"/>
      <c r="AJ123" s="94"/>
      <c r="AK123" s="94"/>
      <c r="AL123" s="94"/>
      <c r="AM123" s="94"/>
      <c r="AN123" s="94"/>
      <c r="AO123" s="94"/>
      <c r="AP123" s="94"/>
      <c r="AQ123" s="94"/>
      <c r="AR123" s="94"/>
    </row>
    <row r="124" spans="3:49" s="31" customFormat="1" ht="54">
      <c r="C124" s="73" t="s">
        <v>56</v>
      </c>
      <c r="D124" s="546" t="str">
        <v>建設　　　　　　　　</v>
      </c>
      <c r="E124" s="546" t="str">
        <v>電力・ガス・熱供給</v>
      </c>
      <c r="F124" s="546" t="str">
        <v>水道</v>
      </c>
      <c r="G124" s="546" t="str">
        <v>廃棄物処理</v>
      </c>
      <c r="H124" s="546" t="str">
        <v>商業　　　　　　　　</v>
      </c>
      <c r="I124" s="546" t="str">
        <v>金融・保険　　　　　</v>
      </c>
      <c r="J124" s="546" t="str">
        <v>不動産　　　　　　　</v>
      </c>
      <c r="K124" s="546" t="str">
        <v>運輸・郵便　　　</v>
      </c>
      <c r="L124" s="546" t="str">
        <v>情報通信</v>
      </c>
      <c r="M124" s="546" t="str">
        <v>公務　　　　　　　　</v>
      </c>
      <c r="N124" s="546" t="str">
        <v>教育・研究　　　　　</v>
      </c>
      <c r="O124" s="546" t="str">
        <v>医療・福祉</v>
      </c>
      <c r="P124" s="546" t="str">
        <v>その他の非営利団体サービス</v>
      </c>
      <c r="Q124" s="546" t="str">
        <v>対事業所サービス</v>
      </c>
      <c r="R124" s="546" t="str">
        <v>宿泊業</v>
      </c>
      <c r="S124" s="546" t="str">
        <v>飲食サービス</v>
      </c>
      <c r="T124" s="546" t="str">
        <v>娯楽サービス</v>
      </c>
      <c r="U124" s="546" t="str">
        <v>対個人サービス</v>
      </c>
      <c r="V124" s="546" t="str">
        <v>事務用品</v>
      </c>
      <c r="W124" s="546" t="str">
        <v>分類不明</v>
      </c>
      <c r="X124" s="546" t="s">
        <v>90</v>
      </c>
      <c r="Z124" s="94"/>
      <c r="AA124" s="94"/>
      <c r="AB124" s="94"/>
      <c r="AC124" s="94"/>
      <c r="AD124" s="94"/>
      <c r="AE124" s="94"/>
      <c r="AF124" s="94"/>
      <c r="AG124" s="94"/>
      <c r="AH124" s="94"/>
      <c r="AI124" s="94"/>
      <c r="AJ124" s="94"/>
      <c r="AK124" s="94"/>
      <c r="AL124" s="94"/>
      <c r="AM124" s="94"/>
      <c r="AN124" s="94"/>
      <c r="AO124" s="94"/>
      <c r="AP124" s="94"/>
      <c r="AQ124" s="94"/>
      <c r="AR124" s="94"/>
    </row>
    <row r="125" spans="3:49" s="31" customFormat="1" ht="13.5">
      <c r="C125" s="74" t="s">
        <v>114</v>
      </c>
      <c r="D125" s="75">
        <f t="array" ref="D125:W128">+Z119:AS122</f>
        <v>0</v>
      </c>
      <c r="E125" s="75">
        <v>0</v>
      </c>
      <c r="F125" s="75">
        <v>0</v>
      </c>
      <c r="G125" s="75">
        <v>0</v>
      </c>
      <c r="H125" s="75">
        <v>0</v>
      </c>
      <c r="I125" s="75">
        <v>0</v>
      </c>
      <c r="J125" s="75">
        <v>0</v>
      </c>
      <c r="K125" s="75">
        <v>0</v>
      </c>
      <c r="L125" s="75">
        <v>0</v>
      </c>
      <c r="M125" s="75">
        <v>0</v>
      </c>
      <c r="N125" s="75">
        <v>0</v>
      </c>
      <c r="O125" s="75">
        <v>0</v>
      </c>
      <c r="P125" s="75">
        <v>0</v>
      </c>
      <c r="Q125" s="92">
        <v>0</v>
      </c>
      <c r="R125" s="92">
        <v>0</v>
      </c>
      <c r="S125" s="92">
        <v>0</v>
      </c>
      <c r="T125" s="92">
        <v>0</v>
      </c>
      <c r="U125" s="92">
        <v>0</v>
      </c>
      <c r="V125" s="92">
        <v>0</v>
      </c>
      <c r="W125" s="75">
        <v>0</v>
      </c>
      <c r="X125" s="75">
        <f>SUM(D119:Y119,D125:W125)</f>
        <v>0</v>
      </c>
      <c r="Z125" s="94"/>
      <c r="AA125" s="94"/>
      <c r="AB125" s="94"/>
      <c r="AC125" s="94"/>
      <c r="AD125" s="94"/>
      <c r="AE125" s="94"/>
      <c r="AF125" s="94"/>
      <c r="AG125" s="94"/>
      <c r="AH125" s="94"/>
      <c r="AI125" s="94"/>
      <c r="AJ125" s="94"/>
      <c r="AK125" s="94"/>
      <c r="AL125" s="94"/>
      <c r="AM125" s="94"/>
      <c r="AN125" s="94"/>
      <c r="AO125" s="94"/>
      <c r="AP125" s="94"/>
      <c r="AQ125" s="94"/>
      <c r="AR125" s="94"/>
    </row>
    <row r="126" spans="3:49" s="31" customFormat="1" ht="13.5">
      <c r="C126" s="77" t="s">
        <v>115</v>
      </c>
      <c r="D126" s="93">
        <v>0</v>
      </c>
      <c r="E126" s="93">
        <v>0</v>
      </c>
      <c r="F126" s="93">
        <v>0</v>
      </c>
      <c r="G126" s="93">
        <v>0</v>
      </c>
      <c r="H126" s="93">
        <v>0</v>
      </c>
      <c r="I126" s="93">
        <v>0</v>
      </c>
      <c r="J126" s="93">
        <v>0</v>
      </c>
      <c r="K126" s="93">
        <v>0</v>
      </c>
      <c r="L126" s="93">
        <v>0</v>
      </c>
      <c r="M126" s="93">
        <v>0</v>
      </c>
      <c r="N126" s="93">
        <v>0</v>
      </c>
      <c r="O126" s="93">
        <v>0</v>
      </c>
      <c r="P126" s="93">
        <v>0</v>
      </c>
      <c r="Q126" s="93">
        <v>0</v>
      </c>
      <c r="R126" s="93">
        <v>0</v>
      </c>
      <c r="S126" s="93">
        <v>0</v>
      </c>
      <c r="T126" s="93">
        <v>0</v>
      </c>
      <c r="U126" s="93">
        <v>0</v>
      </c>
      <c r="V126" s="93">
        <v>0</v>
      </c>
      <c r="W126" s="37">
        <v>0</v>
      </c>
      <c r="X126" s="37">
        <f>SUM(D120:Y120,D126:W126)</f>
        <v>0</v>
      </c>
      <c r="Z126" s="94"/>
      <c r="AA126" s="94"/>
      <c r="AB126" s="94"/>
      <c r="AC126" s="94"/>
      <c r="AD126" s="94"/>
      <c r="AE126" s="94"/>
      <c r="AF126" s="94"/>
      <c r="AG126" s="94"/>
      <c r="AH126" s="94"/>
      <c r="AI126" s="94"/>
      <c r="AJ126" s="94"/>
      <c r="AK126" s="94"/>
      <c r="AL126" s="94"/>
      <c r="AM126" s="94"/>
      <c r="AN126" s="94"/>
      <c r="AO126" s="94"/>
      <c r="AP126" s="94"/>
      <c r="AQ126" s="94"/>
      <c r="AR126" s="94"/>
    </row>
    <row r="127" spans="3:49" s="31" customFormat="1" ht="13.5">
      <c r="C127" s="77" t="s">
        <v>116</v>
      </c>
      <c r="D127" s="37">
        <v>0</v>
      </c>
      <c r="E127" s="37">
        <v>0</v>
      </c>
      <c r="F127" s="37">
        <v>0</v>
      </c>
      <c r="G127" s="37">
        <v>0</v>
      </c>
      <c r="H127" s="37">
        <v>0</v>
      </c>
      <c r="I127" s="37">
        <v>0</v>
      </c>
      <c r="J127" s="37">
        <v>0</v>
      </c>
      <c r="K127" s="37">
        <v>0</v>
      </c>
      <c r="L127" s="37">
        <v>0</v>
      </c>
      <c r="M127" s="37">
        <v>0</v>
      </c>
      <c r="N127" s="37">
        <v>0</v>
      </c>
      <c r="O127" s="37">
        <v>0</v>
      </c>
      <c r="P127" s="37">
        <v>0</v>
      </c>
      <c r="Q127" s="93">
        <v>0</v>
      </c>
      <c r="R127" s="93">
        <v>0</v>
      </c>
      <c r="S127" s="93">
        <v>0</v>
      </c>
      <c r="T127" s="93">
        <v>0</v>
      </c>
      <c r="U127" s="93">
        <v>0</v>
      </c>
      <c r="V127" s="93">
        <v>0</v>
      </c>
      <c r="W127" s="37">
        <v>0</v>
      </c>
      <c r="X127" s="37">
        <f>SUM(D121:Y121,D127:W127)</f>
        <v>0</v>
      </c>
      <c r="Z127" s="94"/>
      <c r="AA127" s="94"/>
      <c r="AB127" s="94"/>
      <c r="AC127" s="94"/>
      <c r="AD127" s="94"/>
      <c r="AE127" s="94"/>
      <c r="AF127" s="94"/>
      <c r="AG127" s="94"/>
      <c r="AH127" s="94"/>
      <c r="AI127" s="94"/>
      <c r="AJ127" s="94"/>
      <c r="AK127" s="94"/>
      <c r="AL127" s="94"/>
      <c r="AM127" s="94"/>
      <c r="AN127" s="94"/>
      <c r="AO127" s="94"/>
      <c r="AP127" s="94"/>
      <c r="AQ127" s="94"/>
      <c r="AR127" s="94"/>
    </row>
    <row r="128" spans="3:49" s="31" customFormat="1" ht="13.5">
      <c r="C128" s="79" t="s">
        <v>107</v>
      </c>
      <c r="D128" s="41">
        <v>0</v>
      </c>
      <c r="E128" s="41">
        <v>0</v>
      </c>
      <c r="F128" s="41">
        <v>0</v>
      </c>
      <c r="G128" s="41">
        <v>0</v>
      </c>
      <c r="H128" s="41">
        <v>0</v>
      </c>
      <c r="I128" s="41">
        <v>0</v>
      </c>
      <c r="J128" s="41">
        <v>0</v>
      </c>
      <c r="K128" s="41">
        <v>0</v>
      </c>
      <c r="L128" s="41">
        <v>0</v>
      </c>
      <c r="M128" s="41">
        <v>0</v>
      </c>
      <c r="N128" s="41">
        <v>0</v>
      </c>
      <c r="O128" s="41">
        <v>0</v>
      </c>
      <c r="P128" s="41">
        <v>0</v>
      </c>
      <c r="Q128" s="41">
        <v>0</v>
      </c>
      <c r="R128" s="41">
        <v>0</v>
      </c>
      <c r="S128" s="41">
        <v>0</v>
      </c>
      <c r="T128" s="41">
        <v>0</v>
      </c>
      <c r="U128" s="41">
        <v>0</v>
      </c>
      <c r="V128" s="41">
        <v>0</v>
      </c>
      <c r="W128" s="41">
        <v>0</v>
      </c>
      <c r="X128" s="41">
        <f>SUM(D122:Y122,D128:W128)</f>
        <v>0</v>
      </c>
      <c r="Z128" s="94"/>
      <c r="AA128" s="94"/>
      <c r="AB128" s="94"/>
      <c r="AC128" s="94"/>
      <c r="AD128" s="94"/>
      <c r="AE128" s="94"/>
      <c r="AF128" s="94"/>
      <c r="AG128" s="94"/>
      <c r="AH128" s="94"/>
      <c r="AI128" s="94"/>
      <c r="AJ128" s="94"/>
      <c r="AK128" s="94"/>
      <c r="AL128" s="94"/>
      <c r="AM128" s="94"/>
      <c r="AN128" s="94"/>
      <c r="AO128" s="94"/>
      <c r="AP128" s="94"/>
      <c r="AQ128" s="94"/>
      <c r="AR128" s="94"/>
    </row>
    <row r="129" spans="3:49" s="31" customFormat="1" ht="10.7" customHeight="1">
      <c r="D129" s="50"/>
      <c r="E129" s="50"/>
      <c r="F129" s="50"/>
      <c r="G129" s="50"/>
      <c r="H129" s="50"/>
      <c r="I129" s="50"/>
      <c r="J129" s="50"/>
      <c r="K129" s="50"/>
      <c r="L129" s="50"/>
      <c r="M129" s="50"/>
      <c r="N129" s="50"/>
      <c r="O129" s="50"/>
      <c r="P129" s="50"/>
      <c r="Q129" s="50"/>
      <c r="R129" s="50"/>
      <c r="S129" s="50"/>
      <c r="T129" s="50"/>
      <c r="U129" s="50"/>
      <c r="V129" s="50"/>
      <c r="W129" s="50"/>
      <c r="X129" s="50"/>
      <c r="Y129" s="94"/>
      <c r="Z129" s="94"/>
      <c r="AA129" s="94"/>
      <c r="AB129" s="94"/>
      <c r="AC129" s="94"/>
      <c r="AD129" s="94"/>
      <c r="AE129" s="94"/>
      <c r="AF129" s="94"/>
      <c r="AG129" s="94"/>
      <c r="AH129" s="94"/>
      <c r="AI129" s="94"/>
      <c r="AJ129" s="94"/>
      <c r="AK129" s="94"/>
      <c r="AL129" s="94"/>
      <c r="AM129" s="94"/>
      <c r="AN129" s="94"/>
      <c r="AO129" s="94"/>
      <c r="AP129" s="94"/>
      <c r="AQ129" s="94"/>
      <c r="AR129" s="94"/>
    </row>
    <row r="130" spans="3:49" s="31" customFormat="1" ht="17.25">
      <c r="C130" s="32" t="s">
        <v>127</v>
      </c>
      <c r="D130" s="25"/>
      <c r="E130" s="25"/>
      <c r="F130" s="69"/>
      <c r="G130" s="70"/>
      <c r="H130" s="25"/>
      <c r="I130" s="25"/>
      <c r="J130" s="71"/>
      <c r="K130" s="72"/>
      <c r="L130" s="25"/>
      <c r="M130" s="25"/>
      <c r="N130" s="25"/>
      <c r="O130" s="25"/>
      <c r="P130" s="25"/>
      <c r="Q130" s="25"/>
      <c r="R130" s="25"/>
      <c r="S130" s="25"/>
      <c r="T130" s="25"/>
      <c r="U130" s="25"/>
      <c r="V130" s="25"/>
      <c r="W130" s="29" t="s">
        <v>55</v>
      </c>
      <c r="X130" s="50"/>
      <c r="Y130" s="94"/>
      <c r="Z130" s="94"/>
      <c r="AA130" s="94"/>
      <c r="AB130" s="94"/>
      <c r="AC130" s="94"/>
      <c r="AD130" s="94"/>
      <c r="AE130" s="94"/>
      <c r="AF130" s="94"/>
      <c r="AG130" s="94"/>
      <c r="AH130" s="94"/>
      <c r="AI130" s="94"/>
      <c r="AJ130" s="94"/>
      <c r="AK130" s="94"/>
      <c r="AL130" s="94"/>
      <c r="AM130" s="94"/>
      <c r="AN130" s="94"/>
      <c r="AO130" s="94"/>
      <c r="AP130" s="94"/>
      <c r="AQ130" s="94"/>
      <c r="AR130" s="94"/>
    </row>
    <row r="131" spans="3:49" s="31" customFormat="1" ht="13.5">
      <c r="C131" s="47"/>
      <c r="D131" s="596">
        <f t="array" ref="D131:AS132">+TRANSPOSE('入力 _県内外'!$B$6:$C$47)</f>
        <v>1</v>
      </c>
      <c r="E131" s="596">
        <v>2</v>
      </c>
      <c r="F131" s="596">
        <v>3</v>
      </c>
      <c r="G131" s="596">
        <v>4</v>
      </c>
      <c r="H131" s="596">
        <v>5</v>
      </c>
      <c r="I131" s="596">
        <v>6</v>
      </c>
      <c r="J131" s="596">
        <v>7</v>
      </c>
      <c r="K131" s="596">
        <v>8</v>
      </c>
      <c r="L131" s="596">
        <v>9</v>
      </c>
      <c r="M131" s="596">
        <v>10</v>
      </c>
      <c r="N131" s="596">
        <v>11</v>
      </c>
      <c r="O131" s="596">
        <v>12</v>
      </c>
      <c r="P131" s="596">
        <v>13</v>
      </c>
      <c r="Q131" s="596">
        <v>14</v>
      </c>
      <c r="R131" s="596">
        <v>15</v>
      </c>
      <c r="S131" s="596">
        <v>16</v>
      </c>
      <c r="T131" s="596">
        <v>17</v>
      </c>
      <c r="U131" s="596">
        <v>18</v>
      </c>
      <c r="V131" s="596">
        <v>19</v>
      </c>
      <c r="W131" s="596">
        <v>20</v>
      </c>
      <c r="X131" s="596">
        <v>21</v>
      </c>
      <c r="Y131" s="596">
        <v>22</v>
      </c>
      <c r="Z131" s="596">
        <v>23</v>
      </c>
      <c r="AA131" s="596">
        <v>24</v>
      </c>
      <c r="AB131" s="596">
        <v>25</v>
      </c>
      <c r="AC131" s="596">
        <v>26</v>
      </c>
      <c r="AD131" s="596">
        <v>27</v>
      </c>
      <c r="AE131" s="596">
        <v>28</v>
      </c>
      <c r="AF131" s="596">
        <v>29</v>
      </c>
      <c r="AG131" s="596">
        <v>30</v>
      </c>
      <c r="AH131" s="596">
        <v>31</v>
      </c>
      <c r="AI131" s="596">
        <v>32</v>
      </c>
      <c r="AJ131" s="596">
        <v>33</v>
      </c>
      <c r="AK131" s="596">
        <v>34</v>
      </c>
      <c r="AL131" s="596">
        <v>35</v>
      </c>
      <c r="AM131" s="596">
        <v>36</v>
      </c>
      <c r="AN131" s="596">
        <v>37</v>
      </c>
      <c r="AO131" s="596">
        <v>38</v>
      </c>
      <c r="AP131" s="596">
        <v>39</v>
      </c>
      <c r="AQ131" s="596">
        <v>40</v>
      </c>
      <c r="AR131" s="596">
        <v>41</v>
      </c>
      <c r="AS131" s="596">
        <v>42</v>
      </c>
      <c r="AT131" s="94" t="s">
        <v>586</v>
      </c>
      <c r="AU131" s="94"/>
      <c r="AV131" s="47"/>
      <c r="AW131" s="94" t="s">
        <v>586</v>
      </c>
    </row>
    <row r="132" spans="3:49" s="31" customFormat="1" ht="54">
      <c r="C132" s="73" t="s">
        <v>56</v>
      </c>
      <c r="D132" s="546" t="str">
        <v>農業　　　　　</v>
      </c>
      <c r="E132" s="546" t="str">
        <v>林業　　　　　</v>
      </c>
      <c r="F132" s="546" t="str">
        <v>漁業　　　　</v>
      </c>
      <c r="G132" s="546" t="str">
        <v>鉱業</v>
      </c>
      <c r="H132" s="546" t="str">
        <v>飲食料品　　　　　　　</v>
      </c>
      <c r="I132" s="546" t="str">
        <v>繊維製品　</v>
      </c>
      <c r="J132" s="546" t="str">
        <v>パルプ・紙・木製品</v>
      </c>
      <c r="K132" s="546" t="str">
        <v>化学製品  　　　  　</v>
      </c>
      <c r="L132" s="546" t="str">
        <v>石油・石炭製品　　　</v>
      </c>
      <c r="M132" s="546" t="str">
        <v>プラスチック・ゴム</v>
      </c>
      <c r="N132" s="546" t="str">
        <v>窯業・土石製品　　</v>
      </c>
      <c r="O132" s="546" t="str">
        <v>鉄鋼　　　　　　　　</v>
      </c>
      <c r="P132" s="546" t="str">
        <v>非鉄金属　　　　　　</v>
      </c>
      <c r="Q132" s="546" t="str">
        <v>金属製品　　　　　　</v>
      </c>
      <c r="R132" s="546" t="str">
        <v>はん用機械</v>
      </c>
      <c r="S132" s="546" t="str">
        <v>生産用機械</v>
      </c>
      <c r="T132" s="546" t="str">
        <v>業務用機械</v>
      </c>
      <c r="U132" s="546" t="str">
        <v>電子部品</v>
      </c>
      <c r="V132" s="546" t="str">
        <v>電気機械　　　　　　</v>
      </c>
      <c r="W132" s="546" t="str">
        <v>情報・通信機器</v>
      </c>
      <c r="X132" s="546" t="str">
        <v>輸送機械  　　　　　</v>
      </c>
      <c r="Y132" s="546" t="str">
        <v>その他の製造工業製品</v>
      </c>
      <c r="Z132" s="546" t="str">
        <v>建設　　　　　　　　</v>
      </c>
      <c r="AA132" s="546" t="str">
        <v>電力・ガス・熱供給</v>
      </c>
      <c r="AB132" s="546" t="str">
        <v>水道</v>
      </c>
      <c r="AC132" s="546" t="str">
        <v>廃棄物処理</v>
      </c>
      <c r="AD132" s="546" t="str">
        <v>商業　　　　　　　　</v>
      </c>
      <c r="AE132" s="546" t="str">
        <v>金融・保険　　　　　</v>
      </c>
      <c r="AF132" s="546" t="str">
        <v>不動産　　　　　　　</v>
      </c>
      <c r="AG132" s="546" t="str">
        <v>運輸・郵便　　　</v>
      </c>
      <c r="AH132" s="546" t="str">
        <v>情報通信</v>
      </c>
      <c r="AI132" s="546" t="str">
        <v>公務　　　　　　　　</v>
      </c>
      <c r="AJ132" s="546" t="str">
        <v>教育・研究　　　　　</v>
      </c>
      <c r="AK132" s="546" t="str">
        <v>医療・福祉</v>
      </c>
      <c r="AL132" s="546" t="str">
        <v>その他の非営利団体サービス</v>
      </c>
      <c r="AM132" s="546" t="str">
        <v>対事業所サービス</v>
      </c>
      <c r="AN132" s="546" t="str">
        <v>宿泊業</v>
      </c>
      <c r="AO132" s="546" t="str">
        <v>飲食サービス</v>
      </c>
      <c r="AP132" s="546" t="str">
        <v>娯楽サービス</v>
      </c>
      <c r="AQ132" s="546" t="str">
        <v>対個人サービス</v>
      </c>
      <c r="AR132" s="546" t="str">
        <v>事務用品</v>
      </c>
      <c r="AS132" s="546" t="str">
        <v>分類不明</v>
      </c>
      <c r="AT132" s="94" t="s">
        <v>586</v>
      </c>
      <c r="AU132" s="94"/>
      <c r="AV132" s="30" t="s">
        <v>90</v>
      </c>
      <c r="AW132" s="94" t="s">
        <v>586</v>
      </c>
    </row>
    <row r="133" spans="3:49" s="31" customFormat="1" ht="13.5">
      <c r="C133" s="74" t="s">
        <v>114</v>
      </c>
      <c r="D133" s="75">
        <f>D105+D119</f>
        <v>0</v>
      </c>
      <c r="E133" s="75">
        <f t="shared" ref="E133:AS133" si="24">E105+E119</f>
        <v>0</v>
      </c>
      <c r="F133" s="75">
        <f t="shared" si="24"/>
        <v>0</v>
      </c>
      <c r="G133" s="75">
        <f t="shared" si="24"/>
        <v>0</v>
      </c>
      <c r="H133" s="75">
        <f t="shared" si="24"/>
        <v>0</v>
      </c>
      <c r="I133" s="75">
        <f t="shared" si="24"/>
        <v>0</v>
      </c>
      <c r="J133" s="75">
        <f t="shared" si="24"/>
        <v>0</v>
      </c>
      <c r="K133" s="75">
        <f t="shared" si="24"/>
        <v>0</v>
      </c>
      <c r="L133" s="75">
        <f t="shared" si="24"/>
        <v>0</v>
      </c>
      <c r="M133" s="75">
        <f t="shared" si="24"/>
        <v>0</v>
      </c>
      <c r="N133" s="75">
        <f t="shared" si="24"/>
        <v>0</v>
      </c>
      <c r="O133" s="75">
        <f t="shared" si="24"/>
        <v>0</v>
      </c>
      <c r="P133" s="75">
        <f t="shared" si="24"/>
        <v>0</v>
      </c>
      <c r="Q133" s="92">
        <f t="shared" si="24"/>
        <v>0</v>
      </c>
      <c r="R133" s="92">
        <f t="shared" si="24"/>
        <v>0</v>
      </c>
      <c r="S133" s="92">
        <f t="shared" si="24"/>
        <v>0</v>
      </c>
      <c r="T133" s="92">
        <f t="shared" si="24"/>
        <v>0</v>
      </c>
      <c r="U133" s="92">
        <f t="shared" si="24"/>
        <v>0</v>
      </c>
      <c r="V133" s="92">
        <f t="shared" si="24"/>
        <v>0</v>
      </c>
      <c r="W133" s="75">
        <f t="shared" si="24"/>
        <v>0</v>
      </c>
      <c r="X133" s="75">
        <f t="shared" si="24"/>
        <v>0</v>
      </c>
      <c r="Y133" s="75">
        <f t="shared" si="24"/>
        <v>0</v>
      </c>
      <c r="Z133" s="75">
        <f t="shared" si="24"/>
        <v>0</v>
      </c>
      <c r="AA133" s="75">
        <f t="shared" si="24"/>
        <v>0</v>
      </c>
      <c r="AB133" s="75">
        <f t="shared" si="24"/>
        <v>0</v>
      </c>
      <c r="AC133" s="75">
        <f t="shared" si="24"/>
        <v>0</v>
      </c>
      <c r="AD133" s="75">
        <f t="shared" si="24"/>
        <v>0</v>
      </c>
      <c r="AE133" s="75">
        <f t="shared" si="24"/>
        <v>0</v>
      </c>
      <c r="AF133" s="75">
        <f t="shared" si="24"/>
        <v>0</v>
      </c>
      <c r="AG133" s="75">
        <f t="shared" si="24"/>
        <v>0</v>
      </c>
      <c r="AH133" s="75">
        <f t="shared" si="24"/>
        <v>0</v>
      </c>
      <c r="AI133" s="75">
        <f t="shared" si="24"/>
        <v>0</v>
      </c>
      <c r="AJ133" s="75">
        <f t="shared" si="24"/>
        <v>0</v>
      </c>
      <c r="AK133" s="75">
        <f t="shared" si="24"/>
        <v>0</v>
      </c>
      <c r="AL133" s="75">
        <f t="shared" si="24"/>
        <v>0</v>
      </c>
      <c r="AM133" s="75">
        <f t="shared" si="24"/>
        <v>0</v>
      </c>
      <c r="AN133" s="75">
        <f t="shared" si="24"/>
        <v>0</v>
      </c>
      <c r="AO133" s="75">
        <f t="shared" si="24"/>
        <v>0</v>
      </c>
      <c r="AP133" s="75">
        <f t="shared" si="24"/>
        <v>0</v>
      </c>
      <c r="AQ133" s="75">
        <f t="shared" si="24"/>
        <v>0</v>
      </c>
      <c r="AR133" s="75">
        <f t="shared" si="24"/>
        <v>0</v>
      </c>
      <c r="AS133" s="75">
        <f t="shared" si="24"/>
        <v>0</v>
      </c>
      <c r="AV133" s="568">
        <f>+SUM(D133:AS133)-X139</f>
        <v>0</v>
      </c>
    </row>
    <row r="134" spans="3:49" s="31" customFormat="1" ht="13.5">
      <c r="C134" s="77" t="s">
        <v>115</v>
      </c>
      <c r="D134" s="37">
        <f>D106+D120</f>
        <v>0</v>
      </c>
      <c r="E134" s="37">
        <f t="shared" ref="E134:AS134" si="25">E106+E120</f>
        <v>0</v>
      </c>
      <c r="F134" s="37">
        <f t="shared" si="25"/>
        <v>0</v>
      </c>
      <c r="G134" s="37">
        <f t="shared" si="25"/>
        <v>0</v>
      </c>
      <c r="H134" s="37">
        <f t="shared" si="25"/>
        <v>0</v>
      </c>
      <c r="I134" s="37">
        <f t="shared" si="25"/>
        <v>0</v>
      </c>
      <c r="J134" s="37">
        <f t="shared" si="25"/>
        <v>0</v>
      </c>
      <c r="K134" s="37">
        <f t="shared" si="25"/>
        <v>0</v>
      </c>
      <c r="L134" s="37">
        <f t="shared" si="25"/>
        <v>0</v>
      </c>
      <c r="M134" s="37">
        <f t="shared" si="25"/>
        <v>0</v>
      </c>
      <c r="N134" s="37">
        <f t="shared" si="25"/>
        <v>0</v>
      </c>
      <c r="O134" s="37">
        <f t="shared" si="25"/>
        <v>0</v>
      </c>
      <c r="P134" s="37">
        <f t="shared" si="25"/>
        <v>0</v>
      </c>
      <c r="Q134" s="93">
        <f t="shared" si="25"/>
        <v>0</v>
      </c>
      <c r="R134" s="93">
        <f t="shared" si="25"/>
        <v>0</v>
      </c>
      <c r="S134" s="93">
        <f t="shared" si="25"/>
        <v>0</v>
      </c>
      <c r="T134" s="93">
        <f t="shared" si="25"/>
        <v>0</v>
      </c>
      <c r="U134" s="93">
        <f t="shared" si="25"/>
        <v>0</v>
      </c>
      <c r="V134" s="93">
        <f t="shared" si="25"/>
        <v>0</v>
      </c>
      <c r="W134" s="37">
        <f t="shared" si="25"/>
        <v>0</v>
      </c>
      <c r="X134" s="37">
        <f t="shared" si="25"/>
        <v>0</v>
      </c>
      <c r="Y134" s="37">
        <f t="shared" si="25"/>
        <v>0</v>
      </c>
      <c r="Z134" s="37">
        <f t="shared" si="25"/>
        <v>0</v>
      </c>
      <c r="AA134" s="37">
        <f t="shared" si="25"/>
        <v>0</v>
      </c>
      <c r="AB134" s="37">
        <f t="shared" si="25"/>
        <v>0</v>
      </c>
      <c r="AC134" s="37">
        <f t="shared" si="25"/>
        <v>0</v>
      </c>
      <c r="AD134" s="37">
        <f t="shared" si="25"/>
        <v>0</v>
      </c>
      <c r="AE134" s="37">
        <f t="shared" si="25"/>
        <v>0</v>
      </c>
      <c r="AF134" s="37">
        <f t="shared" si="25"/>
        <v>0</v>
      </c>
      <c r="AG134" s="37">
        <f t="shared" si="25"/>
        <v>0</v>
      </c>
      <c r="AH134" s="37">
        <f t="shared" si="25"/>
        <v>0</v>
      </c>
      <c r="AI134" s="37">
        <f t="shared" si="25"/>
        <v>0</v>
      </c>
      <c r="AJ134" s="37">
        <f t="shared" si="25"/>
        <v>0</v>
      </c>
      <c r="AK134" s="37">
        <f t="shared" si="25"/>
        <v>0</v>
      </c>
      <c r="AL134" s="37">
        <f t="shared" si="25"/>
        <v>0</v>
      </c>
      <c r="AM134" s="37">
        <f t="shared" si="25"/>
        <v>0</v>
      </c>
      <c r="AN134" s="37">
        <f t="shared" si="25"/>
        <v>0</v>
      </c>
      <c r="AO134" s="37">
        <f t="shared" si="25"/>
        <v>0</v>
      </c>
      <c r="AP134" s="37">
        <f t="shared" si="25"/>
        <v>0</v>
      </c>
      <c r="AQ134" s="37">
        <f t="shared" si="25"/>
        <v>0</v>
      </c>
      <c r="AR134" s="37">
        <f t="shared" si="25"/>
        <v>0</v>
      </c>
      <c r="AS134" s="37">
        <f t="shared" si="25"/>
        <v>0</v>
      </c>
      <c r="AV134" s="568">
        <f>+SUM(D134:AS134)-X140</f>
        <v>0</v>
      </c>
    </row>
    <row r="135" spans="3:49" s="31" customFormat="1" ht="13.5">
      <c r="C135" s="77" t="s">
        <v>116</v>
      </c>
      <c r="D135" s="37">
        <f>D107+D121</f>
        <v>0</v>
      </c>
      <c r="E135" s="37">
        <f t="shared" ref="E135:AS135" si="26">E107+E121</f>
        <v>0</v>
      </c>
      <c r="F135" s="37">
        <f t="shared" si="26"/>
        <v>0</v>
      </c>
      <c r="G135" s="37">
        <f t="shared" si="26"/>
        <v>0</v>
      </c>
      <c r="H135" s="37">
        <f t="shared" si="26"/>
        <v>0</v>
      </c>
      <c r="I135" s="37">
        <f t="shared" si="26"/>
        <v>0</v>
      </c>
      <c r="J135" s="37">
        <f t="shared" si="26"/>
        <v>0</v>
      </c>
      <c r="K135" s="37">
        <f t="shared" si="26"/>
        <v>0</v>
      </c>
      <c r="L135" s="37">
        <f t="shared" si="26"/>
        <v>0</v>
      </c>
      <c r="M135" s="37">
        <f t="shared" si="26"/>
        <v>0</v>
      </c>
      <c r="N135" s="37">
        <f t="shared" si="26"/>
        <v>0</v>
      </c>
      <c r="O135" s="37">
        <f t="shared" si="26"/>
        <v>0</v>
      </c>
      <c r="P135" s="37">
        <f t="shared" si="26"/>
        <v>0</v>
      </c>
      <c r="Q135" s="93">
        <f t="shared" si="26"/>
        <v>0</v>
      </c>
      <c r="R135" s="93">
        <f t="shared" si="26"/>
        <v>0</v>
      </c>
      <c r="S135" s="93">
        <f t="shared" si="26"/>
        <v>0</v>
      </c>
      <c r="T135" s="93">
        <f t="shared" si="26"/>
        <v>0</v>
      </c>
      <c r="U135" s="93">
        <f t="shared" si="26"/>
        <v>0</v>
      </c>
      <c r="V135" s="93">
        <f t="shared" si="26"/>
        <v>0</v>
      </c>
      <c r="W135" s="37">
        <f t="shared" si="26"/>
        <v>0</v>
      </c>
      <c r="X135" s="37">
        <f t="shared" si="26"/>
        <v>0</v>
      </c>
      <c r="Y135" s="37">
        <f t="shared" si="26"/>
        <v>0</v>
      </c>
      <c r="Z135" s="37">
        <f t="shared" si="26"/>
        <v>0</v>
      </c>
      <c r="AA135" s="37">
        <f t="shared" si="26"/>
        <v>0</v>
      </c>
      <c r="AB135" s="37">
        <f t="shared" si="26"/>
        <v>0</v>
      </c>
      <c r="AC135" s="37">
        <f t="shared" si="26"/>
        <v>0</v>
      </c>
      <c r="AD135" s="37">
        <f t="shared" si="26"/>
        <v>0</v>
      </c>
      <c r="AE135" s="37">
        <f t="shared" si="26"/>
        <v>0</v>
      </c>
      <c r="AF135" s="37">
        <f t="shared" si="26"/>
        <v>0</v>
      </c>
      <c r="AG135" s="37">
        <f t="shared" si="26"/>
        <v>0</v>
      </c>
      <c r="AH135" s="37">
        <f t="shared" si="26"/>
        <v>0</v>
      </c>
      <c r="AI135" s="37">
        <f t="shared" si="26"/>
        <v>0</v>
      </c>
      <c r="AJ135" s="37">
        <f t="shared" si="26"/>
        <v>0</v>
      </c>
      <c r="AK135" s="37">
        <f t="shared" si="26"/>
        <v>0</v>
      </c>
      <c r="AL135" s="37">
        <f t="shared" si="26"/>
        <v>0</v>
      </c>
      <c r="AM135" s="37">
        <f t="shared" si="26"/>
        <v>0</v>
      </c>
      <c r="AN135" s="37">
        <f t="shared" si="26"/>
        <v>0</v>
      </c>
      <c r="AO135" s="37">
        <f t="shared" si="26"/>
        <v>0</v>
      </c>
      <c r="AP135" s="37">
        <f t="shared" si="26"/>
        <v>0</v>
      </c>
      <c r="AQ135" s="37">
        <f t="shared" si="26"/>
        <v>0</v>
      </c>
      <c r="AR135" s="37">
        <f t="shared" si="26"/>
        <v>0</v>
      </c>
      <c r="AS135" s="37">
        <f t="shared" si="26"/>
        <v>0</v>
      </c>
      <c r="AV135" s="569">
        <f>+SUM(D135:AS135)-X141</f>
        <v>0</v>
      </c>
    </row>
    <row r="136" spans="3:49" s="31" customFormat="1" ht="13.5">
      <c r="C136" s="77" t="s">
        <v>107</v>
      </c>
      <c r="D136" s="37">
        <f t="shared" ref="D136" si="27">SUM(D133:D135)</f>
        <v>0</v>
      </c>
      <c r="E136" s="37">
        <f t="shared" ref="E136:AS136" si="28">SUM(E133:E135)</f>
        <v>0</v>
      </c>
      <c r="F136" s="37">
        <f t="shared" si="28"/>
        <v>0</v>
      </c>
      <c r="G136" s="37">
        <f t="shared" si="28"/>
        <v>0</v>
      </c>
      <c r="H136" s="37">
        <f t="shared" si="28"/>
        <v>0</v>
      </c>
      <c r="I136" s="37">
        <f t="shared" si="28"/>
        <v>0</v>
      </c>
      <c r="J136" s="37">
        <f t="shared" si="28"/>
        <v>0</v>
      </c>
      <c r="K136" s="37">
        <f t="shared" si="28"/>
        <v>0</v>
      </c>
      <c r="L136" s="37">
        <f t="shared" si="28"/>
        <v>0</v>
      </c>
      <c r="M136" s="37">
        <f t="shared" si="28"/>
        <v>0</v>
      </c>
      <c r="N136" s="37">
        <f t="shared" si="28"/>
        <v>0</v>
      </c>
      <c r="O136" s="37">
        <f t="shared" si="28"/>
        <v>0</v>
      </c>
      <c r="P136" s="37">
        <f t="shared" si="28"/>
        <v>0</v>
      </c>
      <c r="Q136" s="93">
        <f t="shared" si="28"/>
        <v>0</v>
      </c>
      <c r="R136" s="93">
        <f t="shared" si="28"/>
        <v>0</v>
      </c>
      <c r="S136" s="93">
        <f t="shared" si="28"/>
        <v>0</v>
      </c>
      <c r="T136" s="93">
        <f t="shared" si="28"/>
        <v>0</v>
      </c>
      <c r="U136" s="93">
        <f t="shared" si="28"/>
        <v>0</v>
      </c>
      <c r="V136" s="93">
        <f t="shared" si="28"/>
        <v>0</v>
      </c>
      <c r="W136" s="37">
        <f t="shared" si="28"/>
        <v>0</v>
      </c>
      <c r="X136" s="41">
        <f t="shared" si="28"/>
        <v>0</v>
      </c>
      <c r="Y136" s="41">
        <f t="shared" si="28"/>
        <v>0</v>
      </c>
      <c r="Z136" s="41">
        <f t="shared" si="28"/>
        <v>0</v>
      </c>
      <c r="AA136" s="41">
        <f t="shared" si="28"/>
        <v>0</v>
      </c>
      <c r="AB136" s="41">
        <f t="shared" si="28"/>
        <v>0</v>
      </c>
      <c r="AC136" s="41">
        <f t="shared" si="28"/>
        <v>0</v>
      </c>
      <c r="AD136" s="41">
        <f t="shared" si="28"/>
        <v>0</v>
      </c>
      <c r="AE136" s="41">
        <f t="shared" si="28"/>
        <v>0</v>
      </c>
      <c r="AF136" s="41">
        <f t="shared" si="28"/>
        <v>0</v>
      </c>
      <c r="AG136" s="41">
        <f t="shared" si="28"/>
        <v>0</v>
      </c>
      <c r="AH136" s="41">
        <f t="shared" si="28"/>
        <v>0</v>
      </c>
      <c r="AI136" s="41">
        <f t="shared" si="28"/>
        <v>0</v>
      </c>
      <c r="AJ136" s="41">
        <f t="shared" si="28"/>
        <v>0</v>
      </c>
      <c r="AK136" s="41">
        <f t="shared" si="28"/>
        <v>0</v>
      </c>
      <c r="AL136" s="41">
        <f t="shared" si="28"/>
        <v>0</v>
      </c>
      <c r="AM136" s="41">
        <f t="shared" si="28"/>
        <v>0</v>
      </c>
      <c r="AN136" s="41">
        <f t="shared" si="28"/>
        <v>0</v>
      </c>
      <c r="AO136" s="41">
        <f t="shared" si="28"/>
        <v>0</v>
      </c>
      <c r="AP136" s="41">
        <f t="shared" si="28"/>
        <v>0</v>
      </c>
      <c r="AQ136" s="41">
        <f t="shared" si="28"/>
        <v>0</v>
      </c>
      <c r="AR136" s="41">
        <f t="shared" si="28"/>
        <v>0</v>
      </c>
      <c r="AS136" s="41">
        <f t="shared" si="28"/>
        <v>0</v>
      </c>
      <c r="AV136" s="569">
        <f>+SUM(D136:AS136)-X142</f>
        <v>0</v>
      </c>
    </row>
    <row r="137" spans="3:49" s="31" customFormat="1" ht="13.5">
      <c r="C137" s="47"/>
      <c r="D137" s="545">
        <f t="array" ref="D137:W138">+Z131:AS132</f>
        <v>23</v>
      </c>
      <c r="E137" s="545">
        <v>24</v>
      </c>
      <c r="F137" s="545">
        <v>25</v>
      </c>
      <c r="G137" s="545">
        <v>26</v>
      </c>
      <c r="H137" s="545">
        <v>27</v>
      </c>
      <c r="I137" s="545">
        <v>28</v>
      </c>
      <c r="J137" s="545">
        <v>29</v>
      </c>
      <c r="K137" s="545">
        <v>30</v>
      </c>
      <c r="L137" s="545">
        <v>31</v>
      </c>
      <c r="M137" s="545">
        <v>32</v>
      </c>
      <c r="N137" s="545">
        <v>33</v>
      </c>
      <c r="O137" s="545">
        <v>34</v>
      </c>
      <c r="P137" s="545">
        <v>35</v>
      </c>
      <c r="Q137" s="545">
        <v>36</v>
      </c>
      <c r="R137" s="545">
        <v>37</v>
      </c>
      <c r="S137" s="545">
        <v>38</v>
      </c>
      <c r="T137" s="545">
        <v>39</v>
      </c>
      <c r="U137" s="545">
        <v>40</v>
      </c>
      <c r="V137" s="545">
        <v>41</v>
      </c>
      <c r="W137" s="545">
        <v>42</v>
      </c>
      <c r="X137" s="545"/>
      <c r="Y137" s="94"/>
      <c r="Z137" s="94"/>
      <c r="AA137" s="94"/>
      <c r="AB137" s="94"/>
      <c r="AC137" s="94"/>
      <c r="AD137" s="94"/>
      <c r="AE137" s="94"/>
      <c r="AF137" s="94"/>
      <c r="AG137" s="94"/>
      <c r="AH137" s="94"/>
      <c r="AI137" s="94"/>
      <c r="AJ137" s="94"/>
      <c r="AK137" s="94"/>
      <c r="AL137" s="94"/>
      <c r="AM137" s="94"/>
      <c r="AN137" s="94"/>
      <c r="AO137" s="94"/>
      <c r="AP137" s="94"/>
      <c r="AQ137" s="94"/>
      <c r="AR137" s="94"/>
    </row>
    <row r="138" spans="3:49" s="31" customFormat="1" ht="54">
      <c r="C138" s="73" t="s">
        <v>56</v>
      </c>
      <c r="D138" s="546" t="str">
        <v>建設　　　　　　　　</v>
      </c>
      <c r="E138" s="546" t="str">
        <v>電力・ガス・熱供給</v>
      </c>
      <c r="F138" s="546" t="str">
        <v>水道</v>
      </c>
      <c r="G138" s="546" t="str">
        <v>廃棄物処理</v>
      </c>
      <c r="H138" s="546" t="str">
        <v>商業　　　　　　　　</v>
      </c>
      <c r="I138" s="546" t="str">
        <v>金融・保険　　　　　</v>
      </c>
      <c r="J138" s="546" t="str">
        <v>不動産　　　　　　　</v>
      </c>
      <c r="K138" s="546" t="str">
        <v>運輸・郵便　　　</v>
      </c>
      <c r="L138" s="546" t="str">
        <v>情報通信</v>
      </c>
      <c r="M138" s="546" t="str">
        <v>公務　　　　　　　　</v>
      </c>
      <c r="N138" s="546" t="str">
        <v>教育・研究　　　　　</v>
      </c>
      <c r="O138" s="546" t="str">
        <v>医療・福祉</v>
      </c>
      <c r="P138" s="546" t="str">
        <v>その他の非営利団体サービス</v>
      </c>
      <c r="Q138" s="546" t="str">
        <v>対事業所サービス</v>
      </c>
      <c r="R138" s="546" t="str">
        <v>宿泊業</v>
      </c>
      <c r="S138" s="546" t="str">
        <v>飲食サービス</v>
      </c>
      <c r="T138" s="546" t="str">
        <v>娯楽サービス</v>
      </c>
      <c r="U138" s="546" t="str">
        <v>対個人サービス</v>
      </c>
      <c r="V138" s="546" t="str">
        <v>事務用品</v>
      </c>
      <c r="W138" s="546" t="str">
        <v>分類不明</v>
      </c>
      <c r="X138" s="546" t="s">
        <v>90</v>
      </c>
      <c r="Y138" s="94"/>
      <c r="Z138" s="94"/>
      <c r="AA138" s="94"/>
      <c r="AB138" s="94"/>
      <c r="AC138" s="94"/>
      <c r="AD138" s="94"/>
      <c r="AE138" s="94"/>
      <c r="AF138" s="94"/>
      <c r="AG138" s="94"/>
      <c r="AH138" s="94"/>
      <c r="AI138" s="94"/>
      <c r="AJ138" s="94"/>
      <c r="AK138" s="94"/>
      <c r="AL138" s="94"/>
      <c r="AM138" s="94"/>
      <c r="AN138" s="94"/>
      <c r="AO138" s="94"/>
      <c r="AP138" s="94"/>
      <c r="AQ138" s="94"/>
      <c r="AR138" s="94"/>
    </row>
    <row r="139" spans="3:49" s="31" customFormat="1" ht="13.5">
      <c r="C139" s="74" t="s">
        <v>114</v>
      </c>
      <c r="D139" s="75">
        <f t="array" ref="D139:W142">+Z133:AS136</f>
        <v>0</v>
      </c>
      <c r="E139" s="75">
        <v>0</v>
      </c>
      <c r="F139" s="75">
        <v>0</v>
      </c>
      <c r="G139" s="75">
        <v>0</v>
      </c>
      <c r="H139" s="75">
        <v>0</v>
      </c>
      <c r="I139" s="75">
        <v>0</v>
      </c>
      <c r="J139" s="75">
        <v>0</v>
      </c>
      <c r="K139" s="75">
        <v>0</v>
      </c>
      <c r="L139" s="75">
        <v>0</v>
      </c>
      <c r="M139" s="75">
        <v>0</v>
      </c>
      <c r="N139" s="75">
        <v>0</v>
      </c>
      <c r="O139" s="75">
        <v>0</v>
      </c>
      <c r="P139" s="75">
        <v>0</v>
      </c>
      <c r="Q139" s="92">
        <v>0</v>
      </c>
      <c r="R139" s="92">
        <v>0</v>
      </c>
      <c r="S139" s="92">
        <v>0</v>
      </c>
      <c r="T139" s="92">
        <v>0</v>
      </c>
      <c r="U139" s="92">
        <v>0</v>
      </c>
      <c r="V139" s="92">
        <v>0</v>
      </c>
      <c r="W139" s="75">
        <v>0</v>
      </c>
      <c r="X139" s="75">
        <f>SUM(D133:Y133,D139:W139)</f>
        <v>0</v>
      </c>
      <c r="Y139" s="94"/>
      <c r="Z139" s="94"/>
      <c r="AA139" s="94"/>
      <c r="AB139" s="94"/>
      <c r="AC139" s="94"/>
      <c r="AD139" s="94"/>
      <c r="AE139" s="94"/>
      <c r="AF139" s="94"/>
      <c r="AG139" s="94"/>
      <c r="AH139" s="94"/>
      <c r="AI139" s="94"/>
      <c r="AJ139" s="94"/>
      <c r="AK139" s="94"/>
      <c r="AL139" s="94"/>
      <c r="AM139" s="94"/>
      <c r="AN139" s="94"/>
      <c r="AO139" s="94"/>
      <c r="AP139" s="94"/>
      <c r="AQ139" s="94"/>
      <c r="AR139" s="94"/>
    </row>
    <row r="140" spans="3:49" s="31" customFormat="1" ht="13.5">
      <c r="C140" s="77" t="s">
        <v>115</v>
      </c>
      <c r="D140" s="93">
        <v>0</v>
      </c>
      <c r="E140" s="93">
        <v>0</v>
      </c>
      <c r="F140" s="93">
        <v>0</v>
      </c>
      <c r="G140" s="93">
        <v>0</v>
      </c>
      <c r="H140" s="93">
        <v>0</v>
      </c>
      <c r="I140" s="93">
        <v>0</v>
      </c>
      <c r="J140" s="93">
        <v>0</v>
      </c>
      <c r="K140" s="93">
        <v>0</v>
      </c>
      <c r="L140" s="93">
        <v>0</v>
      </c>
      <c r="M140" s="93">
        <v>0</v>
      </c>
      <c r="N140" s="93">
        <v>0</v>
      </c>
      <c r="O140" s="93">
        <v>0</v>
      </c>
      <c r="P140" s="93">
        <v>0</v>
      </c>
      <c r="Q140" s="93">
        <v>0</v>
      </c>
      <c r="R140" s="93">
        <v>0</v>
      </c>
      <c r="S140" s="93">
        <v>0</v>
      </c>
      <c r="T140" s="93">
        <v>0</v>
      </c>
      <c r="U140" s="93">
        <v>0</v>
      </c>
      <c r="V140" s="93">
        <v>0</v>
      </c>
      <c r="W140" s="37">
        <v>0</v>
      </c>
      <c r="X140" s="37">
        <f>SUM(D134:Y134,D140:W140)</f>
        <v>0</v>
      </c>
      <c r="Y140" s="94"/>
      <c r="Z140" s="94"/>
      <c r="AA140" s="94"/>
      <c r="AB140" s="94"/>
      <c r="AC140" s="94"/>
      <c r="AD140" s="94"/>
      <c r="AE140" s="94"/>
      <c r="AF140" s="94"/>
      <c r="AG140" s="94"/>
      <c r="AH140" s="94"/>
      <c r="AI140" s="94"/>
      <c r="AJ140" s="94"/>
      <c r="AK140" s="94"/>
      <c r="AL140" s="94"/>
      <c r="AM140" s="94"/>
      <c r="AN140" s="94"/>
      <c r="AO140" s="94"/>
      <c r="AP140" s="94"/>
      <c r="AQ140" s="94"/>
      <c r="AR140" s="94"/>
    </row>
    <row r="141" spans="3:49" s="31" customFormat="1" ht="13.5">
      <c r="C141" s="77" t="s">
        <v>116</v>
      </c>
      <c r="D141" s="37">
        <v>0</v>
      </c>
      <c r="E141" s="37">
        <v>0</v>
      </c>
      <c r="F141" s="37">
        <v>0</v>
      </c>
      <c r="G141" s="37">
        <v>0</v>
      </c>
      <c r="H141" s="37">
        <v>0</v>
      </c>
      <c r="I141" s="37">
        <v>0</v>
      </c>
      <c r="J141" s="37">
        <v>0</v>
      </c>
      <c r="K141" s="37">
        <v>0</v>
      </c>
      <c r="L141" s="37">
        <v>0</v>
      </c>
      <c r="M141" s="37">
        <v>0</v>
      </c>
      <c r="N141" s="37">
        <v>0</v>
      </c>
      <c r="O141" s="37">
        <v>0</v>
      </c>
      <c r="P141" s="37">
        <v>0</v>
      </c>
      <c r="Q141" s="93">
        <v>0</v>
      </c>
      <c r="R141" s="93">
        <v>0</v>
      </c>
      <c r="S141" s="93">
        <v>0</v>
      </c>
      <c r="T141" s="93">
        <v>0</v>
      </c>
      <c r="U141" s="93">
        <v>0</v>
      </c>
      <c r="V141" s="93">
        <v>0</v>
      </c>
      <c r="W141" s="37">
        <v>0</v>
      </c>
      <c r="X141" s="37">
        <f>SUM(D135:Y135,D141:W141)</f>
        <v>0</v>
      </c>
      <c r="Y141" s="94"/>
      <c r="Z141" s="94"/>
      <c r="AA141" s="94"/>
      <c r="AB141" s="94"/>
      <c r="AC141" s="94"/>
      <c r="AD141" s="94"/>
      <c r="AE141" s="94"/>
      <c r="AF141" s="94"/>
      <c r="AG141" s="94"/>
      <c r="AH141" s="94"/>
      <c r="AI141" s="94"/>
      <c r="AJ141" s="94"/>
      <c r="AK141" s="94"/>
      <c r="AL141" s="94"/>
      <c r="AM141" s="94"/>
      <c r="AN141" s="94"/>
      <c r="AO141" s="94"/>
      <c r="AP141" s="94"/>
      <c r="AQ141" s="94"/>
      <c r="AR141" s="94"/>
    </row>
    <row r="142" spans="3:49" s="31" customFormat="1" ht="13.5">
      <c r="C142" s="79" t="s">
        <v>107</v>
      </c>
      <c r="D142" s="41">
        <v>0</v>
      </c>
      <c r="E142" s="41">
        <v>0</v>
      </c>
      <c r="F142" s="41">
        <v>0</v>
      </c>
      <c r="G142" s="41">
        <v>0</v>
      </c>
      <c r="H142" s="41">
        <v>0</v>
      </c>
      <c r="I142" s="41">
        <v>0</v>
      </c>
      <c r="J142" s="41">
        <v>0</v>
      </c>
      <c r="K142" s="41">
        <v>0</v>
      </c>
      <c r="L142" s="41">
        <v>0</v>
      </c>
      <c r="M142" s="41">
        <v>0</v>
      </c>
      <c r="N142" s="41">
        <v>0</v>
      </c>
      <c r="O142" s="41">
        <v>0</v>
      </c>
      <c r="P142" s="41">
        <v>0</v>
      </c>
      <c r="Q142" s="41">
        <v>0</v>
      </c>
      <c r="R142" s="41">
        <v>0</v>
      </c>
      <c r="S142" s="41">
        <v>0</v>
      </c>
      <c r="T142" s="41">
        <v>0</v>
      </c>
      <c r="U142" s="41">
        <v>0</v>
      </c>
      <c r="V142" s="41">
        <v>0</v>
      </c>
      <c r="W142" s="41">
        <v>0</v>
      </c>
      <c r="X142" s="41">
        <f>SUM(D136:Y136,D142:W142)</f>
        <v>0</v>
      </c>
      <c r="Y142" s="94"/>
      <c r="Z142" s="94"/>
      <c r="AA142" s="94"/>
      <c r="AB142" s="94"/>
      <c r="AC142" s="94"/>
      <c r="AD142" s="94"/>
      <c r="AE142" s="94"/>
      <c r="AF142" s="94"/>
      <c r="AG142" s="94"/>
      <c r="AH142" s="94"/>
      <c r="AI142" s="94"/>
      <c r="AJ142" s="94"/>
      <c r="AK142" s="94"/>
      <c r="AL142" s="94"/>
      <c r="AM142" s="94"/>
      <c r="AN142" s="94"/>
      <c r="AO142" s="94"/>
      <c r="AP142" s="94"/>
      <c r="AQ142" s="94"/>
      <c r="AR142" s="94"/>
    </row>
    <row r="143" spans="3:49" s="31" customFormat="1" ht="10.7" customHeight="1">
      <c r="C143" s="82"/>
      <c r="D143" s="42"/>
      <c r="E143" s="42"/>
      <c r="F143" s="42"/>
      <c r="G143" s="42"/>
      <c r="H143" s="42"/>
      <c r="I143" s="42"/>
      <c r="J143" s="42"/>
      <c r="K143" s="42"/>
      <c r="L143" s="42"/>
      <c r="M143" s="42"/>
      <c r="N143" s="42"/>
      <c r="O143" s="42"/>
      <c r="P143" s="42"/>
      <c r="Q143" s="42"/>
      <c r="R143" s="42"/>
      <c r="S143" s="42"/>
      <c r="T143" s="42"/>
      <c r="U143" s="42"/>
      <c r="V143" s="42"/>
      <c r="W143" s="42"/>
      <c r="X143" s="50"/>
      <c r="Y143" s="94"/>
      <c r="Z143" s="94"/>
      <c r="AA143" s="94"/>
      <c r="AB143" s="94"/>
      <c r="AC143" s="94"/>
      <c r="AD143" s="94"/>
      <c r="AE143" s="94"/>
      <c r="AF143" s="94"/>
      <c r="AG143" s="94"/>
      <c r="AH143" s="94"/>
      <c r="AI143" s="94"/>
      <c r="AJ143" s="94"/>
      <c r="AK143" s="94"/>
      <c r="AL143" s="94"/>
      <c r="AM143" s="94"/>
      <c r="AN143" s="94"/>
      <c r="AO143" s="94"/>
      <c r="AP143" s="94"/>
      <c r="AQ143" s="94"/>
      <c r="AR143" s="94"/>
    </row>
    <row r="144" spans="3:49" s="31" customFormat="1" ht="14.25">
      <c r="C144" s="31" t="s">
        <v>119</v>
      </c>
      <c r="D144" s="83"/>
      <c r="E144" s="83"/>
      <c r="F144" s="83"/>
      <c r="G144" s="83"/>
      <c r="H144" s="83"/>
      <c r="I144" s="83"/>
      <c r="J144" s="83"/>
      <c r="K144" s="83"/>
      <c r="L144" s="83"/>
      <c r="M144" s="83"/>
      <c r="N144" s="83"/>
      <c r="O144" s="83"/>
      <c r="P144" s="83"/>
      <c r="Q144" s="83"/>
      <c r="R144" s="83"/>
      <c r="S144" s="83"/>
      <c r="T144" s="83"/>
      <c r="U144" s="83"/>
      <c r="V144" s="83"/>
      <c r="W144" s="83"/>
      <c r="X144" s="50"/>
      <c r="Y144" s="94"/>
      <c r="Z144" s="94"/>
      <c r="AA144" s="94"/>
      <c r="AB144" s="94"/>
      <c r="AC144" s="94"/>
      <c r="AD144" s="94"/>
      <c r="AE144" s="94"/>
      <c r="AF144" s="94"/>
      <c r="AG144" s="94"/>
      <c r="AH144" s="94"/>
      <c r="AI144" s="94"/>
      <c r="AJ144" s="94"/>
      <c r="AK144" s="94"/>
      <c r="AL144" s="94"/>
      <c r="AM144" s="94"/>
      <c r="AN144" s="94"/>
      <c r="AO144" s="94"/>
      <c r="AP144" s="94"/>
      <c r="AQ144" s="94"/>
      <c r="AR144" s="94"/>
    </row>
    <row r="145" spans="4:44" s="31" customFormat="1" ht="10.7" customHeight="1">
      <c r="D145" s="83"/>
      <c r="E145" s="83"/>
      <c r="F145" s="83"/>
      <c r="G145" s="83"/>
      <c r="H145" s="83"/>
      <c r="I145" s="83"/>
      <c r="J145" s="83"/>
      <c r="K145" s="83"/>
      <c r="L145" s="83"/>
      <c r="M145" s="83"/>
      <c r="N145" s="83"/>
      <c r="O145" s="83"/>
      <c r="P145" s="83"/>
      <c r="Q145" s="83"/>
      <c r="R145" s="83"/>
      <c r="S145" s="83"/>
      <c r="T145" s="83"/>
      <c r="U145" s="83"/>
      <c r="V145" s="83"/>
      <c r="W145" s="83"/>
      <c r="X145" s="50"/>
      <c r="Y145" s="94"/>
      <c r="Z145" s="94"/>
      <c r="AA145" s="94"/>
      <c r="AB145" s="94"/>
      <c r="AC145" s="94"/>
      <c r="AD145" s="94"/>
      <c r="AE145" s="94"/>
      <c r="AF145" s="94"/>
      <c r="AG145" s="94"/>
      <c r="AH145" s="94"/>
      <c r="AI145" s="94"/>
      <c r="AJ145" s="94"/>
      <c r="AK145" s="94"/>
      <c r="AL145" s="94"/>
      <c r="AM145" s="94"/>
      <c r="AN145" s="94"/>
      <c r="AO145" s="94"/>
      <c r="AP145" s="94"/>
      <c r="AQ145" s="94"/>
      <c r="AR145" s="94"/>
    </row>
    <row r="146" spans="4:44" s="31" customFormat="1" ht="14.25" customHeight="1">
      <c r="D146" s="83"/>
      <c r="E146" s="83"/>
      <c r="F146" s="83"/>
      <c r="G146" s="83"/>
      <c r="H146" s="83"/>
      <c r="I146" s="83"/>
      <c r="J146" s="83"/>
      <c r="K146" s="83"/>
      <c r="L146" s="83"/>
      <c r="M146" s="83"/>
      <c r="N146" s="83"/>
      <c r="O146" s="83"/>
      <c r="P146" s="83"/>
      <c r="Q146" s="83"/>
      <c r="R146" s="83"/>
      <c r="S146" s="83"/>
      <c r="T146" s="83"/>
      <c r="U146" s="83"/>
      <c r="V146" s="83"/>
      <c r="W146" s="83"/>
      <c r="X146" s="50"/>
      <c r="Y146" s="94"/>
      <c r="Z146" s="94"/>
      <c r="AA146" s="94"/>
      <c r="AB146" s="94"/>
      <c r="AC146" s="94"/>
      <c r="AD146" s="94"/>
      <c r="AE146" s="94"/>
      <c r="AF146" s="94"/>
      <c r="AG146" s="94"/>
      <c r="AH146" s="94"/>
      <c r="AI146" s="94"/>
      <c r="AJ146" s="94"/>
      <c r="AK146" s="94"/>
      <c r="AL146" s="94"/>
      <c r="AM146" s="94"/>
      <c r="AN146" s="94"/>
      <c r="AO146" s="94"/>
      <c r="AP146" s="94"/>
      <c r="AQ146" s="94"/>
      <c r="AR146" s="94"/>
    </row>
    <row r="147" spans="4:44" s="31" customFormat="1" ht="14.25" customHeight="1">
      <c r="D147" s="83"/>
      <c r="E147" s="83"/>
      <c r="F147" s="83"/>
      <c r="G147" s="83"/>
      <c r="H147" s="83"/>
      <c r="I147" s="83"/>
      <c r="J147" s="83"/>
      <c r="K147" s="83"/>
      <c r="L147" s="83"/>
      <c r="M147" s="83"/>
      <c r="N147" s="83"/>
      <c r="O147" s="83"/>
      <c r="P147" s="83"/>
      <c r="Q147" s="83"/>
      <c r="R147" s="83"/>
      <c r="S147" s="83"/>
      <c r="T147" s="83"/>
      <c r="U147" s="83"/>
      <c r="V147" s="83"/>
      <c r="W147" s="83"/>
      <c r="X147" s="50"/>
      <c r="Y147" s="94"/>
      <c r="Z147" s="94"/>
      <c r="AA147" s="94"/>
      <c r="AB147" s="94"/>
      <c r="AC147" s="94"/>
      <c r="AD147" s="94"/>
      <c r="AE147" s="94"/>
      <c r="AF147" s="94"/>
      <c r="AG147" s="94"/>
      <c r="AH147" s="94"/>
      <c r="AI147" s="94"/>
      <c r="AJ147" s="94"/>
      <c r="AK147" s="94"/>
      <c r="AL147" s="94"/>
      <c r="AM147" s="94"/>
      <c r="AN147" s="94"/>
      <c r="AO147" s="94"/>
      <c r="AP147" s="94"/>
      <c r="AQ147" s="94"/>
      <c r="AR147" s="94"/>
    </row>
    <row r="148" spans="4:44" s="31" customFormat="1" ht="14.25" customHeight="1">
      <c r="D148" s="83"/>
      <c r="E148" s="83"/>
      <c r="F148" s="83"/>
      <c r="G148" s="83"/>
      <c r="H148" s="83"/>
      <c r="I148" s="83"/>
      <c r="J148" s="83"/>
      <c r="K148" s="83"/>
      <c r="L148" s="83"/>
      <c r="M148" s="83"/>
      <c r="N148" s="83"/>
      <c r="O148" s="83"/>
      <c r="P148" s="83"/>
      <c r="Q148" s="83"/>
      <c r="R148" s="83"/>
      <c r="S148" s="83"/>
      <c r="T148" s="83"/>
      <c r="U148" s="83"/>
      <c r="V148" s="83"/>
      <c r="W148" s="83"/>
      <c r="X148" s="50"/>
      <c r="Y148" s="94"/>
      <c r="Z148" s="94"/>
      <c r="AA148" s="94"/>
      <c r="AB148" s="94"/>
      <c r="AC148" s="94"/>
      <c r="AD148" s="94"/>
      <c r="AE148" s="94"/>
      <c r="AF148" s="94"/>
      <c r="AG148" s="94"/>
      <c r="AH148" s="94"/>
      <c r="AI148" s="94"/>
      <c r="AJ148" s="94"/>
      <c r="AK148" s="94"/>
      <c r="AL148" s="94"/>
      <c r="AM148" s="94"/>
      <c r="AN148" s="94"/>
      <c r="AO148" s="94"/>
      <c r="AP148" s="94"/>
      <c r="AQ148" s="94"/>
      <c r="AR148" s="94"/>
    </row>
    <row r="149" spans="4:44" s="31" customFormat="1" ht="14.25" customHeight="1">
      <c r="D149" s="83"/>
      <c r="E149" s="83"/>
      <c r="F149" s="83"/>
      <c r="G149" s="83"/>
      <c r="H149" s="83"/>
      <c r="I149" s="83"/>
      <c r="J149" s="83"/>
      <c r="K149" s="83"/>
      <c r="L149" s="83"/>
      <c r="M149" s="83"/>
      <c r="N149" s="83"/>
      <c r="O149" s="83"/>
      <c r="P149" s="83"/>
      <c r="Q149" s="83"/>
      <c r="R149" s="83"/>
      <c r="S149" s="83"/>
      <c r="T149" s="83"/>
      <c r="U149" s="83"/>
      <c r="V149" s="83"/>
      <c r="W149" s="83"/>
      <c r="X149" s="50"/>
      <c r="Y149" s="94"/>
      <c r="Z149" s="94"/>
      <c r="AA149" s="94"/>
      <c r="AB149" s="94"/>
      <c r="AC149" s="94"/>
      <c r="AD149" s="94"/>
      <c r="AE149" s="94"/>
      <c r="AF149" s="94"/>
      <c r="AG149" s="94"/>
      <c r="AH149" s="94"/>
      <c r="AI149" s="94"/>
      <c r="AJ149" s="94"/>
      <c r="AK149" s="94"/>
      <c r="AL149" s="94"/>
      <c r="AM149" s="94"/>
      <c r="AN149" s="94"/>
      <c r="AO149" s="94"/>
      <c r="AP149" s="94"/>
      <c r="AQ149" s="94"/>
      <c r="AR149" s="94"/>
    </row>
    <row r="150" spans="4:44" s="31" customFormat="1" ht="14.25" customHeight="1">
      <c r="D150" s="83"/>
      <c r="E150" s="83"/>
      <c r="F150" s="83"/>
      <c r="G150" s="83"/>
      <c r="H150" s="83"/>
      <c r="I150" s="83"/>
      <c r="J150" s="83"/>
      <c r="K150" s="83"/>
      <c r="L150" s="83"/>
      <c r="M150" s="83"/>
      <c r="N150" s="83"/>
      <c r="O150" s="83"/>
      <c r="P150" s="83"/>
      <c r="Q150" s="83"/>
      <c r="R150" s="83"/>
      <c r="S150" s="83"/>
      <c r="T150" s="83"/>
      <c r="U150" s="83"/>
      <c r="V150" s="83"/>
      <c r="W150" s="83"/>
      <c r="X150" s="50"/>
      <c r="Y150" s="94"/>
      <c r="Z150" s="94"/>
      <c r="AA150" s="94"/>
      <c r="AB150" s="94"/>
      <c r="AC150" s="94"/>
      <c r="AD150" s="94"/>
      <c r="AE150" s="94"/>
      <c r="AF150" s="94"/>
      <c r="AG150" s="94"/>
      <c r="AH150" s="94"/>
      <c r="AI150" s="94"/>
      <c r="AJ150" s="94"/>
      <c r="AK150" s="94"/>
      <c r="AL150" s="94"/>
      <c r="AM150" s="94"/>
      <c r="AN150" s="94"/>
      <c r="AO150" s="94"/>
      <c r="AP150" s="94"/>
      <c r="AQ150" s="94"/>
      <c r="AR150" s="94"/>
    </row>
    <row r="151" spans="4:44" s="31" customFormat="1" ht="14.25" customHeight="1">
      <c r="D151" s="83"/>
      <c r="E151" s="83"/>
      <c r="F151" s="83"/>
      <c r="G151" s="83"/>
      <c r="H151" s="83"/>
      <c r="I151" s="83"/>
      <c r="J151" s="83"/>
      <c r="K151" s="83"/>
      <c r="L151" s="83"/>
      <c r="M151" s="83"/>
      <c r="N151" s="83"/>
      <c r="O151" s="83"/>
      <c r="P151" s="83"/>
      <c r="Q151" s="83"/>
      <c r="R151" s="83"/>
      <c r="S151" s="83"/>
      <c r="T151" s="83"/>
      <c r="U151" s="83"/>
      <c r="V151" s="83"/>
      <c r="W151" s="83"/>
      <c r="X151" s="50"/>
      <c r="Y151" s="94"/>
      <c r="Z151" s="94"/>
      <c r="AA151" s="94"/>
      <c r="AB151" s="94"/>
      <c r="AC151" s="94"/>
      <c r="AD151" s="94"/>
      <c r="AE151" s="94"/>
      <c r="AF151" s="94"/>
      <c r="AG151" s="94"/>
      <c r="AH151" s="94"/>
      <c r="AI151" s="94"/>
      <c r="AJ151" s="94"/>
      <c r="AK151" s="94"/>
      <c r="AL151" s="94"/>
      <c r="AM151" s="94"/>
      <c r="AN151" s="94"/>
      <c r="AO151" s="94"/>
      <c r="AP151" s="94"/>
      <c r="AQ151" s="94"/>
      <c r="AR151" s="94"/>
    </row>
    <row r="152" spans="4:44" s="31" customFormat="1" ht="14.25" customHeight="1">
      <c r="D152" s="83"/>
      <c r="E152" s="83"/>
      <c r="F152" s="83"/>
      <c r="G152" s="83"/>
      <c r="H152" s="83"/>
      <c r="I152" s="83"/>
      <c r="J152" s="83"/>
      <c r="K152" s="83"/>
      <c r="L152" s="83"/>
      <c r="M152" s="83"/>
      <c r="N152" s="83"/>
      <c r="O152" s="83"/>
      <c r="P152" s="83"/>
      <c r="Q152" s="83"/>
      <c r="R152" s="83"/>
      <c r="S152" s="83"/>
      <c r="T152" s="83"/>
      <c r="U152" s="83"/>
      <c r="V152" s="83"/>
      <c r="W152" s="83"/>
      <c r="X152" s="50"/>
      <c r="Y152" s="94"/>
      <c r="Z152" s="94"/>
      <c r="AA152" s="94"/>
      <c r="AB152" s="94"/>
      <c r="AC152" s="94"/>
      <c r="AD152" s="94"/>
      <c r="AE152" s="94"/>
      <c r="AF152" s="94"/>
      <c r="AG152" s="94"/>
      <c r="AH152" s="94"/>
      <c r="AI152" s="94"/>
      <c r="AJ152" s="94"/>
      <c r="AK152" s="94"/>
      <c r="AL152" s="94"/>
      <c r="AM152" s="94"/>
      <c r="AN152" s="94"/>
      <c r="AO152" s="94"/>
      <c r="AP152" s="94"/>
      <c r="AQ152" s="94"/>
      <c r="AR152" s="94"/>
    </row>
    <row r="153" spans="4:44" s="31" customFormat="1" ht="14.25" customHeight="1">
      <c r="D153" s="83"/>
      <c r="E153" s="83"/>
      <c r="F153" s="83"/>
      <c r="G153" s="83"/>
      <c r="H153" s="83"/>
      <c r="I153" s="83"/>
      <c r="J153" s="83"/>
      <c r="K153" s="83"/>
      <c r="L153" s="83"/>
      <c r="M153" s="83"/>
      <c r="N153" s="83"/>
      <c r="O153" s="83"/>
      <c r="P153" s="83"/>
      <c r="Q153" s="83"/>
      <c r="R153" s="83"/>
      <c r="S153" s="83"/>
      <c r="T153" s="83"/>
      <c r="U153" s="83"/>
      <c r="V153" s="83"/>
      <c r="W153" s="83"/>
      <c r="X153" s="50"/>
      <c r="Y153" s="94"/>
      <c r="Z153" s="94"/>
      <c r="AA153" s="94"/>
      <c r="AB153" s="94"/>
      <c r="AC153" s="94"/>
      <c r="AD153" s="94"/>
      <c r="AE153" s="94"/>
      <c r="AF153" s="94"/>
      <c r="AG153" s="94"/>
      <c r="AH153" s="94"/>
      <c r="AI153" s="94"/>
      <c r="AJ153" s="94"/>
      <c r="AK153" s="94"/>
      <c r="AL153" s="94"/>
      <c r="AM153" s="94"/>
      <c r="AN153" s="94"/>
      <c r="AO153" s="94"/>
      <c r="AP153" s="94"/>
      <c r="AQ153" s="94"/>
      <c r="AR153" s="94"/>
    </row>
    <row r="154" spans="4:44" s="31" customFormat="1" ht="14.25" customHeight="1">
      <c r="D154" s="83"/>
      <c r="E154" s="83"/>
      <c r="F154" s="83"/>
      <c r="G154" s="83"/>
      <c r="H154" s="83"/>
      <c r="I154" s="83"/>
      <c r="J154" s="83"/>
      <c r="K154" s="83"/>
      <c r="L154" s="83"/>
      <c r="M154" s="83"/>
      <c r="N154" s="83"/>
      <c r="O154" s="83"/>
      <c r="P154" s="83"/>
      <c r="Q154" s="83"/>
      <c r="R154" s="83"/>
      <c r="S154" s="83"/>
      <c r="T154" s="83"/>
      <c r="U154" s="83"/>
      <c r="V154" s="83"/>
      <c r="W154" s="83"/>
      <c r="X154" s="50"/>
      <c r="Y154" s="94"/>
      <c r="Z154" s="94"/>
      <c r="AA154" s="94"/>
      <c r="AB154" s="94"/>
      <c r="AC154" s="94"/>
      <c r="AD154" s="94"/>
      <c r="AE154" s="94"/>
      <c r="AF154" s="94"/>
      <c r="AG154" s="94"/>
      <c r="AH154" s="94"/>
      <c r="AI154" s="94"/>
      <c r="AJ154" s="94"/>
      <c r="AK154" s="94"/>
      <c r="AL154" s="94"/>
      <c r="AM154" s="94"/>
      <c r="AN154" s="94"/>
      <c r="AO154" s="94"/>
      <c r="AP154" s="94"/>
      <c r="AQ154" s="94"/>
      <c r="AR154" s="94"/>
    </row>
    <row r="155" spans="4:44" s="31" customFormat="1" ht="14.25" customHeight="1">
      <c r="D155" s="83"/>
      <c r="E155" s="83"/>
      <c r="F155" s="83"/>
      <c r="G155" s="83"/>
      <c r="H155" s="83"/>
      <c r="I155" s="83"/>
      <c r="J155" s="83"/>
      <c r="K155" s="83"/>
      <c r="L155" s="83"/>
      <c r="M155" s="83"/>
      <c r="N155" s="83"/>
      <c r="O155" s="83"/>
      <c r="P155" s="83"/>
      <c r="Q155" s="83"/>
      <c r="R155" s="83"/>
      <c r="S155" s="83"/>
      <c r="T155" s="83"/>
      <c r="U155" s="83"/>
      <c r="V155" s="83"/>
      <c r="W155" s="83"/>
      <c r="X155" s="50"/>
      <c r="Y155" s="94"/>
      <c r="Z155" s="94"/>
      <c r="AA155" s="94"/>
      <c r="AB155" s="94"/>
      <c r="AC155" s="94"/>
      <c r="AD155" s="94"/>
      <c r="AE155" s="94"/>
      <c r="AF155" s="94"/>
      <c r="AG155" s="94"/>
      <c r="AH155" s="94"/>
      <c r="AI155" s="94"/>
      <c r="AJ155" s="94"/>
      <c r="AK155" s="94"/>
      <c r="AL155" s="94"/>
      <c r="AM155" s="94"/>
      <c r="AN155" s="94"/>
      <c r="AO155" s="94"/>
      <c r="AP155" s="94"/>
      <c r="AQ155" s="94"/>
      <c r="AR155" s="94"/>
    </row>
    <row r="156" spans="4:44" s="31" customFormat="1" ht="14.25" customHeight="1">
      <c r="D156" s="83"/>
      <c r="E156" s="83"/>
      <c r="F156" s="83"/>
      <c r="G156" s="83"/>
      <c r="H156" s="83"/>
      <c r="I156" s="83"/>
      <c r="J156" s="83"/>
      <c r="K156" s="83"/>
      <c r="L156" s="83"/>
      <c r="M156" s="83"/>
      <c r="N156" s="83"/>
      <c r="O156" s="83"/>
      <c r="P156" s="83"/>
      <c r="Q156" s="83"/>
      <c r="R156" s="83"/>
      <c r="S156" s="83"/>
      <c r="T156" s="83"/>
      <c r="U156" s="83"/>
      <c r="V156" s="83"/>
      <c r="W156" s="83"/>
      <c r="X156" s="50"/>
      <c r="Y156" s="94"/>
      <c r="Z156" s="94"/>
      <c r="AA156" s="94"/>
      <c r="AB156" s="94"/>
      <c r="AC156" s="94"/>
      <c r="AD156" s="94"/>
      <c r="AE156" s="94"/>
      <c r="AF156" s="94"/>
      <c r="AG156" s="94"/>
      <c r="AH156" s="94"/>
      <c r="AI156" s="94"/>
      <c r="AJ156" s="94"/>
      <c r="AK156" s="94"/>
      <c r="AL156" s="94"/>
      <c r="AM156" s="94"/>
      <c r="AN156" s="94"/>
      <c r="AO156" s="94"/>
      <c r="AP156" s="94"/>
      <c r="AQ156" s="94"/>
      <c r="AR156" s="94"/>
    </row>
    <row r="157" spans="4:44" s="31" customFormat="1" ht="14.25" customHeight="1">
      <c r="D157" s="83"/>
      <c r="E157" s="83"/>
      <c r="F157" s="83"/>
      <c r="G157" s="83"/>
      <c r="H157" s="83"/>
      <c r="I157" s="83"/>
      <c r="J157" s="83"/>
      <c r="K157" s="83"/>
      <c r="L157" s="83"/>
      <c r="M157" s="83"/>
      <c r="N157" s="83"/>
      <c r="O157" s="83"/>
      <c r="P157" s="83"/>
      <c r="Q157" s="83"/>
      <c r="R157" s="83"/>
      <c r="S157" s="83"/>
      <c r="T157" s="83"/>
      <c r="U157" s="83"/>
      <c r="V157" s="83"/>
      <c r="W157" s="83"/>
      <c r="X157" s="50"/>
      <c r="Y157" s="94"/>
      <c r="Z157" s="94"/>
      <c r="AA157" s="94"/>
      <c r="AB157" s="94"/>
      <c r="AC157" s="94"/>
      <c r="AD157" s="94"/>
      <c r="AE157" s="94"/>
      <c r="AF157" s="94"/>
      <c r="AG157" s="94"/>
      <c r="AH157" s="94"/>
      <c r="AI157" s="94"/>
      <c r="AJ157" s="94"/>
      <c r="AK157" s="94"/>
      <c r="AL157" s="94"/>
      <c r="AM157" s="94"/>
      <c r="AN157" s="94"/>
      <c r="AO157" s="94"/>
      <c r="AP157" s="94"/>
      <c r="AQ157" s="94"/>
      <c r="AR157" s="94"/>
    </row>
    <row r="158" spans="4:44" s="31" customFormat="1" ht="14.25" customHeight="1">
      <c r="D158" s="83"/>
      <c r="E158" s="83"/>
      <c r="F158" s="83"/>
      <c r="G158" s="83"/>
      <c r="H158" s="83"/>
      <c r="I158" s="83"/>
      <c r="J158" s="83"/>
      <c r="K158" s="83"/>
      <c r="L158" s="83"/>
      <c r="M158" s="83"/>
      <c r="N158" s="83"/>
      <c r="O158" s="83"/>
      <c r="P158" s="83"/>
      <c r="Q158" s="83"/>
      <c r="R158" s="83"/>
      <c r="S158" s="83"/>
      <c r="T158" s="83"/>
      <c r="U158" s="83"/>
      <c r="V158" s="83"/>
      <c r="W158" s="83"/>
      <c r="X158" s="50"/>
      <c r="Y158" s="94"/>
      <c r="Z158" s="94"/>
      <c r="AA158" s="94"/>
      <c r="AB158" s="94"/>
      <c r="AC158" s="94"/>
      <c r="AD158" s="94"/>
      <c r="AE158" s="94"/>
      <c r="AF158" s="94"/>
      <c r="AG158" s="94"/>
      <c r="AH158" s="94"/>
      <c r="AI158" s="94"/>
      <c r="AJ158" s="94"/>
      <c r="AK158" s="94"/>
      <c r="AL158" s="94"/>
      <c r="AM158" s="94"/>
      <c r="AN158" s="94"/>
      <c r="AO158" s="94"/>
      <c r="AP158" s="94"/>
      <c r="AQ158" s="94"/>
      <c r="AR158" s="94"/>
    </row>
  </sheetData>
  <phoneticPr fontId="4"/>
  <pageMargins left="0.78740157480314965" right="0.78740157480314965" top="0.78740157480314965" bottom="0.78740157480314965" header="0.51181102362204722" footer="0.51181102362204722"/>
  <pageSetup paperSize="9" scale="57" orientation="landscape" r:id="rId1"/>
  <headerFooter alignWithMargins="0"/>
  <rowBreaks count="3" manualBreakCount="3">
    <brk id="51" min="1" max="24" man="1"/>
    <brk id="98" min="1" max="24" man="1"/>
    <brk id="145" min="1" max="2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C1:AW304"/>
  <sheetViews>
    <sheetView showGridLines="0" view="pageBreakPreview" zoomScale="75" zoomScaleNormal="75" workbookViewId="0">
      <pane xSplit="3" ySplit="10" topLeftCell="D11" activePane="bottomRight" state="frozen"/>
      <selection activeCell="Z46" sqref="Z1:AY1048576"/>
      <selection pane="topRight" activeCell="Z46" sqref="Z1:AY1048576"/>
      <selection pane="bottomLeft" activeCell="Z46" sqref="Z1:AY1048576"/>
      <selection pane="bottomRight"/>
    </sheetView>
  </sheetViews>
  <sheetFormatPr defaultRowHeight="12"/>
  <cols>
    <col min="1" max="1" width="1.875" style="25" customWidth="1"/>
    <col min="2" max="2" width="3.5" style="25" bestFit="1" customWidth="1"/>
    <col min="3" max="3" width="20.25" style="25" customWidth="1"/>
    <col min="4" max="25" width="9.125" style="25" customWidth="1"/>
    <col min="26" max="26" width="0" style="25" hidden="1" customWidth="1"/>
    <col min="27" max="27" width="9.75" style="25" hidden="1" customWidth="1"/>
    <col min="28" max="51" width="0" style="25" hidden="1" customWidth="1"/>
    <col min="52" max="257" width="9" style="25"/>
    <col min="258" max="258" width="1.875" style="25" customWidth="1"/>
    <col min="259" max="259" width="3.5" style="25" bestFit="1" customWidth="1"/>
    <col min="260" max="260" width="20.25" style="25" customWidth="1"/>
    <col min="261" max="279" width="9.5" style="25" customWidth="1"/>
    <col min="280" max="280" width="2.875" style="25" customWidth="1"/>
    <col min="281" max="281" width="2.25" style="25" customWidth="1"/>
    <col min="282" max="282" width="9" style="25"/>
    <col min="283" max="283" width="9.75" style="25" bestFit="1" customWidth="1"/>
    <col min="284" max="513" width="9" style="25"/>
    <col min="514" max="514" width="1.875" style="25" customWidth="1"/>
    <col min="515" max="515" width="3.5" style="25" bestFit="1" customWidth="1"/>
    <col min="516" max="516" width="20.25" style="25" customWidth="1"/>
    <col min="517" max="535" width="9.5" style="25" customWidth="1"/>
    <col min="536" max="536" width="2.875" style="25" customWidth="1"/>
    <col min="537" max="537" width="2.25" style="25" customWidth="1"/>
    <col min="538" max="538" width="9" style="25"/>
    <col min="539" max="539" width="9.75" style="25" bestFit="1" customWidth="1"/>
    <col min="540" max="769" width="9" style="25"/>
    <col min="770" max="770" width="1.875" style="25" customWidth="1"/>
    <col min="771" max="771" width="3.5" style="25" bestFit="1" customWidth="1"/>
    <col min="772" max="772" width="20.25" style="25" customWidth="1"/>
    <col min="773" max="791" width="9.5" style="25" customWidth="1"/>
    <col min="792" max="792" width="2.875" style="25" customWidth="1"/>
    <col min="793" max="793" width="2.25" style="25" customWidth="1"/>
    <col min="794" max="794" width="9" style="25"/>
    <col min="795" max="795" width="9.75" style="25" bestFit="1" customWidth="1"/>
    <col min="796" max="1025" width="9" style="25"/>
    <col min="1026" max="1026" width="1.875" style="25" customWidth="1"/>
    <col min="1027" max="1027" width="3.5" style="25" bestFit="1" customWidth="1"/>
    <col min="1028" max="1028" width="20.25" style="25" customWidth="1"/>
    <col min="1029" max="1047" width="9.5" style="25" customWidth="1"/>
    <col min="1048" max="1048" width="2.875" style="25" customWidth="1"/>
    <col min="1049" max="1049" width="2.25" style="25" customWidth="1"/>
    <col min="1050" max="1050" width="9" style="25"/>
    <col min="1051" max="1051" width="9.75" style="25" bestFit="1" customWidth="1"/>
    <col min="1052" max="1281" width="9" style="25"/>
    <col min="1282" max="1282" width="1.875" style="25" customWidth="1"/>
    <col min="1283" max="1283" width="3.5" style="25" bestFit="1" customWidth="1"/>
    <col min="1284" max="1284" width="20.25" style="25" customWidth="1"/>
    <col min="1285" max="1303" width="9.5" style="25" customWidth="1"/>
    <col min="1304" max="1304" width="2.875" style="25" customWidth="1"/>
    <col min="1305" max="1305" width="2.25" style="25" customWidth="1"/>
    <col min="1306" max="1306" width="9" style="25"/>
    <col min="1307" max="1307" width="9.75" style="25" bestFit="1" customWidth="1"/>
    <col min="1308" max="1537" width="9" style="25"/>
    <col min="1538" max="1538" width="1.875" style="25" customWidth="1"/>
    <col min="1539" max="1539" width="3.5" style="25" bestFit="1" customWidth="1"/>
    <col min="1540" max="1540" width="20.25" style="25" customWidth="1"/>
    <col min="1541" max="1559" width="9.5" style="25" customWidth="1"/>
    <col min="1560" max="1560" width="2.875" style="25" customWidth="1"/>
    <col min="1561" max="1561" width="2.25" style="25" customWidth="1"/>
    <col min="1562" max="1562" width="9" style="25"/>
    <col min="1563" max="1563" width="9.75" style="25" bestFit="1" customWidth="1"/>
    <col min="1564" max="1793" width="9" style="25"/>
    <col min="1794" max="1794" width="1.875" style="25" customWidth="1"/>
    <col min="1795" max="1795" width="3.5" style="25" bestFit="1" customWidth="1"/>
    <col min="1796" max="1796" width="20.25" style="25" customWidth="1"/>
    <col min="1797" max="1815" width="9.5" style="25" customWidth="1"/>
    <col min="1816" max="1816" width="2.875" style="25" customWidth="1"/>
    <col min="1817" max="1817" width="2.25" style="25" customWidth="1"/>
    <col min="1818" max="1818" width="9" style="25"/>
    <col min="1819" max="1819" width="9.75" style="25" bestFit="1" customWidth="1"/>
    <col min="1820" max="2049" width="9" style="25"/>
    <col min="2050" max="2050" width="1.875" style="25" customWidth="1"/>
    <col min="2051" max="2051" width="3.5" style="25" bestFit="1" customWidth="1"/>
    <col min="2052" max="2052" width="20.25" style="25" customWidth="1"/>
    <col min="2053" max="2071" width="9.5" style="25" customWidth="1"/>
    <col min="2072" max="2072" width="2.875" style="25" customWidth="1"/>
    <col min="2073" max="2073" width="2.25" style="25" customWidth="1"/>
    <col min="2074" max="2074" width="9" style="25"/>
    <col min="2075" max="2075" width="9.75" style="25" bestFit="1" customWidth="1"/>
    <col min="2076" max="2305" width="9" style="25"/>
    <col min="2306" max="2306" width="1.875" style="25" customWidth="1"/>
    <col min="2307" max="2307" width="3.5" style="25" bestFit="1" customWidth="1"/>
    <col min="2308" max="2308" width="20.25" style="25" customWidth="1"/>
    <col min="2309" max="2327" width="9.5" style="25" customWidth="1"/>
    <col min="2328" max="2328" width="2.875" style="25" customWidth="1"/>
    <col min="2329" max="2329" width="2.25" style="25" customWidth="1"/>
    <col min="2330" max="2330" width="9" style="25"/>
    <col min="2331" max="2331" width="9.75" style="25" bestFit="1" customWidth="1"/>
    <col min="2332" max="2561" width="9" style="25"/>
    <col min="2562" max="2562" width="1.875" style="25" customWidth="1"/>
    <col min="2563" max="2563" width="3.5" style="25" bestFit="1" customWidth="1"/>
    <col min="2564" max="2564" width="20.25" style="25" customWidth="1"/>
    <col min="2565" max="2583" width="9.5" style="25" customWidth="1"/>
    <col min="2584" max="2584" width="2.875" style="25" customWidth="1"/>
    <col min="2585" max="2585" width="2.25" style="25" customWidth="1"/>
    <col min="2586" max="2586" width="9" style="25"/>
    <col min="2587" max="2587" width="9.75" style="25" bestFit="1" customWidth="1"/>
    <col min="2588" max="2817" width="9" style="25"/>
    <col min="2818" max="2818" width="1.875" style="25" customWidth="1"/>
    <col min="2819" max="2819" width="3.5" style="25" bestFit="1" customWidth="1"/>
    <col min="2820" max="2820" width="20.25" style="25" customWidth="1"/>
    <col min="2821" max="2839" width="9.5" style="25" customWidth="1"/>
    <col min="2840" max="2840" width="2.875" style="25" customWidth="1"/>
    <col min="2841" max="2841" width="2.25" style="25" customWidth="1"/>
    <col min="2842" max="2842" width="9" style="25"/>
    <col min="2843" max="2843" width="9.75" style="25" bestFit="1" customWidth="1"/>
    <col min="2844" max="3073" width="9" style="25"/>
    <col min="3074" max="3074" width="1.875" style="25" customWidth="1"/>
    <col min="3075" max="3075" width="3.5" style="25" bestFit="1" customWidth="1"/>
    <col min="3076" max="3076" width="20.25" style="25" customWidth="1"/>
    <col min="3077" max="3095" width="9.5" style="25" customWidth="1"/>
    <col min="3096" max="3096" width="2.875" style="25" customWidth="1"/>
    <col min="3097" max="3097" width="2.25" style="25" customWidth="1"/>
    <col min="3098" max="3098" width="9" style="25"/>
    <col min="3099" max="3099" width="9.75" style="25" bestFit="1" customWidth="1"/>
    <col min="3100" max="3329" width="9" style="25"/>
    <col min="3330" max="3330" width="1.875" style="25" customWidth="1"/>
    <col min="3331" max="3331" width="3.5" style="25" bestFit="1" customWidth="1"/>
    <col min="3332" max="3332" width="20.25" style="25" customWidth="1"/>
    <col min="3333" max="3351" width="9.5" style="25" customWidth="1"/>
    <col min="3352" max="3352" width="2.875" style="25" customWidth="1"/>
    <col min="3353" max="3353" width="2.25" style="25" customWidth="1"/>
    <col min="3354" max="3354" width="9" style="25"/>
    <col min="3355" max="3355" width="9.75" style="25" bestFit="1" customWidth="1"/>
    <col min="3356" max="3585" width="9" style="25"/>
    <col min="3586" max="3586" width="1.875" style="25" customWidth="1"/>
    <col min="3587" max="3587" width="3.5" style="25" bestFit="1" customWidth="1"/>
    <col min="3588" max="3588" width="20.25" style="25" customWidth="1"/>
    <col min="3589" max="3607" width="9.5" style="25" customWidth="1"/>
    <col min="3608" max="3608" width="2.875" style="25" customWidth="1"/>
    <col min="3609" max="3609" width="2.25" style="25" customWidth="1"/>
    <col min="3610" max="3610" width="9" style="25"/>
    <col min="3611" max="3611" width="9.75" style="25" bestFit="1" customWidth="1"/>
    <col min="3612" max="3841" width="9" style="25"/>
    <col min="3842" max="3842" width="1.875" style="25" customWidth="1"/>
    <col min="3843" max="3843" width="3.5" style="25" bestFit="1" customWidth="1"/>
    <col min="3844" max="3844" width="20.25" style="25" customWidth="1"/>
    <col min="3845" max="3863" width="9.5" style="25" customWidth="1"/>
    <col min="3864" max="3864" width="2.875" style="25" customWidth="1"/>
    <col min="3865" max="3865" width="2.25" style="25" customWidth="1"/>
    <col min="3866" max="3866" width="9" style="25"/>
    <col min="3867" max="3867" width="9.75" style="25" bestFit="1" customWidth="1"/>
    <col min="3868" max="4097" width="9" style="25"/>
    <col min="4098" max="4098" width="1.875" style="25" customWidth="1"/>
    <col min="4099" max="4099" width="3.5" style="25" bestFit="1" customWidth="1"/>
    <col min="4100" max="4100" width="20.25" style="25" customWidth="1"/>
    <col min="4101" max="4119" width="9.5" style="25" customWidth="1"/>
    <col min="4120" max="4120" width="2.875" style="25" customWidth="1"/>
    <col min="4121" max="4121" width="2.25" style="25" customWidth="1"/>
    <col min="4122" max="4122" width="9" style="25"/>
    <col min="4123" max="4123" width="9.75" style="25" bestFit="1" customWidth="1"/>
    <col min="4124" max="4353" width="9" style="25"/>
    <col min="4354" max="4354" width="1.875" style="25" customWidth="1"/>
    <col min="4355" max="4355" width="3.5" style="25" bestFit="1" customWidth="1"/>
    <col min="4356" max="4356" width="20.25" style="25" customWidth="1"/>
    <col min="4357" max="4375" width="9.5" style="25" customWidth="1"/>
    <col min="4376" max="4376" width="2.875" style="25" customWidth="1"/>
    <col min="4377" max="4377" width="2.25" style="25" customWidth="1"/>
    <col min="4378" max="4378" width="9" style="25"/>
    <col min="4379" max="4379" width="9.75" style="25" bestFit="1" customWidth="1"/>
    <col min="4380" max="4609" width="9" style="25"/>
    <col min="4610" max="4610" width="1.875" style="25" customWidth="1"/>
    <col min="4611" max="4611" width="3.5" style="25" bestFit="1" customWidth="1"/>
    <col min="4612" max="4612" width="20.25" style="25" customWidth="1"/>
    <col min="4613" max="4631" width="9.5" style="25" customWidth="1"/>
    <col min="4632" max="4632" width="2.875" style="25" customWidth="1"/>
    <col min="4633" max="4633" width="2.25" style="25" customWidth="1"/>
    <col min="4634" max="4634" width="9" style="25"/>
    <col min="4635" max="4635" width="9.75" style="25" bestFit="1" customWidth="1"/>
    <col min="4636" max="4865" width="9" style="25"/>
    <col min="4866" max="4866" width="1.875" style="25" customWidth="1"/>
    <col min="4867" max="4867" width="3.5" style="25" bestFit="1" customWidth="1"/>
    <col min="4868" max="4868" width="20.25" style="25" customWidth="1"/>
    <col min="4869" max="4887" width="9.5" style="25" customWidth="1"/>
    <col min="4888" max="4888" width="2.875" style="25" customWidth="1"/>
    <col min="4889" max="4889" width="2.25" style="25" customWidth="1"/>
    <col min="4890" max="4890" width="9" style="25"/>
    <col min="4891" max="4891" width="9.75" style="25" bestFit="1" customWidth="1"/>
    <col min="4892" max="5121" width="9" style="25"/>
    <col min="5122" max="5122" width="1.875" style="25" customWidth="1"/>
    <col min="5123" max="5123" width="3.5" style="25" bestFit="1" customWidth="1"/>
    <col min="5124" max="5124" width="20.25" style="25" customWidth="1"/>
    <col min="5125" max="5143" width="9.5" style="25" customWidth="1"/>
    <col min="5144" max="5144" width="2.875" style="25" customWidth="1"/>
    <col min="5145" max="5145" width="2.25" style="25" customWidth="1"/>
    <col min="5146" max="5146" width="9" style="25"/>
    <col min="5147" max="5147" width="9.75" style="25" bestFit="1" customWidth="1"/>
    <col min="5148" max="5377" width="9" style="25"/>
    <col min="5378" max="5378" width="1.875" style="25" customWidth="1"/>
    <col min="5379" max="5379" width="3.5" style="25" bestFit="1" customWidth="1"/>
    <col min="5380" max="5380" width="20.25" style="25" customWidth="1"/>
    <col min="5381" max="5399" width="9.5" style="25" customWidth="1"/>
    <col min="5400" max="5400" width="2.875" style="25" customWidth="1"/>
    <col min="5401" max="5401" width="2.25" style="25" customWidth="1"/>
    <col min="5402" max="5402" width="9" style="25"/>
    <col min="5403" max="5403" width="9.75" style="25" bestFit="1" customWidth="1"/>
    <col min="5404" max="5633" width="9" style="25"/>
    <col min="5634" max="5634" width="1.875" style="25" customWidth="1"/>
    <col min="5635" max="5635" width="3.5" style="25" bestFit="1" customWidth="1"/>
    <col min="5636" max="5636" width="20.25" style="25" customWidth="1"/>
    <col min="5637" max="5655" width="9.5" style="25" customWidth="1"/>
    <col min="5656" max="5656" width="2.875" style="25" customWidth="1"/>
    <col min="5657" max="5657" width="2.25" style="25" customWidth="1"/>
    <col min="5658" max="5658" width="9" style="25"/>
    <col min="5659" max="5659" width="9.75" style="25" bestFit="1" customWidth="1"/>
    <col min="5660" max="5889" width="9" style="25"/>
    <col min="5890" max="5890" width="1.875" style="25" customWidth="1"/>
    <col min="5891" max="5891" width="3.5" style="25" bestFit="1" customWidth="1"/>
    <col min="5892" max="5892" width="20.25" style="25" customWidth="1"/>
    <col min="5893" max="5911" width="9.5" style="25" customWidth="1"/>
    <col min="5912" max="5912" width="2.875" style="25" customWidth="1"/>
    <col min="5913" max="5913" width="2.25" style="25" customWidth="1"/>
    <col min="5914" max="5914" width="9" style="25"/>
    <col min="5915" max="5915" width="9.75" style="25" bestFit="1" customWidth="1"/>
    <col min="5916" max="6145" width="9" style="25"/>
    <col min="6146" max="6146" width="1.875" style="25" customWidth="1"/>
    <col min="6147" max="6147" width="3.5" style="25" bestFit="1" customWidth="1"/>
    <col min="6148" max="6148" width="20.25" style="25" customWidth="1"/>
    <col min="6149" max="6167" width="9.5" style="25" customWidth="1"/>
    <col min="6168" max="6168" width="2.875" style="25" customWidth="1"/>
    <col min="6169" max="6169" width="2.25" style="25" customWidth="1"/>
    <col min="6170" max="6170" width="9" style="25"/>
    <col min="6171" max="6171" width="9.75" style="25" bestFit="1" customWidth="1"/>
    <col min="6172" max="6401" width="9" style="25"/>
    <col min="6402" max="6402" width="1.875" style="25" customWidth="1"/>
    <col min="6403" max="6403" width="3.5" style="25" bestFit="1" customWidth="1"/>
    <col min="6404" max="6404" width="20.25" style="25" customWidth="1"/>
    <col min="6405" max="6423" width="9.5" style="25" customWidth="1"/>
    <col min="6424" max="6424" width="2.875" style="25" customWidth="1"/>
    <col min="6425" max="6425" width="2.25" style="25" customWidth="1"/>
    <col min="6426" max="6426" width="9" style="25"/>
    <col min="6427" max="6427" width="9.75" style="25" bestFit="1" customWidth="1"/>
    <col min="6428" max="6657" width="9" style="25"/>
    <col min="6658" max="6658" width="1.875" style="25" customWidth="1"/>
    <col min="6659" max="6659" width="3.5" style="25" bestFit="1" customWidth="1"/>
    <col min="6660" max="6660" width="20.25" style="25" customWidth="1"/>
    <col min="6661" max="6679" width="9.5" style="25" customWidth="1"/>
    <col min="6680" max="6680" width="2.875" style="25" customWidth="1"/>
    <col min="6681" max="6681" width="2.25" style="25" customWidth="1"/>
    <col min="6682" max="6682" width="9" style="25"/>
    <col min="6683" max="6683" width="9.75" style="25" bestFit="1" customWidth="1"/>
    <col min="6684" max="6913" width="9" style="25"/>
    <col min="6914" max="6914" width="1.875" style="25" customWidth="1"/>
    <col min="6915" max="6915" width="3.5" style="25" bestFit="1" customWidth="1"/>
    <col min="6916" max="6916" width="20.25" style="25" customWidth="1"/>
    <col min="6917" max="6935" width="9.5" style="25" customWidth="1"/>
    <col min="6936" max="6936" width="2.875" style="25" customWidth="1"/>
    <col min="6937" max="6937" width="2.25" style="25" customWidth="1"/>
    <col min="6938" max="6938" width="9" style="25"/>
    <col min="6939" max="6939" width="9.75" style="25" bestFit="1" customWidth="1"/>
    <col min="6940" max="7169" width="9" style="25"/>
    <col min="7170" max="7170" width="1.875" style="25" customWidth="1"/>
    <col min="7171" max="7171" width="3.5" style="25" bestFit="1" customWidth="1"/>
    <col min="7172" max="7172" width="20.25" style="25" customWidth="1"/>
    <col min="7173" max="7191" width="9.5" style="25" customWidth="1"/>
    <col min="7192" max="7192" width="2.875" style="25" customWidth="1"/>
    <col min="7193" max="7193" width="2.25" style="25" customWidth="1"/>
    <col min="7194" max="7194" width="9" style="25"/>
    <col min="7195" max="7195" width="9.75" style="25" bestFit="1" customWidth="1"/>
    <col min="7196" max="7425" width="9" style="25"/>
    <col min="7426" max="7426" width="1.875" style="25" customWidth="1"/>
    <col min="7427" max="7427" width="3.5" style="25" bestFit="1" customWidth="1"/>
    <col min="7428" max="7428" width="20.25" style="25" customWidth="1"/>
    <col min="7429" max="7447" width="9.5" style="25" customWidth="1"/>
    <col min="7448" max="7448" width="2.875" style="25" customWidth="1"/>
    <col min="7449" max="7449" width="2.25" style="25" customWidth="1"/>
    <col min="7450" max="7450" width="9" style="25"/>
    <col min="7451" max="7451" width="9.75" style="25" bestFit="1" customWidth="1"/>
    <col min="7452" max="7681" width="9" style="25"/>
    <col min="7682" max="7682" width="1.875" style="25" customWidth="1"/>
    <col min="7683" max="7683" width="3.5" style="25" bestFit="1" customWidth="1"/>
    <col min="7684" max="7684" width="20.25" style="25" customWidth="1"/>
    <col min="7685" max="7703" width="9.5" style="25" customWidth="1"/>
    <col min="7704" max="7704" width="2.875" style="25" customWidth="1"/>
    <col min="7705" max="7705" width="2.25" style="25" customWidth="1"/>
    <col min="7706" max="7706" width="9" style="25"/>
    <col min="7707" max="7707" width="9.75" style="25" bestFit="1" customWidth="1"/>
    <col min="7708" max="7937" width="9" style="25"/>
    <col min="7938" max="7938" width="1.875" style="25" customWidth="1"/>
    <col min="7939" max="7939" width="3.5" style="25" bestFit="1" customWidth="1"/>
    <col min="7940" max="7940" width="20.25" style="25" customWidth="1"/>
    <col min="7941" max="7959" width="9.5" style="25" customWidth="1"/>
    <col min="7960" max="7960" width="2.875" style="25" customWidth="1"/>
    <col min="7961" max="7961" width="2.25" style="25" customWidth="1"/>
    <col min="7962" max="7962" width="9" style="25"/>
    <col min="7963" max="7963" width="9.75" style="25" bestFit="1" customWidth="1"/>
    <col min="7964" max="8193" width="9" style="25"/>
    <col min="8194" max="8194" width="1.875" style="25" customWidth="1"/>
    <col min="8195" max="8195" width="3.5" style="25" bestFit="1" customWidth="1"/>
    <col min="8196" max="8196" width="20.25" style="25" customWidth="1"/>
    <col min="8197" max="8215" width="9.5" style="25" customWidth="1"/>
    <col min="8216" max="8216" width="2.875" style="25" customWidth="1"/>
    <col min="8217" max="8217" width="2.25" style="25" customWidth="1"/>
    <col min="8218" max="8218" width="9" style="25"/>
    <col min="8219" max="8219" width="9.75" style="25" bestFit="1" customWidth="1"/>
    <col min="8220" max="8449" width="9" style="25"/>
    <col min="8450" max="8450" width="1.875" style="25" customWidth="1"/>
    <col min="8451" max="8451" width="3.5" style="25" bestFit="1" customWidth="1"/>
    <col min="8452" max="8452" width="20.25" style="25" customWidth="1"/>
    <col min="8453" max="8471" width="9.5" style="25" customWidth="1"/>
    <col min="8472" max="8472" width="2.875" style="25" customWidth="1"/>
    <col min="8473" max="8473" width="2.25" style="25" customWidth="1"/>
    <col min="8474" max="8474" width="9" style="25"/>
    <col min="8475" max="8475" width="9.75" style="25" bestFit="1" customWidth="1"/>
    <col min="8476" max="8705" width="9" style="25"/>
    <col min="8706" max="8706" width="1.875" style="25" customWidth="1"/>
    <col min="8707" max="8707" width="3.5" style="25" bestFit="1" customWidth="1"/>
    <col min="8708" max="8708" width="20.25" style="25" customWidth="1"/>
    <col min="8709" max="8727" width="9.5" style="25" customWidth="1"/>
    <col min="8728" max="8728" width="2.875" style="25" customWidth="1"/>
    <col min="8729" max="8729" width="2.25" style="25" customWidth="1"/>
    <col min="8730" max="8730" width="9" style="25"/>
    <col min="8731" max="8731" width="9.75" style="25" bestFit="1" customWidth="1"/>
    <col min="8732" max="8961" width="9" style="25"/>
    <col min="8962" max="8962" width="1.875" style="25" customWidth="1"/>
    <col min="8963" max="8963" width="3.5" style="25" bestFit="1" customWidth="1"/>
    <col min="8964" max="8964" width="20.25" style="25" customWidth="1"/>
    <col min="8965" max="8983" width="9.5" style="25" customWidth="1"/>
    <col min="8984" max="8984" width="2.875" style="25" customWidth="1"/>
    <col min="8985" max="8985" width="2.25" style="25" customWidth="1"/>
    <col min="8986" max="8986" width="9" style="25"/>
    <col min="8987" max="8987" width="9.75" style="25" bestFit="1" customWidth="1"/>
    <col min="8988" max="9217" width="9" style="25"/>
    <col min="9218" max="9218" width="1.875" style="25" customWidth="1"/>
    <col min="9219" max="9219" width="3.5" style="25" bestFit="1" customWidth="1"/>
    <col min="9220" max="9220" width="20.25" style="25" customWidth="1"/>
    <col min="9221" max="9239" width="9.5" style="25" customWidth="1"/>
    <col min="9240" max="9240" width="2.875" style="25" customWidth="1"/>
    <col min="9241" max="9241" width="2.25" style="25" customWidth="1"/>
    <col min="9242" max="9242" width="9" style="25"/>
    <col min="9243" max="9243" width="9.75" style="25" bestFit="1" customWidth="1"/>
    <col min="9244" max="9473" width="9" style="25"/>
    <col min="9474" max="9474" width="1.875" style="25" customWidth="1"/>
    <col min="9475" max="9475" width="3.5" style="25" bestFit="1" customWidth="1"/>
    <col min="9476" max="9476" width="20.25" style="25" customWidth="1"/>
    <col min="9477" max="9495" width="9.5" style="25" customWidth="1"/>
    <col min="9496" max="9496" width="2.875" style="25" customWidth="1"/>
    <col min="9497" max="9497" width="2.25" style="25" customWidth="1"/>
    <col min="9498" max="9498" width="9" style="25"/>
    <col min="9499" max="9499" width="9.75" style="25" bestFit="1" customWidth="1"/>
    <col min="9500" max="9729" width="9" style="25"/>
    <col min="9730" max="9730" width="1.875" style="25" customWidth="1"/>
    <col min="9731" max="9731" width="3.5" style="25" bestFit="1" customWidth="1"/>
    <col min="9732" max="9732" width="20.25" style="25" customWidth="1"/>
    <col min="9733" max="9751" width="9.5" style="25" customWidth="1"/>
    <col min="9752" max="9752" width="2.875" style="25" customWidth="1"/>
    <col min="9753" max="9753" width="2.25" style="25" customWidth="1"/>
    <col min="9754" max="9754" width="9" style="25"/>
    <col min="9755" max="9755" width="9.75" style="25" bestFit="1" customWidth="1"/>
    <col min="9756" max="9985" width="9" style="25"/>
    <col min="9986" max="9986" width="1.875" style="25" customWidth="1"/>
    <col min="9987" max="9987" width="3.5" style="25" bestFit="1" customWidth="1"/>
    <col min="9988" max="9988" width="20.25" style="25" customWidth="1"/>
    <col min="9989" max="10007" width="9.5" style="25" customWidth="1"/>
    <col min="10008" max="10008" width="2.875" style="25" customWidth="1"/>
    <col min="10009" max="10009" width="2.25" style="25" customWidth="1"/>
    <col min="10010" max="10010" width="9" style="25"/>
    <col min="10011" max="10011" width="9.75" style="25" bestFit="1" customWidth="1"/>
    <col min="10012" max="10241" width="9" style="25"/>
    <col min="10242" max="10242" width="1.875" style="25" customWidth="1"/>
    <col min="10243" max="10243" width="3.5" style="25" bestFit="1" customWidth="1"/>
    <col min="10244" max="10244" width="20.25" style="25" customWidth="1"/>
    <col min="10245" max="10263" width="9.5" style="25" customWidth="1"/>
    <col min="10264" max="10264" width="2.875" style="25" customWidth="1"/>
    <col min="10265" max="10265" width="2.25" style="25" customWidth="1"/>
    <col min="10266" max="10266" width="9" style="25"/>
    <col min="10267" max="10267" width="9.75" style="25" bestFit="1" customWidth="1"/>
    <col min="10268" max="10497" width="9" style="25"/>
    <col min="10498" max="10498" width="1.875" style="25" customWidth="1"/>
    <col min="10499" max="10499" width="3.5" style="25" bestFit="1" customWidth="1"/>
    <col min="10500" max="10500" width="20.25" style="25" customWidth="1"/>
    <col min="10501" max="10519" width="9.5" style="25" customWidth="1"/>
    <col min="10520" max="10520" width="2.875" style="25" customWidth="1"/>
    <col min="10521" max="10521" width="2.25" style="25" customWidth="1"/>
    <col min="10522" max="10522" width="9" style="25"/>
    <col min="10523" max="10523" width="9.75" style="25" bestFit="1" customWidth="1"/>
    <col min="10524" max="10753" width="9" style="25"/>
    <col min="10754" max="10754" width="1.875" style="25" customWidth="1"/>
    <col min="10755" max="10755" width="3.5" style="25" bestFit="1" customWidth="1"/>
    <col min="10756" max="10756" width="20.25" style="25" customWidth="1"/>
    <col min="10757" max="10775" width="9.5" style="25" customWidth="1"/>
    <col min="10776" max="10776" width="2.875" style="25" customWidth="1"/>
    <col min="10777" max="10777" width="2.25" style="25" customWidth="1"/>
    <col min="10778" max="10778" width="9" style="25"/>
    <col min="10779" max="10779" width="9.75" style="25" bestFit="1" customWidth="1"/>
    <col min="10780" max="11009" width="9" style="25"/>
    <col min="11010" max="11010" width="1.875" style="25" customWidth="1"/>
    <col min="11011" max="11011" width="3.5" style="25" bestFit="1" customWidth="1"/>
    <col min="11012" max="11012" width="20.25" style="25" customWidth="1"/>
    <col min="11013" max="11031" width="9.5" style="25" customWidth="1"/>
    <col min="11032" max="11032" width="2.875" style="25" customWidth="1"/>
    <col min="11033" max="11033" width="2.25" style="25" customWidth="1"/>
    <col min="11034" max="11034" width="9" style="25"/>
    <col min="11035" max="11035" width="9.75" style="25" bestFit="1" customWidth="1"/>
    <col min="11036" max="11265" width="9" style="25"/>
    <col min="11266" max="11266" width="1.875" style="25" customWidth="1"/>
    <col min="11267" max="11267" width="3.5" style="25" bestFit="1" customWidth="1"/>
    <col min="11268" max="11268" width="20.25" style="25" customWidth="1"/>
    <col min="11269" max="11287" width="9.5" style="25" customWidth="1"/>
    <col min="11288" max="11288" width="2.875" style="25" customWidth="1"/>
    <col min="11289" max="11289" width="2.25" style="25" customWidth="1"/>
    <col min="11290" max="11290" width="9" style="25"/>
    <col min="11291" max="11291" width="9.75" style="25" bestFit="1" customWidth="1"/>
    <col min="11292" max="11521" width="9" style="25"/>
    <col min="11522" max="11522" width="1.875" style="25" customWidth="1"/>
    <col min="11523" max="11523" width="3.5" style="25" bestFit="1" customWidth="1"/>
    <col min="11524" max="11524" width="20.25" style="25" customWidth="1"/>
    <col min="11525" max="11543" width="9.5" style="25" customWidth="1"/>
    <col min="11544" max="11544" width="2.875" style="25" customWidth="1"/>
    <col min="11545" max="11545" width="2.25" style="25" customWidth="1"/>
    <col min="11546" max="11546" width="9" style="25"/>
    <col min="11547" max="11547" width="9.75" style="25" bestFit="1" customWidth="1"/>
    <col min="11548" max="11777" width="9" style="25"/>
    <col min="11778" max="11778" width="1.875" style="25" customWidth="1"/>
    <col min="11779" max="11779" width="3.5" style="25" bestFit="1" customWidth="1"/>
    <col min="11780" max="11780" width="20.25" style="25" customWidth="1"/>
    <col min="11781" max="11799" width="9.5" style="25" customWidth="1"/>
    <col min="11800" max="11800" width="2.875" style="25" customWidth="1"/>
    <col min="11801" max="11801" width="2.25" style="25" customWidth="1"/>
    <col min="11802" max="11802" width="9" style="25"/>
    <col min="11803" max="11803" width="9.75" style="25" bestFit="1" customWidth="1"/>
    <col min="11804" max="12033" width="9" style="25"/>
    <col min="12034" max="12034" width="1.875" style="25" customWidth="1"/>
    <col min="12035" max="12035" width="3.5" style="25" bestFit="1" customWidth="1"/>
    <col min="12036" max="12036" width="20.25" style="25" customWidth="1"/>
    <col min="12037" max="12055" width="9.5" style="25" customWidth="1"/>
    <col min="12056" max="12056" width="2.875" style="25" customWidth="1"/>
    <col min="12057" max="12057" width="2.25" style="25" customWidth="1"/>
    <col min="12058" max="12058" width="9" style="25"/>
    <col min="12059" max="12059" width="9.75" style="25" bestFit="1" customWidth="1"/>
    <col min="12060" max="12289" width="9" style="25"/>
    <col min="12290" max="12290" width="1.875" style="25" customWidth="1"/>
    <col min="12291" max="12291" width="3.5" style="25" bestFit="1" customWidth="1"/>
    <col min="12292" max="12292" width="20.25" style="25" customWidth="1"/>
    <col min="12293" max="12311" width="9.5" style="25" customWidth="1"/>
    <col min="12312" max="12312" width="2.875" style="25" customWidth="1"/>
    <col min="12313" max="12313" width="2.25" style="25" customWidth="1"/>
    <col min="12314" max="12314" width="9" style="25"/>
    <col min="12315" max="12315" width="9.75" style="25" bestFit="1" customWidth="1"/>
    <col min="12316" max="12545" width="9" style="25"/>
    <col min="12546" max="12546" width="1.875" style="25" customWidth="1"/>
    <col min="12547" max="12547" width="3.5" style="25" bestFit="1" customWidth="1"/>
    <col min="12548" max="12548" width="20.25" style="25" customWidth="1"/>
    <col min="12549" max="12567" width="9.5" style="25" customWidth="1"/>
    <col min="12568" max="12568" width="2.875" style="25" customWidth="1"/>
    <col min="12569" max="12569" width="2.25" style="25" customWidth="1"/>
    <col min="12570" max="12570" width="9" style="25"/>
    <col min="12571" max="12571" width="9.75" style="25" bestFit="1" customWidth="1"/>
    <col min="12572" max="12801" width="9" style="25"/>
    <col min="12802" max="12802" width="1.875" style="25" customWidth="1"/>
    <col min="12803" max="12803" width="3.5" style="25" bestFit="1" customWidth="1"/>
    <col min="12804" max="12804" width="20.25" style="25" customWidth="1"/>
    <col min="12805" max="12823" width="9.5" style="25" customWidth="1"/>
    <col min="12824" max="12824" width="2.875" style="25" customWidth="1"/>
    <col min="12825" max="12825" width="2.25" style="25" customWidth="1"/>
    <col min="12826" max="12826" width="9" style="25"/>
    <col min="12827" max="12827" width="9.75" style="25" bestFit="1" customWidth="1"/>
    <col min="12828" max="13057" width="9" style="25"/>
    <col min="13058" max="13058" width="1.875" style="25" customWidth="1"/>
    <col min="13059" max="13059" width="3.5" style="25" bestFit="1" customWidth="1"/>
    <col min="13060" max="13060" width="20.25" style="25" customWidth="1"/>
    <col min="13061" max="13079" width="9.5" style="25" customWidth="1"/>
    <col min="13080" max="13080" width="2.875" style="25" customWidth="1"/>
    <col min="13081" max="13081" width="2.25" style="25" customWidth="1"/>
    <col min="13082" max="13082" width="9" style="25"/>
    <col min="13083" max="13083" width="9.75" style="25" bestFit="1" customWidth="1"/>
    <col min="13084" max="13313" width="9" style="25"/>
    <col min="13314" max="13314" width="1.875" style="25" customWidth="1"/>
    <col min="13315" max="13315" width="3.5" style="25" bestFit="1" customWidth="1"/>
    <col min="13316" max="13316" width="20.25" style="25" customWidth="1"/>
    <col min="13317" max="13335" width="9.5" style="25" customWidth="1"/>
    <col min="13336" max="13336" width="2.875" style="25" customWidth="1"/>
    <col min="13337" max="13337" width="2.25" style="25" customWidth="1"/>
    <col min="13338" max="13338" width="9" style="25"/>
    <col min="13339" max="13339" width="9.75" style="25" bestFit="1" customWidth="1"/>
    <col min="13340" max="13569" width="9" style="25"/>
    <col min="13570" max="13570" width="1.875" style="25" customWidth="1"/>
    <col min="13571" max="13571" width="3.5" style="25" bestFit="1" customWidth="1"/>
    <col min="13572" max="13572" width="20.25" style="25" customWidth="1"/>
    <col min="13573" max="13591" width="9.5" style="25" customWidth="1"/>
    <col min="13592" max="13592" width="2.875" style="25" customWidth="1"/>
    <col min="13593" max="13593" width="2.25" style="25" customWidth="1"/>
    <col min="13594" max="13594" width="9" style="25"/>
    <col min="13595" max="13595" width="9.75" style="25" bestFit="1" customWidth="1"/>
    <col min="13596" max="13825" width="9" style="25"/>
    <col min="13826" max="13826" width="1.875" style="25" customWidth="1"/>
    <col min="13827" max="13827" width="3.5" style="25" bestFit="1" customWidth="1"/>
    <col min="13828" max="13828" width="20.25" style="25" customWidth="1"/>
    <col min="13829" max="13847" width="9.5" style="25" customWidth="1"/>
    <col min="13848" max="13848" width="2.875" style="25" customWidth="1"/>
    <col min="13849" max="13849" width="2.25" style="25" customWidth="1"/>
    <col min="13850" max="13850" width="9" style="25"/>
    <col min="13851" max="13851" width="9.75" style="25" bestFit="1" customWidth="1"/>
    <col min="13852" max="14081" width="9" style="25"/>
    <col min="14082" max="14082" width="1.875" style="25" customWidth="1"/>
    <col min="14083" max="14083" width="3.5" style="25" bestFit="1" customWidth="1"/>
    <col min="14084" max="14084" width="20.25" style="25" customWidth="1"/>
    <col min="14085" max="14103" width="9.5" style="25" customWidth="1"/>
    <col min="14104" max="14104" width="2.875" style="25" customWidth="1"/>
    <col min="14105" max="14105" width="2.25" style="25" customWidth="1"/>
    <col min="14106" max="14106" width="9" style="25"/>
    <col min="14107" max="14107" width="9.75" style="25" bestFit="1" customWidth="1"/>
    <col min="14108" max="14337" width="9" style="25"/>
    <col min="14338" max="14338" width="1.875" style="25" customWidth="1"/>
    <col min="14339" max="14339" width="3.5" style="25" bestFit="1" customWidth="1"/>
    <col min="14340" max="14340" width="20.25" style="25" customWidth="1"/>
    <col min="14341" max="14359" width="9.5" style="25" customWidth="1"/>
    <col min="14360" max="14360" width="2.875" style="25" customWidth="1"/>
    <col min="14361" max="14361" width="2.25" style="25" customWidth="1"/>
    <col min="14362" max="14362" width="9" style="25"/>
    <col min="14363" max="14363" width="9.75" style="25" bestFit="1" customWidth="1"/>
    <col min="14364" max="14593" width="9" style="25"/>
    <col min="14594" max="14594" width="1.875" style="25" customWidth="1"/>
    <col min="14595" max="14595" width="3.5" style="25" bestFit="1" customWidth="1"/>
    <col min="14596" max="14596" width="20.25" style="25" customWidth="1"/>
    <col min="14597" max="14615" width="9.5" style="25" customWidth="1"/>
    <col min="14616" max="14616" width="2.875" style="25" customWidth="1"/>
    <col min="14617" max="14617" width="2.25" style="25" customWidth="1"/>
    <col min="14618" max="14618" width="9" style="25"/>
    <col min="14619" max="14619" width="9.75" style="25" bestFit="1" customWidth="1"/>
    <col min="14620" max="14849" width="9" style="25"/>
    <col min="14850" max="14850" width="1.875" style="25" customWidth="1"/>
    <col min="14851" max="14851" width="3.5" style="25" bestFit="1" customWidth="1"/>
    <col min="14852" max="14852" width="20.25" style="25" customWidth="1"/>
    <col min="14853" max="14871" width="9.5" style="25" customWidth="1"/>
    <col min="14872" max="14872" width="2.875" style="25" customWidth="1"/>
    <col min="14873" max="14873" width="2.25" style="25" customWidth="1"/>
    <col min="14874" max="14874" width="9" style="25"/>
    <col min="14875" max="14875" width="9.75" style="25" bestFit="1" customWidth="1"/>
    <col min="14876" max="15105" width="9" style="25"/>
    <col min="15106" max="15106" width="1.875" style="25" customWidth="1"/>
    <col min="15107" max="15107" width="3.5" style="25" bestFit="1" customWidth="1"/>
    <col min="15108" max="15108" width="20.25" style="25" customWidth="1"/>
    <col min="15109" max="15127" width="9.5" style="25" customWidth="1"/>
    <col min="15128" max="15128" width="2.875" style="25" customWidth="1"/>
    <col min="15129" max="15129" width="2.25" style="25" customWidth="1"/>
    <col min="15130" max="15130" width="9" style="25"/>
    <col min="15131" max="15131" width="9.75" style="25" bestFit="1" customWidth="1"/>
    <col min="15132" max="15361" width="9" style="25"/>
    <col min="15362" max="15362" width="1.875" style="25" customWidth="1"/>
    <col min="15363" max="15363" width="3.5" style="25" bestFit="1" customWidth="1"/>
    <col min="15364" max="15364" width="20.25" style="25" customWidth="1"/>
    <col min="15365" max="15383" width="9.5" style="25" customWidth="1"/>
    <col min="15384" max="15384" width="2.875" style="25" customWidth="1"/>
    <col min="15385" max="15385" width="2.25" style="25" customWidth="1"/>
    <col min="15386" max="15386" width="9" style="25"/>
    <col min="15387" max="15387" width="9.75" style="25" bestFit="1" customWidth="1"/>
    <col min="15388" max="15617" width="9" style="25"/>
    <col min="15618" max="15618" width="1.875" style="25" customWidth="1"/>
    <col min="15619" max="15619" width="3.5" style="25" bestFit="1" customWidth="1"/>
    <col min="15620" max="15620" width="20.25" style="25" customWidth="1"/>
    <col min="15621" max="15639" width="9.5" style="25" customWidth="1"/>
    <col min="15640" max="15640" width="2.875" style="25" customWidth="1"/>
    <col min="15641" max="15641" width="2.25" style="25" customWidth="1"/>
    <col min="15642" max="15642" width="9" style="25"/>
    <col min="15643" max="15643" width="9.75" style="25" bestFit="1" customWidth="1"/>
    <col min="15644" max="15873" width="9" style="25"/>
    <col min="15874" max="15874" width="1.875" style="25" customWidth="1"/>
    <col min="15875" max="15875" width="3.5" style="25" bestFit="1" customWidth="1"/>
    <col min="15876" max="15876" width="20.25" style="25" customWidth="1"/>
    <col min="15877" max="15895" width="9.5" style="25" customWidth="1"/>
    <col min="15896" max="15896" width="2.875" style="25" customWidth="1"/>
    <col min="15897" max="15897" width="2.25" style="25" customWidth="1"/>
    <col min="15898" max="15898" width="9" style="25"/>
    <col min="15899" max="15899" width="9.75" style="25" bestFit="1" customWidth="1"/>
    <col min="15900" max="16129" width="9" style="25"/>
    <col min="16130" max="16130" width="1.875" style="25" customWidth="1"/>
    <col min="16131" max="16131" width="3.5" style="25" bestFit="1" customWidth="1"/>
    <col min="16132" max="16132" width="20.25" style="25" customWidth="1"/>
    <col min="16133" max="16151" width="9.5" style="25" customWidth="1"/>
    <col min="16152" max="16152" width="2.875" style="25" customWidth="1"/>
    <col min="16153" max="16153" width="2.25" style="25" customWidth="1"/>
    <col min="16154" max="16154" width="9" style="25"/>
    <col min="16155" max="16155" width="9.75" style="25" bestFit="1" customWidth="1"/>
    <col min="16156" max="16384" width="9" style="25"/>
  </cols>
  <sheetData>
    <row r="1" spans="3:49" s="31" customFormat="1" ht="10.7" customHeight="1">
      <c r="F1" s="29"/>
      <c r="G1" s="45"/>
    </row>
    <row r="2" spans="3:49" s="31" customFormat="1" ht="18.75">
      <c r="C2" s="49" t="s">
        <v>187</v>
      </c>
      <c r="D2" s="83"/>
      <c r="E2" s="83"/>
      <c r="F2" s="83"/>
      <c r="G2" s="83"/>
      <c r="H2" s="83"/>
      <c r="I2" s="83"/>
      <c r="J2" s="83"/>
      <c r="K2" s="83"/>
      <c r="L2" s="83"/>
      <c r="M2" s="83"/>
      <c r="N2" s="83"/>
      <c r="O2" s="83"/>
      <c r="P2" s="83"/>
      <c r="Q2" s="83"/>
      <c r="R2" s="83"/>
      <c r="S2" s="83"/>
      <c r="T2" s="83"/>
      <c r="U2" s="83"/>
      <c r="V2" s="83"/>
      <c r="W2" s="83"/>
      <c r="X2" s="50"/>
      <c r="Y2" s="94"/>
      <c r="Z2" s="94"/>
      <c r="AA2" s="94"/>
      <c r="AB2" s="94"/>
      <c r="AC2" s="94"/>
      <c r="AD2" s="94"/>
      <c r="AE2" s="94"/>
      <c r="AF2" s="94"/>
      <c r="AG2" s="94"/>
      <c r="AH2" s="94"/>
      <c r="AI2" s="94"/>
      <c r="AJ2" s="94"/>
      <c r="AK2" s="94"/>
      <c r="AL2" s="94"/>
      <c r="AM2" s="94"/>
      <c r="AN2" s="94"/>
      <c r="AO2" s="94"/>
      <c r="AP2" s="94"/>
      <c r="AQ2" s="94"/>
    </row>
    <row r="3" spans="3:49" s="31" customFormat="1" ht="10.7" customHeight="1">
      <c r="D3" s="83"/>
      <c r="E3" s="83"/>
      <c r="F3" s="83"/>
      <c r="G3" s="83"/>
      <c r="H3" s="83"/>
      <c r="I3" s="83"/>
      <c r="J3" s="83"/>
      <c r="K3" s="83"/>
      <c r="L3" s="83"/>
      <c r="M3" s="83"/>
      <c r="N3" s="83"/>
      <c r="O3" s="83"/>
      <c r="P3" s="83"/>
      <c r="Q3" s="83"/>
      <c r="R3" s="83"/>
      <c r="S3" s="83"/>
      <c r="T3" s="83"/>
      <c r="U3" s="83"/>
      <c r="V3" s="83"/>
      <c r="W3" s="83"/>
      <c r="X3" s="50"/>
      <c r="Y3" s="94"/>
      <c r="Z3" s="94"/>
      <c r="AA3" s="94"/>
      <c r="AB3" s="94"/>
      <c r="AC3" s="94"/>
      <c r="AD3" s="94"/>
      <c r="AE3" s="94"/>
      <c r="AF3" s="94"/>
      <c r="AG3" s="94"/>
      <c r="AH3" s="94"/>
      <c r="AI3" s="94"/>
      <c r="AJ3" s="94"/>
      <c r="AK3" s="94"/>
      <c r="AL3" s="94"/>
      <c r="AM3" s="94"/>
      <c r="AN3" s="94"/>
      <c r="AO3" s="94"/>
      <c r="AP3" s="94"/>
      <c r="AQ3" s="94"/>
    </row>
    <row r="4" spans="3:49" s="31" customFormat="1" ht="18.75">
      <c r="C4" s="49" t="s">
        <v>188</v>
      </c>
      <c r="D4" s="83"/>
      <c r="E4" s="83"/>
      <c r="F4" s="83"/>
      <c r="G4" s="83"/>
      <c r="H4" s="83"/>
      <c r="I4" s="83"/>
      <c r="J4" s="83"/>
      <c r="K4" s="83"/>
      <c r="L4" s="83"/>
      <c r="M4" s="83"/>
      <c r="N4" s="83"/>
      <c r="O4" s="83"/>
      <c r="P4" s="83"/>
      <c r="Q4" s="83"/>
      <c r="R4" s="83"/>
      <c r="S4" s="83"/>
      <c r="T4" s="83"/>
      <c r="U4" s="83"/>
      <c r="V4" s="83"/>
      <c r="W4" s="83"/>
      <c r="X4" s="50"/>
      <c r="Y4" s="94"/>
      <c r="Z4" s="94"/>
      <c r="AA4" s="94"/>
      <c r="AB4" s="94"/>
      <c r="AC4" s="94"/>
      <c r="AD4" s="94"/>
      <c r="AE4" s="94"/>
      <c r="AF4" s="94"/>
      <c r="AG4" s="94"/>
      <c r="AH4" s="94"/>
      <c r="AI4" s="94"/>
      <c r="AJ4" s="94"/>
      <c r="AK4" s="94"/>
      <c r="AL4" s="94"/>
      <c r="AM4" s="94"/>
      <c r="AN4" s="94"/>
      <c r="AO4" s="94"/>
      <c r="AP4" s="94"/>
      <c r="AQ4" s="94"/>
    </row>
    <row r="5" spans="3:49" s="31" customFormat="1" ht="10.7" customHeight="1">
      <c r="D5" s="83"/>
      <c r="E5" s="83"/>
      <c r="F5" s="83"/>
      <c r="G5" s="83"/>
      <c r="H5" s="83"/>
      <c r="I5" s="83"/>
      <c r="J5" s="83"/>
      <c r="K5" s="83"/>
      <c r="L5" s="83"/>
      <c r="M5" s="83"/>
      <c r="N5" s="83"/>
      <c r="O5" s="83"/>
      <c r="P5" s="83"/>
      <c r="Q5" s="83"/>
      <c r="R5" s="83"/>
      <c r="S5" s="83"/>
      <c r="T5" s="83"/>
      <c r="U5" s="83"/>
      <c r="V5" s="83"/>
      <c r="W5" s="83"/>
      <c r="X5" s="50"/>
      <c r="Y5" s="94"/>
      <c r="Z5" s="94"/>
      <c r="AA5" s="94"/>
      <c r="AB5" s="94"/>
      <c r="AC5" s="94"/>
      <c r="AD5" s="94"/>
      <c r="AE5" s="94"/>
      <c r="AF5" s="94"/>
      <c r="AG5" s="94"/>
      <c r="AH5" s="94"/>
      <c r="AI5" s="94"/>
      <c r="AJ5" s="94"/>
      <c r="AK5" s="94"/>
      <c r="AL5" s="94"/>
      <c r="AM5" s="94"/>
      <c r="AN5" s="94"/>
      <c r="AO5" s="94"/>
      <c r="AP5" s="94"/>
      <c r="AQ5" s="94"/>
    </row>
    <row r="6" spans="3:49" s="31" customFormat="1" ht="18.75">
      <c r="C6" s="49" t="s">
        <v>189</v>
      </c>
      <c r="D6" s="83"/>
      <c r="E6" s="83"/>
      <c r="F6" s="83"/>
      <c r="G6" s="83"/>
      <c r="H6" s="83"/>
      <c r="I6" s="83"/>
      <c r="J6" s="83"/>
      <c r="K6" s="83"/>
      <c r="L6" s="83"/>
      <c r="M6" s="83"/>
      <c r="N6" s="83"/>
      <c r="O6" s="83"/>
      <c r="P6" s="83"/>
      <c r="Q6" s="83"/>
      <c r="R6" s="83"/>
      <c r="S6" s="83"/>
      <c r="T6" s="83"/>
      <c r="U6" s="83"/>
      <c r="V6" s="83"/>
      <c r="W6" s="83"/>
      <c r="X6" s="50"/>
      <c r="Y6" s="94"/>
      <c r="Z6" s="94"/>
      <c r="AA6" s="94"/>
      <c r="AB6" s="94"/>
      <c r="AC6" s="94"/>
      <c r="AD6" s="94"/>
      <c r="AE6" s="94"/>
      <c r="AF6" s="94"/>
      <c r="AG6" s="94"/>
      <c r="AH6" s="94"/>
      <c r="AI6" s="94"/>
      <c r="AJ6" s="94"/>
      <c r="AK6" s="94"/>
      <c r="AL6" s="94"/>
      <c r="AM6" s="94"/>
      <c r="AN6" s="94"/>
      <c r="AO6" s="94"/>
      <c r="AP6" s="94"/>
      <c r="AQ6" s="94"/>
    </row>
    <row r="7" spans="3:49" s="31" customFormat="1" ht="10.7" customHeight="1">
      <c r="D7" s="83"/>
      <c r="E7" s="83"/>
      <c r="F7" s="83"/>
      <c r="G7" s="83"/>
      <c r="H7" s="83"/>
      <c r="I7" s="83"/>
      <c r="J7" s="83"/>
      <c r="K7" s="83"/>
      <c r="L7" s="83"/>
      <c r="M7" s="83"/>
      <c r="N7" s="83"/>
      <c r="O7" s="83"/>
      <c r="P7" s="83"/>
      <c r="Q7" s="83"/>
      <c r="R7" s="83"/>
      <c r="S7" s="83"/>
      <c r="T7" s="83"/>
      <c r="U7" s="83"/>
      <c r="V7" s="83"/>
      <c r="W7" s="83"/>
      <c r="X7" s="50"/>
      <c r="Y7" s="94"/>
      <c r="Z7" s="94"/>
      <c r="AA7" s="94"/>
      <c r="AB7" s="94"/>
      <c r="AC7" s="94"/>
      <c r="AD7" s="94"/>
      <c r="AE7" s="94"/>
      <c r="AF7" s="94"/>
      <c r="AG7" s="94"/>
      <c r="AH7" s="94"/>
      <c r="AI7" s="94"/>
      <c r="AJ7" s="94"/>
      <c r="AK7" s="94"/>
      <c r="AL7" s="94"/>
      <c r="AM7" s="94"/>
      <c r="AN7" s="94"/>
      <c r="AO7" s="94"/>
      <c r="AP7" s="94"/>
      <c r="AQ7" s="94"/>
    </row>
    <row r="8" spans="3:49" s="31" customFormat="1" ht="17.25">
      <c r="C8" s="32" t="s">
        <v>190</v>
      </c>
      <c r="D8" s="25"/>
      <c r="E8" s="25"/>
      <c r="F8" s="69"/>
      <c r="G8" s="70"/>
      <c r="H8" s="25"/>
      <c r="I8" s="25"/>
      <c r="J8" s="71"/>
      <c r="K8" s="72"/>
      <c r="L8" s="25"/>
      <c r="M8" s="25"/>
      <c r="N8" s="25"/>
      <c r="O8" s="25"/>
      <c r="P8" s="25"/>
      <c r="Q8" s="25"/>
      <c r="R8" s="25"/>
      <c r="S8" s="25"/>
      <c r="T8" s="25"/>
      <c r="U8" s="25"/>
      <c r="V8" s="25"/>
      <c r="W8" s="29" t="s">
        <v>55</v>
      </c>
      <c r="X8" s="50"/>
      <c r="Y8" s="94"/>
      <c r="Z8" s="94"/>
      <c r="AA8" s="94"/>
      <c r="AB8" s="94"/>
      <c r="AC8" s="94"/>
      <c r="AD8" s="94"/>
      <c r="AE8" s="94"/>
      <c r="AF8" s="94"/>
      <c r="AG8" s="94"/>
      <c r="AH8" s="94"/>
      <c r="AI8" s="94"/>
      <c r="AJ8" s="94"/>
      <c r="AK8" s="94"/>
      <c r="AL8" s="94"/>
      <c r="AM8" s="94"/>
      <c r="AN8" s="94"/>
      <c r="AO8" s="94"/>
      <c r="AP8" s="94"/>
      <c r="AQ8" s="94"/>
    </row>
    <row r="9" spans="3:49" s="31" customFormat="1" ht="13.5">
      <c r="C9" s="47"/>
      <c r="D9" s="596">
        <f t="array" ref="D9:AS10">+TRANSPOSE('入力 _県内外'!$B$6:$C$47)</f>
        <v>1</v>
      </c>
      <c r="E9" s="596">
        <v>2</v>
      </c>
      <c r="F9" s="596">
        <v>3</v>
      </c>
      <c r="G9" s="596">
        <v>4</v>
      </c>
      <c r="H9" s="596">
        <v>5</v>
      </c>
      <c r="I9" s="596">
        <v>6</v>
      </c>
      <c r="J9" s="596">
        <v>7</v>
      </c>
      <c r="K9" s="596">
        <v>8</v>
      </c>
      <c r="L9" s="596">
        <v>9</v>
      </c>
      <c r="M9" s="596">
        <v>10</v>
      </c>
      <c r="N9" s="596">
        <v>11</v>
      </c>
      <c r="O9" s="596">
        <v>12</v>
      </c>
      <c r="P9" s="596">
        <v>13</v>
      </c>
      <c r="Q9" s="596">
        <v>14</v>
      </c>
      <c r="R9" s="596">
        <v>15</v>
      </c>
      <c r="S9" s="596">
        <v>16</v>
      </c>
      <c r="T9" s="596">
        <v>17</v>
      </c>
      <c r="U9" s="596">
        <v>18</v>
      </c>
      <c r="V9" s="596">
        <v>19</v>
      </c>
      <c r="W9" s="596">
        <v>20</v>
      </c>
      <c r="X9" s="596">
        <v>21</v>
      </c>
      <c r="Y9" s="596">
        <v>22</v>
      </c>
      <c r="Z9" s="596">
        <v>23</v>
      </c>
      <c r="AA9" s="596">
        <v>24</v>
      </c>
      <c r="AB9" s="596">
        <v>25</v>
      </c>
      <c r="AC9" s="596">
        <v>26</v>
      </c>
      <c r="AD9" s="596">
        <v>27</v>
      </c>
      <c r="AE9" s="596">
        <v>28</v>
      </c>
      <c r="AF9" s="596">
        <v>29</v>
      </c>
      <c r="AG9" s="596">
        <v>30</v>
      </c>
      <c r="AH9" s="596">
        <v>31</v>
      </c>
      <c r="AI9" s="596">
        <v>32</v>
      </c>
      <c r="AJ9" s="596">
        <v>33</v>
      </c>
      <c r="AK9" s="596">
        <v>34</v>
      </c>
      <c r="AL9" s="596">
        <v>35</v>
      </c>
      <c r="AM9" s="596">
        <v>36</v>
      </c>
      <c r="AN9" s="596">
        <v>37</v>
      </c>
      <c r="AO9" s="596">
        <v>38</v>
      </c>
      <c r="AP9" s="596">
        <v>39</v>
      </c>
      <c r="AQ9" s="596">
        <v>40</v>
      </c>
      <c r="AR9" s="596">
        <v>41</v>
      </c>
      <c r="AS9" s="596">
        <v>42</v>
      </c>
      <c r="AT9" s="94" t="s">
        <v>586</v>
      </c>
      <c r="AU9" s="94"/>
      <c r="AV9" s="47"/>
      <c r="AW9" s="94" t="s">
        <v>586</v>
      </c>
    </row>
    <row r="10" spans="3:49" s="31" customFormat="1" ht="54">
      <c r="C10" s="73" t="s">
        <v>56</v>
      </c>
      <c r="D10" s="546" t="str">
        <v>農業　　　　　</v>
      </c>
      <c r="E10" s="546" t="str">
        <v>林業　　　　　</v>
      </c>
      <c r="F10" s="546" t="str">
        <v>漁業　　　　</v>
      </c>
      <c r="G10" s="546" t="str">
        <v>鉱業</v>
      </c>
      <c r="H10" s="546" t="str">
        <v>飲食料品　　　　　　　</v>
      </c>
      <c r="I10" s="546" t="str">
        <v>繊維製品　</v>
      </c>
      <c r="J10" s="546" t="str">
        <v>パルプ・紙・木製品</v>
      </c>
      <c r="K10" s="546" t="str">
        <v>化学製品  　　　  　</v>
      </c>
      <c r="L10" s="546" t="str">
        <v>石油・石炭製品　　　</v>
      </c>
      <c r="M10" s="546" t="str">
        <v>プラスチック・ゴム</v>
      </c>
      <c r="N10" s="546" t="str">
        <v>窯業・土石製品　　</v>
      </c>
      <c r="O10" s="546" t="str">
        <v>鉄鋼　　　　　　　　</v>
      </c>
      <c r="P10" s="546" t="str">
        <v>非鉄金属　　　　　　</v>
      </c>
      <c r="Q10" s="546" t="str">
        <v>金属製品　　　　　　</v>
      </c>
      <c r="R10" s="546" t="str">
        <v>はん用機械</v>
      </c>
      <c r="S10" s="546" t="str">
        <v>生産用機械</v>
      </c>
      <c r="T10" s="546" t="str">
        <v>業務用機械</v>
      </c>
      <c r="U10" s="546" t="str">
        <v>電子部品</v>
      </c>
      <c r="V10" s="546" t="str">
        <v>電気機械　　　　　　</v>
      </c>
      <c r="W10" s="546" t="str">
        <v>情報・通信機器</v>
      </c>
      <c r="X10" s="546" t="str">
        <v>輸送機械  　　　　　</v>
      </c>
      <c r="Y10" s="546" t="str">
        <v>その他の製造工業製品</v>
      </c>
      <c r="Z10" s="546" t="str">
        <v>建設　　　　　　　　</v>
      </c>
      <c r="AA10" s="546" t="str">
        <v>電力・ガス・熱供給</v>
      </c>
      <c r="AB10" s="546" t="str">
        <v>水道</v>
      </c>
      <c r="AC10" s="546" t="str">
        <v>廃棄物処理</v>
      </c>
      <c r="AD10" s="546" t="str">
        <v>商業　　　　　　　　</v>
      </c>
      <c r="AE10" s="546" t="str">
        <v>金融・保険　　　　　</v>
      </c>
      <c r="AF10" s="546" t="str">
        <v>不動産　　　　　　　</v>
      </c>
      <c r="AG10" s="546" t="str">
        <v>運輸・郵便　　　</v>
      </c>
      <c r="AH10" s="546" t="str">
        <v>情報通信</v>
      </c>
      <c r="AI10" s="546" t="str">
        <v>公務　　　　　　　　</v>
      </c>
      <c r="AJ10" s="546" t="str">
        <v>教育・研究　　　　　</v>
      </c>
      <c r="AK10" s="546" t="str">
        <v>医療・福祉</v>
      </c>
      <c r="AL10" s="546" t="str">
        <v>その他の非営利団体サービス</v>
      </c>
      <c r="AM10" s="546" t="str">
        <v>対事業所サービス</v>
      </c>
      <c r="AN10" s="546" t="str">
        <v>宿泊業</v>
      </c>
      <c r="AO10" s="546" t="str">
        <v>飲食サービス</v>
      </c>
      <c r="AP10" s="546" t="str">
        <v>娯楽サービス</v>
      </c>
      <c r="AQ10" s="546" t="str">
        <v>対個人サービス</v>
      </c>
      <c r="AR10" s="546" t="str">
        <v>事務用品</v>
      </c>
      <c r="AS10" s="546" t="str">
        <v>分類不明</v>
      </c>
      <c r="AT10" s="94" t="s">
        <v>586</v>
      </c>
      <c r="AU10" s="94"/>
      <c r="AV10" s="30" t="s">
        <v>90</v>
      </c>
      <c r="AW10" s="94" t="s">
        <v>586</v>
      </c>
    </row>
    <row r="11" spans="3:49" s="31" customFormat="1" ht="13.5" customHeight="1">
      <c r="C11" s="74" t="s">
        <v>114</v>
      </c>
      <c r="D11" s="75">
        <f t="array" ref="D11:AS13">+詳細1!D11:AS13</f>
        <v>0</v>
      </c>
      <c r="E11" s="75">
        <v>0</v>
      </c>
      <c r="F11" s="75">
        <v>0</v>
      </c>
      <c r="G11" s="75">
        <v>0</v>
      </c>
      <c r="H11" s="75">
        <v>0</v>
      </c>
      <c r="I11" s="75">
        <v>0</v>
      </c>
      <c r="J11" s="75">
        <v>0</v>
      </c>
      <c r="K11" s="75">
        <v>0</v>
      </c>
      <c r="L11" s="75">
        <v>0</v>
      </c>
      <c r="M11" s="75">
        <v>0</v>
      </c>
      <c r="N11" s="75">
        <v>0</v>
      </c>
      <c r="O11" s="75">
        <v>0</v>
      </c>
      <c r="P11" s="75">
        <v>0</v>
      </c>
      <c r="Q11" s="75">
        <v>0</v>
      </c>
      <c r="R11" s="75">
        <v>0</v>
      </c>
      <c r="S11" s="75">
        <v>0</v>
      </c>
      <c r="T11" s="75">
        <v>0</v>
      </c>
      <c r="U11" s="75">
        <v>0</v>
      </c>
      <c r="V11" s="75">
        <v>0</v>
      </c>
      <c r="W11" s="75">
        <v>0</v>
      </c>
      <c r="X11" s="75">
        <v>0</v>
      </c>
      <c r="Y11" s="75">
        <v>0</v>
      </c>
      <c r="Z11" s="75">
        <v>0</v>
      </c>
      <c r="AA11" s="75">
        <v>0</v>
      </c>
      <c r="AB11" s="75">
        <v>0</v>
      </c>
      <c r="AC11" s="75">
        <v>0</v>
      </c>
      <c r="AD11" s="75">
        <v>0</v>
      </c>
      <c r="AE11" s="75">
        <v>0</v>
      </c>
      <c r="AF11" s="75">
        <v>0</v>
      </c>
      <c r="AG11" s="75">
        <v>0</v>
      </c>
      <c r="AH11" s="75">
        <v>0</v>
      </c>
      <c r="AI11" s="75">
        <v>0</v>
      </c>
      <c r="AJ11" s="75">
        <v>0</v>
      </c>
      <c r="AK11" s="75">
        <v>0</v>
      </c>
      <c r="AL11" s="75">
        <v>0</v>
      </c>
      <c r="AM11" s="75">
        <v>0</v>
      </c>
      <c r="AN11" s="75">
        <v>0</v>
      </c>
      <c r="AO11" s="75">
        <v>0</v>
      </c>
      <c r="AP11" s="75">
        <v>0</v>
      </c>
      <c r="AQ11" s="75">
        <v>0</v>
      </c>
      <c r="AR11" s="75">
        <v>0</v>
      </c>
      <c r="AS11" s="75">
        <v>0</v>
      </c>
      <c r="AV11" s="568">
        <f>+SUM(D11:AS11)-X17</f>
        <v>0</v>
      </c>
    </row>
    <row r="12" spans="3:49" s="31" customFormat="1" ht="13.5" customHeight="1">
      <c r="C12" s="77" t="s">
        <v>115</v>
      </c>
      <c r="D12" s="37">
        <v>0</v>
      </c>
      <c r="E12" s="37">
        <v>0</v>
      </c>
      <c r="F12" s="37">
        <v>0</v>
      </c>
      <c r="G12" s="37">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V12" s="568">
        <f t="shared" ref="AV12:AV14" si="0">+SUM(D12:AS12)-X18</f>
        <v>0</v>
      </c>
    </row>
    <row r="13" spans="3:49" s="31" customFormat="1" ht="13.5" customHeight="1">
      <c r="C13" s="77" t="s">
        <v>116</v>
      </c>
      <c r="D13" s="37">
        <v>0</v>
      </c>
      <c r="E13" s="37">
        <v>0</v>
      </c>
      <c r="F13" s="37">
        <v>0</v>
      </c>
      <c r="G13" s="37">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V13" s="568">
        <f t="shared" si="0"/>
        <v>0</v>
      </c>
    </row>
    <row r="14" spans="3:49" s="31" customFormat="1" ht="13.5" customHeight="1">
      <c r="C14" s="77" t="s">
        <v>107</v>
      </c>
      <c r="D14" s="37">
        <f t="shared" ref="D14:AS14" si="1">SUM(D11:D13)</f>
        <v>0</v>
      </c>
      <c r="E14" s="37">
        <f t="shared" si="1"/>
        <v>0</v>
      </c>
      <c r="F14" s="37">
        <f t="shared" si="1"/>
        <v>0</v>
      </c>
      <c r="G14" s="37">
        <f t="shared" si="1"/>
        <v>0</v>
      </c>
      <c r="H14" s="37">
        <f t="shared" si="1"/>
        <v>0</v>
      </c>
      <c r="I14" s="37">
        <f t="shared" si="1"/>
        <v>0</v>
      </c>
      <c r="J14" s="37">
        <f t="shared" si="1"/>
        <v>0</v>
      </c>
      <c r="K14" s="37">
        <f t="shared" si="1"/>
        <v>0</v>
      </c>
      <c r="L14" s="37">
        <f t="shared" si="1"/>
        <v>0</v>
      </c>
      <c r="M14" s="37">
        <f t="shared" si="1"/>
        <v>0</v>
      </c>
      <c r="N14" s="37">
        <f t="shared" si="1"/>
        <v>0</v>
      </c>
      <c r="O14" s="37">
        <f t="shared" si="1"/>
        <v>0</v>
      </c>
      <c r="P14" s="37">
        <f t="shared" si="1"/>
        <v>0</v>
      </c>
      <c r="Q14" s="93">
        <f t="shared" si="1"/>
        <v>0</v>
      </c>
      <c r="R14" s="93">
        <f t="shared" si="1"/>
        <v>0</v>
      </c>
      <c r="S14" s="93">
        <f t="shared" si="1"/>
        <v>0</v>
      </c>
      <c r="T14" s="93">
        <f t="shared" si="1"/>
        <v>0</v>
      </c>
      <c r="U14" s="93">
        <f t="shared" si="1"/>
        <v>0</v>
      </c>
      <c r="V14" s="93">
        <f t="shared" si="1"/>
        <v>0</v>
      </c>
      <c r="W14" s="37">
        <f t="shared" si="1"/>
        <v>0</v>
      </c>
      <c r="X14" s="41">
        <f t="shared" si="1"/>
        <v>0</v>
      </c>
      <c r="Y14" s="41">
        <f t="shared" si="1"/>
        <v>0</v>
      </c>
      <c r="Z14" s="41">
        <f t="shared" si="1"/>
        <v>0</v>
      </c>
      <c r="AA14" s="41">
        <f t="shared" si="1"/>
        <v>0</v>
      </c>
      <c r="AB14" s="41">
        <f t="shared" si="1"/>
        <v>0</v>
      </c>
      <c r="AC14" s="41">
        <f t="shared" si="1"/>
        <v>0</v>
      </c>
      <c r="AD14" s="41">
        <f t="shared" si="1"/>
        <v>0</v>
      </c>
      <c r="AE14" s="41">
        <f t="shared" si="1"/>
        <v>0</v>
      </c>
      <c r="AF14" s="41">
        <f t="shared" si="1"/>
        <v>0</v>
      </c>
      <c r="AG14" s="41">
        <f t="shared" si="1"/>
        <v>0</v>
      </c>
      <c r="AH14" s="41">
        <f t="shared" si="1"/>
        <v>0</v>
      </c>
      <c r="AI14" s="41">
        <f t="shared" si="1"/>
        <v>0</v>
      </c>
      <c r="AJ14" s="41">
        <f t="shared" si="1"/>
        <v>0</v>
      </c>
      <c r="AK14" s="41">
        <f t="shared" si="1"/>
        <v>0</v>
      </c>
      <c r="AL14" s="41">
        <f t="shared" si="1"/>
        <v>0</v>
      </c>
      <c r="AM14" s="41">
        <f t="shared" si="1"/>
        <v>0</v>
      </c>
      <c r="AN14" s="41">
        <f t="shared" si="1"/>
        <v>0</v>
      </c>
      <c r="AO14" s="41">
        <f t="shared" si="1"/>
        <v>0</v>
      </c>
      <c r="AP14" s="41">
        <f t="shared" si="1"/>
        <v>0</v>
      </c>
      <c r="AQ14" s="41">
        <f t="shared" si="1"/>
        <v>0</v>
      </c>
      <c r="AR14" s="41">
        <f t="shared" si="1"/>
        <v>0</v>
      </c>
      <c r="AS14" s="41">
        <f t="shared" si="1"/>
        <v>0</v>
      </c>
      <c r="AV14" s="568">
        <f t="shared" si="0"/>
        <v>0</v>
      </c>
    </row>
    <row r="15" spans="3:49" s="31" customFormat="1" ht="13.5">
      <c r="C15" s="47"/>
      <c r="D15" s="545">
        <f t="array" ref="D15:W16">+Z9:AS10</f>
        <v>23</v>
      </c>
      <c r="E15" s="545">
        <v>24</v>
      </c>
      <c r="F15" s="545">
        <v>25</v>
      </c>
      <c r="G15" s="545">
        <v>26</v>
      </c>
      <c r="H15" s="545">
        <v>27</v>
      </c>
      <c r="I15" s="545">
        <v>28</v>
      </c>
      <c r="J15" s="545">
        <v>29</v>
      </c>
      <c r="K15" s="545">
        <v>30</v>
      </c>
      <c r="L15" s="545">
        <v>31</v>
      </c>
      <c r="M15" s="545">
        <v>32</v>
      </c>
      <c r="N15" s="545">
        <v>33</v>
      </c>
      <c r="O15" s="545">
        <v>34</v>
      </c>
      <c r="P15" s="545">
        <v>35</v>
      </c>
      <c r="Q15" s="545">
        <v>36</v>
      </c>
      <c r="R15" s="545">
        <v>37</v>
      </c>
      <c r="S15" s="545">
        <v>38</v>
      </c>
      <c r="T15" s="545">
        <v>39</v>
      </c>
      <c r="U15" s="545">
        <v>40</v>
      </c>
      <c r="V15" s="545">
        <v>41</v>
      </c>
      <c r="W15" s="545">
        <v>42</v>
      </c>
      <c r="X15" s="545"/>
      <c r="Z15" s="94"/>
      <c r="AA15" s="94"/>
      <c r="AB15" s="94"/>
      <c r="AC15" s="94"/>
      <c r="AD15" s="94"/>
      <c r="AE15" s="94"/>
      <c r="AF15" s="94"/>
      <c r="AG15" s="94"/>
      <c r="AH15" s="94"/>
      <c r="AI15" s="94"/>
      <c r="AJ15" s="94"/>
      <c r="AK15" s="94"/>
      <c r="AL15" s="94"/>
      <c r="AM15" s="94"/>
      <c r="AN15" s="94"/>
      <c r="AO15" s="94"/>
      <c r="AP15" s="94"/>
      <c r="AQ15" s="94"/>
    </row>
    <row r="16" spans="3:49" s="31" customFormat="1" ht="54">
      <c r="C16" s="73" t="s">
        <v>56</v>
      </c>
      <c r="D16" s="546" t="str">
        <v>建設　　　　　　　　</v>
      </c>
      <c r="E16" s="546" t="str">
        <v>電力・ガス・熱供給</v>
      </c>
      <c r="F16" s="546" t="str">
        <v>水道</v>
      </c>
      <c r="G16" s="546" t="str">
        <v>廃棄物処理</v>
      </c>
      <c r="H16" s="546" t="str">
        <v>商業　　　　　　　　</v>
      </c>
      <c r="I16" s="546" t="str">
        <v>金融・保険　　　　　</v>
      </c>
      <c r="J16" s="546" t="str">
        <v>不動産　　　　　　　</v>
      </c>
      <c r="K16" s="546" t="str">
        <v>運輸・郵便　　　</v>
      </c>
      <c r="L16" s="546" t="str">
        <v>情報通信</v>
      </c>
      <c r="M16" s="546" t="str">
        <v>公務　　　　　　　　</v>
      </c>
      <c r="N16" s="546" t="str">
        <v>教育・研究　　　　　</v>
      </c>
      <c r="O16" s="546" t="str">
        <v>医療・福祉</v>
      </c>
      <c r="P16" s="546" t="str">
        <v>その他の非営利団体サービス</v>
      </c>
      <c r="Q16" s="546" t="str">
        <v>対事業所サービス</v>
      </c>
      <c r="R16" s="546" t="str">
        <v>宿泊業</v>
      </c>
      <c r="S16" s="546" t="str">
        <v>飲食サービス</v>
      </c>
      <c r="T16" s="546" t="str">
        <v>娯楽サービス</v>
      </c>
      <c r="U16" s="546" t="str">
        <v>対個人サービス</v>
      </c>
      <c r="V16" s="546" t="str">
        <v>事務用品</v>
      </c>
      <c r="W16" s="546" t="str">
        <v>分類不明</v>
      </c>
      <c r="X16" s="546" t="s">
        <v>90</v>
      </c>
      <c r="Z16" s="94"/>
      <c r="AA16" s="94"/>
      <c r="AB16" s="94"/>
      <c r="AC16" s="94"/>
      <c r="AD16" s="94"/>
      <c r="AE16" s="94"/>
      <c r="AF16" s="94"/>
      <c r="AG16" s="94"/>
      <c r="AH16" s="94"/>
      <c r="AI16" s="94"/>
      <c r="AJ16" s="94"/>
      <c r="AK16" s="94"/>
      <c r="AL16" s="94"/>
      <c r="AM16" s="94"/>
      <c r="AN16" s="94"/>
      <c r="AO16" s="94"/>
      <c r="AP16" s="94"/>
      <c r="AQ16" s="94"/>
    </row>
    <row r="17" spans="3:49" s="31" customFormat="1" ht="13.5" customHeight="1">
      <c r="C17" s="74" t="s">
        <v>114</v>
      </c>
      <c r="D17" s="75">
        <f t="array" ref="D17:W20">+Z11:AS14</f>
        <v>0</v>
      </c>
      <c r="E17" s="75">
        <v>0</v>
      </c>
      <c r="F17" s="75">
        <v>0</v>
      </c>
      <c r="G17" s="75">
        <v>0</v>
      </c>
      <c r="H17" s="75">
        <v>0</v>
      </c>
      <c r="I17" s="75">
        <v>0</v>
      </c>
      <c r="J17" s="75">
        <v>0</v>
      </c>
      <c r="K17" s="75">
        <v>0</v>
      </c>
      <c r="L17" s="75">
        <v>0</v>
      </c>
      <c r="M17" s="75">
        <v>0</v>
      </c>
      <c r="N17" s="75">
        <v>0</v>
      </c>
      <c r="O17" s="75">
        <v>0</v>
      </c>
      <c r="P17" s="75">
        <v>0</v>
      </c>
      <c r="Q17" s="92">
        <v>0</v>
      </c>
      <c r="R17" s="92">
        <v>0</v>
      </c>
      <c r="S17" s="92">
        <v>0</v>
      </c>
      <c r="T17" s="92">
        <v>0</v>
      </c>
      <c r="U17" s="92">
        <v>0</v>
      </c>
      <c r="V17" s="92">
        <v>0</v>
      </c>
      <c r="W17" s="75">
        <v>0</v>
      </c>
      <c r="X17" s="75">
        <f>SUM(D11:Y11,D17:W17)</f>
        <v>0</v>
      </c>
      <c r="Z17" s="94"/>
      <c r="AA17" s="94"/>
      <c r="AB17" s="94"/>
      <c r="AC17" s="94"/>
      <c r="AD17" s="94"/>
      <c r="AE17" s="94"/>
      <c r="AF17" s="94"/>
      <c r="AG17" s="94"/>
      <c r="AH17" s="94"/>
      <c r="AI17" s="94"/>
      <c r="AJ17" s="94"/>
      <c r="AK17" s="94"/>
      <c r="AL17" s="94"/>
      <c r="AM17" s="94"/>
      <c r="AN17" s="94"/>
      <c r="AO17" s="94"/>
      <c r="AP17" s="94"/>
      <c r="AQ17" s="94"/>
    </row>
    <row r="18" spans="3:49" s="31" customFormat="1" ht="13.5" customHeight="1">
      <c r="C18" s="77" t="s">
        <v>115</v>
      </c>
      <c r="D18" s="93">
        <v>0</v>
      </c>
      <c r="E18" s="93">
        <v>0</v>
      </c>
      <c r="F18" s="93">
        <v>0</v>
      </c>
      <c r="G18" s="93">
        <v>0</v>
      </c>
      <c r="H18" s="93">
        <v>0</v>
      </c>
      <c r="I18" s="93">
        <v>0</v>
      </c>
      <c r="J18" s="93">
        <v>0</v>
      </c>
      <c r="K18" s="93">
        <v>0</v>
      </c>
      <c r="L18" s="93">
        <v>0</v>
      </c>
      <c r="M18" s="93">
        <v>0</v>
      </c>
      <c r="N18" s="93">
        <v>0</v>
      </c>
      <c r="O18" s="93">
        <v>0</v>
      </c>
      <c r="P18" s="93">
        <v>0</v>
      </c>
      <c r="Q18" s="93">
        <v>0</v>
      </c>
      <c r="R18" s="93">
        <v>0</v>
      </c>
      <c r="S18" s="93">
        <v>0</v>
      </c>
      <c r="T18" s="93">
        <v>0</v>
      </c>
      <c r="U18" s="93">
        <v>0</v>
      </c>
      <c r="V18" s="93">
        <v>0</v>
      </c>
      <c r="W18" s="37">
        <v>0</v>
      </c>
      <c r="X18" s="37">
        <f>SUM(D12:Y12,D18:W18)</f>
        <v>0</v>
      </c>
      <c r="Z18" s="94"/>
      <c r="AA18" s="94"/>
      <c r="AB18" s="94"/>
      <c r="AC18" s="94"/>
      <c r="AD18" s="94"/>
      <c r="AE18" s="94"/>
      <c r="AF18" s="94"/>
      <c r="AG18" s="94"/>
      <c r="AH18" s="94"/>
      <c r="AI18" s="94"/>
      <c r="AJ18" s="94"/>
      <c r="AK18" s="94"/>
      <c r="AL18" s="94"/>
      <c r="AM18" s="94"/>
      <c r="AN18" s="94"/>
      <c r="AO18" s="94"/>
      <c r="AP18" s="94"/>
      <c r="AQ18" s="94"/>
    </row>
    <row r="19" spans="3:49" s="31" customFormat="1" ht="13.5" customHeight="1">
      <c r="C19" s="77" t="s">
        <v>116</v>
      </c>
      <c r="D19" s="37">
        <v>0</v>
      </c>
      <c r="E19" s="37">
        <v>0</v>
      </c>
      <c r="F19" s="37">
        <v>0</v>
      </c>
      <c r="G19" s="37">
        <v>0</v>
      </c>
      <c r="H19" s="37">
        <v>0</v>
      </c>
      <c r="I19" s="37">
        <v>0</v>
      </c>
      <c r="J19" s="37">
        <v>0</v>
      </c>
      <c r="K19" s="37">
        <v>0</v>
      </c>
      <c r="L19" s="37">
        <v>0</v>
      </c>
      <c r="M19" s="37">
        <v>0</v>
      </c>
      <c r="N19" s="37">
        <v>0</v>
      </c>
      <c r="O19" s="37">
        <v>0</v>
      </c>
      <c r="P19" s="37">
        <v>0</v>
      </c>
      <c r="Q19" s="93">
        <v>0</v>
      </c>
      <c r="R19" s="93">
        <v>0</v>
      </c>
      <c r="S19" s="93">
        <v>0</v>
      </c>
      <c r="T19" s="93">
        <v>0</v>
      </c>
      <c r="U19" s="93">
        <v>0</v>
      </c>
      <c r="V19" s="93">
        <v>0</v>
      </c>
      <c r="W19" s="37">
        <v>0</v>
      </c>
      <c r="X19" s="37">
        <f>SUM(D13:Y13,D19:W19)</f>
        <v>0</v>
      </c>
      <c r="Z19" s="94"/>
      <c r="AA19" s="94"/>
      <c r="AB19" s="94"/>
      <c r="AC19" s="94"/>
      <c r="AD19" s="94"/>
      <c r="AE19" s="94"/>
      <c r="AF19" s="94"/>
      <c r="AG19" s="94"/>
      <c r="AH19" s="94"/>
      <c r="AI19" s="94"/>
      <c r="AJ19" s="94"/>
      <c r="AK19" s="94"/>
      <c r="AL19" s="94"/>
      <c r="AM19" s="94"/>
      <c r="AN19" s="94"/>
      <c r="AO19" s="94"/>
      <c r="AP19" s="94"/>
      <c r="AQ19" s="94"/>
    </row>
    <row r="20" spans="3:49" s="31" customFormat="1" ht="13.5" customHeight="1">
      <c r="C20" s="79" t="s">
        <v>107</v>
      </c>
      <c r="D20" s="41">
        <v>0</v>
      </c>
      <c r="E20" s="41">
        <v>0</v>
      </c>
      <c r="F20" s="41">
        <v>0</v>
      </c>
      <c r="G20" s="41">
        <v>0</v>
      </c>
      <c r="H20" s="41">
        <v>0</v>
      </c>
      <c r="I20" s="41">
        <v>0</v>
      </c>
      <c r="J20" s="41">
        <v>0</v>
      </c>
      <c r="K20" s="41">
        <v>0</v>
      </c>
      <c r="L20" s="41">
        <v>0</v>
      </c>
      <c r="M20" s="41">
        <v>0</v>
      </c>
      <c r="N20" s="41">
        <v>0</v>
      </c>
      <c r="O20" s="41">
        <v>0</v>
      </c>
      <c r="P20" s="41">
        <v>0</v>
      </c>
      <c r="Q20" s="41">
        <v>0</v>
      </c>
      <c r="R20" s="41">
        <v>0</v>
      </c>
      <c r="S20" s="41">
        <v>0</v>
      </c>
      <c r="T20" s="41">
        <v>0</v>
      </c>
      <c r="U20" s="41">
        <v>0</v>
      </c>
      <c r="V20" s="41">
        <v>0</v>
      </c>
      <c r="W20" s="41">
        <v>0</v>
      </c>
      <c r="X20" s="41">
        <f>SUM(D14:Y14,D20:W20)</f>
        <v>0</v>
      </c>
      <c r="Z20" s="94"/>
      <c r="AA20" s="94"/>
      <c r="AB20" s="94"/>
      <c r="AC20" s="94"/>
      <c r="AD20" s="94"/>
      <c r="AE20" s="94"/>
      <c r="AF20" s="94"/>
      <c r="AG20" s="94"/>
      <c r="AH20" s="94"/>
      <c r="AI20" s="94"/>
      <c r="AJ20" s="94"/>
      <c r="AK20" s="94"/>
      <c r="AL20" s="94"/>
      <c r="AM20" s="94"/>
      <c r="AN20" s="94"/>
      <c r="AO20" s="94"/>
      <c r="AP20" s="94"/>
      <c r="AQ20" s="94"/>
    </row>
    <row r="21" spans="3:49" s="31" customFormat="1" ht="14.25" customHeight="1">
      <c r="C21" s="82"/>
      <c r="D21" s="83"/>
      <c r="E21" s="83"/>
      <c r="F21" s="83"/>
      <c r="G21" s="83"/>
      <c r="H21" s="83"/>
      <c r="I21" s="83"/>
      <c r="J21" s="83"/>
      <c r="K21" s="83"/>
      <c r="L21" s="83"/>
      <c r="M21" s="83"/>
      <c r="N21" s="83"/>
      <c r="O21" s="83"/>
      <c r="P21" s="83"/>
      <c r="Q21" s="83"/>
      <c r="R21" s="83"/>
      <c r="S21" s="83"/>
      <c r="T21" s="83"/>
      <c r="U21" s="83"/>
      <c r="V21" s="83"/>
      <c r="W21" s="83"/>
      <c r="X21" s="50"/>
      <c r="Y21" s="94"/>
      <c r="Z21" s="94"/>
      <c r="AA21" s="94"/>
      <c r="AB21" s="94"/>
      <c r="AC21" s="94"/>
      <c r="AD21" s="94"/>
      <c r="AE21" s="94"/>
      <c r="AF21" s="94"/>
      <c r="AG21" s="94"/>
      <c r="AH21" s="94"/>
      <c r="AI21" s="94"/>
      <c r="AJ21" s="94"/>
      <c r="AK21" s="94"/>
      <c r="AL21" s="94"/>
      <c r="AM21" s="94"/>
      <c r="AN21" s="94"/>
      <c r="AO21" s="94"/>
      <c r="AP21" s="94"/>
      <c r="AQ21" s="94"/>
    </row>
    <row r="22" spans="3:49" s="31" customFormat="1" ht="17.25">
      <c r="C22" s="32" t="s">
        <v>191</v>
      </c>
      <c r="D22" s="25"/>
      <c r="E22" s="25"/>
      <c r="F22" s="69"/>
      <c r="G22" s="70"/>
      <c r="H22" s="25"/>
      <c r="I22" s="25"/>
      <c r="J22" s="71"/>
      <c r="K22" s="72"/>
      <c r="L22" s="25"/>
      <c r="M22" s="25"/>
      <c r="N22" s="25"/>
      <c r="O22" s="25"/>
      <c r="P22" s="25"/>
      <c r="Q22" s="25"/>
      <c r="R22" s="25"/>
      <c r="S22" s="25"/>
      <c r="T22" s="25"/>
      <c r="U22" s="25"/>
      <c r="V22" s="25"/>
      <c r="W22" s="29"/>
      <c r="X22" s="50"/>
      <c r="Y22" s="94"/>
      <c r="Z22" s="94"/>
      <c r="AA22" s="94"/>
      <c r="AB22" s="94"/>
      <c r="AC22" s="94"/>
      <c r="AD22" s="94"/>
      <c r="AE22" s="94"/>
      <c r="AF22" s="94"/>
      <c r="AG22" s="94"/>
      <c r="AH22" s="94"/>
      <c r="AI22" s="94"/>
      <c r="AJ22" s="94"/>
      <c r="AK22" s="94"/>
      <c r="AL22" s="94"/>
      <c r="AM22" s="94"/>
      <c r="AN22" s="94"/>
      <c r="AO22" s="94"/>
      <c r="AP22" s="94"/>
      <c r="AQ22" s="94"/>
    </row>
    <row r="23" spans="3:49" s="31" customFormat="1" ht="13.5">
      <c r="C23" s="47"/>
      <c r="D23" s="596">
        <f t="array" ref="D23:AS24">+TRANSPOSE('入力 _県内外'!$B$6:$C$47)</f>
        <v>1</v>
      </c>
      <c r="E23" s="596">
        <v>2</v>
      </c>
      <c r="F23" s="596">
        <v>3</v>
      </c>
      <c r="G23" s="596">
        <v>4</v>
      </c>
      <c r="H23" s="596">
        <v>5</v>
      </c>
      <c r="I23" s="596">
        <v>6</v>
      </c>
      <c r="J23" s="596">
        <v>7</v>
      </c>
      <c r="K23" s="596">
        <v>8</v>
      </c>
      <c r="L23" s="596">
        <v>9</v>
      </c>
      <c r="M23" s="596">
        <v>10</v>
      </c>
      <c r="N23" s="596">
        <v>11</v>
      </c>
      <c r="O23" s="596">
        <v>12</v>
      </c>
      <c r="P23" s="596">
        <v>13</v>
      </c>
      <c r="Q23" s="596">
        <v>14</v>
      </c>
      <c r="R23" s="596">
        <v>15</v>
      </c>
      <c r="S23" s="596">
        <v>16</v>
      </c>
      <c r="T23" s="596">
        <v>17</v>
      </c>
      <c r="U23" s="596">
        <v>18</v>
      </c>
      <c r="V23" s="596">
        <v>19</v>
      </c>
      <c r="W23" s="596">
        <v>20</v>
      </c>
      <c r="X23" s="596">
        <v>21</v>
      </c>
      <c r="Y23" s="596">
        <v>22</v>
      </c>
      <c r="Z23" s="596">
        <v>23</v>
      </c>
      <c r="AA23" s="596">
        <v>24</v>
      </c>
      <c r="AB23" s="596">
        <v>25</v>
      </c>
      <c r="AC23" s="596">
        <v>26</v>
      </c>
      <c r="AD23" s="596">
        <v>27</v>
      </c>
      <c r="AE23" s="596">
        <v>28</v>
      </c>
      <c r="AF23" s="596">
        <v>29</v>
      </c>
      <c r="AG23" s="596">
        <v>30</v>
      </c>
      <c r="AH23" s="596">
        <v>31</v>
      </c>
      <c r="AI23" s="596">
        <v>32</v>
      </c>
      <c r="AJ23" s="596">
        <v>33</v>
      </c>
      <c r="AK23" s="596">
        <v>34</v>
      </c>
      <c r="AL23" s="596">
        <v>35</v>
      </c>
      <c r="AM23" s="596">
        <v>36</v>
      </c>
      <c r="AN23" s="596">
        <v>37</v>
      </c>
      <c r="AO23" s="596">
        <v>38</v>
      </c>
      <c r="AP23" s="596">
        <v>39</v>
      </c>
      <c r="AQ23" s="596">
        <v>40</v>
      </c>
      <c r="AR23" s="596">
        <v>41</v>
      </c>
      <c r="AS23" s="596">
        <v>42</v>
      </c>
      <c r="AT23" s="94" t="s">
        <v>586</v>
      </c>
      <c r="AU23" s="94"/>
      <c r="AV23" s="47"/>
      <c r="AW23" s="94" t="s">
        <v>586</v>
      </c>
    </row>
    <row r="24" spans="3:49" s="31" customFormat="1" ht="54">
      <c r="C24" s="73" t="s">
        <v>56</v>
      </c>
      <c r="D24" s="546" t="str">
        <v>農業　　　　　</v>
      </c>
      <c r="E24" s="546" t="str">
        <v>林業　　　　　</v>
      </c>
      <c r="F24" s="546" t="str">
        <v>漁業　　　　</v>
      </c>
      <c r="G24" s="546" t="str">
        <v>鉱業</v>
      </c>
      <c r="H24" s="546" t="str">
        <v>飲食料品　　　　　　　</v>
      </c>
      <c r="I24" s="546" t="str">
        <v>繊維製品　</v>
      </c>
      <c r="J24" s="546" t="str">
        <v>パルプ・紙・木製品</v>
      </c>
      <c r="K24" s="546" t="str">
        <v>化学製品  　　　  　</v>
      </c>
      <c r="L24" s="546" t="str">
        <v>石油・石炭製品　　　</v>
      </c>
      <c r="M24" s="546" t="str">
        <v>プラスチック・ゴム</v>
      </c>
      <c r="N24" s="546" t="str">
        <v>窯業・土石製品　　</v>
      </c>
      <c r="O24" s="546" t="str">
        <v>鉄鋼　　　　　　　　</v>
      </c>
      <c r="P24" s="546" t="str">
        <v>非鉄金属　　　　　　</v>
      </c>
      <c r="Q24" s="546" t="str">
        <v>金属製品　　　　　　</v>
      </c>
      <c r="R24" s="546" t="str">
        <v>はん用機械</v>
      </c>
      <c r="S24" s="546" t="str">
        <v>生産用機械</v>
      </c>
      <c r="T24" s="546" t="str">
        <v>業務用機械</v>
      </c>
      <c r="U24" s="546" t="str">
        <v>電子部品</v>
      </c>
      <c r="V24" s="546" t="str">
        <v>電気機械　　　　　　</v>
      </c>
      <c r="W24" s="546" t="str">
        <v>情報・通信機器</v>
      </c>
      <c r="X24" s="546" t="str">
        <v>輸送機械  　　　　　</v>
      </c>
      <c r="Y24" s="546" t="str">
        <v>その他の製造工業製品</v>
      </c>
      <c r="Z24" s="546" t="str">
        <v>建設　　　　　　　　</v>
      </c>
      <c r="AA24" s="546" t="str">
        <v>電力・ガス・熱供給</v>
      </c>
      <c r="AB24" s="546" t="str">
        <v>水道</v>
      </c>
      <c r="AC24" s="546" t="str">
        <v>廃棄物処理</v>
      </c>
      <c r="AD24" s="546" t="str">
        <v>商業　　　　　　　　</v>
      </c>
      <c r="AE24" s="546" t="str">
        <v>金融・保険　　　　　</v>
      </c>
      <c r="AF24" s="546" t="str">
        <v>不動産　　　　　　　</v>
      </c>
      <c r="AG24" s="546" t="str">
        <v>運輸・郵便　　　</v>
      </c>
      <c r="AH24" s="546" t="str">
        <v>情報通信</v>
      </c>
      <c r="AI24" s="546" t="str">
        <v>公務　　　　　　　　</v>
      </c>
      <c r="AJ24" s="546" t="str">
        <v>教育・研究　　　　　</v>
      </c>
      <c r="AK24" s="546" t="str">
        <v>医療・福祉</v>
      </c>
      <c r="AL24" s="546" t="str">
        <v>その他の非営利団体サービス</v>
      </c>
      <c r="AM24" s="546" t="str">
        <v>対事業所サービス</v>
      </c>
      <c r="AN24" s="546" t="str">
        <v>宿泊業</v>
      </c>
      <c r="AO24" s="546" t="str">
        <v>飲食サービス</v>
      </c>
      <c r="AP24" s="546" t="str">
        <v>娯楽サービス</v>
      </c>
      <c r="AQ24" s="546" t="str">
        <v>対個人サービス</v>
      </c>
      <c r="AR24" s="546" t="str">
        <v>事務用品</v>
      </c>
      <c r="AS24" s="546" t="str">
        <v>分類不明</v>
      </c>
      <c r="AT24" s="94" t="s">
        <v>586</v>
      </c>
      <c r="AU24" s="94"/>
      <c r="AV24" s="30" t="s">
        <v>90</v>
      </c>
      <c r="AW24" s="94" t="s">
        <v>586</v>
      </c>
    </row>
    <row r="25" spans="3:49" s="31" customFormat="1" ht="13.5">
      <c r="C25" s="74" t="s">
        <v>192</v>
      </c>
      <c r="D25" s="99">
        <f t="array" ref="D25:AS25">+TRANSPOSE(係数!K3:K44)</f>
        <v>0.10213462832496947</v>
      </c>
      <c r="E25" s="99">
        <v>0.26323055683387042</v>
      </c>
      <c r="F25" s="99">
        <v>0.20604892629591767</v>
      </c>
      <c r="G25" s="99">
        <v>0.19734176189318442</v>
      </c>
      <c r="H25" s="99">
        <v>0.1416580020327817</v>
      </c>
      <c r="I25" s="99">
        <v>0.39982860407541487</v>
      </c>
      <c r="J25" s="99">
        <v>0.16197703540489139</v>
      </c>
      <c r="K25" s="99">
        <v>8.7418758486434878E-2</v>
      </c>
      <c r="L25" s="99">
        <v>8.1096652385288983E-3</v>
      </c>
      <c r="M25" s="99">
        <v>0.20111305415436578</v>
      </c>
      <c r="N25" s="99">
        <v>0.19592266769220926</v>
      </c>
      <c r="O25" s="99">
        <v>0.12057248618940658</v>
      </c>
      <c r="P25" s="99">
        <v>8.8661724146656309E-2</v>
      </c>
      <c r="Q25" s="99">
        <v>0.27079828118380472</v>
      </c>
      <c r="R25" s="99">
        <v>0.20985200094230089</v>
      </c>
      <c r="S25" s="99">
        <v>0.27448472870405771</v>
      </c>
      <c r="T25" s="99">
        <v>0.14919879470363542</v>
      </c>
      <c r="U25" s="99">
        <v>0.14815345360132523</v>
      </c>
      <c r="V25" s="99">
        <v>0.17137060283822667</v>
      </c>
      <c r="W25" s="99">
        <v>0.1698463669563032</v>
      </c>
      <c r="X25" s="99">
        <v>0.12534467045117437</v>
      </c>
      <c r="Y25" s="99">
        <v>0.2314071678652232</v>
      </c>
      <c r="Z25" s="99">
        <v>0.37890127540216306</v>
      </c>
      <c r="AA25" s="99">
        <v>0.1140168172072476</v>
      </c>
      <c r="AB25" s="99">
        <v>0.14594098545813927</v>
      </c>
      <c r="AC25" s="99">
        <v>0.53583642406435161</v>
      </c>
      <c r="AD25" s="99">
        <v>0.45603746159178171</v>
      </c>
      <c r="AE25" s="99">
        <v>0.31237712823175945</v>
      </c>
      <c r="AF25" s="99">
        <v>3.9324338518635996E-2</v>
      </c>
      <c r="AG25" s="99">
        <v>0.44791090350097024</v>
      </c>
      <c r="AH25" s="99">
        <v>0.16960534259909574</v>
      </c>
      <c r="AI25" s="99">
        <v>0.38588081165979382</v>
      </c>
      <c r="AJ25" s="99">
        <v>0.67167886604507754</v>
      </c>
      <c r="AK25" s="99">
        <v>0.49103007308829361</v>
      </c>
      <c r="AL25" s="99">
        <v>0.62658725102985557</v>
      </c>
      <c r="AM25" s="99">
        <v>0.37153415843509074</v>
      </c>
      <c r="AN25" s="99">
        <v>0.30544098823625043</v>
      </c>
      <c r="AO25" s="99">
        <v>0.31816972692208106</v>
      </c>
      <c r="AP25" s="99">
        <v>0.2619817536273753</v>
      </c>
      <c r="AQ25" s="99">
        <v>0.2845531276897022</v>
      </c>
      <c r="AR25" s="99">
        <v>0</v>
      </c>
      <c r="AS25" s="99">
        <v>3.0652920962199359E-2</v>
      </c>
      <c r="AV25" s="568">
        <f>+SUM(D25:AS25)-X31</f>
        <v>-10.728065707715453</v>
      </c>
    </row>
    <row r="26" spans="3:49" s="31" customFormat="1" ht="13.5">
      <c r="C26" s="47"/>
      <c r="D26" s="545">
        <f t="array" ref="D26:W27">+$Z23:$AS24</f>
        <v>23</v>
      </c>
      <c r="E26" s="545">
        <v>24</v>
      </c>
      <c r="F26" s="545">
        <v>25</v>
      </c>
      <c r="G26" s="545">
        <v>26</v>
      </c>
      <c r="H26" s="545">
        <v>27</v>
      </c>
      <c r="I26" s="545">
        <v>28</v>
      </c>
      <c r="J26" s="545">
        <v>29</v>
      </c>
      <c r="K26" s="545">
        <v>30</v>
      </c>
      <c r="L26" s="545">
        <v>31</v>
      </c>
      <c r="M26" s="545">
        <v>32</v>
      </c>
      <c r="N26" s="545">
        <v>33</v>
      </c>
      <c r="O26" s="545">
        <v>34</v>
      </c>
      <c r="P26" s="545">
        <v>35</v>
      </c>
      <c r="Q26" s="545">
        <v>36</v>
      </c>
      <c r="R26" s="545">
        <v>37</v>
      </c>
      <c r="S26" s="545">
        <v>38</v>
      </c>
      <c r="T26" s="545">
        <v>39</v>
      </c>
      <c r="U26" s="545">
        <v>40</v>
      </c>
      <c r="V26" s="545">
        <v>41</v>
      </c>
      <c r="W26" s="545">
        <v>42</v>
      </c>
      <c r="X26" s="42"/>
      <c r="Y26" s="42"/>
      <c r="Z26" s="42"/>
      <c r="AA26" s="42"/>
      <c r="AB26" s="42"/>
      <c r="AC26" s="42"/>
      <c r="AD26" s="42"/>
      <c r="AE26" s="42"/>
      <c r="AF26" s="42"/>
      <c r="AG26" s="42"/>
      <c r="AH26" s="42"/>
      <c r="AI26" s="42"/>
      <c r="AJ26" s="42"/>
      <c r="AK26" s="42"/>
      <c r="AL26" s="42"/>
      <c r="AM26" s="42"/>
      <c r="AN26" s="42"/>
      <c r="AO26" s="42"/>
      <c r="AP26" s="42"/>
      <c r="AQ26" s="94"/>
      <c r="AV26" s="568"/>
    </row>
    <row r="27" spans="3:49" s="31" customFormat="1" ht="54">
      <c r="C27" s="73" t="s">
        <v>56</v>
      </c>
      <c r="D27" s="546" t="str">
        <v>建設　　　　　　　　</v>
      </c>
      <c r="E27" s="546" t="str">
        <v>電力・ガス・熱供給</v>
      </c>
      <c r="F27" s="546" t="str">
        <v>水道</v>
      </c>
      <c r="G27" s="546" t="str">
        <v>廃棄物処理</v>
      </c>
      <c r="H27" s="546" t="str">
        <v>商業　　　　　　　　</v>
      </c>
      <c r="I27" s="546" t="str">
        <v>金融・保険　　　　　</v>
      </c>
      <c r="J27" s="546" t="str">
        <v>不動産　　　　　　　</v>
      </c>
      <c r="K27" s="546" t="str">
        <v>運輸・郵便　　　</v>
      </c>
      <c r="L27" s="546" t="str">
        <v>情報通信</v>
      </c>
      <c r="M27" s="546" t="str">
        <v>公務　　　　　　　　</v>
      </c>
      <c r="N27" s="546" t="str">
        <v>教育・研究　　　　　</v>
      </c>
      <c r="O27" s="546" t="str">
        <v>医療・福祉</v>
      </c>
      <c r="P27" s="546" t="str">
        <v>その他の非営利団体サービス</v>
      </c>
      <c r="Q27" s="546" t="str">
        <v>対事業所サービス</v>
      </c>
      <c r="R27" s="546" t="str">
        <v>宿泊業</v>
      </c>
      <c r="S27" s="546" t="str">
        <v>飲食サービス</v>
      </c>
      <c r="T27" s="546" t="str">
        <v>娯楽サービス</v>
      </c>
      <c r="U27" s="546" t="str">
        <v>対個人サービス</v>
      </c>
      <c r="V27" s="546" t="str">
        <v>事務用品</v>
      </c>
      <c r="W27" s="546" t="str">
        <v>分類不明</v>
      </c>
      <c r="X27" s="42"/>
      <c r="Y27" s="42"/>
      <c r="Z27" s="42"/>
      <c r="AA27" s="42"/>
      <c r="AB27" s="42"/>
      <c r="AC27" s="42"/>
      <c r="AD27" s="42"/>
      <c r="AE27" s="42"/>
      <c r="AF27" s="42"/>
      <c r="AG27" s="42"/>
      <c r="AH27" s="42"/>
      <c r="AI27" s="42"/>
      <c r="AJ27" s="42"/>
      <c r="AK27" s="42"/>
      <c r="AL27" s="42"/>
      <c r="AM27" s="42"/>
      <c r="AN27" s="42"/>
      <c r="AO27" s="42"/>
      <c r="AP27" s="42"/>
      <c r="AQ27" s="94"/>
      <c r="AV27" s="569"/>
    </row>
    <row r="28" spans="3:49" s="31" customFormat="1" ht="13.5">
      <c r="C28" s="98" t="s">
        <v>192</v>
      </c>
      <c r="D28" s="99">
        <f t="array" ref="D28:W28">+$Z25:$AS25</f>
        <v>0.37890127540216306</v>
      </c>
      <c r="E28" s="99">
        <v>0.1140168172072476</v>
      </c>
      <c r="F28" s="99">
        <v>0.14594098545813927</v>
      </c>
      <c r="G28" s="99">
        <v>0.53583642406435161</v>
      </c>
      <c r="H28" s="99">
        <v>0.45603746159178171</v>
      </c>
      <c r="I28" s="99">
        <v>0.31237712823175945</v>
      </c>
      <c r="J28" s="99">
        <v>3.9324338518635996E-2</v>
      </c>
      <c r="K28" s="99">
        <v>0.44791090350097024</v>
      </c>
      <c r="L28" s="99">
        <v>0.16960534259909574</v>
      </c>
      <c r="M28" s="99">
        <v>0.38588081165979382</v>
      </c>
      <c r="N28" s="99">
        <v>0.67167886604507754</v>
      </c>
      <c r="O28" s="99">
        <v>0.49103007308829361</v>
      </c>
      <c r="P28" s="100">
        <v>0.62658725102985557</v>
      </c>
      <c r="Q28" s="99">
        <v>0.37153415843509074</v>
      </c>
      <c r="R28" s="99">
        <v>0.30544098823625043</v>
      </c>
      <c r="S28" s="99">
        <v>0.31816972692208106</v>
      </c>
      <c r="T28" s="99">
        <v>0.2619817536273753</v>
      </c>
      <c r="U28" s="99">
        <v>0.2845531276897022</v>
      </c>
      <c r="V28" s="571">
        <v>0</v>
      </c>
      <c r="W28" s="571">
        <v>3.0652920962199359E-2</v>
      </c>
      <c r="X28" s="42"/>
      <c r="Y28" s="42"/>
      <c r="Z28" s="42"/>
      <c r="AA28" s="42"/>
      <c r="AB28" s="42"/>
      <c r="AC28" s="42"/>
      <c r="AD28" s="42"/>
      <c r="AE28" s="42"/>
      <c r="AF28" s="42"/>
      <c r="AG28" s="42"/>
      <c r="AH28" s="42"/>
      <c r="AI28" s="42"/>
      <c r="AJ28" s="42"/>
      <c r="AK28" s="42"/>
      <c r="AL28" s="42"/>
      <c r="AM28" s="42"/>
      <c r="AN28" s="42"/>
      <c r="AO28" s="42"/>
      <c r="AP28" s="42"/>
      <c r="AQ28" s="94"/>
      <c r="AV28" s="569"/>
    </row>
    <row r="29" spans="3:49" s="31" customFormat="1" ht="10.7" customHeight="1">
      <c r="D29" s="83"/>
      <c r="E29" s="83"/>
      <c r="F29" s="83"/>
      <c r="G29" s="83"/>
      <c r="H29" s="83"/>
      <c r="I29" s="83"/>
      <c r="J29" s="83"/>
      <c r="K29" s="83"/>
      <c r="L29" s="83"/>
      <c r="M29" s="83"/>
      <c r="N29" s="83"/>
      <c r="O29" s="83"/>
      <c r="P29" s="83"/>
      <c r="Q29" s="83"/>
      <c r="R29" s="83"/>
      <c r="S29" s="83"/>
      <c r="T29" s="83"/>
      <c r="U29" s="83"/>
      <c r="V29" s="83"/>
      <c r="W29" s="83"/>
      <c r="X29" s="50"/>
      <c r="Y29" s="94"/>
      <c r="Z29" s="94"/>
      <c r="AA29" s="94"/>
      <c r="AB29" s="94"/>
      <c r="AC29" s="94"/>
      <c r="AD29" s="94"/>
      <c r="AE29" s="94"/>
      <c r="AF29" s="94"/>
      <c r="AG29" s="94"/>
      <c r="AH29" s="94"/>
      <c r="AI29" s="94"/>
      <c r="AJ29" s="94"/>
      <c r="AK29" s="94"/>
      <c r="AL29" s="94"/>
      <c r="AM29" s="94"/>
      <c r="AN29" s="94"/>
      <c r="AO29" s="94"/>
      <c r="AP29" s="94"/>
      <c r="AQ29" s="94"/>
    </row>
    <row r="30" spans="3:49" s="31" customFormat="1" ht="17.25">
      <c r="C30" s="32" t="s">
        <v>193</v>
      </c>
      <c r="D30" s="50"/>
      <c r="E30" s="50"/>
      <c r="F30" s="50"/>
      <c r="G30" s="50"/>
      <c r="H30" s="50"/>
      <c r="I30" s="50"/>
      <c r="J30" s="50"/>
      <c r="K30" s="50"/>
      <c r="L30" s="50"/>
      <c r="M30" s="50"/>
      <c r="N30" s="50"/>
      <c r="O30" s="50"/>
      <c r="P30" s="50"/>
      <c r="Q30" s="50"/>
      <c r="R30" s="50"/>
      <c r="S30" s="50"/>
      <c r="T30" s="50"/>
      <c r="U30" s="50"/>
      <c r="V30" s="50"/>
      <c r="W30" s="29" t="s">
        <v>55</v>
      </c>
      <c r="X30" s="50"/>
      <c r="Y30" s="94"/>
      <c r="Z30" s="94"/>
      <c r="AA30" s="94"/>
      <c r="AB30" s="94"/>
      <c r="AC30" s="94"/>
      <c r="AD30" s="94"/>
      <c r="AE30" s="94"/>
      <c r="AF30" s="94"/>
      <c r="AG30" s="94"/>
      <c r="AH30" s="94"/>
      <c r="AI30" s="94"/>
      <c r="AJ30" s="94"/>
      <c r="AK30" s="94"/>
      <c r="AL30" s="94"/>
      <c r="AM30" s="94"/>
      <c r="AN30" s="94"/>
      <c r="AO30" s="94"/>
      <c r="AP30" s="94"/>
      <c r="AQ30" s="94"/>
    </row>
    <row r="31" spans="3:49" s="31" customFormat="1" ht="13.5">
      <c r="C31" s="47"/>
      <c r="D31" s="596">
        <f t="array" ref="D31:AS32">+TRANSPOSE('入力 _県内外'!$B$6:$C$47)</f>
        <v>1</v>
      </c>
      <c r="E31" s="596">
        <v>2</v>
      </c>
      <c r="F31" s="596">
        <v>3</v>
      </c>
      <c r="G31" s="596">
        <v>4</v>
      </c>
      <c r="H31" s="596">
        <v>5</v>
      </c>
      <c r="I31" s="596">
        <v>6</v>
      </c>
      <c r="J31" s="596">
        <v>7</v>
      </c>
      <c r="K31" s="596">
        <v>8</v>
      </c>
      <c r="L31" s="596">
        <v>9</v>
      </c>
      <c r="M31" s="596">
        <v>10</v>
      </c>
      <c r="N31" s="596">
        <v>11</v>
      </c>
      <c r="O31" s="596">
        <v>12</v>
      </c>
      <c r="P31" s="596">
        <v>13</v>
      </c>
      <c r="Q31" s="596">
        <v>14</v>
      </c>
      <c r="R31" s="596">
        <v>15</v>
      </c>
      <c r="S31" s="596">
        <v>16</v>
      </c>
      <c r="T31" s="596">
        <v>17</v>
      </c>
      <c r="U31" s="596">
        <v>18</v>
      </c>
      <c r="V31" s="596">
        <v>19</v>
      </c>
      <c r="W31" s="596">
        <v>20</v>
      </c>
      <c r="X31" s="596">
        <v>21</v>
      </c>
      <c r="Y31" s="596">
        <v>22</v>
      </c>
      <c r="Z31" s="596">
        <v>23</v>
      </c>
      <c r="AA31" s="596">
        <v>24</v>
      </c>
      <c r="AB31" s="596">
        <v>25</v>
      </c>
      <c r="AC31" s="596">
        <v>26</v>
      </c>
      <c r="AD31" s="596">
        <v>27</v>
      </c>
      <c r="AE31" s="596">
        <v>28</v>
      </c>
      <c r="AF31" s="596">
        <v>29</v>
      </c>
      <c r="AG31" s="596">
        <v>30</v>
      </c>
      <c r="AH31" s="596">
        <v>31</v>
      </c>
      <c r="AI31" s="596">
        <v>32</v>
      </c>
      <c r="AJ31" s="596">
        <v>33</v>
      </c>
      <c r="AK31" s="596">
        <v>34</v>
      </c>
      <c r="AL31" s="596">
        <v>35</v>
      </c>
      <c r="AM31" s="596">
        <v>36</v>
      </c>
      <c r="AN31" s="596">
        <v>37</v>
      </c>
      <c r="AO31" s="596">
        <v>38</v>
      </c>
      <c r="AP31" s="596">
        <v>39</v>
      </c>
      <c r="AQ31" s="596">
        <v>40</v>
      </c>
      <c r="AR31" s="596">
        <v>41</v>
      </c>
      <c r="AS31" s="596">
        <v>42</v>
      </c>
      <c r="AT31" s="94" t="s">
        <v>586</v>
      </c>
      <c r="AU31" s="94"/>
      <c r="AV31" s="47"/>
      <c r="AW31" s="94" t="s">
        <v>586</v>
      </c>
    </row>
    <row r="32" spans="3:49" s="31" customFormat="1" ht="54">
      <c r="C32" s="73" t="s">
        <v>56</v>
      </c>
      <c r="D32" s="546" t="str">
        <v>農業　　　　　</v>
      </c>
      <c r="E32" s="546" t="str">
        <v>林業　　　　　</v>
      </c>
      <c r="F32" s="546" t="str">
        <v>漁業　　　　</v>
      </c>
      <c r="G32" s="546" t="str">
        <v>鉱業</v>
      </c>
      <c r="H32" s="546" t="str">
        <v>飲食料品　　　　　　　</v>
      </c>
      <c r="I32" s="546" t="str">
        <v>繊維製品　</v>
      </c>
      <c r="J32" s="546" t="str">
        <v>パルプ・紙・木製品</v>
      </c>
      <c r="K32" s="546" t="str">
        <v>化学製品  　　　  　</v>
      </c>
      <c r="L32" s="546" t="str">
        <v>石油・石炭製品　　　</v>
      </c>
      <c r="M32" s="546" t="str">
        <v>プラスチック・ゴム</v>
      </c>
      <c r="N32" s="546" t="str">
        <v>窯業・土石製品　　</v>
      </c>
      <c r="O32" s="546" t="str">
        <v>鉄鋼　　　　　　　　</v>
      </c>
      <c r="P32" s="546" t="str">
        <v>非鉄金属　　　　　　</v>
      </c>
      <c r="Q32" s="546" t="str">
        <v>金属製品　　　　　　</v>
      </c>
      <c r="R32" s="546" t="str">
        <v>はん用機械</v>
      </c>
      <c r="S32" s="546" t="str">
        <v>生産用機械</v>
      </c>
      <c r="T32" s="546" t="str">
        <v>業務用機械</v>
      </c>
      <c r="U32" s="546" t="str">
        <v>電子部品</v>
      </c>
      <c r="V32" s="546" t="str">
        <v>電気機械　　　　　　</v>
      </c>
      <c r="W32" s="546" t="str">
        <v>情報・通信機器</v>
      </c>
      <c r="X32" s="546" t="str">
        <v>輸送機械  　　　　　</v>
      </c>
      <c r="Y32" s="546" t="str">
        <v>その他の製造工業製品</v>
      </c>
      <c r="Z32" s="546" t="str">
        <v>建設　　　　　　　　</v>
      </c>
      <c r="AA32" s="546" t="str">
        <v>電力・ガス・熱供給</v>
      </c>
      <c r="AB32" s="546" t="str">
        <v>水道</v>
      </c>
      <c r="AC32" s="546" t="str">
        <v>廃棄物処理</v>
      </c>
      <c r="AD32" s="546" t="str">
        <v>商業　　　　　　　　</v>
      </c>
      <c r="AE32" s="546" t="str">
        <v>金融・保険　　　　　</v>
      </c>
      <c r="AF32" s="546" t="str">
        <v>不動産　　　　　　　</v>
      </c>
      <c r="AG32" s="546" t="str">
        <v>運輸・郵便　　　</v>
      </c>
      <c r="AH32" s="546" t="str">
        <v>情報通信</v>
      </c>
      <c r="AI32" s="546" t="str">
        <v>公務　　　　　　　　</v>
      </c>
      <c r="AJ32" s="546" t="str">
        <v>教育・研究　　　　　</v>
      </c>
      <c r="AK32" s="546" t="str">
        <v>医療・福祉</v>
      </c>
      <c r="AL32" s="546" t="str">
        <v>その他の非営利団体サービス</v>
      </c>
      <c r="AM32" s="546" t="str">
        <v>対事業所サービス</v>
      </c>
      <c r="AN32" s="546" t="str">
        <v>宿泊業</v>
      </c>
      <c r="AO32" s="546" t="str">
        <v>飲食サービス</v>
      </c>
      <c r="AP32" s="546" t="str">
        <v>娯楽サービス</v>
      </c>
      <c r="AQ32" s="546" t="str">
        <v>対個人サービス</v>
      </c>
      <c r="AR32" s="546" t="str">
        <v>事務用品</v>
      </c>
      <c r="AS32" s="546" t="str">
        <v>分類不明</v>
      </c>
      <c r="AT32" s="94" t="s">
        <v>586</v>
      </c>
      <c r="AU32" s="94"/>
      <c r="AV32" s="30" t="s">
        <v>90</v>
      </c>
      <c r="AW32" s="94" t="s">
        <v>586</v>
      </c>
    </row>
    <row r="33" spans="3:48" s="31" customFormat="1" ht="13.5">
      <c r="C33" s="74" t="s">
        <v>114</v>
      </c>
      <c r="D33" s="75">
        <f>D11*D$25</f>
        <v>0</v>
      </c>
      <c r="E33" s="75">
        <f t="shared" ref="E33:AS35" si="2">E11*E$25</f>
        <v>0</v>
      </c>
      <c r="F33" s="75">
        <f t="shared" si="2"/>
        <v>0</v>
      </c>
      <c r="G33" s="75">
        <f t="shared" si="2"/>
        <v>0</v>
      </c>
      <c r="H33" s="75">
        <f t="shared" si="2"/>
        <v>0</v>
      </c>
      <c r="I33" s="75">
        <f t="shared" si="2"/>
        <v>0</v>
      </c>
      <c r="J33" s="75">
        <f t="shared" si="2"/>
        <v>0</v>
      </c>
      <c r="K33" s="75">
        <f t="shared" si="2"/>
        <v>0</v>
      </c>
      <c r="L33" s="75">
        <f t="shared" si="2"/>
        <v>0</v>
      </c>
      <c r="M33" s="75">
        <f t="shared" si="2"/>
        <v>0</v>
      </c>
      <c r="N33" s="75">
        <f t="shared" si="2"/>
        <v>0</v>
      </c>
      <c r="O33" s="75">
        <f t="shared" si="2"/>
        <v>0</v>
      </c>
      <c r="P33" s="75">
        <f t="shared" si="2"/>
        <v>0</v>
      </c>
      <c r="Q33" s="92">
        <f t="shared" si="2"/>
        <v>0</v>
      </c>
      <c r="R33" s="92">
        <f t="shared" si="2"/>
        <v>0</v>
      </c>
      <c r="S33" s="92">
        <f t="shared" si="2"/>
        <v>0</v>
      </c>
      <c r="T33" s="92">
        <f t="shared" si="2"/>
        <v>0</v>
      </c>
      <c r="U33" s="92">
        <f t="shared" si="2"/>
        <v>0</v>
      </c>
      <c r="V33" s="92">
        <f t="shared" si="2"/>
        <v>0</v>
      </c>
      <c r="W33" s="75">
        <f t="shared" si="2"/>
        <v>0</v>
      </c>
      <c r="X33" s="75">
        <f t="shared" si="2"/>
        <v>0</v>
      </c>
      <c r="Y33" s="75">
        <f t="shared" si="2"/>
        <v>0</v>
      </c>
      <c r="Z33" s="75">
        <f t="shared" si="2"/>
        <v>0</v>
      </c>
      <c r="AA33" s="75">
        <f t="shared" si="2"/>
        <v>0</v>
      </c>
      <c r="AB33" s="75">
        <f t="shared" si="2"/>
        <v>0</v>
      </c>
      <c r="AC33" s="75">
        <f t="shared" si="2"/>
        <v>0</v>
      </c>
      <c r="AD33" s="75">
        <f t="shared" si="2"/>
        <v>0</v>
      </c>
      <c r="AE33" s="75">
        <f t="shared" si="2"/>
        <v>0</v>
      </c>
      <c r="AF33" s="75">
        <f t="shared" si="2"/>
        <v>0</v>
      </c>
      <c r="AG33" s="75">
        <f t="shared" si="2"/>
        <v>0</v>
      </c>
      <c r="AH33" s="75">
        <f t="shared" si="2"/>
        <v>0</v>
      </c>
      <c r="AI33" s="75">
        <f t="shared" si="2"/>
        <v>0</v>
      </c>
      <c r="AJ33" s="75">
        <f t="shared" si="2"/>
        <v>0</v>
      </c>
      <c r="AK33" s="75">
        <f t="shared" si="2"/>
        <v>0</v>
      </c>
      <c r="AL33" s="75">
        <f t="shared" si="2"/>
        <v>0</v>
      </c>
      <c r="AM33" s="75">
        <f t="shared" si="2"/>
        <v>0</v>
      </c>
      <c r="AN33" s="75">
        <f t="shared" si="2"/>
        <v>0</v>
      </c>
      <c r="AO33" s="75">
        <f t="shared" si="2"/>
        <v>0</v>
      </c>
      <c r="AP33" s="75">
        <f t="shared" si="2"/>
        <v>0</v>
      </c>
      <c r="AQ33" s="75">
        <f t="shared" si="2"/>
        <v>0</v>
      </c>
      <c r="AR33" s="75">
        <f t="shared" si="2"/>
        <v>0</v>
      </c>
      <c r="AS33" s="75">
        <f t="shared" si="2"/>
        <v>0</v>
      </c>
      <c r="AV33" s="568">
        <f>+SUM(D33:AS33)-X39</f>
        <v>0</v>
      </c>
    </row>
    <row r="34" spans="3:48" s="31" customFormat="1" ht="13.5">
      <c r="C34" s="77" t="s">
        <v>115</v>
      </c>
      <c r="D34" s="37">
        <f t="shared" ref="D34:S35" si="3">D12*D$25</f>
        <v>0</v>
      </c>
      <c r="E34" s="37">
        <f t="shared" si="3"/>
        <v>0</v>
      </c>
      <c r="F34" s="37">
        <f t="shared" si="3"/>
        <v>0</v>
      </c>
      <c r="G34" s="37">
        <f t="shared" si="3"/>
        <v>0</v>
      </c>
      <c r="H34" s="37">
        <f t="shared" si="3"/>
        <v>0</v>
      </c>
      <c r="I34" s="37">
        <f t="shared" si="3"/>
        <v>0</v>
      </c>
      <c r="J34" s="37">
        <f t="shared" si="3"/>
        <v>0</v>
      </c>
      <c r="K34" s="37">
        <f t="shared" si="3"/>
        <v>0</v>
      </c>
      <c r="L34" s="37">
        <f t="shared" si="3"/>
        <v>0</v>
      </c>
      <c r="M34" s="37">
        <f t="shared" si="3"/>
        <v>0</v>
      </c>
      <c r="N34" s="37">
        <f t="shared" si="3"/>
        <v>0</v>
      </c>
      <c r="O34" s="37">
        <f t="shared" si="3"/>
        <v>0</v>
      </c>
      <c r="P34" s="37">
        <f t="shared" si="3"/>
        <v>0</v>
      </c>
      <c r="Q34" s="93">
        <f t="shared" si="3"/>
        <v>0</v>
      </c>
      <c r="R34" s="93">
        <f t="shared" si="3"/>
        <v>0</v>
      </c>
      <c r="S34" s="93">
        <f t="shared" si="3"/>
        <v>0</v>
      </c>
      <c r="T34" s="93">
        <f t="shared" si="2"/>
        <v>0</v>
      </c>
      <c r="U34" s="93">
        <f t="shared" si="2"/>
        <v>0</v>
      </c>
      <c r="V34" s="93">
        <f t="shared" si="2"/>
        <v>0</v>
      </c>
      <c r="W34" s="37">
        <f t="shared" si="2"/>
        <v>0</v>
      </c>
      <c r="X34" s="37">
        <f t="shared" si="2"/>
        <v>0</v>
      </c>
      <c r="Y34" s="37">
        <f t="shared" si="2"/>
        <v>0</v>
      </c>
      <c r="Z34" s="37">
        <f t="shared" si="2"/>
        <v>0</v>
      </c>
      <c r="AA34" s="37">
        <f t="shared" si="2"/>
        <v>0</v>
      </c>
      <c r="AB34" s="37">
        <f t="shared" si="2"/>
        <v>0</v>
      </c>
      <c r="AC34" s="37">
        <f t="shared" si="2"/>
        <v>0</v>
      </c>
      <c r="AD34" s="37">
        <f t="shared" si="2"/>
        <v>0</v>
      </c>
      <c r="AE34" s="37">
        <f t="shared" si="2"/>
        <v>0</v>
      </c>
      <c r="AF34" s="37">
        <f t="shared" si="2"/>
        <v>0</v>
      </c>
      <c r="AG34" s="37">
        <f t="shared" si="2"/>
        <v>0</v>
      </c>
      <c r="AH34" s="37">
        <f t="shared" si="2"/>
        <v>0</v>
      </c>
      <c r="AI34" s="37">
        <f t="shared" si="2"/>
        <v>0</v>
      </c>
      <c r="AJ34" s="37">
        <f t="shared" si="2"/>
        <v>0</v>
      </c>
      <c r="AK34" s="37">
        <f t="shared" si="2"/>
        <v>0</v>
      </c>
      <c r="AL34" s="37">
        <f t="shared" si="2"/>
        <v>0</v>
      </c>
      <c r="AM34" s="37">
        <f t="shared" si="2"/>
        <v>0</v>
      </c>
      <c r="AN34" s="37">
        <f t="shared" si="2"/>
        <v>0</v>
      </c>
      <c r="AO34" s="37">
        <f t="shared" si="2"/>
        <v>0</v>
      </c>
      <c r="AP34" s="37">
        <f t="shared" si="2"/>
        <v>0</v>
      </c>
      <c r="AQ34" s="37">
        <f t="shared" si="2"/>
        <v>0</v>
      </c>
      <c r="AR34" s="37">
        <f t="shared" si="2"/>
        <v>0</v>
      </c>
      <c r="AS34" s="37">
        <f t="shared" si="2"/>
        <v>0</v>
      </c>
      <c r="AV34" s="568">
        <f t="shared" ref="AV34:AV36" si="4">+SUM(D34:AS34)-X40</f>
        <v>0</v>
      </c>
    </row>
    <row r="35" spans="3:48" s="31" customFormat="1" ht="13.5">
      <c r="C35" s="77" t="s">
        <v>116</v>
      </c>
      <c r="D35" s="37">
        <f t="shared" si="3"/>
        <v>0</v>
      </c>
      <c r="E35" s="37">
        <f t="shared" si="2"/>
        <v>0</v>
      </c>
      <c r="F35" s="37">
        <f t="shared" si="2"/>
        <v>0</v>
      </c>
      <c r="G35" s="37">
        <f t="shared" si="2"/>
        <v>0</v>
      </c>
      <c r="H35" s="37">
        <f t="shared" si="2"/>
        <v>0</v>
      </c>
      <c r="I35" s="37">
        <f t="shared" si="2"/>
        <v>0</v>
      </c>
      <c r="J35" s="37">
        <f t="shared" si="2"/>
        <v>0</v>
      </c>
      <c r="K35" s="37">
        <f t="shared" si="2"/>
        <v>0</v>
      </c>
      <c r="L35" s="37">
        <f t="shared" si="2"/>
        <v>0</v>
      </c>
      <c r="M35" s="37">
        <f t="shared" si="2"/>
        <v>0</v>
      </c>
      <c r="N35" s="37">
        <f t="shared" si="2"/>
        <v>0</v>
      </c>
      <c r="O35" s="37">
        <f t="shared" si="2"/>
        <v>0</v>
      </c>
      <c r="P35" s="37">
        <f t="shared" si="2"/>
        <v>0</v>
      </c>
      <c r="Q35" s="93">
        <f t="shared" si="2"/>
        <v>0</v>
      </c>
      <c r="R35" s="93">
        <f t="shared" si="2"/>
        <v>0</v>
      </c>
      <c r="S35" s="93">
        <f t="shared" si="2"/>
        <v>0</v>
      </c>
      <c r="T35" s="93">
        <f t="shared" si="2"/>
        <v>0</v>
      </c>
      <c r="U35" s="93">
        <f t="shared" si="2"/>
        <v>0</v>
      </c>
      <c r="V35" s="93">
        <f t="shared" si="2"/>
        <v>0</v>
      </c>
      <c r="W35" s="37">
        <f t="shared" si="2"/>
        <v>0</v>
      </c>
      <c r="X35" s="37">
        <f t="shared" si="2"/>
        <v>0</v>
      </c>
      <c r="Y35" s="37">
        <f t="shared" si="2"/>
        <v>0</v>
      </c>
      <c r="Z35" s="37">
        <f t="shared" si="2"/>
        <v>0</v>
      </c>
      <c r="AA35" s="37">
        <f t="shared" si="2"/>
        <v>0</v>
      </c>
      <c r="AB35" s="37">
        <f t="shared" si="2"/>
        <v>0</v>
      </c>
      <c r="AC35" s="37">
        <f t="shared" si="2"/>
        <v>0</v>
      </c>
      <c r="AD35" s="37">
        <f t="shared" si="2"/>
        <v>0</v>
      </c>
      <c r="AE35" s="37">
        <f t="shared" si="2"/>
        <v>0</v>
      </c>
      <c r="AF35" s="37">
        <f t="shared" si="2"/>
        <v>0</v>
      </c>
      <c r="AG35" s="37">
        <f t="shared" si="2"/>
        <v>0</v>
      </c>
      <c r="AH35" s="37">
        <f t="shared" si="2"/>
        <v>0</v>
      </c>
      <c r="AI35" s="37">
        <f t="shared" si="2"/>
        <v>0</v>
      </c>
      <c r="AJ35" s="37">
        <f t="shared" si="2"/>
        <v>0</v>
      </c>
      <c r="AK35" s="37">
        <f t="shared" si="2"/>
        <v>0</v>
      </c>
      <c r="AL35" s="37">
        <f t="shared" si="2"/>
        <v>0</v>
      </c>
      <c r="AM35" s="37">
        <f t="shared" si="2"/>
        <v>0</v>
      </c>
      <c r="AN35" s="37">
        <f t="shared" si="2"/>
        <v>0</v>
      </c>
      <c r="AO35" s="37">
        <f t="shared" si="2"/>
        <v>0</v>
      </c>
      <c r="AP35" s="37">
        <f t="shared" si="2"/>
        <v>0</v>
      </c>
      <c r="AQ35" s="37">
        <f t="shared" si="2"/>
        <v>0</v>
      </c>
      <c r="AR35" s="37">
        <f t="shared" si="2"/>
        <v>0</v>
      </c>
      <c r="AS35" s="37">
        <f t="shared" si="2"/>
        <v>0</v>
      </c>
      <c r="AV35" s="568">
        <f t="shared" si="4"/>
        <v>0</v>
      </c>
    </row>
    <row r="36" spans="3:48" s="31" customFormat="1" ht="13.5">
      <c r="C36" s="77" t="s">
        <v>107</v>
      </c>
      <c r="D36" s="37">
        <f t="shared" ref="D36" si="5">SUM(D33:D35)</f>
        <v>0</v>
      </c>
      <c r="E36" s="37">
        <f t="shared" ref="E36:AS36" si="6">SUM(E33:E35)</f>
        <v>0</v>
      </c>
      <c r="F36" s="37">
        <f t="shared" si="6"/>
        <v>0</v>
      </c>
      <c r="G36" s="37">
        <f t="shared" si="6"/>
        <v>0</v>
      </c>
      <c r="H36" s="37">
        <f t="shared" si="6"/>
        <v>0</v>
      </c>
      <c r="I36" s="37">
        <f t="shared" si="6"/>
        <v>0</v>
      </c>
      <c r="J36" s="37">
        <f t="shared" si="6"/>
        <v>0</v>
      </c>
      <c r="K36" s="37">
        <f t="shared" si="6"/>
        <v>0</v>
      </c>
      <c r="L36" s="37">
        <f t="shared" si="6"/>
        <v>0</v>
      </c>
      <c r="M36" s="37">
        <f t="shared" si="6"/>
        <v>0</v>
      </c>
      <c r="N36" s="37">
        <f t="shared" si="6"/>
        <v>0</v>
      </c>
      <c r="O36" s="37">
        <f t="shared" si="6"/>
        <v>0</v>
      </c>
      <c r="P36" s="37">
        <f t="shared" si="6"/>
        <v>0</v>
      </c>
      <c r="Q36" s="93">
        <f t="shared" si="6"/>
        <v>0</v>
      </c>
      <c r="R36" s="93">
        <f t="shared" si="6"/>
        <v>0</v>
      </c>
      <c r="S36" s="93">
        <f t="shared" si="6"/>
        <v>0</v>
      </c>
      <c r="T36" s="93">
        <f t="shared" si="6"/>
        <v>0</v>
      </c>
      <c r="U36" s="93">
        <f t="shared" si="6"/>
        <v>0</v>
      </c>
      <c r="V36" s="93">
        <f t="shared" si="6"/>
        <v>0</v>
      </c>
      <c r="W36" s="37">
        <f t="shared" si="6"/>
        <v>0</v>
      </c>
      <c r="X36" s="41">
        <f t="shared" si="6"/>
        <v>0</v>
      </c>
      <c r="Y36" s="41">
        <f t="shared" si="6"/>
        <v>0</v>
      </c>
      <c r="Z36" s="41">
        <f t="shared" si="6"/>
        <v>0</v>
      </c>
      <c r="AA36" s="41">
        <f t="shared" si="6"/>
        <v>0</v>
      </c>
      <c r="AB36" s="41">
        <f t="shared" si="6"/>
        <v>0</v>
      </c>
      <c r="AC36" s="41">
        <f t="shared" si="6"/>
        <v>0</v>
      </c>
      <c r="AD36" s="41">
        <f t="shared" si="6"/>
        <v>0</v>
      </c>
      <c r="AE36" s="41">
        <f t="shared" si="6"/>
        <v>0</v>
      </c>
      <c r="AF36" s="41">
        <f t="shared" si="6"/>
        <v>0</v>
      </c>
      <c r="AG36" s="41">
        <f t="shared" si="6"/>
        <v>0</v>
      </c>
      <c r="AH36" s="41">
        <f t="shared" si="6"/>
        <v>0</v>
      </c>
      <c r="AI36" s="41">
        <f t="shared" si="6"/>
        <v>0</v>
      </c>
      <c r="AJ36" s="41">
        <f t="shared" si="6"/>
        <v>0</v>
      </c>
      <c r="AK36" s="41">
        <f t="shared" si="6"/>
        <v>0</v>
      </c>
      <c r="AL36" s="41">
        <f t="shared" si="6"/>
        <v>0</v>
      </c>
      <c r="AM36" s="41">
        <f t="shared" si="6"/>
        <v>0</v>
      </c>
      <c r="AN36" s="41">
        <f t="shared" si="6"/>
        <v>0</v>
      </c>
      <c r="AO36" s="41">
        <f t="shared" si="6"/>
        <v>0</v>
      </c>
      <c r="AP36" s="41">
        <f t="shared" si="6"/>
        <v>0</v>
      </c>
      <c r="AQ36" s="41">
        <f t="shared" si="6"/>
        <v>0</v>
      </c>
      <c r="AR36" s="41">
        <f t="shared" si="6"/>
        <v>0</v>
      </c>
      <c r="AS36" s="41">
        <f t="shared" si="6"/>
        <v>0</v>
      </c>
      <c r="AV36" s="568">
        <f t="shared" si="4"/>
        <v>0</v>
      </c>
    </row>
    <row r="37" spans="3:48" s="31" customFormat="1" ht="13.5">
      <c r="C37" s="47"/>
      <c r="D37" s="545">
        <f t="array" ref="D37:W38">+Z31:AS32</f>
        <v>23</v>
      </c>
      <c r="E37" s="545">
        <v>24</v>
      </c>
      <c r="F37" s="545">
        <v>25</v>
      </c>
      <c r="G37" s="545">
        <v>26</v>
      </c>
      <c r="H37" s="545">
        <v>27</v>
      </c>
      <c r="I37" s="545">
        <v>28</v>
      </c>
      <c r="J37" s="545">
        <v>29</v>
      </c>
      <c r="K37" s="545">
        <v>30</v>
      </c>
      <c r="L37" s="545">
        <v>31</v>
      </c>
      <c r="M37" s="545">
        <v>32</v>
      </c>
      <c r="N37" s="545">
        <v>33</v>
      </c>
      <c r="O37" s="545">
        <v>34</v>
      </c>
      <c r="P37" s="545">
        <v>35</v>
      </c>
      <c r="Q37" s="545">
        <v>36</v>
      </c>
      <c r="R37" s="545">
        <v>37</v>
      </c>
      <c r="S37" s="545">
        <v>38</v>
      </c>
      <c r="T37" s="545">
        <v>39</v>
      </c>
      <c r="U37" s="545">
        <v>40</v>
      </c>
      <c r="V37" s="545">
        <v>41</v>
      </c>
      <c r="W37" s="545">
        <v>42</v>
      </c>
      <c r="X37" s="545"/>
    </row>
    <row r="38" spans="3:48" s="31" customFormat="1" ht="54">
      <c r="C38" s="73" t="s">
        <v>56</v>
      </c>
      <c r="D38" s="546" t="str">
        <v>建設　　　　　　　　</v>
      </c>
      <c r="E38" s="546" t="str">
        <v>電力・ガス・熱供給</v>
      </c>
      <c r="F38" s="546" t="str">
        <v>水道</v>
      </c>
      <c r="G38" s="546" t="str">
        <v>廃棄物処理</v>
      </c>
      <c r="H38" s="546" t="str">
        <v>商業　　　　　　　　</v>
      </c>
      <c r="I38" s="546" t="str">
        <v>金融・保険　　　　　</v>
      </c>
      <c r="J38" s="546" t="str">
        <v>不動産　　　　　　　</v>
      </c>
      <c r="K38" s="546" t="str">
        <v>運輸・郵便　　　</v>
      </c>
      <c r="L38" s="546" t="str">
        <v>情報通信</v>
      </c>
      <c r="M38" s="546" t="str">
        <v>公務　　　　　　　　</v>
      </c>
      <c r="N38" s="546" t="str">
        <v>教育・研究　　　　　</v>
      </c>
      <c r="O38" s="546" t="str">
        <v>医療・福祉</v>
      </c>
      <c r="P38" s="546" t="str">
        <v>その他の非営利団体サービス</v>
      </c>
      <c r="Q38" s="546" t="str">
        <v>対事業所サービス</v>
      </c>
      <c r="R38" s="546" t="str">
        <v>宿泊業</v>
      </c>
      <c r="S38" s="546" t="str">
        <v>飲食サービス</v>
      </c>
      <c r="T38" s="546" t="str">
        <v>娯楽サービス</v>
      </c>
      <c r="U38" s="546" t="str">
        <v>対個人サービス</v>
      </c>
      <c r="V38" s="546" t="str">
        <v>事務用品</v>
      </c>
      <c r="W38" s="546" t="str">
        <v>分類不明</v>
      </c>
      <c r="X38" s="546" t="s">
        <v>90</v>
      </c>
    </row>
    <row r="39" spans="3:48" s="31" customFormat="1" ht="13.5">
      <c r="C39" s="74" t="s">
        <v>114</v>
      </c>
      <c r="D39" s="75">
        <f t="array" ref="D39:W42">+Z33:AS36</f>
        <v>0</v>
      </c>
      <c r="E39" s="75">
        <v>0</v>
      </c>
      <c r="F39" s="75">
        <v>0</v>
      </c>
      <c r="G39" s="75">
        <v>0</v>
      </c>
      <c r="H39" s="75">
        <v>0</v>
      </c>
      <c r="I39" s="75">
        <v>0</v>
      </c>
      <c r="J39" s="75">
        <v>0</v>
      </c>
      <c r="K39" s="75">
        <v>0</v>
      </c>
      <c r="L39" s="75">
        <v>0</v>
      </c>
      <c r="M39" s="75">
        <v>0</v>
      </c>
      <c r="N39" s="75">
        <v>0</v>
      </c>
      <c r="O39" s="75">
        <v>0</v>
      </c>
      <c r="P39" s="75">
        <v>0</v>
      </c>
      <c r="Q39" s="92">
        <v>0</v>
      </c>
      <c r="R39" s="92">
        <v>0</v>
      </c>
      <c r="S39" s="92">
        <v>0</v>
      </c>
      <c r="T39" s="92">
        <v>0</v>
      </c>
      <c r="U39" s="92">
        <v>0</v>
      </c>
      <c r="V39" s="92">
        <v>0</v>
      </c>
      <c r="W39" s="75">
        <v>0</v>
      </c>
      <c r="X39" s="75">
        <f>SUM(D33:Y33,D39:W39)</f>
        <v>0</v>
      </c>
    </row>
    <row r="40" spans="3:48" s="31" customFormat="1" ht="13.5">
      <c r="C40" s="77" t="s">
        <v>115</v>
      </c>
      <c r="D40" s="93">
        <v>0</v>
      </c>
      <c r="E40" s="93">
        <v>0</v>
      </c>
      <c r="F40" s="93">
        <v>0</v>
      </c>
      <c r="G40" s="93">
        <v>0</v>
      </c>
      <c r="H40" s="93">
        <v>0</v>
      </c>
      <c r="I40" s="93">
        <v>0</v>
      </c>
      <c r="J40" s="93">
        <v>0</v>
      </c>
      <c r="K40" s="93">
        <v>0</v>
      </c>
      <c r="L40" s="93">
        <v>0</v>
      </c>
      <c r="M40" s="93">
        <v>0</v>
      </c>
      <c r="N40" s="93">
        <v>0</v>
      </c>
      <c r="O40" s="93">
        <v>0</v>
      </c>
      <c r="P40" s="93">
        <v>0</v>
      </c>
      <c r="Q40" s="93">
        <v>0</v>
      </c>
      <c r="R40" s="93">
        <v>0</v>
      </c>
      <c r="S40" s="93">
        <v>0</v>
      </c>
      <c r="T40" s="93">
        <v>0</v>
      </c>
      <c r="U40" s="93">
        <v>0</v>
      </c>
      <c r="V40" s="93">
        <v>0</v>
      </c>
      <c r="W40" s="37">
        <v>0</v>
      </c>
      <c r="X40" s="37">
        <f>SUM(D34:Y34,D40:W40)</f>
        <v>0</v>
      </c>
    </row>
    <row r="41" spans="3:48" s="31" customFormat="1" ht="13.5">
      <c r="C41" s="77" t="s">
        <v>116</v>
      </c>
      <c r="D41" s="37">
        <v>0</v>
      </c>
      <c r="E41" s="37">
        <v>0</v>
      </c>
      <c r="F41" s="37">
        <v>0</v>
      </c>
      <c r="G41" s="37">
        <v>0</v>
      </c>
      <c r="H41" s="37">
        <v>0</v>
      </c>
      <c r="I41" s="37">
        <v>0</v>
      </c>
      <c r="J41" s="37">
        <v>0</v>
      </c>
      <c r="K41" s="37">
        <v>0</v>
      </c>
      <c r="L41" s="37">
        <v>0</v>
      </c>
      <c r="M41" s="37">
        <v>0</v>
      </c>
      <c r="N41" s="37">
        <v>0</v>
      </c>
      <c r="O41" s="37">
        <v>0</v>
      </c>
      <c r="P41" s="37">
        <v>0</v>
      </c>
      <c r="Q41" s="93">
        <v>0</v>
      </c>
      <c r="R41" s="93">
        <v>0</v>
      </c>
      <c r="S41" s="93">
        <v>0</v>
      </c>
      <c r="T41" s="93">
        <v>0</v>
      </c>
      <c r="U41" s="93">
        <v>0</v>
      </c>
      <c r="V41" s="93">
        <v>0</v>
      </c>
      <c r="W41" s="37">
        <v>0</v>
      </c>
      <c r="X41" s="37">
        <f>SUM(D35:Y35,D41:W41)</f>
        <v>0</v>
      </c>
    </row>
    <row r="42" spans="3:48" s="31" customFormat="1" ht="13.5">
      <c r="C42" s="79" t="s">
        <v>107</v>
      </c>
      <c r="D42" s="41">
        <v>0</v>
      </c>
      <c r="E42" s="41">
        <v>0</v>
      </c>
      <c r="F42" s="41">
        <v>0</v>
      </c>
      <c r="G42" s="41">
        <v>0</v>
      </c>
      <c r="H42" s="41">
        <v>0</v>
      </c>
      <c r="I42" s="41">
        <v>0</v>
      </c>
      <c r="J42" s="41">
        <v>0</v>
      </c>
      <c r="K42" s="41">
        <v>0</v>
      </c>
      <c r="L42" s="41">
        <v>0</v>
      </c>
      <c r="M42" s="41">
        <v>0</v>
      </c>
      <c r="N42" s="41">
        <v>0</v>
      </c>
      <c r="O42" s="41">
        <v>0</v>
      </c>
      <c r="P42" s="41">
        <v>0</v>
      </c>
      <c r="Q42" s="41">
        <v>0</v>
      </c>
      <c r="R42" s="41">
        <v>0</v>
      </c>
      <c r="S42" s="41">
        <v>0</v>
      </c>
      <c r="T42" s="41">
        <v>0</v>
      </c>
      <c r="U42" s="41">
        <v>0</v>
      </c>
      <c r="V42" s="41">
        <v>0</v>
      </c>
      <c r="W42" s="41">
        <v>0</v>
      </c>
      <c r="X42" s="41">
        <f>SUM(D36:Y36,D42:W42)</f>
        <v>0</v>
      </c>
    </row>
    <row r="43" spans="3:48" s="31" customFormat="1" ht="10.7" customHeight="1">
      <c r="D43" s="50"/>
      <c r="E43" s="50"/>
      <c r="F43" s="50"/>
      <c r="G43" s="50"/>
      <c r="H43" s="50"/>
      <c r="I43" s="50"/>
      <c r="J43" s="50"/>
      <c r="K43" s="50"/>
      <c r="L43" s="50"/>
      <c r="M43" s="50"/>
      <c r="N43" s="50"/>
      <c r="O43" s="50"/>
      <c r="P43" s="50"/>
      <c r="Q43" s="50"/>
      <c r="R43" s="50"/>
      <c r="S43" s="50"/>
      <c r="T43" s="50"/>
      <c r="U43" s="50"/>
      <c r="V43" s="50"/>
      <c r="W43" s="50"/>
      <c r="X43" s="50"/>
    </row>
    <row r="44" spans="3:48" s="31" customFormat="1" ht="13.5">
      <c r="C44" s="31" t="s">
        <v>119</v>
      </c>
      <c r="D44" s="50"/>
      <c r="E44" s="50"/>
      <c r="F44" s="50"/>
      <c r="G44" s="50"/>
      <c r="H44" s="50"/>
      <c r="I44" s="50"/>
      <c r="J44" s="50"/>
      <c r="K44" s="50"/>
      <c r="L44" s="50"/>
      <c r="M44" s="50"/>
      <c r="N44" s="50"/>
      <c r="O44" s="50"/>
      <c r="P44" s="50"/>
      <c r="Q44" s="50"/>
      <c r="R44" s="50"/>
      <c r="S44" s="50"/>
      <c r="T44" s="50"/>
      <c r="U44" s="50"/>
      <c r="V44" s="50"/>
      <c r="W44" s="50"/>
      <c r="X44" s="50"/>
    </row>
    <row r="45" spans="3:48" s="31" customFormat="1" ht="10.7" customHeight="1">
      <c r="D45" s="50"/>
      <c r="E45" s="50"/>
      <c r="F45" s="50"/>
      <c r="G45" s="50"/>
      <c r="H45" s="50"/>
      <c r="I45" s="50"/>
      <c r="J45" s="50"/>
      <c r="K45" s="50"/>
      <c r="L45" s="50"/>
      <c r="M45" s="50"/>
      <c r="N45" s="50"/>
      <c r="O45" s="50"/>
      <c r="P45" s="50"/>
      <c r="Q45" s="50"/>
      <c r="R45" s="50"/>
      <c r="S45" s="50"/>
      <c r="T45" s="50"/>
      <c r="U45" s="50"/>
      <c r="V45" s="50"/>
      <c r="W45" s="50"/>
      <c r="X45" s="50"/>
    </row>
    <row r="46" spans="3:48" s="31" customFormat="1" ht="10.7" customHeight="1">
      <c r="D46" s="50"/>
      <c r="E46" s="50"/>
      <c r="F46" s="50"/>
      <c r="G46" s="50"/>
      <c r="H46" s="50"/>
      <c r="I46" s="50"/>
      <c r="J46" s="50"/>
      <c r="K46" s="50"/>
      <c r="L46" s="50"/>
      <c r="M46" s="50"/>
      <c r="N46" s="50"/>
      <c r="O46" s="50"/>
      <c r="P46" s="50"/>
      <c r="Q46" s="50"/>
      <c r="R46" s="50"/>
      <c r="S46" s="50"/>
      <c r="T46" s="50"/>
      <c r="U46" s="50"/>
      <c r="V46" s="50"/>
      <c r="W46" s="50"/>
      <c r="X46" s="50"/>
    </row>
    <row r="47" spans="3:48" s="31" customFormat="1" ht="18.75">
      <c r="C47" s="49" t="s">
        <v>194</v>
      </c>
      <c r="D47" s="50"/>
      <c r="E47" s="50"/>
      <c r="F47" s="50"/>
      <c r="G47" s="50"/>
      <c r="H47" s="50"/>
      <c r="I47" s="50"/>
      <c r="J47" s="50"/>
      <c r="K47" s="50"/>
      <c r="L47" s="50"/>
      <c r="M47" s="50"/>
      <c r="N47" s="50"/>
      <c r="O47" s="50"/>
      <c r="P47" s="50"/>
      <c r="Q47" s="50"/>
      <c r="R47" s="50"/>
      <c r="S47" s="50"/>
      <c r="T47" s="50"/>
      <c r="U47" s="50"/>
      <c r="V47" s="50"/>
      <c r="W47" s="50"/>
      <c r="X47" s="50"/>
    </row>
    <row r="48" spans="3:48" s="31" customFormat="1" ht="10.7" customHeight="1">
      <c r="D48" s="50"/>
      <c r="E48" s="50"/>
      <c r="F48" s="50"/>
      <c r="G48" s="50"/>
      <c r="H48" s="50"/>
      <c r="I48" s="50"/>
      <c r="J48" s="50"/>
      <c r="K48" s="50"/>
      <c r="L48" s="50"/>
      <c r="M48" s="50"/>
      <c r="N48" s="50"/>
      <c r="O48" s="50"/>
      <c r="P48" s="50"/>
      <c r="Q48" s="50"/>
      <c r="R48" s="50"/>
      <c r="S48" s="50"/>
      <c r="T48" s="50"/>
      <c r="U48" s="50"/>
      <c r="V48" s="50"/>
      <c r="W48" s="50"/>
      <c r="X48" s="50"/>
    </row>
    <row r="49" spans="3:49" s="31" customFormat="1" ht="17.25">
      <c r="C49" s="32" t="s">
        <v>195</v>
      </c>
      <c r="D49" s="25"/>
      <c r="E49" s="25"/>
      <c r="F49" s="69"/>
      <c r="G49" s="70"/>
      <c r="H49" s="25"/>
      <c r="I49" s="25"/>
      <c r="J49" s="71"/>
      <c r="K49" s="72"/>
      <c r="L49" s="25"/>
      <c r="M49" s="25"/>
      <c r="N49" s="25"/>
      <c r="O49" s="25"/>
      <c r="P49" s="25"/>
      <c r="Q49" s="25"/>
      <c r="R49" s="25"/>
      <c r="S49" s="25"/>
      <c r="T49" s="25"/>
      <c r="U49" s="25"/>
      <c r="V49" s="25"/>
      <c r="W49" s="29" t="s">
        <v>55</v>
      </c>
      <c r="X49" s="50"/>
    </row>
    <row r="50" spans="3:49" s="31" customFormat="1" ht="13.5">
      <c r="C50" s="47"/>
      <c r="D50" s="596">
        <f t="array" ref="D50:AS51">+TRANSPOSE('入力 _県内外'!$B$6:$C$47)</f>
        <v>1</v>
      </c>
      <c r="E50" s="596">
        <v>2</v>
      </c>
      <c r="F50" s="596">
        <v>3</v>
      </c>
      <c r="G50" s="596">
        <v>4</v>
      </c>
      <c r="H50" s="596">
        <v>5</v>
      </c>
      <c r="I50" s="596">
        <v>6</v>
      </c>
      <c r="J50" s="596">
        <v>7</v>
      </c>
      <c r="K50" s="596">
        <v>8</v>
      </c>
      <c r="L50" s="596">
        <v>9</v>
      </c>
      <c r="M50" s="596">
        <v>10</v>
      </c>
      <c r="N50" s="596">
        <v>11</v>
      </c>
      <c r="O50" s="596">
        <v>12</v>
      </c>
      <c r="P50" s="596">
        <v>13</v>
      </c>
      <c r="Q50" s="596">
        <v>14</v>
      </c>
      <c r="R50" s="596">
        <v>15</v>
      </c>
      <c r="S50" s="596">
        <v>16</v>
      </c>
      <c r="T50" s="596">
        <v>17</v>
      </c>
      <c r="U50" s="596">
        <v>18</v>
      </c>
      <c r="V50" s="596">
        <v>19</v>
      </c>
      <c r="W50" s="596">
        <v>20</v>
      </c>
      <c r="X50" s="596">
        <v>21</v>
      </c>
      <c r="Y50" s="596">
        <v>22</v>
      </c>
      <c r="Z50" s="596">
        <v>23</v>
      </c>
      <c r="AA50" s="596">
        <v>24</v>
      </c>
      <c r="AB50" s="596">
        <v>25</v>
      </c>
      <c r="AC50" s="596">
        <v>26</v>
      </c>
      <c r="AD50" s="596">
        <v>27</v>
      </c>
      <c r="AE50" s="596">
        <v>28</v>
      </c>
      <c r="AF50" s="596">
        <v>29</v>
      </c>
      <c r="AG50" s="596">
        <v>30</v>
      </c>
      <c r="AH50" s="596">
        <v>31</v>
      </c>
      <c r="AI50" s="596">
        <v>32</v>
      </c>
      <c r="AJ50" s="596">
        <v>33</v>
      </c>
      <c r="AK50" s="596">
        <v>34</v>
      </c>
      <c r="AL50" s="596">
        <v>35</v>
      </c>
      <c r="AM50" s="596">
        <v>36</v>
      </c>
      <c r="AN50" s="596">
        <v>37</v>
      </c>
      <c r="AO50" s="596">
        <v>38</v>
      </c>
      <c r="AP50" s="596">
        <v>39</v>
      </c>
      <c r="AQ50" s="596">
        <v>40</v>
      </c>
      <c r="AR50" s="596">
        <v>41</v>
      </c>
      <c r="AS50" s="596">
        <v>42</v>
      </c>
      <c r="AT50" s="94" t="s">
        <v>586</v>
      </c>
      <c r="AU50" s="94"/>
      <c r="AV50" s="47"/>
      <c r="AW50" s="94" t="s">
        <v>586</v>
      </c>
    </row>
    <row r="51" spans="3:49" s="31" customFormat="1" ht="54">
      <c r="C51" s="73" t="s">
        <v>56</v>
      </c>
      <c r="D51" s="546" t="str">
        <v>農業　　　　　</v>
      </c>
      <c r="E51" s="546" t="str">
        <v>林業　　　　　</v>
      </c>
      <c r="F51" s="546" t="str">
        <v>漁業　　　　</v>
      </c>
      <c r="G51" s="546" t="str">
        <v>鉱業</v>
      </c>
      <c r="H51" s="546" t="str">
        <v>飲食料品　　　　　　　</v>
      </c>
      <c r="I51" s="546" t="str">
        <v>繊維製品　</v>
      </c>
      <c r="J51" s="546" t="str">
        <v>パルプ・紙・木製品</v>
      </c>
      <c r="K51" s="546" t="str">
        <v>化学製品  　　　  　</v>
      </c>
      <c r="L51" s="546" t="str">
        <v>石油・石炭製品　　　</v>
      </c>
      <c r="M51" s="546" t="str">
        <v>プラスチック・ゴム</v>
      </c>
      <c r="N51" s="546" t="str">
        <v>窯業・土石製品　　</v>
      </c>
      <c r="O51" s="546" t="str">
        <v>鉄鋼　　　　　　　　</v>
      </c>
      <c r="P51" s="546" t="str">
        <v>非鉄金属　　　　　　</v>
      </c>
      <c r="Q51" s="546" t="str">
        <v>金属製品　　　　　　</v>
      </c>
      <c r="R51" s="546" t="str">
        <v>はん用機械</v>
      </c>
      <c r="S51" s="546" t="str">
        <v>生産用機械</v>
      </c>
      <c r="T51" s="546" t="str">
        <v>業務用機械</v>
      </c>
      <c r="U51" s="546" t="str">
        <v>電子部品</v>
      </c>
      <c r="V51" s="546" t="str">
        <v>電気機械　　　　　　</v>
      </c>
      <c r="W51" s="546" t="str">
        <v>情報・通信機器</v>
      </c>
      <c r="X51" s="546" t="str">
        <v>輸送機械  　　　　　</v>
      </c>
      <c r="Y51" s="546" t="str">
        <v>その他の製造工業製品</v>
      </c>
      <c r="Z51" s="546" t="str">
        <v>建設　　　　　　　　</v>
      </c>
      <c r="AA51" s="546" t="str">
        <v>電力・ガス・熱供給</v>
      </c>
      <c r="AB51" s="546" t="str">
        <v>水道</v>
      </c>
      <c r="AC51" s="546" t="str">
        <v>廃棄物処理</v>
      </c>
      <c r="AD51" s="546" t="str">
        <v>商業　　　　　　　　</v>
      </c>
      <c r="AE51" s="546" t="str">
        <v>金融・保険　　　　　</v>
      </c>
      <c r="AF51" s="546" t="str">
        <v>不動産　　　　　　　</v>
      </c>
      <c r="AG51" s="546" t="str">
        <v>運輸・郵便　　　</v>
      </c>
      <c r="AH51" s="546" t="str">
        <v>情報通信</v>
      </c>
      <c r="AI51" s="546" t="str">
        <v>公務　　　　　　　　</v>
      </c>
      <c r="AJ51" s="546" t="str">
        <v>教育・研究　　　　　</v>
      </c>
      <c r="AK51" s="546" t="str">
        <v>医療・福祉</v>
      </c>
      <c r="AL51" s="546" t="str">
        <v>その他の非営利団体サービス</v>
      </c>
      <c r="AM51" s="546" t="str">
        <v>対事業所サービス</v>
      </c>
      <c r="AN51" s="546" t="str">
        <v>宿泊業</v>
      </c>
      <c r="AO51" s="546" t="str">
        <v>飲食サービス</v>
      </c>
      <c r="AP51" s="546" t="str">
        <v>娯楽サービス</v>
      </c>
      <c r="AQ51" s="546" t="str">
        <v>対個人サービス</v>
      </c>
      <c r="AR51" s="546" t="str">
        <v>事務用品</v>
      </c>
      <c r="AS51" s="546" t="str">
        <v>分類不明</v>
      </c>
      <c r="AT51" s="94" t="s">
        <v>586</v>
      </c>
      <c r="AU51" s="94"/>
      <c r="AV51" s="30" t="s">
        <v>90</v>
      </c>
      <c r="AW51" s="94" t="s">
        <v>586</v>
      </c>
    </row>
    <row r="52" spans="3:49" s="31" customFormat="1" ht="13.5">
      <c r="C52" s="74" t="s">
        <v>114</v>
      </c>
      <c r="D52" s="75">
        <f t="array" ref="D52:AS54">+詳細1!D25:AS27</f>
        <v>0</v>
      </c>
      <c r="E52" s="75">
        <v>0</v>
      </c>
      <c r="F52" s="75">
        <v>0</v>
      </c>
      <c r="G52" s="75">
        <v>0</v>
      </c>
      <c r="H52" s="75">
        <v>0</v>
      </c>
      <c r="I52" s="75">
        <v>0</v>
      </c>
      <c r="J52" s="75">
        <v>0</v>
      </c>
      <c r="K52" s="75">
        <v>0</v>
      </c>
      <c r="L52" s="75">
        <v>0</v>
      </c>
      <c r="M52" s="75">
        <v>0</v>
      </c>
      <c r="N52" s="75">
        <v>0</v>
      </c>
      <c r="O52" s="75">
        <v>0</v>
      </c>
      <c r="P52" s="75">
        <v>0</v>
      </c>
      <c r="Q52" s="92">
        <v>0</v>
      </c>
      <c r="R52" s="92">
        <v>0</v>
      </c>
      <c r="S52" s="92">
        <v>0</v>
      </c>
      <c r="T52" s="92">
        <v>0</v>
      </c>
      <c r="U52" s="92">
        <v>0</v>
      </c>
      <c r="V52" s="92">
        <v>0</v>
      </c>
      <c r="W52" s="75">
        <v>0</v>
      </c>
      <c r="X52" s="75">
        <v>0</v>
      </c>
      <c r="Y52" s="75">
        <v>0</v>
      </c>
      <c r="Z52" s="75">
        <v>0</v>
      </c>
      <c r="AA52" s="75">
        <v>0</v>
      </c>
      <c r="AB52" s="75">
        <v>0</v>
      </c>
      <c r="AC52" s="75">
        <v>0</v>
      </c>
      <c r="AD52" s="75">
        <v>0</v>
      </c>
      <c r="AE52" s="75">
        <v>0</v>
      </c>
      <c r="AF52" s="75">
        <v>0</v>
      </c>
      <c r="AG52" s="75">
        <v>0</v>
      </c>
      <c r="AH52" s="75">
        <v>0</v>
      </c>
      <c r="AI52" s="75">
        <v>0</v>
      </c>
      <c r="AJ52" s="75">
        <v>0</v>
      </c>
      <c r="AK52" s="75">
        <v>0</v>
      </c>
      <c r="AL52" s="75">
        <v>0</v>
      </c>
      <c r="AM52" s="75">
        <v>0</v>
      </c>
      <c r="AN52" s="75">
        <v>0</v>
      </c>
      <c r="AO52" s="75">
        <v>0</v>
      </c>
      <c r="AP52" s="75">
        <v>0</v>
      </c>
      <c r="AQ52" s="75">
        <v>0</v>
      </c>
      <c r="AR52" s="75">
        <v>0</v>
      </c>
      <c r="AS52" s="75">
        <v>0</v>
      </c>
      <c r="AV52" s="568">
        <f>+SUM(D52:AS52)-X58</f>
        <v>0</v>
      </c>
    </row>
    <row r="53" spans="3:49" s="31" customFormat="1" ht="13.5">
      <c r="C53" s="77" t="s">
        <v>115</v>
      </c>
      <c r="D53" s="37">
        <v>0</v>
      </c>
      <c r="E53" s="37">
        <v>0</v>
      </c>
      <c r="F53" s="37">
        <v>0</v>
      </c>
      <c r="G53" s="37">
        <v>0</v>
      </c>
      <c r="H53" s="37">
        <v>0</v>
      </c>
      <c r="I53" s="37">
        <v>0</v>
      </c>
      <c r="J53" s="37">
        <v>0</v>
      </c>
      <c r="K53" s="37">
        <v>0</v>
      </c>
      <c r="L53" s="37">
        <v>0</v>
      </c>
      <c r="M53" s="37">
        <v>0</v>
      </c>
      <c r="N53" s="37">
        <v>0</v>
      </c>
      <c r="O53" s="37">
        <v>0</v>
      </c>
      <c r="P53" s="37">
        <v>0</v>
      </c>
      <c r="Q53" s="93">
        <v>0</v>
      </c>
      <c r="R53" s="93">
        <v>0</v>
      </c>
      <c r="S53" s="93">
        <v>0</v>
      </c>
      <c r="T53" s="93">
        <v>0</v>
      </c>
      <c r="U53" s="93">
        <v>0</v>
      </c>
      <c r="V53" s="93">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V53" s="568">
        <f t="shared" ref="AV53:AV55" si="7">+SUM(D53:AS53)-X59</f>
        <v>0</v>
      </c>
    </row>
    <row r="54" spans="3:49" s="31" customFormat="1" ht="13.5">
      <c r="C54" s="77" t="s">
        <v>116</v>
      </c>
      <c r="D54" s="37">
        <v>0</v>
      </c>
      <c r="E54" s="37">
        <v>0</v>
      </c>
      <c r="F54" s="37">
        <v>0</v>
      </c>
      <c r="G54" s="37">
        <v>0</v>
      </c>
      <c r="H54" s="37">
        <v>0</v>
      </c>
      <c r="I54" s="37">
        <v>0</v>
      </c>
      <c r="J54" s="37">
        <v>0</v>
      </c>
      <c r="K54" s="37">
        <v>0</v>
      </c>
      <c r="L54" s="37">
        <v>0</v>
      </c>
      <c r="M54" s="37">
        <v>0</v>
      </c>
      <c r="N54" s="37">
        <v>0</v>
      </c>
      <c r="O54" s="37">
        <v>0</v>
      </c>
      <c r="P54" s="37">
        <v>0</v>
      </c>
      <c r="Q54" s="93">
        <v>0</v>
      </c>
      <c r="R54" s="93">
        <v>0</v>
      </c>
      <c r="S54" s="93">
        <v>0</v>
      </c>
      <c r="T54" s="93">
        <v>0</v>
      </c>
      <c r="U54" s="93">
        <v>0</v>
      </c>
      <c r="V54" s="93">
        <v>0</v>
      </c>
      <c r="W54" s="37">
        <v>0</v>
      </c>
      <c r="X54" s="37">
        <v>0</v>
      </c>
      <c r="Y54" s="37">
        <v>0</v>
      </c>
      <c r="Z54" s="37">
        <v>0</v>
      </c>
      <c r="AA54" s="37">
        <v>0</v>
      </c>
      <c r="AB54" s="37">
        <v>0</v>
      </c>
      <c r="AC54" s="37">
        <v>0</v>
      </c>
      <c r="AD54" s="37">
        <v>0</v>
      </c>
      <c r="AE54" s="37">
        <v>0</v>
      </c>
      <c r="AF54" s="37">
        <v>0</v>
      </c>
      <c r="AG54" s="37">
        <v>0</v>
      </c>
      <c r="AH54" s="37">
        <v>0</v>
      </c>
      <c r="AI54" s="37">
        <v>0</v>
      </c>
      <c r="AJ54" s="37">
        <v>0</v>
      </c>
      <c r="AK54" s="37">
        <v>0</v>
      </c>
      <c r="AL54" s="37">
        <v>0</v>
      </c>
      <c r="AM54" s="37">
        <v>0</v>
      </c>
      <c r="AN54" s="37">
        <v>0</v>
      </c>
      <c r="AO54" s="37">
        <v>0</v>
      </c>
      <c r="AP54" s="37">
        <v>0</v>
      </c>
      <c r="AQ54" s="37">
        <v>0</v>
      </c>
      <c r="AR54" s="37">
        <v>0</v>
      </c>
      <c r="AS54" s="37">
        <v>0</v>
      </c>
      <c r="AV54" s="568">
        <f t="shared" si="7"/>
        <v>0</v>
      </c>
    </row>
    <row r="55" spans="3:49" s="31" customFormat="1" ht="13.5">
      <c r="C55" s="77" t="s">
        <v>107</v>
      </c>
      <c r="D55" s="37">
        <f t="shared" ref="D55:AS55" si="8">SUM(D52:D54)</f>
        <v>0</v>
      </c>
      <c r="E55" s="37">
        <f t="shared" si="8"/>
        <v>0</v>
      </c>
      <c r="F55" s="37">
        <f t="shared" si="8"/>
        <v>0</v>
      </c>
      <c r="G55" s="37">
        <f t="shared" si="8"/>
        <v>0</v>
      </c>
      <c r="H55" s="37">
        <f t="shared" si="8"/>
        <v>0</v>
      </c>
      <c r="I55" s="37">
        <f t="shared" si="8"/>
        <v>0</v>
      </c>
      <c r="J55" s="37">
        <f t="shared" si="8"/>
        <v>0</v>
      </c>
      <c r="K55" s="37">
        <f t="shared" si="8"/>
        <v>0</v>
      </c>
      <c r="L55" s="37">
        <f t="shared" si="8"/>
        <v>0</v>
      </c>
      <c r="M55" s="37">
        <f t="shared" si="8"/>
        <v>0</v>
      </c>
      <c r="N55" s="37">
        <f t="shared" si="8"/>
        <v>0</v>
      </c>
      <c r="O55" s="37">
        <f t="shared" si="8"/>
        <v>0</v>
      </c>
      <c r="P55" s="37">
        <f t="shared" si="8"/>
        <v>0</v>
      </c>
      <c r="Q55" s="93">
        <f t="shared" si="8"/>
        <v>0</v>
      </c>
      <c r="R55" s="93">
        <f t="shared" si="8"/>
        <v>0</v>
      </c>
      <c r="S55" s="93">
        <f t="shared" si="8"/>
        <v>0</v>
      </c>
      <c r="T55" s="93">
        <f t="shared" si="8"/>
        <v>0</v>
      </c>
      <c r="U55" s="93">
        <f t="shared" si="8"/>
        <v>0</v>
      </c>
      <c r="V55" s="93">
        <f t="shared" si="8"/>
        <v>0</v>
      </c>
      <c r="W55" s="37">
        <f t="shared" si="8"/>
        <v>0</v>
      </c>
      <c r="X55" s="41">
        <f t="shared" si="8"/>
        <v>0</v>
      </c>
      <c r="Y55" s="41">
        <f t="shared" si="8"/>
        <v>0</v>
      </c>
      <c r="Z55" s="41">
        <f t="shared" si="8"/>
        <v>0</v>
      </c>
      <c r="AA55" s="41">
        <f t="shared" si="8"/>
        <v>0</v>
      </c>
      <c r="AB55" s="41">
        <f t="shared" si="8"/>
        <v>0</v>
      </c>
      <c r="AC55" s="41">
        <f t="shared" si="8"/>
        <v>0</v>
      </c>
      <c r="AD55" s="41">
        <f t="shared" si="8"/>
        <v>0</v>
      </c>
      <c r="AE55" s="41">
        <f t="shared" si="8"/>
        <v>0</v>
      </c>
      <c r="AF55" s="41">
        <f t="shared" si="8"/>
        <v>0</v>
      </c>
      <c r="AG55" s="41">
        <f t="shared" si="8"/>
        <v>0</v>
      </c>
      <c r="AH55" s="41">
        <f t="shared" si="8"/>
        <v>0</v>
      </c>
      <c r="AI55" s="41">
        <f t="shared" si="8"/>
        <v>0</v>
      </c>
      <c r="AJ55" s="41">
        <f t="shared" si="8"/>
        <v>0</v>
      </c>
      <c r="AK55" s="41">
        <f t="shared" si="8"/>
        <v>0</v>
      </c>
      <c r="AL55" s="41">
        <f t="shared" si="8"/>
        <v>0</v>
      </c>
      <c r="AM55" s="41">
        <f t="shared" si="8"/>
        <v>0</v>
      </c>
      <c r="AN55" s="41">
        <f t="shared" si="8"/>
        <v>0</v>
      </c>
      <c r="AO55" s="41">
        <f t="shared" si="8"/>
        <v>0</v>
      </c>
      <c r="AP55" s="41">
        <f t="shared" si="8"/>
        <v>0</v>
      </c>
      <c r="AQ55" s="41">
        <f t="shared" si="8"/>
        <v>0</v>
      </c>
      <c r="AR55" s="41">
        <f t="shared" si="8"/>
        <v>0</v>
      </c>
      <c r="AS55" s="41">
        <f t="shared" si="8"/>
        <v>0</v>
      </c>
      <c r="AV55" s="568">
        <f t="shared" si="7"/>
        <v>0</v>
      </c>
    </row>
    <row r="56" spans="3:49" s="31" customFormat="1" ht="13.5">
      <c r="C56" s="47"/>
      <c r="D56" s="545">
        <f t="array" ref="D56:W57">+Z50:AS51</f>
        <v>23</v>
      </c>
      <c r="E56" s="545">
        <v>24</v>
      </c>
      <c r="F56" s="545">
        <v>25</v>
      </c>
      <c r="G56" s="545">
        <v>26</v>
      </c>
      <c r="H56" s="545">
        <v>27</v>
      </c>
      <c r="I56" s="545">
        <v>28</v>
      </c>
      <c r="J56" s="545">
        <v>29</v>
      </c>
      <c r="K56" s="545">
        <v>30</v>
      </c>
      <c r="L56" s="545">
        <v>31</v>
      </c>
      <c r="M56" s="545">
        <v>32</v>
      </c>
      <c r="N56" s="545">
        <v>33</v>
      </c>
      <c r="O56" s="545">
        <v>34</v>
      </c>
      <c r="P56" s="545">
        <v>35</v>
      </c>
      <c r="Q56" s="545">
        <v>36</v>
      </c>
      <c r="R56" s="545">
        <v>37</v>
      </c>
      <c r="S56" s="545">
        <v>38</v>
      </c>
      <c r="T56" s="545">
        <v>39</v>
      </c>
      <c r="U56" s="545">
        <v>40</v>
      </c>
      <c r="V56" s="545">
        <v>41</v>
      </c>
      <c r="W56" s="545">
        <v>42</v>
      </c>
      <c r="X56" s="545"/>
    </row>
    <row r="57" spans="3:49" s="31" customFormat="1" ht="54">
      <c r="C57" s="73" t="s">
        <v>56</v>
      </c>
      <c r="D57" s="546" t="str">
        <v>建設　　　　　　　　</v>
      </c>
      <c r="E57" s="546" t="str">
        <v>電力・ガス・熱供給</v>
      </c>
      <c r="F57" s="546" t="str">
        <v>水道</v>
      </c>
      <c r="G57" s="546" t="str">
        <v>廃棄物処理</v>
      </c>
      <c r="H57" s="546" t="str">
        <v>商業　　　　　　　　</v>
      </c>
      <c r="I57" s="546" t="str">
        <v>金融・保険　　　　　</v>
      </c>
      <c r="J57" s="546" t="str">
        <v>不動産　　　　　　　</v>
      </c>
      <c r="K57" s="546" t="str">
        <v>運輸・郵便　　　</v>
      </c>
      <c r="L57" s="546" t="str">
        <v>情報通信</v>
      </c>
      <c r="M57" s="546" t="str">
        <v>公務　　　　　　　　</v>
      </c>
      <c r="N57" s="546" t="str">
        <v>教育・研究　　　　　</v>
      </c>
      <c r="O57" s="546" t="str">
        <v>医療・福祉</v>
      </c>
      <c r="P57" s="546" t="str">
        <v>その他の非営利団体サービス</v>
      </c>
      <c r="Q57" s="546" t="str">
        <v>対事業所サービス</v>
      </c>
      <c r="R57" s="546" t="str">
        <v>宿泊業</v>
      </c>
      <c r="S57" s="546" t="str">
        <v>飲食サービス</v>
      </c>
      <c r="T57" s="546" t="str">
        <v>娯楽サービス</v>
      </c>
      <c r="U57" s="546" t="str">
        <v>対個人サービス</v>
      </c>
      <c r="V57" s="546" t="str">
        <v>事務用品</v>
      </c>
      <c r="W57" s="546" t="str">
        <v>分類不明</v>
      </c>
      <c r="X57" s="546" t="s">
        <v>90</v>
      </c>
    </row>
    <row r="58" spans="3:49" s="31" customFormat="1" ht="13.5">
      <c r="C58" s="74" t="s">
        <v>114</v>
      </c>
      <c r="D58" s="75">
        <f t="array" ref="D58:W61">+Z52:AS55</f>
        <v>0</v>
      </c>
      <c r="E58" s="75">
        <v>0</v>
      </c>
      <c r="F58" s="75">
        <v>0</v>
      </c>
      <c r="G58" s="75">
        <v>0</v>
      </c>
      <c r="H58" s="75">
        <v>0</v>
      </c>
      <c r="I58" s="75">
        <v>0</v>
      </c>
      <c r="J58" s="75">
        <v>0</v>
      </c>
      <c r="K58" s="75">
        <v>0</v>
      </c>
      <c r="L58" s="75">
        <v>0</v>
      </c>
      <c r="M58" s="75">
        <v>0</v>
      </c>
      <c r="N58" s="75">
        <v>0</v>
      </c>
      <c r="O58" s="75">
        <v>0</v>
      </c>
      <c r="P58" s="75">
        <v>0</v>
      </c>
      <c r="Q58" s="92">
        <v>0</v>
      </c>
      <c r="R58" s="92">
        <v>0</v>
      </c>
      <c r="S58" s="92">
        <v>0</v>
      </c>
      <c r="T58" s="92">
        <v>0</v>
      </c>
      <c r="U58" s="92">
        <v>0</v>
      </c>
      <c r="V58" s="92">
        <v>0</v>
      </c>
      <c r="W58" s="75">
        <v>0</v>
      </c>
      <c r="X58" s="75">
        <f>SUM(D52:Y52,D58:W58)</f>
        <v>0</v>
      </c>
    </row>
    <row r="59" spans="3:49" s="31" customFormat="1" ht="13.5">
      <c r="C59" s="77" t="s">
        <v>115</v>
      </c>
      <c r="D59" s="93">
        <v>0</v>
      </c>
      <c r="E59" s="93">
        <v>0</v>
      </c>
      <c r="F59" s="93">
        <v>0</v>
      </c>
      <c r="G59" s="93">
        <v>0</v>
      </c>
      <c r="H59" s="93">
        <v>0</v>
      </c>
      <c r="I59" s="93">
        <v>0</v>
      </c>
      <c r="J59" s="93">
        <v>0</v>
      </c>
      <c r="K59" s="93">
        <v>0</v>
      </c>
      <c r="L59" s="93">
        <v>0</v>
      </c>
      <c r="M59" s="93">
        <v>0</v>
      </c>
      <c r="N59" s="93">
        <v>0</v>
      </c>
      <c r="O59" s="93">
        <v>0</v>
      </c>
      <c r="P59" s="93">
        <v>0</v>
      </c>
      <c r="Q59" s="93">
        <v>0</v>
      </c>
      <c r="R59" s="93">
        <v>0</v>
      </c>
      <c r="S59" s="93">
        <v>0</v>
      </c>
      <c r="T59" s="93">
        <v>0</v>
      </c>
      <c r="U59" s="93">
        <v>0</v>
      </c>
      <c r="V59" s="93">
        <v>0</v>
      </c>
      <c r="W59" s="37">
        <v>0</v>
      </c>
      <c r="X59" s="37">
        <f>SUM(D53:Y53,D59:W59)</f>
        <v>0</v>
      </c>
    </row>
    <row r="60" spans="3:49" s="31" customFormat="1" ht="13.5">
      <c r="C60" s="77" t="s">
        <v>116</v>
      </c>
      <c r="D60" s="37">
        <v>0</v>
      </c>
      <c r="E60" s="37">
        <v>0</v>
      </c>
      <c r="F60" s="37">
        <v>0</v>
      </c>
      <c r="G60" s="37">
        <v>0</v>
      </c>
      <c r="H60" s="37">
        <v>0</v>
      </c>
      <c r="I60" s="37">
        <v>0</v>
      </c>
      <c r="J60" s="37">
        <v>0</v>
      </c>
      <c r="K60" s="37">
        <v>0</v>
      </c>
      <c r="L60" s="37">
        <v>0</v>
      </c>
      <c r="M60" s="37">
        <v>0</v>
      </c>
      <c r="N60" s="37">
        <v>0</v>
      </c>
      <c r="O60" s="37">
        <v>0</v>
      </c>
      <c r="P60" s="37">
        <v>0</v>
      </c>
      <c r="Q60" s="93">
        <v>0</v>
      </c>
      <c r="R60" s="93">
        <v>0</v>
      </c>
      <c r="S60" s="93">
        <v>0</v>
      </c>
      <c r="T60" s="93">
        <v>0</v>
      </c>
      <c r="U60" s="93">
        <v>0</v>
      </c>
      <c r="V60" s="93">
        <v>0</v>
      </c>
      <c r="W60" s="37">
        <v>0</v>
      </c>
      <c r="X60" s="37">
        <f>SUM(D54:Y54,D60:W60)</f>
        <v>0</v>
      </c>
    </row>
    <row r="61" spans="3:49" s="31" customFormat="1" ht="13.5">
      <c r="C61" s="79" t="s">
        <v>107</v>
      </c>
      <c r="D61" s="41">
        <v>0</v>
      </c>
      <c r="E61" s="41">
        <v>0</v>
      </c>
      <c r="F61" s="41">
        <v>0</v>
      </c>
      <c r="G61" s="41">
        <v>0</v>
      </c>
      <c r="H61" s="41">
        <v>0</v>
      </c>
      <c r="I61" s="41">
        <v>0</v>
      </c>
      <c r="J61" s="41">
        <v>0</v>
      </c>
      <c r="K61" s="41">
        <v>0</v>
      </c>
      <c r="L61" s="41">
        <v>0</v>
      </c>
      <c r="M61" s="41">
        <v>0</v>
      </c>
      <c r="N61" s="41">
        <v>0</v>
      </c>
      <c r="O61" s="41">
        <v>0</v>
      </c>
      <c r="P61" s="41">
        <v>0</v>
      </c>
      <c r="Q61" s="41">
        <v>0</v>
      </c>
      <c r="R61" s="41">
        <v>0</v>
      </c>
      <c r="S61" s="41">
        <v>0</v>
      </c>
      <c r="T61" s="41">
        <v>0</v>
      </c>
      <c r="U61" s="41">
        <v>0</v>
      </c>
      <c r="V61" s="41">
        <v>0</v>
      </c>
      <c r="W61" s="41">
        <v>0</v>
      </c>
      <c r="X61" s="41">
        <f>SUM(D55:Y55,D61:W61)</f>
        <v>0</v>
      </c>
    </row>
    <row r="62" spans="3:49" s="31" customFormat="1" ht="10.7" customHeight="1">
      <c r="D62" s="50"/>
      <c r="E62" s="50"/>
      <c r="F62" s="50"/>
      <c r="G62" s="50"/>
      <c r="H62" s="50"/>
      <c r="I62" s="50"/>
      <c r="J62" s="50"/>
      <c r="K62" s="50"/>
      <c r="L62" s="50"/>
      <c r="M62" s="50"/>
      <c r="N62" s="50"/>
      <c r="O62" s="50"/>
      <c r="P62" s="50"/>
      <c r="Q62" s="50"/>
      <c r="R62" s="50"/>
      <c r="S62" s="50"/>
      <c r="T62" s="50"/>
      <c r="U62" s="50"/>
      <c r="V62" s="50"/>
      <c r="W62" s="50"/>
      <c r="X62" s="50"/>
    </row>
    <row r="63" spans="3:49" s="31" customFormat="1" ht="17.25">
      <c r="C63" s="32" t="s">
        <v>196</v>
      </c>
      <c r="D63" s="25"/>
      <c r="E63" s="25"/>
      <c r="F63" s="69"/>
      <c r="G63" s="70"/>
      <c r="H63" s="25"/>
      <c r="I63" s="25"/>
      <c r="J63" s="71"/>
      <c r="K63" s="72"/>
      <c r="L63" s="25"/>
      <c r="M63" s="25"/>
      <c r="N63" s="25"/>
      <c r="O63" s="25"/>
      <c r="P63" s="25"/>
      <c r="Q63" s="25"/>
      <c r="R63" s="25"/>
      <c r="S63" s="25"/>
      <c r="T63" s="25"/>
      <c r="U63" s="25"/>
      <c r="V63" s="25"/>
      <c r="W63" s="50"/>
      <c r="X63" s="50"/>
    </row>
    <row r="64" spans="3:49" s="31" customFormat="1" ht="13.5">
      <c r="C64" s="47"/>
      <c r="D64" s="596">
        <f t="array" ref="D64:AS65">+TRANSPOSE('入力 _県内外'!$B$6:$C$47)</f>
        <v>1</v>
      </c>
      <c r="E64" s="596">
        <v>2</v>
      </c>
      <c r="F64" s="596">
        <v>3</v>
      </c>
      <c r="G64" s="596">
        <v>4</v>
      </c>
      <c r="H64" s="596">
        <v>5</v>
      </c>
      <c r="I64" s="596">
        <v>6</v>
      </c>
      <c r="J64" s="596">
        <v>7</v>
      </c>
      <c r="K64" s="596">
        <v>8</v>
      </c>
      <c r="L64" s="596">
        <v>9</v>
      </c>
      <c r="M64" s="596">
        <v>10</v>
      </c>
      <c r="N64" s="596">
        <v>11</v>
      </c>
      <c r="O64" s="596">
        <v>12</v>
      </c>
      <c r="P64" s="596">
        <v>13</v>
      </c>
      <c r="Q64" s="596">
        <v>14</v>
      </c>
      <c r="R64" s="596">
        <v>15</v>
      </c>
      <c r="S64" s="596">
        <v>16</v>
      </c>
      <c r="T64" s="596">
        <v>17</v>
      </c>
      <c r="U64" s="596">
        <v>18</v>
      </c>
      <c r="V64" s="596">
        <v>19</v>
      </c>
      <c r="W64" s="596">
        <v>20</v>
      </c>
      <c r="X64" s="596">
        <v>21</v>
      </c>
      <c r="Y64" s="596">
        <v>22</v>
      </c>
      <c r="Z64" s="596">
        <v>23</v>
      </c>
      <c r="AA64" s="596">
        <v>24</v>
      </c>
      <c r="AB64" s="596">
        <v>25</v>
      </c>
      <c r="AC64" s="596">
        <v>26</v>
      </c>
      <c r="AD64" s="596">
        <v>27</v>
      </c>
      <c r="AE64" s="596">
        <v>28</v>
      </c>
      <c r="AF64" s="596">
        <v>29</v>
      </c>
      <c r="AG64" s="596">
        <v>30</v>
      </c>
      <c r="AH64" s="596">
        <v>31</v>
      </c>
      <c r="AI64" s="596">
        <v>32</v>
      </c>
      <c r="AJ64" s="596">
        <v>33</v>
      </c>
      <c r="AK64" s="596">
        <v>34</v>
      </c>
      <c r="AL64" s="596">
        <v>35</v>
      </c>
      <c r="AM64" s="596">
        <v>36</v>
      </c>
      <c r="AN64" s="596">
        <v>37</v>
      </c>
      <c r="AO64" s="596">
        <v>38</v>
      </c>
      <c r="AP64" s="596">
        <v>39</v>
      </c>
      <c r="AQ64" s="596">
        <v>40</v>
      </c>
      <c r="AR64" s="596">
        <v>41</v>
      </c>
      <c r="AS64" s="596">
        <v>42</v>
      </c>
      <c r="AT64" s="94" t="s">
        <v>586</v>
      </c>
      <c r="AU64" s="94"/>
      <c r="AV64" s="47"/>
      <c r="AW64" s="94" t="s">
        <v>586</v>
      </c>
    </row>
    <row r="65" spans="3:49" s="31" customFormat="1" ht="54">
      <c r="C65" s="73" t="s">
        <v>56</v>
      </c>
      <c r="D65" s="546" t="str">
        <v>農業　　　　　</v>
      </c>
      <c r="E65" s="546" t="str">
        <v>林業　　　　　</v>
      </c>
      <c r="F65" s="546" t="str">
        <v>漁業　　　　</v>
      </c>
      <c r="G65" s="546" t="str">
        <v>鉱業</v>
      </c>
      <c r="H65" s="546" t="str">
        <v>飲食料品　　　　　　　</v>
      </c>
      <c r="I65" s="546" t="str">
        <v>繊維製品　</v>
      </c>
      <c r="J65" s="546" t="str">
        <v>パルプ・紙・木製品</v>
      </c>
      <c r="K65" s="546" t="str">
        <v>化学製品  　　　  　</v>
      </c>
      <c r="L65" s="546" t="str">
        <v>石油・石炭製品　　　</v>
      </c>
      <c r="M65" s="546" t="str">
        <v>プラスチック・ゴム</v>
      </c>
      <c r="N65" s="546" t="str">
        <v>窯業・土石製品　　</v>
      </c>
      <c r="O65" s="546" t="str">
        <v>鉄鋼　　　　　　　　</v>
      </c>
      <c r="P65" s="546" t="str">
        <v>非鉄金属　　　　　　</v>
      </c>
      <c r="Q65" s="546" t="str">
        <v>金属製品　　　　　　</v>
      </c>
      <c r="R65" s="546" t="str">
        <v>はん用機械</v>
      </c>
      <c r="S65" s="546" t="str">
        <v>生産用機械</v>
      </c>
      <c r="T65" s="546" t="str">
        <v>業務用機械</v>
      </c>
      <c r="U65" s="546" t="str">
        <v>電子部品</v>
      </c>
      <c r="V65" s="546" t="str">
        <v>電気機械　　　　　　</v>
      </c>
      <c r="W65" s="546" t="str">
        <v>情報・通信機器</v>
      </c>
      <c r="X65" s="546" t="str">
        <v>輸送機械  　　　　　</v>
      </c>
      <c r="Y65" s="546" t="str">
        <v>その他の製造工業製品</v>
      </c>
      <c r="Z65" s="546" t="str">
        <v>建設　　　　　　　　</v>
      </c>
      <c r="AA65" s="546" t="str">
        <v>電力・ガス・熱供給</v>
      </c>
      <c r="AB65" s="546" t="str">
        <v>水道</v>
      </c>
      <c r="AC65" s="546" t="str">
        <v>廃棄物処理</v>
      </c>
      <c r="AD65" s="546" t="str">
        <v>商業　　　　　　　　</v>
      </c>
      <c r="AE65" s="546" t="str">
        <v>金融・保険　　　　　</v>
      </c>
      <c r="AF65" s="546" t="str">
        <v>不動産　　　　　　　</v>
      </c>
      <c r="AG65" s="546" t="str">
        <v>運輸・郵便　　　</v>
      </c>
      <c r="AH65" s="546" t="str">
        <v>情報通信</v>
      </c>
      <c r="AI65" s="546" t="str">
        <v>公務　　　　　　　　</v>
      </c>
      <c r="AJ65" s="546" t="str">
        <v>教育・研究　　　　　</v>
      </c>
      <c r="AK65" s="546" t="str">
        <v>医療・福祉</v>
      </c>
      <c r="AL65" s="546" t="str">
        <v>その他の非営利団体サービス</v>
      </c>
      <c r="AM65" s="546" t="str">
        <v>対事業所サービス</v>
      </c>
      <c r="AN65" s="546" t="str">
        <v>宿泊業</v>
      </c>
      <c r="AO65" s="546" t="str">
        <v>飲食サービス</v>
      </c>
      <c r="AP65" s="546" t="str">
        <v>娯楽サービス</v>
      </c>
      <c r="AQ65" s="546" t="str">
        <v>対個人サービス</v>
      </c>
      <c r="AR65" s="546" t="str">
        <v>事務用品</v>
      </c>
      <c r="AS65" s="546" t="str">
        <v>分類不明</v>
      </c>
      <c r="AT65" s="94" t="s">
        <v>586</v>
      </c>
      <c r="AU65" s="94"/>
      <c r="AV65" s="30" t="s">
        <v>90</v>
      </c>
      <c r="AW65" s="94" t="s">
        <v>586</v>
      </c>
    </row>
    <row r="66" spans="3:49" s="31" customFormat="1" ht="13.5">
      <c r="C66" s="74" t="s">
        <v>192</v>
      </c>
      <c r="D66" s="99">
        <f t="array" ref="D66:AS66">+TRANSPOSE(係数!K46:K87)</f>
        <v>9.2257075000358235E-2</v>
      </c>
      <c r="E66" s="99">
        <v>0.21480625875101383</v>
      </c>
      <c r="F66" s="99">
        <v>0.19301412929570352</v>
      </c>
      <c r="G66" s="99">
        <v>0.18875235574293034</v>
      </c>
      <c r="H66" s="99">
        <v>0.13327565265612043</v>
      </c>
      <c r="I66" s="99">
        <v>0.31683067299577838</v>
      </c>
      <c r="J66" s="99">
        <v>0.18190759829563885</v>
      </c>
      <c r="K66" s="99">
        <v>8.7448393249086945E-2</v>
      </c>
      <c r="L66" s="99">
        <v>1.1571389535993576E-2</v>
      </c>
      <c r="M66" s="99">
        <v>0.21046011346301033</v>
      </c>
      <c r="N66" s="99">
        <v>0.21529585730466586</v>
      </c>
      <c r="O66" s="99">
        <v>5.0625160336827124E-2</v>
      </c>
      <c r="P66" s="99">
        <v>9.9674168556048659E-2</v>
      </c>
      <c r="Q66" s="99">
        <v>0.2975756861368265</v>
      </c>
      <c r="R66" s="99">
        <v>0.22703629813870238</v>
      </c>
      <c r="S66" s="99">
        <v>0.24859447293713771</v>
      </c>
      <c r="T66" s="99">
        <v>0.20294177103804983</v>
      </c>
      <c r="U66" s="99">
        <v>0.22163791003403188</v>
      </c>
      <c r="V66" s="99">
        <v>0.19988914102796024</v>
      </c>
      <c r="W66" s="99">
        <v>0.16387018707694961</v>
      </c>
      <c r="X66" s="99">
        <v>0.14164800278264839</v>
      </c>
      <c r="Y66" s="99">
        <v>0.27283739869245882</v>
      </c>
      <c r="Z66" s="99">
        <v>0.3501929653184887</v>
      </c>
      <c r="AA66" s="99">
        <v>8.9531415119947971E-2</v>
      </c>
      <c r="AB66" s="99">
        <v>0.12767412458176414</v>
      </c>
      <c r="AC66" s="99">
        <v>0.48222146178247099</v>
      </c>
      <c r="AD66" s="99">
        <v>0.39474771690408444</v>
      </c>
      <c r="AE66" s="99">
        <v>0.30639705830566066</v>
      </c>
      <c r="AF66" s="99">
        <v>5.5680196330048289E-2</v>
      </c>
      <c r="AG66" s="99">
        <v>0.35747176796945435</v>
      </c>
      <c r="AH66" s="99">
        <v>0.23110713390356399</v>
      </c>
      <c r="AI66" s="99">
        <v>0.36779093626230436</v>
      </c>
      <c r="AJ66" s="99">
        <v>0.62915693426597918</v>
      </c>
      <c r="AK66" s="99">
        <v>0.47136425072776117</v>
      </c>
      <c r="AL66" s="99">
        <v>0.50106538418309743</v>
      </c>
      <c r="AM66" s="99">
        <v>0.34417857134523627</v>
      </c>
      <c r="AN66" s="99">
        <v>0.27322684843468026</v>
      </c>
      <c r="AO66" s="99">
        <v>0.2954770336756985</v>
      </c>
      <c r="AP66" s="99">
        <v>0.23171023916787242</v>
      </c>
      <c r="AQ66" s="342">
        <v>0.29684809602828538</v>
      </c>
      <c r="AR66" s="342">
        <v>0</v>
      </c>
      <c r="AS66" s="342">
        <v>3.5770490469312639E-2</v>
      </c>
    </row>
    <row r="67" spans="3:49" s="31" customFormat="1" ht="13.5">
      <c r="C67" s="47"/>
      <c r="D67" s="545">
        <f t="array" ref="D67:W68">+$Z64:$AS65</f>
        <v>23</v>
      </c>
      <c r="E67" s="545">
        <v>24</v>
      </c>
      <c r="F67" s="545">
        <v>25</v>
      </c>
      <c r="G67" s="545">
        <v>26</v>
      </c>
      <c r="H67" s="545">
        <v>27</v>
      </c>
      <c r="I67" s="545">
        <v>28</v>
      </c>
      <c r="J67" s="545">
        <v>29</v>
      </c>
      <c r="K67" s="545">
        <v>30</v>
      </c>
      <c r="L67" s="545">
        <v>31</v>
      </c>
      <c r="M67" s="545">
        <v>32</v>
      </c>
      <c r="N67" s="545">
        <v>33</v>
      </c>
      <c r="O67" s="545">
        <v>34</v>
      </c>
      <c r="P67" s="545">
        <v>35</v>
      </c>
      <c r="Q67" s="545">
        <v>36</v>
      </c>
      <c r="R67" s="545">
        <v>37</v>
      </c>
      <c r="S67" s="545">
        <v>38</v>
      </c>
      <c r="T67" s="545">
        <v>39</v>
      </c>
      <c r="U67" s="545">
        <v>40</v>
      </c>
      <c r="V67" s="545">
        <v>41</v>
      </c>
      <c r="W67" s="545">
        <v>42</v>
      </c>
      <c r="X67" s="42"/>
      <c r="Y67" s="42"/>
      <c r="Z67" s="42"/>
      <c r="AA67" s="42"/>
      <c r="AB67" s="42"/>
      <c r="AC67" s="42"/>
      <c r="AD67" s="42"/>
      <c r="AE67" s="42"/>
      <c r="AF67" s="42"/>
      <c r="AG67" s="42"/>
      <c r="AH67" s="42"/>
      <c r="AI67" s="42"/>
      <c r="AJ67" s="42"/>
      <c r="AK67" s="42"/>
      <c r="AL67" s="42"/>
      <c r="AM67" s="42"/>
      <c r="AN67" s="42"/>
      <c r="AO67" s="42"/>
      <c r="AP67" s="42"/>
      <c r="AQ67" s="94"/>
    </row>
    <row r="68" spans="3:49" s="31" customFormat="1" ht="54">
      <c r="C68" s="73" t="s">
        <v>56</v>
      </c>
      <c r="D68" s="546" t="str">
        <v>建設　　　　　　　　</v>
      </c>
      <c r="E68" s="546" t="str">
        <v>電力・ガス・熱供給</v>
      </c>
      <c r="F68" s="546" t="str">
        <v>水道</v>
      </c>
      <c r="G68" s="546" t="str">
        <v>廃棄物処理</v>
      </c>
      <c r="H68" s="546" t="str">
        <v>商業　　　　　　　　</v>
      </c>
      <c r="I68" s="546" t="str">
        <v>金融・保険　　　　　</v>
      </c>
      <c r="J68" s="546" t="str">
        <v>不動産　　　　　　　</v>
      </c>
      <c r="K68" s="546" t="str">
        <v>運輸・郵便　　　</v>
      </c>
      <c r="L68" s="546" t="str">
        <v>情報通信</v>
      </c>
      <c r="M68" s="546" t="str">
        <v>公務　　　　　　　　</v>
      </c>
      <c r="N68" s="546" t="str">
        <v>教育・研究　　　　　</v>
      </c>
      <c r="O68" s="546" t="str">
        <v>医療・福祉</v>
      </c>
      <c r="P68" s="546" t="str">
        <v>その他の非営利団体サービス</v>
      </c>
      <c r="Q68" s="546" t="str">
        <v>対事業所サービス</v>
      </c>
      <c r="R68" s="546" t="str">
        <v>宿泊業</v>
      </c>
      <c r="S68" s="546" t="str">
        <v>飲食サービス</v>
      </c>
      <c r="T68" s="546" t="str">
        <v>娯楽サービス</v>
      </c>
      <c r="U68" s="546" t="str">
        <v>対個人サービス</v>
      </c>
      <c r="V68" s="546" t="str">
        <v>事務用品</v>
      </c>
      <c r="W68" s="546" t="str">
        <v>分類不明</v>
      </c>
      <c r="X68" s="42"/>
      <c r="Y68" s="42"/>
      <c r="Z68" s="42"/>
      <c r="AA68" s="42"/>
      <c r="AB68" s="42"/>
      <c r="AC68" s="42"/>
      <c r="AD68" s="42"/>
      <c r="AE68" s="42"/>
      <c r="AF68" s="42"/>
      <c r="AG68" s="42"/>
      <c r="AH68" s="42"/>
      <c r="AI68" s="42"/>
      <c r="AJ68" s="42"/>
      <c r="AK68" s="42"/>
      <c r="AL68" s="42"/>
      <c r="AM68" s="42"/>
      <c r="AN68" s="42"/>
      <c r="AO68" s="42"/>
      <c r="AP68" s="42"/>
      <c r="AQ68" s="94"/>
    </row>
    <row r="69" spans="3:49" s="31" customFormat="1" ht="13.5">
      <c r="C69" s="98" t="s">
        <v>192</v>
      </c>
      <c r="D69" s="99">
        <f t="array" ref="D69:W69">+$Z66:$AS66</f>
        <v>0.3501929653184887</v>
      </c>
      <c r="E69" s="99">
        <v>8.9531415119947971E-2</v>
      </c>
      <c r="F69" s="99">
        <v>0.12767412458176414</v>
      </c>
      <c r="G69" s="99">
        <v>0.48222146178247099</v>
      </c>
      <c r="H69" s="99">
        <v>0.39474771690408444</v>
      </c>
      <c r="I69" s="99">
        <v>0.30639705830566066</v>
      </c>
      <c r="J69" s="99">
        <v>5.5680196330048289E-2</v>
      </c>
      <c r="K69" s="99">
        <v>0.35747176796945435</v>
      </c>
      <c r="L69" s="99">
        <v>0.23110713390356399</v>
      </c>
      <c r="M69" s="99">
        <v>0.36779093626230436</v>
      </c>
      <c r="N69" s="99">
        <v>0.62915693426597918</v>
      </c>
      <c r="O69" s="99">
        <v>0.47136425072776117</v>
      </c>
      <c r="P69" s="100">
        <v>0.50106538418309743</v>
      </c>
      <c r="Q69" s="99">
        <v>0.34417857134523627</v>
      </c>
      <c r="R69" s="99">
        <v>0.27322684843468026</v>
      </c>
      <c r="S69" s="99">
        <v>0.2954770336756985</v>
      </c>
      <c r="T69" s="99">
        <v>0.23171023916787242</v>
      </c>
      <c r="U69" s="99">
        <v>0.29684809602828538</v>
      </c>
      <c r="V69" s="571">
        <v>0</v>
      </c>
      <c r="W69" s="571">
        <v>3.5770490469312639E-2</v>
      </c>
      <c r="X69" s="42"/>
      <c r="Y69" s="42"/>
      <c r="Z69" s="42"/>
      <c r="AA69" s="42"/>
      <c r="AB69" s="42"/>
      <c r="AC69" s="42"/>
      <c r="AD69" s="42"/>
      <c r="AE69" s="42"/>
      <c r="AF69" s="42"/>
      <c r="AG69" s="42"/>
      <c r="AH69" s="42"/>
      <c r="AI69" s="42"/>
      <c r="AJ69" s="42"/>
      <c r="AK69" s="42"/>
      <c r="AL69" s="42"/>
      <c r="AM69" s="42"/>
      <c r="AN69" s="42"/>
      <c r="AO69" s="42"/>
      <c r="AP69" s="42"/>
      <c r="AQ69" s="94"/>
    </row>
    <row r="70" spans="3:49" s="31" customFormat="1" ht="10.7" customHeight="1">
      <c r="C70" s="82"/>
      <c r="D70" s="101"/>
      <c r="E70" s="101"/>
      <c r="F70" s="101"/>
      <c r="G70" s="101"/>
      <c r="H70" s="101"/>
      <c r="I70" s="101"/>
      <c r="J70" s="101"/>
      <c r="K70" s="101"/>
      <c r="L70" s="101"/>
      <c r="M70" s="101"/>
      <c r="N70" s="101"/>
      <c r="O70" s="101"/>
      <c r="P70" s="101"/>
      <c r="Q70" s="101"/>
      <c r="R70" s="101"/>
      <c r="S70" s="101"/>
      <c r="T70" s="101"/>
      <c r="U70" s="101"/>
      <c r="V70" s="101"/>
      <c r="W70" s="50"/>
      <c r="X70" s="50"/>
      <c r="Y70" s="94"/>
      <c r="Z70" s="94"/>
      <c r="AA70" s="94"/>
      <c r="AB70" s="94"/>
      <c r="AC70" s="94"/>
      <c r="AD70" s="94"/>
      <c r="AE70" s="94"/>
      <c r="AF70" s="94"/>
      <c r="AG70" s="94"/>
      <c r="AH70" s="94"/>
      <c r="AI70" s="94"/>
      <c r="AJ70" s="94"/>
      <c r="AK70" s="94"/>
      <c r="AL70" s="94"/>
      <c r="AM70" s="94"/>
      <c r="AN70" s="94"/>
      <c r="AO70" s="94"/>
      <c r="AP70" s="94"/>
      <c r="AQ70" s="94"/>
    </row>
    <row r="71" spans="3:49" s="31" customFormat="1" ht="17.25">
      <c r="C71" s="32" t="s">
        <v>199</v>
      </c>
      <c r="D71" s="50"/>
      <c r="E71" s="50"/>
      <c r="F71" s="50"/>
      <c r="G71" s="50"/>
      <c r="H71" s="50"/>
      <c r="I71" s="50"/>
      <c r="J71" s="50"/>
      <c r="K71" s="50"/>
      <c r="L71" s="50"/>
      <c r="M71" s="50"/>
      <c r="N71" s="50"/>
      <c r="O71" s="50"/>
      <c r="P71" s="50"/>
      <c r="Q71" s="50"/>
      <c r="R71" s="50"/>
      <c r="S71" s="50"/>
      <c r="T71" s="50"/>
      <c r="U71" s="50"/>
      <c r="V71" s="50"/>
      <c r="W71" s="29" t="s">
        <v>55</v>
      </c>
      <c r="X71" s="50"/>
    </row>
    <row r="72" spans="3:49" s="31" customFormat="1" ht="13.5">
      <c r="C72" s="47"/>
      <c r="D72" s="596">
        <f t="array" ref="D72:AS73">+TRANSPOSE('入力 _県内外'!$B$6:$C$47)</f>
        <v>1</v>
      </c>
      <c r="E72" s="596">
        <v>2</v>
      </c>
      <c r="F72" s="596">
        <v>3</v>
      </c>
      <c r="G72" s="596">
        <v>4</v>
      </c>
      <c r="H72" s="596">
        <v>5</v>
      </c>
      <c r="I72" s="596">
        <v>6</v>
      </c>
      <c r="J72" s="596">
        <v>7</v>
      </c>
      <c r="K72" s="596">
        <v>8</v>
      </c>
      <c r="L72" s="596">
        <v>9</v>
      </c>
      <c r="M72" s="596">
        <v>10</v>
      </c>
      <c r="N72" s="596">
        <v>11</v>
      </c>
      <c r="O72" s="596">
        <v>12</v>
      </c>
      <c r="P72" s="596">
        <v>13</v>
      </c>
      <c r="Q72" s="596">
        <v>14</v>
      </c>
      <c r="R72" s="596">
        <v>15</v>
      </c>
      <c r="S72" s="596">
        <v>16</v>
      </c>
      <c r="T72" s="596">
        <v>17</v>
      </c>
      <c r="U72" s="596">
        <v>18</v>
      </c>
      <c r="V72" s="596">
        <v>19</v>
      </c>
      <c r="W72" s="596">
        <v>20</v>
      </c>
      <c r="X72" s="596">
        <v>21</v>
      </c>
      <c r="Y72" s="596">
        <v>22</v>
      </c>
      <c r="Z72" s="596">
        <v>23</v>
      </c>
      <c r="AA72" s="596">
        <v>24</v>
      </c>
      <c r="AB72" s="596">
        <v>25</v>
      </c>
      <c r="AC72" s="596">
        <v>26</v>
      </c>
      <c r="AD72" s="596">
        <v>27</v>
      </c>
      <c r="AE72" s="596">
        <v>28</v>
      </c>
      <c r="AF72" s="596">
        <v>29</v>
      </c>
      <c r="AG72" s="596">
        <v>30</v>
      </c>
      <c r="AH72" s="596">
        <v>31</v>
      </c>
      <c r="AI72" s="596">
        <v>32</v>
      </c>
      <c r="AJ72" s="596">
        <v>33</v>
      </c>
      <c r="AK72" s="596">
        <v>34</v>
      </c>
      <c r="AL72" s="596">
        <v>35</v>
      </c>
      <c r="AM72" s="596">
        <v>36</v>
      </c>
      <c r="AN72" s="596">
        <v>37</v>
      </c>
      <c r="AO72" s="596">
        <v>38</v>
      </c>
      <c r="AP72" s="596">
        <v>39</v>
      </c>
      <c r="AQ72" s="596">
        <v>40</v>
      </c>
      <c r="AR72" s="596">
        <v>41</v>
      </c>
      <c r="AS72" s="596">
        <v>42</v>
      </c>
      <c r="AT72" s="94" t="s">
        <v>586</v>
      </c>
      <c r="AU72" s="94"/>
      <c r="AV72" s="47"/>
      <c r="AW72" s="94" t="s">
        <v>586</v>
      </c>
    </row>
    <row r="73" spans="3:49" s="31" customFormat="1" ht="54">
      <c r="C73" s="73" t="s">
        <v>56</v>
      </c>
      <c r="D73" s="546" t="str">
        <v>農業　　　　　</v>
      </c>
      <c r="E73" s="546" t="str">
        <v>林業　　　　　</v>
      </c>
      <c r="F73" s="546" t="str">
        <v>漁業　　　　</v>
      </c>
      <c r="G73" s="546" t="str">
        <v>鉱業</v>
      </c>
      <c r="H73" s="546" t="str">
        <v>飲食料品　　　　　　　</v>
      </c>
      <c r="I73" s="546" t="str">
        <v>繊維製品　</v>
      </c>
      <c r="J73" s="546" t="str">
        <v>パルプ・紙・木製品</v>
      </c>
      <c r="K73" s="546" t="str">
        <v>化学製品  　　　  　</v>
      </c>
      <c r="L73" s="546" t="str">
        <v>石油・石炭製品　　　</v>
      </c>
      <c r="M73" s="546" t="str">
        <v>プラスチック・ゴム</v>
      </c>
      <c r="N73" s="546" t="str">
        <v>窯業・土石製品　　</v>
      </c>
      <c r="O73" s="546" t="str">
        <v>鉄鋼　　　　　　　　</v>
      </c>
      <c r="P73" s="546" t="str">
        <v>非鉄金属　　　　　　</v>
      </c>
      <c r="Q73" s="546" t="str">
        <v>金属製品　　　　　　</v>
      </c>
      <c r="R73" s="546" t="str">
        <v>はん用機械</v>
      </c>
      <c r="S73" s="546" t="str">
        <v>生産用機械</v>
      </c>
      <c r="T73" s="546" t="str">
        <v>業務用機械</v>
      </c>
      <c r="U73" s="546" t="str">
        <v>電子部品</v>
      </c>
      <c r="V73" s="546" t="str">
        <v>電気機械　　　　　　</v>
      </c>
      <c r="W73" s="546" t="str">
        <v>情報・通信機器</v>
      </c>
      <c r="X73" s="546" t="str">
        <v>輸送機械  　　　　　</v>
      </c>
      <c r="Y73" s="546" t="str">
        <v>その他の製造工業製品</v>
      </c>
      <c r="Z73" s="546" t="str">
        <v>建設　　　　　　　　</v>
      </c>
      <c r="AA73" s="546" t="str">
        <v>電力・ガス・熱供給</v>
      </c>
      <c r="AB73" s="546" t="str">
        <v>水道</v>
      </c>
      <c r="AC73" s="546" t="str">
        <v>廃棄物処理</v>
      </c>
      <c r="AD73" s="546" t="str">
        <v>商業　　　　　　　　</v>
      </c>
      <c r="AE73" s="546" t="str">
        <v>金融・保険　　　　　</v>
      </c>
      <c r="AF73" s="546" t="str">
        <v>不動産　　　　　　　</v>
      </c>
      <c r="AG73" s="546" t="str">
        <v>運輸・郵便　　　</v>
      </c>
      <c r="AH73" s="546" t="str">
        <v>情報通信</v>
      </c>
      <c r="AI73" s="546" t="str">
        <v>公務　　　　　　　　</v>
      </c>
      <c r="AJ73" s="546" t="str">
        <v>教育・研究　　　　　</v>
      </c>
      <c r="AK73" s="546" t="str">
        <v>医療・福祉</v>
      </c>
      <c r="AL73" s="546" t="str">
        <v>その他の非営利団体サービス</v>
      </c>
      <c r="AM73" s="546" t="str">
        <v>対事業所サービス</v>
      </c>
      <c r="AN73" s="546" t="str">
        <v>宿泊業</v>
      </c>
      <c r="AO73" s="546" t="str">
        <v>飲食サービス</v>
      </c>
      <c r="AP73" s="546" t="str">
        <v>娯楽サービス</v>
      </c>
      <c r="AQ73" s="546" t="str">
        <v>対個人サービス</v>
      </c>
      <c r="AR73" s="546" t="str">
        <v>事務用品</v>
      </c>
      <c r="AS73" s="546" t="str">
        <v>分類不明</v>
      </c>
      <c r="AT73" s="94" t="s">
        <v>586</v>
      </c>
      <c r="AU73" s="94"/>
      <c r="AV73" s="30" t="s">
        <v>90</v>
      </c>
      <c r="AW73" s="94" t="s">
        <v>586</v>
      </c>
    </row>
    <row r="74" spans="3:49" s="31" customFormat="1" ht="13.5">
      <c r="C74" s="74" t="s">
        <v>114</v>
      </c>
      <c r="D74" s="75">
        <f>D52*D$66</f>
        <v>0</v>
      </c>
      <c r="E74" s="75">
        <f t="shared" ref="E74:AS76" si="9">E52*E$66</f>
        <v>0</v>
      </c>
      <c r="F74" s="75">
        <f t="shared" si="9"/>
        <v>0</v>
      </c>
      <c r="G74" s="75">
        <f t="shared" si="9"/>
        <v>0</v>
      </c>
      <c r="H74" s="75">
        <f t="shared" si="9"/>
        <v>0</v>
      </c>
      <c r="I74" s="75">
        <f t="shared" si="9"/>
        <v>0</v>
      </c>
      <c r="J74" s="75">
        <f t="shared" si="9"/>
        <v>0</v>
      </c>
      <c r="K74" s="75">
        <f t="shared" si="9"/>
        <v>0</v>
      </c>
      <c r="L74" s="75">
        <f t="shared" si="9"/>
        <v>0</v>
      </c>
      <c r="M74" s="75">
        <f t="shared" si="9"/>
        <v>0</v>
      </c>
      <c r="N74" s="75">
        <f t="shared" si="9"/>
        <v>0</v>
      </c>
      <c r="O74" s="75">
        <f t="shared" si="9"/>
        <v>0</v>
      </c>
      <c r="P74" s="75">
        <f t="shared" si="9"/>
        <v>0</v>
      </c>
      <c r="Q74" s="92">
        <f t="shared" si="9"/>
        <v>0</v>
      </c>
      <c r="R74" s="92">
        <f t="shared" si="9"/>
        <v>0</v>
      </c>
      <c r="S74" s="92">
        <f t="shared" si="9"/>
        <v>0</v>
      </c>
      <c r="T74" s="92">
        <f t="shared" si="9"/>
        <v>0</v>
      </c>
      <c r="U74" s="92">
        <f t="shared" si="9"/>
        <v>0</v>
      </c>
      <c r="V74" s="92">
        <f t="shared" si="9"/>
        <v>0</v>
      </c>
      <c r="W74" s="75">
        <f t="shared" si="9"/>
        <v>0</v>
      </c>
      <c r="X74" s="75">
        <f t="shared" si="9"/>
        <v>0</v>
      </c>
      <c r="Y74" s="75">
        <f t="shared" si="9"/>
        <v>0</v>
      </c>
      <c r="Z74" s="75">
        <f t="shared" si="9"/>
        <v>0</v>
      </c>
      <c r="AA74" s="75">
        <f t="shared" si="9"/>
        <v>0</v>
      </c>
      <c r="AB74" s="75">
        <f t="shared" si="9"/>
        <v>0</v>
      </c>
      <c r="AC74" s="75">
        <f t="shared" si="9"/>
        <v>0</v>
      </c>
      <c r="AD74" s="75">
        <f t="shared" si="9"/>
        <v>0</v>
      </c>
      <c r="AE74" s="75">
        <f t="shared" si="9"/>
        <v>0</v>
      </c>
      <c r="AF74" s="75">
        <f t="shared" si="9"/>
        <v>0</v>
      </c>
      <c r="AG74" s="75">
        <f t="shared" si="9"/>
        <v>0</v>
      </c>
      <c r="AH74" s="75">
        <f t="shared" si="9"/>
        <v>0</v>
      </c>
      <c r="AI74" s="75">
        <f t="shared" si="9"/>
        <v>0</v>
      </c>
      <c r="AJ74" s="75">
        <f t="shared" si="9"/>
        <v>0</v>
      </c>
      <c r="AK74" s="75">
        <f t="shared" si="9"/>
        <v>0</v>
      </c>
      <c r="AL74" s="75">
        <f t="shared" si="9"/>
        <v>0</v>
      </c>
      <c r="AM74" s="75">
        <f t="shared" si="9"/>
        <v>0</v>
      </c>
      <c r="AN74" s="75">
        <f t="shared" si="9"/>
        <v>0</v>
      </c>
      <c r="AO74" s="75">
        <f t="shared" si="9"/>
        <v>0</v>
      </c>
      <c r="AP74" s="75">
        <f t="shared" si="9"/>
        <v>0</v>
      </c>
      <c r="AQ74" s="75">
        <f t="shared" si="9"/>
        <v>0</v>
      </c>
      <c r="AR74" s="75">
        <f t="shared" si="9"/>
        <v>0</v>
      </c>
      <c r="AS74" s="75">
        <f t="shared" si="9"/>
        <v>0</v>
      </c>
      <c r="AV74" s="568">
        <f>+SUM(D74:AS74)-X80</f>
        <v>0</v>
      </c>
    </row>
    <row r="75" spans="3:49" s="31" customFormat="1" ht="13.5">
      <c r="C75" s="77" t="s">
        <v>115</v>
      </c>
      <c r="D75" s="37">
        <f t="shared" ref="D75:S76" si="10">D53*D$66</f>
        <v>0</v>
      </c>
      <c r="E75" s="37">
        <f t="shared" si="10"/>
        <v>0</v>
      </c>
      <c r="F75" s="37">
        <f t="shared" si="10"/>
        <v>0</v>
      </c>
      <c r="G75" s="37">
        <f t="shared" si="10"/>
        <v>0</v>
      </c>
      <c r="H75" s="37">
        <f t="shared" si="10"/>
        <v>0</v>
      </c>
      <c r="I75" s="37">
        <f t="shared" si="10"/>
        <v>0</v>
      </c>
      <c r="J75" s="37">
        <f t="shared" si="10"/>
        <v>0</v>
      </c>
      <c r="K75" s="37">
        <f t="shared" si="10"/>
        <v>0</v>
      </c>
      <c r="L75" s="37">
        <f t="shared" si="10"/>
        <v>0</v>
      </c>
      <c r="M75" s="37">
        <f t="shared" si="10"/>
        <v>0</v>
      </c>
      <c r="N75" s="37">
        <f t="shared" si="10"/>
        <v>0</v>
      </c>
      <c r="O75" s="37">
        <f t="shared" si="10"/>
        <v>0</v>
      </c>
      <c r="P75" s="37">
        <f t="shared" si="10"/>
        <v>0</v>
      </c>
      <c r="Q75" s="93">
        <f t="shared" si="10"/>
        <v>0</v>
      </c>
      <c r="R75" s="93">
        <f t="shared" si="10"/>
        <v>0</v>
      </c>
      <c r="S75" s="93">
        <f t="shared" si="10"/>
        <v>0</v>
      </c>
      <c r="T75" s="93">
        <f t="shared" si="9"/>
        <v>0</v>
      </c>
      <c r="U75" s="93">
        <f t="shared" si="9"/>
        <v>0</v>
      </c>
      <c r="V75" s="93">
        <f t="shared" si="9"/>
        <v>0</v>
      </c>
      <c r="W75" s="37">
        <f t="shared" si="9"/>
        <v>0</v>
      </c>
      <c r="X75" s="37">
        <f t="shared" si="9"/>
        <v>0</v>
      </c>
      <c r="Y75" s="37">
        <f t="shared" si="9"/>
        <v>0</v>
      </c>
      <c r="Z75" s="37">
        <f t="shared" si="9"/>
        <v>0</v>
      </c>
      <c r="AA75" s="37">
        <f t="shared" si="9"/>
        <v>0</v>
      </c>
      <c r="AB75" s="37">
        <f t="shared" si="9"/>
        <v>0</v>
      </c>
      <c r="AC75" s="37">
        <f t="shared" si="9"/>
        <v>0</v>
      </c>
      <c r="AD75" s="37">
        <f t="shared" si="9"/>
        <v>0</v>
      </c>
      <c r="AE75" s="37">
        <f t="shared" si="9"/>
        <v>0</v>
      </c>
      <c r="AF75" s="37">
        <f t="shared" si="9"/>
        <v>0</v>
      </c>
      <c r="AG75" s="37">
        <f t="shared" si="9"/>
        <v>0</v>
      </c>
      <c r="AH75" s="37">
        <f t="shared" si="9"/>
        <v>0</v>
      </c>
      <c r="AI75" s="37">
        <f t="shared" si="9"/>
        <v>0</v>
      </c>
      <c r="AJ75" s="37">
        <f t="shared" si="9"/>
        <v>0</v>
      </c>
      <c r="AK75" s="37">
        <f t="shared" si="9"/>
        <v>0</v>
      </c>
      <c r="AL75" s="37">
        <f t="shared" si="9"/>
        <v>0</v>
      </c>
      <c r="AM75" s="37">
        <f t="shared" si="9"/>
        <v>0</v>
      </c>
      <c r="AN75" s="37">
        <f t="shared" si="9"/>
        <v>0</v>
      </c>
      <c r="AO75" s="37">
        <f t="shared" si="9"/>
        <v>0</v>
      </c>
      <c r="AP75" s="37">
        <f t="shared" si="9"/>
        <v>0</v>
      </c>
      <c r="AQ75" s="37">
        <f t="shared" si="9"/>
        <v>0</v>
      </c>
      <c r="AR75" s="37">
        <f t="shared" si="9"/>
        <v>0</v>
      </c>
      <c r="AS75" s="37">
        <f t="shared" si="9"/>
        <v>0</v>
      </c>
      <c r="AV75" s="568">
        <f t="shared" ref="AV75:AV77" si="11">+SUM(D75:AS75)-X81</f>
        <v>0</v>
      </c>
    </row>
    <row r="76" spans="3:49" s="31" customFormat="1" ht="13.5">
      <c r="C76" s="77" t="s">
        <v>116</v>
      </c>
      <c r="D76" s="37">
        <f t="shared" si="10"/>
        <v>0</v>
      </c>
      <c r="E76" s="37">
        <f t="shared" si="9"/>
        <v>0</v>
      </c>
      <c r="F76" s="37">
        <f t="shared" si="9"/>
        <v>0</v>
      </c>
      <c r="G76" s="37">
        <f t="shared" si="9"/>
        <v>0</v>
      </c>
      <c r="H76" s="37">
        <f t="shared" si="9"/>
        <v>0</v>
      </c>
      <c r="I76" s="37">
        <f t="shared" si="9"/>
        <v>0</v>
      </c>
      <c r="J76" s="37">
        <f t="shared" si="9"/>
        <v>0</v>
      </c>
      <c r="K76" s="37">
        <f t="shared" si="9"/>
        <v>0</v>
      </c>
      <c r="L76" s="37">
        <f t="shared" si="9"/>
        <v>0</v>
      </c>
      <c r="M76" s="37">
        <f t="shared" si="9"/>
        <v>0</v>
      </c>
      <c r="N76" s="37">
        <f t="shared" si="9"/>
        <v>0</v>
      </c>
      <c r="O76" s="37">
        <f t="shared" si="9"/>
        <v>0</v>
      </c>
      <c r="P76" s="37">
        <f t="shared" si="9"/>
        <v>0</v>
      </c>
      <c r="Q76" s="93">
        <f t="shared" si="9"/>
        <v>0</v>
      </c>
      <c r="R76" s="93">
        <f t="shared" si="9"/>
        <v>0</v>
      </c>
      <c r="S76" s="93">
        <f t="shared" si="9"/>
        <v>0</v>
      </c>
      <c r="T76" s="93">
        <f t="shared" si="9"/>
        <v>0</v>
      </c>
      <c r="U76" s="93">
        <f t="shared" si="9"/>
        <v>0</v>
      </c>
      <c r="V76" s="93">
        <f t="shared" si="9"/>
        <v>0</v>
      </c>
      <c r="W76" s="37">
        <f t="shared" si="9"/>
        <v>0</v>
      </c>
      <c r="X76" s="37">
        <f t="shared" si="9"/>
        <v>0</v>
      </c>
      <c r="Y76" s="37">
        <f t="shared" si="9"/>
        <v>0</v>
      </c>
      <c r="Z76" s="37">
        <f t="shared" si="9"/>
        <v>0</v>
      </c>
      <c r="AA76" s="37">
        <f t="shared" si="9"/>
        <v>0</v>
      </c>
      <c r="AB76" s="37">
        <f t="shared" si="9"/>
        <v>0</v>
      </c>
      <c r="AC76" s="37">
        <f t="shared" si="9"/>
        <v>0</v>
      </c>
      <c r="AD76" s="37">
        <f t="shared" si="9"/>
        <v>0</v>
      </c>
      <c r="AE76" s="37">
        <f t="shared" si="9"/>
        <v>0</v>
      </c>
      <c r="AF76" s="37">
        <f t="shared" si="9"/>
        <v>0</v>
      </c>
      <c r="AG76" s="37">
        <f t="shared" si="9"/>
        <v>0</v>
      </c>
      <c r="AH76" s="37">
        <f t="shared" si="9"/>
        <v>0</v>
      </c>
      <c r="AI76" s="37">
        <f t="shared" si="9"/>
        <v>0</v>
      </c>
      <c r="AJ76" s="37">
        <f t="shared" si="9"/>
        <v>0</v>
      </c>
      <c r="AK76" s="37">
        <f t="shared" si="9"/>
        <v>0</v>
      </c>
      <c r="AL76" s="37">
        <f t="shared" si="9"/>
        <v>0</v>
      </c>
      <c r="AM76" s="37">
        <f t="shared" si="9"/>
        <v>0</v>
      </c>
      <c r="AN76" s="37">
        <f t="shared" si="9"/>
        <v>0</v>
      </c>
      <c r="AO76" s="37">
        <f t="shared" si="9"/>
        <v>0</v>
      </c>
      <c r="AP76" s="37">
        <f t="shared" si="9"/>
        <v>0</v>
      </c>
      <c r="AQ76" s="37">
        <f t="shared" si="9"/>
        <v>0</v>
      </c>
      <c r="AR76" s="37">
        <f t="shared" si="9"/>
        <v>0</v>
      </c>
      <c r="AS76" s="37">
        <f t="shared" si="9"/>
        <v>0</v>
      </c>
      <c r="AV76" s="568">
        <f t="shared" si="11"/>
        <v>0</v>
      </c>
    </row>
    <row r="77" spans="3:49" s="31" customFormat="1" ht="13.5">
      <c r="C77" s="77" t="s">
        <v>107</v>
      </c>
      <c r="D77" s="37">
        <f t="shared" ref="D77" si="12">SUM(D74:D76)</f>
        <v>0</v>
      </c>
      <c r="E77" s="37">
        <f t="shared" ref="E77:AS77" si="13">SUM(E74:E76)</f>
        <v>0</v>
      </c>
      <c r="F77" s="37">
        <f t="shared" si="13"/>
        <v>0</v>
      </c>
      <c r="G77" s="37">
        <f t="shared" si="13"/>
        <v>0</v>
      </c>
      <c r="H77" s="37">
        <f t="shared" si="13"/>
        <v>0</v>
      </c>
      <c r="I77" s="37">
        <f t="shared" si="13"/>
        <v>0</v>
      </c>
      <c r="J77" s="37">
        <f t="shared" si="13"/>
        <v>0</v>
      </c>
      <c r="K77" s="37">
        <f t="shared" si="13"/>
        <v>0</v>
      </c>
      <c r="L77" s="37">
        <f t="shared" si="13"/>
        <v>0</v>
      </c>
      <c r="M77" s="37">
        <f t="shared" si="13"/>
        <v>0</v>
      </c>
      <c r="N77" s="37">
        <f t="shared" si="13"/>
        <v>0</v>
      </c>
      <c r="O77" s="37">
        <f t="shared" si="13"/>
        <v>0</v>
      </c>
      <c r="P77" s="37">
        <f t="shared" si="13"/>
        <v>0</v>
      </c>
      <c r="Q77" s="93">
        <f t="shared" si="13"/>
        <v>0</v>
      </c>
      <c r="R77" s="93">
        <f t="shared" si="13"/>
        <v>0</v>
      </c>
      <c r="S77" s="93">
        <f t="shared" si="13"/>
        <v>0</v>
      </c>
      <c r="T77" s="93">
        <f t="shared" si="13"/>
        <v>0</v>
      </c>
      <c r="U77" s="93">
        <f t="shared" si="13"/>
        <v>0</v>
      </c>
      <c r="V77" s="93">
        <f t="shared" si="13"/>
        <v>0</v>
      </c>
      <c r="W77" s="37">
        <f t="shared" si="13"/>
        <v>0</v>
      </c>
      <c r="X77" s="41">
        <f t="shared" si="13"/>
        <v>0</v>
      </c>
      <c r="Y77" s="41">
        <f t="shared" si="13"/>
        <v>0</v>
      </c>
      <c r="Z77" s="41">
        <f t="shared" si="13"/>
        <v>0</v>
      </c>
      <c r="AA77" s="41">
        <f t="shared" si="13"/>
        <v>0</v>
      </c>
      <c r="AB77" s="41">
        <f t="shared" si="13"/>
        <v>0</v>
      </c>
      <c r="AC77" s="41">
        <f t="shared" si="13"/>
        <v>0</v>
      </c>
      <c r="AD77" s="41">
        <f t="shared" si="13"/>
        <v>0</v>
      </c>
      <c r="AE77" s="41">
        <f t="shared" si="13"/>
        <v>0</v>
      </c>
      <c r="AF77" s="41">
        <f t="shared" si="13"/>
        <v>0</v>
      </c>
      <c r="AG77" s="41">
        <f t="shared" si="13"/>
        <v>0</v>
      </c>
      <c r="AH77" s="41">
        <f t="shared" si="13"/>
        <v>0</v>
      </c>
      <c r="AI77" s="41">
        <f t="shared" si="13"/>
        <v>0</v>
      </c>
      <c r="AJ77" s="41">
        <f t="shared" si="13"/>
        <v>0</v>
      </c>
      <c r="AK77" s="41">
        <f t="shared" si="13"/>
        <v>0</v>
      </c>
      <c r="AL77" s="41">
        <f t="shared" si="13"/>
        <v>0</v>
      </c>
      <c r="AM77" s="41">
        <f t="shared" si="13"/>
        <v>0</v>
      </c>
      <c r="AN77" s="41">
        <f t="shared" si="13"/>
        <v>0</v>
      </c>
      <c r="AO77" s="41">
        <f t="shared" si="13"/>
        <v>0</v>
      </c>
      <c r="AP77" s="41">
        <f t="shared" si="13"/>
        <v>0</v>
      </c>
      <c r="AQ77" s="41">
        <f t="shared" si="13"/>
        <v>0</v>
      </c>
      <c r="AR77" s="41">
        <f t="shared" si="13"/>
        <v>0</v>
      </c>
      <c r="AS77" s="41">
        <f t="shared" si="13"/>
        <v>0</v>
      </c>
      <c r="AV77" s="568">
        <f t="shared" si="11"/>
        <v>0</v>
      </c>
    </row>
    <row r="78" spans="3:49" s="31" customFormat="1" ht="13.5">
      <c r="C78" s="47"/>
      <c r="D78" s="545">
        <f t="array" ref="D78:W79">+Z72:AS73</f>
        <v>23</v>
      </c>
      <c r="E78" s="545">
        <v>24</v>
      </c>
      <c r="F78" s="545">
        <v>25</v>
      </c>
      <c r="G78" s="545">
        <v>26</v>
      </c>
      <c r="H78" s="545">
        <v>27</v>
      </c>
      <c r="I78" s="545">
        <v>28</v>
      </c>
      <c r="J78" s="545">
        <v>29</v>
      </c>
      <c r="K78" s="545">
        <v>30</v>
      </c>
      <c r="L78" s="545">
        <v>31</v>
      </c>
      <c r="M78" s="545">
        <v>32</v>
      </c>
      <c r="N78" s="545">
        <v>33</v>
      </c>
      <c r="O78" s="545">
        <v>34</v>
      </c>
      <c r="P78" s="545">
        <v>35</v>
      </c>
      <c r="Q78" s="545">
        <v>36</v>
      </c>
      <c r="R78" s="545">
        <v>37</v>
      </c>
      <c r="S78" s="545">
        <v>38</v>
      </c>
      <c r="T78" s="545">
        <v>39</v>
      </c>
      <c r="U78" s="545">
        <v>40</v>
      </c>
      <c r="V78" s="545">
        <v>41</v>
      </c>
      <c r="W78" s="545">
        <v>42</v>
      </c>
      <c r="X78" s="545"/>
    </row>
    <row r="79" spans="3:49" s="31" customFormat="1" ht="54">
      <c r="C79" s="73" t="s">
        <v>56</v>
      </c>
      <c r="D79" s="546" t="str">
        <v>建設　　　　　　　　</v>
      </c>
      <c r="E79" s="546" t="str">
        <v>電力・ガス・熱供給</v>
      </c>
      <c r="F79" s="546" t="str">
        <v>水道</v>
      </c>
      <c r="G79" s="546" t="str">
        <v>廃棄物処理</v>
      </c>
      <c r="H79" s="546" t="str">
        <v>商業　　　　　　　　</v>
      </c>
      <c r="I79" s="546" t="str">
        <v>金融・保険　　　　　</v>
      </c>
      <c r="J79" s="546" t="str">
        <v>不動産　　　　　　　</v>
      </c>
      <c r="K79" s="546" t="str">
        <v>運輸・郵便　　　</v>
      </c>
      <c r="L79" s="546" t="str">
        <v>情報通信</v>
      </c>
      <c r="M79" s="546" t="str">
        <v>公務　　　　　　　　</v>
      </c>
      <c r="N79" s="546" t="str">
        <v>教育・研究　　　　　</v>
      </c>
      <c r="O79" s="546" t="str">
        <v>医療・福祉</v>
      </c>
      <c r="P79" s="546" t="str">
        <v>その他の非営利団体サービス</v>
      </c>
      <c r="Q79" s="546" t="str">
        <v>対事業所サービス</v>
      </c>
      <c r="R79" s="546" t="str">
        <v>宿泊業</v>
      </c>
      <c r="S79" s="546" t="str">
        <v>飲食サービス</v>
      </c>
      <c r="T79" s="546" t="str">
        <v>娯楽サービス</v>
      </c>
      <c r="U79" s="546" t="str">
        <v>対個人サービス</v>
      </c>
      <c r="V79" s="546" t="str">
        <v>事務用品</v>
      </c>
      <c r="W79" s="546" t="str">
        <v>分類不明</v>
      </c>
      <c r="X79" s="546" t="s">
        <v>90</v>
      </c>
    </row>
    <row r="80" spans="3:49" s="31" customFormat="1" ht="13.5">
      <c r="C80" s="74" t="s">
        <v>114</v>
      </c>
      <c r="D80" s="75">
        <f t="array" ref="D80:W83">+Z74:AS77</f>
        <v>0</v>
      </c>
      <c r="E80" s="75">
        <v>0</v>
      </c>
      <c r="F80" s="75">
        <v>0</v>
      </c>
      <c r="G80" s="75">
        <v>0</v>
      </c>
      <c r="H80" s="75">
        <v>0</v>
      </c>
      <c r="I80" s="75">
        <v>0</v>
      </c>
      <c r="J80" s="75">
        <v>0</v>
      </c>
      <c r="K80" s="75">
        <v>0</v>
      </c>
      <c r="L80" s="75">
        <v>0</v>
      </c>
      <c r="M80" s="75">
        <v>0</v>
      </c>
      <c r="N80" s="75">
        <v>0</v>
      </c>
      <c r="O80" s="75">
        <v>0</v>
      </c>
      <c r="P80" s="75">
        <v>0</v>
      </c>
      <c r="Q80" s="92">
        <v>0</v>
      </c>
      <c r="R80" s="92">
        <v>0</v>
      </c>
      <c r="S80" s="92">
        <v>0</v>
      </c>
      <c r="T80" s="92">
        <v>0</v>
      </c>
      <c r="U80" s="92">
        <v>0</v>
      </c>
      <c r="V80" s="92">
        <v>0</v>
      </c>
      <c r="W80" s="75">
        <v>0</v>
      </c>
      <c r="X80" s="75">
        <f>SUM(D74:Y74,D80:W80)</f>
        <v>0</v>
      </c>
    </row>
    <row r="81" spans="3:49" s="31" customFormat="1" ht="13.5">
      <c r="C81" s="77" t="s">
        <v>115</v>
      </c>
      <c r="D81" s="93">
        <v>0</v>
      </c>
      <c r="E81" s="93">
        <v>0</v>
      </c>
      <c r="F81" s="93">
        <v>0</v>
      </c>
      <c r="G81" s="93">
        <v>0</v>
      </c>
      <c r="H81" s="93">
        <v>0</v>
      </c>
      <c r="I81" s="93">
        <v>0</v>
      </c>
      <c r="J81" s="93">
        <v>0</v>
      </c>
      <c r="K81" s="93">
        <v>0</v>
      </c>
      <c r="L81" s="93">
        <v>0</v>
      </c>
      <c r="M81" s="93">
        <v>0</v>
      </c>
      <c r="N81" s="93">
        <v>0</v>
      </c>
      <c r="O81" s="93">
        <v>0</v>
      </c>
      <c r="P81" s="93">
        <v>0</v>
      </c>
      <c r="Q81" s="93">
        <v>0</v>
      </c>
      <c r="R81" s="93">
        <v>0</v>
      </c>
      <c r="S81" s="93">
        <v>0</v>
      </c>
      <c r="T81" s="93">
        <v>0</v>
      </c>
      <c r="U81" s="93">
        <v>0</v>
      </c>
      <c r="V81" s="93">
        <v>0</v>
      </c>
      <c r="W81" s="37">
        <v>0</v>
      </c>
      <c r="X81" s="37">
        <f>SUM(D75:Y75,D81:W81)</f>
        <v>0</v>
      </c>
    </row>
    <row r="82" spans="3:49" s="31" customFormat="1" ht="13.5">
      <c r="C82" s="77" t="s">
        <v>116</v>
      </c>
      <c r="D82" s="37">
        <v>0</v>
      </c>
      <c r="E82" s="37">
        <v>0</v>
      </c>
      <c r="F82" s="37">
        <v>0</v>
      </c>
      <c r="G82" s="37">
        <v>0</v>
      </c>
      <c r="H82" s="37">
        <v>0</v>
      </c>
      <c r="I82" s="37">
        <v>0</v>
      </c>
      <c r="J82" s="37">
        <v>0</v>
      </c>
      <c r="K82" s="37">
        <v>0</v>
      </c>
      <c r="L82" s="37">
        <v>0</v>
      </c>
      <c r="M82" s="37">
        <v>0</v>
      </c>
      <c r="N82" s="37">
        <v>0</v>
      </c>
      <c r="O82" s="37">
        <v>0</v>
      </c>
      <c r="P82" s="37">
        <v>0</v>
      </c>
      <c r="Q82" s="93">
        <v>0</v>
      </c>
      <c r="R82" s="93">
        <v>0</v>
      </c>
      <c r="S82" s="93">
        <v>0</v>
      </c>
      <c r="T82" s="93">
        <v>0</v>
      </c>
      <c r="U82" s="93">
        <v>0</v>
      </c>
      <c r="V82" s="93">
        <v>0</v>
      </c>
      <c r="W82" s="37">
        <v>0</v>
      </c>
      <c r="X82" s="37">
        <f>SUM(D76:Y76,D82:W82)</f>
        <v>0</v>
      </c>
    </row>
    <row r="83" spans="3:49" s="31" customFormat="1" ht="13.5">
      <c r="C83" s="79" t="s">
        <v>107</v>
      </c>
      <c r="D83" s="41">
        <v>0</v>
      </c>
      <c r="E83" s="41">
        <v>0</v>
      </c>
      <c r="F83" s="41">
        <v>0</v>
      </c>
      <c r="G83" s="41">
        <v>0</v>
      </c>
      <c r="H83" s="41">
        <v>0</v>
      </c>
      <c r="I83" s="41">
        <v>0</v>
      </c>
      <c r="J83" s="41">
        <v>0</v>
      </c>
      <c r="K83" s="41">
        <v>0</v>
      </c>
      <c r="L83" s="41">
        <v>0</v>
      </c>
      <c r="M83" s="41">
        <v>0</v>
      </c>
      <c r="N83" s="41">
        <v>0</v>
      </c>
      <c r="O83" s="41">
        <v>0</v>
      </c>
      <c r="P83" s="41">
        <v>0</v>
      </c>
      <c r="Q83" s="41">
        <v>0</v>
      </c>
      <c r="R83" s="41">
        <v>0</v>
      </c>
      <c r="S83" s="41">
        <v>0</v>
      </c>
      <c r="T83" s="41">
        <v>0</v>
      </c>
      <c r="U83" s="41">
        <v>0</v>
      </c>
      <c r="V83" s="41">
        <v>0</v>
      </c>
      <c r="W83" s="41">
        <v>0</v>
      </c>
      <c r="X83" s="41">
        <f>SUM(D77:Y77,D83:W83)</f>
        <v>0</v>
      </c>
    </row>
    <row r="84" spans="3:49" s="31" customFormat="1" ht="9.9499999999999993" customHeight="1">
      <c r="C84" s="82"/>
      <c r="D84" s="42"/>
      <c r="E84" s="42"/>
      <c r="F84" s="42"/>
      <c r="G84" s="42"/>
      <c r="H84" s="42"/>
      <c r="I84" s="42"/>
      <c r="J84" s="42"/>
      <c r="K84" s="42"/>
      <c r="L84" s="42"/>
      <c r="M84" s="42"/>
      <c r="N84" s="42"/>
      <c r="O84" s="42"/>
      <c r="P84" s="42"/>
      <c r="Q84" s="42"/>
      <c r="R84" s="42"/>
      <c r="S84" s="42"/>
      <c r="T84" s="42"/>
      <c r="U84" s="42"/>
      <c r="V84" s="42"/>
      <c r="W84" s="42"/>
      <c r="X84" s="50"/>
    </row>
    <row r="85" spans="3:49" s="31" customFormat="1" ht="13.5">
      <c r="C85" s="31" t="s">
        <v>119</v>
      </c>
      <c r="D85" s="42"/>
      <c r="E85" s="42"/>
      <c r="F85" s="42"/>
      <c r="G85" s="42"/>
      <c r="H85" s="42"/>
      <c r="I85" s="42"/>
      <c r="J85" s="42"/>
      <c r="K85" s="42"/>
      <c r="L85" s="42"/>
      <c r="M85" s="42"/>
      <c r="N85" s="42"/>
      <c r="O85" s="42"/>
      <c r="P85" s="42"/>
      <c r="Q85" s="42"/>
      <c r="R85" s="42"/>
      <c r="S85" s="42"/>
      <c r="T85" s="42"/>
      <c r="U85" s="42"/>
      <c r="V85" s="42"/>
      <c r="W85" s="42"/>
      <c r="X85" s="50"/>
    </row>
    <row r="86" spans="3:49" s="31" customFormat="1" ht="10.7" customHeight="1">
      <c r="D86" s="50"/>
      <c r="E86" s="50"/>
      <c r="F86" s="50"/>
      <c r="G86" s="50"/>
      <c r="H86" s="50"/>
      <c r="I86" s="50"/>
      <c r="J86" s="50"/>
      <c r="K86" s="50"/>
      <c r="L86" s="50"/>
      <c r="M86" s="50"/>
      <c r="N86" s="50"/>
      <c r="O86" s="50"/>
      <c r="P86" s="50"/>
      <c r="Q86" s="50"/>
      <c r="R86" s="50"/>
      <c r="S86" s="50"/>
      <c r="T86" s="50"/>
      <c r="U86" s="50"/>
      <c r="V86" s="50"/>
      <c r="W86" s="50"/>
      <c r="X86" s="50"/>
    </row>
    <row r="87" spans="3:49" s="31" customFormat="1" ht="10.7" customHeight="1">
      <c r="D87" s="50"/>
      <c r="E87" s="50"/>
      <c r="F87" s="50"/>
      <c r="G87" s="50"/>
      <c r="H87" s="50"/>
      <c r="I87" s="50"/>
      <c r="J87" s="50"/>
      <c r="K87" s="50"/>
      <c r="L87" s="50"/>
      <c r="M87" s="50"/>
      <c r="N87" s="50"/>
      <c r="O87" s="50"/>
      <c r="P87" s="50"/>
      <c r="Q87" s="50"/>
      <c r="R87" s="50"/>
      <c r="S87" s="50"/>
      <c r="T87" s="50"/>
      <c r="U87" s="50"/>
      <c r="V87" s="50"/>
      <c r="W87" s="50"/>
      <c r="X87" s="50"/>
    </row>
    <row r="88" spans="3:49" s="31" customFormat="1" ht="18.75">
      <c r="C88" s="49" t="s">
        <v>200</v>
      </c>
      <c r="D88" s="50"/>
      <c r="E88" s="50"/>
      <c r="F88" s="50"/>
      <c r="G88" s="50"/>
      <c r="H88" s="50"/>
      <c r="I88" s="50"/>
      <c r="J88" s="50"/>
      <c r="K88" s="50"/>
      <c r="L88" s="50"/>
      <c r="M88" s="50"/>
      <c r="N88" s="50"/>
      <c r="O88" s="50"/>
      <c r="P88" s="50"/>
      <c r="Q88" s="50"/>
      <c r="R88" s="50"/>
      <c r="S88" s="50"/>
      <c r="T88" s="50"/>
      <c r="U88" s="50"/>
      <c r="V88" s="50"/>
      <c r="W88" s="50"/>
      <c r="X88" s="50"/>
    </row>
    <row r="89" spans="3:49" s="31" customFormat="1" ht="10.7" customHeight="1">
      <c r="D89" s="50"/>
      <c r="E89" s="50"/>
      <c r="F89" s="50"/>
      <c r="G89" s="50"/>
      <c r="H89" s="50"/>
      <c r="I89" s="50"/>
      <c r="J89" s="50"/>
      <c r="K89" s="50"/>
      <c r="L89" s="50"/>
      <c r="M89" s="50"/>
      <c r="N89" s="50"/>
      <c r="O89" s="50"/>
      <c r="P89" s="50"/>
      <c r="Q89" s="50"/>
      <c r="R89" s="50"/>
      <c r="S89" s="50"/>
      <c r="T89" s="50"/>
      <c r="U89" s="50"/>
      <c r="V89" s="50"/>
      <c r="X89" s="50"/>
    </row>
    <row r="90" spans="3:49" s="31" customFormat="1" ht="17.25">
      <c r="C90" s="32" t="s">
        <v>201</v>
      </c>
      <c r="D90" s="50"/>
      <c r="E90" s="50"/>
      <c r="F90" s="50"/>
      <c r="G90" s="50"/>
      <c r="H90" s="50"/>
      <c r="I90" s="50"/>
      <c r="J90" s="50"/>
      <c r="K90" s="50"/>
      <c r="L90" s="50"/>
      <c r="M90" s="50"/>
      <c r="N90" s="50"/>
      <c r="O90" s="50"/>
      <c r="P90" s="50"/>
      <c r="Q90" s="50"/>
      <c r="R90" s="50"/>
      <c r="S90" s="50"/>
      <c r="T90" s="50"/>
      <c r="U90" s="50"/>
      <c r="V90" s="50"/>
      <c r="W90" s="29" t="s">
        <v>55</v>
      </c>
      <c r="X90" s="50"/>
    </row>
    <row r="91" spans="3:49" s="31" customFormat="1" ht="13.5">
      <c r="C91" s="47"/>
      <c r="D91" s="596">
        <f t="array" ref="D91:AS92">+TRANSPOSE('入力 _県内外'!$B$6:$C$47)</f>
        <v>1</v>
      </c>
      <c r="E91" s="596">
        <v>2</v>
      </c>
      <c r="F91" s="596">
        <v>3</v>
      </c>
      <c r="G91" s="596">
        <v>4</v>
      </c>
      <c r="H91" s="596">
        <v>5</v>
      </c>
      <c r="I91" s="596">
        <v>6</v>
      </c>
      <c r="J91" s="596">
        <v>7</v>
      </c>
      <c r="K91" s="596">
        <v>8</v>
      </c>
      <c r="L91" s="596">
        <v>9</v>
      </c>
      <c r="M91" s="596">
        <v>10</v>
      </c>
      <c r="N91" s="596">
        <v>11</v>
      </c>
      <c r="O91" s="596">
        <v>12</v>
      </c>
      <c r="P91" s="596">
        <v>13</v>
      </c>
      <c r="Q91" s="596">
        <v>14</v>
      </c>
      <c r="R91" s="596">
        <v>15</v>
      </c>
      <c r="S91" s="596">
        <v>16</v>
      </c>
      <c r="T91" s="596">
        <v>17</v>
      </c>
      <c r="U91" s="596">
        <v>18</v>
      </c>
      <c r="V91" s="596">
        <v>19</v>
      </c>
      <c r="W91" s="596">
        <v>20</v>
      </c>
      <c r="X91" s="596">
        <v>21</v>
      </c>
      <c r="Y91" s="596">
        <v>22</v>
      </c>
      <c r="Z91" s="596">
        <v>23</v>
      </c>
      <c r="AA91" s="596">
        <v>24</v>
      </c>
      <c r="AB91" s="596">
        <v>25</v>
      </c>
      <c r="AC91" s="596">
        <v>26</v>
      </c>
      <c r="AD91" s="596">
        <v>27</v>
      </c>
      <c r="AE91" s="596">
        <v>28</v>
      </c>
      <c r="AF91" s="596">
        <v>29</v>
      </c>
      <c r="AG91" s="596">
        <v>30</v>
      </c>
      <c r="AH91" s="596">
        <v>31</v>
      </c>
      <c r="AI91" s="596">
        <v>32</v>
      </c>
      <c r="AJ91" s="596">
        <v>33</v>
      </c>
      <c r="AK91" s="596">
        <v>34</v>
      </c>
      <c r="AL91" s="596">
        <v>35</v>
      </c>
      <c r="AM91" s="596">
        <v>36</v>
      </c>
      <c r="AN91" s="596">
        <v>37</v>
      </c>
      <c r="AO91" s="596">
        <v>38</v>
      </c>
      <c r="AP91" s="596">
        <v>39</v>
      </c>
      <c r="AQ91" s="596">
        <v>40</v>
      </c>
      <c r="AR91" s="596">
        <v>41</v>
      </c>
      <c r="AS91" s="596">
        <v>42</v>
      </c>
      <c r="AT91" s="94" t="s">
        <v>586</v>
      </c>
      <c r="AU91" s="94"/>
      <c r="AV91" s="47"/>
      <c r="AW91" s="94" t="s">
        <v>586</v>
      </c>
    </row>
    <row r="92" spans="3:49" s="31" customFormat="1" ht="54">
      <c r="C92" s="73" t="s">
        <v>56</v>
      </c>
      <c r="D92" s="546" t="str">
        <v>農業　　　　　</v>
      </c>
      <c r="E92" s="546" t="str">
        <v>林業　　　　　</v>
      </c>
      <c r="F92" s="546" t="str">
        <v>漁業　　　　</v>
      </c>
      <c r="G92" s="546" t="str">
        <v>鉱業</v>
      </c>
      <c r="H92" s="546" t="str">
        <v>飲食料品　　　　　　　</v>
      </c>
      <c r="I92" s="546" t="str">
        <v>繊維製品　</v>
      </c>
      <c r="J92" s="546" t="str">
        <v>パルプ・紙・木製品</v>
      </c>
      <c r="K92" s="546" t="str">
        <v>化学製品  　　　  　</v>
      </c>
      <c r="L92" s="546" t="str">
        <v>石油・石炭製品　　　</v>
      </c>
      <c r="M92" s="546" t="str">
        <v>プラスチック・ゴム</v>
      </c>
      <c r="N92" s="546" t="str">
        <v>窯業・土石製品　　</v>
      </c>
      <c r="O92" s="546" t="str">
        <v>鉄鋼　　　　　　　　</v>
      </c>
      <c r="P92" s="546" t="str">
        <v>非鉄金属　　　　　　</v>
      </c>
      <c r="Q92" s="546" t="str">
        <v>金属製品　　　　　　</v>
      </c>
      <c r="R92" s="546" t="str">
        <v>はん用機械</v>
      </c>
      <c r="S92" s="546" t="str">
        <v>生産用機械</v>
      </c>
      <c r="T92" s="546" t="str">
        <v>業務用機械</v>
      </c>
      <c r="U92" s="546" t="str">
        <v>電子部品</v>
      </c>
      <c r="V92" s="546" t="str">
        <v>電気機械　　　　　　</v>
      </c>
      <c r="W92" s="546" t="str">
        <v>情報・通信機器</v>
      </c>
      <c r="X92" s="546" t="str">
        <v>輸送機械  　　　　　</v>
      </c>
      <c r="Y92" s="546" t="str">
        <v>その他の製造工業製品</v>
      </c>
      <c r="Z92" s="546" t="str">
        <v>建設　　　　　　　　</v>
      </c>
      <c r="AA92" s="546" t="str">
        <v>電力・ガス・熱供給</v>
      </c>
      <c r="AB92" s="546" t="str">
        <v>水道</v>
      </c>
      <c r="AC92" s="546" t="str">
        <v>廃棄物処理</v>
      </c>
      <c r="AD92" s="546" t="str">
        <v>商業　　　　　　　　</v>
      </c>
      <c r="AE92" s="546" t="str">
        <v>金融・保険　　　　　</v>
      </c>
      <c r="AF92" s="546" t="str">
        <v>不動産　　　　　　　</v>
      </c>
      <c r="AG92" s="546" t="str">
        <v>運輸・郵便　　　</v>
      </c>
      <c r="AH92" s="546" t="str">
        <v>情報通信</v>
      </c>
      <c r="AI92" s="546" t="str">
        <v>公務　　　　　　　　</v>
      </c>
      <c r="AJ92" s="546" t="str">
        <v>教育・研究　　　　　</v>
      </c>
      <c r="AK92" s="546" t="str">
        <v>医療・福祉</v>
      </c>
      <c r="AL92" s="546" t="str">
        <v>その他の非営利団体サービス</v>
      </c>
      <c r="AM92" s="546" t="str">
        <v>対事業所サービス</v>
      </c>
      <c r="AN92" s="546" t="str">
        <v>宿泊業</v>
      </c>
      <c r="AO92" s="546" t="str">
        <v>飲食サービス</v>
      </c>
      <c r="AP92" s="546" t="str">
        <v>娯楽サービス</v>
      </c>
      <c r="AQ92" s="546" t="str">
        <v>対個人サービス</v>
      </c>
      <c r="AR92" s="546" t="str">
        <v>事務用品</v>
      </c>
      <c r="AS92" s="546" t="str">
        <v>分類不明</v>
      </c>
      <c r="AT92" s="94" t="s">
        <v>586</v>
      </c>
      <c r="AU92" s="94"/>
      <c r="AV92" s="30" t="s">
        <v>90</v>
      </c>
      <c r="AW92" s="94" t="s">
        <v>586</v>
      </c>
    </row>
    <row r="93" spans="3:49" s="31" customFormat="1" ht="13.5">
      <c r="C93" s="74" t="s">
        <v>114</v>
      </c>
      <c r="D93" s="75">
        <f t="shared" ref="D93:S95" si="14">D33+D74</f>
        <v>0</v>
      </c>
      <c r="E93" s="75">
        <f t="shared" si="14"/>
        <v>0</v>
      </c>
      <c r="F93" s="75">
        <f t="shared" si="14"/>
        <v>0</v>
      </c>
      <c r="G93" s="75">
        <f t="shared" si="14"/>
        <v>0</v>
      </c>
      <c r="H93" s="75">
        <f t="shared" si="14"/>
        <v>0</v>
      </c>
      <c r="I93" s="75">
        <f t="shared" si="14"/>
        <v>0</v>
      </c>
      <c r="J93" s="75">
        <f t="shared" si="14"/>
        <v>0</v>
      </c>
      <c r="K93" s="75">
        <f t="shared" si="14"/>
        <v>0</v>
      </c>
      <c r="L93" s="75">
        <f t="shared" si="14"/>
        <v>0</v>
      </c>
      <c r="M93" s="75">
        <f t="shared" si="14"/>
        <v>0</v>
      </c>
      <c r="N93" s="75">
        <f t="shared" si="14"/>
        <v>0</v>
      </c>
      <c r="O93" s="75">
        <f t="shared" si="14"/>
        <v>0</v>
      </c>
      <c r="P93" s="75">
        <f t="shared" si="14"/>
        <v>0</v>
      </c>
      <c r="Q93" s="92">
        <f t="shared" si="14"/>
        <v>0</v>
      </c>
      <c r="R93" s="92">
        <f t="shared" si="14"/>
        <v>0</v>
      </c>
      <c r="S93" s="92">
        <f t="shared" si="14"/>
        <v>0</v>
      </c>
      <c r="T93" s="92">
        <f t="shared" ref="E93:AS95" si="15">T33+T74</f>
        <v>0</v>
      </c>
      <c r="U93" s="92">
        <f t="shared" si="15"/>
        <v>0</v>
      </c>
      <c r="V93" s="92">
        <f t="shared" si="15"/>
        <v>0</v>
      </c>
      <c r="W93" s="75">
        <f t="shared" si="15"/>
        <v>0</v>
      </c>
      <c r="X93" s="75">
        <f t="shared" si="15"/>
        <v>0</v>
      </c>
      <c r="Y93" s="75">
        <f t="shared" si="15"/>
        <v>0</v>
      </c>
      <c r="Z93" s="75">
        <f t="shared" si="15"/>
        <v>0</v>
      </c>
      <c r="AA93" s="75">
        <f t="shared" si="15"/>
        <v>0</v>
      </c>
      <c r="AB93" s="75">
        <f t="shared" si="15"/>
        <v>0</v>
      </c>
      <c r="AC93" s="75">
        <f t="shared" si="15"/>
        <v>0</v>
      </c>
      <c r="AD93" s="75">
        <f t="shared" si="15"/>
        <v>0</v>
      </c>
      <c r="AE93" s="75">
        <f t="shared" si="15"/>
        <v>0</v>
      </c>
      <c r="AF93" s="75">
        <f t="shared" si="15"/>
        <v>0</v>
      </c>
      <c r="AG93" s="75">
        <f t="shared" si="15"/>
        <v>0</v>
      </c>
      <c r="AH93" s="75">
        <f t="shared" si="15"/>
        <v>0</v>
      </c>
      <c r="AI93" s="75">
        <f t="shared" si="15"/>
        <v>0</v>
      </c>
      <c r="AJ93" s="75">
        <f t="shared" si="15"/>
        <v>0</v>
      </c>
      <c r="AK93" s="75">
        <f t="shared" si="15"/>
        <v>0</v>
      </c>
      <c r="AL93" s="75">
        <f t="shared" si="15"/>
        <v>0</v>
      </c>
      <c r="AM93" s="75">
        <f t="shared" si="15"/>
        <v>0</v>
      </c>
      <c r="AN93" s="75">
        <f t="shared" si="15"/>
        <v>0</v>
      </c>
      <c r="AO93" s="75">
        <f t="shared" si="15"/>
        <v>0</v>
      </c>
      <c r="AP93" s="75">
        <f t="shared" si="15"/>
        <v>0</v>
      </c>
      <c r="AQ93" s="75">
        <f t="shared" si="15"/>
        <v>0</v>
      </c>
      <c r="AR93" s="75">
        <f t="shared" si="15"/>
        <v>0</v>
      </c>
      <c r="AS93" s="75">
        <f t="shared" si="15"/>
        <v>0</v>
      </c>
      <c r="AV93" s="568">
        <f>+SUM(D93:AS93)-X99</f>
        <v>0</v>
      </c>
    </row>
    <row r="94" spans="3:49" s="31" customFormat="1" ht="13.5">
      <c r="C94" s="77" t="s">
        <v>115</v>
      </c>
      <c r="D94" s="37">
        <f t="shared" si="14"/>
        <v>0</v>
      </c>
      <c r="E94" s="37">
        <f t="shared" si="15"/>
        <v>0</v>
      </c>
      <c r="F94" s="37">
        <f t="shared" si="15"/>
        <v>0</v>
      </c>
      <c r="G94" s="37">
        <f t="shared" si="15"/>
        <v>0</v>
      </c>
      <c r="H94" s="37">
        <f t="shared" si="15"/>
        <v>0</v>
      </c>
      <c r="I94" s="37">
        <f t="shared" si="15"/>
        <v>0</v>
      </c>
      <c r="J94" s="37">
        <f t="shared" si="15"/>
        <v>0</v>
      </c>
      <c r="K94" s="37">
        <f t="shared" si="15"/>
        <v>0</v>
      </c>
      <c r="L94" s="37">
        <f t="shared" si="15"/>
        <v>0</v>
      </c>
      <c r="M94" s="37">
        <f t="shared" si="15"/>
        <v>0</v>
      </c>
      <c r="N94" s="37">
        <f t="shared" si="15"/>
        <v>0</v>
      </c>
      <c r="O94" s="37">
        <f t="shared" si="15"/>
        <v>0</v>
      </c>
      <c r="P94" s="37">
        <f t="shared" si="15"/>
        <v>0</v>
      </c>
      <c r="Q94" s="93">
        <f t="shared" si="15"/>
        <v>0</v>
      </c>
      <c r="R94" s="93">
        <f t="shared" si="15"/>
        <v>0</v>
      </c>
      <c r="S94" s="93">
        <f t="shared" si="15"/>
        <v>0</v>
      </c>
      <c r="T94" s="93">
        <f t="shared" si="15"/>
        <v>0</v>
      </c>
      <c r="U94" s="93">
        <f t="shared" si="15"/>
        <v>0</v>
      </c>
      <c r="V94" s="93">
        <f t="shared" si="15"/>
        <v>0</v>
      </c>
      <c r="W94" s="37">
        <f t="shared" si="15"/>
        <v>0</v>
      </c>
      <c r="X94" s="37">
        <f t="shared" si="15"/>
        <v>0</v>
      </c>
      <c r="Y94" s="37">
        <f t="shared" si="15"/>
        <v>0</v>
      </c>
      <c r="Z94" s="37">
        <f t="shared" si="15"/>
        <v>0</v>
      </c>
      <c r="AA94" s="37">
        <f t="shared" si="15"/>
        <v>0</v>
      </c>
      <c r="AB94" s="37">
        <f t="shared" si="15"/>
        <v>0</v>
      </c>
      <c r="AC94" s="37">
        <f t="shared" si="15"/>
        <v>0</v>
      </c>
      <c r="AD94" s="37">
        <f t="shared" si="15"/>
        <v>0</v>
      </c>
      <c r="AE94" s="37">
        <f t="shared" si="15"/>
        <v>0</v>
      </c>
      <c r="AF94" s="37">
        <f t="shared" si="15"/>
        <v>0</v>
      </c>
      <c r="AG94" s="37">
        <f t="shared" si="15"/>
        <v>0</v>
      </c>
      <c r="AH94" s="37">
        <f t="shared" si="15"/>
        <v>0</v>
      </c>
      <c r="AI94" s="37">
        <f t="shared" si="15"/>
        <v>0</v>
      </c>
      <c r="AJ94" s="37">
        <f t="shared" si="15"/>
        <v>0</v>
      </c>
      <c r="AK94" s="37">
        <f t="shared" si="15"/>
        <v>0</v>
      </c>
      <c r="AL94" s="37">
        <f t="shared" si="15"/>
        <v>0</v>
      </c>
      <c r="AM94" s="37">
        <f t="shared" si="15"/>
        <v>0</v>
      </c>
      <c r="AN94" s="37">
        <f t="shared" si="15"/>
        <v>0</v>
      </c>
      <c r="AO94" s="37">
        <f t="shared" si="15"/>
        <v>0</v>
      </c>
      <c r="AP94" s="37">
        <f t="shared" si="15"/>
        <v>0</v>
      </c>
      <c r="AQ94" s="37">
        <f t="shared" si="15"/>
        <v>0</v>
      </c>
      <c r="AR94" s="37">
        <f t="shared" si="15"/>
        <v>0</v>
      </c>
      <c r="AS94" s="37">
        <f t="shared" si="15"/>
        <v>0</v>
      </c>
      <c r="AV94" s="568">
        <f t="shared" ref="AV94:AV96" si="16">+SUM(D94:AS94)-X100</f>
        <v>0</v>
      </c>
    </row>
    <row r="95" spans="3:49" s="31" customFormat="1" ht="13.5">
      <c r="C95" s="77" t="s">
        <v>116</v>
      </c>
      <c r="D95" s="37">
        <f t="shared" si="14"/>
        <v>0</v>
      </c>
      <c r="E95" s="37">
        <f t="shared" si="15"/>
        <v>0</v>
      </c>
      <c r="F95" s="37">
        <f t="shared" si="15"/>
        <v>0</v>
      </c>
      <c r="G95" s="37">
        <f t="shared" si="15"/>
        <v>0</v>
      </c>
      <c r="H95" s="37">
        <f t="shared" si="15"/>
        <v>0</v>
      </c>
      <c r="I95" s="37">
        <f t="shared" si="15"/>
        <v>0</v>
      </c>
      <c r="J95" s="37">
        <f t="shared" si="15"/>
        <v>0</v>
      </c>
      <c r="K95" s="37">
        <f t="shared" si="15"/>
        <v>0</v>
      </c>
      <c r="L95" s="37">
        <f t="shared" si="15"/>
        <v>0</v>
      </c>
      <c r="M95" s="37">
        <f t="shared" si="15"/>
        <v>0</v>
      </c>
      <c r="N95" s="37">
        <f t="shared" si="15"/>
        <v>0</v>
      </c>
      <c r="O95" s="37">
        <f t="shared" si="15"/>
        <v>0</v>
      </c>
      <c r="P95" s="37">
        <f t="shared" si="15"/>
        <v>0</v>
      </c>
      <c r="Q95" s="93">
        <f t="shared" si="15"/>
        <v>0</v>
      </c>
      <c r="R95" s="93">
        <f t="shared" si="15"/>
        <v>0</v>
      </c>
      <c r="S95" s="93">
        <f t="shared" si="15"/>
        <v>0</v>
      </c>
      <c r="T95" s="93">
        <f t="shared" si="15"/>
        <v>0</v>
      </c>
      <c r="U95" s="93">
        <f t="shared" si="15"/>
        <v>0</v>
      </c>
      <c r="V95" s="93">
        <f t="shared" si="15"/>
        <v>0</v>
      </c>
      <c r="W95" s="37">
        <f t="shared" si="15"/>
        <v>0</v>
      </c>
      <c r="X95" s="37">
        <f t="shared" si="15"/>
        <v>0</v>
      </c>
      <c r="Y95" s="37">
        <f t="shared" si="15"/>
        <v>0</v>
      </c>
      <c r="Z95" s="37">
        <f t="shared" si="15"/>
        <v>0</v>
      </c>
      <c r="AA95" s="37">
        <f t="shared" si="15"/>
        <v>0</v>
      </c>
      <c r="AB95" s="37">
        <f t="shared" si="15"/>
        <v>0</v>
      </c>
      <c r="AC95" s="37">
        <f t="shared" si="15"/>
        <v>0</v>
      </c>
      <c r="AD95" s="37">
        <f t="shared" si="15"/>
        <v>0</v>
      </c>
      <c r="AE95" s="37">
        <f t="shared" si="15"/>
        <v>0</v>
      </c>
      <c r="AF95" s="37">
        <f t="shared" si="15"/>
        <v>0</v>
      </c>
      <c r="AG95" s="37">
        <f t="shared" si="15"/>
        <v>0</v>
      </c>
      <c r="AH95" s="37">
        <f t="shared" si="15"/>
        <v>0</v>
      </c>
      <c r="AI95" s="37">
        <f t="shared" si="15"/>
        <v>0</v>
      </c>
      <c r="AJ95" s="37">
        <f t="shared" si="15"/>
        <v>0</v>
      </c>
      <c r="AK95" s="37">
        <f t="shared" si="15"/>
        <v>0</v>
      </c>
      <c r="AL95" s="37">
        <f t="shared" si="15"/>
        <v>0</v>
      </c>
      <c r="AM95" s="37">
        <f t="shared" si="15"/>
        <v>0</v>
      </c>
      <c r="AN95" s="37">
        <f t="shared" si="15"/>
        <v>0</v>
      </c>
      <c r="AO95" s="37">
        <f t="shared" si="15"/>
        <v>0</v>
      </c>
      <c r="AP95" s="37">
        <f t="shared" si="15"/>
        <v>0</v>
      </c>
      <c r="AQ95" s="37">
        <f t="shared" si="15"/>
        <v>0</v>
      </c>
      <c r="AR95" s="37">
        <f t="shared" si="15"/>
        <v>0</v>
      </c>
      <c r="AS95" s="37">
        <f t="shared" si="15"/>
        <v>0</v>
      </c>
      <c r="AV95" s="568">
        <f t="shared" si="16"/>
        <v>0</v>
      </c>
    </row>
    <row r="96" spans="3:49" s="31" customFormat="1" ht="13.5">
      <c r="C96" s="77" t="s">
        <v>107</v>
      </c>
      <c r="D96" s="37">
        <f t="shared" ref="D96" si="17">SUM(D93:D95)</f>
        <v>0</v>
      </c>
      <c r="E96" s="37">
        <f t="shared" ref="E96:AS96" si="18">SUM(E93:E95)</f>
        <v>0</v>
      </c>
      <c r="F96" s="37">
        <f t="shared" si="18"/>
        <v>0</v>
      </c>
      <c r="G96" s="37">
        <f t="shared" si="18"/>
        <v>0</v>
      </c>
      <c r="H96" s="37">
        <f t="shared" si="18"/>
        <v>0</v>
      </c>
      <c r="I96" s="37">
        <f t="shared" si="18"/>
        <v>0</v>
      </c>
      <c r="J96" s="37">
        <f t="shared" si="18"/>
        <v>0</v>
      </c>
      <c r="K96" s="37">
        <f t="shared" si="18"/>
        <v>0</v>
      </c>
      <c r="L96" s="37">
        <f t="shared" si="18"/>
        <v>0</v>
      </c>
      <c r="M96" s="37">
        <f t="shared" si="18"/>
        <v>0</v>
      </c>
      <c r="N96" s="37">
        <f t="shared" si="18"/>
        <v>0</v>
      </c>
      <c r="O96" s="37">
        <f t="shared" si="18"/>
        <v>0</v>
      </c>
      <c r="P96" s="37">
        <f t="shared" si="18"/>
        <v>0</v>
      </c>
      <c r="Q96" s="93">
        <f t="shared" si="18"/>
        <v>0</v>
      </c>
      <c r="R96" s="93">
        <f t="shared" si="18"/>
        <v>0</v>
      </c>
      <c r="S96" s="93">
        <f t="shared" si="18"/>
        <v>0</v>
      </c>
      <c r="T96" s="93">
        <f t="shared" si="18"/>
        <v>0</v>
      </c>
      <c r="U96" s="93">
        <f t="shared" si="18"/>
        <v>0</v>
      </c>
      <c r="V96" s="93">
        <f t="shared" si="18"/>
        <v>0</v>
      </c>
      <c r="W96" s="37">
        <f t="shared" si="18"/>
        <v>0</v>
      </c>
      <c r="X96" s="41">
        <f t="shared" si="18"/>
        <v>0</v>
      </c>
      <c r="Y96" s="41">
        <f t="shared" si="18"/>
        <v>0</v>
      </c>
      <c r="Z96" s="41">
        <f t="shared" si="18"/>
        <v>0</v>
      </c>
      <c r="AA96" s="41">
        <f t="shared" si="18"/>
        <v>0</v>
      </c>
      <c r="AB96" s="41">
        <f t="shared" si="18"/>
        <v>0</v>
      </c>
      <c r="AC96" s="41">
        <f t="shared" si="18"/>
        <v>0</v>
      </c>
      <c r="AD96" s="41">
        <f t="shared" si="18"/>
        <v>0</v>
      </c>
      <c r="AE96" s="41">
        <f t="shared" si="18"/>
        <v>0</v>
      </c>
      <c r="AF96" s="41">
        <f t="shared" si="18"/>
        <v>0</v>
      </c>
      <c r="AG96" s="41">
        <f t="shared" si="18"/>
        <v>0</v>
      </c>
      <c r="AH96" s="41">
        <f t="shared" si="18"/>
        <v>0</v>
      </c>
      <c r="AI96" s="41">
        <f t="shared" si="18"/>
        <v>0</v>
      </c>
      <c r="AJ96" s="41">
        <f t="shared" si="18"/>
        <v>0</v>
      </c>
      <c r="AK96" s="41">
        <f t="shared" si="18"/>
        <v>0</v>
      </c>
      <c r="AL96" s="41">
        <f t="shared" si="18"/>
        <v>0</v>
      </c>
      <c r="AM96" s="41">
        <f t="shared" si="18"/>
        <v>0</v>
      </c>
      <c r="AN96" s="41">
        <f t="shared" si="18"/>
        <v>0</v>
      </c>
      <c r="AO96" s="41">
        <f t="shared" si="18"/>
        <v>0</v>
      </c>
      <c r="AP96" s="41">
        <f t="shared" si="18"/>
        <v>0</v>
      </c>
      <c r="AQ96" s="41">
        <f t="shared" si="18"/>
        <v>0</v>
      </c>
      <c r="AR96" s="41">
        <f t="shared" si="18"/>
        <v>0</v>
      </c>
      <c r="AS96" s="41">
        <f t="shared" si="18"/>
        <v>0</v>
      </c>
      <c r="AV96" s="568">
        <f t="shared" si="16"/>
        <v>0</v>
      </c>
    </row>
    <row r="97" spans="3:24" s="31" customFormat="1" ht="13.5">
      <c r="C97" s="47"/>
      <c r="D97" s="545">
        <f t="array" ref="D97:W98">+Z91:AS92</f>
        <v>23</v>
      </c>
      <c r="E97" s="545">
        <v>24</v>
      </c>
      <c r="F97" s="545">
        <v>25</v>
      </c>
      <c r="G97" s="545">
        <v>26</v>
      </c>
      <c r="H97" s="545">
        <v>27</v>
      </c>
      <c r="I97" s="545">
        <v>28</v>
      </c>
      <c r="J97" s="545">
        <v>29</v>
      </c>
      <c r="K97" s="545">
        <v>30</v>
      </c>
      <c r="L97" s="545">
        <v>31</v>
      </c>
      <c r="M97" s="545">
        <v>32</v>
      </c>
      <c r="N97" s="545">
        <v>33</v>
      </c>
      <c r="O97" s="545">
        <v>34</v>
      </c>
      <c r="P97" s="545">
        <v>35</v>
      </c>
      <c r="Q97" s="545">
        <v>36</v>
      </c>
      <c r="R97" s="545">
        <v>37</v>
      </c>
      <c r="S97" s="545">
        <v>38</v>
      </c>
      <c r="T97" s="545">
        <v>39</v>
      </c>
      <c r="U97" s="545">
        <v>40</v>
      </c>
      <c r="V97" s="545">
        <v>41</v>
      </c>
      <c r="W97" s="545">
        <v>42</v>
      </c>
      <c r="X97" s="545"/>
    </row>
    <row r="98" spans="3:24" s="31" customFormat="1" ht="54">
      <c r="C98" s="73" t="s">
        <v>56</v>
      </c>
      <c r="D98" s="546" t="str">
        <v>建設　　　　　　　　</v>
      </c>
      <c r="E98" s="546" t="str">
        <v>電力・ガス・熱供給</v>
      </c>
      <c r="F98" s="546" t="str">
        <v>水道</v>
      </c>
      <c r="G98" s="546" t="str">
        <v>廃棄物処理</v>
      </c>
      <c r="H98" s="546" t="str">
        <v>商業　　　　　　　　</v>
      </c>
      <c r="I98" s="546" t="str">
        <v>金融・保険　　　　　</v>
      </c>
      <c r="J98" s="546" t="str">
        <v>不動産　　　　　　　</v>
      </c>
      <c r="K98" s="546" t="str">
        <v>運輸・郵便　　　</v>
      </c>
      <c r="L98" s="546" t="str">
        <v>情報通信</v>
      </c>
      <c r="M98" s="546" t="str">
        <v>公務　　　　　　　　</v>
      </c>
      <c r="N98" s="546" t="str">
        <v>教育・研究　　　　　</v>
      </c>
      <c r="O98" s="546" t="str">
        <v>医療・福祉</v>
      </c>
      <c r="P98" s="546" t="str">
        <v>その他の非営利団体サービス</v>
      </c>
      <c r="Q98" s="546" t="str">
        <v>対事業所サービス</v>
      </c>
      <c r="R98" s="546" t="str">
        <v>宿泊業</v>
      </c>
      <c r="S98" s="546" t="str">
        <v>飲食サービス</v>
      </c>
      <c r="T98" s="546" t="str">
        <v>娯楽サービス</v>
      </c>
      <c r="U98" s="546" t="str">
        <v>対個人サービス</v>
      </c>
      <c r="V98" s="546" t="str">
        <v>事務用品</v>
      </c>
      <c r="W98" s="546" t="str">
        <v>分類不明</v>
      </c>
      <c r="X98" s="546" t="s">
        <v>90</v>
      </c>
    </row>
    <row r="99" spans="3:24" s="31" customFormat="1" ht="13.5">
      <c r="C99" s="74" t="s">
        <v>114</v>
      </c>
      <c r="D99" s="75">
        <f t="array" ref="D99:W102">+Z93:AS96</f>
        <v>0</v>
      </c>
      <c r="E99" s="75">
        <v>0</v>
      </c>
      <c r="F99" s="75">
        <v>0</v>
      </c>
      <c r="G99" s="75">
        <v>0</v>
      </c>
      <c r="H99" s="75">
        <v>0</v>
      </c>
      <c r="I99" s="75">
        <v>0</v>
      </c>
      <c r="J99" s="75">
        <v>0</v>
      </c>
      <c r="K99" s="75">
        <v>0</v>
      </c>
      <c r="L99" s="75">
        <v>0</v>
      </c>
      <c r="M99" s="75">
        <v>0</v>
      </c>
      <c r="N99" s="75">
        <v>0</v>
      </c>
      <c r="O99" s="75">
        <v>0</v>
      </c>
      <c r="P99" s="75">
        <v>0</v>
      </c>
      <c r="Q99" s="92">
        <v>0</v>
      </c>
      <c r="R99" s="92">
        <v>0</v>
      </c>
      <c r="S99" s="92">
        <v>0</v>
      </c>
      <c r="T99" s="92">
        <v>0</v>
      </c>
      <c r="U99" s="92">
        <v>0</v>
      </c>
      <c r="V99" s="92">
        <v>0</v>
      </c>
      <c r="W99" s="75">
        <v>0</v>
      </c>
      <c r="X99" s="75">
        <f>SUM(D93:Y93,D99:W99)</f>
        <v>0</v>
      </c>
    </row>
    <row r="100" spans="3:24" s="31" customFormat="1" ht="13.5">
      <c r="C100" s="77" t="s">
        <v>115</v>
      </c>
      <c r="D100" s="93">
        <v>0</v>
      </c>
      <c r="E100" s="93">
        <v>0</v>
      </c>
      <c r="F100" s="93">
        <v>0</v>
      </c>
      <c r="G100" s="93">
        <v>0</v>
      </c>
      <c r="H100" s="93">
        <v>0</v>
      </c>
      <c r="I100" s="93">
        <v>0</v>
      </c>
      <c r="J100" s="93">
        <v>0</v>
      </c>
      <c r="K100" s="93">
        <v>0</v>
      </c>
      <c r="L100" s="93">
        <v>0</v>
      </c>
      <c r="M100" s="93">
        <v>0</v>
      </c>
      <c r="N100" s="93">
        <v>0</v>
      </c>
      <c r="O100" s="93">
        <v>0</v>
      </c>
      <c r="P100" s="93">
        <v>0</v>
      </c>
      <c r="Q100" s="93">
        <v>0</v>
      </c>
      <c r="R100" s="93">
        <v>0</v>
      </c>
      <c r="S100" s="93">
        <v>0</v>
      </c>
      <c r="T100" s="93">
        <v>0</v>
      </c>
      <c r="U100" s="93">
        <v>0</v>
      </c>
      <c r="V100" s="93">
        <v>0</v>
      </c>
      <c r="W100" s="37">
        <v>0</v>
      </c>
      <c r="X100" s="37">
        <f>SUM(D94:Y94,D100:W100)</f>
        <v>0</v>
      </c>
    </row>
    <row r="101" spans="3:24" s="31" customFormat="1" ht="13.5">
      <c r="C101" s="77" t="s">
        <v>116</v>
      </c>
      <c r="D101" s="37">
        <v>0</v>
      </c>
      <c r="E101" s="37">
        <v>0</v>
      </c>
      <c r="F101" s="37">
        <v>0</v>
      </c>
      <c r="G101" s="37">
        <v>0</v>
      </c>
      <c r="H101" s="37">
        <v>0</v>
      </c>
      <c r="I101" s="37">
        <v>0</v>
      </c>
      <c r="J101" s="37">
        <v>0</v>
      </c>
      <c r="K101" s="37">
        <v>0</v>
      </c>
      <c r="L101" s="37">
        <v>0</v>
      </c>
      <c r="M101" s="37">
        <v>0</v>
      </c>
      <c r="N101" s="37">
        <v>0</v>
      </c>
      <c r="O101" s="37">
        <v>0</v>
      </c>
      <c r="P101" s="37">
        <v>0</v>
      </c>
      <c r="Q101" s="93">
        <v>0</v>
      </c>
      <c r="R101" s="93">
        <v>0</v>
      </c>
      <c r="S101" s="93">
        <v>0</v>
      </c>
      <c r="T101" s="93">
        <v>0</v>
      </c>
      <c r="U101" s="93">
        <v>0</v>
      </c>
      <c r="V101" s="93">
        <v>0</v>
      </c>
      <c r="W101" s="37">
        <v>0</v>
      </c>
      <c r="X101" s="37">
        <f>SUM(D95:Y95,D101:W101)</f>
        <v>0</v>
      </c>
    </row>
    <row r="102" spans="3:24" s="31" customFormat="1" ht="13.5">
      <c r="C102" s="79" t="s">
        <v>107</v>
      </c>
      <c r="D102" s="41">
        <v>0</v>
      </c>
      <c r="E102" s="41">
        <v>0</v>
      </c>
      <c r="F102" s="41">
        <v>0</v>
      </c>
      <c r="G102" s="41">
        <v>0</v>
      </c>
      <c r="H102" s="41">
        <v>0</v>
      </c>
      <c r="I102" s="41">
        <v>0</v>
      </c>
      <c r="J102" s="41">
        <v>0</v>
      </c>
      <c r="K102" s="41">
        <v>0</v>
      </c>
      <c r="L102" s="41">
        <v>0</v>
      </c>
      <c r="M102" s="41">
        <v>0</v>
      </c>
      <c r="N102" s="41">
        <v>0</v>
      </c>
      <c r="O102" s="41">
        <v>0</v>
      </c>
      <c r="P102" s="41">
        <v>0</v>
      </c>
      <c r="Q102" s="41">
        <v>0</v>
      </c>
      <c r="R102" s="41">
        <v>0</v>
      </c>
      <c r="S102" s="41">
        <v>0</v>
      </c>
      <c r="T102" s="41">
        <v>0</v>
      </c>
      <c r="U102" s="41">
        <v>0</v>
      </c>
      <c r="V102" s="41">
        <v>0</v>
      </c>
      <c r="W102" s="41">
        <v>0</v>
      </c>
      <c r="X102" s="41">
        <f>SUM(D96:Y96,D102:W102)</f>
        <v>0</v>
      </c>
    </row>
    <row r="103" spans="3:24" s="31" customFormat="1" ht="10.7" customHeight="1">
      <c r="D103" s="50"/>
      <c r="E103" s="50"/>
      <c r="F103" s="50"/>
      <c r="G103" s="50"/>
      <c r="H103" s="50"/>
      <c r="I103" s="50"/>
      <c r="J103" s="50"/>
      <c r="K103" s="50"/>
      <c r="L103" s="50"/>
      <c r="M103" s="50"/>
      <c r="N103" s="50"/>
      <c r="O103" s="50"/>
      <c r="P103" s="50"/>
      <c r="Q103" s="50"/>
      <c r="R103" s="50"/>
      <c r="S103" s="50"/>
      <c r="T103" s="50"/>
      <c r="U103" s="50"/>
      <c r="V103" s="50"/>
      <c r="W103" s="50"/>
      <c r="X103" s="50"/>
    </row>
    <row r="104" spans="3:24" s="31" customFormat="1" ht="13.5">
      <c r="C104" s="31" t="s">
        <v>119</v>
      </c>
      <c r="D104" s="50"/>
      <c r="E104" s="50"/>
      <c r="F104" s="50"/>
      <c r="G104" s="50"/>
      <c r="H104" s="50"/>
      <c r="I104" s="50"/>
      <c r="J104" s="50"/>
      <c r="K104" s="50"/>
      <c r="L104" s="50"/>
      <c r="M104" s="50"/>
      <c r="N104" s="50"/>
      <c r="O104" s="50"/>
      <c r="P104" s="50"/>
      <c r="Q104" s="50"/>
      <c r="R104" s="50"/>
      <c r="S104" s="50"/>
      <c r="T104" s="50"/>
      <c r="U104" s="50"/>
      <c r="V104" s="50"/>
      <c r="W104" s="50"/>
      <c r="X104" s="50"/>
    </row>
    <row r="105" spans="3:24" s="31" customFormat="1" ht="14.25" customHeight="1">
      <c r="D105" s="50"/>
      <c r="E105" s="50"/>
      <c r="F105" s="50"/>
      <c r="G105" s="50"/>
      <c r="H105" s="50"/>
      <c r="I105" s="50"/>
      <c r="J105" s="50"/>
      <c r="K105" s="50"/>
      <c r="L105" s="50"/>
      <c r="M105" s="50"/>
      <c r="N105" s="50"/>
      <c r="O105" s="50"/>
      <c r="P105" s="50"/>
      <c r="Q105" s="50"/>
      <c r="R105" s="50"/>
      <c r="S105" s="50"/>
      <c r="T105" s="50"/>
      <c r="U105" s="50"/>
      <c r="V105" s="50"/>
      <c r="W105" s="50"/>
      <c r="X105" s="50"/>
    </row>
    <row r="106" spans="3:24" s="31" customFormat="1" ht="14.25" customHeight="1">
      <c r="D106" s="50"/>
      <c r="E106" s="50"/>
      <c r="F106" s="50"/>
      <c r="G106" s="50"/>
      <c r="H106" s="50"/>
      <c r="I106" s="50"/>
      <c r="J106" s="50"/>
      <c r="K106" s="50"/>
      <c r="L106" s="50"/>
      <c r="M106" s="50"/>
      <c r="N106" s="50"/>
      <c r="O106" s="50"/>
      <c r="P106" s="50"/>
      <c r="Q106" s="50"/>
      <c r="R106" s="50"/>
      <c r="S106" s="50"/>
      <c r="T106" s="50"/>
      <c r="U106" s="50"/>
      <c r="V106" s="50"/>
      <c r="W106" s="50"/>
      <c r="X106" s="50"/>
    </row>
    <row r="107" spans="3:24" s="31" customFormat="1" ht="14.25" customHeight="1">
      <c r="D107" s="50"/>
      <c r="E107" s="50"/>
      <c r="F107" s="50"/>
      <c r="G107" s="50"/>
      <c r="H107" s="50"/>
      <c r="I107" s="50"/>
      <c r="J107" s="50"/>
      <c r="K107" s="50"/>
      <c r="L107" s="50"/>
      <c r="M107" s="50"/>
      <c r="N107" s="50"/>
      <c r="O107" s="50"/>
      <c r="P107" s="50"/>
      <c r="Q107" s="50"/>
      <c r="R107" s="50"/>
      <c r="S107" s="50"/>
      <c r="T107" s="50"/>
      <c r="U107" s="50"/>
      <c r="V107" s="50"/>
      <c r="W107" s="50"/>
      <c r="X107" s="50"/>
    </row>
    <row r="108" spans="3:24" s="31" customFormat="1" ht="14.25" customHeight="1">
      <c r="D108" s="50"/>
      <c r="E108" s="50"/>
      <c r="F108" s="50"/>
      <c r="G108" s="50"/>
      <c r="H108" s="50"/>
      <c r="I108" s="50"/>
      <c r="J108" s="50"/>
      <c r="K108" s="50"/>
      <c r="L108" s="50"/>
      <c r="M108" s="50"/>
      <c r="N108" s="50"/>
      <c r="O108" s="50"/>
      <c r="P108" s="50"/>
      <c r="Q108" s="50"/>
      <c r="R108" s="50"/>
      <c r="S108" s="50"/>
      <c r="T108" s="50"/>
      <c r="U108" s="50"/>
      <c r="V108" s="50"/>
      <c r="W108" s="50"/>
      <c r="X108" s="50"/>
    </row>
    <row r="109" spans="3:24" s="31" customFormat="1" ht="14.25" customHeight="1">
      <c r="D109" s="50"/>
      <c r="E109" s="50"/>
      <c r="F109" s="50"/>
      <c r="G109" s="50"/>
      <c r="H109" s="50"/>
      <c r="I109" s="50"/>
      <c r="J109" s="50"/>
      <c r="K109" s="50"/>
      <c r="L109" s="50"/>
      <c r="M109" s="50"/>
      <c r="N109" s="50"/>
      <c r="O109" s="50"/>
      <c r="P109" s="50"/>
      <c r="Q109" s="50"/>
      <c r="R109" s="50"/>
      <c r="S109" s="50"/>
      <c r="T109" s="50"/>
      <c r="U109" s="50"/>
      <c r="V109" s="50"/>
      <c r="W109" s="50"/>
      <c r="X109" s="50"/>
    </row>
    <row r="110" spans="3:24" s="31" customFormat="1" ht="14.25" customHeight="1">
      <c r="D110" s="50"/>
      <c r="E110" s="50"/>
      <c r="F110" s="50"/>
      <c r="G110" s="50"/>
      <c r="H110" s="50"/>
      <c r="I110" s="50"/>
      <c r="J110" s="50"/>
      <c r="K110" s="50"/>
      <c r="L110" s="50"/>
      <c r="M110" s="50"/>
      <c r="N110" s="50"/>
      <c r="O110" s="50"/>
      <c r="P110" s="50"/>
      <c r="Q110" s="50"/>
      <c r="R110" s="50"/>
      <c r="S110" s="50"/>
      <c r="T110" s="50"/>
      <c r="U110" s="50"/>
      <c r="V110" s="50"/>
      <c r="W110" s="50"/>
      <c r="X110" s="50"/>
    </row>
    <row r="111" spans="3:24" s="31" customFormat="1" ht="14.25" customHeight="1">
      <c r="D111" s="50"/>
      <c r="E111" s="50"/>
      <c r="F111" s="50"/>
      <c r="G111" s="50"/>
      <c r="H111" s="50"/>
      <c r="I111" s="50"/>
      <c r="J111" s="50"/>
      <c r="K111" s="50"/>
      <c r="L111" s="50"/>
      <c r="M111" s="50"/>
      <c r="N111" s="50"/>
      <c r="O111" s="50"/>
      <c r="P111" s="50"/>
      <c r="Q111" s="50"/>
      <c r="R111" s="50"/>
      <c r="S111" s="50"/>
      <c r="T111" s="50"/>
      <c r="U111" s="50"/>
      <c r="V111" s="50"/>
      <c r="W111" s="50"/>
      <c r="X111" s="50"/>
    </row>
    <row r="112" spans="3:24" s="31" customFormat="1" ht="14.25" customHeight="1">
      <c r="D112" s="50"/>
      <c r="E112" s="50"/>
      <c r="F112" s="50"/>
      <c r="G112" s="50"/>
      <c r="H112" s="50"/>
      <c r="I112" s="50"/>
      <c r="J112" s="50"/>
      <c r="K112" s="50"/>
      <c r="L112" s="50"/>
      <c r="M112" s="50"/>
      <c r="N112" s="50"/>
      <c r="O112" s="50"/>
      <c r="P112" s="50"/>
      <c r="Q112" s="50"/>
      <c r="R112" s="50"/>
      <c r="S112" s="50"/>
      <c r="T112" s="50"/>
      <c r="U112" s="50"/>
      <c r="V112" s="50"/>
      <c r="W112" s="50"/>
      <c r="X112" s="50"/>
    </row>
    <row r="113" spans="3:24" s="31" customFormat="1" ht="14.25" customHeight="1">
      <c r="D113" s="50"/>
      <c r="E113" s="50"/>
      <c r="F113" s="50"/>
      <c r="G113" s="50"/>
      <c r="H113" s="50"/>
      <c r="I113" s="50"/>
      <c r="J113" s="50"/>
      <c r="K113" s="50"/>
      <c r="L113" s="50"/>
      <c r="M113" s="50"/>
      <c r="N113" s="50"/>
      <c r="O113" s="50"/>
      <c r="P113" s="50"/>
      <c r="Q113" s="50"/>
      <c r="R113" s="50"/>
      <c r="S113" s="50"/>
      <c r="T113" s="50"/>
      <c r="U113" s="50"/>
      <c r="V113" s="50"/>
      <c r="W113" s="50"/>
      <c r="X113" s="50"/>
    </row>
    <row r="114" spans="3:24" s="31" customFormat="1" ht="14.25" customHeight="1">
      <c r="D114" s="50"/>
      <c r="E114" s="50"/>
      <c r="F114" s="50"/>
      <c r="G114" s="50"/>
      <c r="H114" s="50"/>
      <c r="I114" s="50"/>
      <c r="J114" s="50"/>
      <c r="K114" s="50"/>
      <c r="L114" s="50"/>
      <c r="M114" s="50"/>
      <c r="N114" s="50"/>
      <c r="O114" s="50"/>
      <c r="P114" s="50"/>
      <c r="Q114" s="50"/>
      <c r="R114" s="50"/>
      <c r="S114" s="50"/>
      <c r="T114" s="50"/>
      <c r="U114" s="50"/>
      <c r="V114" s="50"/>
      <c r="W114" s="50"/>
      <c r="X114" s="50"/>
    </row>
    <row r="115" spans="3:24" s="31" customFormat="1" ht="14.25" customHeight="1">
      <c r="D115" s="50"/>
      <c r="E115" s="50"/>
      <c r="F115" s="50"/>
      <c r="G115" s="50"/>
      <c r="H115" s="50"/>
      <c r="I115" s="50"/>
      <c r="J115" s="50"/>
      <c r="K115" s="50"/>
      <c r="L115" s="50"/>
      <c r="M115" s="50"/>
      <c r="N115" s="50"/>
      <c r="O115" s="50"/>
      <c r="P115" s="50"/>
      <c r="Q115" s="50"/>
      <c r="R115" s="50"/>
      <c r="S115" s="50"/>
      <c r="T115" s="50"/>
      <c r="U115" s="50"/>
      <c r="V115" s="50"/>
      <c r="W115" s="50"/>
      <c r="X115" s="50"/>
    </row>
    <row r="116" spans="3:24" s="31" customFormat="1" ht="14.25" customHeight="1">
      <c r="D116" s="50"/>
      <c r="E116" s="50"/>
      <c r="F116" s="50"/>
      <c r="G116" s="50"/>
      <c r="H116" s="50"/>
      <c r="I116" s="50"/>
      <c r="J116" s="50"/>
      <c r="K116" s="50"/>
      <c r="L116" s="50"/>
      <c r="M116" s="50"/>
      <c r="N116" s="50"/>
      <c r="O116" s="50"/>
      <c r="P116" s="50"/>
      <c r="Q116" s="50"/>
      <c r="R116" s="50"/>
      <c r="S116" s="50"/>
      <c r="T116" s="50"/>
      <c r="U116" s="50"/>
      <c r="V116" s="50"/>
      <c r="W116" s="50"/>
      <c r="X116" s="50"/>
    </row>
    <row r="117" spans="3:24" s="31" customFormat="1" ht="14.25" customHeight="1">
      <c r="D117" s="50"/>
      <c r="E117" s="50"/>
      <c r="F117" s="50"/>
      <c r="G117" s="50"/>
      <c r="H117" s="50"/>
      <c r="I117" s="50"/>
      <c r="J117" s="50"/>
      <c r="K117" s="50"/>
      <c r="L117" s="50"/>
      <c r="M117" s="50"/>
      <c r="N117" s="50"/>
      <c r="O117" s="50"/>
      <c r="P117" s="50"/>
      <c r="Q117" s="50"/>
      <c r="R117" s="50"/>
      <c r="S117" s="50"/>
      <c r="T117" s="50"/>
      <c r="U117" s="50"/>
      <c r="V117" s="50"/>
      <c r="W117" s="50"/>
      <c r="X117" s="50"/>
    </row>
    <row r="118" spans="3:24" s="31" customFormat="1" ht="14.25" customHeight="1">
      <c r="D118" s="50"/>
      <c r="E118" s="50"/>
      <c r="F118" s="50"/>
      <c r="G118" s="50"/>
      <c r="H118" s="50"/>
      <c r="I118" s="50"/>
      <c r="J118" s="50"/>
      <c r="K118" s="50"/>
      <c r="L118" s="50"/>
      <c r="M118" s="50"/>
      <c r="N118" s="50"/>
      <c r="O118" s="50"/>
      <c r="P118" s="50"/>
      <c r="Q118" s="50"/>
      <c r="R118" s="50"/>
      <c r="S118" s="50"/>
      <c r="T118" s="50"/>
      <c r="U118" s="50"/>
      <c r="V118" s="50"/>
      <c r="W118" s="50"/>
      <c r="X118" s="50"/>
    </row>
    <row r="119" spans="3:24" s="31" customFormat="1" ht="14.25" customHeight="1">
      <c r="D119" s="50"/>
      <c r="E119" s="50"/>
      <c r="F119" s="50"/>
      <c r="G119" s="50"/>
      <c r="H119" s="50"/>
      <c r="I119" s="50"/>
      <c r="J119" s="50"/>
      <c r="K119" s="50"/>
      <c r="L119" s="50"/>
      <c r="M119" s="50"/>
      <c r="N119" s="50"/>
      <c r="O119" s="50"/>
      <c r="P119" s="50"/>
      <c r="Q119" s="50"/>
      <c r="R119" s="50"/>
      <c r="S119" s="50"/>
      <c r="T119" s="50"/>
      <c r="U119" s="50"/>
      <c r="V119" s="50"/>
      <c r="W119" s="50"/>
      <c r="X119" s="50"/>
    </row>
    <row r="120" spans="3:24" s="31" customFormat="1" ht="14.25" customHeight="1">
      <c r="D120" s="50"/>
      <c r="E120" s="50"/>
      <c r="F120" s="50"/>
      <c r="G120" s="50"/>
      <c r="H120" s="50"/>
      <c r="I120" s="50"/>
      <c r="J120" s="50"/>
      <c r="K120" s="50"/>
      <c r="L120" s="50"/>
      <c r="M120" s="50"/>
      <c r="N120" s="50"/>
      <c r="O120" s="50"/>
      <c r="P120" s="50"/>
      <c r="Q120" s="50"/>
      <c r="R120" s="50"/>
      <c r="S120" s="50"/>
      <c r="T120" s="50"/>
      <c r="U120" s="50"/>
      <c r="V120" s="50"/>
      <c r="W120" s="50"/>
      <c r="X120" s="50"/>
    </row>
    <row r="121" spans="3:24" s="31" customFormat="1" ht="14.25" customHeight="1">
      <c r="D121" s="50"/>
      <c r="E121" s="50"/>
      <c r="F121" s="50"/>
      <c r="G121" s="50"/>
      <c r="H121" s="50"/>
      <c r="I121" s="50"/>
      <c r="J121" s="50"/>
      <c r="K121" s="50"/>
      <c r="L121" s="50"/>
      <c r="M121" s="50"/>
      <c r="N121" s="50"/>
      <c r="O121" s="50"/>
      <c r="P121" s="50"/>
      <c r="Q121" s="50"/>
      <c r="R121" s="50"/>
      <c r="S121" s="50"/>
      <c r="T121" s="50"/>
      <c r="U121" s="50"/>
      <c r="V121" s="50"/>
      <c r="W121" s="50"/>
      <c r="X121" s="50"/>
    </row>
    <row r="122" spans="3:24" s="31" customFormat="1" ht="14.25" customHeight="1">
      <c r="D122" s="50"/>
      <c r="E122" s="50"/>
      <c r="F122" s="50"/>
      <c r="G122" s="50"/>
      <c r="H122" s="50"/>
      <c r="I122" s="50"/>
      <c r="J122" s="50"/>
      <c r="K122" s="50"/>
      <c r="L122" s="50"/>
      <c r="M122" s="50"/>
      <c r="N122" s="50"/>
      <c r="O122" s="50"/>
      <c r="P122" s="50"/>
      <c r="Q122" s="50"/>
      <c r="R122" s="50"/>
      <c r="S122" s="50"/>
      <c r="T122" s="50"/>
      <c r="U122" s="50"/>
      <c r="V122" s="50"/>
      <c r="W122" s="50"/>
      <c r="X122" s="50"/>
    </row>
    <row r="123" spans="3:24" s="31" customFormat="1" ht="14.25" customHeight="1">
      <c r="D123" s="50"/>
      <c r="E123" s="50"/>
      <c r="F123" s="50"/>
      <c r="G123" s="50"/>
      <c r="H123" s="50"/>
      <c r="I123" s="50"/>
      <c r="J123" s="50"/>
      <c r="K123" s="50"/>
      <c r="L123" s="50"/>
      <c r="M123" s="50"/>
      <c r="N123" s="50"/>
      <c r="O123" s="50"/>
      <c r="P123" s="50"/>
      <c r="Q123" s="50"/>
      <c r="R123" s="50"/>
      <c r="S123" s="50"/>
      <c r="T123" s="50"/>
      <c r="U123" s="50"/>
      <c r="V123" s="50"/>
      <c r="W123" s="50"/>
      <c r="X123" s="50"/>
    </row>
    <row r="124" spans="3:24" s="31" customFormat="1" ht="14.25" customHeight="1">
      <c r="D124" s="50"/>
      <c r="E124" s="50"/>
      <c r="F124" s="50"/>
      <c r="G124" s="50"/>
      <c r="H124" s="50"/>
      <c r="I124" s="50"/>
      <c r="J124" s="50"/>
      <c r="K124" s="50"/>
      <c r="L124" s="50"/>
      <c r="M124" s="50"/>
      <c r="N124" s="50"/>
      <c r="O124" s="50"/>
      <c r="P124" s="50"/>
      <c r="Q124" s="50"/>
      <c r="R124" s="50"/>
      <c r="S124" s="50"/>
      <c r="T124" s="50"/>
      <c r="U124" s="50"/>
      <c r="V124" s="50"/>
      <c r="W124" s="50"/>
      <c r="X124" s="50"/>
    </row>
    <row r="125" spans="3:24" s="31" customFormat="1" ht="14.25" customHeight="1">
      <c r="D125" s="50"/>
      <c r="E125" s="50"/>
      <c r="F125" s="50"/>
      <c r="G125" s="50"/>
      <c r="H125" s="50"/>
      <c r="I125" s="50"/>
      <c r="J125" s="50"/>
      <c r="K125" s="50"/>
      <c r="L125" s="50"/>
      <c r="M125" s="50"/>
      <c r="N125" s="50"/>
      <c r="O125" s="50"/>
      <c r="P125" s="50"/>
      <c r="Q125" s="50"/>
      <c r="R125" s="50"/>
      <c r="S125" s="50"/>
      <c r="T125" s="50"/>
      <c r="U125" s="50"/>
      <c r="V125" s="50"/>
      <c r="W125" s="50"/>
      <c r="X125" s="50"/>
    </row>
    <row r="126" spans="3:24" s="31" customFormat="1" ht="14.25" customHeight="1">
      <c r="X126" s="50"/>
    </row>
    <row r="127" spans="3:24" s="31" customFormat="1" ht="10.7" customHeight="1">
      <c r="D127" s="50"/>
      <c r="E127" s="50"/>
      <c r="F127" s="50"/>
      <c r="G127" s="50"/>
      <c r="H127" s="50"/>
      <c r="I127" s="50"/>
      <c r="J127" s="50"/>
      <c r="K127" s="50"/>
      <c r="L127" s="50"/>
      <c r="M127" s="50"/>
      <c r="N127" s="50"/>
      <c r="O127" s="50"/>
      <c r="P127" s="50"/>
      <c r="Q127" s="50"/>
      <c r="R127" s="50"/>
      <c r="S127" s="50"/>
      <c r="T127" s="50"/>
      <c r="U127" s="50"/>
      <c r="V127" s="50"/>
      <c r="W127" s="50"/>
      <c r="X127" s="50"/>
    </row>
    <row r="128" spans="3:24" s="31" customFormat="1" ht="18.75">
      <c r="C128" s="49" t="s">
        <v>202</v>
      </c>
      <c r="D128" s="50"/>
      <c r="E128" s="50"/>
      <c r="F128" s="50"/>
      <c r="G128" s="50"/>
      <c r="H128" s="50"/>
      <c r="I128" s="50"/>
      <c r="J128" s="50"/>
      <c r="K128" s="50"/>
      <c r="L128" s="50"/>
      <c r="M128" s="50"/>
      <c r="N128" s="50"/>
      <c r="O128" s="50"/>
      <c r="P128" s="50"/>
      <c r="Q128" s="50"/>
      <c r="R128" s="50"/>
      <c r="S128" s="50"/>
      <c r="T128" s="50"/>
      <c r="U128" s="50"/>
      <c r="V128" s="50"/>
      <c r="W128" s="50"/>
      <c r="X128" s="50"/>
    </row>
    <row r="129" spans="3:49" s="31" customFormat="1" ht="10.7" customHeight="1">
      <c r="C129" s="43"/>
      <c r="D129" s="50"/>
      <c r="E129" s="50"/>
      <c r="F129" s="50"/>
      <c r="G129" s="50"/>
      <c r="H129" s="50"/>
      <c r="I129" s="50"/>
      <c r="J129" s="50"/>
      <c r="K129" s="50"/>
      <c r="L129" s="50"/>
      <c r="M129" s="50"/>
      <c r="N129" s="50"/>
      <c r="O129" s="50"/>
      <c r="P129" s="50"/>
      <c r="Q129" s="50"/>
      <c r="R129" s="50"/>
      <c r="S129" s="50"/>
      <c r="T129" s="50"/>
      <c r="U129" s="50"/>
      <c r="V129" s="50"/>
      <c r="W129" s="50"/>
      <c r="X129" s="50"/>
    </row>
    <row r="130" spans="3:49" s="31" customFormat="1" ht="18.75">
      <c r="C130" s="49" t="s">
        <v>203</v>
      </c>
      <c r="D130" s="50"/>
      <c r="E130" s="50"/>
      <c r="F130" s="50"/>
      <c r="G130" s="50"/>
      <c r="H130" s="50"/>
      <c r="I130" s="50"/>
      <c r="J130" s="50"/>
      <c r="K130" s="50"/>
      <c r="L130" s="50"/>
      <c r="M130" s="50"/>
      <c r="N130" s="50"/>
      <c r="O130" s="50"/>
      <c r="P130" s="50"/>
      <c r="Q130" s="50"/>
      <c r="R130" s="50"/>
      <c r="S130" s="50"/>
      <c r="T130" s="50"/>
      <c r="U130" s="50"/>
      <c r="V130" s="50"/>
      <c r="W130" s="50"/>
      <c r="X130" s="50"/>
    </row>
    <row r="131" spans="3:49" s="31" customFormat="1" ht="10.7" customHeight="1">
      <c r="D131" s="50"/>
      <c r="E131" s="50"/>
      <c r="F131" s="50"/>
      <c r="G131" s="50"/>
      <c r="H131" s="50"/>
      <c r="I131" s="50"/>
      <c r="J131" s="50"/>
      <c r="K131" s="50"/>
      <c r="L131" s="50"/>
      <c r="M131" s="50"/>
      <c r="N131" s="50"/>
      <c r="O131" s="50"/>
      <c r="P131" s="50"/>
      <c r="Q131" s="50"/>
      <c r="R131" s="50"/>
      <c r="S131" s="50"/>
      <c r="T131" s="50"/>
      <c r="U131" s="50"/>
      <c r="V131" s="50"/>
      <c r="W131" s="50"/>
      <c r="X131" s="50"/>
    </row>
    <row r="132" spans="3:49" s="31" customFormat="1" ht="17.25">
      <c r="C132" s="32" t="s">
        <v>204</v>
      </c>
      <c r="D132" s="83"/>
      <c r="E132" s="83"/>
      <c r="F132" s="83"/>
      <c r="G132" s="83"/>
      <c r="H132" s="83"/>
      <c r="I132" s="83"/>
      <c r="J132" s="83"/>
      <c r="K132" s="83"/>
      <c r="L132" s="83"/>
      <c r="M132" s="83"/>
      <c r="N132" s="83"/>
      <c r="O132" s="83"/>
      <c r="P132" s="83"/>
      <c r="Q132" s="83"/>
      <c r="R132" s="83"/>
      <c r="S132" s="83"/>
      <c r="T132" s="83"/>
      <c r="U132" s="83"/>
      <c r="V132" s="83"/>
      <c r="W132" s="29" t="s">
        <v>55</v>
      </c>
      <c r="X132" s="50"/>
    </row>
    <row r="133" spans="3:49" s="31" customFormat="1" ht="13.5">
      <c r="C133" s="47"/>
      <c r="D133" s="596">
        <f t="array" ref="D133:AS134">+TRANSPOSE('入力 _県内外'!$B$6:$C$47)</f>
        <v>1</v>
      </c>
      <c r="E133" s="596">
        <v>2</v>
      </c>
      <c r="F133" s="596">
        <v>3</v>
      </c>
      <c r="G133" s="596">
        <v>4</v>
      </c>
      <c r="H133" s="596">
        <v>5</v>
      </c>
      <c r="I133" s="596">
        <v>6</v>
      </c>
      <c r="J133" s="596">
        <v>7</v>
      </c>
      <c r="K133" s="596">
        <v>8</v>
      </c>
      <c r="L133" s="596">
        <v>9</v>
      </c>
      <c r="M133" s="596">
        <v>10</v>
      </c>
      <c r="N133" s="596">
        <v>11</v>
      </c>
      <c r="O133" s="596">
        <v>12</v>
      </c>
      <c r="P133" s="596">
        <v>13</v>
      </c>
      <c r="Q133" s="596">
        <v>14</v>
      </c>
      <c r="R133" s="596">
        <v>15</v>
      </c>
      <c r="S133" s="596">
        <v>16</v>
      </c>
      <c r="T133" s="596">
        <v>17</v>
      </c>
      <c r="U133" s="596">
        <v>18</v>
      </c>
      <c r="V133" s="596">
        <v>19</v>
      </c>
      <c r="W133" s="596">
        <v>20</v>
      </c>
      <c r="X133" s="596">
        <v>21</v>
      </c>
      <c r="Y133" s="596">
        <v>22</v>
      </c>
      <c r="Z133" s="596">
        <v>23</v>
      </c>
      <c r="AA133" s="596">
        <v>24</v>
      </c>
      <c r="AB133" s="596">
        <v>25</v>
      </c>
      <c r="AC133" s="596">
        <v>26</v>
      </c>
      <c r="AD133" s="596">
        <v>27</v>
      </c>
      <c r="AE133" s="596">
        <v>28</v>
      </c>
      <c r="AF133" s="596">
        <v>29</v>
      </c>
      <c r="AG133" s="596">
        <v>30</v>
      </c>
      <c r="AH133" s="596">
        <v>31</v>
      </c>
      <c r="AI133" s="596">
        <v>32</v>
      </c>
      <c r="AJ133" s="596">
        <v>33</v>
      </c>
      <c r="AK133" s="596">
        <v>34</v>
      </c>
      <c r="AL133" s="596">
        <v>35</v>
      </c>
      <c r="AM133" s="596">
        <v>36</v>
      </c>
      <c r="AN133" s="596">
        <v>37</v>
      </c>
      <c r="AO133" s="596">
        <v>38</v>
      </c>
      <c r="AP133" s="596">
        <v>39</v>
      </c>
      <c r="AQ133" s="596">
        <v>40</v>
      </c>
      <c r="AR133" s="596">
        <v>41</v>
      </c>
      <c r="AS133" s="596">
        <v>42</v>
      </c>
      <c r="AT133" s="94" t="s">
        <v>586</v>
      </c>
      <c r="AU133" s="94"/>
      <c r="AV133" s="47"/>
      <c r="AW133" s="94" t="s">
        <v>586</v>
      </c>
    </row>
    <row r="134" spans="3:49" s="31" customFormat="1" ht="54">
      <c r="C134" s="73" t="s">
        <v>56</v>
      </c>
      <c r="D134" s="546" t="str">
        <v>農業　　　　　</v>
      </c>
      <c r="E134" s="546" t="str">
        <v>林業　　　　　</v>
      </c>
      <c r="F134" s="546" t="str">
        <v>漁業　　　　</v>
      </c>
      <c r="G134" s="546" t="str">
        <v>鉱業</v>
      </c>
      <c r="H134" s="546" t="str">
        <v>飲食料品　　　　　　　</v>
      </c>
      <c r="I134" s="546" t="str">
        <v>繊維製品　</v>
      </c>
      <c r="J134" s="546" t="str">
        <v>パルプ・紙・木製品</v>
      </c>
      <c r="K134" s="546" t="str">
        <v>化学製品  　　　  　</v>
      </c>
      <c r="L134" s="546" t="str">
        <v>石油・石炭製品　　　</v>
      </c>
      <c r="M134" s="546" t="str">
        <v>プラスチック・ゴム</v>
      </c>
      <c r="N134" s="546" t="str">
        <v>窯業・土石製品　　</v>
      </c>
      <c r="O134" s="546" t="str">
        <v>鉄鋼　　　　　　　　</v>
      </c>
      <c r="P134" s="546" t="str">
        <v>非鉄金属　　　　　　</v>
      </c>
      <c r="Q134" s="546" t="str">
        <v>金属製品　　　　　　</v>
      </c>
      <c r="R134" s="546" t="str">
        <v>はん用機械</v>
      </c>
      <c r="S134" s="546" t="str">
        <v>生産用機械</v>
      </c>
      <c r="T134" s="546" t="str">
        <v>業務用機械</v>
      </c>
      <c r="U134" s="546" t="str">
        <v>電子部品</v>
      </c>
      <c r="V134" s="546" t="str">
        <v>電気機械　　　　　　</v>
      </c>
      <c r="W134" s="546" t="str">
        <v>情報・通信機器</v>
      </c>
      <c r="X134" s="546" t="str">
        <v>輸送機械  　　　　　</v>
      </c>
      <c r="Y134" s="546" t="str">
        <v>その他の製造工業製品</v>
      </c>
      <c r="Z134" s="546" t="str">
        <v>建設　　　　　　　　</v>
      </c>
      <c r="AA134" s="546" t="str">
        <v>電力・ガス・熱供給</v>
      </c>
      <c r="AB134" s="546" t="str">
        <v>水道</v>
      </c>
      <c r="AC134" s="546" t="str">
        <v>廃棄物処理</v>
      </c>
      <c r="AD134" s="546" t="str">
        <v>商業　　　　　　　　</v>
      </c>
      <c r="AE134" s="546" t="str">
        <v>金融・保険　　　　　</v>
      </c>
      <c r="AF134" s="546" t="str">
        <v>不動産　　　　　　　</v>
      </c>
      <c r="AG134" s="546" t="str">
        <v>運輸・郵便　　　</v>
      </c>
      <c r="AH134" s="546" t="str">
        <v>情報通信</v>
      </c>
      <c r="AI134" s="546" t="str">
        <v>公務　　　　　　　　</v>
      </c>
      <c r="AJ134" s="546" t="str">
        <v>教育・研究　　　　　</v>
      </c>
      <c r="AK134" s="546" t="str">
        <v>医療・福祉</v>
      </c>
      <c r="AL134" s="546" t="str">
        <v>その他の非営利団体サービス</v>
      </c>
      <c r="AM134" s="546" t="str">
        <v>対事業所サービス</v>
      </c>
      <c r="AN134" s="546" t="str">
        <v>宿泊業</v>
      </c>
      <c r="AO134" s="546" t="str">
        <v>飲食サービス</v>
      </c>
      <c r="AP134" s="546" t="str">
        <v>娯楽サービス</v>
      </c>
      <c r="AQ134" s="546" t="str">
        <v>対個人サービス</v>
      </c>
      <c r="AR134" s="546" t="str">
        <v>事務用品</v>
      </c>
      <c r="AS134" s="546" t="str">
        <v>分類不明</v>
      </c>
      <c r="AT134" s="94" t="s">
        <v>586</v>
      </c>
      <c r="AU134" s="94"/>
      <c r="AV134" s="30" t="s">
        <v>90</v>
      </c>
      <c r="AW134" s="94" t="s">
        <v>586</v>
      </c>
    </row>
    <row r="135" spans="3:49" s="31" customFormat="1" ht="13.5">
      <c r="C135" s="74" t="s">
        <v>114</v>
      </c>
      <c r="D135" s="75">
        <f t="array" ref="D135:AS137">+詳細1!D58:AS60</f>
        <v>0</v>
      </c>
      <c r="E135" s="75">
        <v>0</v>
      </c>
      <c r="F135" s="75">
        <v>0</v>
      </c>
      <c r="G135" s="75">
        <v>0</v>
      </c>
      <c r="H135" s="75">
        <v>0</v>
      </c>
      <c r="I135" s="75">
        <v>0</v>
      </c>
      <c r="J135" s="75">
        <v>0</v>
      </c>
      <c r="K135" s="75">
        <v>0</v>
      </c>
      <c r="L135" s="75">
        <v>0</v>
      </c>
      <c r="M135" s="75">
        <v>0</v>
      </c>
      <c r="N135" s="75">
        <v>0</v>
      </c>
      <c r="O135" s="75">
        <v>0</v>
      </c>
      <c r="P135" s="75">
        <v>0</v>
      </c>
      <c r="Q135" s="92">
        <v>0</v>
      </c>
      <c r="R135" s="92">
        <v>0</v>
      </c>
      <c r="S135" s="92">
        <v>0</v>
      </c>
      <c r="T135" s="92">
        <v>0</v>
      </c>
      <c r="U135" s="92">
        <v>0</v>
      </c>
      <c r="V135" s="92">
        <v>0</v>
      </c>
      <c r="W135" s="75">
        <v>0</v>
      </c>
      <c r="X135" s="75">
        <v>0</v>
      </c>
      <c r="Y135" s="75">
        <v>0</v>
      </c>
      <c r="Z135" s="75">
        <v>0</v>
      </c>
      <c r="AA135" s="75">
        <v>0</v>
      </c>
      <c r="AB135" s="75">
        <v>0</v>
      </c>
      <c r="AC135" s="75">
        <v>0</v>
      </c>
      <c r="AD135" s="75">
        <v>0</v>
      </c>
      <c r="AE135" s="75">
        <v>0</v>
      </c>
      <c r="AF135" s="75">
        <v>0</v>
      </c>
      <c r="AG135" s="75">
        <v>0</v>
      </c>
      <c r="AH135" s="75">
        <v>0</v>
      </c>
      <c r="AI135" s="75">
        <v>0</v>
      </c>
      <c r="AJ135" s="75">
        <v>0</v>
      </c>
      <c r="AK135" s="75">
        <v>0</v>
      </c>
      <c r="AL135" s="75">
        <v>0</v>
      </c>
      <c r="AM135" s="75">
        <v>0</v>
      </c>
      <c r="AN135" s="75">
        <v>0</v>
      </c>
      <c r="AO135" s="75">
        <v>0</v>
      </c>
      <c r="AP135" s="75">
        <v>0</v>
      </c>
      <c r="AQ135" s="75">
        <v>0</v>
      </c>
      <c r="AR135" s="75">
        <v>0</v>
      </c>
      <c r="AS135" s="75">
        <v>0</v>
      </c>
      <c r="AV135" s="568">
        <f>+SUM(D135:AS135)-X141</f>
        <v>0</v>
      </c>
    </row>
    <row r="136" spans="3:49" s="31" customFormat="1" ht="13.5">
      <c r="C136" s="77" t="s">
        <v>115</v>
      </c>
      <c r="D136" s="37">
        <v>0</v>
      </c>
      <c r="E136" s="37">
        <v>0</v>
      </c>
      <c r="F136" s="37">
        <v>0</v>
      </c>
      <c r="G136" s="37">
        <v>0</v>
      </c>
      <c r="H136" s="37">
        <v>0</v>
      </c>
      <c r="I136" s="37">
        <v>0</v>
      </c>
      <c r="J136" s="37">
        <v>0</v>
      </c>
      <c r="K136" s="37">
        <v>0</v>
      </c>
      <c r="L136" s="37">
        <v>0</v>
      </c>
      <c r="M136" s="37">
        <v>0</v>
      </c>
      <c r="N136" s="37">
        <v>0</v>
      </c>
      <c r="O136" s="37">
        <v>0</v>
      </c>
      <c r="P136" s="37">
        <v>0</v>
      </c>
      <c r="Q136" s="93">
        <v>0</v>
      </c>
      <c r="R136" s="93">
        <v>0</v>
      </c>
      <c r="S136" s="93">
        <v>0</v>
      </c>
      <c r="T136" s="93">
        <v>0</v>
      </c>
      <c r="U136" s="93">
        <v>0</v>
      </c>
      <c r="V136" s="93">
        <v>0</v>
      </c>
      <c r="W136" s="37">
        <v>0</v>
      </c>
      <c r="X136" s="37">
        <v>0</v>
      </c>
      <c r="Y136" s="37">
        <v>0</v>
      </c>
      <c r="Z136" s="37">
        <v>0</v>
      </c>
      <c r="AA136" s="37">
        <v>0</v>
      </c>
      <c r="AB136" s="37">
        <v>0</v>
      </c>
      <c r="AC136" s="37">
        <v>0</v>
      </c>
      <c r="AD136" s="37">
        <v>0</v>
      </c>
      <c r="AE136" s="37">
        <v>0</v>
      </c>
      <c r="AF136" s="37">
        <v>0</v>
      </c>
      <c r="AG136" s="37">
        <v>0</v>
      </c>
      <c r="AH136" s="37">
        <v>0</v>
      </c>
      <c r="AI136" s="37">
        <v>0</v>
      </c>
      <c r="AJ136" s="37">
        <v>0</v>
      </c>
      <c r="AK136" s="37">
        <v>0</v>
      </c>
      <c r="AL136" s="37">
        <v>0</v>
      </c>
      <c r="AM136" s="37">
        <v>0</v>
      </c>
      <c r="AN136" s="37">
        <v>0</v>
      </c>
      <c r="AO136" s="37">
        <v>0</v>
      </c>
      <c r="AP136" s="37">
        <v>0</v>
      </c>
      <c r="AQ136" s="37">
        <v>0</v>
      </c>
      <c r="AR136" s="37">
        <v>0</v>
      </c>
      <c r="AS136" s="37">
        <v>0</v>
      </c>
      <c r="AV136" s="568">
        <f t="shared" ref="AV136:AV138" si="19">+SUM(D136:AS136)-X142</f>
        <v>0</v>
      </c>
    </row>
    <row r="137" spans="3:49" s="31" customFormat="1" ht="13.5">
      <c r="C137" s="77" t="s">
        <v>116</v>
      </c>
      <c r="D137" s="37">
        <v>0</v>
      </c>
      <c r="E137" s="37">
        <v>0</v>
      </c>
      <c r="F137" s="37">
        <v>0</v>
      </c>
      <c r="G137" s="37">
        <v>0</v>
      </c>
      <c r="H137" s="37">
        <v>0</v>
      </c>
      <c r="I137" s="37">
        <v>0</v>
      </c>
      <c r="J137" s="37">
        <v>0</v>
      </c>
      <c r="K137" s="37">
        <v>0</v>
      </c>
      <c r="L137" s="37">
        <v>0</v>
      </c>
      <c r="M137" s="37">
        <v>0</v>
      </c>
      <c r="N137" s="37">
        <v>0</v>
      </c>
      <c r="O137" s="37">
        <v>0</v>
      </c>
      <c r="P137" s="37">
        <v>0</v>
      </c>
      <c r="Q137" s="93">
        <v>0</v>
      </c>
      <c r="R137" s="93">
        <v>0</v>
      </c>
      <c r="S137" s="93">
        <v>0</v>
      </c>
      <c r="T137" s="93">
        <v>0</v>
      </c>
      <c r="U137" s="93">
        <v>0</v>
      </c>
      <c r="V137" s="93">
        <v>0</v>
      </c>
      <c r="W137" s="37">
        <v>0</v>
      </c>
      <c r="X137" s="37">
        <v>0</v>
      </c>
      <c r="Y137" s="37">
        <v>0</v>
      </c>
      <c r="Z137" s="37">
        <v>0</v>
      </c>
      <c r="AA137" s="37">
        <v>0</v>
      </c>
      <c r="AB137" s="37">
        <v>0</v>
      </c>
      <c r="AC137" s="37">
        <v>0</v>
      </c>
      <c r="AD137" s="37">
        <v>0</v>
      </c>
      <c r="AE137" s="37">
        <v>0</v>
      </c>
      <c r="AF137" s="37">
        <v>0</v>
      </c>
      <c r="AG137" s="37">
        <v>0</v>
      </c>
      <c r="AH137" s="37">
        <v>0</v>
      </c>
      <c r="AI137" s="37">
        <v>0</v>
      </c>
      <c r="AJ137" s="37">
        <v>0</v>
      </c>
      <c r="AK137" s="37">
        <v>0</v>
      </c>
      <c r="AL137" s="37">
        <v>0</v>
      </c>
      <c r="AM137" s="37">
        <v>0</v>
      </c>
      <c r="AN137" s="37">
        <v>0</v>
      </c>
      <c r="AO137" s="37">
        <v>0</v>
      </c>
      <c r="AP137" s="37">
        <v>0</v>
      </c>
      <c r="AQ137" s="37">
        <v>0</v>
      </c>
      <c r="AR137" s="37">
        <v>0</v>
      </c>
      <c r="AS137" s="37">
        <v>0</v>
      </c>
      <c r="AV137" s="568">
        <f t="shared" si="19"/>
        <v>0</v>
      </c>
    </row>
    <row r="138" spans="3:49" s="31" customFormat="1" ht="13.5">
      <c r="C138" s="77" t="s">
        <v>107</v>
      </c>
      <c r="D138" s="37">
        <f t="shared" ref="D138:AS138" si="20">SUM(D135:D137)</f>
        <v>0</v>
      </c>
      <c r="E138" s="37">
        <f t="shared" si="20"/>
        <v>0</v>
      </c>
      <c r="F138" s="37">
        <f t="shared" si="20"/>
        <v>0</v>
      </c>
      <c r="G138" s="37">
        <f t="shared" si="20"/>
        <v>0</v>
      </c>
      <c r="H138" s="37">
        <f t="shared" si="20"/>
        <v>0</v>
      </c>
      <c r="I138" s="37">
        <f t="shared" si="20"/>
        <v>0</v>
      </c>
      <c r="J138" s="37">
        <f t="shared" si="20"/>
        <v>0</v>
      </c>
      <c r="K138" s="37">
        <f t="shared" si="20"/>
        <v>0</v>
      </c>
      <c r="L138" s="37">
        <f t="shared" si="20"/>
        <v>0</v>
      </c>
      <c r="M138" s="37">
        <f t="shared" si="20"/>
        <v>0</v>
      </c>
      <c r="N138" s="37">
        <f t="shared" si="20"/>
        <v>0</v>
      </c>
      <c r="O138" s="37">
        <f t="shared" si="20"/>
        <v>0</v>
      </c>
      <c r="P138" s="37">
        <f t="shared" si="20"/>
        <v>0</v>
      </c>
      <c r="Q138" s="93">
        <f t="shared" si="20"/>
        <v>0</v>
      </c>
      <c r="R138" s="93">
        <f t="shared" si="20"/>
        <v>0</v>
      </c>
      <c r="S138" s="93">
        <f t="shared" si="20"/>
        <v>0</v>
      </c>
      <c r="T138" s="93">
        <f t="shared" si="20"/>
        <v>0</v>
      </c>
      <c r="U138" s="93">
        <f t="shared" si="20"/>
        <v>0</v>
      </c>
      <c r="V138" s="93">
        <f t="shared" si="20"/>
        <v>0</v>
      </c>
      <c r="W138" s="37">
        <f t="shared" si="20"/>
        <v>0</v>
      </c>
      <c r="X138" s="41">
        <f t="shared" si="20"/>
        <v>0</v>
      </c>
      <c r="Y138" s="41">
        <f t="shared" si="20"/>
        <v>0</v>
      </c>
      <c r="Z138" s="41">
        <f t="shared" si="20"/>
        <v>0</v>
      </c>
      <c r="AA138" s="41">
        <f t="shared" si="20"/>
        <v>0</v>
      </c>
      <c r="AB138" s="41">
        <f t="shared" si="20"/>
        <v>0</v>
      </c>
      <c r="AC138" s="41">
        <f t="shared" si="20"/>
        <v>0</v>
      </c>
      <c r="AD138" s="41">
        <f t="shared" si="20"/>
        <v>0</v>
      </c>
      <c r="AE138" s="41">
        <f t="shared" si="20"/>
        <v>0</v>
      </c>
      <c r="AF138" s="41">
        <f t="shared" si="20"/>
        <v>0</v>
      </c>
      <c r="AG138" s="41">
        <f t="shared" si="20"/>
        <v>0</v>
      </c>
      <c r="AH138" s="41">
        <f t="shared" si="20"/>
        <v>0</v>
      </c>
      <c r="AI138" s="41">
        <f t="shared" si="20"/>
        <v>0</v>
      </c>
      <c r="AJ138" s="41">
        <f t="shared" si="20"/>
        <v>0</v>
      </c>
      <c r="AK138" s="41">
        <f t="shared" si="20"/>
        <v>0</v>
      </c>
      <c r="AL138" s="41">
        <f t="shared" si="20"/>
        <v>0</v>
      </c>
      <c r="AM138" s="41">
        <f t="shared" si="20"/>
        <v>0</v>
      </c>
      <c r="AN138" s="41">
        <f t="shared" si="20"/>
        <v>0</v>
      </c>
      <c r="AO138" s="41">
        <f t="shared" si="20"/>
        <v>0</v>
      </c>
      <c r="AP138" s="41">
        <f t="shared" si="20"/>
        <v>0</v>
      </c>
      <c r="AQ138" s="41">
        <f t="shared" si="20"/>
        <v>0</v>
      </c>
      <c r="AR138" s="41">
        <f t="shared" si="20"/>
        <v>0</v>
      </c>
      <c r="AS138" s="41">
        <f t="shared" si="20"/>
        <v>0</v>
      </c>
      <c r="AV138" s="568">
        <f t="shared" si="19"/>
        <v>0</v>
      </c>
    </row>
    <row r="139" spans="3:49" s="31" customFormat="1" ht="13.5">
      <c r="C139" s="47"/>
      <c r="D139" s="545">
        <f t="array" ref="D139:W140">+Z133:AS134</f>
        <v>23</v>
      </c>
      <c r="E139" s="545">
        <v>24</v>
      </c>
      <c r="F139" s="545">
        <v>25</v>
      </c>
      <c r="G139" s="545">
        <v>26</v>
      </c>
      <c r="H139" s="545">
        <v>27</v>
      </c>
      <c r="I139" s="545">
        <v>28</v>
      </c>
      <c r="J139" s="545">
        <v>29</v>
      </c>
      <c r="K139" s="545">
        <v>30</v>
      </c>
      <c r="L139" s="545">
        <v>31</v>
      </c>
      <c r="M139" s="545">
        <v>32</v>
      </c>
      <c r="N139" s="545">
        <v>33</v>
      </c>
      <c r="O139" s="545">
        <v>34</v>
      </c>
      <c r="P139" s="545">
        <v>35</v>
      </c>
      <c r="Q139" s="545">
        <v>36</v>
      </c>
      <c r="R139" s="545">
        <v>37</v>
      </c>
      <c r="S139" s="545">
        <v>38</v>
      </c>
      <c r="T139" s="545">
        <v>39</v>
      </c>
      <c r="U139" s="545">
        <v>40</v>
      </c>
      <c r="V139" s="545">
        <v>41</v>
      </c>
      <c r="W139" s="545">
        <v>42</v>
      </c>
      <c r="X139" s="545"/>
    </row>
    <row r="140" spans="3:49" s="31" customFormat="1" ht="54">
      <c r="C140" s="73" t="s">
        <v>56</v>
      </c>
      <c r="D140" s="546" t="str">
        <v>建設　　　　　　　　</v>
      </c>
      <c r="E140" s="546" t="str">
        <v>電力・ガス・熱供給</v>
      </c>
      <c r="F140" s="546" t="str">
        <v>水道</v>
      </c>
      <c r="G140" s="546" t="str">
        <v>廃棄物処理</v>
      </c>
      <c r="H140" s="546" t="str">
        <v>商業　　　　　　　　</v>
      </c>
      <c r="I140" s="546" t="str">
        <v>金融・保険　　　　　</v>
      </c>
      <c r="J140" s="546" t="str">
        <v>不動産　　　　　　　</v>
      </c>
      <c r="K140" s="546" t="str">
        <v>運輸・郵便　　　</v>
      </c>
      <c r="L140" s="546" t="str">
        <v>情報通信</v>
      </c>
      <c r="M140" s="546" t="str">
        <v>公務　　　　　　　　</v>
      </c>
      <c r="N140" s="546" t="str">
        <v>教育・研究　　　　　</v>
      </c>
      <c r="O140" s="546" t="str">
        <v>医療・福祉</v>
      </c>
      <c r="P140" s="546" t="str">
        <v>その他の非営利団体サービス</v>
      </c>
      <c r="Q140" s="546" t="str">
        <v>対事業所サービス</v>
      </c>
      <c r="R140" s="546" t="str">
        <v>宿泊業</v>
      </c>
      <c r="S140" s="546" t="str">
        <v>飲食サービス</v>
      </c>
      <c r="T140" s="546" t="str">
        <v>娯楽サービス</v>
      </c>
      <c r="U140" s="546" t="str">
        <v>対個人サービス</v>
      </c>
      <c r="V140" s="546" t="str">
        <v>事務用品</v>
      </c>
      <c r="W140" s="546" t="str">
        <v>分類不明</v>
      </c>
      <c r="X140" s="546" t="s">
        <v>90</v>
      </c>
    </row>
    <row r="141" spans="3:49" s="31" customFormat="1" ht="13.5">
      <c r="C141" s="74" t="s">
        <v>114</v>
      </c>
      <c r="D141" s="75">
        <f t="array" ref="D141:W144">+Z135:AS138</f>
        <v>0</v>
      </c>
      <c r="E141" s="75">
        <v>0</v>
      </c>
      <c r="F141" s="75">
        <v>0</v>
      </c>
      <c r="G141" s="75">
        <v>0</v>
      </c>
      <c r="H141" s="75">
        <v>0</v>
      </c>
      <c r="I141" s="75">
        <v>0</v>
      </c>
      <c r="J141" s="75">
        <v>0</v>
      </c>
      <c r="K141" s="75">
        <v>0</v>
      </c>
      <c r="L141" s="75">
        <v>0</v>
      </c>
      <c r="M141" s="75">
        <v>0</v>
      </c>
      <c r="N141" s="75">
        <v>0</v>
      </c>
      <c r="O141" s="75">
        <v>0</v>
      </c>
      <c r="P141" s="75">
        <v>0</v>
      </c>
      <c r="Q141" s="92">
        <v>0</v>
      </c>
      <c r="R141" s="92">
        <v>0</v>
      </c>
      <c r="S141" s="92">
        <v>0</v>
      </c>
      <c r="T141" s="92">
        <v>0</v>
      </c>
      <c r="U141" s="92">
        <v>0</v>
      </c>
      <c r="V141" s="92">
        <v>0</v>
      </c>
      <c r="W141" s="75">
        <v>0</v>
      </c>
      <c r="X141" s="75">
        <f>SUM(D135:Y135,D141:W141)</f>
        <v>0</v>
      </c>
    </row>
    <row r="142" spans="3:49" s="31" customFormat="1" ht="13.5">
      <c r="C142" s="77" t="s">
        <v>115</v>
      </c>
      <c r="D142" s="93">
        <v>0</v>
      </c>
      <c r="E142" s="93">
        <v>0</v>
      </c>
      <c r="F142" s="93">
        <v>0</v>
      </c>
      <c r="G142" s="93">
        <v>0</v>
      </c>
      <c r="H142" s="93">
        <v>0</v>
      </c>
      <c r="I142" s="93">
        <v>0</v>
      </c>
      <c r="J142" s="93">
        <v>0</v>
      </c>
      <c r="K142" s="93">
        <v>0</v>
      </c>
      <c r="L142" s="93">
        <v>0</v>
      </c>
      <c r="M142" s="93">
        <v>0</v>
      </c>
      <c r="N142" s="93">
        <v>0</v>
      </c>
      <c r="O142" s="93">
        <v>0</v>
      </c>
      <c r="P142" s="93">
        <v>0</v>
      </c>
      <c r="Q142" s="93">
        <v>0</v>
      </c>
      <c r="R142" s="93">
        <v>0</v>
      </c>
      <c r="S142" s="93">
        <v>0</v>
      </c>
      <c r="T142" s="93">
        <v>0</v>
      </c>
      <c r="U142" s="93">
        <v>0</v>
      </c>
      <c r="V142" s="93">
        <v>0</v>
      </c>
      <c r="W142" s="37">
        <v>0</v>
      </c>
      <c r="X142" s="37">
        <f>SUM(D136:Y136,D142:W142)</f>
        <v>0</v>
      </c>
    </row>
    <row r="143" spans="3:49" s="31" customFormat="1" ht="13.5">
      <c r="C143" s="77" t="s">
        <v>116</v>
      </c>
      <c r="D143" s="37">
        <v>0</v>
      </c>
      <c r="E143" s="37">
        <v>0</v>
      </c>
      <c r="F143" s="37">
        <v>0</v>
      </c>
      <c r="G143" s="37">
        <v>0</v>
      </c>
      <c r="H143" s="37">
        <v>0</v>
      </c>
      <c r="I143" s="37">
        <v>0</v>
      </c>
      <c r="J143" s="37">
        <v>0</v>
      </c>
      <c r="K143" s="37">
        <v>0</v>
      </c>
      <c r="L143" s="37">
        <v>0</v>
      </c>
      <c r="M143" s="37">
        <v>0</v>
      </c>
      <c r="N143" s="37">
        <v>0</v>
      </c>
      <c r="O143" s="37">
        <v>0</v>
      </c>
      <c r="P143" s="37">
        <v>0</v>
      </c>
      <c r="Q143" s="93">
        <v>0</v>
      </c>
      <c r="R143" s="93">
        <v>0</v>
      </c>
      <c r="S143" s="93">
        <v>0</v>
      </c>
      <c r="T143" s="93">
        <v>0</v>
      </c>
      <c r="U143" s="93">
        <v>0</v>
      </c>
      <c r="V143" s="93">
        <v>0</v>
      </c>
      <c r="W143" s="37">
        <v>0</v>
      </c>
      <c r="X143" s="37">
        <f>SUM(D137:Y137,D143:W143)</f>
        <v>0</v>
      </c>
    </row>
    <row r="144" spans="3:49" s="31" customFormat="1" ht="13.5">
      <c r="C144" s="79" t="s">
        <v>107</v>
      </c>
      <c r="D144" s="41">
        <v>0</v>
      </c>
      <c r="E144" s="41">
        <v>0</v>
      </c>
      <c r="F144" s="41">
        <v>0</v>
      </c>
      <c r="G144" s="41">
        <v>0</v>
      </c>
      <c r="H144" s="41">
        <v>0</v>
      </c>
      <c r="I144" s="41">
        <v>0</v>
      </c>
      <c r="J144" s="41">
        <v>0</v>
      </c>
      <c r="K144" s="41">
        <v>0</v>
      </c>
      <c r="L144" s="41">
        <v>0</v>
      </c>
      <c r="M144" s="41">
        <v>0</v>
      </c>
      <c r="N144" s="41">
        <v>0</v>
      </c>
      <c r="O144" s="41">
        <v>0</v>
      </c>
      <c r="P144" s="41">
        <v>0</v>
      </c>
      <c r="Q144" s="41">
        <v>0</v>
      </c>
      <c r="R144" s="41">
        <v>0</v>
      </c>
      <c r="S144" s="41">
        <v>0</v>
      </c>
      <c r="T144" s="41">
        <v>0</v>
      </c>
      <c r="U144" s="41">
        <v>0</v>
      </c>
      <c r="V144" s="41">
        <v>0</v>
      </c>
      <c r="W144" s="41">
        <v>0</v>
      </c>
      <c r="X144" s="41">
        <f>SUM(D138:Y138,D144:W144)</f>
        <v>0</v>
      </c>
    </row>
    <row r="145" spans="3:49" s="31" customFormat="1" ht="13.5">
      <c r="D145" s="50"/>
      <c r="E145" s="50"/>
      <c r="F145" s="50"/>
      <c r="G145" s="50"/>
      <c r="H145" s="50"/>
      <c r="I145" s="50"/>
      <c r="J145" s="50"/>
      <c r="K145" s="50"/>
      <c r="L145" s="50"/>
      <c r="M145" s="50"/>
      <c r="N145" s="50"/>
      <c r="O145" s="50"/>
      <c r="P145" s="50"/>
      <c r="Q145" s="50"/>
      <c r="R145" s="50"/>
      <c r="S145" s="50"/>
      <c r="T145" s="50"/>
      <c r="U145" s="50"/>
      <c r="V145" s="50"/>
      <c r="W145" s="50"/>
      <c r="X145" s="50"/>
    </row>
    <row r="146" spans="3:49" s="31" customFormat="1" ht="17.25">
      <c r="C146" s="32" t="s">
        <v>191</v>
      </c>
      <c r="D146" s="25"/>
      <c r="E146" s="25"/>
      <c r="F146" s="69"/>
      <c r="G146" s="70"/>
      <c r="H146" s="25"/>
      <c r="I146" s="25"/>
      <c r="J146" s="71"/>
      <c r="K146" s="72"/>
      <c r="L146" s="25"/>
      <c r="M146" s="25"/>
      <c r="N146" s="25"/>
      <c r="O146" s="25"/>
      <c r="P146" s="25"/>
      <c r="Q146" s="25"/>
      <c r="R146" s="25"/>
      <c r="S146" s="25"/>
      <c r="T146" s="25"/>
      <c r="U146" s="25"/>
      <c r="V146" s="25"/>
      <c r="W146" s="50"/>
      <c r="X146" s="50"/>
    </row>
    <row r="147" spans="3:49" s="31" customFormat="1" ht="13.5">
      <c r="C147" s="47"/>
      <c r="D147" s="596">
        <f t="array" ref="D147:AS148">+TRANSPOSE('入力 _県内外'!$B$6:$C$47)</f>
        <v>1</v>
      </c>
      <c r="E147" s="596">
        <v>2</v>
      </c>
      <c r="F147" s="596">
        <v>3</v>
      </c>
      <c r="G147" s="596">
        <v>4</v>
      </c>
      <c r="H147" s="596">
        <v>5</v>
      </c>
      <c r="I147" s="596">
        <v>6</v>
      </c>
      <c r="J147" s="596">
        <v>7</v>
      </c>
      <c r="K147" s="596">
        <v>8</v>
      </c>
      <c r="L147" s="596">
        <v>9</v>
      </c>
      <c r="M147" s="596">
        <v>10</v>
      </c>
      <c r="N147" s="596">
        <v>11</v>
      </c>
      <c r="O147" s="596">
        <v>12</v>
      </c>
      <c r="P147" s="596">
        <v>13</v>
      </c>
      <c r="Q147" s="596">
        <v>14</v>
      </c>
      <c r="R147" s="596">
        <v>15</v>
      </c>
      <c r="S147" s="596">
        <v>16</v>
      </c>
      <c r="T147" s="596">
        <v>17</v>
      </c>
      <c r="U147" s="596">
        <v>18</v>
      </c>
      <c r="V147" s="596">
        <v>19</v>
      </c>
      <c r="W147" s="596">
        <v>20</v>
      </c>
      <c r="X147" s="596">
        <v>21</v>
      </c>
      <c r="Y147" s="596">
        <v>22</v>
      </c>
      <c r="Z147" s="596">
        <v>23</v>
      </c>
      <c r="AA147" s="596">
        <v>24</v>
      </c>
      <c r="AB147" s="596">
        <v>25</v>
      </c>
      <c r="AC147" s="596">
        <v>26</v>
      </c>
      <c r="AD147" s="596">
        <v>27</v>
      </c>
      <c r="AE147" s="596">
        <v>28</v>
      </c>
      <c r="AF147" s="596">
        <v>29</v>
      </c>
      <c r="AG147" s="596">
        <v>30</v>
      </c>
      <c r="AH147" s="596">
        <v>31</v>
      </c>
      <c r="AI147" s="596">
        <v>32</v>
      </c>
      <c r="AJ147" s="596">
        <v>33</v>
      </c>
      <c r="AK147" s="596">
        <v>34</v>
      </c>
      <c r="AL147" s="596">
        <v>35</v>
      </c>
      <c r="AM147" s="596">
        <v>36</v>
      </c>
      <c r="AN147" s="596">
        <v>37</v>
      </c>
      <c r="AO147" s="596">
        <v>38</v>
      </c>
      <c r="AP147" s="596">
        <v>39</v>
      </c>
      <c r="AQ147" s="596">
        <v>40</v>
      </c>
      <c r="AR147" s="596">
        <v>41</v>
      </c>
      <c r="AS147" s="596">
        <v>42</v>
      </c>
      <c r="AT147" s="94" t="s">
        <v>586</v>
      </c>
      <c r="AU147" s="94"/>
      <c r="AV147" s="47"/>
      <c r="AW147" s="94" t="s">
        <v>586</v>
      </c>
    </row>
    <row r="148" spans="3:49" s="31" customFormat="1" ht="54">
      <c r="C148" s="73" t="s">
        <v>56</v>
      </c>
      <c r="D148" s="546" t="str">
        <v>農業　　　　　</v>
      </c>
      <c r="E148" s="546" t="str">
        <v>林業　　　　　</v>
      </c>
      <c r="F148" s="546" t="str">
        <v>漁業　　　　</v>
      </c>
      <c r="G148" s="546" t="str">
        <v>鉱業</v>
      </c>
      <c r="H148" s="546" t="str">
        <v>飲食料品　　　　　　　</v>
      </c>
      <c r="I148" s="546" t="str">
        <v>繊維製品　</v>
      </c>
      <c r="J148" s="546" t="str">
        <v>パルプ・紙・木製品</v>
      </c>
      <c r="K148" s="546" t="str">
        <v>化学製品  　　　  　</v>
      </c>
      <c r="L148" s="546" t="str">
        <v>石油・石炭製品　　　</v>
      </c>
      <c r="M148" s="546" t="str">
        <v>プラスチック・ゴム</v>
      </c>
      <c r="N148" s="546" t="str">
        <v>窯業・土石製品　　</v>
      </c>
      <c r="O148" s="546" t="str">
        <v>鉄鋼　　　　　　　　</v>
      </c>
      <c r="P148" s="546" t="str">
        <v>非鉄金属　　　　　　</v>
      </c>
      <c r="Q148" s="546" t="str">
        <v>金属製品　　　　　　</v>
      </c>
      <c r="R148" s="546" t="str">
        <v>はん用機械</v>
      </c>
      <c r="S148" s="546" t="str">
        <v>生産用機械</v>
      </c>
      <c r="T148" s="546" t="str">
        <v>業務用機械</v>
      </c>
      <c r="U148" s="546" t="str">
        <v>電子部品</v>
      </c>
      <c r="V148" s="546" t="str">
        <v>電気機械　　　　　　</v>
      </c>
      <c r="W148" s="546" t="str">
        <v>情報・通信機器</v>
      </c>
      <c r="X148" s="546" t="str">
        <v>輸送機械  　　　　　</v>
      </c>
      <c r="Y148" s="546" t="str">
        <v>その他の製造工業製品</v>
      </c>
      <c r="Z148" s="546" t="str">
        <v>建設　　　　　　　　</v>
      </c>
      <c r="AA148" s="546" t="str">
        <v>電力・ガス・熱供給</v>
      </c>
      <c r="AB148" s="546" t="str">
        <v>水道</v>
      </c>
      <c r="AC148" s="546" t="str">
        <v>廃棄物処理</v>
      </c>
      <c r="AD148" s="546" t="str">
        <v>商業　　　　　　　　</v>
      </c>
      <c r="AE148" s="546" t="str">
        <v>金融・保険　　　　　</v>
      </c>
      <c r="AF148" s="546" t="str">
        <v>不動産　　　　　　　</v>
      </c>
      <c r="AG148" s="546" t="str">
        <v>運輸・郵便　　　</v>
      </c>
      <c r="AH148" s="546" t="str">
        <v>情報通信</v>
      </c>
      <c r="AI148" s="546" t="str">
        <v>公務　　　　　　　　</v>
      </c>
      <c r="AJ148" s="546" t="str">
        <v>教育・研究　　　　　</v>
      </c>
      <c r="AK148" s="546" t="str">
        <v>医療・福祉</v>
      </c>
      <c r="AL148" s="546" t="str">
        <v>その他の非営利団体サービス</v>
      </c>
      <c r="AM148" s="546" t="str">
        <v>対事業所サービス</v>
      </c>
      <c r="AN148" s="546" t="str">
        <v>宿泊業</v>
      </c>
      <c r="AO148" s="546" t="str">
        <v>飲食サービス</v>
      </c>
      <c r="AP148" s="546" t="str">
        <v>娯楽サービス</v>
      </c>
      <c r="AQ148" s="546" t="str">
        <v>対個人サービス</v>
      </c>
      <c r="AR148" s="546" t="str">
        <v>事務用品</v>
      </c>
      <c r="AS148" s="546" t="str">
        <v>分類不明</v>
      </c>
      <c r="AT148" s="94" t="s">
        <v>586</v>
      </c>
      <c r="AU148" s="94"/>
      <c r="AV148" s="30" t="s">
        <v>90</v>
      </c>
      <c r="AW148" s="94" t="s">
        <v>586</v>
      </c>
    </row>
    <row r="149" spans="3:49" s="31" customFormat="1" ht="13.5">
      <c r="C149" s="98" t="s">
        <v>192</v>
      </c>
      <c r="D149" s="99">
        <f t="array" ref="D149:AS149">+TRANSPOSE(係数!K3:K44)</f>
        <v>0.10213462832496947</v>
      </c>
      <c r="E149" s="99">
        <v>0.26323055683387042</v>
      </c>
      <c r="F149" s="99">
        <v>0.20604892629591767</v>
      </c>
      <c r="G149" s="99">
        <v>0.19734176189318442</v>
      </c>
      <c r="H149" s="99">
        <v>0.1416580020327817</v>
      </c>
      <c r="I149" s="99">
        <v>0.39982860407541487</v>
      </c>
      <c r="J149" s="99">
        <v>0.16197703540489139</v>
      </c>
      <c r="K149" s="99">
        <v>8.7418758486434878E-2</v>
      </c>
      <c r="L149" s="99">
        <v>8.1096652385288983E-3</v>
      </c>
      <c r="M149" s="99">
        <v>0.20111305415436578</v>
      </c>
      <c r="N149" s="99">
        <v>0.19592266769220926</v>
      </c>
      <c r="O149" s="99">
        <v>0.12057248618940658</v>
      </c>
      <c r="P149" s="99">
        <v>8.8661724146656309E-2</v>
      </c>
      <c r="Q149" s="99">
        <v>0.27079828118380472</v>
      </c>
      <c r="R149" s="99">
        <v>0.20985200094230089</v>
      </c>
      <c r="S149" s="99">
        <v>0.27448472870405771</v>
      </c>
      <c r="T149" s="99">
        <v>0.14919879470363542</v>
      </c>
      <c r="U149" s="99">
        <v>0.14815345360132523</v>
      </c>
      <c r="V149" s="99">
        <v>0.17137060283822667</v>
      </c>
      <c r="W149" s="99">
        <v>0.1698463669563032</v>
      </c>
      <c r="X149" s="99">
        <v>0.12534467045117437</v>
      </c>
      <c r="Y149" s="99">
        <v>0.2314071678652232</v>
      </c>
      <c r="Z149" s="99">
        <v>0.37890127540216306</v>
      </c>
      <c r="AA149" s="99">
        <v>0.1140168172072476</v>
      </c>
      <c r="AB149" s="99">
        <v>0.14594098545813927</v>
      </c>
      <c r="AC149" s="99">
        <v>0.53583642406435161</v>
      </c>
      <c r="AD149" s="99">
        <v>0.45603746159178171</v>
      </c>
      <c r="AE149" s="99">
        <v>0.31237712823175945</v>
      </c>
      <c r="AF149" s="99">
        <v>3.9324338518635996E-2</v>
      </c>
      <c r="AG149" s="99">
        <v>0.44791090350097024</v>
      </c>
      <c r="AH149" s="99">
        <v>0.16960534259909574</v>
      </c>
      <c r="AI149" s="99">
        <v>0.38588081165979382</v>
      </c>
      <c r="AJ149" s="99">
        <v>0.67167886604507754</v>
      </c>
      <c r="AK149" s="99">
        <v>0.49103007308829361</v>
      </c>
      <c r="AL149" s="99">
        <v>0.62658725102985557</v>
      </c>
      <c r="AM149" s="99">
        <v>0.37153415843509074</v>
      </c>
      <c r="AN149" s="99">
        <v>0.30544098823625043</v>
      </c>
      <c r="AO149" s="99">
        <v>0.31816972692208106</v>
      </c>
      <c r="AP149" s="99">
        <v>0.2619817536273753</v>
      </c>
      <c r="AQ149" s="622">
        <v>0.2845531276897022</v>
      </c>
      <c r="AR149" s="59">
        <v>0</v>
      </c>
      <c r="AS149" s="59">
        <v>3.0652920962199359E-2</v>
      </c>
    </row>
    <row r="150" spans="3:49" s="31" customFormat="1" ht="13.5">
      <c r="C150" s="81"/>
      <c r="D150" s="572">
        <f t="array" ref="D150:W151">+$Z147:$AS148</f>
        <v>23</v>
      </c>
      <c r="E150" s="572">
        <v>24</v>
      </c>
      <c r="F150" s="572">
        <v>25</v>
      </c>
      <c r="G150" s="572">
        <v>26</v>
      </c>
      <c r="H150" s="572">
        <v>27</v>
      </c>
      <c r="I150" s="572">
        <v>28</v>
      </c>
      <c r="J150" s="572">
        <v>29</v>
      </c>
      <c r="K150" s="572">
        <v>30</v>
      </c>
      <c r="L150" s="572">
        <v>31</v>
      </c>
      <c r="M150" s="572">
        <v>32</v>
      </c>
      <c r="N150" s="572">
        <v>33</v>
      </c>
      <c r="O150" s="572">
        <v>34</v>
      </c>
      <c r="P150" s="572">
        <v>35</v>
      </c>
      <c r="Q150" s="572">
        <v>36</v>
      </c>
      <c r="R150" s="572">
        <v>37</v>
      </c>
      <c r="S150" s="572">
        <v>38</v>
      </c>
      <c r="T150" s="572">
        <v>39</v>
      </c>
      <c r="U150" s="572">
        <v>40</v>
      </c>
      <c r="V150" s="572">
        <v>41</v>
      </c>
      <c r="W150" s="572">
        <v>42</v>
      </c>
      <c r="X150" s="42"/>
      <c r="Y150" s="42"/>
      <c r="Z150" s="42"/>
      <c r="AA150" s="42"/>
      <c r="AB150" s="42"/>
      <c r="AC150" s="42"/>
      <c r="AD150" s="42"/>
      <c r="AE150" s="42"/>
      <c r="AF150" s="42"/>
      <c r="AG150" s="42"/>
      <c r="AH150" s="42"/>
      <c r="AI150" s="42"/>
      <c r="AJ150" s="42"/>
      <c r="AK150" s="42"/>
      <c r="AL150" s="42"/>
      <c r="AM150" s="42"/>
      <c r="AN150" s="42"/>
      <c r="AO150" s="42"/>
      <c r="AP150" s="42"/>
      <c r="AQ150" s="94"/>
    </row>
    <row r="151" spans="3:49" s="31" customFormat="1" ht="54">
      <c r="C151" s="73" t="s">
        <v>56</v>
      </c>
      <c r="D151" s="546" t="str">
        <v>建設　　　　　　　　</v>
      </c>
      <c r="E151" s="546" t="str">
        <v>電力・ガス・熱供給</v>
      </c>
      <c r="F151" s="546" t="str">
        <v>水道</v>
      </c>
      <c r="G151" s="546" t="str">
        <v>廃棄物処理</v>
      </c>
      <c r="H151" s="546" t="str">
        <v>商業　　　　　　　　</v>
      </c>
      <c r="I151" s="546" t="str">
        <v>金融・保険　　　　　</v>
      </c>
      <c r="J151" s="546" t="str">
        <v>不動産　　　　　　　</v>
      </c>
      <c r="K151" s="546" t="str">
        <v>運輸・郵便　　　</v>
      </c>
      <c r="L151" s="546" t="str">
        <v>情報通信</v>
      </c>
      <c r="M151" s="546" t="str">
        <v>公務　　　　　　　　</v>
      </c>
      <c r="N151" s="546" t="str">
        <v>教育・研究　　　　　</v>
      </c>
      <c r="O151" s="546" t="str">
        <v>医療・福祉</v>
      </c>
      <c r="P151" s="546" t="str">
        <v>その他の非営利団体サービス</v>
      </c>
      <c r="Q151" s="546" t="str">
        <v>対事業所サービス</v>
      </c>
      <c r="R151" s="546" t="str">
        <v>宿泊業</v>
      </c>
      <c r="S151" s="546" t="str">
        <v>飲食サービス</v>
      </c>
      <c r="T151" s="546" t="str">
        <v>娯楽サービス</v>
      </c>
      <c r="U151" s="546" t="str">
        <v>対個人サービス</v>
      </c>
      <c r="V151" s="546" t="str">
        <v>事務用品</v>
      </c>
      <c r="W151" s="546" t="str">
        <v>分類不明</v>
      </c>
      <c r="X151" s="42"/>
      <c r="Y151" s="42"/>
      <c r="Z151" s="42"/>
      <c r="AA151" s="42"/>
      <c r="AB151" s="42"/>
      <c r="AC151" s="42"/>
      <c r="AD151" s="42"/>
      <c r="AE151" s="42"/>
      <c r="AF151" s="42"/>
      <c r="AG151" s="42"/>
      <c r="AH151" s="42"/>
      <c r="AI151" s="42"/>
      <c r="AJ151" s="42"/>
      <c r="AK151" s="42"/>
      <c r="AL151" s="42"/>
      <c r="AM151" s="42"/>
      <c r="AN151" s="42"/>
      <c r="AO151" s="42"/>
      <c r="AP151" s="42"/>
      <c r="AQ151" s="94"/>
    </row>
    <row r="152" spans="3:49" s="31" customFormat="1" ht="13.5">
      <c r="C152" s="98" t="s">
        <v>192</v>
      </c>
      <c r="D152" s="99">
        <f t="array" ref="D152:W152">+$Z149:$AS149</f>
        <v>0.37890127540216306</v>
      </c>
      <c r="E152" s="99">
        <v>0.1140168172072476</v>
      </c>
      <c r="F152" s="99">
        <v>0.14594098545813927</v>
      </c>
      <c r="G152" s="99">
        <v>0.53583642406435161</v>
      </c>
      <c r="H152" s="99">
        <v>0.45603746159178171</v>
      </c>
      <c r="I152" s="99">
        <v>0.31237712823175945</v>
      </c>
      <c r="J152" s="99">
        <v>3.9324338518635996E-2</v>
      </c>
      <c r="K152" s="99">
        <v>0.44791090350097024</v>
      </c>
      <c r="L152" s="99">
        <v>0.16960534259909574</v>
      </c>
      <c r="M152" s="99">
        <v>0.38588081165979382</v>
      </c>
      <c r="N152" s="99">
        <v>0.67167886604507754</v>
      </c>
      <c r="O152" s="99">
        <v>0.49103007308829361</v>
      </c>
      <c r="P152" s="100">
        <v>0.62658725102985557</v>
      </c>
      <c r="Q152" s="99">
        <v>0.37153415843509074</v>
      </c>
      <c r="R152" s="99">
        <v>0.30544098823625043</v>
      </c>
      <c r="S152" s="99">
        <v>0.31816972692208106</v>
      </c>
      <c r="T152" s="99">
        <v>0.2619817536273753</v>
      </c>
      <c r="U152" s="99">
        <v>0.2845531276897022</v>
      </c>
      <c r="V152" s="571">
        <v>0</v>
      </c>
      <c r="W152" s="571">
        <v>3.0652920962199359E-2</v>
      </c>
      <c r="X152" s="42"/>
      <c r="Y152" s="42"/>
      <c r="Z152" s="42"/>
      <c r="AA152" s="42"/>
      <c r="AB152" s="42"/>
      <c r="AC152" s="42"/>
      <c r="AD152" s="42"/>
      <c r="AE152" s="42"/>
      <c r="AF152" s="42"/>
      <c r="AG152" s="42"/>
      <c r="AH152" s="42"/>
      <c r="AI152" s="42"/>
      <c r="AJ152" s="42"/>
      <c r="AK152" s="42"/>
      <c r="AL152" s="42"/>
      <c r="AM152" s="42"/>
      <c r="AN152" s="42"/>
      <c r="AO152" s="42"/>
      <c r="AP152" s="42"/>
      <c r="AQ152" s="94"/>
    </row>
    <row r="153" spans="3:49" s="31" customFormat="1" ht="10.7" customHeight="1">
      <c r="D153" s="50"/>
      <c r="E153" s="50"/>
      <c r="F153" s="50"/>
      <c r="G153" s="50"/>
      <c r="H153" s="50"/>
      <c r="I153" s="50"/>
      <c r="J153" s="50"/>
      <c r="K153" s="50"/>
      <c r="L153" s="50"/>
      <c r="M153" s="50"/>
      <c r="N153" s="50"/>
      <c r="O153" s="50"/>
      <c r="P153" s="50"/>
      <c r="Q153" s="50"/>
      <c r="R153" s="50"/>
      <c r="S153" s="50"/>
      <c r="T153" s="50"/>
      <c r="U153" s="50"/>
      <c r="V153" s="50"/>
      <c r="W153" s="50"/>
      <c r="X153" s="50"/>
      <c r="Y153" s="94"/>
      <c r="Z153" s="94"/>
      <c r="AA153" s="94"/>
      <c r="AB153" s="94"/>
      <c r="AC153" s="94"/>
      <c r="AD153" s="94"/>
      <c r="AE153" s="94"/>
      <c r="AF153" s="94"/>
      <c r="AG153" s="94"/>
      <c r="AH153" s="94"/>
      <c r="AI153" s="94"/>
      <c r="AJ153" s="94"/>
      <c r="AK153" s="94"/>
      <c r="AL153" s="94"/>
      <c r="AM153" s="94"/>
      <c r="AN153" s="94"/>
      <c r="AO153" s="94"/>
      <c r="AP153" s="94"/>
      <c r="AQ153" s="94"/>
    </row>
    <row r="154" spans="3:49" s="31" customFormat="1" ht="17.25">
      <c r="C154" s="32" t="s">
        <v>205</v>
      </c>
      <c r="D154" s="50"/>
      <c r="E154" s="50"/>
      <c r="F154" s="50"/>
      <c r="G154" s="50"/>
      <c r="H154" s="50"/>
      <c r="I154" s="50"/>
      <c r="J154" s="50"/>
      <c r="K154" s="50"/>
      <c r="L154" s="50"/>
      <c r="M154" s="50"/>
      <c r="N154" s="50"/>
      <c r="O154" s="50"/>
      <c r="P154" s="50"/>
      <c r="Q154" s="50"/>
      <c r="R154" s="50"/>
      <c r="S154" s="50"/>
      <c r="T154" s="50"/>
      <c r="U154" s="50"/>
      <c r="V154" s="50"/>
      <c r="W154" s="29" t="s">
        <v>55</v>
      </c>
      <c r="X154" s="50"/>
      <c r="Y154" s="94"/>
      <c r="Z154" s="94"/>
      <c r="AA154" s="94"/>
      <c r="AB154" s="94"/>
      <c r="AC154" s="94"/>
      <c r="AD154" s="94"/>
      <c r="AE154" s="94"/>
      <c r="AF154" s="94"/>
      <c r="AG154" s="94"/>
      <c r="AH154" s="94"/>
      <c r="AI154" s="94"/>
      <c r="AJ154" s="94"/>
      <c r="AK154" s="94"/>
      <c r="AL154" s="94"/>
      <c r="AM154" s="94"/>
      <c r="AN154" s="94"/>
      <c r="AO154" s="94"/>
      <c r="AP154" s="94"/>
      <c r="AQ154" s="94"/>
    </row>
    <row r="155" spans="3:49" s="31" customFormat="1" ht="13.5">
      <c r="C155" s="47"/>
      <c r="D155" s="596">
        <f t="array" ref="D155:AS156">+TRANSPOSE('入力 _県内外'!$B$6:$C$47)</f>
        <v>1</v>
      </c>
      <c r="E155" s="596">
        <v>2</v>
      </c>
      <c r="F155" s="596">
        <v>3</v>
      </c>
      <c r="G155" s="596">
        <v>4</v>
      </c>
      <c r="H155" s="596">
        <v>5</v>
      </c>
      <c r="I155" s="596">
        <v>6</v>
      </c>
      <c r="J155" s="596">
        <v>7</v>
      </c>
      <c r="K155" s="596">
        <v>8</v>
      </c>
      <c r="L155" s="596">
        <v>9</v>
      </c>
      <c r="M155" s="596">
        <v>10</v>
      </c>
      <c r="N155" s="596">
        <v>11</v>
      </c>
      <c r="O155" s="596">
        <v>12</v>
      </c>
      <c r="P155" s="596">
        <v>13</v>
      </c>
      <c r="Q155" s="596">
        <v>14</v>
      </c>
      <c r="R155" s="596">
        <v>15</v>
      </c>
      <c r="S155" s="596">
        <v>16</v>
      </c>
      <c r="T155" s="596">
        <v>17</v>
      </c>
      <c r="U155" s="596">
        <v>18</v>
      </c>
      <c r="V155" s="596">
        <v>19</v>
      </c>
      <c r="W155" s="596">
        <v>20</v>
      </c>
      <c r="X155" s="596">
        <v>21</v>
      </c>
      <c r="Y155" s="596">
        <v>22</v>
      </c>
      <c r="Z155" s="596">
        <v>23</v>
      </c>
      <c r="AA155" s="596">
        <v>24</v>
      </c>
      <c r="AB155" s="596">
        <v>25</v>
      </c>
      <c r="AC155" s="596">
        <v>26</v>
      </c>
      <c r="AD155" s="596">
        <v>27</v>
      </c>
      <c r="AE155" s="596">
        <v>28</v>
      </c>
      <c r="AF155" s="596">
        <v>29</v>
      </c>
      <c r="AG155" s="596">
        <v>30</v>
      </c>
      <c r="AH155" s="596">
        <v>31</v>
      </c>
      <c r="AI155" s="596">
        <v>32</v>
      </c>
      <c r="AJ155" s="596">
        <v>33</v>
      </c>
      <c r="AK155" s="596">
        <v>34</v>
      </c>
      <c r="AL155" s="596">
        <v>35</v>
      </c>
      <c r="AM155" s="596">
        <v>36</v>
      </c>
      <c r="AN155" s="596">
        <v>37</v>
      </c>
      <c r="AO155" s="596">
        <v>38</v>
      </c>
      <c r="AP155" s="596">
        <v>39</v>
      </c>
      <c r="AQ155" s="596">
        <v>40</v>
      </c>
      <c r="AR155" s="596">
        <v>41</v>
      </c>
      <c r="AS155" s="596">
        <v>42</v>
      </c>
      <c r="AT155" s="94" t="s">
        <v>586</v>
      </c>
      <c r="AU155" s="94"/>
      <c r="AV155" s="47"/>
      <c r="AW155" s="94" t="s">
        <v>586</v>
      </c>
    </row>
    <row r="156" spans="3:49" s="31" customFormat="1" ht="54">
      <c r="C156" s="73" t="s">
        <v>56</v>
      </c>
      <c r="D156" s="546" t="str">
        <v>農業　　　　　</v>
      </c>
      <c r="E156" s="546" t="str">
        <v>林業　　　　　</v>
      </c>
      <c r="F156" s="546" t="str">
        <v>漁業　　　　</v>
      </c>
      <c r="G156" s="546" t="str">
        <v>鉱業</v>
      </c>
      <c r="H156" s="546" t="str">
        <v>飲食料品　　　　　　　</v>
      </c>
      <c r="I156" s="546" t="str">
        <v>繊維製品　</v>
      </c>
      <c r="J156" s="546" t="str">
        <v>パルプ・紙・木製品</v>
      </c>
      <c r="K156" s="546" t="str">
        <v>化学製品  　　　  　</v>
      </c>
      <c r="L156" s="546" t="str">
        <v>石油・石炭製品　　　</v>
      </c>
      <c r="M156" s="546" t="str">
        <v>プラスチック・ゴム</v>
      </c>
      <c r="N156" s="546" t="str">
        <v>窯業・土石製品　　</v>
      </c>
      <c r="O156" s="546" t="str">
        <v>鉄鋼　　　　　　　　</v>
      </c>
      <c r="P156" s="546" t="str">
        <v>非鉄金属　　　　　　</v>
      </c>
      <c r="Q156" s="546" t="str">
        <v>金属製品　　　　　　</v>
      </c>
      <c r="R156" s="546" t="str">
        <v>はん用機械</v>
      </c>
      <c r="S156" s="546" t="str">
        <v>生産用機械</v>
      </c>
      <c r="T156" s="546" t="str">
        <v>業務用機械</v>
      </c>
      <c r="U156" s="546" t="str">
        <v>電子部品</v>
      </c>
      <c r="V156" s="546" t="str">
        <v>電気機械　　　　　　</v>
      </c>
      <c r="W156" s="546" t="str">
        <v>情報・通信機器</v>
      </c>
      <c r="X156" s="546" t="str">
        <v>輸送機械  　　　　　</v>
      </c>
      <c r="Y156" s="546" t="str">
        <v>その他の製造工業製品</v>
      </c>
      <c r="Z156" s="546" t="str">
        <v>建設　　　　　　　　</v>
      </c>
      <c r="AA156" s="546" t="str">
        <v>電力・ガス・熱供給</v>
      </c>
      <c r="AB156" s="546" t="str">
        <v>水道</v>
      </c>
      <c r="AC156" s="546" t="str">
        <v>廃棄物処理</v>
      </c>
      <c r="AD156" s="546" t="str">
        <v>商業　　　　　　　　</v>
      </c>
      <c r="AE156" s="546" t="str">
        <v>金融・保険　　　　　</v>
      </c>
      <c r="AF156" s="546" t="str">
        <v>不動産　　　　　　　</v>
      </c>
      <c r="AG156" s="546" t="str">
        <v>運輸・郵便　　　</v>
      </c>
      <c r="AH156" s="546" t="str">
        <v>情報通信</v>
      </c>
      <c r="AI156" s="546" t="str">
        <v>公務　　　　　　　　</v>
      </c>
      <c r="AJ156" s="546" t="str">
        <v>教育・研究　　　　　</v>
      </c>
      <c r="AK156" s="546" t="str">
        <v>医療・福祉</v>
      </c>
      <c r="AL156" s="546" t="str">
        <v>その他の非営利団体サービス</v>
      </c>
      <c r="AM156" s="546" t="str">
        <v>対事業所サービス</v>
      </c>
      <c r="AN156" s="546" t="str">
        <v>宿泊業</v>
      </c>
      <c r="AO156" s="546" t="str">
        <v>飲食サービス</v>
      </c>
      <c r="AP156" s="546" t="str">
        <v>娯楽サービス</v>
      </c>
      <c r="AQ156" s="546" t="str">
        <v>対個人サービス</v>
      </c>
      <c r="AR156" s="546" t="str">
        <v>事務用品</v>
      </c>
      <c r="AS156" s="546" t="str">
        <v>分類不明</v>
      </c>
      <c r="AT156" s="94" t="s">
        <v>586</v>
      </c>
      <c r="AU156" s="94"/>
      <c r="AV156" s="30" t="s">
        <v>90</v>
      </c>
      <c r="AW156" s="94" t="s">
        <v>586</v>
      </c>
    </row>
    <row r="157" spans="3:49" s="31" customFormat="1" ht="13.5">
      <c r="C157" s="74" t="s">
        <v>114</v>
      </c>
      <c r="D157" s="75">
        <f>D135*D$149</f>
        <v>0</v>
      </c>
      <c r="E157" s="75">
        <f t="shared" ref="E157:AS159" si="21">E135*E$149</f>
        <v>0</v>
      </c>
      <c r="F157" s="75">
        <f t="shared" si="21"/>
        <v>0</v>
      </c>
      <c r="G157" s="75">
        <f t="shared" si="21"/>
        <v>0</v>
      </c>
      <c r="H157" s="75">
        <f t="shared" si="21"/>
        <v>0</v>
      </c>
      <c r="I157" s="75">
        <f t="shared" si="21"/>
        <v>0</v>
      </c>
      <c r="J157" s="75">
        <f t="shared" si="21"/>
        <v>0</v>
      </c>
      <c r="K157" s="75">
        <f t="shared" si="21"/>
        <v>0</v>
      </c>
      <c r="L157" s="75">
        <f t="shared" si="21"/>
        <v>0</v>
      </c>
      <c r="M157" s="75">
        <f t="shared" si="21"/>
        <v>0</v>
      </c>
      <c r="N157" s="75">
        <f t="shared" si="21"/>
        <v>0</v>
      </c>
      <c r="O157" s="75">
        <f t="shared" si="21"/>
        <v>0</v>
      </c>
      <c r="P157" s="75">
        <f t="shared" si="21"/>
        <v>0</v>
      </c>
      <c r="Q157" s="92">
        <f t="shared" si="21"/>
        <v>0</v>
      </c>
      <c r="R157" s="92">
        <f t="shared" si="21"/>
        <v>0</v>
      </c>
      <c r="S157" s="92">
        <f t="shared" si="21"/>
        <v>0</v>
      </c>
      <c r="T157" s="92">
        <f t="shared" si="21"/>
        <v>0</v>
      </c>
      <c r="U157" s="92">
        <f t="shared" si="21"/>
        <v>0</v>
      </c>
      <c r="V157" s="92">
        <f t="shared" si="21"/>
        <v>0</v>
      </c>
      <c r="W157" s="75">
        <f t="shared" si="21"/>
        <v>0</v>
      </c>
      <c r="X157" s="75">
        <f t="shared" si="21"/>
        <v>0</v>
      </c>
      <c r="Y157" s="75">
        <f t="shared" si="21"/>
        <v>0</v>
      </c>
      <c r="Z157" s="75">
        <f t="shared" si="21"/>
        <v>0</v>
      </c>
      <c r="AA157" s="75">
        <f t="shared" si="21"/>
        <v>0</v>
      </c>
      <c r="AB157" s="75">
        <f t="shared" si="21"/>
        <v>0</v>
      </c>
      <c r="AC157" s="75">
        <f t="shared" si="21"/>
        <v>0</v>
      </c>
      <c r="AD157" s="75">
        <f t="shared" si="21"/>
        <v>0</v>
      </c>
      <c r="AE157" s="75">
        <f t="shared" si="21"/>
        <v>0</v>
      </c>
      <c r="AF157" s="75">
        <f t="shared" si="21"/>
        <v>0</v>
      </c>
      <c r="AG157" s="75">
        <f t="shared" si="21"/>
        <v>0</v>
      </c>
      <c r="AH157" s="75">
        <f t="shared" si="21"/>
        <v>0</v>
      </c>
      <c r="AI157" s="75">
        <f t="shared" si="21"/>
        <v>0</v>
      </c>
      <c r="AJ157" s="75">
        <f t="shared" si="21"/>
        <v>0</v>
      </c>
      <c r="AK157" s="75">
        <f t="shared" si="21"/>
        <v>0</v>
      </c>
      <c r="AL157" s="75">
        <f t="shared" si="21"/>
        <v>0</v>
      </c>
      <c r="AM157" s="75">
        <f t="shared" si="21"/>
        <v>0</v>
      </c>
      <c r="AN157" s="75">
        <f t="shared" si="21"/>
        <v>0</v>
      </c>
      <c r="AO157" s="75">
        <f t="shared" si="21"/>
        <v>0</v>
      </c>
      <c r="AP157" s="75">
        <f t="shared" si="21"/>
        <v>0</v>
      </c>
      <c r="AQ157" s="75">
        <f t="shared" si="21"/>
        <v>0</v>
      </c>
      <c r="AR157" s="75">
        <f t="shared" si="21"/>
        <v>0</v>
      </c>
      <c r="AS157" s="75">
        <f t="shared" si="21"/>
        <v>0</v>
      </c>
      <c r="AV157" s="568">
        <f>+SUM(D157:AS157)-X163</f>
        <v>0</v>
      </c>
    </row>
    <row r="158" spans="3:49" s="31" customFormat="1" ht="13.5">
      <c r="C158" s="77" t="s">
        <v>115</v>
      </c>
      <c r="D158" s="37">
        <f t="shared" ref="D158:S159" si="22">D136*D$149</f>
        <v>0</v>
      </c>
      <c r="E158" s="37">
        <f t="shared" si="22"/>
        <v>0</v>
      </c>
      <c r="F158" s="37">
        <f t="shared" si="22"/>
        <v>0</v>
      </c>
      <c r="G158" s="37">
        <f t="shared" si="22"/>
        <v>0</v>
      </c>
      <c r="H158" s="37">
        <f t="shared" si="22"/>
        <v>0</v>
      </c>
      <c r="I158" s="37">
        <f t="shared" si="22"/>
        <v>0</v>
      </c>
      <c r="J158" s="37">
        <f t="shared" si="22"/>
        <v>0</v>
      </c>
      <c r="K158" s="37">
        <f t="shared" si="22"/>
        <v>0</v>
      </c>
      <c r="L158" s="37">
        <f t="shared" si="22"/>
        <v>0</v>
      </c>
      <c r="M158" s="37">
        <f t="shared" si="22"/>
        <v>0</v>
      </c>
      <c r="N158" s="37">
        <f t="shared" si="22"/>
        <v>0</v>
      </c>
      <c r="O158" s="37">
        <f t="shared" si="22"/>
        <v>0</v>
      </c>
      <c r="P158" s="37">
        <f t="shared" si="22"/>
        <v>0</v>
      </c>
      <c r="Q158" s="93">
        <f t="shared" si="22"/>
        <v>0</v>
      </c>
      <c r="R158" s="93">
        <f t="shared" si="22"/>
        <v>0</v>
      </c>
      <c r="S158" s="93">
        <f t="shared" si="22"/>
        <v>0</v>
      </c>
      <c r="T158" s="93">
        <f t="shared" si="21"/>
        <v>0</v>
      </c>
      <c r="U158" s="93">
        <f t="shared" si="21"/>
        <v>0</v>
      </c>
      <c r="V158" s="93">
        <f t="shared" si="21"/>
        <v>0</v>
      </c>
      <c r="W158" s="37">
        <f t="shared" si="21"/>
        <v>0</v>
      </c>
      <c r="X158" s="37">
        <f t="shared" si="21"/>
        <v>0</v>
      </c>
      <c r="Y158" s="37">
        <f t="shared" si="21"/>
        <v>0</v>
      </c>
      <c r="Z158" s="37">
        <f t="shared" si="21"/>
        <v>0</v>
      </c>
      <c r="AA158" s="37">
        <f t="shared" si="21"/>
        <v>0</v>
      </c>
      <c r="AB158" s="37">
        <f t="shared" si="21"/>
        <v>0</v>
      </c>
      <c r="AC158" s="37">
        <f t="shared" si="21"/>
        <v>0</v>
      </c>
      <c r="AD158" s="37">
        <f t="shared" si="21"/>
        <v>0</v>
      </c>
      <c r="AE158" s="37">
        <f t="shared" si="21"/>
        <v>0</v>
      </c>
      <c r="AF158" s="37">
        <f t="shared" si="21"/>
        <v>0</v>
      </c>
      <c r="AG158" s="37">
        <f t="shared" si="21"/>
        <v>0</v>
      </c>
      <c r="AH158" s="37">
        <f t="shared" si="21"/>
        <v>0</v>
      </c>
      <c r="AI158" s="37">
        <f t="shared" si="21"/>
        <v>0</v>
      </c>
      <c r="AJ158" s="37">
        <f t="shared" si="21"/>
        <v>0</v>
      </c>
      <c r="AK158" s="37">
        <f t="shared" si="21"/>
        <v>0</v>
      </c>
      <c r="AL158" s="37">
        <f t="shared" si="21"/>
        <v>0</v>
      </c>
      <c r="AM158" s="37">
        <f t="shared" si="21"/>
        <v>0</v>
      </c>
      <c r="AN158" s="37">
        <f t="shared" si="21"/>
        <v>0</v>
      </c>
      <c r="AO158" s="37">
        <f t="shared" si="21"/>
        <v>0</v>
      </c>
      <c r="AP158" s="37">
        <f t="shared" si="21"/>
        <v>0</v>
      </c>
      <c r="AQ158" s="37">
        <f t="shared" si="21"/>
        <v>0</v>
      </c>
      <c r="AR158" s="37">
        <f t="shared" si="21"/>
        <v>0</v>
      </c>
      <c r="AS158" s="37">
        <f t="shared" si="21"/>
        <v>0</v>
      </c>
      <c r="AV158" s="568">
        <f t="shared" ref="AV158:AV160" si="23">+SUM(D158:AS158)-X164</f>
        <v>0</v>
      </c>
    </row>
    <row r="159" spans="3:49" s="31" customFormat="1" ht="13.5">
      <c r="C159" s="77" t="s">
        <v>116</v>
      </c>
      <c r="D159" s="37">
        <f t="shared" si="22"/>
        <v>0</v>
      </c>
      <c r="E159" s="37">
        <f t="shared" si="21"/>
        <v>0</v>
      </c>
      <c r="F159" s="37">
        <f t="shared" si="21"/>
        <v>0</v>
      </c>
      <c r="G159" s="37">
        <f t="shared" si="21"/>
        <v>0</v>
      </c>
      <c r="H159" s="37">
        <f t="shared" si="21"/>
        <v>0</v>
      </c>
      <c r="I159" s="37">
        <f t="shared" si="21"/>
        <v>0</v>
      </c>
      <c r="J159" s="37">
        <f t="shared" si="21"/>
        <v>0</v>
      </c>
      <c r="K159" s="37">
        <f t="shared" si="21"/>
        <v>0</v>
      </c>
      <c r="L159" s="37">
        <f t="shared" si="21"/>
        <v>0</v>
      </c>
      <c r="M159" s="37">
        <f t="shared" si="21"/>
        <v>0</v>
      </c>
      <c r="N159" s="37">
        <f t="shared" si="21"/>
        <v>0</v>
      </c>
      <c r="O159" s="37">
        <f t="shared" si="21"/>
        <v>0</v>
      </c>
      <c r="P159" s="37">
        <f t="shared" si="21"/>
        <v>0</v>
      </c>
      <c r="Q159" s="93">
        <f t="shared" si="21"/>
        <v>0</v>
      </c>
      <c r="R159" s="93">
        <f t="shared" si="21"/>
        <v>0</v>
      </c>
      <c r="S159" s="93">
        <f t="shared" si="21"/>
        <v>0</v>
      </c>
      <c r="T159" s="93">
        <f t="shared" si="21"/>
        <v>0</v>
      </c>
      <c r="U159" s="93">
        <f t="shared" si="21"/>
        <v>0</v>
      </c>
      <c r="V159" s="93">
        <f t="shared" si="21"/>
        <v>0</v>
      </c>
      <c r="W159" s="37">
        <f t="shared" si="21"/>
        <v>0</v>
      </c>
      <c r="X159" s="37">
        <f t="shared" si="21"/>
        <v>0</v>
      </c>
      <c r="Y159" s="37">
        <f t="shared" si="21"/>
        <v>0</v>
      </c>
      <c r="Z159" s="37">
        <f t="shared" si="21"/>
        <v>0</v>
      </c>
      <c r="AA159" s="37">
        <f t="shared" si="21"/>
        <v>0</v>
      </c>
      <c r="AB159" s="37">
        <f t="shared" si="21"/>
        <v>0</v>
      </c>
      <c r="AC159" s="37">
        <f t="shared" si="21"/>
        <v>0</v>
      </c>
      <c r="AD159" s="37">
        <f t="shared" si="21"/>
        <v>0</v>
      </c>
      <c r="AE159" s="37">
        <f t="shared" si="21"/>
        <v>0</v>
      </c>
      <c r="AF159" s="37">
        <f t="shared" si="21"/>
        <v>0</v>
      </c>
      <c r="AG159" s="37">
        <f t="shared" si="21"/>
        <v>0</v>
      </c>
      <c r="AH159" s="37">
        <f t="shared" si="21"/>
        <v>0</v>
      </c>
      <c r="AI159" s="37">
        <f t="shared" si="21"/>
        <v>0</v>
      </c>
      <c r="AJ159" s="37">
        <f t="shared" si="21"/>
        <v>0</v>
      </c>
      <c r="AK159" s="37">
        <f t="shared" si="21"/>
        <v>0</v>
      </c>
      <c r="AL159" s="37">
        <f t="shared" si="21"/>
        <v>0</v>
      </c>
      <c r="AM159" s="37">
        <f t="shared" si="21"/>
        <v>0</v>
      </c>
      <c r="AN159" s="37">
        <f t="shared" si="21"/>
        <v>0</v>
      </c>
      <c r="AO159" s="37">
        <f t="shared" si="21"/>
        <v>0</v>
      </c>
      <c r="AP159" s="37">
        <f t="shared" si="21"/>
        <v>0</v>
      </c>
      <c r="AQ159" s="37">
        <f t="shared" si="21"/>
        <v>0</v>
      </c>
      <c r="AR159" s="37">
        <f t="shared" si="21"/>
        <v>0</v>
      </c>
      <c r="AS159" s="37">
        <f t="shared" si="21"/>
        <v>0</v>
      </c>
      <c r="AV159" s="568">
        <f t="shared" si="23"/>
        <v>0</v>
      </c>
    </row>
    <row r="160" spans="3:49" s="31" customFormat="1" ht="13.5">
      <c r="C160" s="77" t="s">
        <v>107</v>
      </c>
      <c r="D160" s="37">
        <f t="shared" ref="D160" si="24">SUM(D157:D159)</f>
        <v>0</v>
      </c>
      <c r="E160" s="37">
        <f t="shared" ref="E160:AS160" si="25">SUM(E157:E159)</f>
        <v>0</v>
      </c>
      <c r="F160" s="37">
        <f t="shared" si="25"/>
        <v>0</v>
      </c>
      <c r="G160" s="37">
        <f t="shared" si="25"/>
        <v>0</v>
      </c>
      <c r="H160" s="37">
        <f t="shared" si="25"/>
        <v>0</v>
      </c>
      <c r="I160" s="37">
        <f t="shared" si="25"/>
        <v>0</v>
      </c>
      <c r="J160" s="37">
        <f t="shared" si="25"/>
        <v>0</v>
      </c>
      <c r="K160" s="37">
        <f t="shared" si="25"/>
        <v>0</v>
      </c>
      <c r="L160" s="37">
        <f t="shared" si="25"/>
        <v>0</v>
      </c>
      <c r="M160" s="37">
        <f t="shared" si="25"/>
        <v>0</v>
      </c>
      <c r="N160" s="37">
        <f t="shared" si="25"/>
        <v>0</v>
      </c>
      <c r="O160" s="37">
        <f t="shared" si="25"/>
        <v>0</v>
      </c>
      <c r="P160" s="37">
        <f t="shared" si="25"/>
        <v>0</v>
      </c>
      <c r="Q160" s="93">
        <f t="shared" si="25"/>
        <v>0</v>
      </c>
      <c r="R160" s="93">
        <f t="shared" si="25"/>
        <v>0</v>
      </c>
      <c r="S160" s="93">
        <f t="shared" si="25"/>
        <v>0</v>
      </c>
      <c r="T160" s="93">
        <f t="shared" si="25"/>
        <v>0</v>
      </c>
      <c r="U160" s="93">
        <f t="shared" si="25"/>
        <v>0</v>
      </c>
      <c r="V160" s="93">
        <f t="shared" si="25"/>
        <v>0</v>
      </c>
      <c r="W160" s="37">
        <f t="shared" si="25"/>
        <v>0</v>
      </c>
      <c r="X160" s="41">
        <f t="shared" si="25"/>
        <v>0</v>
      </c>
      <c r="Y160" s="41">
        <f t="shared" si="25"/>
        <v>0</v>
      </c>
      <c r="Z160" s="41">
        <f t="shared" si="25"/>
        <v>0</v>
      </c>
      <c r="AA160" s="41">
        <f t="shared" si="25"/>
        <v>0</v>
      </c>
      <c r="AB160" s="41">
        <f t="shared" si="25"/>
        <v>0</v>
      </c>
      <c r="AC160" s="41">
        <f t="shared" si="25"/>
        <v>0</v>
      </c>
      <c r="AD160" s="41">
        <f t="shared" si="25"/>
        <v>0</v>
      </c>
      <c r="AE160" s="41">
        <f t="shared" si="25"/>
        <v>0</v>
      </c>
      <c r="AF160" s="41">
        <f t="shared" si="25"/>
        <v>0</v>
      </c>
      <c r="AG160" s="41">
        <f t="shared" si="25"/>
        <v>0</v>
      </c>
      <c r="AH160" s="41">
        <f t="shared" si="25"/>
        <v>0</v>
      </c>
      <c r="AI160" s="41">
        <f t="shared" si="25"/>
        <v>0</v>
      </c>
      <c r="AJ160" s="41">
        <f t="shared" si="25"/>
        <v>0</v>
      </c>
      <c r="AK160" s="41">
        <f t="shared" si="25"/>
        <v>0</v>
      </c>
      <c r="AL160" s="41">
        <f t="shared" si="25"/>
        <v>0</v>
      </c>
      <c r="AM160" s="41">
        <f t="shared" si="25"/>
        <v>0</v>
      </c>
      <c r="AN160" s="41">
        <f t="shared" si="25"/>
        <v>0</v>
      </c>
      <c r="AO160" s="41">
        <f t="shared" si="25"/>
        <v>0</v>
      </c>
      <c r="AP160" s="41">
        <f t="shared" si="25"/>
        <v>0</v>
      </c>
      <c r="AQ160" s="41">
        <f t="shared" si="25"/>
        <v>0</v>
      </c>
      <c r="AR160" s="41">
        <f t="shared" si="25"/>
        <v>0</v>
      </c>
      <c r="AS160" s="41">
        <f t="shared" si="25"/>
        <v>0</v>
      </c>
      <c r="AV160" s="568">
        <f t="shared" si="23"/>
        <v>0</v>
      </c>
    </row>
    <row r="161" spans="3:49" s="31" customFormat="1" ht="13.5">
      <c r="C161" s="47"/>
      <c r="D161" s="545">
        <f t="array" ref="D161:W162">+Z155:AS156</f>
        <v>23</v>
      </c>
      <c r="E161" s="545">
        <v>24</v>
      </c>
      <c r="F161" s="545">
        <v>25</v>
      </c>
      <c r="G161" s="545">
        <v>26</v>
      </c>
      <c r="H161" s="545">
        <v>27</v>
      </c>
      <c r="I161" s="545">
        <v>28</v>
      </c>
      <c r="J161" s="545">
        <v>29</v>
      </c>
      <c r="K161" s="545">
        <v>30</v>
      </c>
      <c r="L161" s="545">
        <v>31</v>
      </c>
      <c r="M161" s="545">
        <v>32</v>
      </c>
      <c r="N161" s="545">
        <v>33</v>
      </c>
      <c r="O161" s="545">
        <v>34</v>
      </c>
      <c r="P161" s="545">
        <v>35</v>
      </c>
      <c r="Q161" s="545">
        <v>36</v>
      </c>
      <c r="R161" s="545">
        <v>37</v>
      </c>
      <c r="S161" s="545">
        <v>38</v>
      </c>
      <c r="T161" s="545">
        <v>39</v>
      </c>
      <c r="U161" s="545">
        <v>40</v>
      </c>
      <c r="V161" s="545">
        <v>41</v>
      </c>
      <c r="W161" s="545">
        <v>42</v>
      </c>
      <c r="X161" s="545"/>
    </row>
    <row r="162" spans="3:49" s="31" customFormat="1" ht="54">
      <c r="C162" s="73" t="s">
        <v>56</v>
      </c>
      <c r="D162" s="546" t="str">
        <v>建設　　　　　　　　</v>
      </c>
      <c r="E162" s="546" t="str">
        <v>電力・ガス・熱供給</v>
      </c>
      <c r="F162" s="546" t="str">
        <v>水道</v>
      </c>
      <c r="G162" s="546" t="str">
        <v>廃棄物処理</v>
      </c>
      <c r="H162" s="546" t="str">
        <v>商業　　　　　　　　</v>
      </c>
      <c r="I162" s="546" t="str">
        <v>金融・保険　　　　　</v>
      </c>
      <c r="J162" s="546" t="str">
        <v>不動産　　　　　　　</v>
      </c>
      <c r="K162" s="546" t="str">
        <v>運輸・郵便　　　</v>
      </c>
      <c r="L162" s="546" t="str">
        <v>情報通信</v>
      </c>
      <c r="M162" s="546" t="str">
        <v>公務　　　　　　　　</v>
      </c>
      <c r="N162" s="546" t="str">
        <v>教育・研究　　　　　</v>
      </c>
      <c r="O162" s="546" t="str">
        <v>医療・福祉</v>
      </c>
      <c r="P162" s="546" t="str">
        <v>その他の非営利団体サービス</v>
      </c>
      <c r="Q162" s="546" t="str">
        <v>対事業所サービス</v>
      </c>
      <c r="R162" s="546" t="str">
        <v>宿泊業</v>
      </c>
      <c r="S162" s="546" t="str">
        <v>飲食サービス</v>
      </c>
      <c r="T162" s="546" t="str">
        <v>娯楽サービス</v>
      </c>
      <c r="U162" s="546" t="str">
        <v>対個人サービス</v>
      </c>
      <c r="V162" s="546" t="str">
        <v>事務用品</v>
      </c>
      <c r="W162" s="546" t="str">
        <v>分類不明</v>
      </c>
      <c r="X162" s="546" t="s">
        <v>90</v>
      </c>
    </row>
    <row r="163" spans="3:49" s="31" customFormat="1" ht="13.5">
      <c r="C163" s="74" t="s">
        <v>114</v>
      </c>
      <c r="D163" s="75">
        <f t="array" ref="D163:W166">+Z157:AS160</f>
        <v>0</v>
      </c>
      <c r="E163" s="75">
        <v>0</v>
      </c>
      <c r="F163" s="75">
        <v>0</v>
      </c>
      <c r="G163" s="75">
        <v>0</v>
      </c>
      <c r="H163" s="75">
        <v>0</v>
      </c>
      <c r="I163" s="75">
        <v>0</v>
      </c>
      <c r="J163" s="75">
        <v>0</v>
      </c>
      <c r="K163" s="75">
        <v>0</v>
      </c>
      <c r="L163" s="75">
        <v>0</v>
      </c>
      <c r="M163" s="75">
        <v>0</v>
      </c>
      <c r="N163" s="75">
        <v>0</v>
      </c>
      <c r="O163" s="75">
        <v>0</v>
      </c>
      <c r="P163" s="75">
        <v>0</v>
      </c>
      <c r="Q163" s="92">
        <v>0</v>
      </c>
      <c r="R163" s="92">
        <v>0</v>
      </c>
      <c r="S163" s="92">
        <v>0</v>
      </c>
      <c r="T163" s="92">
        <v>0</v>
      </c>
      <c r="U163" s="92">
        <v>0</v>
      </c>
      <c r="V163" s="92">
        <v>0</v>
      </c>
      <c r="W163" s="75">
        <v>0</v>
      </c>
      <c r="X163" s="75">
        <f>SUM(D157:Y157,D163:W163)</f>
        <v>0</v>
      </c>
    </row>
    <row r="164" spans="3:49" s="31" customFormat="1" ht="13.5">
      <c r="C164" s="77" t="s">
        <v>115</v>
      </c>
      <c r="D164" s="93">
        <v>0</v>
      </c>
      <c r="E164" s="93">
        <v>0</v>
      </c>
      <c r="F164" s="93">
        <v>0</v>
      </c>
      <c r="G164" s="93">
        <v>0</v>
      </c>
      <c r="H164" s="93">
        <v>0</v>
      </c>
      <c r="I164" s="93">
        <v>0</v>
      </c>
      <c r="J164" s="93">
        <v>0</v>
      </c>
      <c r="K164" s="93">
        <v>0</v>
      </c>
      <c r="L164" s="93">
        <v>0</v>
      </c>
      <c r="M164" s="93">
        <v>0</v>
      </c>
      <c r="N164" s="93">
        <v>0</v>
      </c>
      <c r="O164" s="93">
        <v>0</v>
      </c>
      <c r="P164" s="93">
        <v>0</v>
      </c>
      <c r="Q164" s="93">
        <v>0</v>
      </c>
      <c r="R164" s="93">
        <v>0</v>
      </c>
      <c r="S164" s="93">
        <v>0</v>
      </c>
      <c r="T164" s="93">
        <v>0</v>
      </c>
      <c r="U164" s="93">
        <v>0</v>
      </c>
      <c r="V164" s="93">
        <v>0</v>
      </c>
      <c r="W164" s="37">
        <v>0</v>
      </c>
      <c r="X164" s="37">
        <f>SUM(D158:Y158,D164:W164)</f>
        <v>0</v>
      </c>
    </row>
    <row r="165" spans="3:49" s="31" customFormat="1" ht="13.5">
      <c r="C165" s="77" t="s">
        <v>116</v>
      </c>
      <c r="D165" s="37">
        <v>0</v>
      </c>
      <c r="E165" s="37">
        <v>0</v>
      </c>
      <c r="F165" s="37">
        <v>0</v>
      </c>
      <c r="G165" s="37">
        <v>0</v>
      </c>
      <c r="H165" s="37">
        <v>0</v>
      </c>
      <c r="I165" s="37">
        <v>0</v>
      </c>
      <c r="J165" s="37">
        <v>0</v>
      </c>
      <c r="K165" s="37">
        <v>0</v>
      </c>
      <c r="L165" s="37">
        <v>0</v>
      </c>
      <c r="M165" s="37">
        <v>0</v>
      </c>
      <c r="N165" s="37">
        <v>0</v>
      </c>
      <c r="O165" s="37">
        <v>0</v>
      </c>
      <c r="P165" s="37">
        <v>0</v>
      </c>
      <c r="Q165" s="93">
        <v>0</v>
      </c>
      <c r="R165" s="93">
        <v>0</v>
      </c>
      <c r="S165" s="93">
        <v>0</v>
      </c>
      <c r="T165" s="93">
        <v>0</v>
      </c>
      <c r="U165" s="93">
        <v>0</v>
      </c>
      <c r="V165" s="93">
        <v>0</v>
      </c>
      <c r="W165" s="37">
        <v>0</v>
      </c>
      <c r="X165" s="37">
        <f>SUM(D159:Y159,D165:W165)</f>
        <v>0</v>
      </c>
    </row>
    <row r="166" spans="3:49" s="31" customFormat="1" ht="13.5">
      <c r="C166" s="79" t="s">
        <v>107</v>
      </c>
      <c r="D166" s="41">
        <v>0</v>
      </c>
      <c r="E166" s="41">
        <v>0</v>
      </c>
      <c r="F166" s="41">
        <v>0</v>
      </c>
      <c r="G166" s="41">
        <v>0</v>
      </c>
      <c r="H166" s="41">
        <v>0</v>
      </c>
      <c r="I166" s="41">
        <v>0</v>
      </c>
      <c r="J166" s="41">
        <v>0</v>
      </c>
      <c r="K166" s="41">
        <v>0</v>
      </c>
      <c r="L166" s="41">
        <v>0</v>
      </c>
      <c r="M166" s="41">
        <v>0</v>
      </c>
      <c r="N166" s="41">
        <v>0</v>
      </c>
      <c r="O166" s="41">
        <v>0</v>
      </c>
      <c r="P166" s="41">
        <v>0</v>
      </c>
      <c r="Q166" s="41">
        <v>0</v>
      </c>
      <c r="R166" s="41">
        <v>0</v>
      </c>
      <c r="S166" s="41">
        <v>0</v>
      </c>
      <c r="T166" s="41">
        <v>0</v>
      </c>
      <c r="U166" s="41">
        <v>0</v>
      </c>
      <c r="V166" s="41">
        <v>0</v>
      </c>
      <c r="W166" s="41">
        <v>0</v>
      </c>
      <c r="X166" s="41">
        <f>SUM(D160:Y160,D166:W166)</f>
        <v>0</v>
      </c>
    </row>
    <row r="167" spans="3:49" s="31" customFormat="1" ht="10.7" customHeight="1">
      <c r="D167" s="50"/>
      <c r="E167" s="50"/>
      <c r="F167" s="50"/>
      <c r="G167" s="50"/>
      <c r="H167" s="50"/>
      <c r="I167" s="50"/>
      <c r="J167" s="50"/>
      <c r="K167" s="50"/>
      <c r="L167" s="50"/>
      <c r="M167" s="50"/>
      <c r="N167" s="50"/>
      <c r="O167" s="50"/>
      <c r="P167" s="50"/>
      <c r="Q167" s="50"/>
      <c r="R167" s="50"/>
      <c r="S167" s="50"/>
      <c r="T167" s="50"/>
      <c r="U167" s="50"/>
      <c r="V167" s="50"/>
      <c r="W167" s="50"/>
      <c r="X167" s="50"/>
    </row>
    <row r="168" spans="3:49" s="31" customFormat="1" ht="13.5">
      <c r="C168" s="31" t="s">
        <v>119</v>
      </c>
      <c r="D168" s="50"/>
      <c r="E168" s="50"/>
      <c r="F168" s="50"/>
      <c r="G168" s="50"/>
      <c r="H168" s="50"/>
      <c r="I168" s="50"/>
      <c r="J168" s="50"/>
      <c r="K168" s="50"/>
      <c r="L168" s="50"/>
      <c r="M168" s="50"/>
      <c r="N168" s="50"/>
      <c r="O168" s="50"/>
      <c r="P168" s="50"/>
      <c r="Q168" s="50"/>
      <c r="R168" s="50"/>
      <c r="S168" s="50"/>
      <c r="T168" s="50"/>
      <c r="U168" s="50"/>
      <c r="V168" s="50"/>
      <c r="W168" s="50"/>
      <c r="X168" s="50"/>
    </row>
    <row r="169" spans="3:49" s="31" customFormat="1" ht="10.7" customHeight="1">
      <c r="D169" s="50"/>
      <c r="E169" s="50"/>
      <c r="F169" s="50"/>
      <c r="G169" s="50"/>
      <c r="H169" s="50"/>
      <c r="I169" s="50"/>
      <c r="J169" s="50"/>
      <c r="K169" s="50"/>
      <c r="L169" s="50"/>
      <c r="M169" s="50"/>
      <c r="N169" s="50"/>
      <c r="O169" s="50"/>
      <c r="P169" s="50"/>
      <c r="Q169" s="50"/>
      <c r="R169" s="50"/>
      <c r="S169" s="50"/>
      <c r="T169" s="50"/>
      <c r="U169" s="50"/>
      <c r="V169" s="50"/>
      <c r="W169" s="50"/>
      <c r="X169" s="50"/>
    </row>
    <row r="170" spans="3:49" s="31" customFormat="1" ht="10.7" customHeight="1">
      <c r="D170" s="50"/>
      <c r="E170" s="50"/>
      <c r="F170" s="50"/>
      <c r="G170" s="50"/>
      <c r="H170" s="50"/>
      <c r="I170" s="50"/>
      <c r="J170" s="50"/>
      <c r="K170" s="50"/>
      <c r="L170" s="50"/>
      <c r="M170" s="50"/>
      <c r="N170" s="50"/>
      <c r="O170" s="50"/>
      <c r="P170" s="50"/>
      <c r="Q170" s="50"/>
      <c r="R170" s="50"/>
      <c r="S170" s="50"/>
      <c r="T170" s="50"/>
      <c r="U170" s="50"/>
      <c r="V170" s="50"/>
      <c r="W170" s="50"/>
      <c r="X170" s="50"/>
    </row>
    <row r="171" spans="3:49" s="31" customFormat="1" ht="18.75">
      <c r="C171" s="49" t="s">
        <v>206</v>
      </c>
      <c r="D171" s="50"/>
      <c r="E171" s="50"/>
      <c r="F171" s="50"/>
      <c r="G171" s="50"/>
      <c r="H171" s="50"/>
      <c r="I171" s="50"/>
      <c r="J171" s="50"/>
      <c r="K171" s="50"/>
      <c r="L171" s="50"/>
      <c r="M171" s="50"/>
      <c r="N171" s="50"/>
      <c r="O171" s="50"/>
      <c r="P171" s="50"/>
      <c r="Q171" s="50"/>
      <c r="R171" s="50"/>
      <c r="S171" s="50"/>
      <c r="T171" s="50"/>
      <c r="U171" s="50"/>
      <c r="V171" s="50"/>
      <c r="W171" s="50"/>
      <c r="X171" s="50"/>
    </row>
    <row r="172" spans="3:49" s="31" customFormat="1" ht="10.7" customHeight="1">
      <c r="D172" s="50"/>
      <c r="E172" s="50"/>
      <c r="F172" s="50"/>
      <c r="G172" s="50"/>
      <c r="H172" s="50"/>
      <c r="I172" s="50"/>
      <c r="J172" s="50"/>
      <c r="K172" s="50"/>
      <c r="L172" s="50"/>
      <c r="M172" s="50"/>
      <c r="N172" s="50"/>
      <c r="O172" s="50"/>
      <c r="P172" s="50"/>
      <c r="Q172" s="50"/>
      <c r="R172" s="50"/>
      <c r="S172" s="50"/>
      <c r="T172" s="50"/>
      <c r="U172" s="50"/>
      <c r="V172" s="50"/>
      <c r="W172" s="50"/>
      <c r="X172" s="50"/>
    </row>
    <row r="173" spans="3:49" s="31" customFormat="1" ht="17.25">
      <c r="C173" s="32" t="s">
        <v>207</v>
      </c>
      <c r="D173" s="25"/>
      <c r="E173" s="25"/>
      <c r="F173" s="69"/>
      <c r="G173" s="70"/>
      <c r="H173" s="25"/>
      <c r="I173" s="25"/>
      <c r="J173" s="71"/>
      <c r="K173" s="72"/>
      <c r="L173" s="25"/>
      <c r="M173" s="25"/>
      <c r="N173" s="25"/>
      <c r="O173" s="25"/>
      <c r="P173" s="25"/>
      <c r="Q173" s="25"/>
      <c r="R173" s="25"/>
      <c r="S173" s="25"/>
      <c r="T173" s="25"/>
      <c r="U173" s="25"/>
      <c r="V173" s="25"/>
      <c r="W173" s="29" t="s">
        <v>55</v>
      </c>
      <c r="X173" s="50"/>
    </row>
    <row r="174" spans="3:49" s="31" customFormat="1" ht="13.5">
      <c r="C174" s="47"/>
      <c r="D174" s="596">
        <f t="array" ref="D174:AS175">+TRANSPOSE('入力 _県内外'!$B$6:$C$47)</f>
        <v>1</v>
      </c>
      <c r="E174" s="596">
        <v>2</v>
      </c>
      <c r="F174" s="596">
        <v>3</v>
      </c>
      <c r="G174" s="596">
        <v>4</v>
      </c>
      <c r="H174" s="596">
        <v>5</v>
      </c>
      <c r="I174" s="596">
        <v>6</v>
      </c>
      <c r="J174" s="596">
        <v>7</v>
      </c>
      <c r="K174" s="596">
        <v>8</v>
      </c>
      <c r="L174" s="596">
        <v>9</v>
      </c>
      <c r="M174" s="596">
        <v>10</v>
      </c>
      <c r="N174" s="596">
        <v>11</v>
      </c>
      <c r="O174" s="596">
        <v>12</v>
      </c>
      <c r="P174" s="596">
        <v>13</v>
      </c>
      <c r="Q174" s="596">
        <v>14</v>
      </c>
      <c r="R174" s="596">
        <v>15</v>
      </c>
      <c r="S174" s="596">
        <v>16</v>
      </c>
      <c r="T174" s="596">
        <v>17</v>
      </c>
      <c r="U174" s="596">
        <v>18</v>
      </c>
      <c r="V174" s="596">
        <v>19</v>
      </c>
      <c r="W174" s="596">
        <v>20</v>
      </c>
      <c r="X174" s="596">
        <v>21</v>
      </c>
      <c r="Y174" s="596">
        <v>22</v>
      </c>
      <c r="Z174" s="596">
        <v>23</v>
      </c>
      <c r="AA174" s="596">
        <v>24</v>
      </c>
      <c r="AB174" s="596">
        <v>25</v>
      </c>
      <c r="AC174" s="596">
        <v>26</v>
      </c>
      <c r="AD174" s="596">
        <v>27</v>
      </c>
      <c r="AE174" s="596">
        <v>28</v>
      </c>
      <c r="AF174" s="596">
        <v>29</v>
      </c>
      <c r="AG174" s="596">
        <v>30</v>
      </c>
      <c r="AH174" s="596">
        <v>31</v>
      </c>
      <c r="AI174" s="596">
        <v>32</v>
      </c>
      <c r="AJ174" s="596">
        <v>33</v>
      </c>
      <c r="AK174" s="596">
        <v>34</v>
      </c>
      <c r="AL174" s="596">
        <v>35</v>
      </c>
      <c r="AM174" s="596">
        <v>36</v>
      </c>
      <c r="AN174" s="596">
        <v>37</v>
      </c>
      <c r="AO174" s="596">
        <v>38</v>
      </c>
      <c r="AP174" s="596">
        <v>39</v>
      </c>
      <c r="AQ174" s="596">
        <v>40</v>
      </c>
      <c r="AR174" s="596">
        <v>41</v>
      </c>
      <c r="AS174" s="596">
        <v>42</v>
      </c>
      <c r="AT174" s="94" t="s">
        <v>586</v>
      </c>
      <c r="AU174" s="94"/>
      <c r="AV174" s="47"/>
      <c r="AW174" s="94" t="s">
        <v>586</v>
      </c>
    </row>
    <row r="175" spans="3:49" s="31" customFormat="1" ht="54">
      <c r="C175" s="73" t="s">
        <v>56</v>
      </c>
      <c r="D175" s="546" t="str">
        <v>農業　　　　　</v>
      </c>
      <c r="E175" s="546" t="str">
        <v>林業　　　　　</v>
      </c>
      <c r="F175" s="546" t="str">
        <v>漁業　　　　</v>
      </c>
      <c r="G175" s="546" t="str">
        <v>鉱業</v>
      </c>
      <c r="H175" s="546" t="str">
        <v>飲食料品　　　　　　　</v>
      </c>
      <c r="I175" s="546" t="str">
        <v>繊維製品　</v>
      </c>
      <c r="J175" s="546" t="str">
        <v>パルプ・紙・木製品</v>
      </c>
      <c r="K175" s="546" t="str">
        <v>化学製品  　　　  　</v>
      </c>
      <c r="L175" s="546" t="str">
        <v>石油・石炭製品　　　</v>
      </c>
      <c r="M175" s="546" t="str">
        <v>プラスチック・ゴム</v>
      </c>
      <c r="N175" s="546" t="str">
        <v>窯業・土石製品　　</v>
      </c>
      <c r="O175" s="546" t="str">
        <v>鉄鋼　　　　　　　　</v>
      </c>
      <c r="P175" s="546" t="str">
        <v>非鉄金属　　　　　　</v>
      </c>
      <c r="Q175" s="546" t="str">
        <v>金属製品　　　　　　</v>
      </c>
      <c r="R175" s="546" t="str">
        <v>はん用機械</v>
      </c>
      <c r="S175" s="546" t="str">
        <v>生産用機械</v>
      </c>
      <c r="T175" s="546" t="str">
        <v>業務用機械</v>
      </c>
      <c r="U175" s="546" t="str">
        <v>電子部品</v>
      </c>
      <c r="V175" s="546" t="str">
        <v>電気機械　　　　　　</v>
      </c>
      <c r="W175" s="546" t="str">
        <v>情報・通信機器</v>
      </c>
      <c r="X175" s="546" t="str">
        <v>輸送機械  　　　　　</v>
      </c>
      <c r="Y175" s="546" t="str">
        <v>その他の製造工業製品</v>
      </c>
      <c r="Z175" s="546" t="str">
        <v>建設　　　　　　　　</v>
      </c>
      <c r="AA175" s="546" t="str">
        <v>電力・ガス・熱供給</v>
      </c>
      <c r="AB175" s="546" t="str">
        <v>水道</v>
      </c>
      <c r="AC175" s="546" t="str">
        <v>廃棄物処理</v>
      </c>
      <c r="AD175" s="546" t="str">
        <v>商業　　　　　　　　</v>
      </c>
      <c r="AE175" s="546" t="str">
        <v>金融・保険　　　　　</v>
      </c>
      <c r="AF175" s="546" t="str">
        <v>不動産　　　　　　　</v>
      </c>
      <c r="AG175" s="546" t="str">
        <v>運輸・郵便　　　</v>
      </c>
      <c r="AH175" s="546" t="str">
        <v>情報通信</v>
      </c>
      <c r="AI175" s="546" t="str">
        <v>公務　　　　　　　　</v>
      </c>
      <c r="AJ175" s="546" t="str">
        <v>教育・研究　　　　　</v>
      </c>
      <c r="AK175" s="546" t="str">
        <v>医療・福祉</v>
      </c>
      <c r="AL175" s="546" t="str">
        <v>その他の非営利団体サービス</v>
      </c>
      <c r="AM175" s="546" t="str">
        <v>対事業所サービス</v>
      </c>
      <c r="AN175" s="546" t="str">
        <v>宿泊業</v>
      </c>
      <c r="AO175" s="546" t="str">
        <v>飲食サービス</v>
      </c>
      <c r="AP175" s="546" t="str">
        <v>娯楽サービス</v>
      </c>
      <c r="AQ175" s="546" t="str">
        <v>対個人サービス</v>
      </c>
      <c r="AR175" s="546" t="str">
        <v>事務用品</v>
      </c>
      <c r="AS175" s="546" t="str">
        <v>分類不明</v>
      </c>
      <c r="AT175" s="94" t="s">
        <v>586</v>
      </c>
      <c r="AU175" s="94"/>
      <c r="AV175" s="30" t="s">
        <v>90</v>
      </c>
      <c r="AW175" s="94" t="s">
        <v>586</v>
      </c>
    </row>
    <row r="176" spans="3:49" s="31" customFormat="1" ht="13.5">
      <c r="C176" s="74" t="s">
        <v>114</v>
      </c>
      <c r="D176" s="75">
        <f t="array" ref="D176:AS178">+詳細1!D72:AS74</f>
        <v>0</v>
      </c>
      <c r="E176" s="75">
        <v>0</v>
      </c>
      <c r="F176" s="75">
        <v>0</v>
      </c>
      <c r="G176" s="75">
        <v>0</v>
      </c>
      <c r="H176" s="75">
        <v>0</v>
      </c>
      <c r="I176" s="75">
        <v>0</v>
      </c>
      <c r="J176" s="75">
        <v>0</v>
      </c>
      <c r="K176" s="75">
        <v>0</v>
      </c>
      <c r="L176" s="75">
        <v>0</v>
      </c>
      <c r="M176" s="75">
        <v>0</v>
      </c>
      <c r="N176" s="75">
        <v>0</v>
      </c>
      <c r="O176" s="75">
        <v>0</v>
      </c>
      <c r="P176" s="75">
        <v>0</v>
      </c>
      <c r="Q176" s="92">
        <v>0</v>
      </c>
      <c r="R176" s="92">
        <v>0</v>
      </c>
      <c r="S176" s="92">
        <v>0</v>
      </c>
      <c r="T176" s="92">
        <v>0</v>
      </c>
      <c r="U176" s="92">
        <v>0</v>
      </c>
      <c r="V176" s="92">
        <v>0</v>
      </c>
      <c r="W176" s="75">
        <v>0</v>
      </c>
      <c r="X176" s="75">
        <v>0</v>
      </c>
      <c r="Y176" s="75">
        <v>0</v>
      </c>
      <c r="Z176" s="75">
        <v>0</v>
      </c>
      <c r="AA176" s="75">
        <v>0</v>
      </c>
      <c r="AB176" s="75">
        <v>0</v>
      </c>
      <c r="AC176" s="75">
        <v>0</v>
      </c>
      <c r="AD176" s="75">
        <v>0</v>
      </c>
      <c r="AE176" s="75">
        <v>0</v>
      </c>
      <c r="AF176" s="75">
        <v>0</v>
      </c>
      <c r="AG176" s="75">
        <v>0</v>
      </c>
      <c r="AH176" s="75">
        <v>0</v>
      </c>
      <c r="AI176" s="75">
        <v>0</v>
      </c>
      <c r="AJ176" s="75">
        <v>0</v>
      </c>
      <c r="AK176" s="75">
        <v>0</v>
      </c>
      <c r="AL176" s="75">
        <v>0</v>
      </c>
      <c r="AM176" s="75">
        <v>0</v>
      </c>
      <c r="AN176" s="75">
        <v>0</v>
      </c>
      <c r="AO176" s="75">
        <v>0</v>
      </c>
      <c r="AP176" s="75">
        <v>0</v>
      </c>
      <c r="AQ176" s="75">
        <v>0</v>
      </c>
      <c r="AR176" s="75">
        <v>0</v>
      </c>
      <c r="AS176" s="75">
        <v>0</v>
      </c>
      <c r="AV176" s="568">
        <f>+SUM(D176:AS176)-X182</f>
        <v>0</v>
      </c>
    </row>
    <row r="177" spans="3:49" s="31" customFormat="1" ht="13.5">
      <c r="C177" s="77" t="s">
        <v>115</v>
      </c>
      <c r="D177" s="37">
        <v>0</v>
      </c>
      <c r="E177" s="37">
        <v>0</v>
      </c>
      <c r="F177" s="37">
        <v>0</v>
      </c>
      <c r="G177" s="37">
        <v>0</v>
      </c>
      <c r="H177" s="37">
        <v>0</v>
      </c>
      <c r="I177" s="37">
        <v>0</v>
      </c>
      <c r="J177" s="37">
        <v>0</v>
      </c>
      <c r="K177" s="37">
        <v>0</v>
      </c>
      <c r="L177" s="37">
        <v>0</v>
      </c>
      <c r="M177" s="37">
        <v>0</v>
      </c>
      <c r="N177" s="37">
        <v>0</v>
      </c>
      <c r="O177" s="37">
        <v>0</v>
      </c>
      <c r="P177" s="37">
        <v>0</v>
      </c>
      <c r="Q177" s="93">
        <v>0</v>
      </c>
      <c r="R177" s="93">
        <v>0</v>
      </c>
      <c r="S177" s="93">
        <v>0</v>
      </c>
      <c r="T177" s="93">
        <v>0</v>
      </c>
      <c r="U177" s="93">
        <v>0</v>
      </c>
      <c r="V177" s="93">
        <v>0</v>
      </c>
      <c r="W177" s="37">
        <v>0</v>
      </c>
      <c r="X177" s="37">
        <v>0</v>
      </c>
      <c r="Y177" s="37">
        <v>0</v>
      </c>
      <c r="Z177" s="37">
        <v>0</v>
      </c>
      <c r="AA177" s="37">
        <v>0</v>
      </c>
      <c r="AB177" s="37">
        <v>0</v>
      </c>
      <c r="AC177" s="37">
        <v>0</v>
      </c>
      <c r="AD177" s="37">
        <v>0</v>
      </c>
      <c r="AE177" s="37">
        <v>0</v>
      </c>
      <c r="AF177" s="37">
        <v>0</v>
      </c>
      <c r="AG177" s="37">
        <v>0</v>
      </c>
      <c r="AH177" s="37">
        <v>0</v>
      </c>
      <c r="AI177" s="37">
        <v>0</v>
      </c>
      <c r="AJ177" s="37">
        <v>0</v>
      </c>
      <c r="AK177" s="37">
        <v>0</v>
      </c>
      <c r="AL177" s="37">
        <v>0</v>
      </c>
      <c r="AM177" s="37">
        <v>0</v>
      </c>
      <c r="AN177" s="37">
        <v>0</v>
      </c>
      <c r="AO177" s="37">
        <v>0</v>
      </c>
      <c r="AP177" s="37">
        <v>0</v>
      </c>
      <c r="AQ177" s="37">
        <v>0</v>
      </c>
      <c r="AR177" s="37">
        <v>0</v>
      </c>
      <c r="AS177" s="37">
        <v>0</v>
      </c>
      <c r="AV177" s="568">
        <f t="shared" ref="AV177:AV179" si="26">+SUM(D177:AS177)-X183</f>
        <v>0</v>
      </c>
    </row>
    <row r="178" spans="3:49" s="31" customFormat="1" ht="13.5">
      <c r="C178" s="77" t="s">
        <v>116</v>
      </c>
      <c r="D178" s="37">
        <v>0</v>
      </c>
      <c r="E178" s="37">
        <v>0</v>
      </c>
      <c r="F178" s="37">
        <v>0</v>
      </c>
      <c r="G178" s="37">
        <v>0</v>
      </c>
      <c r="H178" s="37">
        <v>0</v>
      </c>
      <c r="I178" s="37">
        <v>0</v>
      </c>
      <c r="J178" s="37">
        <v>0</v>
      </c>
      <c r="K178" s="37">
        <v>0</v>
      </c>
      <c r="L178" s="37">
        <v>0</v>
      </c>
      <c r="M178" s="37">
        <v>0</v>
      </c>
      <c r="N178" s="37">
        <v>0</v>
      </c>
      <c r="O178" s="37">
        <v>0</v>
      </c>
      <c r="P178" s="37">
        <v>0</v>
      </c>
      <c r="Q178" s="93">
        <v>0</v>
      </c>
      <c r="R178" s="93">
        <v>0</v>
      </c>
      <c r="S178" s="93">
        <v>0</v>
      </c>
      <c r="T178" s="93">
        <v>0</v>
      </c>
      <c r="U178" s="93">
        <v>0</v>
      </c>
      <c r="V178" s="93">
        <v>0</v>
      </c>
      <c r="W178" s="37">
        <v>0</v>
      </c>
      <c r="X178" s="37">
        <v>0</v>
      </c>
      <c r="Y178" s="37">
        <v>0</v>
      </c>
      <c r="Z178" s="37">
        <v>0</v>
      </c>
      <c r="AA178" s="37">
        <v>0</v>
      </c>
      <c r="AB178" s="37">
        <v>0</v>
      </c>
      <c r="AC178" s="37">
        <v>0</v>
      </c>
      <c r="AD178" s="37">
        <v>0</v>
      </c>
      <c r="AE178" s="37">
        <v>0</v>
      </c>
      <c r="AF178" s="37">
        <v>0</v>
      </c>
      <c r="AG178" s="37">
        <v>0</v>
      </c>
      <c r="AH178" s="37">
        <v>0</v>
      </c>
      <c r="AI178" s="37">
        <v>0</v>
      </c>
      <c r="AJ178" s="37">
        <v>0</v>
      </c>
      <c r="AK178" s="37">
        <v>0</v>
      </c>
      <c r="AL178" s="37">
        <v>0</v>
      </c>
      <c r="AM178" s="37">
        <v>0</v>
      </c>
      <c r="AN178" s="37">
        <v>0</v>
      </c>
      <c r="AO178" s="37">
        <v>0</v>
      </c>
      <c r="AP178" s="37">
        <v>0</v>
      </c>
      <c r="AQ178" s="37">
        <v>0</v>
      </c>
      <c r="AR178" s="37">
        <v>0</v>
      </c>
      <c r="AS178" s="37">
        <v>0</v>
      </c>
      <c r="AV178" s="568">
        <f t="shared" si="26"/>
        <v>0</v>
      </c>
    </row>
    <row r="179" spans="3:49" s="31" customFormat="1" ht="13.5">
      <c r="C179" s="77" t="s">
        <v>107</v>
      </c>
      <c r="D179" s="37">
        <f t="shared" ref="D179:AS179" si="27">SUM(D176:D178)</f>
        <v>0</v>
      </c>
      <c r="E179" s="37">
        <f t="shared" si="27"/>
        <v>0</v>
      </c>
      <c r="F179" s="37">
        <f t="shared" si="27"/>
        <v>0</v>
      </c>
      <c r="G179" s="37">
        <f t="shared" si="27"/>
        <v>0</v>
      </c>
      <c r="H179" s="37">
        <f t="shared" si="27"/>
        <v>0</v>
      </c>
      <c r="I179" s="37">
        <f t="shared" si="27"/>
        <v>0</v>
      </c>
      <c r="J179" s="37">
        <f t="shared" si="27"/>
        <v>0</v>
      </c>
      <c r="K179" s="37">
        <f t="shared" si="27"/>
        <v>0</v>
      </c>
      <c r="L179" s="37">
        <f t="shared" si="27"/>
        <v>0</v>
      </c>
      <c r="M179" s="37">
        <f t="shared" si="27"/>
        <v>0</v>
      </c>
      <c r="N179" s="37">
        <f t="shared" si="27"/>
        <v>0</v>
      </c>
      <c r="O179" s="37">
        <f t="shared" si="27"/>
        <v>0</v>
      </c>
      <c r="P179" s="37">
        <f t="shared" si="27"/>
        <v>0</v>
      </c>
      <c r="Q179" s="93">
        <f t="shared" si="27"/>
        <v>0</v>
      </c>
      <c r="R179" s="93">
        <f t="shared" si="27"/>
        <v>0</v>
      </c>
      <c r="S179" s="93">
        <f t="shared" si="27"/>
        <v>0</v>
      </c>
      <c r="T179" s="93">
        <f t="shared" si="27"/>
        <v>0</v>
      </c>
      <c r="U179" s="93">
        <f t="shared" si="27"/>
        <v>0</v>
      </c>
      <c r="V179" s="93">
        <f t="shared" si="27"/>
        <v>0</v>
      </c>
      <c r="W179" s="37">
        <f t="shared" si="27"/>
        <v>0</v>
      </c>
      <c r="X179" s="41">
        <f t="shared" si="27"/>
        <v>0</v>
      </c>
      <c r="Y179" s="41">
        <f t="shared" si="27"/>
        <v>0</v>
      </c>
      <c r="Z179" s="41">
        <f t="shared" si="27"/>
        <v>0</v>
      </c>
      <c r="AA179" s="41">
        <f t="shared" si="27"/>
        <v>0</v>
      </c>
      <c r="AB179" s="41">
        <f t="shared" si="27"/>
        <v>0</v>
      </c>
      <c r="AC179" s="41">
        <f t="shared" si="27"/>
        <v>0</v>
      </c>
      <c r="AD179" s="41">
        <f t="shared" si="27"/>
        <v>0</v>
      </c>
      <c r="AE179" s="41">
        <f t="shared" si="27"/>
        <v>0</v>
      </c>
      <c r="AF179" s="41">
        <f t="shared" si="27"/>
        <v>0</v>
      </c>
      <c r="AG179" s="41">
        <f t="shared" si="27"/>
        <v>0</v>
      </c>
      <c r="AH179" s="41">
        <f t="shared" si="27"/>
        <v>0</v>
      </c>
      <c r="AI179" s="41">
        <f t="shared" si="27"/>
        <v>0</v>
      </c>
      <c r="AJ179" s="41">
        <f t="shared" si="27"/>
        <v>0</v>
      </c>
      <c r="AK179" s="41">
        <f t="shared" si="27"/>
        <v>0</v>
      </c>
      <c r="AL179" s="41">
        <f t="shared" si="27"/>
        <v>0</v>
      </c>
      <c r="AM179" s="41">
        <f t="shared" si="27"/>
        <v>0</v>
      </c>
      <c r="AN179" s="41">
        <f t="shared" si="27"/>
        <v>0</v>
      </c>
      <c r="AO179" s="41">
        <f t="shared" si="27"/>
        <v>0</v>
      </c>
      <c r="AP179" s="41">
        <f t="shared" si="27"/>
        <v>0</v>
      </c>
      <c r="AQ179" s="41">
        <f t="shared" si="27"/>
        <v>0</v>
      </c>
      <c r="AR179" s="41">
        <f t="shared" si="27"/>
        <v>0</v>
      </c>
      <c r="AS179" s="41">
        <f t="shared" si="27"/>
        <v>0</v>
      </c>
      <c r="AV179" s="568">
        <f t="shared" si="26"/>
        <v>0</v>
      </c>
    </row>
    <row r="180" spans="3:49" s="31" customFormat="1" ht="13.5">
      <c r="C180" s="47"/>
      <c r="D180" s="545">
        <f t="array" ref="D180:W181">+Z174:AS175</f>
        <v>23</v>
      </c>
      <c r="E180" s="545">
        <v>24</v>
      </c>
      <c r="F180" s="545">
        <v>25</v>
      </c>
      <c r="G180" s="545">
        <v>26</v>
      </c>
      <c r="H180" s="545">
        <v>27</v>
      </c>
      <c r="I180" s="545">
        <v>28</v>
      </c>
      <c r="J180" s="545">
        <v>29</v>
      </c>
      <c r="K180" s="545">
        <v>30</v>
      </c>
      <c r="L180" s="545">
        <v>31</v>
      </c>
      <c r="M180" s="545">
        <v>32</v>
      </c>
      <c r="N180" s="545">
        <v>33</v>
      </c>
      <c r="O180" s="545">
        <v>34</v>
      </c>
      <c r="P180" s="545">
        <v>35</v>
      </c>
      <c r="Q180" s="545">
        <v>36</v>
      </c>
      <c r="R180" s="545">
        <v>37</v>
      </c>
      <c r="S180" s="545">
        <v>38</v>
      </c>
      <c r="T180" s="545">
        <v>39</v>
      </c>
      <c r="U180" s="545">
        <v>40</v>
      </c>
      <c r="V180" s="545">
        <v>41</v>
      </c>
      <c r="W180" s="545">
        <v>42</v>
      </c>
      <c r="X180" s="545"/>
    </row>
    <row r="181" spans="3:49" s="31" customFormat="1" ht="54">
      <c r="C181" s="73" t="s">
        <v>56</v>
      </c>
      <c r="D181" s="546" t="str">
        <v>建設　　　　　　　　</v>
      </c>
      <c r="E181" s="546" t="str">
        <v>電力・ガス・熱供給</v>
      </c>
      <c r="F181" s="546" t="str">
        <v>水道</v>
      </c>
      <c r="G181" s="546" t="str">
        <v>廃棄物処理</v>
      </c>
      <c r="H181" s="546" t="str">
        <v>商業　　　　　　　　</v>
      </c>
      <c r="I181" s="546" t="str">
        <v>金融・保険　　　　　</v>
      </c>
      <c r="J181" s="546" t="str">
        <v>不動産　　　　　　　</v>
      </c>
      <c r="K181" s="546" t="str">
        <v>運輸・郵便　　　</v>
      </c>
      <c r="L181" s="546" t="str">
        <v>情報通信</v>
      </c>
      <c r="M181" s="546" t="str">
        <v>公務　　　　　　　　</v>
      </c>
      <c r="N181" s="546" t="str">
        <v>教育・研究　　　　　</v>
      </c>
      <c r="O181" s="546" t="str">
        <v>医療・福祉</v>
      </c>
      <c r="P181" s="546" t="str">
        <v>その他の非営利団体サービス</v>
      </c>
      <c r="Q181" s="546" t="str">
        <v>対事業所サービス</v>
      </c>
      <c r="R181" s="546" t="str">
        <v>宿泊業</v>
      </c>
      <c r="S181" s="546" t="str">
        <v>飲食サービス</v>
      </c>
      <c r="T181" s="546" t="str">
        <v>娯楽サービス</v>
      </c>
      <c r="U181" s="546" t="str">
        <v>対個人サービス</v>
      </c>
      <c r="V181" s="546" t="str">
        <v>事務用品</v>
      </c>
      <c r="W181" s="546" t="str">
        <v>分類不明</v>
      </c>
      <c r="X181" s="546" t="s">
        <v>90</v>
      </c>
    </row>
    <row r="182" spans="3:49" s="31" customFormat="1" ht="13.5">
      <c r="C182" s="74" t="s">
        <v>114</v>
      </c>
      <c r="D182" s="75">
        <f t="array" ref="D182:W185">+Z176:AS179</f>
        <v>0</v>
      </c>
      <c r="E182" s="75">
        <v>0</v>
      </c>
      <c r="F182" s="75">
        <v>0</v>
      </c>
      <c r="G182" s="75">
        <v>0</v>
      </c>
      <c r="H182" s="75">
        <v>0</v>
      </c>
      <c r="I182" s="75">
        <v>0</v>
      </c>
      <c r="J182" s="75">
        <v>0</v>
      </c>
      <c r="K182" s="75">
        <v>0</v>
      </c>
      <c r="L182" s="75">
        <v>0</v>
      </c>
      <c r="M182" s="75">
        <v>0</v>
      </c>
      <c r="N182" s="75">
        <v>0</v>
      </c>
      <c r="O182" s="75">
        <v>0</v>
      </c>
      <c r="P182" s="75">
        <v>0</v>
      </c>
      <c r="Q182" s="92">
        <v>0</v>
      </c>
      <c r="R182" s="92">
        <v>0</v>
      </c>
      <c r="S182" s="92">
        <v>0</v>
      </c>
      <c r="T182" s="92">
        <v>0</v>
      </c>
      <c r="U182" s="92">
        <v>0</v>
      </c>
      <c r="V182" s="92">
        <v>0</v>
      </c>
      <c r="W182" s="75">
        <v>0</v>
      </c>
      <c r="X182" s="75">
        <f>SUM(D176:Y176,D182:W182)</f>
        <v>0</v>
      </c>
    </row>
    <row r="183" spans="3:49" s="31" customFormat="1" ht="13.5">
      <c r="C183" s="77" t="s">
        <v>115</v>
      </c>
      <c r="D183" s="93">
        <v>0</v>
      </c>
      <c r="E183" s="93">
        <v>0</v>
      </c>
      <c r="F183" s="93">
        <v>0</v>
      </c>
      <c r="G183" s="93">
        <v>0</v>
      </c>
      <c r="H183" s="93">
        <v>0</v>
      </c>
      <c r="I183" s="93">
        <v>0</v>
      </c>
      <c r="J183" s="93">
        <v>0</v>
      </c>
      <c r="K183" s="93">
        <v>0</v>
      </c>
      <c r="L183" s="93">
        <v>0</v>
      </c>
      <c r="M183" s="93">
        <v>0</v>
      </c>
      <c r="N183" s="93">
        <v>0</v>
      </c>
      <c r="O183" s="93">
        <v>0</v>
      </c>
      <c r="P183" s="93">
        <v>0</v>
      </c>
      <c r="Q183" s="93">
        <v>0</v>
      </c>
      <c r="R183" s="93">
        <v>0</v>
      </c>
      <c r="S183" s="93">
        <v>0</v>
      </c>
      <c r="T183" s="93">
        <v>0</v>
      </c>
      <c r="U183" s="93">
        <v>0</v>
      </c>
      <c r="V183" s="93">
        <v>0</v>
      </c>
      <c r="W183" s="37">
        <v>0</v>
      </c>
      <c r="X183" s="37">
        <f>SUM(D177:Y177,D183:W183)</f>
        <v>0</v>
      </c>
    </row>
    <row r="184" spans="3:49" s="31" customFormat="1" ht="13.5">
      <c r="C184" s="77" t="s">
        <v>116</v>
      </c>
      <c r="D184" s="37">
        <v>0</v>
      </c>
      <c r="E184" s="37">
        <v>0</v>
      </c>
      <c r="F184" s="37">
        <v>0</v>
      </c>
      <c r="G184" s="37">
        <v>0</v>
      </c>
      <c r="H184" s="37">
        <v>0</v>
      </c>
      <c r="I184" s="37">
        <v>0</v>
      </c>
      <c r="J184" s="37">
        <v>0</v>
      </c>
      <c r="K184" s="37">
        <v>0</v>
      </c>
      <c r="L184" s="37">
        <v>0</v>
      </c>
      <c r="M184" s="37">
        <v>0</v>
      </c>
      <c r="N184" s="37">
        <v>0</v>
      </c>
      <c r="O184" s="37">
        <v>0</v>
      </c>
      <c r="P184" s="37">
        <v>0</v>
      </c>
      <c r="Q184" s="93">
        <v>0</v>
      </c>
      <c r="R184" s="93">
        <v>0</v>
      </c>
      <c r="S184" s="93">
        <v>0</v>
      </c>
      <c r="T184" s="93">
        <v>0</v>
      </c>
      <c r="U184" s="93">
        <v>0</v>
      </c>
      <c r="V184" s="93">
        <v>0</v>
      </c>
      <c r="W184" s="37">
        <v>0</v>
      </c>
      <c r="X184" s="37">
        <f>SUM(D178:Y178,D184:W184)</f>
        <v>0</v>
      </c>
    </row>
    <row r="185" spans="3:49" s="31" customFormat="1" ht="13.5">
      <c r="C185" s="79" t="s">
        <v>107</v>
      </c>
      <c r="D185" s="41">
        <v>0</v>
      </c>
      <c r="E185" s="41">
        <v>0</v>
      </c>
      <c r="F185" s="41">
        <v>0</v>
      </c>
      <c r="G185" s="41">
        <v>0</v>
      </c>
      <c r="H185" s="41">
        <v>0</v>
      </c>
      <c r="I185" s="41">
        <v>0</v>
      </c>
      <c r="J185" s="41">
        <v>0</v>
      </c>
      <c r="K185" s="41">
        <v>0</v>
      </c>
      <c r="L185" s="41">
        <v>0</v>
      </c>
      <c r="M185" s="41">
        <v>0</v>
      </c>
      <c r="N185" s="41">
        <v>0</v>
      </c>
      <c r="O185" s="41">
        <v>0</v>
      </c>
      <c r="P185" s="41">
        <v>0</v>
      </c>
      <c r="Q185" s="41">
        <v>0</v>
      </c>
      <c r="R185" s="41">
        <v>0</v>
      </c>
      <c r="S185" s="41">
        <v>0</v>
      </c>
      <c r="T185" s="41">
        <v>0</v>
      </c>
      <c r="U185" s="41">
        <v>0</v>
      </c>
      <c r="V185" s="41">
        <v>0</v>
      </c>
      <c r="W185" s="41">
        <v>0</v>
      </c>
      <c r="X185" s="41">
        <f>SUM(D179:Y179,D185:W185)</f>
        <v>0</v>
      </c>
    </row>
    <row r="186" spans="3:49" s="31" customFormat="1" ht="10.7" customHeight="1">
      <c r="D186" s="50"/>
      <c r="E186" s="50"/>
      <c r="F186" s="50"/>
      <c r="G186" s="50"/>
      <c r="H186" s="50"/>
      <c r="I186" s="50"/>
      <c r="J186" s="50"/>
      <c r="K186" s="50"/>
      <c r="L186" s="50"/>
      <c r="M186" s="50"/>
      <c r="N186" s="50"/>
      <c r="O186" s="50"/>
      <c r="P186" s="50"/>
      <c r="Q186" s="50"/>
      <c r="R186" s="50"/>
      <c r="S186" s="50"/>
      <c r="T186" s="50"/>
      <c r="U186" s="50"/>
      <c r="V186" s="50"/>
      <c r="W186" s="50"/>
      <c r="X186" s="50"/>
    </row>
    <row r="187" spans="3:49" s="31" customFormat="1" ht="17.25">
      <c r="C187" s="32" t="s">
        <v>196</v>
      </c>
      <c r="D187" s="25"/>
      <c r="E187" s="25"/>
      <c r="F187" s="69"/>
      <c r="G187" s="70"/>
      <c r="H187" s="25"/>
      <c r="I187" s="25"/>
      <c r="J187" s="71"/>
      <c r="K187" s="72"/>
      <c r="L187" s="25"/>
      <c r="M187" s="25"/>
      <c r="N187" s="25"/>
      <c r="O187" s="25"/>
      <c r="P187" s="25"/>
      <c r="Q187" s="25"/>
      <c r="R187" s="25"/>
      <c r="S187" s="25"/>
      <c r="T187" s="25"/>
      <c r="U187" s="25"/>
      <c r="V187" s="25"/>
      <c r="W187" s="50"/>
      <c r="X187" s="50"/>
    </row>
    <row r="188" spans="3:49" s="31" customFormat="1" ht="13.5">
      <c r="C188" s="47"/>
      <c r="D188" s="596">
        <f t="array" ref="D188:AS189">+TRANSPOSE('入力 _県内外'!$B$6:$C$47)</f>
        <v>1</v>
      </c>
      <c r="E188" s="596">
        <v>2</v>
      </c>
      <c r="F188" s="596">
        <v>3</v>
      </c>
      <c r="G188" s="596">
        <v>4</v>
      </c>
      <c r="H188" s="596">
        <v>5</v>
      </c>
      <c r="I188" s="596">
        <v>6</v>
      </c>
      <c r="J188" s="596">
        <v>7</v>
      </c>
      <c r="K188" s="596">
        <v>8</v>
      </c>
      <c r="L188" s="596">
        <v>9</v>
      </c>
      <c r="M188" s="596">
        <v>10</v>
      </c>
      <c r="N188" s="596">
        <v>11</v>
      </c>
      <c r="O188" s="596">
        <v>12</v>
      </c>
      <c r="P188" s="596">
        <v>13</v>
      </c>
      <c r="Q188" s="596">
        <v>14</v>
      </c>
      <c r="R188" s="596">
        <v>15</v>
      </c>
      <c r="S188" s="596">
        <v>16</v>
      </c>
      <c r="T188" s="596">
        <v>17</v>
      </c>
      <c r="U188" s="596">
        <v>18</v>
      </c>
      <c r="V188" s="596">
        <v>19</v>
      </c>
      <c r="W188" s="596">
        <v>20</v>
      </c>
      <c r="X188" s="596">
        <v>21</v>
      </c>
      <c r="Y188" s="596">
        <v>22</v>
      </c>
      <c r="Z188" s="596">
        <v>23</v>
      </c>
      <c r="AA188" s="596">
        <v>24</v>
      </c>
      <c r="AB188" s="596">
        <v>25</v>
      </c>
      <c r="AC188" s="596">
        <v>26</v>
      </c>
      <c r="AD188" s="596">
        <v>27</v>
      </c>
      <c r="AE188" s="596">
        <v>28</v>
      </c>
      <c r="AF188" s="596">
        <v>29</v>
      </c>
      <c r="AG188" s="596">
        <v>30</v>
      </c>
      <c r="AH188" s="596">
        <v>31</v>
      </c>
      <c r="AI188" s="596">
        <v>32</v>
      </c>
      <c r="AJ188" s="596">
        <v>33</v>
      </c>
      <c r="AK188" s="596">
        <v>34</v>
      </c>
      <c r="AL188" s="596">
        <v>35</v>
      </c>
      <c r="AM188" s="596">
        <v>36</v>
      </c>
      <c r="AN188" s="596">
        <v>37</v>
      </c>
      <c r="AO188" s="596">
        <v>38</v>
      </c>
      <c r="AP188" s="596">
        <v>39</v>
      </c>
      <c r="AQ188" s="596">
        <v>40</v>
      </c>
      <c r="AR188" s="596">
        <v>41</v>
      </c>
      <c r="AS188" s="596">
        <v>42</v>
      </c>
      <c r="AT188" s="94" t="s">
        <v>586</v>
      </c>
      <c r="AU188" s="94"/>
      <c r="AV188" s="47"/>
      <c r="AW188" s="94" t="s">
        <v>586</v>
      </c>
    </row>
    <row r="189" spans="3:49" s="31" customFormat="1" ht="54">
      <c r="C189" s="73" t="s">
        <v>56</v>
      </c>
      <c r="D189" s="546" t="str">
        <v>農業　　　　　</v>
      </c>
      <c r="E189" s="546" t="str">
        <v>林業　　　　　</v>
      </c>
      <c r="F189" s="546" t="str">
        <v>漁業　　　　</v>
      </c>
      <c r="G189" s="546" t="str">
        <v>鉱業</v>
      </c>
      <c r="H189" s="546" t="str">
        <v>飲食料品　　　　　　　</v>
      </c>
      <c r="I189" s="546" t="str">
        <v>繊維製品　</v>
      </c>
      <c r="J189" s="546" t="str">
        <v>パルプ・紙・木製品</v>
      </c>
      <c r="K189" s="546" t="str">
        <v>化学製品  　　　  　</v>
      </c>
      <c r="L189" s="546" t="str">
        <v>石油・石炭製品　　　</v>
      </c>
      <c r="M189" s="546" t="str">
        <v>プラスチック・ゴム</v>
      </c>
      <c r="N189" s="546" t="str">
        <v>窯業・土石製品　　</v>
      </c>
      <c r="O189" s="546" t="str">
        <v>鉄鋼　　　　　　　　</v>
      </c>
      <c r="P189" s="546" t="str">
        <v>非鉄金属　　　　　　</v>
      </c>
      <c r="Q189" s="546" t="str">
        <v>金属製品　　　　　　</v>
      </c>
      <c r="R189" s="546" t="str">
        <v>はん用機械</v>
      </c>
      <c r="S189" s="546" t="str">
        <v>生産用機械</v>
      </c>
      <c r="T189" s="546" t="str">
        <v>業務用機械</v>
      </c>
      <c r="U189" s="546" t="str">
        <v>電子部品</v>
      </c>
      <c r="V189" s="546" t="str">
        <v>電気機械　　　　　　</v>
      </c>
      <c r="W189" s="546" t="str">
        <v>情報・通信機器</v>
      </c>
      <c r="X189" s="546" t="str">
        <v>輸送機械  　　　　　</v>
      </c>
      <c r="Y189" s="546" t="str">
        <v>その他の製造工業製品</v>
      </c>
      <c r="Z189" s="546" t="str">
        <v>建設　　　　　　　　</v>
      </c>
      <c r="AA189" s="546" t="str">
        <v>電力・ガス・熱供給</v>
      </c>
      <c r="AB189" s="546" t="str">
        <v>水道</v>
      </c>
      <c r="AC189" s="546" t="str">
        <v>廃棄物処理</v>
      </c>
      <c r="AD189" s="546" t="str">
        <v>商業　　　　　　　　</v>
      </c>
      <c r="AE189" s="546" t="str">
        <v>金融・保険　　　　　</v>
      </c>
      <c r="AF189" s="546" t="str">
        <v>不動産　　　　　　　</v>
      </c>
      <c r="AG189" s="546" t="str">
        <v>運輸・郵便　　　</v>
      </c>
      <c r="AH189" s="546" t="str">
        <v>情報通信</v>
      </c>
      <c r="AI189" s="546" t="str">
        <v>公務　　　　　　　　</v>
      </c>
      <c r="AJ189" s="546" t="str">
        <v>教育・研究　　　　　</v>
      </c>
      <c r="AK189" s="546" t="str">
        <v>医療・福祉</v>
      </c>
      <c r="AL189" s="546" t="str">
        <v>その他の非営利団体サービス</v>
      </c>
      <c r="AM189" s="546" t="str">
        <v>対事業所サービス</v>
      </c>
      <c r="AN189" s="546" t="str">
        <v>宿泊業</v>
      </c>
      <c r="AO189" s="546" t="str">
        <v>飲食サービス</v>
      </c>
      <c r="AP189" s="546" t="str">
        <v>娯楽サービス</v>
      </c>
      <c r="AQ189" s="546" t="str">
        <v>対個人サービス</v>
      </c>
      <c r="AR189" s="546" t="str">
        <v>事務用品</v>
      </c>
      <c r="AS189" s="546" t="str">
        <v>分類不明</v>
      </c>
      <c r="AT189" s="94" t="s">
        <v>586</v>
      </c>
      <c r="AU189" s="94"/>
      <c r="AV189" s="30" t="s">
        <v>90</v>
      </c>
      <c r="AW189" s="94" t="s">
        <v>586</v>
      </c>
    </row>
    <row r="190" spans="3:49" s="31" customFormat="1" ht="13.5">
      <c r="C190" s="74" t="s">
        <v>192</v>
      </c>
      <c r="D190" s="99">
        <f t="array" ref="D190:AS190">+TRANSPOSE(係数!K46:K87)</f>
        <v>9.2257075000358235E-2</v>
      </c>
      <c r="E190" s="99">
        <v>0.21480625875101383</v>
      </c>
      <c r="F190" s="99">
        <v>0.19301412929570352</v>
      </c>
      <c r="G190" s="99">
        <v>0.18875235574293034</v>
      </c>
      <c r="H190" s="99">
        <v>0.13327565265612043</v>
      </c>
      <c r="I190" s="99">
        <v>0.31683067299577838</v>
      </c>
      <c r="J190" s="99">
        <v>0.18190759829563885</v>
      </c>
      <c r="K190" s="99">
        <v>8.7448393249086945E-2</v>
      </c>
      <c r="L190" s="99">
        <v>1.1571389535993576E-2</v>
      </c>
      <c r="M190" s="99">
        <v>0.21046011346301033</v>
      </c>
      <c r="N190" s="99">
        <v>0.21529585730466586</v>
      </c>
      <c r="O190" s="99">
        <v>5.0625160336827124E-2</v>
      </c>
      <c r="P190" s="99">
        <v>9.9674168556048659E-2</v>
      </c>
      <c r="Q190" s="99">
        <v>0.2975756861368265</v>
      </c>
      <c r="R190" s="99">
        <v>0.22703629813870238</v>
      </c>
      <c r="S190" s="99">
        <v>0.24859447293713771</v>
      </c>
      <c r="T190" s="99">
        <v>0.20294177103804983</v>
      </c>
      <c r="U190" s="99">
        <v>0.22163791003403188</v>
      </c>
      <c r="V190" s="99">
        <v>0.19988914102796024</v>
      </c>
      <c r="W190" s="99">
        <v>0.16387018707694961</v>
      </c>
      <c r="X190" s="99">
        <v>0.14164800278264839</v>
      </c>
      <c r="Y190" s="99">
        <v>0.27283739869245882</v>
      </c>
      <c r="Z190" s="99">
        <v>0.3501929653184887</v>
      </c>
      <c r="AA190" s="99">
        <v>8.9531415119947971E-2</v>
      </c>
      <c r="AB190" s="99">
        <v>0.12767412458176414</v>
      </c>
      <c r="AC190" s="99">
        <v>0.48222146178247099</v>
      </c>
      <c r="AD190" s="99">
        <v>0.39474771690408444</v>
      </c>
      <c r="AE190" s="99">
        <v>0.30639705830566066</v>
      </c>
      <c r="AF190" s="99">
        <v>5.5680196330048289E-2</v>
      </c>
      <c r="AG190" s="99">
        <v>0.35747176796945435</v>
      </c>
      <c r="AH190" s="99">
        <v>0.23110713390356399</v>
      </c>
      <c r="AI190" s="99">
        <v>0.36779093626230436</v>
      </c>
      <c r="AJ190" s="99">
        <v>0.62915693426597918</v>
      </c>
      <c r="AK190" s="99">
        <v>0.47136425072776117</v>
      </c>
      <c r="AL190" s="99">
        <v>0.50106538418309743</v>
      </c>
      <c r="AM190" s="99">
        <v>0.34417857134523627</v>
      </c>
      <c r="AN190" s="99">
        <v>0.27322684843468026</v>
      </c>
      <c r="AO190" s="99">
        <v>0.2954770336756985</v>
      </c>
      <c r="AP190" s="99">
        <v>0.23171023916787242</v>
      </c>
      <c r="AQ190" s="94">
        <v>0.29684809602828538</v>
      </c>
      <c r="AR190" s="31">
        <v>0</v>
      </c>
      <c r="AS190" s="31">
        <v>3.5770490469312639E-2</v>
      </c>
    </row>
    <row r="191" spans="3:49" s="31" customFormat="1" ht="13.5">
      <c r="C191" s="47"/>
      <c r="D191" s="572">
        <f t="array" ref="D191:W192">+$Z188:$AS189</f>
        <v>23</v>
      </c>
      <c r="E191" s="572">
        <v>24</v>
      </c>
      <c r="F191" s="572">
        <v>25</v>
      </c>
      <c r="G191" s="572">
        <v>26</v>
      </c>
      <c r="H191" s="572">
        <v>27</v>
      </c>
      <c r="I191" s="572">
        <v>28</v>
      </c>
      <c r="J191" s="572">
        <v>29</v>
      </c>
      <c r="K191" s="572">
        <v>30</v>
      </c>
      <c r="L191" s="572">
        <v>31</v>
      </c>
      <c r="M191" s="572">
        <v>32</v>
      </c>
      <c r="N191" s="572">
        <v>33</v>
      </c>
      <c r="O191" s="572">
        <v>34</v>
      </c>
      <c r="P191" s="572">
        <v>35</v>
      </c>
      <c r="Q191" s="572">
        <v>36</v>
      </c>
      <c r="R191" s="572">
        <v>37</v>
      </c>
      <c r="S191" s="572">
        <v>38</v>
      </c>
      <c r="T191" s="572">
        <v>39</v>
      </c>
      <c r="U191" s="572">
        <v>40</v>
      </c>
      <c r="V191" s="572">
        <v>41</v>
      </c>
      <c r="W191" s="572">
        <v>42</v>
      </c>
      <c r="X191" s="42"/>
      <c r="Y191" s="42"/>
      <c r="Z191" s="42"/>
      <c r="AA191" s="42"/>
      <c r="AB191" s="42"/>
      <c r="AC191" s="42"/>
      <c r="AD191" s="42"/>
      <c r="AE191" s="42"/>
      <c r="AF191" s="42"/>
      <c r="AG191" s="42"/>
      <c r="AH191" s="42"/>
      <c r="AI191" s="42"/>
      <c r="AJ191" s="42"/>
      <c r="AK191" s="42"/>
      <c r="AL191" s="42"/>
      <c r="AM191" s="42"/>
      <c r="AN191" s="42"/>
      <c r="AO191" s="42"/>
      <c r="AP191" s="42"/>
      <c r="AQ191" s="94"/>
    </row>
    <row r="192" spans="3:49" s="31" customFormat="1" ht="54">
      <c r="C192" s="73" t="s">
        <v>56</v>
      </c>
      <c r="D192" s="546" t="str">
        <v>建設　　　　　　　　</v>
      </c>
      <c r="E192" s="546" t="str">
        <v>電力・ガス・熱供給</v>
      </c>
      <c r="F192" s="546" t="str">
        <v>水道</v>
      </c>
      <c r="G192" s="546" t="str">
        <v>廃棄物処理</v>
      </c>
      <c r="H192" s="546" t="str">
        <v>商業　　　　　　　　</v>
      </c>
      <c r="I192" s="546" t="str">
        <v>金融・保険　　　　　</v>
      </c>
      <c r="J192" s="546" t="str">
        <v>不動産　　　　　　　</v>
      </c>
      <c r="K192" s="546" t="str">
        <v>運輸・郵便　　　</v>
      </c>
      <c r="L192" s="546" t="str">
        <v>情報通信</v>
      </c>
      <c r="M192" s="546" t="str">
        <v>公務　　　　　　　　</v>
      </c>
      <c r="N192" s="546" t="str">
        <v>教育・研究　　　　　</v>
      </c>
      <c r="O192" s="546" t="str">
        <v>医療・福祉</v>
      </c>
      <c r="P192" s="546" t="str">
        <v>その他の非営利団体サービス</v>
      </c>
      <c r="Q192" s="546" t="str">
        <v>対事業所サービス</v>
      </c>
      <c r="R192" s="546" t="str">
        <v>宿泊業</v>
      </c>
      <c r="S192" s="546" t="str">
        <v>飲食サービス</v>
      </c>
      <c r="T192" s="546" t="str">
        <v>娯楽サービス</v>
      </c>
      <c r="U192" s="546" t="str">
        <v>対個人サービス</v>
      </c>
      <c r="V192" s="546" t="str">
        <v>事務用品</v>
      </c>
      <c r="W192" s="546" t="str">
        <v>分類不明</v>
      </c>
      <c r="X192" s="42"/>
      <c r="Y192" s="42"/>
      <c r="Z192" s="42"/>
      <c r="AA192" s="42"/>
      <c r="AB192" s="42"/>
      <c r="AC192" s="42"/>
      <c r="AD192" s="42"/>
      <c r="AE192" s="42"/>
      <c r="AF192" s="42"/>
      <c r="AG192" s="42"/>
      <c r="AH192" s="42"/>
      <c r="AI192" s="42"/>
      <c r="AJ192" s="42"/>
      <c r="AK192" s="42"/>
      <c r="AL192" s="42"/>
      <c r="AM192" s="42"/>
      <c r="AN192" s="42"/>
      <c r="AO192" s="42"/>
      <c r="AP192" s="42"/>
      <c r="AQ192" s="94"/>
    </row>
    <row r="193" spans="3:49" s="31" customFormat="1" ht="13.5">
      <c r="C193" s="98" t="s">
        <v>192</v>
      </c>
      <c r="D193" s="99">
        <f t="array" ref="D193:W193">+$Z190:$AS190</f>
        <v>0.3501929653184887</v>
      </c>
      <c r="E193" s="99">
        <v>8.9531415119947971E-2</v>
      </c>
      <c r="F193" s="99">
        <v>0.12767412458176414</v>
      </c>
      <c r="G193" s="99">
        <v>0.48222146178247099</v>
      </c>
      <c r="H193" s="99">
        <v>0.39474771690408444</v>
      </c>
      <c r="I193" s="99">
        <v>0.30639705830566066</v>
      </c>
      <c r="J193" s="99">
        <v>5.5680196330048289E-2</v>
      </c>
      <c r="K193" s="99">
        <v>0.35747176796945435</v>
      </c>
      <c r="L193" s="99">
        <v>0.23110713390356399</v>
      </c>
      <c r="M193" s="99">
        <v>0.36779093626230436</v>
      </c>
      <c r="N193" s="99">
        <v>0.62915693426597918</v>
      </c>
      <c r="O193" s="99">
        <v>0.47136425072776117</v>
      </c>
      <c r="P193" s="100">
        <v>0.50106538418309743</v>
      </c>
      <c r="Q193" s="99">
        <v>0.34417857134523627</v>
      </c>
      <c r="R193" s="99">
        <v>0.27322684843468026</v>
      </c>
      <c r="S193" s="99">
        <v>0.2954770336756985</v>
      </c>
      <c r="T193" s="99">
        <v>0.23171023916787242</v>
      </c>
      <c r="U193" s="99">
        <v>0.29684809602828538</v>
      </c>
      <c r="V193" s="571">
        <v>0</v>
      </c>
      <c r="W193" s="571">
        <v>3.5770490469312639E-2</v>
      </c>
      <c r="X193" s="42"/>
      <c r="Y193" s="42"/>
      <c r="Z193" s="42"/>
      <c r="AA193" s="42"/>
      <c r="AB193" s="42"/>
      <c r="AC193" s="42"/>
      <c r="AD193" s="42"/>
      <c r="AE193" s="42"/>
      <c r="AF193" s="42"/>
      <c r="AG193" s="42"/>
      <c r="AH193" s="42"/>
      <c r="AI193" s="42"/>
      <c r="AJ193" s="42"/>
      <c r="AK193" s="42"/>
      <c r="AL193" s="42"/>
      <c r="AM193" s="42"/>
      <c r="AN193" s="42"/>
      <c r="AO193" s="42"/>
      <c r="AP193" s="42"/>
      <c r="AQ193" s="94"/>
    </row>
    <row r="194" spans="3:49" s="31" customFormat="1" ht="10.7" customHeight="1">
      <c r="D194" s="50"/>
      <c r="E194" s="50"/>
      <c r="F194" s="50"/>
      <c r="G194" s="50"/>
      <c r="H194" s="50"/>
      <c r="I194" s="50"/>
      <c r="J194" s="50"/>
      <c r="K194" s="50"/>
      <c r="L194" s="50"/>
      <c r="M194" s="50"/>
      <c r="N194" s="50"/>
      <c r="O194" s="50"/>
      <c r="P194" s="50"/>
      <c r="Q194" s="50"/>
      <c r="R194" s="50"/>
      <c r="S194" s="50"/>
      <c r="T194" s="50"/>
      <c r="U194" s="50"/>
      <c r="V194" s="50"/>
      <c r="W194" s="50"/>
      <c r="X194" s="50"/>
      <c r="Y194" s="94"/>
      <c r="Z194" s="94"/>
      <c r="AA194" s="94"/>
      <c r="AB194" s="94"/>
      <c r="AC194" s="94"/>
      <c r="AD194" s="94"/>
      <c r="AE194" s="94"/>
      <c r="AF194" s="94"/>
      <c r="AG194" s="94"/>
      <c r="AH194" s="94"/>
      <c r="AI194" s="94"/>
      <c r="AJ194" s="94"/>
      <c r="AK194" s="94"/>
      <c r="AL194" s="94"/>
      <c r="AM194" s="94"/>
      <c r="AN194" s="94"/>
      <c r="AO194" s="94"/>
      <c r="AP194" s="94"/>
      <c r="AQ194" s="94"/>
    </row>
    <row r="195" spans="3:49" s="31" customFormat="1" ht="17.25">
      <c r="C195" s="32" t="s">
        <v>208</v>
      </c>
      <c r="D195" s="50"/>
      <c r="E195" s="50"/>
      <c r="F195" s="50"/>
      <c r="G195" s="50"/>
      <c r="H195" s="50"/>
      <c r="I195" s="50"/>
      <c r="J195" s="50"/>
      <c r="K195" s="50"/>
      <c r="L195" s="50"/>
      <c r="M195" s="50"/>
      <c r="N195" s="50"/>
      <c r="O195" s="50"/>
      <c r="P195" s="50"/>
      <c r="Q195" s="50"/>
      <c r="R195" s="50"/>
      <c r="S195" s="50"/>
      <c r="T195" s="50"/>
      <c r="U195" s="50"/>
      <c r="V195" s="50"/>
      <c r="W195" s="29" t="s">
        <v>55</v>
      </c>
      <c r="X195" s="50"/>
    </row>
    <row r="196" spans="3:49" s="31" customFormat="1" ht="13.5">
      <c r="C196" s="47"/>
      <c r="D196" s="596">
        <f t="array" ref="D196:AS197">+TRANSPOSE('入力 _県内外'!$B$6:$C$47)</f>
        <v>1</v>
      </c>
      <c r="E196" s="596">
        <v>2</v>
      </c>
      <c r="F196" s="596">
        <v>3</v>
      </c>
      <c r="G196" s="596">
        <v>4</v>
      </c>
      <c r="H196" s="596">
        <v>5</v>
      </c>
      <c r="I196" s="596">
        <v>6</v>
      </c>
      <c r="J196" s="596">
        <v>7</v>
      </c>
      <c r="K196" s="596">
        <v>8</v>
      </c>
      <c r="L196" s="596">
        <v>9</v>
      </c>
      <c r="M196" s="596">
        <v>10</v>
      </c>
      <c r="N196" s="596">
        <v>11</v>
      </c>
      <c r="O196" s="596">
        <v>12</v>
      </c>
      <c r="P196" s="596">
        <v>13</v>
      </c>
      <c r="Q196" s="596">
        <v>14</v>
      </c>
      <c r="R196" s="596">
        <v>15</v>
      </c>
      <c r="S196" s="596">
        <v>16</v>
      </c>
      <c r="T196" s="596">
        <v>17</v>
      </c>
      <c r="U196" s="596">
        <v>18</v>
      </c>
      <c r="V196" s="596">
        <v>19</v>
      </c>
      <c r="W196" s="596">
        <v>20</v>
      </c>
      <c r="X196" s="596">
        <v>21</v>
      </c>
      <c r="Y196" s="596">
        <v>22</v>
      </c>
      <c r="Z196" s="596">
        <v>23</v>
      </c>
      <c r="AA196" s="596">
        <v>24</v>
      </c>
      <c r="AB196" s="596">
        <v>25</v>
      </c>
      <c r="AC196" s="596">
        <v>26</v>
      </c>
      <c r="AD196" s="596">
        <v>27</v>
      </c>
      <c r="AE196" s="596">
        <v>28</v>
      </c>
      <c r="AF196" s="596">
        <v>29</v>
      </c>
      <c r="AG196" s="596">
        <v>30</v>
      </c>
      <c r="AH196" s="596">
        <v>31</v>
      </c>
      <c r="AI196" s="596">
        <v>32</v>
      </c>
      <c r="AJ196" s="596">
        <v>33</v>
      </c>
      <c r="AK196" s="596">
        <v>34</v>
      </c>
      <c r="AL196" s="596">
        <v>35</v>
      </c>
      <c r="AM196" s="596">
        <v>36</v>
      </c>
      <c r="AN196" s="596">
        <v>37</v>
      </c>
      <c r="AO196" s="596">
        <v>38</v>
      </c>
      <c r="AP196" s="596">
        <v>39</v>
      </c>
      <c r="AQ196" s="596">
        <v>40</v>
      </c>
      <c r="AR196" s="596">
        <v>41</v>
      </c>
      <c r="AS196" s="596">
        <v>42</v>
      </c>
      <c r="AT196" s="94" t="s">
        <v>586</v>
      </c>
      <c r="AU196" s="94"/>
      <c r="AV196" s="47"/>
      <c r="AW196" s="94" t="s">
        <v>586</v>
      </c>
    </row>
    <row r="197" spans="3:49" s="31" customFormat="1" ht="54">
      <c r="C197" s="73" t="s">
        <v>56</v>
      </c>
      <c r="D197" s="546" t="str">
        <v>農業　　　　　</v>
      </c>
      <c r="E197" s="546" t="str">
        <v>林業　　　　　</v>
      </c>
      <c r="F197" s="546" t="str">
        <v>漁業　　　　</v>
      </c>
      <c r="G197" s="546" t="str">
        <v>鉱業</v>
      </c>
      <c r="H197" s="546" t="str">
        <v>飲食料品　　　　　　　</v>
      </c>
      <c r="I197" s="546" t="str">
        <v>繊維製品　</v>
      </c>
      <c r="J197" s="546" t="str">
        <v>パルプ・紙・木製品</v>
      </c>
      <c r="K197" s="546" t="str">
        <v>化学製品  　　　  　</v>
      </c>
      <c r="L197" s="546" t="str">
        <v>石油・石炭製品　　　</v>
      </c>
      <c r="M197" s="546" t="str">
        <v>プラスチック・ゴム</v>
      </c>
      <c r="N197" s="546" t="str">
        <v>窯業・土石製品　　</v>
      </c>
      <c r="O197" s="546" t="str">
        <v>鉄鋼　　　　　　　　</v>
      </c>
      <c r="P197" s="546" t="str">
        <v>非鉄金属　　　　　　</v>
      </c>
      <c r="Q197" s="546" t="str">
        <v>金属製品　　　　　　</v>
      </c>
      <c r="R197" s="546" t="str">
        <v>はん用機械</v>
      </c>
      <c r="S197" s="546" t="str">
        <v>生産用機械</v>
      </c>
      <c r="T197" s="546" t="str">
        <v>業務用機械</v>
      </c>
      <c r="U197" s="546" t="str">
        <v>電子部品</v>
      </c>
      <c r="V197" s="546" t="str">
        <v>電気機械　　　　　　</v>
      </c>
      <c r="W197" s="546" t="str">
        <v>情報・通信機器</v>
      </c>
      <c r="X197" s="546" t="str">
        <v>輸送機械  　　　　　</v>
      </c>
      <c r="Y197" s="546" t="str">
        <v>その他の製造工業製品</v>
      </c>
      <c r="Z197" s="546" t="str">
        <v>建設　　　　　　　　</v>
      </c>
      <c r="AA197" s="546" t="str">
        <v>電力・ガス・熱供給</v>
      </c>
      <c r="AB197" s="546" t="str">
        <v>水道</v>
      </c>
      <c r="AC197" s="546" t="str">
        <v>廃棄物処理</v>
      </c>
      <c r="AD197" s="546" t="str">
        <v>商業　　　　　　　　</v>
      </c>
      <c r="AE197" s="546" t="str">
        <v>金融・保険　　　　　</v>
      </c>
      <c r="AF197" s="546" t="str">
        <v>不動産　　　　　　　</v>
      </c>
      <c r="AG197" s="546" t="str">
        <v>運輸・郵便　　　</v>
      </c>
      <c r="AH197" s="546" t="str">
        <v>情報通信</v>
      </c>
      <c r="AI197" s="546" t="str">
        <v>公務　　　　　　　　</v>
      </c>
      <c r="AJ197" s="546" t="str">
        <v>教育・研究　　　　　</v>
      </c>
      <c r="AK197" s="546" t="str">
        <v>医療・福祉</v>
      </c>
      <c r="AL197" s="546" t="str">
        <v>その他の非営利団体サービス</v>
      </c>
      <c r="AM197" s="546" t="str">
        <v>対事業所サービス</v>
      </c>
      <c r="AN197" s="546" t="str">
        <v>宿泊業</v>
      </c>
      <c r="AO197" s="546" t="str">
        <v>飲食サービス</v>
      </c>
      <c r="AP197" s="546" t="str">
        <v>娯楽サービス</v>
      </c>
      <c r="AQ197" s="546" t="str">
        <v>対個人サービス</v>
      </c>
      <c r="AR197" s="546" t="str">
        <v>事務用品</v>
      </c>
      <c r="AS197" s="546" t="str">
        <v>分類不明</v>
      </c>
      <c r="AT197" s="94" t="s">
        <v>586</v>
      </c>
      <c r="AU197" s="94"/>
      <c r="AV197" s="30" t="s">
        <v>90</v>
      </c>
      <c r="AW197" s="94" t="s">
        <v>586</v>
      </c>
    </row>
    <row r="198" spans="3:49" s="31" customFormat="1" ht="13.5">
      <c r="C198" s="74" t="s">
        <v>114</v>
      </c>
      <c r="D198" s="75">
        <f>D176*D$190</f>
        <v>0</v>
      </c>
      <c r="E198" s="75">
        <f t="shared" ref="E198:AS200" si="28">E176*E$190</f>
        <v>0</v>
      </c>
      <c r="F198" s="75">
        <f t="shared" si="28"/>
        <v>0</v>
      </c>
      <c r="G198" s="75">
        <f t="shared" si="28"/>
        <v>0</v>
      </c>
      <c r="H198" s="75">
        <f t="shared" si="28"/>
        <v>0</v>
      </c>
      <c r="I198" s="75">
        <f t="shared" si="28"/>
        <v>0</v>
      </c>
      <c r="J198" s="75">
        <f t="shared" si="28"/>
        <v>0</v>
      </c>
      <c r="K198" s="75">
        <f t="shared" si="28"/>
        <v>0</v>
      </c>
      <c r="L198" s="75">
        <f t="shared" si="28"/>
        <v>0</v>
      </c>
      <c r="M198" s="75">
        <f t="shared" si="28"/>
        <v>0</v>
      </c>
      <c r="N198" s="75">
        <f t="shared" si="28"/>
        <v>0</v>
      </c>
      <c r="O198" s="75">
        <f t="shared" si="28"/>
        <v>0</v>
      </c>
      <c r="P198" s="75">
        <f t="shared" si="28"/>
        <v>0</v>
      </c>
      <c r="Q198" s="92">
        <f t="shared" si="28"/>
        <v>0</v>
      </c>
      <c r="R198" s="92">
        <f t="shared" si="28"/>
        <v>0</v>
      </c>
      <c r="S198" s="92">
        <f t="shared" si="28"/>
        <v>0</v>
      </c>
      <c r="T198" s="92">
        <f t="shared" si="28"/>
        <v>0</v>
      </c>
      <c r="U198" s="92">
        <f t="shared" si="28"/>
        <v>0</v>
      </c>
      <c r="V198" s="92">
        <f t="shared" si="28"/>
        <v>0</v>
      </c>
      <c r="W198" s="75">
        <f t="shared" si="28"/>
        <v>0</v>
      </c>
      <c r="X198" s="75">
        <f t="shared" si="28"/>
        <v>0</v>
      </c>
      <c r="Y198" s="75">
        <f t="shared" si="28"/>
        <v>0</v>
      </c>
      <c r="Z198" s="75">
        <f t="shared" si="28"/>
        <v>0</v>
      </c>
      <c r="AA198" s="75">
        <f t="shared" si="28"/>
        <v>0</v>
      </c>
      <c r="AB198" s="75">
        <f t="shared" si="28"/>
        <v>0</v>
      </c>
      <c r="AC198" s="75">
        <f t="shared" si="28"/>
        <v>0</v>
      </c>
      <c r="AD198" s="75">
        <f t="shared" si="28"/>
        <v>0</v>
      </c>
      <c r="AE198" s="75">
        <f t="shared" si="28"/>
        <v>0</v>
      </c>
      <c r="AF198" s="75">
        <f t="shared" si="28"/>
        <v>0</v>
      </c>
      <c r="AG198" s="75">
        <f t="shared" si="28"/>
        <v>0</v>
      </c>
      <c r="AH198" s="75">
        <f t="shared" si="28"/>
        <v>0</v>
      </c>
      <c r="AI198" s="75">
        <f t="shared" si="28"/>
        <v>0</v>
      </c>
      <c r="AJ198" s="75">
        <f t="shared" si="28"/>
        <v>0</v>
      </c>
      <c r="AK198" s="75">
        <f t="shared" si="28"/>
        <v>0</v>
      </c>
      <c r="AL198" s="75">
        <f t="shared" si="28"/>
        <v>0</v>
      </c>
      <c r="AM198" s="75">
        <f t="shared" si="28"/>
        <v>0</v>
      </c>
      <c r="AN198" s="75">
        <f t="shared" si="28"/>
        <v>0</v>
      </c>
      <c r="AO198" s="75">
        <f t="shared" si="28"/>
        <v>0</v>
      </c>
      <c r="AP198" s="75">
        <f t="shared" si="28"/>
        <v>0</v>
      </c>
      <c r="AQ198" s="75">
        <f t="shared" si="28"/>
        <v>0</v>
      </c>
      <c r="AR198" s="75">
        <f t="shared" si="28"/>
        <v>0</v>
      </c>
      <c r="AS198" s="75">
        <f t="shared" si="28"/>
        <v>0</v>
      </c>
      <c r="AV198" s="568">
        <f>+SUM(D198:AS198)-X204</f>
        <v>0</v>
      </c>
    </row>
    <row r="199" spans="3:49" s="31" customFormat="1" ht="13.5">
      <c r="C199" s="77" t="s">
        <v>115</v>
      </c>
      <c r="D199" s="37">
        <f t="shared" ref="D199:S200" si="29">D177*D$190</f>
        <v>0</v>
      </c>
      <c r="E199" s="37">
        <f t="shared" si="29"/>
        <v>0</v>
      </c>
      <c r="F199" s="37">
        <f t="shared" si="29"/>
        <v>0</v>
      </c>
      <c r="G199" s="37">
        <f t="shared" si="29"/>
        <v>0</v>
      </c>
      <c r="H199" s="37">
        <f t="shared" si="29"/>
        <v>0</v>
      </c>
      <c r="I199" s="37">
        <f t="shared" si="29"/>
        <v>0</v>
      </c>
      <c r="J199" s="37">
        <f t="shared" si="29"/>
        <v>0</v>
      </c>
      <c r="K199" s="37">
        <f t="shared" si="29"/>
        <v>0</v>
      </c>
      <c r="L199" s="37">
        <f t="shared" si="29"/>
        <v>0</v>
      </c>
      <c r="M199" s="37">
        <f t="shared" si="29"/>
        <v>0</v>
      </c>
      <c r="N199" s="37">
        <f t="shared" si="29"/>
        <v>0</v>
      </c>
      <c r="O199" s="37">
        <f t="shared" si="29"/>
        <v>0</v>
      </c>
      <c r="P199" s="37">
        <f t="shared" si="29"/>
        <v>0</v>
      </c>
      <c r="Q199" s="93">
        <f t="shared" si="29"/>
        <v>0</v>
      </c>
      <c r="R199" s="93">
        <f t="shared" si="29"/>
        <v>0</v>
      </c>
      <c r="S199" s="93">
        <f t="shared" si="29"/>
        <v>0</v>
      </c>
      <c r="T199" s="93">
        <f t="shared" si="28"/>
        <v>0</v>
      </c>
      <c r="U199" s="93">
        <f t="shared" si="28"/>
        <v>0</v>
      </c>
      <c r="V199" s="93">
        <f t="shared" si="28"/>
        <v>0</v>
      </c>
      <c r="W199" s="37">
        <f t="shared" si="28"/>
        <v>0</v>
      </c>
      <c r="X199" s="37">
        <f t="shared" si="28"/>
        <v>0</v>
      </c>
      <c r="Y199" s="37">
        <f t="shared" si="28"/>
        <v>0</v>
      </c>
      <c r="Z199" s="37">
        <f t="shared" si="28"/>
        <v>0</v>
      </c>
      <c r="AA199" s="37">
        <f t="shared" si="28"/>
        <v>0</v>
      </c>
      <c r="AB199" s="37">
        <f t="shared" si="28"/>
        <v>0</v>
      </c>
      <c r="AC199" s="37">
        <f t="shared" si="28"/>
        <v>0</v>
      </c>
      <c r="AD199" s="37">
        <f t="shared" si="28"/>
        <v>0</v>
      </c>
      <c r="AE199" s="37">
        <f t="shared" si="28"/>
        <v>0</v>
      </c>
      <c r="AF199" s="37">
        <f t="shared" si="28"/>
        <v>0</v>
      </c>
      <c r="AG199" s="37">
        <f t="shared" si="28"/>
        <v>0</v>
      </c>
      <c r="AH199" s="37">
        <f t="shared" si="28"/>
        <v>0</v>
      </c>
      <c r="AI199" s="37">
        <f t="shared" si="28"/>
        <v>0</v>
      </c>
      <c r="AJ199" s="37">
        <f t="shared" si="28"/>
        <v>0</v>
      </c>
      <c r="AK199" s="37">
        <f t="shared" si="28"/>
        <v>0</v>
      </c>
      <c r="AL199" s="37">
        <f t="shared" si="28"/>
        <v>0</v>
      </c>
      <c r="AM199" s="37">
        <f t="shared" si="28"/>
        <v>0</v>
      </c>
      <c r="AN199" s="37">
        <f t="shared" si="28"/>
        <v>0</v>
      </c>
      <c r="AO199" s="37">
        <f t="shared" si="28"/>
        <v>0</v>
      </c>
      <c r="AP199" s="37">
        <f t="shared" si="28"/>
        <v>0</v>
      </c>
      <c r="AQ199" s="37">
        <f t="shared" si="28"/>
        <v>0</v>
      </c>
      <c r="AR199" s="37">
        <f t="shared" si="28"/>
        <v>0</v>
      </c>
      <c r="AS199" s="37">
        <f t="shared" si="28"/>
        <v>0</v>
      </c>
      <c r="AV199" s="568">
        <f t="shared" ref="AV199:AV201" si="30">+SUM(D199:AS199)-X205</f>
        <v>0</v>
      </c>
    </row>
    <row r="200" spans="3:49" s="31" customFormat="1" ht="13.5">
      <c r="C200" s="77" t="s">
        <v>116</v>
      </c>
      <c r="D200" s="37">
        <f t="shared" si="29"/>
        <v>0</v>
      </c>
      <c r="E200" s="37">
        <f t="shared" si="28"/>
        <v>0</v>
      </c>
      <c r="F200" s="37">
        <f t="shared" si="28"/>
        <v>0</v>
      </c>
      <c r="G200" s="37">
        <f t="shared" si="28"/>
        <v>0</v>
      </c>
      <c r="H200" s="37">
        <f t="shared" si="28"/>
        <v>0</v>
      </c>
      <c r="I200" s="37">
        <f t="shared" si="28"/>
        <v>0</v>
      </c>
      <c r="J200" s="37">
        <f t="shared" si="28"/>
        <v>0</v>
      </c>
      <c r="K200" s="37">
        <f t="shared" si="28"/>
        <v>0</v>
      </c>
      <c r="L200" s="37">
        <f t="shared" si="28"/>
        <v>0</v>
      </c>
      <c r="M200" s="37">
        <f t="shared" si="28"/>
        <v>0</v>
      </c>
      <c r="N200" s="37">
        <f t="shared" si="28"/>
        <v>0</v>
      </c>
      <c r="O200" s="37">
        <f t="shared" si="28"/>
        <v>0</v>
      </c>
      <c r="P200" s="37">
        <f t="shared" si="28"/>
        <v>0</v>
      </c>
      <c r="Q200" s="93">
        <f t="shared" si="28"/>
        <v>0</v>
      </c>
      <c r="R200" s="93">
        <f t="shared" si="28"/>
        <v>0</v>
      </c>
      <c r="S200" s="93">
        <f t="shared" si="28"/>
        <v>0</v>
      </c>
      <c r="T200" s="93">
        <f t="shared" si="28"/>
        <v>0</v>
      </c>
      <c r="U200" s="93">
        <f t="shared" si="28"/>
        <v>0</v>
      </c>
      <c r="V200" s="93">
        <f t="shared" si="28"/>
        <v>0</v>
      </c>
      <c r="W200" s="37">
        <f t="shared" si="28"/>
        <v>0</v>
      </c>
      <c r="X200" s="37">
        <f t="shared" si="28"/>
        <v>0</v>
      </c>
      <c r="Y200" s="37">
        <f t="shared" si="28"/>
        <v>0</v>
      </c>
      <c r="Z200" s="37">
        <f t="shared" si="28"/>
        <v>0</v>
      </c>
      <c r="AA200" s="37">
        <f t="shared" si="28"/>
        <v>0</v>
      </c>
      <c r="AB200" s="37">
        <f t="shared" si="28"/>
        <v>0</v>
      </c>
      <c r="AC200" s="37">
        <f t="shared" si="28"/>
        <v>0</v>
      </c>
      <c r="AD200" s="37">
        <f t="shared" si="28"/>
        <v>0</v>
      </c>
      <c r="AE200" s="37">
        <f t="shared" si="28"/>
        <v>0</v>
      </c>
      <c r="AF200" s="37">
        <f t="shared" si="28"/>
        <v>0</v>
      </c>
      <c r="AG200" s="37">
        <f t="shared" si="28"/>
        <v>0</v>
      </c>
      <c r="AH200" s="37">
        <f t="shared" si="28"/>
        <v>0</v>
      </c>
      <c r="AI200" s="37">
        <f t="shared" si="28"/>
        <v>0</v>
      </c>
      <c r="AJ200" s="37">
        <f t="shared" si="28"/>
        <v>0</v>
      </c>
      <c r="AK200" s="37">
        <f t="shared" si="28"/>
        <v>0</v>
      </c>
      <c r="AL200" s="37">
        <f t="shared" si="28"/>
        <v>0</v>
      </c>
      <c r="AM200" s="37">
        <f t="shared" si="28"/>
        <v>0</v>
      </c>
      <c r="AN200" s="37">
        <f t="shared" si="28"/>
        <v>0</v>
      </c>
      <c r="AO200" s="37">
        <f t="shared" si="28"/>
        <v>0</v>
      </c>
      <c r="AP200" s="37">
        <f t="shared" si="28"/>
        <v>0</v>
      </c>
      <c r="AQ200" s="37">
        <f t="shared" si="28"/>
        <v>0</v>
      </c>
      <c r="AR200" s="37">
        <f t="shared" si="28"/>
        <v>0</v>
      </c>
      <c r="AS200" s="37">
        <f t="shared" si="28"/>
        <v>0</v>
      </c>
      <c r="AV200" s="568">
        <f t="shared" si="30"/>
        <v>0</v>
      </c>
    </row>
    <row r="201" spans="3:49" s="31" customFormat="1" ht="13.5">
      <c r="C201" s="77" t="s">
        <v>107</v>
      </c>
      <c r="D201" s="37">
        <f t="shared" ref="D201" si="31">SUM(D198:D200)</f>
        <v>0</v>
      </c>
      <c r="E201" s="37">
        <f t="shared" ref="E201:AS201" si="32">SUM(E198:E200)</f>
        <v>0</v>
      </c>
      <c r="F201" s="37">
        <f t="shared" si="32"/>
        <v>0</v>
      </c>
      <c r="G201" s="37">
        <f t="shared" si="32"/>
        <v>0</v>
      </c>
      <c r="H201" s="37">
        <f t="shared" si="32"/>
        <v>0</v>
      </c>
      <c r="I201" s="37">
        <f t="shared" si="32"/>
        <v>0</v>
      </c>
      <c r="J201" s="37">
        <f t="shared" si="32"/>
        <v>0</v>
      </c>
      <c r="K201" s="37">
        <f t="shared" si="32"/>
        <v>0</v>
      </c>
      <c r="L201" s="37">
        <f t="shared" si="32"/>
        <v>0</v>
      </c>
      <c r="M201" s="37">
        <f t="shared" si="32"/>
        <v>0</v>
      </c>
      <c r="N201" s="37">
        <f t="shared" si="32"/>
        <v>0</v>
      </c>
      <c r="O201" s="37">
        <f t="shared" si="32"/>
        <v>0</v>
      </c>
      <c r="P201" s="37">
        <f t="shared" si="32"/>
        <v>0</v>
      </c>
      <c r="Q201" s="93">
        <f t="shared" si="32"/>
        <v>0</v>
      </c>
      <c r="R201" s="93">
        <f t="shared" si="32"/>
        <v>0</v>
      </c>
      <c r="S201" s="93">
        <f t="shared" si="32"/>
        <v>0</v>
      </c>
      <c r="T201" s="93">
        <f t="shared" si="32"/>
        <v>0</v>
      </c>
      <c r="U201" s="93">
        <f t="shared" si="32"/>
        <v>0</v>
      </c>
      <c r="V201" s="93">
        <f t="shared" si="32"/>
        <v>0</v>
      </c>
      <c r="W201" s="37">
        <f t="shared" si="32"/>
        <v>0</v>
      </c>
      <c r="X201" s="41">
        <f t="shared" si="32"/>
        <v>0</v>
      </c>
      <c r="Y201" s="41">
        <f t="shared" si="32"/>
        <v>0</v>
      </c>
      <c r="Z201" s="41">
        <f t="shared" si="32"/>
        <v>0</v>
      </c>
      <c r="AA201" s="41">
        <f t="shared" si="32"/>
        <v>0</v>
      </c>
      <c r="AB201" s="41">
        <f t="shared" si="32"/>
        <v>0</v>
      </c>
      <c r="AC201" s="41">
        <f t="shared" si="32"/>
        <v>0</v>
      </c>
      <c r="AD201" s="41">
        <f t="shared" si="32"/>
        <v>0</v>
      </c>
      <c r="AE201" s="41">
        <f t="shared" si="32"/>
        <v>0</v>
      </c>
      <c r="AF201" s="41">
        <f t="shared" si="32"/>
        <v>0</v>
      </c>
      <c r="AG201" s="41">
        <f t="shared" si="32"/>
        <v>0</v>
      </c>
      <c r="AH201" s="41">
        <f t="shared" si="32"/>
        <v>0</v>
      </c>
      <c r="AI201" s="41">
        <f t="shared" si="32"/>
        <v>0</v>
      </c>
      <c r="AJ201" s="41">
        <f t="shared" si="32"/>
        <v>0</v>
      </c>
      <c r="AK201" s="41">
        <f t="shared" si="32"/>
        <v>0</v>
      </c>
      <c r="AL201" s="41">
        <f t="shared" si="32"/>
        <v>0</v>
      </c>
      <c r="AM201" s="41">
        <f t="shared" si="32"/>
        <v>0</v>
      </c>
      <c r="AN201" s="41">
        <f t="shared" si="32"/>
        <v>0</v>
      </c>
      <c r="AO201" s="41">
        <f t="shared" si="32"/>
        <v>0</v>
      </c>
      <c r="AP201" s="41">
        <f t="shared" si="32"/>
        <v>0</v>
      </c>
      <c r="AQ201" s="41">
        <f t="shared" si="32"/>
        <v>0</v>
      </c>
      <c r="AR201" s="41">
        <f t="shared" si="32"/>
        <v>0</v>
      </c>
      <c r="AS201" s="41">
        <f t="shared" si="32"/>
        <v>0</v>
      </c>
      <c r="AV201" s="568">
        <f t="shared" si="30"/>
        <v>0</v>
      </c>
    </row>
    <row r="202" spans="3:49" s="31" customFormat="1" ht="13.5">
      <c r="C202" s="47"/>
      <c r="D202" s="545">
        <f t="array" ref="D202:W203">+Z196:AS197</f>
        <v>23</v>
      </c>
      <c r="E202" s="545">
        <v>24</v>
      </c>
      <c r="F202" s="545">
        <v>25</v>
      </c>
      <c r="G202" s="545">
        <v>26</v>
      </c>
      <c r="H202" s="545">
        <v>27</v>
      </c>
      <c r="I202" s="545">
        <v>28</v>
      </c>
      <c r="J202" s="545">
        <v>29</v>
      </c>
      <c r="K202" s="545">
        <v>30</v>
      </c>
      <c r="L202" s="545">
        <v>31</v>
      </c>
      <c r="M202" s="545">
        <v>32</v>
      </c>
      <c r="N202" s="545">
        <v>33</v>
      </c>
      <c r="O202" s="545">
        <v>34</v>
      </c>
      <c r="P202" s="545">
        <v>35</v>
      </c>
      <c r="Q202" s="545">
        <v>36</v>
      </c>
      <c r="R202" s="545">
        <v>37</v>
      </c>
      <c r="S202" s="545">
        <v>38</v>
      </c>
      <c r="T202" s="545">
        <v>39</v>
      </c>
      <c r="U202" s="545">
        <v>40</v>
      </c>
      <c r="V202" s="545">
        <v>41</v>
      </c>
      <c r="W202" s="545">
        <v>42</v>
      </c>
      <c r="X202" s="545"/>
    </row>
    <row r="203" spans="3:49" s="31" customFormat="1" ht="54">
      <c r="C203" s="73" t="s">
        <v>56</v>
      </c>
      <c r="D203" s="546" t="str">
        <v>建設　　　　　　　　</v>
      </c>
      <c r="E203" s="546" t="str">
        <v>電力・ガス・熱供給</v>
      </c>
      <c r="F203" s="546" t="str">
        <v>水道</v>
      </c>
      <c r="G203" s="546" t="str">
        <v>廃棄物処理</v>
      </c>
      <c r="H203" s="546" t="str">
        <v>商業　　　　　　　　</v>
      </c>
      <c r="I203" s="546" t="str">
        <v>金融・保険　　　　　</v>
      </c>
      <c r="J203" s="546" t="str">
        <v>不動産　　　　　　　</v>
      </c>
      <c r="K203" s="546" t="str">
        <v>運輸・郵便　　　</v>
      </c>
      <c r="L203" s="546" t="str">
        <v>情報通信</v>
      </c>
      <c r="M203" s="546" t="str">
        <v>公務　　　　　　　　</v>
      </c>
      <c r="N203" s="546" t="str">
        <v>教育・研究　　　　　</v>
      </c>
      <c r="O203" s="546" t="str">
        <v>医療・福祉</v>
      </c>
      <c r="P203" s="546" t="str">
        <v>その他の非営利団体サービス</v>
      </c>
      <c r="Q203" s="546" t="str">
        <v>対事業所サービス</v>
      </c>
      <c r="R203" s="546" t="str">
        <v>宿泊業</v>
      </c>
      <c r="S203" s="546" t="str">
        <v>飲食サービス</v>
      </c>
      <c r="T203" s="546" t="str">
        <v>娯楽サービス</v>
      </c>
      <c r="U203" s="546" t="str">
        <v>対個人サービス</v>
      </c>
      <c r="V203" s="546" t="str">
        <v>事務用品</v>
      </c>
      <c r="W203" s="546" t="str">
        <v>分類不明</v>
      </c>
      <c r="X203" s="546" t="s">
        <v>90</v>
      </c>
    </row>
    <row r="204" spans="3:49" s="31" customFormat="1" ht="13.5">
      <c r="C204" s="74" t="s">
        <v>114</v>
      </c>
      <c r="D204" s="75">
        <f t="array" ref="D204:W207">+Z198:AS201</f>
        <v>0</v>
      </c>
      <c r="E204" s="75">
        <v>0</v>
      </c>
      <c r="F204" s="75">
        <v>0</v>
      </c>
      <c r="G204" s="75">
        <v>0</v>
      </c>
      <c r="H204" s="75">
        <v>0</v>
      </c>
      <c r="I204" s="75">
        <v>0</v>
      </c>
      <c r="J204" s="75">
        <v>0</v>
      </c>
      <c r="K204" s="75">
        <v>0</v>
      </c>
      <c r="L204" s="75">
        <v>0</v>
      </c>
      <c r="M204" s="75">
        <v>0</v>
      </c>
      <c r="N204" s="75">
        <v>0</v>
      </c>
      <c r="O204" s="75">
        <v>0</v>
      </c>
      <c r="P204" s="75">
        <v>0</v>
      </c>
      <c r="Q204" s="92">
        <v>0</v>
      </c>
      <c r="R204" s="92">
        <v>0</v>
      </c>
      <c r="S204" s="92">
        <v>0</v>
      </c>
      <c r="T204" s="92">
        <v>0</v>
      </c>
      <c r="U204" s="92">
        <v>0</v>
      </c>
      <c r="V204" s="92">
        <v>0</v>
      </c>
      <c r="W204" s="75">
        <v>0</v>
      </c>
      <c r="X204" s="75">
        <f>SUM(D198:Y198,D204:W204)</f>
        <v>0</v>
      </c>
    </row>
    <row r="205" spans="3:49" s="31" customFormat="1" ht="13.5">
      <c r="C205" s="77" t="s">
        <v>115</v>
      </c>
      <c r="D205" s="93">
        <v>0</v>
      </c>
      <c r="E205" s="93">
        <v>0</v>
      </c>
      <c r="F205" s="93">
        <v>0</v>
      </c>
      <c r="G205" s="93">
        <v>0</v>
      </c>
      <c r="H205" s="93">
        <v>0</v>
      </c>
      <c r="I205" s="93">
        <v>0</v>
      </c>
      <c r="J205" s="93">
        <v>0</v>
      </c>
      <c r="K205" s="93">
        <v>0</v>
      </c>
      <c r="L205" s="93">
        <v>0</v>
      </c>
      <c r="M205" s="93">
        <v>0</v>
      </c>
      <c r="N205" s="93">
        <v>0</v>
      </c>
      <c r="O205" s="93">
        <v>0</v>
      </c>
      <c r="P205" s="93">
        <v>0</v>
      </c>
      <c r="Q205" s="93">
        <v>0</v>
      </c>
      <c r="R205" s="93">
        <v>0</v>
      </c>
      <c r="S205" s="93">
        <v>0</v>
      </c>
      <c r="T205" s="93">
        <v>0</v>
      </c>
      <c r="U205" s="93">
        <v>0</v>
      </c>
      <c r="V205" s="93">
        <v>0</v>
      </c>
      <c r="W205" s="37">
        <v>0</v>
      </c>
      <c r="X205" s="37">
        <f>SUM(D199:Y199,D205:W205)</f>
        <v>0</v>
      </c>
    </row>
    <row r="206" spans="3:49" s="31" customFormat="1" ht="13.5">
      <c r="C206" s="77" t="s">
        <v>116</v>
      </c>
      <c r="D206" s="37">
        <v>0</v>
      </c>
      <c r="E206" s="37">
        <v>0</v>
      </c>
      <c r="F206" s="37">
        <v>0</v>
      </c>
      <c r="G206" s="37">
        <v>0</v>
      </c>
      <c r="H206" s="37">
        <v>0</v>
      </c>
      <c r="I206" s="37">
        <v>0</v>
      </c>
      <c r="J206" s="37">
        <v>0</v>
      </c>
      <c r="K206" s="37">
        <v>0</v>
      </c>
      <c r="L206" s="37">
        <v>0</v>
      </c>
      <c r="M206" s="37">
        <v>0</v>
      </c>
      <c r="N206" s="37">
        <v>0</v>
      </c>
      <c r="O206" s="37">
        <v>0</v>
      </c>
      <c r="P206" s="37">
        <v>0</v>
      </c>
      <c r="Q206" s="93">
        <v>0</v>
      </c>
      <c r="R206" s="93">
        <v>0</v>
      </c>
      <c r="S206" s="93">
        <v>0</v>
      </c>
      <c r="T206" s="93">
        <v>0</v>
      </c>
      <c r="U206" s="93">
        <v>0</v>
      </c>
      <c r="V206" s="93">
        <v>0</v>
      </c>
      <c r="W206" s="37">
        <v>0</v>
      </c>
      <c r="X206" s="37">
        <f>SUM(D200:Y200,D206:W206)</f>
        <v>0</v>
      </c>
    </row>
    <row r="207" spans="3:49" s="31" customFormat="1" ht="13.5">
      <c r="C207" s="79" t="s">
        <v>107</v>
      </c>
      <c r="D207" s="41">
        <v>0</v>
      </c>
      <c r="E207" s="41">
        <v>0</v>
      </c>
      <c r="F207" s="41">
        <v>0</v>
      </c>
      <c r="G207" s="41">
        <v>0</v>
      </c>
      <c r="H207" s="41">
        <v>0</v>
      </c>
      <c r="I207" s="41">
        <v>0</v>
      </c>
      <c r="J207" s="41">
        <v>0</v>
      </c>
      <c r="K207" s="41">
        <v>0</v>
      </c>
      <c r="L207" s="41">
        <v>0</v>
      </c>
      <c r="M207" s="41">
        <v>0</v>
      </c>
      <c r="N207" s="41">
        <v>0</v>
      </c>
      <c r="O207" s="41">
        <v>0</v>
      </c>
      <c r="P207" s="41">
        <v>0</v>
      </c>
      <c r="Q207" s="41">
        <v>0</v>
      </c>
      <c r="R207" s="41">
        <v>0</v>
      </c>
      <c r="S207" s="41">
        <v>0</v>
      </c>
      <c r="T207" s="41">
        <v>0</v>
      </c>
      <c r="U207" s="41">
        <v>0</v>
      </c>
      <c r="V207" s="41">
        <v>0</v>
      </c>
      <c r="W207" s="41">
        <v>0</v>
      </c>
      <c r="X207" s="41">
        <f>SUM(D201:Y201,D207:W207)</f>
        <v>0</v>
      </c>
    </row>
    <row r="208" spans="3:49" s="31" customFormat="1" ht="10.7" customHeight="1">
      <c r="D208" s="50"/>
      <c r="E208" s="50"/>
      <c r="F208" s="50"/>
      <c r="G208" s="50"/>
      <c r="H208" s="50"/>
      <c r="I208" s="50"/>
      <c r="J208" s="50"/>
      <c r="K208" s="50"/>
      <c r="L208" s="50"/>
      <c r="M208" s="50"/>
      <c r="N208" s="50"/>
      <c r="O208" s="50"/>
      <c r="P208" s="50"/>
      <c r="Q208" s="50"/>
      <c r="R208" s="50"/>
      <c r="S208" s="50"/>
      <c r="T208" s="50"/>
      <c r="U208" s="50"/>
      <c r="V208" s="50"/>
      <c r="W208" s="50"/>
      <c r="X208" s="50"/>
    </row>
    <row r="209" spans="3:49" s="31" customFormat="1" ht="13.5">
      <c r="C209" s="31" t="s">
        <v>119</v>
      </c>
      <c r="D209" s="50"/>
      <c r="E209" s="50"/>
      <c r="F209" s="50"/>
      <c r="G209" s="50"/>
      <c r="H209" s="50"/>
      <c r="I209" s="50"/>
      <c r="J209" s="50"/>
      <c r="K209" s="50"/>
      <c r="L209" s="50"/>
      <c r="M209" s="50"/>
      <c r="N209" s="50"/>
      <c r="O209" s="50"/>
      <c r="P209" s="50"/>
      <c r="Q209" s="50"/>
      <c r="R209" s="50"/>
      <c r="S209" s="50"/>
      <c r="T209" s="50"/>
      <c r="U209" s="50"/>
      <c r="V209" s="50"/>
      <c r="W209" s="50"/>
      <c r="X209" s="50"/>
    </row>
    <row r="210" spans="3:49" s="31" customFormat="1" ht="10.7" customHeight="1">
      <c r="D210" s="50"/>
      <c r="E210" s="50"/>
      <c r="F210" s="50"/>
      <c r="G210" s="50"/>
      <c r="H210" s="50"/>
      <c r="I210" s="50"/>
      <c r="J210" s="50"/>
      <c r="K210" s="50"/>
      <c r="L210" s="50"/>
      <c r="M210" s="50"/>
      <c r="N210" s="50"/>
      <c r="O210" s="50"/>
      <c r="P210" s="50"/>
      <c r="Q210" s="50"/>
      <c r="R210" s="50"/>
      <c r="S210" s="50"/>
      <c r="T210" s="50"/>
      <c r="U210" s="50"/>
      <c r="V210" s="50"/>
      <c r="W210" s="50"/>
      <c r="X210" s="50"/>
    </row>
    <row r="211" spans="3:49" s="31" customFormat="1" ht="10.7" customHeight="1">
      <c r="D211" s="50"/>
      <c r="E211" s="50"/>
      <c r="F211" s="50"/>
      <c r="G211" s="50"/>
      <c r="H211" s="50"/>
      <c r="I211" s="50"/>
      <c r="J211" s="50"/>
      <c r="K211" s="50"/>
      <c r="L211" s="50"/>
      <c r="M211" s="50"/>
      <c r="N211" s="50"/>
      <c r="O211" s="50"/>
      <c r="P211" s="50"/>
      <c r="Q211" s="50"/>
      <c r="R211" s="50"/>
      <c r="S211" s="50"/>
      <c r="T211" s="50"/>
      <c r="U211" s="50"/>
      <c r="V211" s="50"/>
      <c r="W211" s="50"/>
      <c r="X211" s="50"/>
    </row>
    <row r="212" spans="3:49" s="31" customFormat="1" ht="18.75">
      <c r="C212" s="49" t="s">
        <v>209</v>
      </c>
      <c r="D212" s="50"/>
      <c r="E212" s="50"/>
      <c r="F212" s="50"/>
      <c r="G212" s="50"/>
      <c r="H212" s="50"/>
      <c r="I212" s="50"/>
      <c r="J212" s="50"/>
      <c r="K212" s="50"/>
      <c r="L212" s="50"/>
      <c r="M212" s="50"/>
      <c r="N212" s="50"/>
      <c r="O212" s="50"/>
      <c r="P212" s="50"/>
      <c r="Q212" s="50"/>
      <c r="R212" s="50"/>
      <c r="S212" s="50"/>
      <c r="T212" s="50"/>
      <c r="U212" s="50"/>
      <c r="V212" s="50"/>
      <c r="W212" s="50"/>
      <c r="X212" s="50"/>
    </row>
    <row r="213" spans="3:49" s="31" customFormat="1" ht="10.7" customHeight="1">
      <c r="D213" s="50"/>
      <c r="E213" s="50"/>
      <c r="F213" s="50"/>
      <c r="G213" s="50"/>
      <c r="H213" s="50"/>
      <c r="I213" s="50"/>
      <c r="J213" s="50"/>
      <c r="K213" s="50"/>
      <c r="L213" s="50"/>
      <c r="M213" s="50"/>
      <c r="N213" s="50"/>
      <c r="O213" s="50"/>
      <c r="P213" s="50"/>
      <c r="Q213" s="50"/>
      <c r="R213" s="50"/>
      <c r="S213" s="50"/>
      <c r="T213" s="50"/>
      <c r="U213" s="50"/>
      <c r="V213" s="50"/>
      <c r="W213" s="50"/>
      <c r="X213" s="50"/>
    </row>
    <row r="214" spans="3:49" s="31" customFormat="1" ht="17.25">
      <c r="C214" s="32" t="s">
        <v>210</v>
      </c>
      <c r="D214" s="50"/>
      <c r="E214" s="50"/>
      <c r="F214" s="50"/>
      <c r="G214" s="50"/>
      <c r="H214" s="50"/>
      <c r="I214" s="50"/>
      <c r="J214" s="50"/>
      <c r="K214" s="50"/>
      <c r="L214" s="50"/>
      <c r="M214" s="50"/>
      <c r="N214" s="50"/>
      <c r="O214" s="50"/>
      <c r="P214" s="50"/>
      <c r="Q214" s="50"/>
      <c r="R214" s="50"/>
      <c r="S214" s="50"/>
      <c r="T214" s="50"/>
      <c r="U214" s="50"/>
      <c r="V214" s="50"/>
      <c r="W214" s="29" t="s">
        <v>55</v>
      </c>
      <c r="X214" s="50"/>
    </row>
    <row r="215" spans="3:49" s="31" customFormat="1" ht="13.5">
      <c r="C215" s="47"/>
      <c r="D215" s="596">
        <f t="array" ref="D215:AS216">+TRANSPOSE('入力 _県内外'!$B$6:$C$47)</f>
        <v>1</v>
      </c>
      <c r="E215" s="596">
        <v>2</v>
      </c>
      <c r="F215" s="596">
        <v>3</v>
      </c>
      <c r="G215" s="596">
        <v>4</v>
      </c>
      <c r="H215" s="596">
        <v>5</v>
      </c>
      <c r="I215" s="596">
        <v>6</v>
      </c>
      <c r="J215" s="596">
        <v>7</v>
      </c>
      <c r="K215" s="596">
        <v>8</v>
      </c>
      <c r="L215" s="596">
        <v>9</v>
      </c>
      <c r="M215" s="596">
        <v>10</v>
      </c>
      <c r="N215" s="596">
        <v>11</v>
      </c>
      <c r="O215" s="596">
        <v>12</v>
      </c>
      <c r="P215" s="596">
        <v>13</v>
      </c>
      <c r="Q215" s="596">
        <v>14</v>
      </c>
      <c r="R215" s="596">
        <v>15</v>
      </c>
      <c r="S215" s="596">
        <v>16</v>
      </c>
      <c r="T215" s="596">
        <v>17</v>
      </c>
      <c r="U215" s="596">
        <v>18</v>
      </c>
      <c r="V215" s="596">
        <v>19</v>
      </c>
      <c r="W215" s="596">
        <v>20</v>
      </c>
      <c r="X215" s="596">
        <v>21</v>
      </c>
      <c r="Y215" s="596">
        <v>22</v>
      </c>
      <c r="Z215" s="596">
        <v>23</v>
      </c>
      <c r="AA215" s="596">
        <v>24</v>
      </c>
      <c r="AB215" s="596">
        <v>25</v>
      </c>
      <c r="AC215" s="596">
        <v>26</v>
      </c>
      <c r="AD215" s="596">
        <v>27</v>
      </c>
      <c r="AE215" s="596">
        <v>28</v>
      </c>
      <c r="AF215" s="596">
        <v>29</v>
      </c>
      <c r="AG215" s="596">
        <v>30</v>
      </c>
      <c r="AH215" s="596">
        <v>31</v>
      </c>
      <c r="AI215" s="596">
        <v>32</v>
      </c>
      <c r="AJ215" s="596">
        <v>33</v>
      </c>
      <c r="AK215" s="596">
        <v>34</v>
      </c>
      <c r="AL215" s="596">
        <v>35</v>
      </c>
      <c r="AM215" s="596">
        <v>36</v>
      </c>
      <c r="AN215" s="596">
        <v>37</v>
      </c>
      <c r="AO215" s="596">
        <v>38</v>
      </c>
      <c r="AP215" s="596">
        <v>39</v>
      </c>
      <c r="AQ215" s="596">
        <v>40</v>
      </c>
      <c r="AR215" s="596">
        <v>41</v>
      </c>
      <c r="AS215" s="596">
        <v>42</v>
      </c>
      <c r="AT215" s="94" t="s">
        <v>586</v>
      </c>
      <c r="AU215" s="94"/>
      <c r="AV215" s="47"/>
      <c r="AW215" s="94" t="s">
        <v>586</v>
      </c>
    </row>
    <row r="216" spans="3:49" s="31" customFormat="1" ht="54">
      <c r="C216" s="73" t="s">
        <v>56</v>
      </c>
      <c r="D216" s="546" t="str">
        <v>農業　　　　　</v>
      </c>
      <c r="E216" s="546" t="str">
        <v>林業　　　　　</v>
      </c>
      <c r="F216" s="546" t="str">
        <v>漁業　　　　</v>
      </c>
      <c r="G216" s="546" t="str">
        <v>鉱業</v>
      </c>
      <c r="H216" s="546" t="str">
        <v>飲食料品　　　　　　　</v>
      </c>
      <c r="I216" s="546" t="str">
        <v>繊維製品　</v>
      </c>
      <c r="J216" s="546" t="str">
        <v>パルプ・紙・木製品</v>
      </c>
      <c r="K216" s="546" t="str">
        <v>化学製品  　　　  　</v>
      </c>
      <c r="L216" s="546" t="str">
        <v>石油・石炭製品　　　</v>
      </c>
      <c r="M216" s="546" t="str">
        <v>プラスチック・ゴム</v>
      </c>
      <c r="N216" s="546" t="str">
        <v>窯業・土石製品　　</v>
      </c>
      <c r="O216" s="546" t="str">
        <v>鉄鋼　　　　　　　　</v>
      </c>
      <c r="P216" s="546" t="str">
        <v>非鉄金属　　　　　　</v>
      </c>
      <c r="Q216" s="546" t="str">
        <v>金属製品　　　　　　</v>
      </c>
      <c r="R216" s="546" t="str">
        <v>はん用機械</v>
      </c>
      <c r="S216" s="546" t="str">
        <v>生産用機械</v>
      </c>
      <c r="T216" s="546" t="str">
        <v>業務用機械</v>
      </c>
      <c r="U216" s="546" t="str">
        <v>電子部品</v>
      </c>
      <c r="V216" s="546" t="str">
        <v>電気機械　　　　　　</v>
      </c>
      <c r="W216" s="546" t="str">
        <v>情報・通信機器</v>
      </c>
      <c r="X216" s="546" t="str">
        <v>輸送機械  　　　　　</v>
      </c>
      <c r="Y216" s="546" t="str">
        <v>その他の製造工業製品</v>
      </c>
      <c r="Z216" s="546" t="str">
        <v>建設　　　　　　　　</v>
      </c>
      <c r="AA216" s="546" t="str">
        <v>電力・ガス・熱供給</v>
      </c>
      <c r="AB216" s="546" t="str">
        <v>水道</v>
      </c>
      <c r="AC216" s="546" t="str">
        <v>廃棄物処理</v>
      </c>
      <c r="AD216" s="546" t="str">
        <v>商業　　　　　　　　</v>
      </c>
      <c r="AE216" s="546" t="str">
        <v>金融・保険　　　　　</v>
      </c>
      <c r="AF216" s="546" t="str">
        <v>不動産　　　　　　　</v>
      </c>
      <c r="AG216" s="546" t="str">
        <v>運輸・郵便　　　</v>
      </c>
      <c r="AH216" s="546" t="str">
        <v>情報通信</v>
      </c>
      <c r="AI216" s="546" t="str">
        <v>公務　　　　　　　　</v>
      </c>
      <c r="AJ216" s="546" t="str">
        <v>教育・研究　　　　　</v>
      </c>
      <c r="AK216" s="546" t="str">
        <v>医療・福祉</v>
      </c>
      <c r="AL216" s="546" t="str">
        <v>その他の非営利団体サービス</v>
      </c>
      <c r="AM216" s="546" t="str">
        <v>対事業所サービス</v>
      </c>
      <c r="AN216" s="546" t="str">
        <v>宿泊業</v>
      </c>
      <c r="AO216" s="546" t="str">
        <v>飲食サービス</v>
      </c>
      <c r="AP216" s="546" t="str">
        <v>娯楽サービス</v>
      </c>
      <c r="AQ216" s="546" t="str">
        <v>対個人サービス</v>
      </c>
      <c r="AR216" s="546" t="str">
        <v>事務用品</v>
      </c>
      <c r="AS216" s="546" t="str">
        <v>分類不明</v>
      </c>
      <c r="AT216" s="94" t="s">
        <v>586</v>
      </c>
      <c r="AU216" s="94"/>
      <c r="AV216" s="30" t="s">
        <v>90</v>
      </c>
      <c r="AW216" s="94" t="s">
        <v>586</v>
      </c>
    </row>
    <row r="217" spans="3:49" s="31" customFormat="1" ht="13.5">
      <c r="C217" s="74" t="s">
        <v>114</v>
      </c>
      <c r="D217" s="75">
        <f>D157+D198</f>
        <v>0</v>
      </c>
      <c r="E217" s="75">
        <f t="shared" ref="E217:AS219" si="33">E157+E198</f>
        <v>0</v>
      </c>
      <c r="F217" s="75">
        <f t="shared" si="33"/>
        <v>0</v>
      </c>
      <c r="G217" s="75">
        <f t="shared" si="33"/>
        <v>0</v>
      </c>
      <c r="H217" s="75">
        <f t="shared" si="33"/>
        <v>0</v>
      </c>
      <c r="I217" s="75">
        <f t="shared" si="33"/>
        <v>0</v>
      </c>
      <c r="J217" s="75">
        <f t="shared" si="33"/>
        <v>0</v>
      </c>
      <c r="K217" s="75">
        <f t="shared" si="33"/>
        <v>0</v>
      </c>
      <c r="L217" s="75">
        <f t="shared" si="33"/>
        <v>0</v>
      </c>
      <c r="M217" s="75">
        <f t="shared" si="33"/>
        <v>0</v>
      </c>
      <c r="N217" s="75">
        <f t="shared" si="33"/>
        <v>0</v>
      </c>
      <c r="O217" s="75">
        <f t="shared" si="33"/>
        <v>0</v>
      </c>
      <c r="P217" s="75">
        <f t="shared" si="33"/>
        <v>0</v>
      </c>
      <c r="Q217" s="92">
        <f t="shared" si="33"/>
        <v>0</v>
      </c>
      <c r="R217" s="92">
        <f t="shared" si="33"/>
        <v>0</v>
      </c>
      <c r="S217" s="92">
        <f t="shared" si="33"/>
        <v>0</v>
      </c>
      <c r="T217" s="92">
        <f t="shared" si="33"/>
        <v>0</v>
      </c>
      <c r="U217" s="92">
        <f t="shared" si="33"/>
        <v>0</v>
      </c>
      <c r="V217" s="92">
        <f t="shared" si="33"/>
        <v>0</v>
      </c>
      <c r="W217" s="75">
        <f t="shared" si="33"/>
        <v>0</v>
      </c>
      <c r="X217" s="75">
        <f t="shared" si="33"/>
        <v>0</v>
      </c>
      <c r="Y217" s="75">
        <f t="shared" si="33"/>
        <v>0</v>
      </c>
      <c r="Z217" s="75">
        <f t="shared" si="33"/>
        <v>0</v>
      </c>
      <c r="AA217" s="75">
        <f t="shared" si="33"/>
        <v>0</v>
      </c>
      <c r="AB217" s="75">
        <f t="shared" si="33"/>
        <v>0</v>
      </c>
      <c r="AC217" s="75">
        <f t="shared" si="33"/>
        <v>0</v>
      </c>
      <c r="AD217" s="75">
        <f t="shared" si="33"/>
        <v>0</v>
      </c>
      <c r="AE217" s="75">
        <f t="shared" si="33"/>
        <v>0</v>
      </c>
      <c r="AF217" s="75">
        <f t="shared" si="33"/>
        <v>0</v>
      </c>
      <c r="AG217" s="75">
        <f t="shared" si="33"/>
        <v>0</v>
      </c>
      <c r="AH217" s="75">
        <f t="shared" si="33"/>
        <v>0</v>
      </c>
      <c r="AI217" s="75">
        <f t="shared" si="33"/>
        <v>0</v>
      </c>
      <c r="AJ217" s="75">
        <f t="shared" si="33"/>
        <v>0</v>
      </c>
      <c r="AK217" s="75">
        <f t="shared" si="33"/>
        <v>0</v>
      </c>
      <c r="AL217" s="75">
        <f t="shared" si="33"/>
        <v>0</v>
      </c>
      <c r="AM217" s="75">
        <f t="shared" si="33"/>
        <v>0</v>
      </c>
      <c r="AN217" s="75">
        <f t="shared" si="33"/>
        <v>0</v>
      </c>
      <c r="AO217" s="75">
        <f t="shared" si="33"/>
        <v>0</v>
      </c>
      <c r="AP217" s="75">
        <f t="shared" si="33"/>
        <v>0</v>
      </c>
      <c r="AQ217" s="75">
        <f t="shared" si="33"/>
        <v>0</v>
      </c>
      <c r="AR217" s="75">
        <f t="shared" si="33"/>
        <v>0</v>
      </c>
      <c r="AS217" s="75">
        <f t="shared" si="33"/>
        <v>0</v>
      </c>
      <c r="AV217" s="568">
        <f>+SUM(D217:AS217)-X223</f>
        <v>0</v>
      </c>
    </row>
    <row r="218" spans="3:49" s="31" customFormat="1" ht="13.5">
      <c r="C218" s="77" t="s">
        <v>115</v>
      </c>
      <c r="D218" s="37">
        <f t="shared" ref="D218:S219" si="34">D158+D199</f>
        <v>0</v>
      </c>
      <c r="E218" s="37">
        <f t="shared" si="34"/>
        <v>0</v>
      </c>
      <c r="F218" s="37">
        <f t="shared" si="34"/>
        <v>0</v>
      </c>
      <c r="G218" s="37">
        <f t="shared" si="34"/>
        <v>0</v>
      </c>
      <c r="H218" s="37">
        <f t="shared" si="34"/>
        <v>0</v>
      </c>
      <c r="I218" s="37">
        <f t="shared" si="34"/>
        <v>0</v>
      </c>
      <c r="J218" s="37">
        <f t="shared" si="34"/>
        <v>0</v>
      </c>
      <c r="K218" s="37">
        <f t="shared" si="34"/>
        <v>0</v>
      </c>
      <c r="L218" s="37">
        <f t="shared" si="34"/>
        <v>0</v>
      </c>
      <c r="M218" s="37">
        <f t="shared" si="34"/>
        <v>0</v>
      </c>
      <c r="N218" s="37">
        <f t="shared" si="34"/>
        <v>0</v>
      </c>
      <c r="O218" s="37">
        <f t="shared" si="34"/>
        <v>0</v>
      </c>
      <c r="P218" s="37">
        <f t="shared" si="34"/>
        <v>0</v>
      </c>
      <c r="Q218" s="93">
        <f t="shared" si="34"/>
        <v>0</v>
      </c>
      <c r="R218" s="93">
        <f t="shared" si="34"/>
        <v>0</v>
      </c>
      <c r="S218" s="93">
        <f t="shared" si="34"/>
        <v>0</v>
      </c>
      <c r="T218" s="93">
        <f t="shared" si="33"/>
        <v>0</v>
      </c>
      <c r="U218" s="93">
        <f t="shared" si="33"/>
        <v>0</v>
      </c>
      <c r="V218" s="93">
        <f t="shared" si="33"/>
        <v>0</v>
      </c>
      <c r="W218" s="37">
        <f t="shared" si="33"/>
        <v>0</v>
      </c>
      <c r="X218" s="37">
        <f t="shared" si="33"/>
        <v>0</v>
      </c>
      <c r="Y218" s="37">
        <f t="shared" si="33"/>
        <v>0</v>
      </c>
      <c r="Z218" s="37">
        <f t="shared" si="33"/>
        <v>0</v>
      </c>
      <c r="AA218" s="37">
        <f t="shared" si="33"/>
        <v>0</v>
      </c>
      <c r="AB218" s="37">
        <f t="shared" si="33"/>
        <v>0</v>
      </c>
      <c r="AC218" s="37">
        <f t="shared" si="33"/>
        <v>0</v>
      </c>
      <c r="AD218" s="37">
        <f t="shared" si="33"/>
        <v>0</v>
      </c>
      <c r="AE218" s="37">
        <f t="shared" si="33"/>
        <v>0</v>
      </c>
      <c r="AF218" s="37">
        <f t="shared" si="33"/>
        <v>0</v>
      </c>
      <c r="AG218" s="37">
        <f t="shared" si="33"/>
        <v>0</v>
      </c>
      <c r="AH218" s="37">
        <f t="shared" si="33"/>
        <v>0</v>
      </c>
      <c r="AI218" s="37">
        <f t="shared" si="33"/>
        <v>0</v>
      </c>
      <c r="AJ218" s="37">
        <f t="shared" si="33"/>
        <v>0</v>
      </c>
      <c r="AK218" s="37">
        <f t="shared" si="33"/>
        <v>0</v>
      </c>
      <c r="AL218" s="37">
        <f t="shared" si="33"/>
        <v>0</v>
      </c>
      <c r="AM218" s="37">
        <f t="shared" si="33"/>
        <v>0</v>
      </c>
      <c r="AN218" s="37">
        <f t="shared" si="33"/>
        <v>0</v>
      </c>
      <c r="AO218" s="37">
        <f t="shared" si="33"/>
        <v>0</v>
      </c>
      <c r="AP218" s="37">
        <f t="shared" si="33"/>
        <v>0</v>
      </c>
      <c r="AQ218" s="37">
        <f t="shared" si="33"/>
        <v>0</v>
      </c>
      <c r="AR218" s="37">
        <f t="shared" si="33"/>
        <v>0</v>
      </c>
      <c r="AS218" s="37">
        <f t="shared" si="33"/>
        <v>0</v>
      </c>
      <c r="AV218" s="568">
        <f t="shared" ref="AV218:AV220" si="35">+SUM(D218:AS218)-X224</f>
        <v>0</v>
      </c>
    </row>
    <row r="219" spans="3:49" s="31" customFormat="1" ht="13.5">
      <c r="C219" s="77" t="s">
        <v>116</v>
      </c>
      <c r="D219" s="37">
        <f t="shared" si="34"/>
        <v>0</v>
      </c>
      <c r="E219" s="37">
        <f t="shared" si="33"/>
        <v>0</v>
      </c>
      <c r="F219" s="37">
        <f t="shared" si="33"/>
        <v>0</v>
      </c>
      <c r="G219" s="37">
        <f t="shared" si="33"/>
        <v>0</v>
      </c>
      <c r="H219" s="37">
        <f t="shared" si="33"/>
        <v>0</v>
      </c>
      <c r="I219" s="37">
        <f t="shared" si="33"/>
        <v>0</v>
      </c>
      <c r="J219" s="37">
        <f t="shared" si="33"/>
        <v>0</v>
      </c>
      <c r="K219" s="37">
        <f t="shared" si="33"/>
        <v>0</v>
      </c>
      <c r="L219" s="37">
        <f t="shared" si="33"/>
        <v>0</v>
      </c>
      <c r="M219" s="37">
        <f t="shared" si="33"/>
        <v>0</v>
      </c>
      <c r="N219" s="37">
        <f t="shared" si="33"/>
        <v>0</v>
      </c>
      <c r="O219" s="37">
        <f t="shared" si="33"/>
        <v>0</v>
      </c>
      <c r="P219" s="37">
        <f t="shared" si="33"/>
        <v>0</v>
      </c>
      <c r="Q219" s="93">
        <f t="shared" si="33"/>
        <v>0</v>
      </c>
      <c r="R219" s="93">
        <f t="shared" si="33"/>
        <v>0</v>
      </c>
      <c r="S219" s="93">
        <f t="shared" si="33"/>
        <v>0</v>
      </c>
      <c r="T219" s="93">
        <f t="shared" si="33"/>
        <v>0</v>
      </c>
      <c r="U219" s="93">
        <f t="shared" si="33"/>
        <v>0</v>
      </c>
      <c r="V219" s="93">
        <f t="shared" si="33"/>
        <v>0</v>
      </c>
      <c r="W219" s="37">
        <f t="shared" si="33"/>
        <v>0</v>
      </c>
      <c r="X219" s="37">
        <f t="shared" si="33"/>
        <v>0</v>
      </c>
      <c r="Y219" s="37">
        <f t="shared" si="33"/>
        <v>0</v>
      </c>
      <c r="Z219" s="37">
        <f t="shared" si="33"/>
        <v>0</v>
      </c>
      <c r="AA219" s="37">
        <f t="shared" si="33"/>
        <v>0</v>
      </c>
      <c r="AB219" s="37">
        <f t="shared" si="33"/>
        <v>0</v>
      </c>
      <c r="AC219" s="37">
        <f t="shared" si="33"/>
        <v>0</v>
      </c>
      <c r="AD219" s="37">
        <f t="shared" si="33"/>
        <v>0</v>
      </c>
      <c r="AE219" s="37">
        <f t="shared" si="33"/>
        <v>0</v>
      </c>
      <c r="AF219" s="37">
        <f t="shared" si="33"/>
        <v>0</v>
      </c>
      <c r="AG219" s="37">
        <f t="shared" si="33"/>
        <v>0</v>
      </c>
      <c r="AH219" s="37">
        <f t="shared" si="33"/>
        <v>0</v>
      </c>
      <c r="AI219" s="37">
        <f t="shared" si="33"/>
        <v>0</v>
      </c>
      <c r="AJ219" s="37">
        <f t="shared" si="33"/>
        <v>0</v>
      </c>
      <c r="AK219" s="37">
        <f t="shared" si="33"/>
        <v>0</v>
      </c>
      <c r="AL219" s="37">
        <f t="shared" si="33"/>
        <v>0</v>
      </c>
      <c r="AM219" s="37">
        <f t="shared" si="33"/>
        <v>0</v>
      </c>
      <c r="AN219" s="37">
        <f t="shared" si="33"/>
        <v>0</v>
      </c>
      <c r="AO219" s="37">
        <f t="shared" si="33"/>
        <v>0</v>
      </c>
      <c r="AP219" s="37">
        <f t="shared" si="33"/>
        <v>0</v>
      </c>
      <c r="AQ219" s="37">
        <f t="shared" si="33"/>
        <v>0</v>
      </c>
      <c r="AR219" s="37">
        <f t="shared" si="33"/>
        <v>0</v>
      </c>
      <c r="AS219" s="37">
        <f t="shared" si="33"/>
        <v>0</v>
      </c>
      <c r="AV219" s="568">
        <f t="shared" si="35"/>
        <v>0</v>
      </c>
    </row>
    <row r="220" spans="3:49" s="31" customFormat="1" ht="13.5">
      <c r="C220" s="77" t="s">
        <v>107</v>
      </c>
      <c r="D220" s="37">
        <f t="shared" ref="D220" si="36">SUM(D217:D219)</f>
        <v>0</v>
      </c>
      <c r="E220" s="37">
        <f t="shared" ref="E220:AS220" si="37">SUM(E217:E219)</f>
        <v>0</v>
      </c>
      <c r="F220" s="37">
        <f t="shared" si="37"/>
        <v>0</v>
      </c>
      <c r="G220" s="37">
        <f t="shared" si="37"/>
        <v>0</v>
      </c>
      <c r="H220" s="37">
        <f t="shared" si="37"/>
        <v>0</v>
      </c>
      <c r="I220" s="37">
        <f t="shared" si="37"/>
        <v>0</v>
      </c>
      <c r="J220" s="37">
        <f t="shared" si="37"/>
        <v>0</v>
      </c>
      <c r="K220" s="37">
        <f t="shared" si="37"/>
        <v>0</v>
      </c>
      <c r="L220" s="37">
        <f t="shared" si="37"/>
        <v>0</v>
      </c>
      <c r="M220" s="37">
        <f t="shared" si="37"/>
        <v>0</v>
      </c>
      <c r="N220" s="37">
        <f t="shared" si="37"/>
        <v>0</v>
      </c>
      <c r="O220" s="37">
        <f t="shared" si="37"/>
        <v>0</v>
      </c>
      <c r="P220" s="37">
        <f t="shared" si="37"/>
        <v>0</v>
      </c>
      <c r="Q220" s="93">
        <f t="shared" si="37"/>
        <v>0</v>
      </c>
      <c r="R220" s="93">
        <f t="shared" si="37"/>
        <v>0</v>
      </c>
      <c r="S220" s="93">
        <f t="shared" si="37"/>
        <v>0</v>
      </c>
      <c r="T220" s="93">
        <f t="shared" si="37"/>
        <v>0</v>
      </c>
      <c r="U220" s="93">
        <f t="shared" si="37"/>
        <v>0</v>
      </c>
      <c r="V220" s="93">
        <f t="shared" si="37"/>
        <v>0</v>
      </c>
      <c r="W220" s="37">
        <f t="shared" si="37"/>
        <v>0</v>
      </c>
      <c r="X220" s="41">
        <f t="shared" si="37"/>
        <v>0</v>
      </c>
      <c r="Y220" s="41">
        <f t="shared" si="37"/>
        <v>0</v>
      </c>
      <c r="Z220" s="41">
        <f t="shared" si="37"/>
        <v>0</v>
      </c>
      <c r="AA220" s="41">
        <f t="shared" si="37"/>
        <v>0</v>
      </c>
      <c r="AB220" s="41">
        <f t="shared" si="37"/>
        <v>0</v>
      </c>
      <c r="AC220" s="41">
        <f t="shared" si="37"/>
        <v>0</v>
      </c>
      <c r="AD220" s="41">
        <f t="shared" si="37"/>
        <v>0</v>
      </c>
      <c r="AE220" s="41">
        <f t="shared" si="37"/>
        <v>0</v>
      </c>
      <c r="AF220" s="41">
        <f t="shared" si="37"/>
        <v>0</v>
      </c>
      <c r="AG220" s="41">
        <f t="shared" si="37"/>
        <v>0</v>
      </c>
      <c r="AH220" s="41">
        <f t="shared" si="37"/>
        <v>0</v>
      </c>
      <c r="AI220" s="41">
        <f t="shared" si="37"/>
        <v>0</v>
      </c>
      <c r="AJ220" s="41">
        <f t="shared" si="37"/>
        <v>0</v>
      </c>
      <c r="AK220" s="41">
        <f t="shared" si="37"/>
        <v>0</v>
      </c>
      <c r="AL220" s="41">
        <f t="shared" si="37"/>
        <v>0</v>
      </c>
      <c r="AM220" s="41">
        <f t="shared" si="37"/>
        <v>0</v>
      </c>
      <c r="AN220" s="41">
        <f t="shared" si="37"/>
        <v>0</v>
      </c>
      <c r="AO220" s="41">
        <f t="shared" si="37"/>
        <v>0</v>
      </c>
      <c r="AP220" s="41">
        <f t="shared" si="37"/>
        <v>0</v>
      </c>
      <c r="AQ220" s="41">
        <f t="shared" si="37"/>
        <v>0</v>
      </c>
      <c r="AR220" s="41">
        <f t="shared" si="37"/>
        <v>0</v>
      </c>
      <c r="AS220" s="41">
        <f t="shared" si="37"/>
        <v>0</v>
      </c>
      <c r="AV220" s="568">
        <f t="shared" si="35"/>
        <v>0</v>
      </c>
    </row>
    <row r="221" spans="3:49" s="31" customFormat="1" ht="13.5">
      <c r="C221" s="47"/>
      <c r="D221" s="545">
        <f t="array" ref="D221:W222">+Z215:AS216</f>
        <v>23</v>
      </c>
      <c r="E221" s="545">
        <v>24</v>
      </c>
      <c r="F221" s="545">
        <v>25</v>
      </c>
      <c r="G221" s="545">
        <v>26</v>
      </c>
      <c r="H221" s="545">
        <v>27</v>
      </c>
      <c r="I221" s="545">
        <v>28</v>
      </c>
      <c r="J221" s="545">
        <v>29</v>
      </c>
      <c r="K221" s="545">
        <v>30</v>
      </c>
      <c r="L221" s="545">
        <v>31</v>
      </c>
      <c r="M221" s="545">
        <v>32</v>
      </c>
      <c r="N221" s="545">
        <v>33</v>
      </c>
      <c r="O221" s="545">
        <v>34</v>
      </c>
      <c r="P221" s="545">
        <v>35</v>
      </c>
      <c r="Q221" s="545">
        <v>36</v>
      </c>
      <c r="R221" s="545">
        <v>37</v>
      </c>
      <c r="S221" s="545">
        <v>38</v>
      </c>
      <c r="T221" s="545">
        <v>39</v>
      </c>
      <c r="U221" s="545">
        <v>40</v>
      </c>
      <c r="V221" s="545">
        <v>41</v>
      </c>
      <c r="W221" s="545">
        <v>42</v>
      </c>
      <c r="X221" s="545"/>
    </row>
    <row r="222" spans="3:49" s="31" customFormat="1" ht="54">
      <c r="C222" s="73" t="s">
        <v>56</v>
      </c>
      <c r="D222" s="546" t="str">
        <v>建設　　　　　　　　</v>
      </c>
      <c r="E222" s="546" t="str">
        <v>電力・ガス・熱供給</v>
      </c>
      <c r="F222" s="546" t="str">
        <v>水道</v>
      </c>
      <c r="G222" s="546" t="str">
        <v>廃棄物処理</v>
      </c>
      <c r="H222" s="546" t="str">
        <v>商業　　　　　　　　</v>
      </c>
      <c r="I222" s="546" t="str">
        <v>金融・保険　　　　　</v>
      </c>
      <c r="J222" s="546" t="str">
        <v>不動産　　　　　　　</v>
      </c>
      <c r="K222" s="546" t="str">
        <v>運輸・郵便　　　</v>
      </c>
      <c r="L222" s="546" t="str">
        <v>情報通信</v>
      </c>
      <c r="M222" s="546" t="str">
        <v>公務　　　　　　　　</v>
      </c>
      <c r="N222" s="546" t="str">
        <v>教育・研究　　　　　</v>
      </c>
      <c r="O222" s="546" t="str">
        <v>医療・福祉</v>
      </c>
      <c r="P222" s="546" t="str">
        <v>その他の非営利団体サービス</v>
      </c>
      <c r="Q222" s="546" t="str">
        <v>対事業所サービス</v>
      </c>
      <c r="R222" s="546" t="str">
        <v>宿泊業</v>
      </c>
      <c r="S222" s="546" t="str">
        <v>飲食サービス</v>
      </c>
      <c r="T222" s="546" t="str">
        <v>娯楽サービス</v>
      </c>
      <c r="U222" s="546" t="str">
        <v>対個人サービス</v>
      </c>
      <c r="V222" s="546" t="str">
        <v>事務用品</v>
      </c>
      <c r="W222" s="546" t="str">
        <v>分類不明</v>
      </c>
      <c r="X222" s="546" t="s">
        <v>90</v>
      </c>
    </row>
    <row r="223" spans="3:49" s="31" customFormat="1" ht="13.5">
      <c r="C223" s="74" t="s">
        <v>114</v>
      </c>
      <c r="D223" s="75">
        <f t="array" ref="D223:W226">+Z217:AS220</f>
        <v>0</v>
      </c>
      <c r="E223" s="75">
        <v>0</v>
      </c>
      <c r="F223" s="75">
        <v>0</v>
      </c>
      <c r="G223" s="75">
        <v>0</v>
      </c>
      <c r="H223" s="75">
        <v>0</v>
      </c>
      <c r="I223" s="75">
        <v>0</v>
      </c>
      <c r="J223" s="75">
        <v>0</v>
      </c>
      <c r="K223" s="75">
        <v>0</v>
      </c>
      <c r="L223" s="75">
        <v>0</v>
      </c>
      <c r="M223" s="75">
        <v>0</v>
      </c>
      <c r="N223" s="75">
        <v>0</v>
      </c>
      <c r="O223" s="75">
        <v>0</v>
      </c>
      <c r="P223" s="75">
        <v>0</v>
      </c>
      <c r="Q223" s="92">
        <v>0</v>
      </c>
      <c r="R223" s="92">
        <v>0</v>
      </c>
      <c r="S223" s="92">
        <v>0</v>
      </c>
      <c r="T223" s="92">
        <v>0</v>
      </c>
      <c r="U223" s="92">
        <v>0</v>
      </c>
      <c r="V223" s="92">
        <v>0</v>
      </c>
      <c r="W223" s="75">
        <v>0</v>
      </c>
      <c r="X223" s="75">
        <f>SUM(D217:Y217,D223:W223)</f>
        <v>0</v>
      </c>
    </row>
    <row r="224" spans="3:49" s="31" customFormat="1" ht="13.5">
      <c r="C224" s="77" t="s">
        <v>115</v>
      </c>
      <c r="D224" s="93">
        <v>0</v>
      </c>
      <c r="E224" s="93">
        <v>0</v>
      </c>
      <c r="F224" s="93">
        <v>0</v>
      </c>
      <c r="G224" s="93">
        <v>0</v>
      </c>
      <c r="H224" s="93">
        <v>0</v>
      </c>
      <c r="I224" s="93">
        <v>0</v>
      </c>
      <c r="J224" s="93">
        <v>0</v>
      </c>
      <c r="K224" s="93">
        <v>0</v>
      </c>
      <c r="L224" s="93">
        <v>0</v>
      </c>
      <c r="M224" s="93">
        <v>0</v>
      </c>
      <c r="N224" s="93">
        <v>0</v>
      </c>
      <c r="O224" s="93">
        <v>0</v>
      </c>
      <c r="P224" s="93">
        <v>0</v>
      </c>
      <c r="Q224" s="93">
        <v>0</v>
      </c>
      <c r="R224" s="93">
        <v>0</v>
      </c>
      <c r="S224" s="93">
        <v>0</v>
      </c>
      <c r="T224" s="93">
        <v>0</v>
      </c>
      <c r="U224" s="93">
        <v>0</v>
      </c>
      <c r="V224" s="93">
        <v>0</v>
      </c>
      <c r="W224" s="37">
        <v>0</v>
      </c>
      <c r="X224" s="37">
        <f>SUM(D218:Y218,D224:W224)</f>
        <v>0</v>
      </c>
    </row>
    <row r="225" spans="3:24" s="31" customFormat="1" ht="13.5">
      <c r="C225" s="77" t="s">
        <v>116</v>
      </c>
      <c r="D225" s="37">
        <v>0</v>
      </c>
      <c r="E225" s="37">
        <v>0</v>
      </c>
      <c r="F225" s="37">
        <v>0</v>
      </c>
      <c r="G225" s="37">
        <v>0</v>
      </c>
      <c r="H225" s="37">
        <v>0</v>
      </c>
      <c r="I225" s="37">
        <v>0</v>
      </c>
      <c r="J225" s="37">
        <v>0</v>
      </c>
      <c r="K225" s="37">
        <v>0</v>
      </c>
      <c r="L225" s="37">
        <v>0</v>
      </c>
      <c r="M225" s="37">
        <v>0</v>
      </c>
      <c r="N225" s="37">
        <v>0</v>
      </c>
      <c r="O225" s="37">
        <v>0</v>
      </c>
      <c r="P225" s="37">
        <v>0</v>
      </c>
      <c r="Q225" s="93">
        <v>0</v>
      </c>
      <c r="R225" s="93">
        <v>0</v>
      </c>
      <c r="S225" s="93">
        <v>0</v>
      </c>
      <c r="T225" s="93">
        <v>0</v>
      </c>
      <c r="U225" s="93">
        <v>0</v>
      </c>
      <c r="V225" s="93">
        <v>0</v>
      </c>
      <c r="W225" s="37">
        <v>0</v>
      </c>
      <c r="X225" s="37">
        <f>SUM(D219:Y219,D225:W225)</f>
        <v>0</v>
      </c>
    </row>
    <row r="226" spans="3:24" s="31" customFormat="1" ht="13.5">
      <c r="C226" s="79" t="s">
        <v>107</v>
      </c>
      <c r="D226" s="41">
        <v>0</v>
      </c>
      <c r="E226" s="41">
        <v>0</v>
      </c>
      <c r="F226" s="41">
        <v>0</v>
      </c>
      <c r="G226" s="41">
        <v>0</v>
      </c>
      <c r="H226" s="41">
        <v>0</v>
      </c>
      <c r="I226" s="41">
        <v>0</v>
      </c>
      <c r="J226" s="41">
        <v>0</v>
      </c>
      <c r="K226" s="41">
        <v>0</v>
      </c>
      <c r="L226" s="41">
        <v>0</v>
      </c>
      <c r="M226" s="41">
        <v>0</v>
      </c>
      <c r="N226" s="41">
        <v>0</v>
      </c>
      <c r="O226" s="41">
        <v>0</v>
      </c>
      <c r="P226" s="41">
        <v>0</v>
      </c>
      <c r="Q226" s="41">
        <v>0</v>
      </c>
      <c r="R226" s="41">
        <v>0</v>
      </c>
      <c r="S226" s="41">
        <v>0</v>
      </c>
      <c r="T226" s="41">
        <v>0</v>
      </c>
      <c r="U226" s="41">
        <v>0</v>
      </c>
      <c r="V226" s="41">
        <v>0</v>
      </c>
      <c r="W226" s="41">
        <v>0</v>
      </c>
      <c r="X226" s="41">
        <f>SUM(D220:Y220,D226:W226)</f>
        <v>0</v>
      </c>
    </row>
    <row r="227" spans="3:24" s="31" customFormat="1" ht="10.7" customHeight="1">
      <c r="D227" s="50"/>
      <c r="E227" s="50"/>
      <c r="F227" s="50"/>
      <c r="G227" s="50"/>
      <c r="H227" s="50"/>
      <c r="I227" s="50"/>
      <c r="J227" s="50"/>
      <c r="K227" s="50"/>
      <c r="L227" s="50"/>
      <c r="M227" s="50"/>
      <c r="N227" s="50"/>
      <c r="O227" s="50"/>
      <c r="P227" s="50"/>
      <c r="Q227" s="50"/>
      <c r="R227" s="50"/>
      <c r="S227" s="50"/>
      <c r="T227" s="50"/>
      <c r="U227" s="50"/>
      <c r="V227" s="50"/>
      <c r="W227" s="50"/>
      <c r="X227" s="50"/>
    </row>
    <row r="228" spans="3:24" s="31" customFormat="1" ht="13.5">
      <c r="C228" s="31" t="s">
        <v>119</v>
      </c>
      <c r="D228" s="50"/>
      <c r="E228" s="50"/>
      <c r="F228" s="50"/>
      <c r="G228" s="50"/>
      <c r="H228" s="50"/>
      <c r="I228" s="50"/>
      <c r="J228" s="50"/>
      <c r="K228" s="50"/>
      <c r="L228" s="50"/>
      <c r="M228" s="50"/>
      <c r="N228" s="50"/>
      <c r="O228" s="50"/>
      <c r="P228" s="50"/>
      <c r="Q228" s="50"/>
      <c r="R228" s="50"/>
      <c r="S228" s="50"/>
      <c r="T228" s="50"/>
      <c r="U228" s="50"/>
      <c r="V228" s="50"/>
      <c r="W228" s="50"/>
      <c r="X228" s="50"/>
    </row>
    <row r="229" spans="3:24" s="31" customFormat="1" ht="10.7" customHeight="1">
      <c r="D229" s="50"/>
      <c r="E229" s="50"/>
      <c r="F229" s="50"/>
      <c r="G229" s="50"/>
      <c r="H229" s="50"/>
      <c r="I229" s="50"/>
      <c r="J229" s="50"/>
      <c r="K229" s="50"/>
      <c r="L229" s="50"/>
      <c r="M229" s="50"/>
      <c r="N229" s="50"/>
      <c r="O229" s="50"/>
      <c r="P229" s="50"/>
      <c r="Q229" s="50"/>
      <c r="R229" s="50"/>
      <c r="S229" s="50"/>
      <c r="T229" s="50"/>
      <c r="U229" s="50"/>
      <c r="V229" s="50"/>
      <c r="W229" s="50"/>
      <c r="X229" s="50"/>
    </row>
    <row r="230" spans="3:24" s="31" customFormat="1" ht="14.25" customHeight="1">
      <c r="D230" s="50"/>
      <c r="E230" s="50"/>
      <c r="F230" s="50"/>
      <c r="G230" s="50"/>
      <c r="H230" s="50"/>
      <c r="I230" s="50"/>
      <c r="J230" s="50"/>
      <c r="K230" s="50"/>
      <c r="L230" s="50"/>
      <c r="M230" s="50"/>
      <c r="N230" s="50"/>
      <c r="O230" s="50"/>
      <c r="P230" s="50"/>
      <c r="Q230" s="50"/>
      <c r="R230" s="50"/>
      <c r="S230" s="50"/>
      <c r="T230" s="50"/>
      <c r="U230" s="50"/>
      <c r="V230" s="50"/>
      <c r="W230" s="50"/>
      <c r="X230" s="50"/>
    </row>
    <row r="231" spans="3:24" s="31" customFormat="1" ht="14.25" customHeight="1">
      <c r="D231" s="50"/>
      <c r="E231" s="50"/>
      <c r="F231" s="50"/>
      <c r="G231" s="50"/>
      <c r="H231" s="50"/>
      <c r="I231" s="50"/>
      <c r="J231" s="50"/>
      <c r="K231" s="50"/>
      <c r="L231" s="50"/>
      <c r="M231" s="50"/>
      <c r="N231" s="50"/>
      <c r="O231" s="50"/>
      <c r="P231" s="50"/>
      <c r="Q231" s="50"/>
      <c r="R231" s="50"/>
      <c r="S231" s="50"/>
      <c r="T231" s="50"/>
      <c r="U231" s="50"/>
      <c r="V231" s="50"/>
      <c r="W231" s="50"/>
      <c r="X231" s="50"/>
    </row>
    <row r="232" spans="3:24" s="31" customFormat="1" ht="14.25" customHeight="1">
      <c r="D232" s="50"/>
      <c r="E232" s="50"/>
      <c r="F232" s="50"/>
      <c r="G232" s="50"/>
      <c r="H232" s="50"/>
      <c r="I232" s="50"/>
      <c r="J232" s="50"/>
      <c r="K232" s="50"/>
      <c r="L232" s="50"/>
      <c r="M232" s="50"/>
      <c r="N232" s="50"/>
      <c r="O232" s="50"/>
      <c r="P232" s="50"/>
      <c r="Q232" s="50"/>
      <c r="R232" s="50"/>
      <c r="S232" s="50"/>
      <c r="T232" s="50"/>
      <c r="U232" s="50"/>
      <c r="V232" s="50"/>
      <c r="W232" s="50"/>
      <c r="X232" s="50"/>
    </row>
    <row r="233" spans="3:24" s="31" customFormat="1" ht="14.25" customHeight="1">
      <c r="D233" s="50"/>
      <c r="E233" s="50"/>
      <c r="F233" s="50"/>
      <c r="G233" s="50"/>
      <c r="H233" s="50"/>
      <c r="I233" s="50"/>
      <c r="J233" s="50"/>
      <c r="K233" s="50"/>
      <c r="L233" s="50"/>
      <c r="M233" s="50"/>
      <c r="N233" s="50"/>
      <c r="O233" s="50"/>
      <c r="P233" s="50"/>
      <c r="Q233" s="50"/>
      <c r="R233" s="50"/>
      <c r="S233" s="50"/>
      <c r="T233" s="50"/>
      <c r="U233" s="50"/>
      <c r="V233" s="50"/>
      <c r="W233" s="50"/>
      <c r="X233" s="50"/>
    </row>
    <row r="234" spans="3:24" s="31" customFormat="1" ht="14.25" customHeight="1">
      <c r="D234" s="50"/>
      <c r="E234" s="50"/>
      <c r="F234" s="50"/>
      <c r="G234" s="50"/>
      <c r="H234" s="50"/>
      <c r="I234" s="50"/>
      <c r="J234" s="50"/>
      <c r="K234" s="50"/>
      <c r="L234" s="50"/>
      <c r="M234" s="50"/>
      <c r="N234" s="50"/>
      <c r="O234" s="50"/>
      <c r="P234" s="50"/>
      <c r="Q234" s="50"/>
      <c r="R234" s="50"/>
      <c r="S234" s="50"/>
      <c r="T234" s="50"/>
      <c r="U234" s="50"/>
      <c r="V234" s="50"/>
      <c r="W234" s="50"/>
      <c r="X234" s="50"/>
    </row>
    <row r="235" spans="3:24" s="31" customFormat="1" ht="14.25" customHeight="1">
      <c r="D235" s="50"/>
      <c r="E235" s="50"/>
      <c r="F235" s="50"/>
      <c r="G235" s="50"/>
      <c r="H235" s="50"/>
      <c r="I235" s="50"/>
      <c r="J235" s="50"/>
      <c r="K235" s="50"/>
      <c r="L235" s="50"/>
      <c r="M235" s="50"/>
      <c r="N235" s="50"/>
      <c r="O235" s="50"/>
      <c r="P235" s="50"/>
      <c r="Q235" s="50"/>
      <c r="R235" s="50"/>
      <c r="S235" s="50"/>
      <c r="T235" s="50"/>
      <c r="U235" s="50"/>
      <c r="V235" s="50"/>
      <c r="W235" s="50"/>
      <c r="X235" s="50"/>
    </row>
    <row r="236" spans="3:24" s="31" customFormat="1" ht="14.25" customHeight="1">
      <c r="D236" s="50"/>
      <c r="E236" s="50"/>
      <c r="F236" s="50"/>
      <c r="G236" s="50"/>
      <c r="H236" s="50"/>
      <c r="I236" s="50"/>
      <c r="J236" s="50"/>
      <c r="K236" s="50"/>
      <c r="L236" s="50"/>
      <c r="M236" s="50"/>
      <c r="N236" s="50"/>
      <c r="O236" s="50"/>
      <c r="P236" s="50"/>
      <c r="Q236" s="50"/>
      <c r="R236" s="50"/>
      <c r="S236" s="50"/>
      <c r="T236" s="50"/>
      <c r="U236" s="50"/>
      <c r="V236" s="50"/>
      <c r="W236" s="50"/>
      <c r="X236" s="50"/>
    </row>
    <row r="237" spans="3:24" s="31" customFormat="1" ht="14.25" customHeight="1">
      <c r="D237" s="50"/>
      <c r="E237" s="50"/>
      <c r="F237" s="50"/>
      <c r="G237" s="50"/>
      <c r="H237" s="50"/>
      <c r="I237" s="50"/>
      <c r="J237" s="50"/>
      <c r="K237" s="50"/>
      <c r="L237" s="50"/>
      <c r="M237" s="50"/>
      <c r="N237" s="50"/>
      <c r="O237" s="50"/>
      <c r="P237" s="50"/>
      <c r="Q237" s="50"/>
      <c r="R237" s="50"/>
      <c r="S237" s="50"/>
      <c r="T237" s="50"/>
      <c r="U237" s="50"/>
      <c r="V237" s="50"/>
      <c r="W237" s="50"/>
      <c r="X237" s="50"/>
    </row>
    <row r="238" spans="3:24" s="31" customFormat="1" ht="14.25" customHeight="1">
      <c r="D238" s="50"/>
      <c r="E238" s="50"/>
      <c r="F238" s="50"/>
      <c r="G238" s="50"/>
      <c r="H238" s="50"/>
      <c r="I238" s="50"/>
      <c r="J238" s="50"/>
      <c r="K238" s="50"/>
      <c r="L238" s="50"/>
      <c r="M238" s="50"/>
      <c r="N238" s="50"/>
      <c r="O238" s="50"/>
      <c r="P238" s="50"/>
      <c r="Q238" s="50"/>
      <c r="R238" s="50"/>
      <c r="S238" s="50"/>
      <c r="T238" s="50"/>
      <c r="U238" s="50"/>
      <c r="V238" s="50"/>
      <c r="W238" s="50"/>
      <c r="X238" s="50"/>
    </row>
    <row r="239" spans="3:24" s="31" customFormat="1" ht="14.25" customHeight="1">
      <c r="D239" s="50"/>
      <c r="E239" s="50"/>
      <c r="F239" s="50"/>
      <c r="G239" s="50"/>
      <c r="H239" s="50"/>
      <c r="I239" s="50"/>
      <c r="J239" s="50"/>
      <c r="K239" s="50"/>
      <c r="L239" s="50"/>
      <c r="M239" s="50"/>
      <c r="N239" s="50"/>
      <c r="O239" s="50"/>
      <c r="P239" s="50"/>
      <c r="Q239" s="50"/>
      <c r="R239" s="50"/>
      <c r="S239" s="50"/>
      <c r="T239" s="50"/>
      <c r="U239" s="50"/>
      <c r="V239" s="50"/>
      <c r="W239" s="50"/>
      <c r="X239" s="50"/>
    </row>
    <row r="240" spans="3:24" s="31" customFormat="1" ht="14.25" customHeight="1">
      <c r="D240" s="50"/>
      <c r="E240" s="50"/>
      <c r="F240" s="50"/>
      <c r="G240" s="50"/>
      <c r="H240" s="50"/>
      <c r="I240" s="50"/>
      <c r="J240" s="50"/>
      <c r="K240" s="50"/>
      <c r="L240" s="50"/>
      <c r="M240" s="50"/>
      <c r="N240" s="50"/>
      <c r="O240" s="50"/>
      <c r="P240" s="50"/>
      <c r="Q240" s="50"/>
      <c r="R240" s="50"/>
      <c r="S240" s="50"/>
      <c r="T240" s="50"/>
      <c r="U240" s="50"/>
      <c r="V240" s="50"/>
      <c r="W240" s="50"/>
      <c r="X240" s="50"/>
    </row>
    <row r="241" spans="3:49" s="31" customFormat="1" ht="14.25" customHeight="1">
      <c r="D241" s="50"/>
      <c r="E241" s="50"/>
      <c r="F241" s="50"/>
      <c r="G241" s="50"/>
      <c r="H241" s="50"/>
      <c r="I241" s="50"/>
      <c r="J241" s="50"/>
      <c r="K241" s="50"/>
      <c r="L241" s="50"/>
      <c r="M241" s="50"/>
      <c r="N241" s="50"/>
      <c r="O241" s="50"/>
      <c r="P241" s="50"/>
      <c r="Q241" s="50"/>
      <c r="R241" s="50"/>
      <c r="S241" s="50"/>
      <c r="T241" s="50"/>
      <c r="U241" s="50"/>
      <c r="V241" s="50"/>
      <c r="W241" s="50"/>
      <c r="X241" s="50"/>
    </row>
    <row r="242" spans="3:49" s="31" customFormat="1" ht="14.25" customHeight="1">
      <c r="D242" s="50"/>
      <c r="E242" s="50"/>
      <c r="F242" s="50"/>
      <c r="G242" s="50"/>
      <c r="H242" s="50"/>
      <c r="I242" s="50"/>
      <c r="J242" s="50"/>
      <c r="K242" s="50"/>
      <c r="L242" s="50"/>
      <c r="M242" s="50"/>
      <c r="N242" s="50"/>
      <c r="O242" s="50"/>
      <c r="P242" s="50"/>
      <c r="Q242" s="50"/>
      <c r="R242" s="50"/>
      <c r="S242" s="50"/>
      <c r="T242" s="50"/>
      <c r="U242" s="50"/>
      <c r="V242" s="50"/>
      <c r="W242" s="50"/>
      <c r="X242" s="50"/>
    </row>
    <row r="243" spans="3:49" s="31" customFormat="1" ht="14.25" customHeight="1">
      <c r="D243" s="50"/>
      <c r="E243" s="50"/>
      <c r="F243" s="50"/>
      <c r="G243" s="50"/>
      <c r="H243" s="50"/>
      <c r="I243" s="50"/>
      <c r="J243" s="50"/>
      <c r="K243" s="50"/>
      <c r="L243" s="50"/>
      <c r="M243" s="50"/>
      <c r="N243" s="50"/>
      <c r="O243" s="50"/>
      <c r="P243" s="50"/>
      <c r="Q243" s="50"/>
      <c r="R243" s="50"/>
      <c r="S243" s="50"/>
      <c r="T243" s="50"/>
      <c r="U243" s="50"/>
      <c r="V243" s="50"/>
      <c r="W243" s="50"/>
      <c r="X243" s="50"/>
    </row>
    <row r="244" spans="3:49" s="31" customFormat="1" ht="14.25" customHeight="1">
      <c r="D244" s="50"/>
      <c r="E244" s="50"/>
      <c r="F244" s="50"/>
      <c r="G244" s="50"/>
      <c r="H244" s="50"/>
      <c r="I244" s="50"/>
      <c r="J244" s="50"/>
      <c r="K244" s="50"/>
      <c r="L244" s="50"/>
      <c r="M244" s="50"/>
      <c r="N244" s="50"/>
      <c r="O244" s="50"/>
      <c r="P244" s="50"/>
      <c r="Q244" s="50"/>
      <c r="R244" s="50"/>
      <c r="S244" s="50"/>
      <c r="T244" s="50"/>
      <c r="U244" s="50"/>
      <c r="V244" s="50"/>
      <c r="W244" s="50"/>
      <c r="X244" s="50"/>
    </row>
    <row r="245" spans="3:49" s="31" customFormat="1" ht="14.25" customHeight="1">
      <c r="D245" s="50"/>
      <c r="E245" s="50"/>
      <c r="F245" s="50"/>
      <c r="G245" s="50"/>
      <c r="H245" s="50"/>
      <c r="I245" s="50"/>
      <c r="J245" s="50"/>
      <c r="K245" s="50"/>
      <c r="L245" s="50"/>
      <c r="M245" s="50"/>
      <c r="N245" s="50"/>
      <c r="O245" s="50"/>
      <c r="P245" s="50"/>
      <c r="Q245" s="50"/>
      <c r="R245" s="50"/>
      <c r="S245" s="50"/>
      <c r="T245" s="50"/>
      <c r="U245" s="50"/>
      <c r="V245" s="50"/>
      <c r="W245" s="50"/>
      <c r="X245" s="50"/>
    </row>
    <row r="246" spans="3:49" s="31" customFormat="1" ht="10.7" customHeight="1">
      <c r="D246" s="50"/>
      <c r="E246" s="50"/>
      <c r="F246" s="50"/>
      <c r="G246" s="50"/>
      <c r="H246" s="50"/>
      <c r="I246" s="50"/>
      <c r="J246" s="50"/>
      <c r="K246" s="50"/>
      <c r="L246" s="50"/>
      <c r="M246" s="50"/>
      <c r="N246" s="50"/>
      <c r="O246" s="50"/>
      <c r="P246" s="50"/>
      <c r="Q246" s="50"/>
      <c r="R246" s="50"/>
      <c r="S246" s="50"/>
      <c r="T246" s="50"/>
      <c r="U246" s="50"/>
      <c r="V246" s="50"/>
      <c r="W246" s="50"/>
      <c r="X246" s="50"/>
    </row>
    <row r="247" spans="3:49" s="31" customFormat="1" ht="18.75">
      <c r="C247" s="49" t="s">
        <v>211</v>
      </c>
      <c r="D247" s="50"/>
      <c r="E247" s="50"/>
      <c r="F247" s="50"/>
      <c r="G247" s="50"/>
      <c r="H247" s="50"/>
      <c r="I247" s="50"/>
      <c r="J247" s="50"/>
      <c r="K247" s="50"/>
      <c r="L247" s="50"/>
      <c r="M247" s="50"/>
      <c r="N247" s="50"/>
      <c r="O247" s="50"/>
      <c r="P247" s="50"/>
      <c r="Q247" s="50"/>
      <c r="R247" s="50"/>
      <c r="S247" s="50"/>
      <c r="T247" s="50"/>
      <c r="U247" s="50"/>
      <c r="V247" s="50"/>
      <c r="W247" s="50"/>
      <c r="X247" s="50"/>
    </row>
    <row r="248" spans="3:49" s="31" customFormat="1" ht="10.7" customHeight="1">
      <c r="D248" s="50"/>
      <c r="E248" s="50"/>
      <c r="F248" s="50"/>
      <c r="G248" s="50"/>
      <c r="H248" s="50"/>
      <c r="I248" s="50"/>
      <c r="J248" s="50"/>
      <c r="K248" s="50"/>
      <c r="L248" s="50"/>
      <c r="M248" s="50"/>
      <c r="N248" s="50"/>
      <c r="O248" s="50"/>
      <c r="P248" s="50"/>
      <c r="Q248" s="50"/>
      <c r="R248" s="50"/>
      <c r="S248" s="50"/>
      <c r="T248" s="50"/>
      <c r="U248" s="50"/>
      <c r="V248" s="50"/>
      <c r="W248" s="50"/>
      <c r="X248" s="50"/>
    </row>
    <row r="249" spans="3:49" s="31" customFormat="1" ht="17.25">
      <c r="C249" s="32" t="s">
        <v>212</v>
      </c>
      <c r="D249" s="50"/>
      <c r="E249" s="50"/>
      <c r="F249" s="50"/>
      <c r="G249" s="50"/>
      <c r="H249" s="50"/>
      <c r="I249" s="50"/>
      <c r="J249" s="50"/>
      <c r="K249" s="50"/>
      <c r="L249" s="50"/>
      <c r="M249" s="50"/>
      <c r="N249" s="50"/>
      <c r="O249" s="50"/>
      <c r="P249" s="50"/>
      <c r="Q249" s="50"/>
      <c r="R249" s="50"/>
      <c r="S249" s="50"/>
      <c r="T249" s="50"/>
      <c r="U249" s="50"/>
      <c r="V249" s="50"/>
      <c r="W249" s="29" t="s">
        <v>55</v>
      </c>
      <c r="X249" s="50"/>
      <c r="Y249" s="94"/>
      <c r="Z249" s="94"/>
      <c r="AA249" s="94"/>
      <c r="AB249" s="94"/>
      <c r="AC249" s="94"/>
      <c r="AD249" s="94"/>
      <c r="AE249" s="94"/>
      <c r="AF249" s="94"/>
      <c r="AG249" s="94"/>
      <c r="AH249" s="94"/>
      <c r="AI249" s="94"/>
      <c r="AJ249" s="94"/>
      <c r="AK249" s="94"/>
      <c r="AL249" s="94"/>
      <c r="AM249" s="94"/>
      <c r="AN249" s="94"/>
      <c r="AO249" s="94"/>
      <c r="AP249" s="94"/>
      <c r="AQ249" s="94"/>
    </row>
    <row r="250" spans="3:49" s="31" customFormat="1" ht="13.5">
      <c r="C250" s="47"/>
      <c r="D250" s="596">
        <f t="array" ref="D250:AS251">+TRANSPOSE('入力 _県内外'!$B$6:$C$47)</f>
        <v>1</v>
      </c>
      <c r="E250" s="596">
        <v>2</v>
      </c>
      <c r="F250" s="596">
        <v>3</v>
      </c>
      <c r="G250" s="596">
        <v>4</v>
      </c>
      <c r="H250" s="596">
        <v>5</v>
      </c>
      <c r="I250" s="596">
        <v>6</v>
      </c>
      <c r="J250" s="596">
        <v>7</v>
      </c>
      <c r="K250" s="596">
        <v>8</v>
      </c>
      <c r="L250" s="596">
        <v>9</v>
      </c>
      <c r="M250" s="596">
        <v>10</v>
      </c>
      <c r="N250" s="596">
        <v>11</v>
      </c>
      <c r="O250" s="596">
        <v>12</v>
      </c>
      <c r="P250" s="596">
        <v>13</v>
      </c>
      <c r="Q250" s="596">
        <v>14</v>
      </c>
      <c r="R250" s="596">
        <v>15</v>
      </c>
      <c r="S250" s="596">
        <v>16</v>
      </c>
      <c r="T250" s="596">
        <v>17</v>
      </c>
      <c r="U250" s="596">
        <v>18</v>
      </c>
      <c r="V250" s="596">
        <v>19</v>
      </c>
      <c r="W250" s="596">
        <v>20</v>
      </c>
      <c r="X250" s="596">
        <v>21</v>
      </c>
      <c r="Y250" s="596">
        <v>22</v>
      </c>
      <c r="Z250" s="596">
        <v>23</v>
      </c>
      <c r="AA250" s="596">
        <v>24</v>
      </c>
      <c r="AB250" s="596">
        <v>25</v>
      </c>
      <c r="AC250" s="596">
        <v>26</v>
      </c>
      <c r="AD250" s="596">
        <v>27</v>
      </c>
      <c r="AE250" s="596">
        <v>28</v>
      </c>
      <c r="AF250" s="596">
        <v>29</v>
      </c>
      <c r="AG250" s="596">
        <v>30</v>
      </c>
      <c r="AH250" s="596">
        <v>31</v>
      </c>
      <c r="AI250" s="596">
        <v>32</v>
      </c>
      <c r="AJ250" s="596">
        <v>33</v>
      </c>
      <c r="AK250" s="596">
        <v>34</v>
      </c>
      <c r="AL250" s="596">
        <v>35</v>
      </c>
      <c r="AM250" s="596">
        <v>36</v>
      </c>
      <c r="AN250" s="596">
        <v>37</v>
      </c>
      <c r="AO250" s="596">
        <v>38</v>
      </c>
      <c r="AP250" s="596">
        <v>39</v>
      </c>
      <c r="AQ250" s="596">
        <v>40</v>
      </c>
      <c r="AR250" s="596">
        <v>41</v>
      </c>
      <c r="AS250" s="596">
        <v>42</v>
      </c>
      <c r="AT250" s="94" t="s">
        <v>586</v>
      </c>
      <c r="AU250" s="94"/>
      <c r="AV250" s="47"/>
      <c r="AW250" s="94" t="s">
        <v>586</v>
      </c>
    </row>
    <row r="251" spans="3:49" s="31" customFormat="1" ht="54">
      <c r="C251" s="73" t="s">
        <v>56</v>
      </c>
      <c r="D251" s="546" t="str">
        <v>農業　　　　　</v>
      </c>
      <c r="E251" s="546" t="str">
        <v>林業　　　　　</v>
      </c>
      <c r="F251" s="546" t="str">
        <v>漁業　　　　</v>
      </c>
      <c r="G251" s="546" t="str">
        <v>鉱業</v>
      </c>
      <c r="H251" s="546" t="str">
        <v>飲食料品　　　　　　　</v>
      </c>
      <c r="I251" s="546" t="str">
        <v>繊維製品　</v>
      </c>
      <c r="J251" s="546" t="str">
        <v>パルプ・紙・木製品</v>
      </c>
      <c r="K251" s="546" t="str">
        <v>化学製品  　　　  　</v>
      </c>
      <c r="L251" s="546" t="str">
        <v>石油・石炭製品　　　</v>
      </c>
      <c r="M251" s="546" t="str">
        <v>プラスチック・ゴム</v>
      </c>
      <c r="N251" s="546" t="str">
        <v>窯業・土石製品　　</v>
      </c>
      <c r="O251" s="546" t="str">
        <v>鉄鋼　　　　　　　　</v>
      </c>
      <c r="P251" s="546" t="str">
        <v>非鉄金属　　　　　　</v>
      </c>
      <c r="Q251" s="546" t="str">
        <v>金属製品　　　　　　</v>
      </c>
      <c r="R251" s="546" t="str">
        <v>はん用機械</v>
      </c>
      <c r="S251" s="546" t="str">
        <v>生産用機械</v>
      </c>
      <c r="T251" s="546" t="str">
        <v>業務用機械</v>
      </c>
      <c r="U251" s="546" t="str">
        <v>電子部品</v>
      </c>
      <c r="V251" s="546" t="str">
        <v>電気機械　　　　　　</v>
      </c>
      <c r="W251" s="546" t="str">
        <v>情報・通信機器</v>
      </c>
      <c r="X251" s="546" t="str">
        <v>輸送機械  　　　　　</v>
      </c>
      <c r="Y251" s="546" t="str">
        <v>その他の製造工業製品</v>
      </c>
      <c r="Z251" s="546" t="str">
        <v>建設　　　　　　　　</v>
      </c>
      <c r="AA251" s="546" t="str">
        <v>電力・ガス・熱供給</v>
      </c>
      <c r="AB251" s="546" t="str">
        <v>水道</v>
      </c>
      <c r="AC251" s="546" t="str">
        <v>廃棄物処理</v>
      </c>
      <c r="AD251" s="546" t="str">
        <v>商業　　　　　　　　</v>
      </c>
      <c r="AE251" s="546" t="str">
        <v>金融・保険　　　　　</v>
      </c>
      <c r="AF251" s="546" t="str">
        <v>不動産　　　　　　　</v>
      </c>
      <c r="AG251" s="546" t="str">
        <v>運輸・郵便　　　</v>
      </c>
      <c r="AH251" s="546" t="str">
        <v>情報通信</v>
      </c>
      <c r="AI251" s="546" t="str">
        <v>公務　　　　　　　　</v>
      </c>
      <c r="AJ251" s="546" t="str">
        <v>教育・研究　　　　　</v>
      </c>
      <c r="AK251" s="546" t="str">
        <v>医療・福祉</v>
      </c>
      <c r="AL251" s="546" t="str">
        <v>その他の非営利団体サービス</v>
      </c>
      <c r="AM251" s="546" t="str">
        <v>対事業所サービス</v>
      </c>
      <c r="AN251" s="546" t="str">
        <v>宿泊業</v>
      </c>
      <c r="AO251" s="546" t="str">
        <v>飲食サービス</v>
      </c>
      <c r="AP251" s="546" t="str">
        <v>娯楽サービス</v>
      </c>
      <c r="AQ251" s="546" t="str">
        <v>対個人サービス</v>
      </c>
      <c r="AR251" s="546" t="str">
        <v>事務用品</v>
      </c>
      <c r="AS251" s="546" t="str">
        <v>分類不明</v>
      </c>
      <c r="AT251" s="94" t="s">
        <v>586</v>
      </c>
      <c r="AU251" s="94"/>
      <c r="AV251" s="30" t="s">
        <v>90</v>
      </c>
      <c r="AW251" s="94" t="s">
        <v>586</v>
      </c>
    </row>
    <row r="252" spans="3:49" s="31" customFormat="1" ht="13.5">
      <c r="C252" s="74" t="s">
        <v>114</v>
      </c>
      <c r="D252" s="75">
        <f t="shared" ref="D252:S254" si="38">D33+D157</f>
        <v>0</v>
      </c>
      <c r="E252" s="75">
        <f t="shared" si="38"/>
        <v>0</v>
      </c>
      <c r="F252" s="75">
        <f t="shared" si="38"/>
        <v>0</v>
      </c>
      <c r="G252" s="75">
        <f t="shared" si="38"/>
        <v>0</v>
      </c>
      <c r="H252" s="75">
        <f t="shared" si="38"/>
        <v>0</v>
      </c>
      <c r="I252" s="75">
        <f t="shared" si="38"/>
        <v>0</v>
      </c>
      <c r="J252" s="75">
        <f t="shared" si="38"/>
        <v>0</v>
      </c>
      <c r="K252" s="75">
        <f t="shared" si="38"/>
        <v>0</v>
      </c>
      <c r="L252" s="75">
        <f t="shared" si="38"/>
        <v>0</v>
      </c>
      <c r="M252" s="75">
        <f t="shared" si="38"/>
        <v>0</v>
      </c>
      <c r="N252" s="75">
        <f t="shared" si="38"/>
        <v>0</v>
      </c>
      <c r="O252" s="75">
        <f t="shared" si="38"/>
        <v>0</v>
      </c>
      <c r="P252" s="75">
        <f t="shared" si="38"/>
        <v>0</v>
      </c>
      <c r="Q252" s="92">
        <f t="shared" si="38"/>
        <v>0</v>
      </c>
      <c r="R252" s="92">
        <f t="shared" si="38"/>
        <v>0</v>
      </c>
      <c r="S252" s="92">
        <f t="shared" si="38"/>
        <v>0</v>
      </c>
      <c r="T252" s="92">
        <f t="shared" ref="E252:AS254" si="39">T33+T157</f>
        <v>0</v>
      </c>
      <c r="U252" s="92">
        <f t="shared" si="39"/>
        <v>0</v>
      </c>
      <c r="V252" s="92">
        <f t="shared" si="39"/>
        <v>0</v>
      </c>
      <c r="W252" s="75">
        <f t="shared" si="39"/>
        <v>0</v>
      </c>
      <c r="X252" s="75">
        <f t="shared" si="39"/>
        <v>0</v>
      </c>
      <c r="Y252" s="75">
        <f t="shared" si="39"/>
        <v>0</v>
      </c>
      <c r="Z252" s="75">
        <f t="shared" si="39"/>
        <v>0</v>
      </c>
      <c r="AA252" s="75">
        <f t="shared" si="39"/>
        <v>0</v>
      </c>
      <c r="AB252" s="75">
        <f t="shared" si="39"/>
        <v>0</v>
      </c>
      <c r="AC252" s="75">
        <f t="shared" si="39"/>
        <v>0</v>
      </c>
      <c r="AD252" s="75">
        <f t="shared" si="39"/>
        <v>0</v>
      </c>
      <c r="AE252" s="75">
        <f t="shared" si="39"/>
        <v>0</v>
      </c>
      <c r="AF252" s="75">
        <f t="shared" si="39"/>
        <v>0</v>
      </c>
      <c r="AG252" s="75">
        <f t="shared" si="39"/>
        <v>0</v>
      </c>
      <c r="AH252" s="75">
        <f t="shared" si="39"/>
        <v>0</v>
      </c>
      <c r="AI252" s="75">
        <f t="shared" si="39"/>
        <v>0</v>
      </c>
      <c r="AJ252" s="75">
        <f t="shared" si="39"/>
        <v>0</v>
      </c>
      <c r="AK252" s="75">
        <f t="shared" si="39"/>
        <v>0</v>
      </c>
      <c r="AL252" s="75">
        <f t="shared" si="39"/>
        <v>0</v>
      </c>
      <c r="AM252" s="75">
        <f t="shared" si="39"/>
        <v>0</v>
      </c>
      <c r="AN252" s="75">
        <f t="shared" si="39"/>
        <v>0</v>
      </c>
      <c r="AO252" s="75">
        <f t="shared" si="39"/>
        <v>0</v>
      </c>
      <c r="AP252" s="75">
        <f t="shared" si="39"/>
        <v>0</v>
      </c>
      <c r="AQ252" s="75">
        <f t="shared" si="39"/>
        <v>0</v>
      </c>
      <c r="AR252" s="75">
        <f t="shared" si="39"/>
        <v>0</v>
      </c>
      <c r="AS252" s="75">
        <f t="shared" si="39"/>
        <v>0</v>
      </c>
      <c r="AV252" s="568">
        <f>+SUM(D252:AS252)-X258</f>
        <v>0</v>
      </c>
    </row>
    <row r="253" spans="3:49" s="31" customFormat="1" ht="13.5">
      <c r="C253" s="77" t="s">
        <v>115</v>
      </c>
      <c r="D253" s="37">
        <f t="shared" si="38"/>
        <v>0</v>
      </c>
      <c r="E253" s="37">
        <f t="shared" si="39"/>
        <v>0</v>
      </c>
      <c r="F253" s="37">
        <f t="shared" si="39"/>
        <v>0</v>
      </c>
      <c r="G253" s="37">
        <f t="shared" si="39"/>
        <v>0</v>
      </c>
      <c r="H253" s="37">
        <f t="shared" si="39"/>
        <v>0</v>
      </c>
      <c r="I253" s="37">
        <f t="shared" si="39"/>
        <v>0</v>
      </c>
      <c r="J253" s="37">
        <f t="shared" si="39"/>
        <v>0</v>
      </c>
      <c r="K253" s="37">
        <f t="shared" si="39"/>
        <v>0</v>
      </c>
      <c r="L253" s="37">
        <f t="shared" si="39"/>
        <v>0</v>
      </c>
      <c r="M253" s="37">
        <f t="shared" si="39"/>
        <v>0</v>
      </c>
      <c r="N253" s="37">
        <f t="shared" si="39"/>
        <v>0</v>
      </c>
      <c r="O253" s="37">
        <f t="shared" si="39"/>
        <v>0</v>
      </c>
      <c r="P253" s="37">
        <f t="shared" si="39"/>
        <v>0</v>
      </c>
      <c r="Q253" s="93">
        <f t="shared" si="39"/>
        <v>0</v>
      </c>
      <c r="R253" s="93">
        <f t="shared" si="39"/>
        <v>0</v>
      </c>
      <c r="S253" s="93">
        <f t="shared" si="39"/>
        <v>0</v>
      </c>
      <c r="T253" s="93">
        <f t="shared" si="39"/>
        <v>0</v>
      </c>
      <c r="U253" s="93">
        <f t="shared" si="39"/>
        <v>0</v>
      </c>
      <c r="V253" s="93">
        <f t="shared" si="39"/>
        <v>0</v>
      </c>
      <c r="W253" s="37">
        <f t="shared" si="39"/>
        <v>0</v>
      </c>
      <c r="X253" s="37">
        <f t="shared" si="39"/>
        <v>0</v>
      </c>
      <c r="Y253" s="37">
        <f t="shared" si="39"/>
        <v>0</v>
      </c>
      <c r="Z253" s="37">
        <f t="shared" si="39"/>
        <v>0</v>
      </c>
      <c r="AA253" s="37">
        <f t="shared" si="39"/>
        <v>0</v>
      </c>
      <c r="AB253" s="37">
        <f t="shared" si="39"/>
        <v>0</v>
      </c>
      <c r="AC253" s="37">
        <f t="shared" si="39"/>
        <v>0</v>
      </c>
      <c r="AD253" s="37">
        <f t="shared" si="39"/>
        <v>0</v>
      </c>
      <c r="AE253" s="37">
        <f t="shared" si="39"/>
        <v>0</v>
      </c>
      <c r="AF253" s="37">
        <f t="shared" si="39"/>
        <v>0</v>
      </c>
      <c r="AG253" s="37">
        <f t="shared" si="39"/>
        <v>0</v>
      </c>
      <c r="AH253" s="37">
        <f t="shared" si="39"/>
        <v>0</v>
      </c>
      <c r="AI253" s="37">
        <f t="shared" si="39"/>
        <v>0</v>
      </c>
      <c r="AJ253" s="37">
        <f t="shared" si="39"/>
        <v>0</v>
      </c>
      <c r="AK253" s="37">
        <f t="shared" si="39"/>
        <v>0</v>
      </c>
      <c r="AL253" s="37">
        <f t="shared" si="39"/>
        <v>0</v>
      </c>
      <c r="AM253" s="37">
        <f t="shared" si="39"/>
        <v>0</v>
      </c>
      <c r="AN253" s="37">
        <f t="shared" si="39"/>
        <v>0</v>
      </c>
      <c r="AO253" s="37">
        <f t="shared" si="39"/>
        <v>0</v>
      </c>
      <c r="AP253" s="37">
        <f t="shared" si="39"/>
        <v>0</v>
      </c>
      <c r="AQ253" s="37">
        <f t="shared" si="39"/>
        <v>0</v>
      </c>
      <c r="AR253" s="37">
        <f t="shared" si="39"/>
        <v>0</v>
      </c>
      <c r="AS253" s="37">
        <f t="shared" si="39"/>
        <v>0</v>
      </c>
      <c r="AV253" s="568">
        <f t="shared" ref="AV253:AV255" si="40">+SUM(D253:AS253)-X259</f>
        <v>0</v>
      </c>
    </row>
    <row r="254" spans="3:49" s="31" customFormat="1" ht="13.5">
      <c r="C254" s="77" t="s">
        <v>116</v>
      </c>
      <c r="D254" s="37">
        <f t="shared" si="38"/>
        <v>0</v>
      </c>
      <c r="E254" s="37">
        <f t="shared" si="39"/>
        <v>0</v>
      </c>
      <c r="F254" s="37">
        <f t="shared" si="39"/>
        <v>0</v>
      </c>
      <c r="G254" s="37">
        <f t="shared" si="39"/>
        <v>0</v>
      </c>
      <c r="H254" s="37">
        <f t="shared" si="39"/>
        <v>0</v>
      </c>
      <c r="I254" s="37">
        <f t="shared" si="39"/>
        <v>0</v>
      </c>
      <c r="J254" s="37">
        <f t="shared" si="39"/>
        <v>0</v>
      </c>
      <c r="K254" s="37">
        <f t="shared" si="39"/>
        <v>0</v>
      </c>
      <c r="L254" s="37">
        <f t="shared" si="39"/>
        <v>0</v>
      </c>
      <c r="M254" s="37">
        <f t="shared" si="39"/>
        <v>0</v>
      </c>
      <c r="N254" s="37">
        <f t="shared" si="39"/>
        <v>0</v>
      </c>
      <c r="O254" s="37">
        <f t="shared" si="39"/>
        <v>0</v>
      </c>
      <c r="P254" s="37">
        <f t="shared" si="39"/>
        <v>0</v>
      </c>
      <c r="Q254" s="93">
        <f t="shared" si="39"/>
        <v>0</v>
      </c>
      <c r="R254" s="93">
        <f t="shared" si="39"/>
        <v>0</v>
      </c>
      <c r="S254" s="93">
        <f t="shared" si="39"/>
        <v>0</v>
      </c>
      <c r="T254" s="93">
        <f t="shared" si="39"/>
        <v>0</v>
      </c>
      <c r="U254" s="93">
        <f t="shared" si="39"/>
        <v>0</v>
      </c>
      <c r="V254" s="93">
        <f t="shared" si="39"/>
        <v>0</v>
      </c>
      <c r="W254" s="37">
        <f t="shared" si="39"/>
        <v>0</v>
      </c>
      <c r="X254" s="37">
        <f t="shared" si="39"/>
        <v>0</v>
      </c>
      <c r="Y254" s="37">
        <f t="shared" si="39"/>
        <v>0</v>
      </c>
      <c r="Z254" s="37">
        <f t="shared" si="39"/>
        <v>0</v>
      </c>
      <c r="AA254" s="37">
        <f t="shared" si="39"/>
        <v>0</v>
      </c>
      <c r="AB254" s="37">
        <f t="shared" si="39"/>
        <v>0</v>
      </c>
      <c r="AC254" s="37">
        <f t="shared" si="39"/>
        <v>0</v>
      </c>
      <c r="AD254" s="37">
        <f t="shared" si="39"/>
        <v>0</v>
      </c>
      <c r="AE254" s="37">
        <f t="shared" si="39"/>
        <v>0</v>
      </c>
      <c r="AF254" s="37">
        <f t="shared" si="39"/>
        <v>0</v>
      </c>
      <c r="AG254" s="37">
        <f t="shared" si="39"/>
        <v>0</v>
      </c>
      <c r="AH254" s="37">
        <f t="shared" si="39"/>
        <v>0</v>
      </c>
      <c r="AI254" s="37">
        <f t="shared" si="39"/>
        <v>0</v>
      </c>
      <c r="AJ254" s="37">
        <f t="shared" si="39"/>
        <v>0</v>
      </c>
      <c r="AK254" s="37">
        <f t="shared" si="39"/>
        <v>0</v>
      </c>
      <c r="AL254" s="37">
        <f t="shared" si="39"/>
        <v>0</v>
      </c>
      <c r="AM254" s="37">
        <f t="shared" si="39"/>
        <v>0</v>
      </c>
      <c r="AN254" s="37">
        <f t="shared" si="39"/>
        <v>0</v>
      </c>
      <c r="AO254" s="37">
        <f t="shared" si="39"/>
        <v>0</v>
      </c>
      <c r="AP254" s="37">
        <f t="shared" si="39"/>
        <v>0</v>
      </c>
      <c r="AQ254" s="37">
        <f t="shared" si="39"/>
        <v>0</v>
      </c>
      <c r="AR254" s="37">
        <f t="shared" si="39"/>
        <v>0</v>
      </c>
      <c r="AS254" s="37">
        <f t="shared" si="39"/>
        <v>0</v>
      </c>
      <c r="AV254" s="568">
        <f t="shared" si="40"/>
        <v>0</v>
      </c>
    </row>
    <row r="255" spans="3:49" s="31" customFormat="1" ht="13.5">
      <c r="C255" s="77" t="s">
        <v>107</v>
      </c>
      <c r="D255" s="37">
        <f t="shared" ref="D255" si="41">SUM(D252:D254)</f>
        <v>0</v>
      </c>
      <c r="E255" s="37">
        <f t="shared" ref="E255:AS255" si="42">SUM(E252:E254)</f>
        <v>0</v>
      </c>
      <c r="F255" s="37">
        <f t="shared" si="42"/>
        <v>0</v>
      </c>
      <c r="G255" s="37">
        <f t="shared" si="42"/>
        <v>0</v>
      </c>
      <c r="H255" s="37">
        <f t="shared" si="42"/>
        <v>0</v>
      </c>
      <c r="I255" s="37">
        <f t="shared" si="42"/>
        <v>0</v>
      </c>
      <c r="J255" s="37">
        <f t="shared" si="42"/>
        <v>0</v>
      </c>
      <c r="K255" s="37">
        <f t="shared" si="42"/>
        <v>0</v>
      </c>
      <c r="L255" s="37">
        <f t="shared" si="42"/>
        <v>0</v>
      </c>
      <c r="M255" s="37">
        <f t="shared" si="42"/>
        <v>0</v>
      </c>
      <c r="N255" s="37">
        <f t="shared" si="42"/>
        <v>0</v>
      </c>
      <c r="O255" s="37">
        <f t="shared" si="42"/>
        <v>0</v>
      </c>
      <c r="P255" s="37">
        <f t="shared" si="42"/>
        <v>0</v>
      </c>
      <c r="Q255" s="93">
        <f t="shared" si="42"/>
        <v>0</v>
      </c>
      <c r="R255" s="93">
        <f t="shared" si="42"/>
        <v>0</v>
      </c>
      <c r="S255" s="93">
        <f t="shared" si="42"/>
        <v>0</v>
      </c>
      <c r="T255" s="93">
        <f t="shared" si="42"/>
        <v>0</v>
      </c>
      <c r="U255" s="93">
        <f t="shared" si="42"/>
        <v>0</v>
      </c>
      <c r="V255" s="93">
        <f t="shared" si="42"/>
        <v>0</v>
      </c>
      <c r="W255" s="37">
        <f t="shared" si="42"/>
        <v>0</v>
      </c>
      <c r="X255" s="41">
        <f t="shared" si="42"/>
        <v>0</v>
      </c>
      <c r="Y255" s="41">
        <f t="shared" si="42"/>
        <v>0</v>
      </c>
      <c r="Z255" s="41">
        <f t="shared" si="42"/>
        <v>0</v>
      </c>
      <c r="AA255" s="41">
        <f t="shared" si="42"/>
        <v>0</v>
      </c>
      <c r="AB255" s="41">
        <f t="shared" si="42"/>
        <v>0</v>
      </c>
      <c r="AC255" s="41">
        <f t="shared" si="42"/>
        <v>0</v>
      </c>
      <c r="AD255" s="41">
        <f t="shared" si="42"/>
        <v>0</v>
      </c>
      <c r="AE255" s="41">
        <f t="shared" si="42"/>
        <v>0</v>
      </c>
      <c r="AF255" s="41">
        <f t="shared" si="42"/>
        <v>0</v>
      </c>
      <c r="AG255" s="41">
        <f t="shared" si="42"/>
        <v>0</v>
      </c>
      <c r="AH255" s="41">
        <f t="shared" si="42"/>
        <v>0</v>
      </c>
      <c r="AI255" s="41">
        <f t="shared" si="42"/>
        <v>0</v>
      </c>
      <c r="AJ255" s="41">
        <f t="shared" si="42"/>
        <v>0</v>
      </c>
      <c r="AK255" s="41">
        <f t="shared" si="42"/>
        <v>0</v>
      </c>
      <c r="AL255" s="41">
        <f t="shared" si="42"/>
        <v>0</v>
      </c>
      <c r="AM255" s="41">
        <f t="shared" si="42"/>
        <v>0</v>
      </c>
      <c r="AN255" s="41">
        <f t="shared" si="42"/>
        <v>0</v>
      </c>
      <c r="AO255" s="41">
        <f t="shared" si="42"/>
        <v>0</v>
      </c>
      <c r="AP255" s="41">
        <f t="shared" si="42"/>
        <v>0</v>
      </c>
      <c r="AQ255" s="41">
        <f t="shared" si="42"/>
        <v>0</v>
      </c>
      <c r="AR255" s="41">
        <f t="shared" si="42"/>
        <v>0</v>
      </c>
      <c r="AS255" s="41">
        <f t="shared" si="42"/>
        <v>0</v>
      </c>
      <c r="AV255" s="568">
        <f t="shared" si="40"/>
        <v>0</v>
      </c>
    </row>
    <row r="256" spans="3:49" s="31" customFormat="1" ht="13.5">
      <c r="C256" s="47"/>
      <c r="D256" s="545">
        <f t="array" ref="D256:W257">+Z250:AS251</f>
        <v>23</v>
      </c>
      <c r="E256" s="545">
        <v>24</v>
      </c>
      <c r="F256" s="545">
        <v>25</v>
      </c>
      <c r="G256" s="545">
        <v>26</v>
      </c>
      <c r="H256" s="545">
        <v>27</v>
      </c>
      <c r="I256" s="545">
        <v>28</v>
      </c>
      <c r="J256" s="545">
        <v>29</v>
      </c>
      <c r="K256" s="545">
        <v>30</v>
      </c>
      <c r="L256" s="545">
        <v>31</v>
      </c>
      <c r="M256" s="545">
        <v>32</v>
      </c>
      <c r="N256" s="545">
        <v>33</v>
      </c>
      <c r="O256" s="545">
        <v>34</v>
      </c>
      <c r="P256" s="545">
        <v>35</v>
      </c>
      <c r="Q256" s="545">
        <v>36</v>
      </c>
      <c r="R256" s="545">
        <v>37</v>
      </c>
      <c r="S256" s="545">
        <v>38</v>
      </c>
      <c r="T256" s="545">
        <v>39</v>
      </c>
      <c r="U256" s="545">
        <v>40</v>
      </c>
      <c r="V256" s="545">
        <v>41</v>
      </c>
      <c r="W256" s="545">
        <v>42</v>
      </c>
      <c r="X256" s="545"/>
    </row>
    <row r="257" spans="3:49" s="31" customFormat="1" ht="54">
      <c r="C257" s="73" t="s">
        <v>56</v>
      </c>
      <c r="D257" s="546" t="str">
        <v>建設　　　　　　　　</v>
      </c>
      <c r="E257" s="546" t="str">
        <v>電力・ガス・熱供給</v>
      </c>
      <c r="F257" s="546" t="str">
        <v>水道</v>
      </c>
      <c r="G257" s="546" t="str">
        <v>廃棄物処理</v>
      </c>
      <c r="H257" s="546" t="str">
        <v>商業　　　　　　　　</v>
      </c>
      <c r="I257" s="546" t="str">
        <v>金融・保険　　　　　</v>
      </c>
      <c r="J257" s="546" t="str">
        <v>不動産　　　　　　　</v>
      </c>
      <c r="K257" s="546" t="str">
        <v>運輸・郵便　　　</v>
      </c>
      <c r="L257" s="546" t="str">
        <v>情報通信</v>
      </c>
      <c r="M257" s="546" t="str">
        <v>公務　　　　　　　　</v>
      </c>
      <c r="N257" s="546" t="str">
        <v>教育・研究　　　　　</v>
      </c>
      <c r="O257" s="546" t="str">
        <v>医療・福祉</v>
      </c>
      <c r="P257" s="546" t="str">
        <v>その他の非営利団体サービス</v>
      </c>
      <c r="Q257" s="546" t="str">
        <v>対事業所サービス</v>
      </c>
      <c r="R257" s="546" t="str">
        <v>宿泊業</v>
      </c>
      <c r="S257" s="546" t="str">
        <v>飲食サービス</v>
      </c>
      <c r="T257" s="546" t="str">
        <v>娯楽サービス</v>
      </c>
      <c r="U257" s="546" t="str">
        <v>対個人サービス</v>
      </c>
      <c r="V257" s="546" t="str">
        <v>事務用品</v>
      </c>
      <c r="W257" s="546" t="str">
        <v>分類不明</v>
      </c>
      <c r="X257" s="546" t="s">
        <v>90</v>
      </c>
    </row>
    <row r="258" spans="3:49" s="31" customFormat="1" ht="13.5">
      <c r="C258" s="74" t="s">
        <v>114</v>
      </c>
      <c r="D258" s="75">
        <f t="array" ref="D258:W261">+Z252:AS255</f>
        <v>0</v>
      </c>
      <c r="E258" s="75">
        <v>0</v>
      </c>
      <c r="F258" s="75">
        <v>0</v>
      </c>
      <c r="G258" s="75">
        <v>0</v>
      </c>
      <c r="H258" s="75">
        <v>0</v>
      </c>
      <c r="I258" s="75">
        <v>0</v>
      </c>
      <c r="J258" s="75">
        <v>0</v>
      </c>
      <c r="K258" s="75">
        <v>0</v>
      </c>
      <c r="L258" s="75">
        <v>0</v>
      </c>
      <c r="M258" s="75">
        <v>0</v>
      </c>
      <c r="N258" s="75">
        <v>0</v>
      </c>
      <c r="O258" s="75">
        <v>0</v>
      </c>
      <c r="P258" s="75">
        <v>0</v>
      </c>
      <c r="Q258" s="92">
        <v>0</v>
      </c>
      <c r="R258" s="92">
        <v>0</v>
      </c>
      <c r="S258" s="92">
        <v>0</v>
      </c>
      <c r="T258" s="92">
        <v>0</v>
      </c>
      <c r="U258" s="92">
        <v>0</v>
      </c>
      <c r="V258" s="92">
        <v>0</v>
      </c>
      <c r="W258" s="75">
        <v>0</v>
      </c>
      <c r="X258" s="75">
        <f>SUM(D252:Y252,D258:W258)</f>
        <v>0</v>
      </c>
    </row>
    <row r="259" spans="3:49" s="31" customFormat="1" ht="13.5">
      <c r="C259" s="77" t="s">
        <v>115</v>
      </c>
      <c r="D259" s="93">
        <v>0</v>
      </c>
      <c r="E259" s="93">
        <v>0</v>
      </c>
      <c r="F259" s="93">
        <v>0</v>
      </c>
      <c r="G259" s="93">
        <v>0</v>
      </c>
      <c r="H259" s="93">
        <v>0</v>
      </c>
      <c r="I259" s="93">
        <v>0</v>
      </c>
      <c r="J259" s="93">
        <v>0</v>
      </c>
      <c r="K259" s="93">
        <v>0</v>
      </c>
      <c r="L259" s="93">
        <v>0</v>
      </c>
      <c r="M259" s="93">
        <v>0</v>
      </c>
      <c r="N259" s="93">
        <v>0</v>
      </c>
      <c r="O259" s="93">
        <v>0</v>
      </c>
      <c r="P259" s="93">
        <v>0</v>
      </c>
      <c r="Q259" s="93">
        <v>0</v>
      </c>
      <c r="R259" s="93">
        <v>0</v>
      </c>
      <c r="S259" s="93">
        <v>0</v>
      </c>
      <c r="T259" s="93">
        <v>0</v>
      </c>
      <c r="U259" s="93">
        <v>0</v>
      </c>
      <c r="V259" s="93">
        <v>0</v>
      </c>
      <c r="W259" s="37">
        <v>0</v>
      </c>
      <c r="X259" s="37">
        <f>SUM(D253:Y253,D259:W259)</f>
        <v>0</v>
      </c>
    </row>
    <row r="260" spans="3:49" s="31" customFormat="1" ht="13.5">
      <c r="C260" s="77" t="s">
        <v>116</v>
      </c>
      <c r="D260" s="37">
        <v>0</v>
      </c>
      <c r="E260" s="37">
        <v>0</v>
      </c>
      <c r="F260" s="37">
        <v>0</v>
      </c>
      <c r="G260" s="37">
        <v>0</v>
      </c>
      <c r="H260" s="37">
        <v>0</v>
      </c>
      <c r="I260" s="37">
        <v>0</v>
      </c>
      <c r="J260" s="37">
        <v>0</v>
      </c>
      <c r="K260" s="37">
        <v>0</v>
      </c>
      <c r="L260" s="37">
        <v>0</v>
      </c>
      <c r="M260" s="37">
        <v>0</v>
      </c>
      <c r="N260" s="37">
        <v>0</v>
      </c>
      <c r="O260" s="37">
        <v>0</v>
      </c>
      <c r="P260" s="37">
        <v>0</v>
      </c>
      <c r="Q260" s="93">
        <v>0</v>
      </c>
      <c r="R260" s="93">
        <v>0</v>
      </c>
      <c r="S260" s="93">
        <v>0</v>
      </c>
      <c r="T260" s="93">
        <v>0</v>
      </c>
      <c r="U260" s="93">
        <v>0</v>
      </c>
      <c r="V260" s="93">
        <v>0</v>
      </c>
      <c r="W260" s="37">
        <v>0</v>
      </c>
      <c r="X260" s="37">
        <f>SUM(D254:Y254,D260:W260)</f>
        <v>0</v>
      </c>
    </row>
    <row r="261" spans="3:49" s="31" customFormat="1" ht="13.5">
      <c r="C261" s="79" t="s">
        <v>107</v>
      </c>
      <c r="D261" s="41">
        <v>0</v>
      </c>
      <c r="E261" s="41">
        <v>0</v>
      </c>
      <c r="F261" s="41">
        <v>0</v>
      </c>
      <c r="G261" s="41">
        <v>0</v>
      </c>
      <c r="H261" s="41">
        <v>0</v>
      </c>
      <c r="I261" s="41">
        <v>0</v>
      </c>
      <c r="J261" s="41">
        <v>0</v>
      </c>
      <c r="K261" s="41">
        <v>0</v>
      </c>
      <c r="L261" s="41">
        <v>0</v>
      </c>
      <c r="M261" s="41">
        <v>0</v>
      </c>
      <c r="N261" s="41">
        <v>0</v>
      </c>
      <c r="O261" s="41">
        <v>0</v>
      </c>
      <c r="P261" s="41">
        <v>0</v>
      </c>
      <c r="Q261" s="41">
        <v>0</v>
      </c>
      <c r="R261" s="41">
        <v>0</v>
      </c>
      <c r="S261" s="41">
        <v>0</v>
      </c>
      <c r="T261" s="41">
        <v>0</v>
      </c>
      <c r="U261" s="41">
        <v>0</v>
      </c>
      <c r="V261" s="41">
        <v>0</v>
      </c>
      <c r="W261" s="41">
        <v>0</v>
      </c>
      <c r="X261" s="41">
        <f>SUM(D255:Y255,D261:W261)</f>
        <v>0</v>
      </c>
    </row>
    <row r="262" spans="3:49" s="31" customFormat="1" ht="10.7" customHeight="1">
      <c r="D262" s="50"/>
      <c r="E262" s="50"/>
      <c r="F262" s="50"/>
      <c r="G262" s="50"/>
      <c r="H262" s="50"/>
      <c r="I262" s="50"/>
      <c r="J262" s="50"/>
      <c r="K262" s="50"/>
      <c r="L262" s="50"/>
      <c r="M262" s="50"/>
      <c r="N262" s="50"/>
      <c r="O262" s="50"/>
      <c r="P262" s="50"/>
      <c r="Q262" s="50"/>
      <c r="R262" s="50"/>
      <c r="S262" s="50"/>
      <c r="T262" s="50"/>
      <c r="U262" s="50"/>
      <c r="V262" s="50"/>
      <c r="W262" s="50"/>
      <c r="X262" s="50"/>
    </row>
    <row r="263" spans="3:49" s="31" customFormat="1" ht="17.25">
      <c r="C263" s="32" t="s">
        <v>213</v>
      </c>
      <c r="D263" s="50"/>
      <c r="E263" s="50"/>
      <c r="F263" s="50"/>
      <c r="G263" s="50"/>
      <c r="H263" s="50"/>
      <c r="I263" s="50"/>
      <c r="J263" s="50"/>
      <c r="K263" s="50"/>
      <c r="L263" s="50"/>
      <c r="M263" s="50"/>
      <c r="N263" s="50"/>
      <c r="O263" s="50"/>
      <c r="P263" s="50"/>
      <c r="Q263" s="50"/>
      <c r="R263" s="50"/>
      <c r="S263" s="50"/>
      <c r="T263" s="50"/>
      <c r="U263" s="50"/>
      <c r="V263" s="50"/>
      <c r="W263" s="29" t="s">
        <v>55</v>
      </c>
      <c r="X263" s="50"/>
    </row>
    <row r="264" spans="3:49" s="31" customFormat="1" ht="13.5">
      <c r="C264" s="47"/>
      <c r="D264" s="596">
        <f t="array" ref="D264:AS265">+TRANSPOSE('入力 _県内外'!$B$6:$C$47)</f>
        <v>1</v>
      </c>
      <c r="E264" s="596">
        <v>2</v>
      </c>
      <c r="F264" s="596">
        <v>3</v>
      </c>
      <c r="G264" s="596">
        <v>4</v>
      </c>
      <c r="H264" s="596">
        <v>5</v>
      </c>
      <c r="I264" s="596">
        <v>6</v>
      </c>
      <c r="J264" s="596">
        <v>7</v>
      </c>
      <c r="K264" s="596">
        <v>8</v>
      </c>
      <c r="L264" s="596">
        <v>9</v>
      </c>
      <c r="M264" s="596">
        <v>10</v>
      </c>
      <c r="N264" s="596">
        <v>11</v>
      </c>
      <c r="O264" s="596">
        <v>12</v>
      </c>
      <c r="P264" s="596">
        <v>13</v>
      </c>
      <c r="Q264" s="596">
        <v>14</v>
      </c>
      <c r="R264" s="596">
        <v>15</v>
      </c>
      <c r="S264" s="596">
        <v>16</v>
      </c>
      <c r="T264" s="596">
        <v>17</v>
      </c>
      <c r="U264" s="596">
        <v>18</v>
      </c>
      <c r="V264" s="596">
        <v>19</v>
      </c>
      <c r="W264" s="596">
        <v>20</v>
      </c>
      <c r="X264" s="596">
        <v>21</v>
      </c>
      <c r="Y264" s="596">
        <v>22</v>
      </c>
      <c r="Z264" s="596">
        <v>23</v>
      </c>
      <c r="AA264" s="596">
        <v>24</v>
      </c>
      <c r="AB264" s="596">
        <v>25</v>
      </c>
      <c r="AC264" s="596">
        <v>26</v>
      </c>
      <c r="AD264" s="596">
        <v>27</v>
      </c>
      <c r="AE264" s="596">
        <v>28</v>
      </c>
      <c r="AF264" s="596">
        <v>29</v>
      </c>
      <c r="AG264" s="596">
        <v>30</v>
      </c>
      <c r="AH264" s="596">
        <v>31</v>
      </c>
      <c r="AI264" s="596">
        <v>32</v>
      </c>
      <c r="AJ264" s="596">
        <v>33</v>
      </c>
      <c r="AK264" s="596">
        <v>34</v>
      </c>
      <c r="AL264" s="596">
        <v>35</v>
      </c>
      <c r="AM264" s="596">
        <v>36</v>
      </c>
      <c r="AN264" s="596">
        <v>37</v>
      </c>
      <c r="AO264" s="596">
        <v>38</v>
      </c>
      <c r="AP264" s="596">
        <v>39</v>
      </c>
      <c r="AQ264" s="596">
        <v>40</v>
      </c>
      <c r="AR264" s="596">
        <v>41</v>
      </c>
      <c r="AS264" s="596">
        <v>42</v>
      </c>
      <c r="AT264" s="94" t="s">
        <v>586</v>
      </c>
      <c r="AU264" s="94"/>
      <c r="AV264" s="47"/>
      <c r="AW264" s="94" t="s">
        <v>586</v>
      </c>
    </row>
    <row r="265" spans="3:49" s="31" customFormat="1" ht="54">
      <c r="C265" s="73" t="s">
        <v>56</v>
      </c>
      <c r="D265" s="546" t="str">
        <v>農業　　　　　</v>
      </c>
      <c r="E265" s="546" t="str">
        <v>林業　　　　　</v>
      </c>
      <c r="F265" s="546" t="str">
        <v>漁業　　　　</v>
      </c>
      <c r="G265" s="546" t="str">
        <v>鉱業</v>
      </c>
      <c r="H265" s="546" t="str">
        <v>飲食料品　　　　　　　</v>
      </c>
      <c r="I265" s="546" t="str">
        <v>繊維製品　</v>
      </c>
      <c r="J265" s="546" t="str">
        <v>パルプ・紙・木製品</v>
      </c>
      <c r="K265" s="546" t="str">
        <v>化学製品  　　　  　</v>
      </c>
      <c r="L265" s="546" t="str">
        <v>石油・石炭製品　　　</v>
      </c>
      <c r="M265" s="546" t="str">
        <v>プラスチック・ゴム</v>
      </c>
      <c r="N265" s="546" t="str">
        <v>窯業・土石製品　　</v>
      </c>
      <c r="O265" s="546" t="str">
        <v>鉄鋼　　　　　　　　</v>
      </c>
      <c r="P265" s="546" t="str">
        <v>非鉄金属　　　　　　</v>
      </c>
      <c r="Q265" s="546" t="str">
        <v>金属製品　　　　　　</v>
      </c>
      <c r="R265" s="546" t="str">
        <v>はん用機械</v>
      </c>
      <c r="S265" s="546" t="str">
        <v>生産用機械</v>
      </c>
      <c r="T265" s="546" t="str">
        <v>業務用機械</v>
      </c>
      <c r="U265" s="546" t="str">
        <v>電子部品</v>
      </c>
      <c r="V265" s="546" t="str">
        <v>電気機械　　　　　　</v>
      </c>
      <c r="W265" s="546" t="str">
        <v>情報・通信機器</v>
      </c>
      <c r="X265" s="546" t="str">
        <v>輸送機械  　　　　　</v>
      </c>
      <c r="Y265" s="546" t="str">
        <v>その他の製造工業製品</v>
      </c>
      <c r="Z265" s="546" t="str">
        <v>建設　　　　　　　　</v>
      </c>
      <c r="AA265" s="546" t="str">
        <v>電力・ガス・熱供給</v>
      </c>
      <c r="AB265" s="546" t="str">
        <v>水道</v>
      </c>
      <c r="AC265" s="546" t="str">
        <v>廃棄物処理</v>
      </c>
      <c r="AD265" s="546" t="str">
        <v>商業　　　　　　　　</v>
      </c>
      <c r="AE265" s="546" t="str">
        <v>金融・保険　　　　　</v>
      </c>
      <c r="AF265" s="546" t="str">
        <v>不動産　　　　　　　</v>
      </c>
      <c r="AG265" s="546" t="str">
        <v>運輸・郵便　　　</v>
      </c>
      <c r="AH265" s="546" t="str">
        <v>情報通信</v>
      </c>
      <c r="AI265" s="546" t="str">
        <v>公務　　　　　　　　</v>
      </c>
      <c r="AJ265" s="546" t="str">
        <v>教育・研究　　　　　</v>
      </c>
      <c r="AK265" s="546" t="str">
        <v>医療・福祉</v>
      </c>
      <c r="AL265" s="546" t="str">
        <v>その他の非営利団体サービス</v>
      </c>
      <c r="AM265" s="546" t="str">
        <v>対事業所サービス</v>
      </c>
      <c r="AN265" s="546" t="str">
        <v>宿泊業</v>
      </c>
      <c r="AO265" s="546" t="str">
        <v>飲食サービス</v>
      </c>
      <c r="AP265" s="546" t="str">
        <v>娯楽サービス</v>
      </c>
      <c r="AQ265" s="546" t="str">
        <v>対個人サービス</v>
      </c>
      <c r="AR265" s="546" t="str">
        <v>事務用品</v>
      </c>
      <c r="AS265" s="546" t="str">
        <v>分類不明</v>
      </c>
      <c r="AT265" s="94" t="s">
        <v>586</v>
      </c>
      <c r="AU265" s="94"/>
      <c r="AV265" s="30" t="s">
        <v>90</v>
      </c>
      <c r="AW265" s="94" t="s">
        <v>586</v>
      </c>
    </row>
    <row r="266" spans="3:49" s="31" customFormat="1" ht="13.5">
      <c r="C266" s="74" t="s">
        <v>114</v>
      </c>
      <c r="D266" s="75">
        <f t="shared" ref="D266:S268" si="43">D74+D198</f>
        <v>0</v>
      </c>
      <c r="E266" s="75">
        <f t="shared" si="43"/>
        <v>0</v>
      </c>
      <c r="F266" s="75">
        <f t="shared" si="43"/>
        <v>0</v>
      </c>
      <c r="G266" s="75">
        <f t="shared" si="43"/>
        <v>0</v>
      </c>
      <c r="H266" s="75">
        <f t="shared" si="43"/>
        <v>0</v>
      </c>
      <c r="I266" s="75">
        <f t="shared" si="43"/>
        <v>0</v>
      </c>
      <c r="J266" s="75">
        <f t="shared" si="43"/>
        <v>0</v>
      </c>
      <c r="K266" s="75">
        <f t="shared" si="43"/>
        <v>0</v>
      </c>
      <c r="L266" s="75">
        <f t="shared" si="43"/>
        <v>0</v>
      </c>
      <c r="M266" s="75">
        <f t="shared" si="43"/>
        <v>0</v>
      </c>
      <c r="N266" s="75">
        <f t="shared" si="43"/>
        <v>0</v>
      </c>
      <c r="O266" s="75">
        <f t="shared" si="43"/>
        <v>0</v>
      </c>
      <c r="P266" s="75">
        <f t="shared" si="43"/>
        <v>0</v>
      </c>
      <c r="Q266" s="92">
        <f t="shared" si="43"/>
        <v>0</v>
      </c>
      <c r="R266" s="92">
        <f t="shared" si="43"/>
        <v>0</v>
      </c>
      <c r="S266" s="92">
        <f t="shared" si="43"/>
        <v>0</v>
      </c>
      <c r="T266" s="92">
        <f t="shared" ref="E266:AS268" si="44">T74+T198</f>
        <v>0</v>
      </c>
      <c r="U266" s="92">
        <f t="shared" si="44"/>
        <v>0</v>
      </c>
      <c r="V266" s="92">
        <f t="shared" si="44"/>
        <v>0</v>
      </c>
      <c r="W266" s="75">
        <f t="shared" si="44"/>
        <v>0</v>
      </c>
      <c r="X266" s="75">
        <f t="shared" si="44"/>
        <v>0</v>
      </c>
      <c r="Y266" s="75">
        <f t="shared" si="44"/>
        <v>0</v>
      </c>
      <c r="Z266" s="75">
        <f t="shared" si="44"/>
        <v>0</v>
      </c>
      <c r="AA266" s="75">
        <f t="shared" si="44"/>
        <v>0</v>
      </c>
      <c r="AB266" s="75">
        <f t="shared" si="44"/>
        <v>0</v>
      </c>
      <c r="AC266" s="75">
        <f t="shared" si="44"/>
        <v>0</v>
      </c>
      <c r="AD266" s="75">
        <f t="shared" si="44"/>
        <v>0</v>
      </c>
      <c r="AE266" s="75">
        <f t="shared" si="44"/>
        <v>0</v>
      </c>
      <c r="AF266" s="75">
        <f t="shared" si="44"/>
        <v>0</v>
      </c>
      <c r="AG266" s="75">
        <f t="shared" si="44"/>
        <v>0</v>
      </c>
      <c r="AH266" s="75">
        <f t="shared" si="44"/>
        <v>0</v>
      </c>
      <c r="AI266" s="75">
        <f t="shared" si="44"/>
        <v>0</v>
      </c>
      <c r="AJ266" s="75">
        <f t="shared" si="44"/>
        <v>0</v>
      </c>
      <c r="AK266" s="75">
        <f t="shared" si="44"/>
        <v>0</v>
      </c>
      <c r="AL266" s="75">
        <f t="shared" si="44"/>
        <v>0</v>
      </c>
      <c r="AM266" s="75">
        <f t="shared" si="44"/>
        <v>0</v>
      </c>
      <c r="AN266" s="75">
        <f t="shared" si="44"/>
        <v>0</v>
      </c>
      <c r="AO266" s="75">
        <f t="shared" si="44"/>
        <v>0</v>
      </c>
      <c r="AP266" s="75">
        <f t="shared" si="44"/>
        <v>0</v>
      </c>
      <c r="AQ266" s="75">
        <f t="shared" si="44"/>
        <v>0</v>
      </c>
      <c r="AR266" s="75">
        <f t="shared" si="44"/>
        <v>0</v>
      </c>
      <c r="AS266" s="75">
        <f t="shared" si="44"/>
        <v>0</v>
      </c>
      <c r="AV266" s="568">
        <f>+SUM(D266:AS266)-X272</f>
        <v>0</v>
      </c>
    </row>
    <row r="267" spans="3:49" s="31" customFormat="1" ht="13.5">
      <c r="C267" s="77" t="s">
        <v>115</v>
      </c>
      <c r="D267" s="37">
        <f t="shared" si="43"/>
        <v>0</v>
      </c>
      <c r="E267" s="37">
        <f t="shared" si="44"/>
        <v>0</v>
      </c>
      <c r="F267" s="37">
        <f t="shared" si="44"/>
        <v>0</v>
      </c>
      <c r="G267" s="37">
        <f t="shared" si="44"/>
        <v>0</v>
      </c>
      <c r="H267" s="37">
        <f t="shared" si="44"/>
        <v>0</v>
      </c>
      <c r="I267" s="37">
        <f t="shared" si="44"/>
        <v>0</v>
      </c>
      <c r="J267" s="37">
        <f t="shared" si="44"/>
        <v>0</v>
      </c>
      <c r="K267" s="37">
        <f t="shared" si="44"/>
        <v>0</v>
      </c>
      <c r="L267" s="37">
        <f t="shared" si="44"/>
        <v>0</v>
      </c>
      <c r="M267" s="37">
        <f t="shared" si="44"/>
        <v>0</v>
      </c>
      <c r="N267" s="37">
        <f t="shared" si="44"/>
        <v>0</v>
      </c>
      <c r="O267" s="37">
        <f t="shared" si="44"/>
        <v>0</v>
      </c>
      <c r="P267" s="37">
        <f t="shared" si="44"/>
        <v>0</v>
      </c>
      <c r="Q267" s="93">
        <f t="shared" si="44"/>
        <v>0</v>
      </c>
      <c r="R267" s="93">
        <f t="shared" si="44"/>
        <v>0</v>
      </c>
      <c r="S267" s="93">
        <f t="shared" si="44"/>
        <v>0</v>
      </c>
      <c r="T267" s="93">
        <f t="shared" si="44"/>
        <v>0</v>
      </c>
      <c r="U267" s="93">
        <f t="shared" si="44"/>
        <v>0</v>
      </c>
      <c r="V267" s="93">
        <f t="shared" si="44"/>
        <v>0</v>
      </c>
      <c r="W267" s="37">
        <f t="shared" si="44"/>
        <v>0</v>
      </c>
      <c r="X267" s="37">
        <f t="shared" si="44"/>
        <v>0</v>
      </c>
      <c r="Y267" s="37">
        <f t="shared" si="44"/>
        <v>0</v>
      </c>
      <c r="Z267" s="37">
        <f t="shared" si="44"/>
        <v>0</v>
      </c>
      <c r="AA267" s="37">
        <f t="shared" si="44"/>
        <v>0</v>
      </c>
      <c r="AB267" s="37">
        <f t="shared" si="44"/>
        <v>0</v>
      </c>
      <c r="AC267" s="37">
        <f t="shared" si="44"/>
        <v>0</v>
      </c>
      <c r="AD267" s="37">
        <f t="shared" si="44"/>
        <v>0</v>
      </c>
      <c r="AE267" s="37">
        <f t="shared" si="44"/>
        <v>0</v>
      </c>
      <c r="AF267" s="37">
        <f t="shared" si="44"/>
        <v>0</v>
      </c>
      <c r="AG267" s="37">
        <f t="shared" si="44"/>
        <v>0</v>
      </c>
      <c r="AH267" s="37">
        <f t="shared" si="44"/>
        <v>0</v>
      </c>
      <c r="AI267" s="37">
        <f t="shared" si="44"/>
        <v>0</v>
      </c>
      <c r="AJ267" s="37">
        <f t="shared" si="44"/>
        <v>0</v>
      </c>
      <c r="AK267" s="37">
        <f t="shared" si="44"/>
        <v>0</v>
      </c>
      <c r="AL267" s="37">
        <f t="shared" si="44"/>
        <v>0</v>
      </c>
      <c r="AM267" s="37">
        <f t="shared" si="44"/>
        <v>0</v>
      </c>
      <c r="AN267" s="37">
        <f t="shared" si="44"/>
        <v>0</v>
      </c>
      <c r="AO267" s="37">
        <f t="shared" si="44"/>
        <v>0</v>
      </c>
      <c r="AP267" s="37">
        <f t="shared" si="44"/>
        <v>0</v>
      </c>
      <c r="AQ267" s="37">
        <f t="shared" si="44"/>
        <v>0</v>
      </c>
      <c r="AR267" s="37">
        <f t="shared" si="44"/>
        <v>0</v>
      </c>
      <c r="AS267" s="37">
        <f t="shared" si="44"/>
        <v>0</v>
      </c>
      <c r="AV267" s="568">
        <f t="shared" ref="AV267:AV269" si="45">+SUM(D267:AS267)-X273</f>
        <v>0</v>
      </c>
    </row>
    <row r="268" spans="3:49" s="31" customFormat="1" ht="13.5">
      <c r="C268" s="77" t="s">
        <v>116</v>
      </c>
      <c r="D268" s="37">
        <f t="shared" si="43"/>
        <v>0</v>
      </c>
      <c r="E268" s="37">
        <f t="shared" si="44"/>
        <v>0</v>
      </c>
      <c r="F268" s="37">
        <f t="shared" si="44"/>
        <v>0</v>
      </c>
      <c r="G268" s="37">
        <f t="shared" si="44"/>
        <v>0</v>
      </c>
      <c r="H268" s="37">
        <f t="shared" si="44"/>
        <v>0</v>
      </c>
      <c r="I268" s="37">
        <f t="shared" si="44"/>
        <v>0</v>
      </c>
      <c r="J268" s="37">
        <f t="shared" si="44"/>
        <v>0</v>
      </c>
      <c r="K268" s="37">
        <f t="shared" si="44"/>
        <v>0</v>
      </c>
      <c r="L268" s="37">
        <f t="shared" si="44"/>
        <v>0</v>
      </c>
      <c r="M268" s="37">
        <f t="shared" si="44"/>
        <v>0</v>
      </c>
      <c r="N268" s="37">
        <f t="shared" si="44"/>
        <v>0</v>
      </c>
      <c r="O268" s="37">
        <f t="shared" si="44"/>
        <v>0</v>
      </c>
      <c r="P268" s="37">
        <f t="shared" si="44"/>
        <v>0</v>
      </c>
      <c r="Q268" s="93">
        <f t="shared" si="44"/>
        <v>0</v>
      </c>
      <c r="R268" s="93">
        <f t="shared" si="44"/>
        <v>0</v>
      </c>
      <c r="S268" s="93">
        <f t="shared" si="44"/>
        <v>0</v>
      </c>
      <c r="T268" s="93">
        <f t="shared" si="44"/>
        <v>0</v>
      </c>
      <c r="U268" s="93">
        <f t="shared" si="44"/>
        <v>0</v>
      </c>
      <c r="V268" s="93">
        <f t="shared" si="44"/>
        <v>0</v>
      </c>
      <c r="W268" s="37">
        <f t="shared" si="44"/>
        <v>0</v>
      </c>
      <c r="X268" s="37">
        <f t="shared" si="44"/>
        <v>0</v>
      </c>
      <c r="Y268" s="37">
        <f t="shared" si="44"/>
        <v>0</v>
      </c>
      <c r="Z268" s="37">
        <f t="shared" si="44"/>
        <v>0</v>
      </c>
      <c r="AA268" s="37">
        <f t="shared" si="44"/>
        <v>0</v>
      </c>
      <c r="AB268" s="37">
        <f t="shared" si="44"/>
        <v>0</v>
      </c>
      <c r="AC268" s="37">
        <f t="shared" si="44"/>
        <v>0</v>
      </c>
      <c r="AD268" s="37">
        <f t="shared" si="44"/>
        <v>0</v>
      </c>
      <c r="AE268" s="37">
        <f t="shared" si="44"/>
        <v>0</v>
      </c>
      <c r="AF268" s="37">
        <f t="shared" si="44"/>
        <v>0</v>
      </c>
      <c r="AG268" s="37">
        <f t="shared" si="44"/>
        <v>0</v>
      </c>
      <c r="AH268" s="37">
        <f t="shared" si="44"/>
        <v>0</v>
      </c>
      <c r="AI268" s="37">
        <f t="shared" si="44"/>
        <v>0</v>
      </c>
      <c r="AJ268" s="37">
        <f t="shared" si="44"/>
        <v>0</v>
      </c>
      <c r="AK268" s="37">
        <f t="shared" si="44"/>
        <v>0</v>
      </c>
      <c r="AL268" s="37">
        <f t="shared" si="44"/>
        <v>0</v>
      </c>
      <c r="AM268" s="37">
        <f t="shared" si="44"/>
        <v>0</v>
      </c>
      <c r="AN268" s="37">
        <f t="shared" si="44"/>
        <v>0</v>
      </c>
      <c r="AO268" s="37">
        <f t="shared" si="44"/>
        <v>0</v>
      </c>
      <c r="AP268" s="37">
        <f t="shared" si="44"/>
        <v>0</v>
      </c>
      <c r="AQ268" s="37">
        <f t="shared" si="44"/>
        <v>0</v>
      </c>
      <c r="AR268" s="37">
        <f t="shared" si="44"/>
        <v>0</v>
      </c>
      <c r="AS268" s="37">
        <f t="shared" si="44"/>
        <v>0</v>
      </c>
      <c r="AV268" s="568">
        <f t="shared" si="45"/>
        <v>0</v>
      </c>
    </row>
    <row r="269" spans="3:49" s="31" customFormat="1" ht="13.5">
      <c r="C269" s="77" t="s">
        <v>107</v>
      </c>
      <c r="D269" s="37">
        <f t="shared" ref="D269" si="46">SUM(D266:D268)</f>
        <v>0</v>
      </c>
      <c r="E269" s="37">
        <f t="shared" ref="E269:AS269" si="47">SUM(E266:E268)</f>
        <v>0</v>
      </c>
      <c r="F269" s="37">
        <f t="shared" si="47"/>
        <v>0</v>
      </c>
      <c r="G269" s="37">
        <f t="shared" si="47"/>
        <v>0</v>
      </c>
      <c r="H269" s="37">
        <f t="shared" si="47"/>
        <v>0</v>
      </c>
      <c r="I269" s="37">
        <f t="shared" si="47"/>
        <v>0</v>
      </c>
      <c r="J269" s="37">
        <f t="shared" si="47"/>
        <v>0</v>
      </c>
      <c r="K269" s="37">
        <f t="shared" si="47"/>
        <v>0</v>
      </c>
      <c r="L269" s="37">
        <f t="shared" si="47"/>
        <v>0</v>
      </c>
      <c r="M269" s="37">
        <f t="shared" si="47"/>
        <v>0</v>
      </c>
      <c r="N269" s="37">
        <f t="shared" si="47"/>
        <v>0</v>
      </c>
      <c r="O269" s="37">
        <f t="shared" si="47"/>
        <v>0</v>
      </c>
      <c r="P269" s="37">
        <f t="shared" si="47"/>
        <v>0</v>
      </c>
      <c r="Q269" s="93">
        <f t="shared" si="47"/>
        <v>0</v>
      </c>
      <c r="R269" s="93">
        <f t="shared" si="47"/>
        <v>0</v>
      </c>
      <c r="S269" s="93">
        <f t="shared" si="47"/>
        <v>0</v>
      </c>
      <c r="T269" s="93">
        <f t="shared" si="47"/>
        <v>0</v>
      </c>
      <c r="U269" s="93">
        <f t="shared" si="47"/>
        <v>0</v>
      </c>
      <c r="V269" s="93">
        <f t="shared" si="47"/>
        <v>0</v>
      </c>
      <c r="W269" s="37">
        <f t="shared" si="47"/>
        <v>0</v>
      </c>
      <c r="X269" s="41">
        <f t="shared" si="47"/>
        <v>0</v>
      </c>
      <c r="Y269" s="41">
        <f t="shared" si="47"/>
        <v>0</v>
      </c>
      <c r="Z269" s="41">
        <f t="shared" si="47"/>
        <v>0</v>
      </c>
      <c r="AA269" s="41">
        <f t="shared" si="47"/>
        <v>0</v>
      </c>
      <c r="AB269" s="41">
        <f t="shared" si="47"/>
        <v>0</v>
      </c>
      <c r="AC269" s="41">
        <f t="shared" si="47"/>
        <v>0</v>
      </c>
      <c r="AD269" s="41">
        <f t="shared" si="47"/>
        <v>0</v>
      </c>
      <c r="AE269" s="41">
        <f t="shared" si="47"/>
        <v>0</v>
      </c>
      <c r="AF269" s="41">
        <f t="shared" si="47"/>
        <v>0</v>
      </c>
      <c r="AG269" s="41">
        <f t="shared" si="47"/>
        <v>0</v>
      </c>
      <c r="AH269" s="41">
        <f t="shared" si="47"/>
        <v>0</v>
      </c>
      <c r="AI269" s="41">
        <f t="shared" si="47"/>
        <v>0</v>
      </c>
      <c r="AJ269" s="41">
        <f t="shared" si="47"/>
        <v>0</v>
      </c>
      <c r="AK269" s="41">
        <f t="shared" si="47"/>
        <v>0</v>
      </c>
      <c r="AL269" s="41">
        <f t="shared" si="47"/>
        <v>0</v>
      </c>
      <c r="AM269" s="41">
        <f t="shared" si="47"/>
        <v>0</v>
      </c>
      <c r="AN269" s="41">
        <f t="shared" si="47"/>
        <v>0</v>
      </c>
      <c r="AO269" s="41">
        <f t="shared" si="47"/>
        <v>0</v>
      </c>
      <c r="AP269" s="41">
        <f t="shared" si="47"/>
        <v>0</v>
      </c>
      <c r="AQ269" s="41">
        <f t="shared" si="47"/>
        <v>0</v>
      </c>
      <c r="AR269" s="41">
        <f t="shared" si="47"/>
        <v>0</v>
      </c>
      <c r="AS269" s="41">
        <f t="shared" si="47"/>
        <v>0</v>
      </c>
      <c r="AV269" s="568">
        <f t="shared" si="45"/>
        <v>0</v>
      </c>
    </row>
    <row r="270" spans="3:49" s="31" customFormat="1" ht="13.5">
      <c r="C270" s="47"/>
      <c r="D270" s="545">
        <f t="array" ref="D270:W271">+Z264:AS265</f>
        <v>23</v>
      </c>
      <c r="E270" s="545">
        <v>24</v>
      </c>
      <c r="F270" s="545">
        <v>25</v>
      </c>
      <c r="G270" s="545">
        <v>26</v>
      </c>
      <c r="H270" s="545">
        <v>27</v>
      </c>
      <c r="I270" s="545">
        <v>28</v>
      </c>
      <c r="J270" s="545">
        <v>29</v>
      </c>
      <c r="K270" s="545">
        <v>30</v>
      </c>
      <c r="L270" s="545">
        <v>31</v>
      </c>
      <c r="M270" s="545">
        <v>32</v>
      </c>
      <c r="N270" s="545">
        <v>33</v>
      </c>
      <c r="O270" s="545">
        <v>34</v>
      </c>
      <c r="P270" s="545">
        <v>35</v>
      </c>
      <c r="Q270" s="545">
        <v>36</v>
      </c>
      <c r="R270" s="545">
        <v>37</v>
      </c>
      <c r="S270" s="545">
        <v>38</v>
      </c>
      <c r="T270" s="545">
        <v>39</v>
      </c>
      <c r="U270" s="545">
        <v>40</v>
      </c>
      <c r="V270" s="545">
        <v>41</v>
      </c>
      <c r="W270" s="545">
        <v>42</v>
      </c>
      <c r="X270" s="545"/>
    </row>
    <row r="271" spans="3:49" s="31" customFormat="1" ht="54">
      <c r="C271" s="73" t="s">
        <v>56</v>
      </c>
      <c r="D271" s="546" t="str">
        <v>建設　　　　　　　　</v>
      </c>
      <c r="E271" s="546" t="str">
        <v>電力・ガス・熱供給</v>
      </c>
      <c r="F271" s="546" t="str">
        <v>水道</v>
      </c>
      <c r="G271" s="546" t="str">
        <v>廃棄物処理</v>
      </c>
      <c r="H271" s="546" t="str">
        <v>商業　　　　　　　　</v>
      </c>
      <c r="I271" s="546" t="str">
        <v>金融・保険　　　　　</v>
      </c>
      <c r="J271" s="546" t="str">
        <v>不動産　　　　　　　</v>
      </c>
      <c r="K271" s="546" t="str">
        <v>運輸・郵便　　　</v>
      </c>
      <c r="L271" s="546" t="str">
        <v>情報通信</v>
      </c>
      <c r="M271" s="546" t="str">
        <v>公務　　　　　　　　</v>
      </c>
      <c r="N271" s="546" t="str">
        <v>教育・研究　　　　　</v>
      </c>
      <c r="O271" s="546" t="str">
        <v>医療・福祉</v>
      </c>
      <c r="P271" s="546" t="str">
        <v>その他の非営利団体サービス</v>
      </c>
      <c r="Q271" s="546" t="str">
        <v>対事業所サービス</v>
      </c>
      <c r="R271" s="546" t="str">
        <v>宿泊業</v>
      </c>
      <c r="S271" s="546" t="str">
        <v>飲食サービス</v>
      </c>
      <c r="T271" s="546" t="str">
        <v>娯楽サービス</v>
      </c>
      <c r="U271" s="546" t="str">
        <v>対個人サービス</v>
      </c>
      <c r="V271" s="546" t="str">
        <v>事務用品</v>
      </c>
      <c r="W271" s="546" t="str">
        <v>分類不明</v>
      </c>
      <c r="X271" s="546" t="s">
        <v>90</v>
      </c>
    </row>
    <row r="272" spans="3:49" s="31" customFormat="1" ht="13.5">
      <c r="C272" s="74" t="s">
        <v>114</v>
      </c>
      <c r="D272" s="75">
        <f t="array" ref="D272:W275">+Z266:AS269</f>
        <v>0</v>
      </c>
      <c r="E272" s="75">
        <v>0</v>
      </c>
      <c r="F272" s="75">
        <v>0</v>
      </c>
      <c r="G272" s="75">
        <v>0</v>
      </c>
      <c r="H272" s="75">
        <v>0</v>
      </c>
      <c r="I272" s="75">
        <v>0</v>
      </c>
      <c r="J272" s="75">
        <v>0</v>
      </c>
      <c r="K272" s="75">
        <v>0</v>
      </c>
      <c r="L272" s="75">
        <v>0</v>
      </c>
      <c r="M272" s="75">
        <v>0</v>
      </c>
      <c r="N272" s="75">
        <v>0</v>
      </c>
      <c r="O272" s="75">
        <v>0</v>
      </c>
      <c r="P272" s="75">
        <v>0</v>
      </c>
      <c r="Q272" s="92">
        <v>0</v>
      </c>
      <c r="R272" s="92">
        <v>0</v>
      </c>
      <c r="S272" s="92">
        <v>0</v>
      </c>
      <c r="T272" s="92">
        <v>0</v>
      </c>
      <c r="U272" s="92">
        <v>0</v>
      </c>
      <c r="V272" s="92">
        <v>0</v>
      </c>
      <c r="W272" s="75">
        <v>0</v>
      </c>
      <c r="X272" s="75">
        <f>SUM(D266:Y266,D272:W272)</f>
        <v>0</v>
      </c>
    </row>
    <row r="273" spans="3:49" s="31" customFormat="1" ht="13.5">
      <c r="C273" s="77" t="s">
        <v>115</v>
      </c>
      <c r="D273" s="93">
        <v>0</v>
      </c>
      <c r="E273" s="93">
        <v>0</v>
      </c>
      <c r="F273" s="93">
        <v>0</v>
      </c>
      <c r="G273" s="93">
        <v>0</v>
      </c>
      <c r="H273" s="93">
        <v>0</v>
      </c>
      <c r="I273" s="93">
        <v>0</v>
      </c>
      <c r="J273" s="93">
        <v>0</v>
      </c>
      <c r="K273" s="93">
        <v>0</v>
      </c>
      <c r="L273" s="93">
        <v>0</v>
      </c>
      <c r="M273" s="93">
        <v>0</v>
      </c>
      <c r="N273" s="93">
        <v>0</v>
      </c>
      <c r="O273" s="93">
        <v>0</v>
      </c>
      <c r="P273" s="93">
        <v>0</v>
      </c>
      <c r="Q273" s="93">
        <v>0</v>
      </c>
      <c r="R273" s="93">
        <v>0</v>
      </c>
      <c r="S273" s="93">
        <v>0</v>
      </c>
      <c r="T273" s="93">
        <v>0</v>
      </c>
      <c r="U273" s="93">
        <v>0</v>
      </c>
      <c r="V273" s="93">
        <v>0</v>
      </c>
      <c r="W273" s="37">
        <v>0</v>
      </c>
      <c r="X273" s="37">
        <f>SUM(D267:Y267,D273:W273)</f>
        <v>0</v>
      </c>
    </row>
    <row r="274" spans="3:49" s="31" customFormat="1" ht="13.5">
      <c r="C274" s="77" t="s">
        <v>116</v>
      </c>
      <c r="D274" s="37">
        <v>0</v>
      </c>
      <c r="E274" s="37">
        <v>0</v>
      </c>
      <c r="F274" s="37">
        <v>0</v>
      </c>
      <c r="G274" s="37">
        <v>0</v>
      </c>
      <c r="H274" s="37">
        <v>0</v>
      </c>
      <c r="I274" s="37">
        <v>0</v>
      </c>
      <c r="J274" s="37">
        <v>0</v>
      </c>
      <c r="K274" s="37">
        <v>0</v>
      </c>
      <c r="L274" s="37">
        <v>0</v>
      </c>
      <c r="M274" s="37">
        <v>0</v>
      </c>
      <c r="N274" s="37">
        <v>0</v>
      </c>
      <c r="O274" s="37">
        <v>0</v>
      </c>
      <c r="P274" s="37">
        <v>0</v>
      </c>
      <c r="Q274" s="93">
        <v>0</v>
      </c>
      <c r="R274" s="93">
        <v>0</v>
      </c>
      <c r="S274" s="93">
        <v>0</v>
      </c>
      <c r="T274" s="93">
        <v>0</v>
      </c>
      <c r="U274" s="93">
        <v>0</v>
      </c>
      <c r="V274" s="93">
        <v>0</v>
      </c>
      <c r="W274" s="37">
        <v>0</v>
      </c>
      <c r="X274" s="37">
        <f>SUM(D268:Y268,D274:W274)</f>
        <v>0</v>
      </c>
    </row>
    <row r="275" spans="3:49" s="31" customFormat="1" ht="13.5">
      <c r="C275" s="79" t="s">
        <v>107</v>
      </c>
      <c r="D275" s="41">
        <v>0</v>
      </c>
      <c r="E275" s="41">
        <v>0</v>
      </c>
      <c r="F275" s="41">
        <v>0</v>
      </c>
      <c r="G275" s="41">
        <v>0</v>
      </c>
      <c r="H275" s="41">
        <v>0</v>
      </c>
      <c r="I275" s="41">
        <v>0</v>
      </c>
      <c r="J275" s="41">
        <v>0</v>
      </c>
      <c r="K275" s="41">
        <v>0</v>
      </c>
      <c r="L275" s="41">
        <v>0</v>
      </c>
      <c r="M275" s="41">
        <v>0</v>
      </c>
      <c r="N275" s="41">
        <v>0</v>
      </c>
      <c r="O275" s="41">
        <v>0</v>
      </c>
      <c r="P275" s="41">
        <v>0</v>
      </c>
      <c r="Q275" s="41">
        <v>0</v>
      </c>
      <c r="R275" s="41">
        <v>0</v>
      </c>
      <c r="S275" s="41">
        <v>0</v>
      </c>
      <c r="T275" s="41">
        <v>0</v>
      </c>
      <c r="U275" s="41">
        <v>0</v>
      </c>
      <c r="V275" s="41">
        <v>0</v>
      </c>
      <c r="W275" s="41">
        <v>0</v>
      </c>
      <c r="X275" s="41">
        <f>SUM(D269:Y269,D275:W275)</f>
        <v>0</v>
      </c>
    </row>
    <row r="276" spans="3:49" s="31" customFormat="1" ht="10.7" customHeight="1">
      <c r="D276" s="50"/>
      <c r="E276" s="50"/>
      <c r="F276" s="50"/>
      <c r="G276" s="50"/>
      <c r="H276" s="50"/>
      <c r="I276" s="50"/>
      <c r="J276" s="50"/>
      <c r="K276" s="50"/>
      <c r="L276" s="50"/>
      <c r="M276" s="50"/>
      <c r="N276" s="50"/>
      <c r="O276" s="50"/>
      <c r="P276" s="50"/>
      <c r="Q276" s="50"/>
      <c r="R276" s="50"/>
      <c r="S276" s="50"/>
      <c r="T276" s="50"/>
      <c r="U276" s="50"/>
      <c r="V276" s="50"/>
      <c r="W276" s="50"/>
      <c r="X276" s="50"/>
    </row>
    <row r="277" spans="3:49" s="31" customFormat="1" ht="17.25">
      <c r="C277" s="32" t="s">
        <v>214</v>
      </c>
      <c r="D277" s="50"/>
      <c r="E277" s="50"/>
      <c r="F277" s="50"/>
      <c r="G277" s="50"/>
      <c r="H277" s="50"/>
      <c r="I277" s="50"/>
      <c r="J277" s="50"/>
      <c r="K277" s="50"/>
      <c r="L277" s="50"/>
      <c r="M277" s="50"/>
      <c r="N277" s="50"/>
      <c r="O277" s="50"/>
      <c r="P277" s="50"/>
      <c r="Q277" s="50"/>
      <c r="R277" s="50"/>
      <c r="S277" s="50"/>
      <c r="T277" s="50"/>
      <c r="U277" s="50"/>
      <c r="V277" s="50"/>
      <c r="W277" s="29" t="s">
        <v>55</v>
      </c>
      <c r="X277" s="50"/>
    </row>
    <row r="278" spans="3:49" s="31" customFormat="1" ht="13.5">
      <c r="C278" s="47"/>
      <c r="D278" s="596">
        <f t="array" ref="D278:AS279">+TRANSPOSE('入力 _県内外'!$B$6:$C$47)</f>
        <v>1</v>
      </c>
      <c r="E278" s="596">
        <v>2</v>
      </c>
      <c r="F278" s="596">
        <v>3</v>
      </c>
      <c r="G278" s="596">
        <v>4</v>
      </c>
      <c r="H278" s="596">
        <v>5</v>
      </c>
      <c r="I278" s="596">
        <v>6</v>
      </c>
      <c r="J278" s="596">
        <v>7</v>
      </c>
      <c r="K278" s="596">
        <v>8</v>
      </c>
      <c r="L278" s="596">
        <v>9</v>
      </c>
      <c r="M278" s="596">
        <v>10</v>
      </c>
      <c r="N278" s="596">
        <v>11</v>
      </c>
      <c r="O278" s="596">
        <v>12</v>
      </c>
      <c r="P278" s="596">
        <v>13</v>
      </c>
      <c r="Q278" s="596">
        <v>14</v>
      </c>
      <c r="R278" s="596">
        <v>15</v>
      </c>
      <c r="S278" s="596">
        <v>16</v>
      </c>
      <c r="T278" s="596">
        <v>17</v>
      </c>
      <c r="U278" s="596">
        <v>18</v>
      </c>
      <c r="V278" s="596">
        <v>19</v>
      </c>
      <c r="W278" s="596">
        <v>20</v>
      </c>
      <c r="X278" s="596">
        <v>21</v>
      </c>
      <c r="Y278" s="596">
        <v>22</v>
      </c>
      <c r="Z278" s="596">
        <v>23</v>
      </c>
      <c r="AA278" s="596">
        <v>24</v>
      </c>
      <c r="AB278" s="596">
        <v>25</v>
      </c>
      <c r="AC278" s="596">
        <v>26</v>
      </c>
      <c r="AD278" s="596">
        <v>27</v>
      </c>
      <c r="AE278" s="596">
        <v>28</v>
      </c>
      <c r="AF278" s="596">
        <v>29</v>
      </c>
      <c r="AG278" s="596">
        <v>30</v>
      </c>
      <c r="AH278" s="596">
        <v>31</v>
      </c>
      <c r="AI278" s="596">
        <v>32</v>
      </c>
      <c r="AJ278" s="596">
        <v>33</v>
      </c>
      <c r="AK278" s="596">
        <v>34</v>
      </c>
      <c r="AL278" s="596">
        <v>35</v>
      </c>
      <c r="AM278" s="596">
        <v>36</v>
      </c>
      <c r="AN278" s="596">
        <v>37</v>
      </c>
      <c r="AO278" s="596">
        <v>38</v>
      </c>
      <c r="AP278" s="596">
        <v>39</v>
      </c>
      <c r="AQ278" s="596">
        <v>40</v>
      </c>
      <c r="AR278" s="596">
        <v>41</v>
      </c>
      <c r="AS278" s="596">
        <v>42</v>
      </c>
      <c r="AT278" s="94" t="s">
        <v>586</v>
      </c>
      <c r="AU278" s="94"/>
      <c r="AV278" s="47"/>
      <c r="AW278" s="94" t="s">
        <v>586</v>
      </c>
    </row>
    <row r="279" spans="3:49" s="31" customFormat="1" ht="54">
      <c r="C279" s="73" t="s">
        <v>56</v>
      </c>
      <c r="D279" s="546" t="str">
        <v>農業　　　　　</v>
      </c>
      <c r="E279" s="546" t="str">
        <v>林業　　　　　</v>
      </c>
      <c r="F279" s="546" t="str">
        <v>漁業　　　　</v>
      </c>
      <c r="G279" s="546" t="str">
        <v>鉱業</v>
      </c>
      <c r="H279" s="546" t="str">
        <v>飲食料品　　　　　　　</v>
      </c>
      <c r="I279" s="546" t="str">
        <v>繊維製品　</v>
      </c>
      <c r="J279" s="546" t="str">
        <v>パルプ・紙・木製品</v>
      </c>
      <c r="K279" s="546" t="str">
        <v>化学製品  　　　  　</v>
      </c>
      <c r="L279" s="546" t="str">
        <v>石油・石炭製品　　　</v>
      </c>
      <c r="M279" s="546" t="str">
        <v>プラスチック・ゴム</v>
      </c>
      <c r="N279" s="546" t="str">
        <v>窯業・土石製品　　</v>
      </c>
      <c r="O279" s="546" t="str">
        <v>鉄鋼　　　　　　　　</v>
      </c>
      <c r="P279" s="546" t="str">
        <v>非鉄金属　　　　　　</v>
      </c>
      <c r="Q279" s="546" t="str">
        <v>金属製品　　　　　　</v>
      </c>
      <c r="R279" s="546" t="str">
        <v>はん用機械</v>
      </c>
      <c r="S279" s="546" t="str">
        <v>生産用機械</v>
      </c>
      <c r="T279" s="546" t="str">
        <v>業務用機械</v>
      </c>
      <c r="U279" s="546" t="str">
        <v>電子部品</v>
      </c>
      <c r="V279" s="546" t="str">
        <v>電気機械　　　　　　</v>
      </c>
      <c r="W279" s="546" t="str">
        <v>情報・通信機器</v>
      </c>
      <c r="X279" s="546" t="str">
        <v>輸送機械  　　　　　</v>
      </c>
      <c r="Y279" s="546" t="str">
        <v>その他の製造工業製品</v>
      </c>
      <c r="Z279" s="546" t="str">
        <v>建設　　　　　　　　</v>
      </c>
      <c r="AA279" s="546" t="str">
        <v>電力・ガス・熱供給</v>
      </c>
      <c r="AB279" s="546" t="str">
        <v>水道</v>
      </c>
      <c r="AC279" s="546" t="str">
        <v>廃棄物処理</v>
      </c>
      <c r="AD279" s="546" t="str">
        <v>商業　　　　　　　　</v>
      </c>
      <c r="AE279" s="546" t="str">
        <v>金融・保険　　　　　</v>
      </c>
      <c r="AF279" s="546" t="str">
        <v>不動産　　　　　　　</v>
      </c>
      <c r="AG279" s="546" t="str">
        <v>運輸・郵便　　　</v>
      </c>
      <c r="AH279" s="546" t="str">
        <v>情報通信</v>
      </c>
      <c r="AI279" s="546" t="str">
        <v>公務　　　　　　　　</v>
      </c>
      <c r="AJ279" s="546" t="str">
        <v>教育・研究　　　　　</v>
      </c>
      <c r="AK279" s="546" t="str">
        <v>医療・福祉</v>
      </c>
      <c r="AL279" s="546" t="str">
        <v>その他の非営利団体サービス</v>
      </c>
      <c r="AM279" s="546" t="str">
        <v>対事業所サービス</v>
      </c>
      <c r="AN279" s="546" t="str">
        <v>宿泊業</v>
      </c>
      <c r="AO279" s="546" t="str">
        <v>飲食サービス</v>
      </c>
      <c r="AP279" s="546" t="str">
        <v>娯楽サービス</v>
      </c>
      <c r="AQ279" s="546" t="str">
        <v>対個人サービス</v>
      </c>
      <c r="AR279" s="546" t="str">
        <v>事務用品</v>
      </c>
      <c r="AS279" s="546" t="str">
        <v>分類不明</v>
      </c>
      <c r="AT279" s="94" t="s">
        <v>586</v>
      </c>
      <c r="AU279" s="94"/>
      <c r="AV279" s="30" t="s">
        <v>90</v>
      </c>
      <c r="AW279" s="94" t="s">
        <v>586</v>
      </c>
    </row>
    <row r="280" spans="3:49" s="31" customFormat="1" ht="13.5">
      <c r="C280" s="74" t="s">
        <v>114</v>
      </c>
      <c r="D280" s="75">
        <f>D252+D266</f>
        <v>0</v>
      </c>
      <c r="E280" s="75">
        <f t="shared" ref="E280:AS282" si="48">E252+E266</f>
        <v>0</v>
      </c>
      <c r="F280" s="75">
        <f t="shared" si="48"/>
        <v>0</v>
      </c>
      <c r="G280" s="75">
        <f t="shared" si="48"/>
        <v>0</v>
      </c>
      <c r="H280" s="75">
        <f t="shared" si="48"/>
        <v>0</v>
      </c>
      <c r="I280" s="75">
        <f t="shared" si="48"/>
        <v>0</v>
      </c>
      <c r="J280" s="75">
        <f t="shared" si="48"/>
        <v>0</v>
      </c>
      <c r="K280" s="75">
        <f t="shared" si="48"/>
        <v>0</v>
      </c>
      <c r="L280" s="75">
        <f t="shared" si="48"/>
        <v>0</v>
      </c>
      <c r="M280" s="75">
        <f t="shared" si="48"/>
        <v>0</v>
      </c>
      <c r="N280" s="75">
        <f t="shared" si="48"/>
        <v>0</v>
      </c>
      <c r="O280" s="75">
        <f t="shared" si="48"/>
        <v>0</v>
      </c>
      <c r="P280" s="75">
        <f t="shared" si="48"/>
        <v>0</v>
      </c>
      <c r="Q280" s="92">
        <f t="shared" si="48"/>
        <v>0</v>
      </c>
      <c r="R280" s="92">
        <f t="shared" si="48"/>
        <v>0</v>
      </c>
      <c r="S280" s="92">
        <f t="shared" si="48"/>
        <v>0</v>
      </c>
      <c r="T280" s="92">
        <f t="shared" si="48"/>
        <v>0</v>
      </c>
      <c r="U280" s="92">
        <f t="shared" si="48"/>
        <v>0</v>
      </c>
      <c r="V280" s="92">
        <f t="shared" si="48"/>
        <v>0</v>
      </c>
      <c r="W280" s="75">
        <f t="shared" si="48"/>
        <v>0</v>
      </c>
      <c r="X280" s="75">
        <f t="shared" si="48"/>
        <v>0</v>
      </c>
      <c r="Y280" s="75">
        <f t="shared" si="48"/>
        <v>0</v>
      </c>
      <c r="Z280" s="75">
        <f t="shared" si="48"/>
        <v>0</v>
      </c>
      <c r="AA280" s="75">
        <f t="shared" si="48"/>
        <v>0</v>
      </c>
      <c r="AB280" s="75">
        <f t="shared" si="48"/>
        <v>0</v>
      </c>
      <c r="AC280" s="75">
        <f t="shared" si="48"/>
        <v>0</v>
      </c>
      <c r="AD280" s="75">
        <f t="shared" si="48"/>
        <v>0</v>
      </c>
      <c r="AE280" s="75">
        <f t="shared" si="48"/>
        <v>0</v>
      </c>
      <c r="AF280" s="75">
        <f t="shared" si="48"/>
        <v>0</v>
      </c>
      <c r="AG280" s="75">
        <f t="shared" si="48"/>
        <v>0</v>
      </c>
      <c r="AH280" s="75">
        <f t="shared" si="48"/>
        <v>0</v>
      </c>
      <c r="AI280" s="75">
        <f t="shared" si="48"/>
        <v>0</v>
      </c>
      <c r="AJ280" s="75">
        <f t="shared" si="48"/>
        <v>0</v>
      </c>
      <c r="AK280" s="75">
        <f t="shared" si="48"/>
        <v>0</v>
      </c>
      <c r="AL280" s="75">
        <f t="shared" si="48"/>
        <v>0</v>
      </c>
      <c r="AM280" s="75">
        <f t="shared" si="48"/>
        <v>0</v>
      </c>
      <c r="AN280" s="75">
        <f t="shared" si="48"/>
        <v>0</v>
      </c>
      <c r="AO280" s="75">
        <f t="shared" si="48"/>
        <v>0</v>
      </c>
      <c r="AP280" s="75">
        <f t="shared" si="48"/>
        <v>0</v>
      </c>
      <c r="AQ280" s="75">
        <f t="shared" si="48"/>
        <v>0</v>
      </c>
      <c r="AR280" s="75">
        <f t="shared" si="48"/>
        <v>0</v>
      </c>
      <c r="AS280" s="75">
        <f t="shared" si="48"/>
        <v>0</v>
      </c>
      <c r="AV280" s="568">
        <f>+SUM(D280:AS280)-X286</f>
        <v>0</v>
      </c>
    </row>
    <row r="281" spans="3:49" s="31" customFormat="1" ht="13.5">
      <c r="C281" s="77" t="s">
        <v>115</v>
      </c>
      <c r="D281" s="37">
        <f t="shared" ref="D281:S282" si="49">D253+D267</f>
        <v>0</v>
      </c>
      <c r="E281" s="37">
        <f t="shared" si="49"/>
        <v>0</v>
      </c>
      <c r="F281" s="37">
        <f t="shared" si="49"/>
        <v>0</v>
      </c>
      <c r="G281" s="37">
        <f t="shared" si="49"/>
        <v>0</v>
      </c>
      <c r="H281" s="37">
        <f t="shared" si="49"/>
        <v>0</v>
      </c>
      <c r="I281" s="37">
        <f t="shared" si="49"/>
        <v>0</v>
      </c>
      <c r="J281" s="37">
        <f t="shared" si="49"/>
        <v>0</v>
      </c>
      <c r="K281" s="37">
        <f t="shared" si="49"/>
        <v>0</v>
      </c>
      <c r="L281" s="37">
        <f t="shared" si="49"/>
        <v>0</v>
      </c>
      <c r="M281" s="37">
        <f t="shared" si="49"/>
        <v>0</v>
      </c>
      <c r="N281" s="37">
        <f t="shared" si="49"/>
        <v>0</v>
      </c>
      <c r="O281" s="37">
        <f t="shared" si="49"/>
        <v>0</v>
      </c>
      <c r="P281" s="37">
        <f t="shared" si="49"/>
        <v>0</v>
      </c>
      <c r="Q281" s="93">
        <f t="shared" si="49"/>
        <v>0</v>
      </c>
      <c r="R281" s="93">
        <f t="shared" si="49"/>
        <v>0</v>
      </c>
      <c r="S281" s="93">
        <f t="shared" si="49"/>
        <v>0</v>
      </c>
      <c r="T281" s="93">
        <f t="shared" si="48"/>
        <v>0</v>
      </c>
      <c r="U281" s="93">
        <f t="shared" si="48"/>
        <v>0</v>
      </c>
      <c r="V281" s="93">
        <f t="shared" si="48"/>
        <v>0</v>
      </c>
      <c r="W281" s="37">
        <f t="shared" si="48"/>
        <v>0</v>
      </c>
      <c r="X281" s="37">
        <f t="shared" si="48"/>
        <v>0</v>
      </c>
      <c r="Y281" s="37">
        <f t="shared" si="48"/>
        <v>0</v>
      </c>
      <c r="Z281" s="37">
        <f t="shared" si="48"/>
        <v>0</v>
      </c>
      <c r="AA281" s="37">
        <f t="shared" si="48"/>
        <v>0</v>
      </c>
      <c r="AB281" s="37">
        <f t="shared" si="48"/>
        <v>0</v>
      </c>
      <c r="AC281" s="37">
        <f t="shared" si="48"/>
        <v>0</v>
      </c>
      <c r="AD281" s="37">
        <f t="shared" si="48"/>
        <v>0</v>
      </c>
      <c r="AE281" s="37">
        <f t="shared" si="48"/>
        <v>0</v>
      </c>
      <c r="AF281" s="37">
        <f t="shared" si="48"/>
        <v>0</v>
      </c>
      <c r="AG281" s="37">
        <f t="shared" si="48"/>
        <v>0</v>
      </c>
      <c r="AH281" s="37">
        <f t="shared" si="48"/>
        <v>0</v>
      </c>
      <c r="AI281" s="37">
        <f t="shared" si="48"/>
        <v>0</v>
      </c>
      <c r="AJ281" s="37">
        <f t="shared" si="48"/>
        <v>0</v>
      </c>
      <c r="AK281" s="37">
        <f t="shared" si="48"/>
        <v>0</v>
      </c>
      <c r="AL281" s="37">
        <f t="shared" si="48"/>
        <v>0</v>
      </c>
      <c r="AM281" s="37">
        <f t="shared" si="48"/>
        <v>0</v>
      </c>
      <c r="AN281" s="37">
        <f t="shared" si="48"/>
        <v>0</v>
      </c>
      <c r="AO281" s="37">
        <f t="shared" si="48"/>
        <v>0</v>
      </c>
      <c r="AP281" s="37">
        <f t="shared" si="48"/>
        <v>0</v>
      </c>
      <c r="AQ281" s="37">
        <f t="shared" si="48"/>
        <v>0</v>
      </c>
      <c r="AR281" s="37">
        <f t="shared" si="48"/>
        <v>0</v>
      </c>
      <c r="AS281" s="37">
        <f t="shared" si="48"/>
        <v>0</v>
      </c>
      <c r="AV281" s="568">
        <f t="shared" ref="AV281:AV283" si="50">+SUM(D281:AS281)-X287</f>
        <v>0</v>
      </c>
    </row>
    <row r="282" spans="3:49" s="31" customFormat="1" ht="13.5">
      <c r="C282" s="77" t="s">
        <v>116</v>
      </c>
      <c r="D282" s="37">
        <f t="shared" si="49"/>
        <v>0</v>
      </c>
      <c r="E282" s="37">
        <f t="shared" si="48"/>
        <v>0</v>
      </c>
      <c r="F282" s="37">
        <f t="shared" si="48"/>
        <v>0</v>
      </c>
      <c r="G282" s="37">
        <f t="shared" si="48"/>
        <v>0</v>
      </c>
      <c r="H282" s="37">
        <f t="shared" si="48"/>
        <v>0</v>
      </c>
      <c r="I282" s="37">
        <f t="shared" si="48"/>
        <v>0</v>
      </c>
      <c r="J282" s="37">
        <f t="shared" si="48"/>
        <v>0</v>
      </c>
      <c r="K282" s="37">
        <f t="shared" si="48"/>
        <v>0</v>
      </c>
      <c r="L282" s="37">
        <f t="shared" si="48"/>
        <v>0</v>
      </c>
      <c r="M282" s="37">
        <f t="shared" si="48"/>
        <v>0</v>
      </c>
      <c r="N282" s="37">
        <f t="shared" si="48"/>
        <v>0</v>
      </c>
      <c r="O282" s="37">
        <f t="shared" si="48"/>
        <v>0</v>
      </c>
      <c r="P282" s="37">
        <f t="shared" si="48"/>
        <v>0</v>
      </c>
      <c r="Q282" s="93">
        <f t="shared" si="48"/>
        <v>0</v>
      </c>
      <c r="R282" s="93">
        <f t="shared" si="48"/>
        <v>0</v>
      </c>
      <c r="S282" s="93">
        <f t="shared" si="48"/>
        <v>0</v>
      </c>
      <c r="T282" s="93">
        <f t="shared" si="48"/>
        <v>0</v>
      </c>
      <c r="U282" s="93">
        <f t="shared" si="48"/>
        <v>0</v>
      </c>
      <c r="V282" s="93">
        <f t="shared" si="48"/>
        <v>0</v>
      </c>
      <c r="W282" s="37">
        <f t="shared" si="48"/>
        <v>0</v>
      </c>
      <c r="X282" s="37">
        <f t="shared" si="48"/>
        <v>0</v>
      </c>
      <c r="Y282" s="37">
        <f t="shared" si="48"/>
        <v>0</v>
      </c>
      <c r="Z282" s="37">
        <f t="shared" si="48"/>
        <v>0</v>
      </c>
      <c r="AA282" s="37">
        <f t="shared" si="48"/>
        <v>0</v>
      </c>
      <c r="AB282" s="37">
        <f t="shared" si="48"/>
        <v>0</v>
      </c>
      <c r="AC282" s="37">
        <f t="shared" si="48"/>
        <v>0</v>
      </c>
      <c r="AD282" s="37">
        <f t="shared" si="48"/>
        <v>0</v>
      </c>
      <c r="AE282" s="37">
        <f t="shared" si="48"/>
        <v>0</v>
      </c>
      <c r="AF282" s="37">
        <f t="shared" si="48"/>
        <v>0</v>
      </c>
      <c r="AG282" s="37">
        <f t="shared" si="48"/>
        <v>0</v>
      </c>
      <c r="AH282" s="37">
        <f t="shared" si="48"/>
        <v>0</v>
      </c>
      <c r="AI282" s="37">
        <f t="shared" si="48"/>
        <v>0</v>
      </c>
      <c r="AJ282" s="37">
        <f t="shared" si="48"/>
        <v>0</v>
      </c>
      <c r="AK282" s="37">
        <f t="shared" si="48"/>
        <v>0</v>
      </c>
      <c r="AL282" s="37">
        <f t="shared" si="48"/>
        <v>0</v>
      </c>
      <c r="AM282" s="37">
        <f t="shared" si="48"/>
        <v>0</v>
      </c>
      <c r="AN282" s="37">
        <f t="shared" si="48"/>
        <v>0</v>
      </c>
      <c r="AO282" s="37">
        <f t="shared" si="48"/>
        <v>0</v>
      </c>
      <c r="AP282" s="37">
        <f t="shared" si="48"/>
        <v>0</v>
      </c>
      <c r="AQ282" s="37">
        <f t="shared" si="48"/>
        <v>0</v>
      </c>
      <c r="AR282" s="37">
        <f t="shared" si="48"/>
        <v>0</v>
      </c>
      <c r="AS282" s="37">
        <f t="shared" si="48"/>
        <v>0</v>
      </c>
      <c r="AV282" s="568">
        <f t="shared" si="50"/>
        <v>0</v>
      </c>
    </row>
    <row r="283" spans="3:49" s="31" customFormat="1" ht="13.5">
      <c r="C283" s="77" t="s">
        <v>107</v>
      </c>
      <c r="D283" s="37">
        <f t="shared" ref="D283" si="51">SUM(D280:D282)</f>
        <v>0</v>
      </c>
      <c r="E283" s="37">
        <f t="shared" ref="E283:AS283" si="52">SUM(E280:E282)</f>
        <v>0</v>
      </c>
      <c r="F283" s="37">
        <f t="shared" si="52"/>
        <v>0</v>
      </c>
      <c r="G283" s="37">
        <f t="shared" si="52"/>
        <v>0</v>
      </c>
      <c r="H283" s="37">
        <f t="shared" si="52"/>
        <v>0</v>
      </c>
      <c r="I283" s="37">
        <f t="shared" si="52"/>
        <v>0</v>
      </c>
      <c r="J283" s="37">
        <f t="shared" si="52"/>
        <v>0</v>
      </c>
      <c r="K283" s="37">
        <f t="shared" si="52"/>
        <v>0</v>
      </c>
      <c r="L283" s="37">
        <f t="shared" si="52"/>
        <v>0</v>
      </c>
      <c r="M283" s="37">
        <f t="shared" si="52"/>
        <v>0</v>
      </c>
      <c r="N283" s="37">
        <f t="shared" si="52"/>
        <v>0</v>
      </c>
      <c r="O283" s="37">
        <f t="shared" si="52"/>
        <v>0</v>
      </c>
      <c r="P283" s="37">
        <f t="shared" si="52"/>
        <v>0</v>
      </c>
      <c r="Q283" s="93">
        <f t="shared" si="52"/>
        <v>0</v>
      </c>
      <c r="R283" s="93">
        <f t="shared" si="52"/>
        <v>0</v>
      </c>
      <c r="S283" s="93">
        <f t="shared" si="52"/>
        <v>0</v>
      </c>
      <c r="T283" s="93">
        <f t="shared" si="52"/>
        <v>0</v>
      </c>
      <c r="U283" s="93">
        <f t="shared" si="52"/>
        <v>0</v>
      </c>
      <c r="V283" s="93">
        <f t="shared" si="52"/>
        <v>0</v>
      </c>
      <c r="W283" s="37">
        <f t="shared" si="52"/>
        <v>0</v>
      </c>
      <c r="X283" s="41">
        <f t="shared" si="52"/>
        <v>0</v>
      </c>
      <c r="Y283" s="41">
        <f t="shared" si="52"/>
        <v>0</v>
      </c>
      <c r="Z283" s="41">
        <f t="shared" si="52"/>
        <v>0</v>
      </c>
      <c r="AA283" s="41">
        <f t="shared" si="52"/>
        <v>0</v>
      </c>
      <c r="AB283" s="41">
        <f t="shared" si="52"/>
        <v>0</v>
      </c>
      <c r="AC283" s="41">
        <f t="shared" si="52"/>
        <v>0</v>
      </c>
      <c r="AD283" s="41">
        <f t="shared" si="52"/>
        <v>0</v>
      </c>
      <c r="AE283" s="41">
        <f t="shared" si="52"/>
        <v>0</v>
      </c>
      <c r="AF283" s="41">
        <f t="shared" si="52"/>
        <v>0</v>
      </c>
      <c r="AG283" s="41">
        <f t="shared" si="52"/>
        <v>0</v>
      </c>
      <c r="AH283" s="41">
        <f t="shared" si="52"/>
        <v>0</v>
      </c>
      <c r="AI283" s="41">
        <f t="shared" si="52"/>
        <v>0</v>
      </c>
      <c r="AJ283" s="41">
        <f t="shared" si="52"/>
        <v>0</v>
      </c>
      <c r="AK283" s="41">
        <f t="shared" si="52"/>
        <v>0</v>
      </c>
      <c r="AL283" s="41">
        <f t="shared" si="52"/>
        <v>0</v>
      </c>
      <c r="AM283" s="41">
        <f t="shared" si="52"/>
        <v>0</v>
      </c>
      <c r="AN283" s="41">
        <f t="shared" si="52"/>
        <v>0</v>
      </c>
      <c r="AO283" s="41">
        <f t="shared" si="52"/>
        <v>0</v>
      </c>
      <c r="AP283" s="41">
        <f t="shared" si="52"/>
        <v>0</v>
      </c>
      <c r="AQ283" s="41">
        <f t="shared" si="52"/>
        <v>0</v>
      </c>
      <c r="AR283" s="41">
        <f t="shared" si="52"/>
        <v>0</v>
      </c>
      <c r="AS283" s="41">
        <f t="shared" si="52"/>
        <v>0</v>
      </c>
      <c r="AV283" s="568">
        <f t="shared" si="50"/>
        <v>0</v>
      </c>
    </row>
    <row r="284" spans="3:49" s="31" customFormat="1" ht="13.5">
      <c r="C284" s="47"/>
      <c r="D284" s="545">
        <f t="array" ref="D284:W285">+Z278:AS279</f>
        <v>23</v>
      </c>
      <c r="E284" s="545">
        <v>24</v>
      </c>
      <c r="F284" s="545">
        <v>25</v>
      </c>
      <c r="G284" s="545">
        <v>26</v>
      </c>
      <c r="H284" s="545">
        <v>27</v>
      </c>
      <c r="I284" s="545">
        <v>28</v>
      </c>
      <c r="J284" s="545">
        <v>29</v>
      </c>
      <c r="K284" s="545">
        <v>30</v>
      </c>
      <c r="L284" s="545">
        <v>31</v>
      </c>
      <c r="M284" s="545">
        <v>32</v>
      </c>
      <c r="N284" s="545">
        <v>33</v>
      </c>
      <c r="O284" s="545">
        <v>34</v>
      </c>
      <c r="P284" s="545">
        <v>35</v>
      </c>
      <c r="Q284" s="545">
        <v>36</v>
      </c>
      <c r="R284" s="545">
        <v>37</v>
      </c>
      <c r="S284" s="545">
        <v>38</v>
      </c>
      <c r="T284" s="545">
        <v>39</v>
      </c>
      <c r="U284" s="545">
        <v>40</v>
      </c>
      <c r="V284" s="545">
        <v>41</v>
      </c>
      <c r="W284" s="545">
        <v>42</v>
      </c>
      <c r="X284" s="545"/>
    </row>
    <row r="285" spans="3:49" s="31" customFormat="1" ht="54">
      <c r="C285" s="73" t="s">
        <v>56</v>
      </c>
      <c r="D285" s="546" t="str">
        <v>建設　　　　　　　　</v>
      </c>
      <c r="E285" s="546" t="str">
        <v>電力・ガス・熱供給</v>
      </c>
      <c r="F285" s="546" t="str">
        <v>水道</v>
      </c>
      <c r="G285" s="546" t="str">
        <v>廃棄物処理</v>
      </c>
      <c r="H285" s="546" t="str">
        <v>商業　　　　　　　　</v>
      </c>
      <c r="I285" s="546" t="str">
        <v>金融・保険　　　　　</v>
      </c>
      <c r="J285" s="546" t="str">
        <v>不動産　　　　　　　</v>
      </c>
      <c r="K285" s="546" t="str">
        <v>運輸・郵便　　　</v>
      </c>
      <c r="L285" s="546" t="str">
        <v>情報通信</v>
      </c>
      <c r="M285" s="546" t="str">
        <v>公務　　　　　　　　</v>
      </c>
      <c r="N285" s="546" t="str">
        <v>教育・研究　　　　　</v>
      </c>
      <c r="O285" s="546" t="str">
        <v>医療・福祉</v>
      </c>
      <c r="P285" s="546" t="str">
        <v>その他の非営利団体サービス</v>
      </c>
      <c r="Q285" s="546" t="str">
        <v>対事業所サービス</v>
      </c>
      <c r="R285" s="546" t="str">
        <v>宿泊業</v>
      </c>
      <c r="S285" s="546" t="str">
        <v>飲食サービス</v>
      </c>
      <c r="T285" s="546" t="str">
        <v>娯楽サービス</v>
      </c>
      <c r="U285" s="546" t="str">
        <v>対個人サービス</v>
      </c>
      <c r="V285" s="546" t="str">
        <v>事務用品</v>
      </c>
      <c r="W285" s="546" t="str">
        <v>分類不明</v>
      </c>
      <c r="X285" s="546" t="s">
        <v>90</v>
      </c>
    </row>
    <row r="286" spans="3:49" s="31" customFormat="1" ht="13.5">
      <c r="C286" s="74" t="s">
        <v>114</v>
      </c>
      <c r="D286" s="75">
        <f t="array" ref="D286:W289">+Z280:AS283</f>
        <v>0</v>
      </c>
      <c r="E286" s="75">
        <v>0</v>
      </c>
      <c r="F286" s="75">
        <v>0</v>
      </c>
      <c r="G286" s="75">
        <v>0</v>
      </c>
      <c r="H286" s="75">
        <v>0</v>
      </c>
      <c r="I286" s="75">
        <v>0</v>
      </c>
      <c r="J286" s="75">
        <v>0</v>
      </c>
      <c r="K286" s="75">
        <v>0</v>
      </c>
      <c r="L286" s="75">
        <v>0</v>
      </c>
      <c r="M286" s="75">
        <v>0</v>
      </c>
      <c r="N286" s="75">
        <v>0</v>
      </c>
      <c r="O286" s="75">
        <v>0</v>
      </c>
      <c r="P286" s="75">
        <v>0</v>
      </c>
      <c r="Q286" s="92">
        <v>0</v>
      </c>
      <c r="R286" s="92">
        <v>0</v>
      </c>
      <c r="S286" s="92">
        <v>0</v>
      </c>
      <c r="T286" s="92">
        <v>0</v>
      </c>
      <c r="U286" s="92">
        <v>0</v>
      </c>
      <c r="V286" s="92">
        <v>0</v>
      </c>
      <c r="W286" s="75">
        <v>0</v>
      </c>
      <c r="X286" s="75">
        <f>SUM(D280:Y280,D286:W286)</f>
        <v>0</v>
      </c>
    </row>
    <row r="287" spans="3:49" s="31" customFormat="1" ht="13.5">
      <c r="C287" s="77" t="s">
        <v>115</v>
      </c>
      <c r="D287" s="93">
        <v>0</v>
      </c>
      <c r="E287" s="93">
        <v>0</v>
      </c>
      <c r="F287" s="93">
        <v>0</v>
      </c>
      <c r="G287" s="93">
        <v>0</v>
      </c>
      <c r="H287" s="93">
        <v>0</v>
      </c>
      <c r="I287" s="93">
        <v>0</v>
      </c>
      <c r="J287" s="93">
        <v>0</v>
      </c>
      <c r="K287" s="93">
        <v>0</v>
      </c>
      <c r="L287" s="93">
        <v>0</v>
      </c>
      <c r="M287" s="93">
        <v>0</v>
      </c>
      <c r="N287" s="93">
        <v>0</v>
      </c>
      <c r="O287" s="93">
        <v>0</v>
      </c>
      <c r="P287" s="93">
        <v>0</v>
      </c>
      <c r="Q287" s="93">
        <v>0</v>
      </c>
      <c r="R287" s="93">
        <v>0</v>
      </c>
      <c r="S287" s="93">
        <v>0</v>
      </c>
      <c r="T287" s="93">
        <v>0</v>
      </c>
      <c r="U287" s="93">
        <v>0</v>
      </c>
      <c r="V287" s="93">
        <v>0</v>
      </c>
      <c r="W287" s="37">
        <v>0</v>
      </c>
      <c r="X287" s="37">
        <f>SUM(D281:Y281,D287:W287)</f>
        <v>0</v>
      </c>
    </row>
    <row r="288" spans="3:49" s="31" customFormat="1" ht="13.5">
      <c r="C288" s="77" t="s">
        <v>116</v>
      </c>
      <c r="D288" s="37">
        <v>0</v>
      </c>
      <c r="E288" s="37">
        <v>0</v>
      </c>
      <c r="F288" s="37">
        <v>0</v>
      </c>
      <c r="G288" s="37">
        <v>0</v>
      </c>
      <c r="H288" s="37">
        <v>0</v>
      </c>
      <c r="I288" s="37">
        <v>0</v>
      </c>
      <c r="J288" s="37">
        <v>0</v>
      </c>
      <c r="K288" s="37">
        <v>0</v>
      </c>
      <c r="L288" s="37">
        <v>0</v>
      </c>
      <c r="M288" s="37">
        <v>0</v>
      </c>
      <c r="N288" s="37">
        <v>0</v>
      </c>
      <c r="O288" s="37">
        <v>0</v>
      </c>
      <c r="P288" s="37">
        <v>0</v>
      </c>
      <c r="Q288" s="93">
        <v>0</v>
      </c>
      <c r="R288" s="93">
        <v>0</v>
      </c>
      <c r="S288" s="93">
        <v>0</v>
      </c>
      <c r="T288" s="93">
        <v>0</v>
      </c>
      <c r="U288" s="93">
        <v>0</v>
      </c>
      <c r="V288" s="93">
        <v>0</v>
      </c>
      <c r="W288" s="37">
        <v>0</v>
      </c>
      <c r="X288" s="37">
        <f>SUM(D282:Y282,D288:W288)</f>
        <v>0</v>
      </c>
    </row>
    <row r="289" spans="3:24" s="31" customFormat="1" ht="13.5">
      <c r="C289" s="79" t="s">
        <v>107</v>
      </c>
      <c r="D289" s="41">
        <v>0</v>
      </c>
      <c r="E289" s="41">
        <v>0</v>
      </c>
      <c r="F289" s="41">
        <v>0</v>
      </c>
      <c r="G289" s="41">
        <v>0</v>
      </c>
      <c r="H289" s="41">
        <v>0</v>
      </c>
      <c r="I289" s="41">
        <v>0</v>
      </c>
      <c r="J289" s="41">
        <v>0</v>
      </c>
      <c r="K289" s="41">
        <v>0</v>
      </c>
      <c r="L289" s="41">
        <v>0</v>
      </c>
      <c r="M289" s="41">
        <v>0</v>
      </c>
      <c r="N289" s="41">
        <v>0</v>
      </c>
      <c r="O289" s="41">
        <v>0</v>
      </c>
      <c r="P289" s="41">
        <v>0</v>
      </c>
      <c r="Q289" s="41">
        <v>0</v>
      </c>
      <c r="R289" s="41">
        <v>0</v>
      </c>
      <c r="S289" s="41">
        <v>0</v>
      </c>
      <c r="T289" s="41">
        <v>0</v>
      </c>
      <c r="U289" s="41">
        <v>0</v>
      </c>
      <c r="V289" s="41">
        <v>0</v>
      </c>
      <c r="W289" s="41">
        <v>0</v>
      </c>
      <c r="X289" s="41">
        <f>SUM(D283:Y283,D289:W289)</f>
        <v>0</v>
      </c>
    </row>
    <row r="290" spans="3:24" s="31" customFormat="1" ht="10.7" hidden="1" customHeight="1">
      <c r="D290" s="50"/>
      <c r="E290" s="50"/>
      <c r="F290" s="50"/>
      <c r="G290" s="50"/>
      <c r="H290" s="50"/>
      <c r="I290" s="50"/>
      <c r="J290" s="50"/>
      <c r="K290" s="50"/>
      <c r="L290" s="50"/>
      <c r="M290" s="50"/>
      <c r="N290" s="50"/>
      <c r="O290" s="50"/>
      <c r="P290" s="50"/>
      <c r="Q290" s="50"/>
      <c r="R290" s="50"/>
      <c r="S290" s="50"/>
      <c r="T290" s="50"/>
      <c r="U290" s="50"/>
      <c r="V290" s="50"/>
      <c r="W290" s="50"/>
      <c r="X290" s="50"/>
    </row>
    <row r="291" spans="3:24" s="31" customFormat="1" ht="14.25" customHeight="1">
      <c r="C291" s="31" t="s">
        <v>119</v>
      </c>
      <c r="D291" s="50"/>
      <c r="E291" s="50"/>
      <c r="F291" s="50"/>
      <c r="G291" s="50"/>
      <c r="H291" s="50"/>
      <c r="I291" s="50"/>
      <c r="J291" s="50"/>
      <c r="K291" s="50"/>
      <c r="L291" s="50"/>
      <c r="M291" s="50"/>
      <c r="N291" s="50"/>
      <c r="O291" s="50"/>
      <c r="P291" s="50"/>
      <c r="Q291" s="50"/>
      <c r="R291" s="50"/>
      <c r="S291" s="50"/>
      <c r="T291" s="50"/>
      <c r="U291" s="50"/>
      <c r="V291" s="50"/>
      <c r="W291" s="50"/>
      <c r="X291" s="50"/>
    </row>
    <row r="292" spans="3:24" s="31" customFormat="1" ht="10.7" hidden="1" customHeight="1">
      <c r="D292" s="50"/>
      <c r="E292" s="50"/>
      <c r="F292" s="50"/>
      <c r="G292" s="50"/>
      <c r="H292" s="50"/>
      <c r="I292" s="50"/>
      <c r="J292" s="50"/>
      <c r="K292" s="50"/>
      <c r="L292" s="50"/>
      <c r="M292" s="50"/>
      <c r="N292" s="50"/>
      <c r="O292" s="50"/>
      <c r="P292" s="50"/>
      <c r="Q292" s="50"/>
      <c r="R292" s="50"/>
      <c r="S292" s="50"/>
      <c r="T292" s="50"/>
      <c r="U292" s="50"/>
      <c r="V292" s="50"/>
      <c r="W292" s="50"/>
      <c r="X292" s="50"/>
    </row>
    <row r="293" spans="3:24" s="31" customFormat="1" ht="14.25" customHeight="1">
      <c r="D293" s="50"/>
      <c r="E293" s="50"/>
      <c r="F293" s="50"/>
      <c r="G293" s="50"/>
      <c r="H293" s="50"/>
      <c r="I293" s="50"/>
      <c r="J293" s="50"/>
      <c r="K293" s="50"/>
      <c r="L293" s="50"/>
      <c r="M293" s="50"/>
      <c r="N293" s="50"/>
      <c r="O293" s="50"/>
      <c r="P293" s="50"/>
      <c r="Q293" s="50"/>
      <c r="R293" s="50"/>
      <c r="S293" s="50"/>
      <c r="T293" s="50"/>
      <c r="U293" s="50"/>
      <c r="V293" s="50"/>
      <c r="W293" s="50"/>
      <c r="X293" s="50"/>
    </row>
    <row r="294" spans="3:24" s="31" customFormat="1" ht="14.25" customHeight="1">
      <c r="D294" s="50"/>
      <c r="E294" s="50"/>
      <c r="F294" s="50"/>
      <c r="G294" s="50"/>
      <c r="H294" s="50"/>
      <c r="I294" s="50"/>
      <c r="J294" s="50"/>
      <c r="K294" s="50"/>
      <c r="L294" s="50"/>
      <c r="M294" s="50"/>
      <c r="N294" s="50"/>
      <c r="O294" s="50"/>
      <c r="P294" s="50"/>
      <c r="Q294" s="50"/>
      <c r="R294" s="50"/>
      <c r="S294" s="50"/>
      <c r="T294" s="50"/>
      <c r="U294" s="50"/>
      <c r="V294" s="50"/>
      <c r="W294" s="50"/>
      <c r="X294" s="50"/>
    </row>
    <row r="295" spans="3:24" s="31" customFormat="1" ht="14.25" customHeight="1">
      <c r="D295" s="50"/>
      <c r="E295" s="50"/>
      <c r="F295" s="50"/>
      <c r="G295" s="50"/>
      <c r="H295" s="50"/>
      <c r="I295" s="50"/>
      <c r="J295" s="50"/>
      <c r="K295" s="50"/>
      <c r="L295" s="50"/>
      <c r="M295" s="50"/>
      <c r="N295" s="50"/>
      <c r="O295" s="50"/>
      <c r="P295" s="50"/>
      <c r="Q295" s="50"/>
      <c r="R295" s="50"/>
      <c r="S295" s="50"/>
      <c r="T295" s="50"/>
      <c r="U295" s="50"/>
      <c r="V295" s="50"/>
      <c r="W295" s="50"/>
      <c r="X295" s="50"/>
    </row>
    <row r="296" spans="3:24" s="31" customFormat="1" ht="14.25" customHeight="1">
      <c r="D296" s="50"/>
      <c r="E296" s="50"/>
      <c r="F296" s="50"/>
      <c r="G296" s="50"/>
      <c r="H296" s="50"/>
      <c r="I296" s="50"/>
      <c r="J296" s="50"/>
      <c r="K296" s="50"/>
      <c r="L296" s="50"/>
      <c r="M296" s="50"/>
      <c r="N296" s="50"/>
      <c r="O296" s="50"/>
      <c r="P296" s="50"/>
      <c r="Q296" s="50"/>
      <c r="R296" s="50"/>
      <c r="S296" s="50"/>
      <c r="T296" s="50"/>
      <c r="U296" s="50"/>
      <c r="V296" s="50"/>
      <c r="W296" s="50"/>
      <c r="X296" s="50"/>
    </row>
    <row r="297" spans="3:24" s="31" customFormat="1" ht="14.25" customHeight="1">
      <c r="D297" s="50"/>
      <c r="E297" s="50"/>
      <c r="F297" s="50"/>
      <c r="G297" s="50"/>
      <c r="H297" s="50"/>
      <c r="I297" s="50"/>
      <c r="J297" s="50"/>
      <c r="K297" s="50"/>
      <c r="L297" s="50"/>
      <c r="M297" s="50"/>
      <c r="N297" s="50"/>
      <c r="O297" s="50"/>
      <c r="P297" s="50"/>
      <c r="Q297" s="50"/>
      <c r="R297" s="50"/>
      <c r="S297" s="50"/>
      <c r="T297" s="50"/>
      <c r="U297" s="50"/>
      <c r="V297" s="50"/>
      <c r="W297" s="50"/>
      <c r="X297" s="50"/>
    </row>
    <row r="298" spans="3:24" s="31" customFormat="1" ht="14.25" customHeight="1">
      <c r="D298" s="50"/>
      <c r="E298" s="50"/>
      <c r="F298" s="50"/>
      <c r="G298" s="50"/>
      <c r="H298" s="50"/>
      <c r="I298" s="50"/>
      <c r="J298" s="50"/>
      <c r="K298" s="50"/>
      <c r="L298" s="50"/>
      <c r="M298" s="50"/>
      <c r="N298" s="50"/>
      <c r="O298" s="50"/>
      <c r="P298" s="50"/>
      <c r="Q298" s="50"/>
      <c r="R298" s="50"/>
      <c r="S298" s="50"/>
      <c r="T298" s="50"/>
      <c r="U298" s="50"/>
      <c r="V298" s="50"/>
      <c r="W298" s="50"/>
      <c r="X298" s="50"/>
    </row>
    <row r="299" spans="3:24" s="31" customFormat="1" ht="14.25" customHeight="1">
      <c r="D299" s="50"/>
      <c r="E299" s="50"/>
      <c r="F299" s="50"/>
      <c r="G299" s="50"/>
      <c r="H299" s="50"/>
      <c r="I299" s="50"/>
      <c r="J299" s="50"/>
      <c r="K299" s="50"/>
      <c r="L299" s="50"/>
      <c r="M299" s="50"/>
      <c r="N299" s="50"/>
      <c r="O299" s="50"/>
      <c r="P299" s="50"/>
      <c r="Q299" s="50"/>
      <c r="R299" s="50"/>
      <c r="S299" s="50"/>
      <c r="T299" s="50"/>
      <c r="U299" s="50"/>
      <c r="V299" s="50"/>
      <c r="W299" s="50"/>
      <c r="X299" s="50"/>
    </row>
    <row r="300" spans="3:24" s="31" customFormat="1" ht="14.25" customHeight="1">
      <c r="D300" s="50"/>
      <c r="E300" s="50"/>
      <c r="F300" s="50"/>
      <c r="G300" s="50"/>
      <c r="H300" s="50"/>
      <c r="I300" s="50"/>
      <c r="J300" s="50"/>
      <c r="K300" s="50"/>
      <c r="L300" s="50"/>
      <c r="M300" s="50"/>
      <c r="N300" s="50"/>
      <c r="O300" s="50"/>
      <c r="P300" s="50"/>
      <c r="Q300" s="50"/>
      <c r="R300" s="50"/>
      <c r="S300" s="50"/>
      <c r="T300" s="50"/>
      <c r="U300" s="50"/>
      <c r="V300" s="50"/>
      <c r="W300" s="50"/>
      <c r="X300" s="50"/>
    </row>
    <row r="301" spans="3:24" s="31" customFormat="1" ht="14.25" customHeight="1">
      <c r="D301" s="50"/>
      <c r="E301" s="50"/>
      <c r="F301" s="50"/>
      <c r="G301" s="50"/>
      <c r="H301" s="50"/>
      <c r="I301" s="50"/>
      <c r="J301" s="50"/>
      <c r="K301" s="50"/>
      <c r="L301" s="50"/>
      <c r="M301" s="50"/>
      <c r="N301" s="50"/>
      <c r="O301" s="50"/>
      <c r="P301" s="50"/>
      <c r="Q301" s="50"/>
      <c r="R301" s="50"/>
      <c r="S301" s="50"/>
      <c r="T301" s="50"/>
      <c r="U301" s="50"/>
      <c r="V301" s="50"/>
      <c r="W301" s="50"/>
      <c r="X301" s="50"/>
    </row>
    <row r="302" spans="3:24" s="31" customFormat="1" ht="14.25" customHeight="1">
      <c r="D302" s="50"/>
      <c r="E302" s="50"/>
      <c r="F302" s="50"/>
      <c r="G302" s="50"/>
      <c r="H302" s="50"/>
      <c r="I302" s="50"/>
      <c r="J302" s="50"/>
      <c r="K302" s="50"/>
      <c r="L302" s="50"/>
      <c r="M302" s="50"/>
      <c r="N302" s="50"/>
      <c r="O302" s="50"/>
      <c r="P302" s="50"/>
      <c r="Q302" s="50"/>
      <c r="R302" s="50"/>
      <c r="S302" s="50"/>
      <c r="T302" s="50"/>
      <c r="U302" s="50"/>
      <c r="V302" s="50"/>
      <c r="W302" s="50"/>
      <c r="X302" s="50"/>
    </row>
    <row r="303" spans="3:24" s="31" customFormat="1" ht="14.25" customHeight="1">
      <c r="D303" s="50"/>
      <c r="E303" s="50"/>
      <c r="F303" s="50"/>
      <c r="G303" s="50"/>
      <c r="H303" s="50"/>
      <c r="I303" s="50"/>
      <c r="J303" s="50"/>
      <c r="K303" s="50"/>
      <c r="L303" s="50"/>
      <c r="M303" s="50"/>
      <c r="N303" s="50"/>
      <c r="O303" s="50"/>
      <c r="P303" s="50"/>
      <c r="Q303" s="50"/>
      <c r="R303" s="50"/>
      <c r="S303" s="50"/>
      <c r="T303" s="50"/>
      <c r="U303" s="50"/>
      <c r="V303" s="50"/>
      <c r="W303" s="50"/>
      <c r="X303" s="50"/>
    </row>
    <row r="304" spans="3:24" s="31" customFormat="1" ht="14.25" customHeight="1">
      <c r="D304" s="50"/>
      <c r="E304" s="50"/>
      <c r="F304" s="50"/>
      <c r="G304" s="50"/>
      <c r="H304" s="50"/>
      <c r="I304" s="50"/>
      <c r="J304" s="50"/>
      <c r="K304" s="50"/>
      <c r="L304" s="50"/>
      <c r="M304" s="50"/>
      <c r="N304" s="50"/>
      <c r="O304" s="50"/>
      <c r="P304" s="50"/>
      <c r="Q304" s="50"/>
      <c r="R304" s="50"/>
      <c r="S304" s="50"/>
      <c r="T304" s="50"/>
      <c r="U304" s="50"/>
      <c r="V304" s="50"/>
      <c r="W304" s="50"/>
      <c r="X304" s="50"/>
    </row>
  </sheetData>
  <phoneticPr fontId="4"/>
  <pageMargins left="0.78740157480314965" right="0.78740157480314965" top="0.98425196850393704" bottom="0.98425196850393704" header="0.51181102362204722" footer="0.51181102362204722"/>
  <pageSetup paperSize="9" scale="57" orientation="landscape" r:id="rId1"/>
  <headerFooter alignWithMargins="0"/>
  <rowBreaks count="6" manualBreakCount="6">
    <brk id="44" min="1" max="24" man="1"/>
    <brk id="86" min="1" max="24" man="1"/>
    <brk id="126" min="1" max="24" man="1"/>
    <brk id="169" min="1" max="24" man="1"/>
    <brk id="210" min="1" max="24" man="1"/>
    <brk id="245" min="1"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BB304"/>
  <sheetViews>
    <sheetView showGridLines="0" view="pageBreakPreview" zoomScale="75" zoomScaleNormal="75" workbookViewId="0">
      <pane xSplit="3" ySplit="10" topLeftCell="D248" activePane="bottomRight" state="frozen"/>
      <selection activeCell="Z46" sqref="Z1:AY1048576"/>
      <selection pane="topRight" activeCell="Z46" sqref="Z1:AY1048576"/>
      <selection pane="bottomLeft" activeCell="Z46" sqref="Z1:AY1048576"/>
      <selection pane="bottomRight"/>
    </sheetView>
  </sheetViews>
  <sheetFormatPr defaultRowHeight="12"/>
  <cols>
    <col min="1" max="1" width="1.875" style="25" customWidth="1"/>
    <col min="2" max="2" width="3.5" style="25" bestFit="1" customWidth="1"/>
    <col min="3" max="3" width="20.25" style="25" customWidth="1"/>
    <col min="4" max="25" width="8.75" style="25" customWidth="1"/>
    <col min="26" max="26" width="0" style="25" hidden="1" customWidth="1"/>
    <col min="27" max="27" width="9.75" style="25" hidden="1" customWidth="1"/>
    <col min="28" max="51" width="0" style="25" hidden="1" customWidth="1"/>
    <col min="52" max="257" width="9" style="25"/>
    <col min="258" max="258" width="1.875" style="25" customWidth="1"/>
    <col min="259" max="259" width="3.5" style="25" bestFit="1" customWidth="1"/>
    <col min="260" max="260" width="20.25" style="25" customWidth="1"/>
    <col min="261" max="279" width="9.5" style="25" customWidth="1"/>
    <col min="280" max="280" width="2.875" style="25" customWidth="1"/>
    <col min="281" max="281" width="2.25" style="25" customWidth="1"/>
    <col min="282" max="282" width="9" style="25"/>
    <col min="283" max="283" width="9.75" style="25" bestFit="1" customWidth="1"/>
    <col min="284" max="513" width="9" style="25"/>
    <col min="514" max="514" width="1.875" style="25" customWidth="1"/>
    <col min="515" max="515" width="3.5" style="25" bestFit="1" customWidth="1"/>
    <col min="516" max="516" width="20.25" style="25" customWidth="1"/>
    <col min="517" max="535" width="9.5" style="25" customWidth="1"/>
    <col min="536" max="536" width="2.875" style="25" customWidth="1"/>
    <col min="537" max="537" width="2.25" style="25" customWidth="1"/>
    <col min="538" max="538" width="9" style="25"/>
    <col min="539" max="539" width="9.75" style="25" bestFit="1" customWidth="1"/>
    <col min="540" max="769" width="9" style="25"/>
    <col min="770" max="770" width="1.875" style="25" customWidth="1"/>
    <col min="771" max="771" width="3.5" style="25" bestFit="1" customWidth="1"/>
    <col min="772" max="772" width="20.25" style="25" customWidth="1"/>
    <col min="773" max="791" width="9.5" style="25" customWidth="1"/>
    <col min="792" max="792" width="2.875" style="25" customWidth="1"/>
    <col min="793" max="793" width="2.25" style="25" customWidth="1"/>
    <col min="794" max="794" width="9" style="25"/>
    <col min="795" max="795" width="9.75" style="25" bestFit="1" customWidth="1"/>
    <col min="796" max="1025" width="9" style="25"/>
    <col min="1026" max="1026" width="1.875" style="25" customWidth="1"/>
    <col min="1027" max="1027" width="3.5" style="25" bestFit="1" customWidth="1"/>
    <col min="1028" max="1028" width="20.25" style="25" customWidth="1"/>
    <col min="1029" max="1047" width="9.5" style="25" customWidth="1"/>
    <col min="1048" max="1048" width="2.875" style="25" customWidth="1"/>
    <col min="1049" max="1049" width="2.25" style="25" customWidth="1"/>
    <col min="1050" max="1050" width="9" style="25"/>
    <col min="1051" max="1051" width="9.75" style="25" bestFit="1" customWidth="1"/>
    <col min="1052" max="1281" width="9" style="25"/>
    <col min="1282" max="1282" width="1.875" style="25" customWidth="1"/>
    <col min="1283" max="1283" width="3.5" style="25" bestFit="1" customWidth="1"/>
    <col min="1284" max="1284" width="20.25" style="25" customWidth="1"/>
    <col min="1285" max="1303" width="9.5" style="25" customWidth="1"/>
    <col min="1304" max="1304" width="2.875" style="25" customWidth="1"/>
    <col min="1305" max="1305" width="2.25" style="25" customWidth="1"/>
    <col min="1306" max="1306" width="9" style="25"/>
    <col min="1307" max="1307" width="9.75" style="25" bestFit="1" customWidth="1"/>
    <col min="1308" max="1537" width="9" style="25"/>
    <col min="1538" max="1538" width="1.875" style="25" customWidth="1"/>
    <col min="1539" max="1539" width="3.5" style="25" bestFit="1" customWidth="1"/>
    <col min="1540" max="1540" width="20.25" style="25" customWidth="1"/>
    <col min="1541" max="1559" width="9.5" style="25" customWidth="1"/>
    <col min="1560" max="1560" width="2.875" style="25" customWidth="1"/>
    <col min="1561" max="1561" width="2.25" style="25" customWidth="1"/>
    <col min="1562" max="1562" width="9" style="25"/>
    <col min="1563" max="1563" width="9.75" style="25" bestFit="1" customWidth="1"/>
    <col min="1564" max="1793" width="9" style="25"/>
    <col min="1794" max="1794" width="1.875" style="25" customWidth="1"/>
    <col min="1795" max="1795" width="3.5" style="25" bestFit="1" customWidth="1"/>
    <col min="1796" max="1796" width="20.25" style="25" customWidth="1"/>
    <col min="1797" max="1815" width="9.5" style="25" customWidth="1"/>
    <col min="1816" max="1816" width="2.875" style="25" customWidth="1"/>
    <col min="1817" max="1817" width="2.25" style="25" customWidth="1"/>
    <col min="1818" max="1818" width="9" style="25"/>
    <col min="1819" max="1819" width="9.75" style="25" bestFit="1" customWidth="1"/>
    <col min="1820" max="2049" width="9" style="25"/>
    <col min="2050" max="2050" width="1.875" style="25" customWidth="1"/>
    <col min="2051" max="2051" width="3.5" style="25" bestFit="1" customWidth="1"/>
    <col min="2052" max="2052" width="20.25" style="25" customWidth="1"/>
    <col min="2053" max="2071" width="9.5" style="25" customWidth="1"/>
    <col min="2072" max="2072" width="2.875" style="25" customWidth="1"/>
    <col min="2073" max="2073" width="2.25" style="25" customWidth="1"/>
    <col min="2074" max="2074" width="9" style="25"/>
    <col min="2075" max="2075" width="9.75" style="25" bestFit="1" customWidth="1"/>
    <col min="2076" max="2305" width="9" style="25"/>
    <col min="2306" max="2306" width="1.875" style="25" customWidth="1"/>
    <col min="2307" max="2307" width="3.5" style="25" bestFit="1" customWidth="1"/>
    <col min="2308" max="2308" width="20.25" style="25" customWidth="1"/>
    <col min="2309" max="2327" width="9.5" style="25" customWidth="1"/>
    <col min="2328" max="2328" width="2.875" style="25" customWidth="1"/>
    <col min="2329" max="2329" width="2.25" style="25" customWidth="1"/>
    <col min="2330" max="2330" width="9" style="25"/>
    <col min="2331" max="2331" width="9.75" style="25" bestFit="1" customWidth="1"/>
    <col min="2332" max="2561" width="9" style="25"/>
    <col min="2562" max="2562" width="1.875" style="25" customWidth="1"/>
    <col min="2563" max="2563" width="3.5" style="25" bestFit="1" customWidth="1"/>
    <col min="2564" max="2564" width="20.25" style="25" customWidth="1"/>
    <col min="2565" max="2583" width="9.5" style="25" customWidth="1"/>
    <col min="2584" max="2584" width="2.875" style="25" customWidth="1"/>
    <col min="2585" max="2585" width="2.25" style="25" customWidth="1"/>
    <col min="2586" max="2586" width="9" style="25"/>
    <col min="2587" max="2587" width="9.75" style="25" bestFit="1" customWidth="1"/>
    <col min="2588" max="2817" width="9" style="25"/>
    <col min="2818" max="2818" width="1.875" style="25" customWidth="1"/>
    <col min="2819" max="2819" width="3.5" style="25" bestFit="1" customWidth="1"/>
    <col min="2820" max="2820" width="20.25" style="25" customWidth="1"/>
    <col min="2821" max="2839" width="9.5" style="25" customWidth="1"/>
    <col min="2840" max="2840" width="2.875" style="25" customWidth="1"/>
    <col min="2841" max="2841" width="2.25" style="25" customWidth="1"/>
    <col min="2842" max="2842" width="9" style="25"/>
    <col min="2843" max="2843" width="9.75" style="25" bestFit="1" customWidth="1"/>
    <col min="2844" max="3073" width="9" style="25"/>
    <col min="3074" max="3074" width="1.875" style="25" customWidth="1"/>
    <col min="3075" max="3075" width="3.5" style="25" bestFit="1" customWidth="1"/>
    <col min="3076" max="3076" width="20.25" style="25" customWidth="1"/>
    <col min="3077" max="3095" width="9.5" style="25" customWidth="1"/>
    <col min="3096" max="3096" width="2.875" style="25" customWidth="1"/>
    <col min="3097" max="3097" width="2.25" style="25" customWidth="1"/>
    <col min="3098" max="3098" width="9" style="25"/>
    <col min="3099" max="3099" width="9.75" style="25" bestFit="1" customWidth="1"/>
    <col min="3100" max="3329" width="9" style="25"/>
    <col min="3330" max="3330" width="1.875" style="25" customWidth="1"/>
    <col min="3331" max="3331" width="3.5" style="25" bestFit="1" customWidth="1"/>
    <col min="3332" max="3332" width="20.25" style="25" customWidth="1"/>
    <col min="3333" max="3351" width="9.5" style="25" customWidth="1"/>
    <col min="3352" max="3352" width="2.875" style="25" customWidth="1"/>
    <col min="3353" max="3353" width="2.25" style="25" customWidth="1"/>
    <col min="3354" max="3354" width="9" style="25"/>
    <col min="3355" max="3355" width="9.75" style="25" bestFit="1" customWidth="1"/>
    <col min="3356" max="3585" width="9" style="25"/>
    <col min="3586" max="3586" width="1.875" style="25" customWidth="1"/>
    <col min="3587" max="3587" width="3.5" style="25" bestFit="1" customWidth="1"/>
    <col min="3588" max="3588" width="20.25" style="25" customWidth="1"/>
    <col min="3589" max="3607" width="9.5" style="25" customWidth="1"/>
    <col min="3608" max="3608" width="2.875" style="25" customWidth="1"/>
    <col min="3609" max="3609" width="2.25" style="25" customWidth="1"/>
    <col min="3610" max="3610" width="9" style="25"/>
    <col min="3611" max="3611" width="9.75" style="25" bestFit="1" customWidth="1"/>
    <col min="3612" max="3841" width="9" style="25"/>
    <col min="3842" max="3842" width="1.875" style="25" customWidth="1"/>
    <col min="3843" max="3843" width="3.5" style="25" bestFit="1" customWidth="1"/>
    <col min="3844" max="3844" width="20.25" style="25" customWidth="1"/>
    <col min="3845" max="3863" width="9.5" style="25" customWidth="1"/>
    <col min="3864" max="3864" width="2.875" style="25" customWidth="1"/>
    <col min="3865" max="3865" width="2.25" style="25" customWidth="1"/>
    <col min="3866" max="3866" width="9" style="25"/>
    <col min="3867" max="3867" width="9.75" style="25" bestFit="1" customWidth="1"/>
    <col min="3868" max="4097" width="9" style="25"/>
    <col min="4098" max="4098" width="1.875" style="25" customWidth="1"/>
    <col min="4099" max="4099" width="3.5" style="25" bestFit="1" customWidth="1"/>
    <col min="4100" max="4100" width="20.25" style="25" customWidth="1"/>
    <col min="4101" max="4119" width="9.5" style="25" customWidth="1"/>
    <col min="4120" max="4120" width="2.875" style="25" customWidth="1"/>
    <col min="4121" max="4121" width="2.25" style="25" customWidth="1"/>
    <col min="4122" max="4122" width="9" style="25"/>
    <col min="4123" max="4123" width="9.75" style="25" bestFit="1" customWidth="1"/>
    <col min="4124" max="4353" width="9" style="25"/>
    <col min="4354" max="4354" width="1.875" style="25" customWidth="1"/>
    <col min="4355" max="4355" width="3.5" style="25" bestFit="1" customWidth="1"/>
    <col min="4356" max="4356" width="20.25" style="25" customWidth="1"/>
    <col min="4357" max="4375" width="9.5" style="25" customWidth="1"/>
    <col min="4376" max="4376" width="2.875" style="25" customWidth="1"/>
    <col min="4377" max="4377" width="2.25" style="25" customWidth="1"/>
    <col min="4378" max="4378" width="9" style="25"/>
    <col min="4379" max="4379" width="9.75" style="25" bestFit="1" customWidth="1"/>
    <col min="4380" max="4609" width="9" style="25"/>
    <col min="4610" max="4610" width="1.875" style="25" customWidth="1"/>
    <col min="4611" max="4611" width="3.5" style="25" bestFit="1" customWidth="1"/>
    <col min="4612" max="4612" width="20.25" style="25" customWidth="1"/>
    <col min="4613" max="4631" width="9.5" style="25" customWidth="1"/>
    <col min="4632" max="4632" width="2.875" style="25" customWidth="1"/>
    <col min="4633" max="4633" width="2.25" style="25" customWidth="1"/>
    <col min="4634" max="4634" width="9" style="25"/>
    <col min="4635" max="4635" width="9.75" style="25" bestFit="1" customWidth="1"/>
    <col min="4636" max="4865" width="9" style="25"/>
    <col min="4866" max="4866" width="1.875" style="25" customWidth="1"/>
    <col min="4867" max="4867" width="3.5" style="25" bestFit="1" customWidth="1"/>
    <col min="4868" max="4868" width="20.25" style="25" customWidth="1"/>
    <col min="4869" max="4887" width="9.5" style="25" customWidth="1"/>
    <col min="4888" max="4888" width="2.875" style="25" customWidth="1"/>
    <col min="4889" max="4889" width="2.25" style="25" customWidth="1"/>
    <col min="4890" max="4890" width="9" style="25"/>
    <col min="4891" max="4891" width="9.75" style="25" bestFit="1" customWidth="1"/>
    <col min="4892" max="5121" width="9" style="25"/>
    <col min="5122" max="5122" width="1.875" style="25" customWidth="1"/>
    <col min="5123" max="5123" width="3.5" style="25" bestFit="1" customWidth="1"/>
    <col min="5124" max="5124" width="20.25" style="25" customWidth="1"/>
    <col min="5125" max="5143" width="9.5" style="25" customWidth="1"/>
    <col min="5144" max="5144" width="2.875" style="25" customWidth="1"/>
    <col min="5145" max="5145" width="2.25" style="25" customWidth="1"/>
    <col min="5146" max="5146" width="9" style="25"/>
    <col min="5147" max="5147" width="9.75" style="25" bestFit="1" customWidth="1"/>
    <col min="5148" max="5377" width="9" style="25"/>
    <col min="5378" max="5378" width="1.875" style="25" customWidth="1"/>
    <col min="5379" max="5379" width="3.5" style="25" bestFit="1" customWidth="1"/>
    <col min="5380" max="5380" width="20.25" style="25" customWidth="1"/>
    <col min="5381" max="5399" width="9.5" style="25" customWidth="1"/>
    <col min="5400" max="5400" width="2.875" style="25" customWidth="1"/>
    <col min="5401" max="5401" width="2.25" style="25" customWidth="1"/>
    <col min="5402" max="5402" width="9" style="25"/>
    <col min="5403" max="5403" width="9.75" style="25" bestFit="1" customWidth="1"/>
    <col min="5404" max="5633" width="9" style="25"/>
    <col min="5634" max="5634" width="1.875" style="25" customWidth="1"/>
    <col min="5635" max="5635" width="3.5" style="25" bestFit="1" customWidth="1"/>
    <col min="5636" max="5636" width="20.25" style="25" customWidth="1"/>
    <col min="5637" max="5655" width="9.5" style="25" customWidth="1"/>
    <col min="5656" max="5656" width="2.875" style="25" customWidth="1"/>
    <col min="5657" max="5657" width="2.25" style="25" customWidth="1"/>
    <col min="5658" max="5658" width="9" style="25"/>
    <col min="5659" max="5659" width="9.75" style="25" bestFit="1" customWidth="1"/>
    <col min="5660" max="5889" width="9" style="25"/>
    <col min="5890" max="5890" width="1.875" style="25" customWidth="1"/>
    <col min="5891" max="5891" width="3.5" style="25" bestFit="1" customWidth="1"/>
    <col min="5892" max="5892" width="20.25" style="25" customWidth="1"/>
    <col min="5893" max="5911" width="9.5" style="25" customWidth="1"/>
    <col min="5912" max="5912" width="2.875" style="25" customWidth="1"/>
    <col min="5913" max="5913" width="2.25" style="25" customWidth="1"/>
    <col min="5914" max="5914" width="9" style="25"/>
    <col min="5915" max="5915" width="9.75" style="25" bestFit="1" customWidth="1"/>
    <col min="5916" max="6145" width="9" style="25"/>
    <col min="6146" max="6146" width="1.875" style="25" customWidth="1"/>
    <col min="6147" max="6147" width="3.5" style="25" bestFit="1" customWidth="1"/>
    <col min="6148" max="6148" width="20.25" style="25" customWidth="1"/>
    <col min="6149" max="6167" width="9.5" style="25" customWidth="1"/>
    <col min="6168" max="6168" width="2.875" style="25" customWidth="1"/>
    <col min="6169" max="6169" width="2.25" style="25" customWidth="1"/>
    <col min="6170" max="6170" width="9" style="25"/>
    <col min="6171" max="6171" width="9.75" style="25" bestFit="1" customWidth="1"/>
    <col min="6172" max="6401" width="9" style="25"/>
    <col min="6402" max="6402" width="1.875" style="25" customWidth="1"/>
    <col min="6403" max="6403" width="3.5" style="25" bestFit="1" customWidth="1"/>
    <col min="6404" max="6404" width="20.25" style="25" customWidth="1"/>
    <col min="6405" max="6423" width="9.5" style="25" customWidth="1"/>
    <col min="6424" max="6424" width="2.875" style="25" customWidth="1"/>
    <col min="6425" max="6425" width="2.25" style="25" customWidth="1"/>
    <col min="6426" max="6426" width="9" style="25"/>
    <col min="6427" max="6427" width="9.75" style="25" bestFit="1" customWidth="1"/>
    <col min="6428" max="6657" width="9" style="25"/>
    <col min="6658" max="6658" width="1.875" style="25" customWidth="1"/>
    <col min="6659" max="6659" width="3.5" style="25" bestFit="1" customWidth="1"/>
    <col min="6660" max="6660" width="20.25" style="25" customWidth="1"/>
    <col min="6661" max="6679" width="9.5" style="25" customWidth="1"/>
    <col min="6680" max="6680" width="2.875" style="25" customWidth="1"/>
    <col min="6681" max="6681" width="2.25" style="25" customWidth="1"/>
    <col min="6682" max="6682" width="9" style="25"/>
    <col min="6683" max="6683" width="9.75" style="25" bestFit="1" customWidth="1"/>
    <col min="6684" max="6913" width="9" style="25"/>
    <col min="6914" max="6914" width="1.875" style="25" customWidth="1"/>
    <col min="6915" max="6915" width="3.5" style="25" bestFit="1" customWidth="1"/>
    <col min="6916" max="6916" width="20.25" style="25" customWidth="1"/>
    <col min="6917" max="6935" width="9.5" style="25" customWidth="1"/>
    <col min="6936" max="6936" width="2.875" style="25" customWidth="1"/>
    <col min="6937" max="6937" width="2.25" style="25" customWidth="1"/>
    <col min="6938" max="6938" width="9" style="25"/>
    <col min="6939" max="6939" width="9.75" style="25" bestFit="1" customWidth="1"/>
    <col min="6940" max="7169" width="9" style="25"/>
    <col min="7170" max="7170" width="1.875" style="25" customWidth="1"/>
    <col min="7171" max="7171" width="3.5" style="25" bestFit="1" customWidth="1"/>
    <col min="7172" max="7172" width="20.25" style="25" customWidth="1"/>
    <col min="7173" max="7191" width="9.5" style="25" customWidth="1"/>
    <col min="7192" max="7192" width="2.875" style="25" customWidth="1"/>
    <col min="7193" max="7193" width="2.25" style="25" customWidth="1"/>
    <col min="7194" max="7194" width="9" style="25"/>
    <col min="7195" max="7195" width="9.75" style="25" bestFit="1" customWidth="1"/>
    <col min="7196" max="7425" width="9" style="25"/>
    <col min="7426" max="7426" width="1.875" style="25" customWidth="1"/>
    <col min="7427" max="7427" width="3.5" style="25" bestFit="1" customWidth="1"/>
    <col min="7428" max="7428" width="20.25" style="25" customWidth="1"/>
    <col min="7429" max="7447" width="9.5" style="25" customWidth="1"/>
    <col min="7448" max="7448" width="2.875" style="25" customWidth="1"/>
    <col min="7449" max="7449" width="2.25" style="25" customWidth="1"/>
    <col min="7450" max="7450" width="9" style="25"/>
    <col min="7451" max="7451" width="9.75" style="25" bestFit="1" customWidth="1"/>
    <col min="7452" max="7681" width="9" style="25"/>
    <col min="7682" max="7682" width="1.875" style="25" customWidth="1"/>
    <col min="7683" max="7683" width="3.5" style="25" bestFit="1" customWidth="1"/>
    <col min="7684" max="7684" width="20.25" style="25" customWidth="1"/>
    <col min="7685" max="7703" width="9.5" style="25" customWidth="1"/>
    <col min="7704" max="7704" width="2.875" style="25" customWidth="1"/>
    <col min="7705" max="7705" width="2.25" style="25" customWidth="1"/>
    <col min="7706" max="7706" width="9" style="25"/>
    <col min="7707" max="7707" width="9.75" style="25" bestFit="1" customWidth="1"/>
    <col min="7708" max="7937" width="9" style="25"/>
    <col min="7938" max="7938" width="1.875" style="25" customWidth="1"/>
    <col min="7939" max="7939" width="3.5" style="25" bestFit="1" customWidth="1"/>
    <col min="7940" max="7940" width="20.25" style="25" customWidth="1"/>
    <col min="7941" max="7959" width="9.5" style="25" customWidth="1"/>
    <col min="7960" max="7960" width="2.875" style="25" customWidth="1"/>
    <col min="7961" max="7961" width="2.25" style="25" customWidth="1"/>
    <col min="7962" max="7962" width="9" style="25"/>
    <col min="7963" max="7963" width="9.75" style="25" bestFit="1" customWidth="1"/>
    <col min="7964" max="8193" width="9" style="25"/>
    <col min="8194" max="8194" width="1.875" style="25" customWidth="1"/>
    <col min="8195" max="8195" width="3.5" style="25" bestFit="1" customWidth="1"/>
    <col min="8196" max="8196" width="20.25" style="25" customWidth="1"/>
    <col min="8197" max="8215" width="9.5" style="25" customWidth="1"/>
    <col min="8216" max="8216" width="2.875" style="25" customWidth="1"/>
    <col min="8217" max="8217" width="2.25" style="25" customWidth="1"/>
    <col min="8218" max="8218" width="9" style="25"/>
    <col min="8219" max="8219" width="9.75" style="25" bestFit="1" customWidth="1"/>
    <col min="8220" max="8449" width="9" style="25"/>
    <col min="8450" max="8450" width="1.875" style="25" customWidth="1"/>
    <col min="8451" max="8451" width="3.5" style="25" bestFit="1" customWidth="1"/>
    <col min="8452" max="8452" width="20.25" style="25" customWidth="1"/>
    <col min="8453" max="8471" width="9.5" style="25" customWidth="1"/>
    <col min="8472" max="8472" width="2.875" style="25" customWidth="1"/>
    <col min="8473" max="8473" width="2.25" style="25" customWidth="1"/>
    <col min="8474" max="8474" width="9" style="25"/>
    <col min="8475" max="8475" width="9.75" style="25" bestFit="1" customWidth="1"/>
    <col min="8476" max="8705" width="9" style="25"/>
    <col min="8706" max="8706" width="1.875" style="25" customWidth="1"/>
    <col min="8707" max="8707" width="3.5" style="25" bestFit="1" customWidth="1"/>
    <col min="8708" max="8708" width="20.25" style="25" customWidth="1"/>
    <col min="8709" max="8727" width="9.5" style="25" customWidth="1"/>
    <col min="8728" max="8728" width="2.875" style="25" customWidth="1"/>
    <col min="8729" max="8729" width="2.25" style="25" customWidth="1"/>
    <col min="8730" max="8730" width="9" style="25"/>
    <col min="8731" max="8731" width="9.75" style="25" bestFit="1" customWidth="1"/>
    <col min="8732" max="8961" width="9" style="25"/>
    <col min="8962" max="8962" width="1.875" style="25" customWidth="1"/>
    <col min="8963" max="8963" width="3.5" style="25" bestFit="1" customWidth="1"/>
    <col min="8964" max="8964" width="20.25" style="25" customWidth="1"/>
    <col min="8965" max="8983" width="9.5" style="25" customWidth="1"/>
    <col min="8984" max="8984" width="2.875" style="25" customWidth="1"/>
    <col min="8985" max="8985" width="2.25" style="25" customWidth="1"/>
    <col min="8986" max="8986" width="9" style="25"/>
    <col min="8987" max="8987" width="9.75" style="25" bestFit="1" customWidth="1"/>
    <col min="8988" max="9217" width="9" style="25"/>
    <col min="9218" max="9218" width="1.875" style="25" customWidth="1"/>
    <col min="9219" max="9219" width="3.5" style="25" bestFit="1" customWidth="1"/>
    <col min="9220" max="9220" width="20.25" style="25" customWidth="1"/>
    <col min="9221" max="9239" width="9.5" style="25" customWidth="1"/>
    <col min="9240" max="9240" width="2.875" style="25" customWidth="1"/>
    <col min="9241" max="9241" width="2.25" style="25" customWidth="1"/>
    <col min="9242" max="9242" width="9" style="25"/>
    <col min="9243" max="9243" width="9.75" style="25" bestFit="1" customWidth="1"/>
    <col min="9244" max="9473" width="9" style="25"/>
    <col min="9474" max="9474" width="1.875" style="25" customWidth="1"/>
    <col min="9475" max="9475" width="3.5" style="25" bestFit="1" customWidth="1"/>
    <col min="9476" max="9476" width="20.25" style="25" customWidth="1"/>
    <col min="9477" max="9495" width="9.5" style="25" customWidth="1"/>
    <col min="9496" max="9496" width="2.875" style="25" customWidth="1"/>
    <col min="9497" max="9497" width="2.25" style="25" customWidth="1"/>
    <col min="9498" max="9498" width="9" style="25"/>
    <col min="9499" max="9499" width="9.75" style="25" bestFit="1" customWidth="1"/>
    <col min="9500" max="9729" width="9" style="25"/>
    <col min="9730" max="9730" width="1.875" style="25" customWidth="1"/>
    <col min="9731" max="9731" width="3.5" style="25" bestFit="1" customWidth="1"/>
    <col min="9732" max="9732" width="20.25" style="25" customWidth="1"/>
    <col min="9733" max="9751" width="9.5" style="25" customWidth="1"/>
    <col min="9752" max="9752" width="2.875" style="25" customWidth="1"/>
    <col min="9753" max="9753" width="2.25" style="25" customWidth="1"/>
    <col min="9754" max="9754" width="9" style="25"/>
    <col min="9755" max="9755" width="9.75" style="25" bestFit="1" customWidth="1"/>
    <col min="9756" max="9985" width="9" style="25"/>
    <col min="9986" max="9986" width="1.875" style="25" customWidth="1"/>
    <col min="9987" max="9987" width="3.5" style="25" bestFit="1" customWidth="1"/>
    <col min="9988" max="9988" width="20.25" style="25" customWidth="1"/>
    <col min="9989" max="10007" width="9.5" style="25" customWidth="1"/>
    <col min="10008" max="10008" width="2.875" style="25" customWidth="1"/>
    <col min="10009" max="10009" width="2.25" style="25" customWidth="1"/>
    <col min="10010" max="10010" width="9" style="25"/>
    <col min="10011" max="10011" width="9.75" style="25" bestFit="1" customWidth="1"/>
    <col min="10012" max="10241" width="9" style="25"/>
    <col min="10242" max="10242" width="1.875" style="25" customWidth="1"/>
    <col min="10243" max="10243" width="3.5" style="25" bestFit="1" customWidth="1"/>
    <col min="10244" max="10244" width="20.25" style="25" customWidth="1"/>
    <col min="10245" max="10263" width="9.5" style="25" customWidth="1"/>
    <col min="10264" max="10264" width="2.875" style="25" customWidth="1"/>
    <col min="10265" max="10265" width="2.25" style="25" customWidth="1"/>
    <col min="10266" max="10266" width="9" style="25"/>
    <col min="10267" max="10267" width="9.75" style="25" bestFit="1" customWidth="1"/>
    <col min="10268" max="10497" width="9" style="25"/>
    <col min="10498" max="10498" width="1.875" style="25" customWidth="1"/>
    <col min="10499" max="10499" width="3.5" style="25" bestFit="1" customWidth="1"/>
    <col min="10500" max="10500" width="20.25" style="25" customWidth="1"/>
    <col min="10501" max="10519" width="9.5" style="25" customWidth="1"/>
    <col min="10520" max="10520" width="2.875" style="25" customWidth="1"/>
    <col min="10521" max="10521" width="2.25" style="25" customWidth="1"/>
    <col min="10522" max="10522" width="9" style="25"/>
    <col min="10523" max="10523" width="9.75" style="25" bestFit="1" customWidth="1"/>
    <col min="10524" max="10753" width="9" style="25"/>
    <col min="10754" max="10754" width="1.875" style="25" customWidth="1"/>
    <col min="10755" max="10755" width="3.5" style="25" bestFit="1" customWidth="1"/>
    <col min="10756" max="10756" width="20.25" style="25" customWidth="1"/>
    <col min="10757" max="10775" width="9.5" style="25" customWidth="1"/>
    <col min="10776" max="10776" width="2.875" style="25" customWidth="1"/>
    <col min="10777" max="10777" width="2.25" style="25" customWidth="1"/>
    <col min="10778" max="10778" width="9" style="25"/>
    <col min="10779" max="10779" width="9.75" style="25" bestFit="1" customWidth="1"/>
    <col min="10780" max="11009" width="9" style="25"/>
    <col min="11010" max="11010" width="1.875" style="25" customWidth="1"/>
    <col min="11011" max="11011" width="3.5" style="25" bestFit="1" customWidth="1"/>
    <col min="11012" max="11012" width="20.25" style="25" customWidth="1"/>
    <col min="11013" max="11031" width="9.5" style="25" customWidth="1"/>
    <col min="11032" max="11032" width="2.875" style="25" customWidth="1"/>
    <col min="11033" max="11033" width="2.25" style="25" customWidth="1"/>
    <col min="11034" max="11034" width="9" style="25"/>
    <col min="11035" max="11035" width="9.75" style="25" bestFit="1" customWidth="1"/>
    <col min="11036" max="11265" width="9" style="25"/>
    <col min="11266" max="11266" width="1.875" style="25" customWidth="1"/>
    <col min="11267" max="11267" width="3.5" style="25" bestFit="1" customWidth="1"/>
    <col min="11268" max="11268" width="20.25" style="25" customWidth="1"/>
    <col min="11269" max="11287" width="9.5" style="25" customWidth="1"/>
    <col min="11288" max="11288" width="2.875" style="25" customWidth="1"/>
    <col min="11289" max="11289" width="2.25" style="25" customWidth="1"/>
    <col min="11290" max="11290" width="9" style="25"/>
    <col min="11291" max="11291" width="9.75" style="25" bestFit="1" customWidth="1"/>
    <col min="11292" max="11521" width="9" style="25"/>
    <col min="11522" max="11522" width="1.875" style="25" customWidth="1"/>
    <col min="11523" max="11523" width="3.5" style="25" bestFit="1" customWidth="1"/>
    <col min="11524" max="11524" width="20.25" style="25" customWidth="1"/>
    <col min="11525" max="11543" width="9.5" style="25" customWidth="1"/>
    <col min="11544" max="11544" width="2.875" style="25" customWidth="1"/>
    <col min="11545" max="11545" width="2.25" style="25" customWidth="1"/>
    <col min="11546" max="11546" width="9" style="25"/>
    <col min="11547" max="11547" width="9.75" style="25" bestFit="1" customWidth="1"/>
    <col min="11548" max="11777" width="9" style="25"/>
    <col min="11778" max="11778" width="1.875" style="25" customWidth="1"/>
    <col min="11779" max="11779" width="3.5" style="25" bestFit="1" customWidth="1"/>
    <col min="11780" max="11780" width="20.25" style="25" customWidth="1"/>
    <col min="11781" max="11799" width="9.5" style="25" customWidth="1"/>
    <col min="11800" max="11800" width="2.875" style="25" customWidth="1"/>
    <col min="11801" max="11801" width="2.25" style="25" customWidth="1"/>
    <col min="11802" max="11802" width="9" style="25"/>
    <col min="11803" max="11803" width="9.75" style="25" bestFit="1" customWidth="1"/>
    <col min="11804" max="12033" width="9" style="25"/>
    <col min="12034" max="12034" width="1.875" style="25" customWidth="1"/>
    <col min="12035" max="12035" width="3.5" style="25" bestFit="1" customWidth="1"/>
    <col min="12036" max="12036" width="20.25" style="25" customWidth="1"/>
    <col min="12037" max="12055" width="9.5" style="25" customWidth="1"/>
    <col min="12056" max="12056" width="2.875" style="25" customWidth="1"/>
    <col min="12057" max="12057" width="2.25" style="25" customWidth="1"/>
    <col min="12058" max="12058" width="9" style="25"/>
    <col min="12059" max="12059" width="9.75" style="25" bestFit="1" customWidth="1"/>
    <col min="12060" max="12289" width="9" style="25"/>
    <col min="12290" max="12290" width="1.875" style="25" customWidth="1"/>
    <col min="12291" max="12291" width="3.5" style="25" bestFit="1" customWidth="1"/>
    <col min="12292" max="12292" width="20.25" style="25" customWidth="1"/>
    <col min="12293" max="12311" width="9.5" style="25" customWidth="1"/>
    <col min="12312" max="12312" width="2.875" style="25" customWidth="1"/>
    <col min="12313" max="12313" width="2.25" style="25" customWidth="1"/>
    <col min="12314" max="12314" width="9" style="25"/>
    <col min="12315" max="12315" width="9.75" style="25" bestFit="1" customWidth="1"/>
    <col min="12316" max="12545" width="9" style="25"/>
    <col min="12546" max="12546" width="1.875" style="25" customWidth="1"/>
    <col min="12547" max="12547" width="3.5" style="25" bestFit="1" customWidth="1"/>
    <col min="12548" max="12548" width="20.25" style="25" customWidth="1"/>
    <col min="12549" max="12567" width="9.5" style="25" customWidth="1"/>
    <col min="12568" max="12568" width="2.875" style="25" customWidth="1"/>
    <col min="12569" max="12569" width="2.25" style="25" customWidth="1"/>
    <col min="12570" max="12570" width="9" style="25"/>
    <col min="12571" max="12571" width="9.75" style="25" bestFit="1" customWidth="1"/>
    <col min="12572" max="12801" width="9" style="25"/>
    <col min="12802" max="12802" width="1.875" style="25" customWidth="1"/>
    <col min="12803" max="12803" width="3.5" style="25" bestFit="1" customWidth="1"/>
    <col min="12804" max="12804" width="20.25" style="25" customWidth="1"/>
    <col min="12805" max="12823" width="9.5" style="25" customWidth="1"/>
    <col min="12824" max="12824" width="2.875" style="25" customWidth="1"/>
    <col min="12825" max="12825" width="2.25" style="25" customWidth="1"/>
    <col min="12826" max="12826" width="9" style="25"/>
    <col min="12827" max="12827" width="9.75" style="25" bestFit="1" customWidth="1"/>
    <col min="12828" max="13057" width="9" style="25"/>
    <col min="13058" max="13058" width="1.875" style="25" customWidth="1"/>
    <col min="13059" max="13059" width="3.5" style="25" bestFit="1" customWidth="1"/>
    <col min="13060" max="13060" width="20.25" style="25" customWidth="1"/>
    <col min="13061" max="13079" width="9.5" style="25" customWidth="1"/>
    <col min="13080" max="13080" width="2.875" style="25" customWidth="1"/>
    <col min="13081" max="13081" width="2.25" style="25" customWidth="1"/>
    <col min="13082" max="13082" width="9" style="25"/>
    <col min="13083" max="13083" width="9.75" style="25" bestFit="1" customWidth="1"/>
    <col min="13084" max="13313" width="9" style="25"/>
    <col min="13314" max="13314" width="1.875" style="25" customWidth="1"/>
    <col min="13315" max="13315" width="3.5" style="25" bestFit="1" customWidth="1"/>
    <col min="13316" max="13316" width="20.25" style="25" customWidth="1"/>
    <col min="13317" max="13335" width="9.5" style="25" customWidth="1"/>
    <col min="13336" max="13336" width="2.875" style="25" customWidth="1"/>
    <col min="13337" max="13337" width="2.25" style="25" customWidth="1"/>
    <col min="13338" max="13338" width="9" style="25"/>
    <col min="13339" max="13339" width="9.75" style="25" bestFit="1" customWidth="1"/>
    <col min="13340" max="13569" width="9" style="25"/>
    <col min="13570" max="13570" width="1.875" style="25" customWidth="1"/>
    <col min="13571" max="13571" width="3.5" style="25" bestFit="1" customWidth="1"/>
    <col min="13572" max="13572" width="20.25" style="25" customWidth="1"/>
    <col min="13573" max="13591" width="9.5" style="25" customWidth="1"/>
    <col min="13592" max="13592" width="2.875" style="25" customWidth="1"/>
    <col min="13593" max="13593" width="2.25" style="25" customWidth="1"/>
    <col min="13594" max="13594" width="9" style="25"/>
    <col min="13595" max="13595" width="9.75" style="25" bestFit="1" customWidth="1"/>
    <col min="13596" max="13825" width="9" style="25"/>
    <col min="13826" max="13826" width="1.875" style="25" customWidth="1"/>
    <col min="13827" max="13827" width="3.5" style="25" bestFit="1" customWidth="1"/>
    <col min="13828" max="13828" width="20.25" style="25" customWidth="1"/>
    <col min="13829" max="13847" width="9.5" style="25" customWidth="1"/>
    <col min="13848" max="13848" width="2.875" style="25" customWidth="1"/>
    <col min="13849" max="13849" width="2.25" style="25" customWidth="1"/>
    <col min="13850" max="13850" width="9" style="25"/>
    <col min="13851" max="13851" width="9.75" style="25" bestFit="1" customWidth="1"/>
    <col min="13852" max="14081" width="9" style="25"/>
    <col min="14082" max="14082" width="1.875" style="25" customWidth="1"/>
    <col min="14083" max="14083" width="3.5" style="25" bestFit="1" customWidth="1"/>
    <col min="14084" max="14084" width="20.25" style="25" customWidth="1"/>
    <col min="14085" max="14103" width="9.5" style="25" customWidth="1"/>
    <col min="14104" max="14104" width="2.875" style="25" customWidth="1"/>
    <col min="14105" max="14105" width="2.25" style="25" customWidth="1"/>
    <col min="14106" max="14106" width="9" style="25"/>
    <col min="14107" max="14107" width="9.75" style="25" bestFit="1" customWidth="1"/>
    <col min="14108" max="14337" width="9" style="25"/>
    <col min="14338" max="14338" width="1.875" style="25" customWidth="1"/>
    <col min="14339" max="14339" width="3.5" style="25" bestFit="1" customWidth="1"/>
    <col min="14340" max="14340" width="20.25" style="25" customWidth="1"/>
    <col min="14341" max="14359" width="9.5" style="25" customWidth="1"/>
    <col min="14360" max="14360" width="2.875" style="25" customWidth="1"/>
    <col min="14361" max="14361" width="2.25" style="25" customWidth="1"/>
    <col min="14362" max="14362" width="9" style="25"/>
    <col min="14363" max="14363" width="9.75" style="25" bestFit="1" customWidth="1"/>
    <col min="14364" max="14593" width="9" style="25"/>
    <col min="14594" max="14594" width="1.875" style="25" customWidth="1"/>
    <col min="14595" max="14595" width="3.5" style="25" bestFit="1" customWidth="1"/>
    <col min="14596" max="14596" width="20.25" style="25" customWidth="1"/>
    <col min="14597" max="14615" width="9.5" style="25" customWidth="1"/>
    <col min="14616" max="14616" width="2.875" style="25" customWidth="1"/>
    <col min="14617" max="14617" width="2.25" style="25" customWidth="1"/>
    <col min="14618" max="14618" width="9" style="25"/>
    <col min="14619" max="14619" width="9.75" style="25" bestFit="1" customWidth="1"/>
    <col min="14620" max="14849" width="9" style="25"/>
    <col min="14850" max="14850" width="1.875" style="25" customWidth="1"/>
    <col min="14851" max="14851" width="3.5" style="25" bestFit="1" customWidth="1"/>
    <col min="14852" max="14852" width="20.25" style="25" customWidth="1"/>
    <col min="14853" max="14871" width="9.5" style="25" customWidth="1"/>
    <col min="14872" max="14872" width="2.875" style="25" customWidth="1"/>
    <col min="14873" max="14873" width="2.25" style="25" customWidth="1"/>
    <col min="14874" max="14874" width="9" style="25"/>
    <col min="14875" max="14875" width="9.75" style="25" bestFit="1" customWidth="1"/>
    <col min="14876" max="15105" width="9" style="25"/>
    <col min="15106" max="15106" width="1.875" style="25" customWidth="1"/>
    <col min="15107" max="15107" width="3.5" style="25" bestFit="1" customWidth="1"/>
    <col min="15108" max="15108" width="20.25" style="25" customWidth="1"/>
    <col min="15109" max="15127" width="9.5" style="25" customWidth="1"/>
    <col min="15128" max="15128" width="2.875" style="25" customWidth="1"/>
    <col min="15129" max="15129" width="2.25" style="25" customWidth="1"/>
    <col min="15130" max="15130" width="9" style="25"/>
    <col min="15131" max="15131" width="9.75" style="25" bestFit="1" customWidth="1"/>
    <col min="15132" max="15361" width="9" style="25"/>
    <col min="15362" max="15362" width="1.875" style="25" customWidth="1"/>
    <col min="15363" max="15363" width="3.5" style="25" bestFit="1" customWidth="1"/>
    <col min="15364" max="15364" width="20.25" style="25" customWidth="1"/>
    <col min="15365" max="15383" width="9.5" style="25" customWidth="1"/>
    <col min="15384" max="15384" width="2.875" style="25" customWidth="1"/>
    <col min="15385" max="15385" width="2.25" style="25" customWidth="1"/>
    <col min="15386" max="15386" width="9" style="25"/>
    <col min="15387" max="15387" width="9.75" style="25" bestFit="1" customWidth="1"/>
    <col min="15388" max="15617" width="9" style="25"/>
    <col min="15618" max="15618" width="1.875" style="25" customWidth="1"/>
    <col min="15619" max="15619" width="3.5" style="25" bestFit="1" customWidth="1"/>
    <col min="15620" max="15620" width="20.25" style="25" customWidth="1"/>
    <col min="15621" max="15639" width="9.5" style="25" customWidth="1"/>
    <col min="15640" max="15640" width="2.875" style="25" customWidth="1"/>
    <col min="15641" max="15641" width="2.25" style="25" customWidth="1"/>
    <col min="15642" max="15642" width="9" style="25"/>
    <col min="15643" max="15643" width="9.75" style="25" bestFit="1" customWidth="1"/>
    <col min="15644" max="15873" width="9" style="25"/>
    <col min="15874" max="15874" width="1.875" style="25" customWidth="1"/>
    <col min="15875" max="15875" width="3.5" style="25" bestFit="1" customWidth="1"/>
    <col min="15876" max="15876" width="20.25" style="25" customWidth="1"/>
    <col min="15877" max="15895" width="9.5" style="25" customWidth="1"/>
    <col min="15896" max="15896" width="2.875" style="25" customWidth="1"/>
    <col min="15897" max="15897" width="2.25" style="25" customWidth="1"/>
    <col min="15898" max="15898" width="9" style="25"/>
    <col min="15899" max="15899" width="9.75" style="25" bestFit="1" customWidth="1"/>
    <col min="15900" max="16129" width="9" style="25"/>
    <col min="16130" max="16130" width="1.875" style="25" customWidth="1"/>
    <col min="16131" max="16131" width="3.5" style="25" bestFit="1" customWidth="1"/>
    <col min="16132" max="16132" width="20.25" style="25" customWidth="1"/>
    <col min="16133" max="16151" width="9.5" style="25" customWidth="1"/>
    <col min="16152" max="16152" width="2.875" style="25" customWidth="1"/>
    <col min="16153" max="16153" width="2.25" style="25" customWidth="1"/>
    <col min="16154" max="16154" width="9" style="25"/>
    <col min="16155" max="16155" width="9.75" style="25" bestFit="1" customWidth="1"/>
    <col min="16156" max="16384" width="9" style="25"/>
  </cols>
  <sheetData>
    <row r="1" spans="3:49" s="31" customFormat="1" ht="10.7" customHeight="1">
      <c r="D1" s="50"/>
      <c r="E1" s="50"/>
      <c r="F1" s="50"/>
      <c r="G1" s="50"/>
      <c r="H1" s="50"/>
      <c r="I1" s="50"/>
      <c r="J1" s="50"/>
      <c r="K1" s="50"/>
      <c r="L1" s="50"/>
      <c r="M1" s="50"/>
      <c r="N1" s="50"/>
      <c r="O1" s="50"/>
      <c r="P1" s="50"/>
      <c r="Q1" s="50"/>
      <c r="R1" s="50"/>
      <c r="S1" s="50"/>
      <c r="T1" s="50"/>
      <c r="U1" s="50"/>
      <c r="V1" s="50"/>
      <c r="W1" s="50"/>
    </row>
    <row r="2" spans="3:49" s="31" customFormat="1" ht="18.75">
      <c r="C2" s="49" t="s">
        <v>215</v>
      </c>
      <c r="D2" s="50"/>
      <c r="E2" s="50"/>
      <c r="F2" s="50"/>
      <c r="G2" s="50"/>
      <c r="H2" s="50"/>
      <c r="I2" s="50"/>
      <c r="J2" s="50"/>
      <c r="K2" s="50"/>
      <c r="L2" s="50"/>
      <c r="M2" s="50"/>
      <c r="N2" s="50"/>
      <c r="O2" s="50"/>
      <c r="P2" s="50"/>
      <c r="Q2" s="50"/>
      <c r="R2" s="50"/>
      <c r="S2" s="50"/>
      <c r="T2" s="50"/>
      <c r="U2" s="50"/>
      <c r="V2" s="50"/>
      <c r="W2" s="50"/>
      <c r="X2" s="50"/>
      <c r="Y2" s="94"/>
      <c r="Z2" s="94"/>
      <c r="AA2" s="94"/>
      <c r="AB2" s="94"/>
      <c r="AC2" s="94"/>
      <c r="AD2" s="94"/>
      <c r="AE2" s="94"/>
      <c r="AF2" s="94"/>
      <c r="AG2" s="94"/>
      <c r="AH2" s="94"/>
      <c r="AI2" s="94"/>
      <c r="AJ2" s="94"/>
      <c r="AK2" s="94"/>
      <c r="AL2" s="94"/>
      <c r="AM2" s="94"/>
      <c r="AN2" s="94"/>
      <c r="AO2" s="94"/>
      <c r="AP2" s="94"/>
      <c r="AQ2" s="94"/>
    </row>
    <row r="3" spans="3:49" s="31" customFormat="1" ht="10.7" customHeight="1">
      <c r="D3" s="50"/>
      <c r="E3" s="50"/>
      <c r="F3" s="50"/>
      <c r="G3" s="50"/>
      <c r="H3" s="50"/>
      <c r="I3" s="50"/>
      <c r="J3" s="50"/>
      <c r="K3" s="50"/>
      <c r="L3" s="50"/>
      <c r="M3" s="50"/>
      <c r="N3" s="50"/>
      <c r="O3" s="50"/>
      <c r="P3" s="50"/>
      <c r="Q3" s="50"/>
      <c r="R3" s="50"/>
      <c r="S3" s="50"/>
      <c r="T3" s="50"/>
      <c r="U3" s="50"/>
      <c r="V3" s="50"/>
      <c r="W3" s="50"/>
      <c r="X3" s="50"/>
      <c r="Y3" s="94"/>
      <c r="Z3" s="94"/>
      <c r="AA3" s="94"/>
      <c r="AB3" s="94"/>
      <c r="AC3" s="94"/>
      <c r="AD3" s="94"/>
      <c r="AE3" s="94"/>
      <c r="AF3" s="94"/>
      <c r="AG3" s="94"/>
      <c r="AH3" s="94"/>
      <c r="AI3" s="94"/>
      <c r="AJ3" s="94"/>
      <c r="AK3" s="94"/>
      <c r="AL3" s="94"/>
      <c r="AM3" s="94"/>
      <c r="AN3" s="94"/>
      <c r="AO3" s="94"/>
      <c r="AP3" s="94"/>
      <c r="AQ3" s="94"/>
    </row>
    <row r="4" spans="3:49" s="31" customFormat="1" ht="18.75">
      <c r="C4" s="49" t="s">
        <v>216</v>
      </c>
      <c r="D4" s="83"/>
      <c r="E4" s="83"/>
      <c r="F4" s="83"/>
      <c r="G4" s="83"/>
      <c r="H4" s="83"/>
      <c r="I4" s="83"/>
      <c r="J4" s="83"/>
      <c r="K4" s="83"/>
      <c r="L4" s="83"/>
      <c r="M4" s="83"/>
      <c r="N4" s="83"/>
      <c r="O4" s="83"/>
      <c r="P4" s="83"/>
      <c r="Q4" s="83"/>
      <c r="R4" s="83"/>
      <c r="S4" s="83"/>
      <c r="T4" s="83"/>
      <c r="U4" s="83"/>
      <c r="V4" s="83"/>
      <c r="W4" s="83"/>
      <c r="X4" s="50"/>
      <c r="Y4" s="94"/>
      <c r="Z4" s="94"/>
      <c r="AA4" s="94"/>
      <c r="AB4" s="94"/>
      <c r="AC4" s="94"/>
      <c r="AD4" s="94"/>
      <c r="AE4" s="94"/>
      <c r="AF4" s="94"/>
      <c r="AG4" s="94"/>
      <c r="AH4" s="94"/>
      <c r="AI4" s="94"/>
      <c r="AJ4" s="94"/>
      <c r="AK4" s="94"/>
      <c r="AL4" s="94"/>
      <c r="AM4" s="94"/>
      <c r="AN4" s="94"/>
      <c r="AO4" s="94"/>
      <c r="AP4" s="94"/>
      <c r="AQ4" s="94"/>
    </row>
    <row r="5" spans="3:49" s="31" customFormat="1" ht="10.7" customHeight="1">
      <c r="D5" s="83"/>
      <c r="E5" s="83"/>
      <c r="F5" s="83"/>
      <c r="G5" s="83"/>
      <c r="H5" s="83"/>
      <c r="I5" s="83"/>
      <c r="J5" s="83"/>
      <c r="K5" s="83"/>
      <c r="L5" s="83"/>
      <c r="M5" s="83"/>
      <c r="N5" s="83"/>
      <c r="O5" s="83"/>
      <c r="P5" s="83"/>
      <c r="Q5" s="83"/>
      <c r="R5" s="83"/>
      <c r="S5" s="83"/>
      <c r="T5" s="83"/>
      <c r="U5" s="83"/>
      <c r="V5" s="83"/>
      <c r="W5" s="83"/>
      <c r="X5" s="50"/>
      <c r="Y5" s="94"/>
      <c r="Z5" s="94"/>
      <c r="AA5" s="94"/>
      <c r="AB5" s="94"/>
      <c r="AC5" s="94"/>
      <c r="AD5" s="94"/>
      <c r="AE5" s="94"/>
      <c r="AF5" s="94"/>
      <c r="AG5" s="94"/>
      <c r="AH5" s="94"/>
      <c r="AI5" s="94"/>
      <c r="AJ5" s="94"/>
      <c r="AK5" s="94"/>
      <c r="AL5" s="94"/>
      <c r="AM5" s="94"/>
      <c r="AN5" s="94"/>
      <c r="AO5" s="94"/>
      <c r="AP5" s="94"/>
      <c r="AQ5" s="94"/>
    </row>
    <row r="6" spans="3:49" s="31" customFormat="1" ht="18.75">
      <c r="C6" s="49" t="s">
        <v>143</v>
      </c>
      <c r="D6" s="83"/>
      <c r="E6" s="83"/>
      <c r="F6" s="83"/>
      <c r="G6" s="83"/>
      <c r="H6" s="83"/>
      <c r="I6" s="83"/>
      <c r="J6" s="83"/>
      <c r="K6" s="83"/>
      <c r="L6" s="83"/>
      <c r="M6" s="83"/>
      <c r="N6" s="83"/>
      <c r="O6" s="83"/>
      <c r="P6" s="83"/>
      <c r="Q6" s="83"/>
      <c r="R6" s="83"/>
      <c r="S6" s="83"/>
      <c r="T6" s="83"/>
      <c r="U6" s="83"/>
      <c r="V6" s="83"/>
      <c r="W6" s="83"/>
      <c r="X6" s="50"/>
      <c r="Y6" s="94"/>
      <c r="Z6" s="94"/>
      <c r="AA6" s="94"/>
      <c r="AB6" s="94"/>
      <c r="AC6" s="94"/>
      <c r="AD6" s="94"/>
      <c r="AE6" s="94"/>
      <c r="AF6" s="94"/>
      <c r="AG6" s="94"/>
      <c r="AH6" s="94"/>
      <c r="AI6" s="94"/>
      <c r="AJ6" s="94"/>
      <c r="AK6" s="94"/>
      <c r="AL6" s="94"/>
      <c r="AM6" s="94"/>
      <c r="AN6" s="94"/>
      <c r="AO6" s="94"/>
      <c r="AP6" s="94"/>
      <c r="AQ6" s="94"/>
    </row>
    <row r="7" spans="3:49" s="31" customFormat="1" ht="10.7" customHeight="1">
      <c r="D7" s="83"/>
      <c r="E7" s="83"/>
      <c r="F7" s="83"/>
      <c r="G7" s="83"/>
      <c r="H7" s="83"/>
      <c r="I7" s="83"/>
      <c r="J7" s="83"/>
      <c r="K7" s="83"/>
      <c r="L7" s="83"/>
      <c r="M7" s="83"/>
      <c r="N7" s="83"/>
      <c r="O7" s="83"/>
      <c r="P7" s="83"/>
      <c r="Q7" s="83"/>
      <c r="R7" s="83"/>
      <c r="S7" s="83"/>
      <c r="T7" s="83"/>
      <c r="U7" s="83"/>
      <c r="V7" s="83"/>
      <c r="W7" s="83"/>
      <c r="X7" s="50"/>
      <c r="Y7" s="94"/>
      <c r="Z7" s="94"/>
      <c r="AA7" s="94"/>
      <c r="AB7" s="94"/>
      <c r="AC7" s="94"/>
      <c r="AD7" s="94"/>
      <c r="AE7" s="94"/>
      <c r="AF7" s="94"/>
      <c r="AG7" s="94"/>
      <c r="AH7" s="94"/>
      <c r="AI7" s="94"/>
      <c r="AJ7" s="94"/>
      <c r="AK7" s="94"/>
      <c r="AL7" s="94"/>
      <c r="AM7" s="94"/>
      <c r="AN7" s="94"/>
      <c r="AO7" s="94"/>
      <c r="AP7" s="94"/>
      <c r="AQ7" s="94"/>
    </row>
    <row r="8" spans="3:49" s="31" customFormat="1" ht="17.25">
      <c r="C8" s="32" t="s">
        <v>217</v>
      </c>
      <c r="D8" s="25"/>
      <c r="E8" s="25"/>
      <c r="F8" s="69"/>
      <c r="G8" s="70"/>
      <c r="H8" s="25"/>
      <c r="I8" s="25"/>
      <c r="J8" s="71"/>
      <c r="K8" s="72"/>
      <c r="L8" s="25"/>
      <c r="M8" s="25"/>
      <c r="N8" s="25"/>
      <c r="O8" s="25"/>
      <c r="P8" s="25"/>
      <c r="Q8" s="25"/>
      <c r="R8" s="25"/>
      <c r="S8" s="25"/>
      <c r="T8" s="25"/>
      <c r="U8" s="25"/>
      <c r="V8" s="25"/>
      <c r="W8" s="29" t="s">
        <v>55</v>
      </c>
      <c r="X8" s="50"/>
      <c r="Y8" s="94"/>
      <c r="Z8" s="94"/>
      <c r="AA8" s="94"/>
      <c r="AB8" s="94"/>
      <c r="AC8" s="94"/>
      <c r="AD8" s="94"/>
      <c r="AE8" s="94"/>
      <c r="AF8" s="94"/>
      <c r="AG8" s="94"/>
      <c r="AH8" s="94"/>
      <c r="AI8" s="94"/>
      <c r="AJ8" s="94"/>
      <c r="AK8" s="94"/>
      <c r="AL8" s="94"/>
      <c r="AM8" s="94"/>
      <c r="AN8" s="94"/>
      <c r="AO8" s="94"/>
      <c r="AP8" s="94"/>
      <c r="AQ8" s="94"/>
    </row>
    <row r="9" spans="3:49" s="31" customFormat="1" ht="13.5">
      <c r="C9" s="47"/>
      <c r="D9" s="596">
        <f t="array" ref="D9:AS10">+TRANSPOSE('入力 _県内外'!$B$6:$C$47)</f>
        <v>1</v>
      </c>
      <c r="E9" s="596">
        <v>2</v>
      </c>
      <c r="F9" s="596">
        <v>3</v>
      </c>
      <c r="G9" s="596">
        <v>4</v>
      </c>
      <c r="H9" s="596">
        <v>5</v>
      </c>
      <c r="I9" s="596">
        <v>6</v>
      </c>
      <c r="J9" s="596">
        <v>7</v>
      </c>
      <c r="K9" s="596">
        <v>8</v>
      </c>
      <c r="L9" s="596">
        <v>9</v>
      </c>
      <c r="M9" s="596">
        <v>10</v>
      </c>
      <c r="N9" s="596">
        <v>11</v>
      </c>
      <c r="O9" s="596">
        <v>12</v>
      </c>
      <c r="P9" s="596">
        <v>13</v>
      </c>
      <c r="Q9" s="596">
        <v>14</v>
      </c>
      <c r="R9" s="596">
        <v>15</v>
      </c>
      <c r="S9" s="596">
        <v>16</v>
      </c>
      <c r="T9" s="596">
        <v>17</v>
      </c>
      <c r="U9" s="596">
        <v>18</v>
      </c>
      <c r="V9" s="596">
        <v>19</v>
      </c>
      <c r="W9" s="596">
        <v>20</v>
      </c>
      <c r="X9" s="596">
        <v>21</v>
      </c>
      <c r="Y9" s="596">
        <v>22</v>
      </c>
      <c r="Z9" s="596">
        <v>23</v>
      </c>
      <c r="AA9" s="596">
        <v>24</v>
      </c>
      <c r="AB9" s="596">
        <v>25</v>
      </c>
      <c r="AC9" s="596">
        <v>26</v>
      </c>
      <c r="AD9" s="596">
        <v>27</v>
      </c>
      <c r="AE9" s="596">
        <v>28</v>
      </c>
      <c r="AF9" s="596">
        <v>29</v>
      </c>
      <c r="AG9" s="596">
        <v>30</v>
      </c>
      <c r="AH9" s="596">
        <v>31</v>
      </c>
      <c r="AI9" s="596">
        <v>32</v>
      </c>
      <c r="AJ9" s="596">
        <v>33</v>
      </c>
      <c r="AK9" s="596">
        <v>34</v>
      </c>
      <c r="AL9" s="596">
        <v>35</v>
      </c>
      <c r="AM9" s="596">
        <v>36</v>
      </c>
      <c r="AN9" s="596">
        <v>37</v>
      </c>
      <c r="AO9" s="596">
        <v>38</v>
      </c>
      <c r="AP9" s="596">
        <v>39</v>
      </c>
      <c r="AQ9" s="596">
        <v>40</v>
      </c>
      <c r="AR9" s="596">
        <v>41</v>
      </c>
      <c r="AS9" s="596">
        <v>42</v>
      </c>
      <c r="AT9" s="94" t="s">
        <v>586</v>
      </c>
      <c r="AU9" s="94"/>
      <c r="AV9" s="47"/>
      <c r="AW9" s="94" t="s">
        <v>586</v>
      </c>
    </row>
    <row r="10" spans="3:49" s="31" customFormat="1" ht="54">
      <c r="C10" s="73" t="s">
        <v>56</v>
      </c>
      <c r="D10" s="546" t="str">
        <v>農業　　　　　</v>
      </c>
      <c r="E10" s="546" t="str">
        <v>林業　　　　　</v>
      </c>
      <c r="F10" s="546" t="str">
        <v>漁業　　　　</v>
      </c>
      <c r="G10" s="546" t="str">
        <v>鉱業</v>
      </c>
      <c r="H10" s="546" t="str">
        <v>飲食料品　　　　　　　</v>
      </c>
      <c r="I10" s="546" t="str">
        <v>繊維製品　</v>
      </c>
      <c r="J10" s="546" t="str">
        <v>パルプ・紙・木製品</v>
      </c>
      <c r="K10" s="546" t="str">
        <v>化学製品  　　　  　</v>
      </c>
      <c r="L10" s="546" t="str">
        <v>石油・石炭製品　　　</v>
      </c>
      <c r="M10" s="546" t="str">
        <v>プラスチック・ゴム</v>
      </c>
      <c r="N10" s="546" t="str">
        <v>窯業・土石製品　　</v>
      </c>
      <c r="O10" s="546" t="str">
        <v>鉄鋼　　　　　　　　</v>
      </c>
      <c r="P10" s="546" t="str">
        <v>非鉄金属　　　　　　</v>
      </c>
      <c r="Q10" s="546" t="str">
        <v>金属製品　　　　　　</v>
      </c>
      <c r="R10" s="546" t="str">
        <v>はん用機械</v>
      </c>
      <c r="S10" s="546" t="str">
        <v>生産用機械</v>
      </c>
      <c r="T10" s="546" t="str">
        <v>業務用機械</v>
      </c>
      <c r="U10" s="546" t="str">
        <v>電子部品</v>
      </c>
      <c r="V10" s="546" t="str">
        <v>電気機械　　　　　　</v>
      </c>
      <c r="W10" s="546" t="str">
        <v>情報・通信機器</v>
      </c>
      <c r="X10" s="546" t="str">
        <v>輸送機械  　　　　　</v>
      </c>
      <c r="Y10" s="546" t="str">
        <v>その他の製造工業製品</v>
      </c>
      <c r="Z10" s="546" t="str">
        <v>建設　　　　　　　　</v>
      </c>
      <c r="AA10" s="546" t="str">
        <v>電力・ガス・熱供給</v>
      </c>
      <c r="AB10" s="546" t="str">
        <v>水道</v>
      </c>
      <c r="AC10" s="546" t="str">
        <v>廃棄物処理</v>
      </c>
      <c r="AD10" s="546" t="str">
        <v>商業　　　　　　　　</v>
      </c>
      <c r="AE10" s="546" t="str">
        <v>金融・保険　　　　　</v>
      </c>
      <c r="AF10" s="546" t="str">
        <v>不動産　　　　　　　</v>
      </c>
      <c r="AG10" s="546" t="str">
        <v>運輸・郵便　　　</v>
      </c>
      <c r="AH10" s="546" t="str">
        <v>情報通信</v>
      </c>
      <c r="AI10" s="546" t="str">
        <v>公務　　　　　　　　</v>
      </c>
      <c r="AJ10" s="546" t="str">
        <v>教育・研究　　　　　</v>
      </c>
      <c r="AK10" s="546" t="str">
        <v>医療・福祉</v>
      </c>
      <c r="AL10" s="546" t="str">
        <v>その他の非営利団体サービス</v>
      </c>
      <c r="AM10" s="546" t="str">
        <v>対事業所サービス</v>
      </c>
      <c r="AN10" s="546" t="str">
        <v>宿泊業</v>
      </c>
      <c r="AO10" s="546" t="str">
        <v>飲食サービス</v>
      </c>
      <c r="AP10" s="546" t="str">
        <v>娯楽サービス</v>
      </c>
      <c r="AQ10" s="546" t="str">
        <v>対個人サービス</v>
      </c>
      <c r="AR10" s="546" t="str">
        <v>事務用品</v>
      </c>
      <c r="AS10" s="546" t="str">
        <v>分類不明</v>
      </c>
      <c r="AT10" s="94" t="s">
        <v>586</v>
      </c>
      <c r="AU10" s="94"/>
      <c r="AV10" s="30" t="s">
        <v>90</v>
      </c>
      <c r="AW10" s="94" t="s">
        <v>586</v>
      </c>
    </row>
    <row r="11" spans="3:49" s="31" customFormat="1" ht="13.5" customHeight="1">
      <c r="C11" s="74" t="s">
        <v>114</v>
      </c>
      <c r="D11" s="75">
        <f t="array" ref="D11:AS13">+詳細1!D11:AS13</f>
        <v>0</v>
      </c>
      <c r="E11" s="75">
        <v>0</v>
      </c>
      <c r="F11" s="75">
        <v>0</v>
      </c>
      <c r="G11" s="75">
        <v>0</v>
      </c>
      <c r="H11" s="75">
        <v>0</v>
      </c>
      <c r="I11" s="75">
        <v>0</v>
      </c>
      <c r="J11" s="75">
        <v>0</v>
      </c>
      <c r="K11" s="75">
        <v>0</v>
      </c>
      <c r="L11" s="75">
        <v>0</v>
      </c>
      <c r="M11" s="75">
        <v>0</v>
      </c>
      <c r="N11" s="75">
        <v>0</v>
      </c>
      <c r="O11" s="75">
        <v>0</v>
      </c>
      <c r="P11" s="75">
        <v>0</v>
      </c>
      <c r="Q11" s="92">
        <v>0</v>
      </c>
      <c r="R11" s="92">
        <v>0</v>
      </c>
      <c r="S11" s="92">
        <v>0</v>
      </c>
      <c r="T11" s="92">
        <v>0</v>
      </c>
      <c r="U11" s="92">
        <v>0</v>
      </c>
      <c r="V11" s="92">
        <v>0</v>
      </c>
      <c r="W11" s="75">
        <v>0</v>
      </c>
      <c r="X11" s="75">
        <v>0</v>
      </c>
      <c r="Y11" s="75">
        <v>0</v>
      </c>
      <c r="Z11" s="75">
        <v>0</v>
      </c>
      <c r="AA11" s="75">
        <v>0</v>
      </c>
      <c r="AB11" s="75">
        <v>0</v>
      </c>
      <c r="AC11" s="75">
        <v>0</v>
      </c>
      <c r="AD11" s="75">
        <v>0</v>
      </c>
      <c r="AE11" s="75">
        <v>0</v>
      </c>
      <c r="AF11" s="75">
        <v>0</v>
      </c>
      <c r="AG11" s="75">
        <v>0</v>
      </c>
      <c r="AH11" s="75">
        <v>0</v>
      </c>
      <c r="AI11" s="75">
        <v>0</v>
      </c>
      <c r="AJ11" s="75">
        <v>0</v>
      </c>
      <c r="AK11" s="75">
        <v>0</v>
      </c>
      <c r="AL11" s="75">
        <v>0</v>
      </c>
      <c r="AM11" s="75">
        <v>0</v>
      </c>
      <c r="AN11" s="75">
        <v>0</v>
      </c>
      <c r="AO11" s="75">
        <v>0</v>
      </c>
      <c r="AP11" s="75">
        <v>0</v>
      </c>
      <c r="AQ11" s="75">
        <v>0</v>
      </c>
      <c r="AR11" s="75">
        <v>0</v>
      </c>
      <c r="AS11" s="75">
        <v>0</v>
      </c>
      <c r="AT11" s="94" t="s">
        <v>586</v>
      </c>
      <c r="AV11" s="568">
        <f>+SUM(D11:AS11)-X17</f>
        <v>0</v>
      </c>
    </row>
    <row r="12" spans="3:49" s="31" customFormat="1" ht="13.5" customHeight="1">
      <c r="C12" s="77" t="s">
        <v>115</v>
      </c>
      <c r="D12" s="37">
        <v>0</v>
      </c>
      <c r="E12" s="37">
        <v>0</v>
      </c>
      <c r="F12" s="37">
        <v>0</v>
      </c>
      <c r="G12" s="37">
        <v>0</v>
      </c>
      <c r="H12" s="37">
        <v>0</v>
      </c>
      <c r="I12" s="37">
        <v>0</v>
      </c>
      <c r="J12" s="37">
        <v>0</v>
      </c>
      <c r="K12" s="37">
        <v>0</v>
      </c>
      <c r="L12" s="37">
        <v>0</v>
      </c>
      <c r="M12" s="37">
        <v>0</v>
      </c>
      <c r="N12" s="37">
        <v>0</v>
      </c>
      <c r="O12" s="37">
        <v>0</v>
      </c>
      <c r="P12" s="37">
        <v>0</v>
      </c>
      <c r="Q12" s="93">
        <v>0</v>
      </c>
      <c r="R12" s="93">
        <v>0</v>
      </c>
      <c r="S12" s="93">
        <v>0</v>
      </c>
      <c r="T12" s="93">
        <v>0</v>
      </c>
      <c r="U12" s="93">
        <v>0</v>
      </c>
      <c r="V12" s="93">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94" t="s">
        <v>586</v>
      </c>
      <c r="AV12" s="568">
        <f t="shared" ref="AV12:AV14" si="0">+SUM(D12:AS12)-X18</f>
        <v>0</v>
      </c>
    </row>
    <row r="13" spans="3:49" s="31" customFormat="1" ht="13.5" customHeight="1">
      <c r="C13" s="77" t="s">
        <v>116</v>
      </c>
      <c r="D13" s="37">
        <v>0</v>
      </c>
      <c r="E13" s="37">
        <v>0</v>
      </c>
      <c r="F13" s="37">
        <v>0</v>
      </c>
      <c r="G13" s="37">
        <v>0</v>
      </c>
      <c r="H13" s="37">
        <v>0</v>
      </c>
      <c r="I13" s="37">
        <v>0</v>
      </c>
      <c r="J13" s="37">
        <v>0</v>
      </c>
      <c r="K13" s="37">
        <v>0</v>
      </c>
      <c r="L13" s="37">
        <v>0</v>
      </c>
      <c r="M13" s="37">
        <v>0</v>
      </c>
      <c r="N13" s="37">
        <v>0</v>
      </c>
      <c r="O13" s="37">
        <v>0</v>
      </c>
      <c r="P13" s="37">
        <v>0</v>
      </c>
      <c r="Q13" s="93">
        <v>0</v>
      </c>
      <c r="R13" s="93">
        <v>0</v>
      </c>
      <c r="S13" s="93">
        <v>0</v>
      </c>
      <c r="T13" s="93">
        <v>0</v>
      </c>
      <c r="U13" s="93">
        <v>0</v>
      </c>
      <c r="V13" s="93">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94" t="s">
        <v>586</v>
      </c>
      <c r="AV13" s="568">
        <f t="shared" si="0"/>
        <v>0</v>
      </c>
    </row>
    <row r="14" spans="3:49" s="31" customFormat="1" ht="13.5" customHeight="1">
      <c r="C14" s="77" t="s">
        <v>107</v>
      </c>
      <c r="D14" s="37">
        <f t="shared" ref="D14:AS14" si="1">SUM(D11:D13)</f>
        <v>0</v>
      </c>
      <c r="E14" s="37">
        <f t="shared" si="1"/>
        <v>0</v>
      </c>
      <c r="F14" s="37">
        <f t="shared" si="1"/>
        <v>0</v>
      </c>
      <c r="G14" s="37">
        <f t="shared" si="1"/>
        <v>0</v>
      </c>
      <c r="H14" s="37">
        <f t="shared" si="1"/>
        <v>0</v>
      </c>
      <c r="I14" s="37">
        <f t="shared" si="1"/>
        <v>0</v>
      </c>
      <c r="J14" s="37">
        <f t="shared" si="1"/>
        <v>0</v>
      </c>
      <c r="K14" s="37">
        <f t="shared" si="1"/>
        <v>0</v>
      </c>
      <c r="L14" s="37">
        <f t="shared" si="1"/>
        <v>0</v>
      </c>
      <c r="M14" s="37">
        <f t="shared" si="1"/>
        <v>0</v>
      </c>
      <c r="N14" s="37">
        <f t="shared" si="1"/>
        <v>0</v>
      </c>
      <c r="O14" s="37">
        <f t="shared" si="1"/>
        <v>0</v>
      </c>
      <c r="P14" s="37">
        <f t="shared" si="1"/>
        <v>0</v>
      </c>
      <c r="Q14" s="93">
        <f t="shared" si="1"/>
        <v>0</v>
      </c>
      <c r="R14" s="93">
        <f t="shared" si="1"/>
        <v>0</v>
      </c>
      <c r="S14" s="93">
        <f t="shared" si="1"/>
        <v>0</v>
      </c>
      <c r="T14" s="93">
        <f t="shared" si="1"/>
        <v>0</v>
      </c>
      <c r="U14" s="93">
        <f t="shared" si="1"/>
        <v>0</v>
      </c>
      <c r="V14" s="93">
        <f t="shared" si="1"/>
        <v>0</v>
      </c>
      <c r="W14" s="37">
        <f t="shared" si="1"/>
        <v>0</v>
      </c>
      <c r="X14" s="41">
        <f t="shared" si="1"/>
        <v>0</v>
      </c>
      <c r="Y14" s="41">
        <f t="shared" si="1"/>
        <v>0</v>
      </c>
      <c r="Z14" s="41">
        <f t="shared" si="1"/>
        <v>0</v>
      </c>
      <c r="AA14" s="41">
        <f t="shared" si="1"/>
        <v>0</v>
      </c>
      <c r="AB14" s="41">
        <f t="shared" si="1"/>
        <v>0</v>
      </c>
      <c r="AC14" s="41">
        <f t="shared" si="1"/>
        <v>0</v>
      </c>
      <c r="AD14" s="41">
        <f t="shared" si="1"/>
        <v>0</v>
      </c>
      <c r="AE14" s="41">
        <f t="shared" si="1"/>
        <v>0</v>
      </c>
      <c r="AF14" s="41">
        <f t="shared" si="1"/>
        <v>0</v>
      </c>
      <c r="AG14" s="41">
        <f t="shared" si="1"/>
        <v>0</v>
      </c>
      <c r="AH14" s="41">
        <f t="shared" si="1"/>
        <v>0</v>
      </c>
      <c r="AI14" s="41">
        <f t="shared" si="1"/>
        <v>0</v>
      </c>
      <c r="AJ14" s="41">
        <f t="shared" si="1"/>
        <v>0</v>
      </c>
      <c r="AK14" s="41">
        <f t="shared" si="1"/>
        <v>0</v>
      </c>
      <c r="AL14" s="41">
        <f t="shared" si="1"/>
        <v>0</v>
      </c>
      <c r="AM14" s="41">
        <f t="shared" si="1"/>
        <v>0</v>
      </c>
      <c r="AN14" s="41">
        <f t="shared" si="1"/>
        <v>0</v>
      </c>
      <c r="AO14" s="41">
        <f t="shared" si="1"/>
        <v>0</v>
      </c>
      <c r="AP14" s="41">
        <f t="shared" si="1"/>
        <v>0</v>
      </c>
      <c r="AQ14" s="41">
        <f t="shared" si="1"/>
        <v>0</v>
      </c>
      <c r="AR14" s="41">
        <f t="shared" si="1"/>
        <v>0</v>
      </c>
      <c r="AS14" s="41">
        <f t="shared" si="1"/>
        <v>0</v>
      </c>
      <c r="AT14" s="94" t="s">
        <v>586</v>
      </c>
      <c r="AV14" s="568">
        <f t="shared" si="0"/>
        <v>0</v>
      </c>
    </row>
    <row r="15" spans="3:49" s="31" customFormat="1" ht="13.5">
      <c r="C15" s="47"/>
      <c r="D15" s="545">
        <f t="array" ref="D15:W16">+Z9:AS10</f>
        <v>23</v>
      </c>
      <c r="E15" s="545">
        <v>24</v>
      </c>
      <c r="F15" s="545">
        <v>25</v>
      </c>
      <c r="G15" s="545">
        <v>26</v>
      </c>
      <c r="H15" s="545">
        <v>27</v>
      </c>
      <c r="I15" s="545">
        <v>28</v>
      </c>
      <c r="J15" s="545">
        <v>29</v>
      </c>
      <c r="K15" s="545">
        <v>30</v>
      </c>
      <c r="L15" s="545">
        <v>31</v>
      </c>
      <c r="M15" s="545">
        <v>32</v>
      </c>
      <c r="N15" s="545">
        <v>33</v>
      </c>
      <c r="O15" s="545">
        <v>34</v>
      </c>
      <c r="P15" s="545">
        <v>35</v>
      </c>
      <c r="Q15" s="545">
        <v>36</v>
      </c>
      <c r="R15" s="545">
        <v>37</v>
      </c>
      <c r="S15" s="545">
        <v>38</v>
      </c>
      <c r="T15" s="545">
        <v>39</v>
      </c>
      <c r="U15" s="545">
        <v>40</v>
      </c>
      <c r="V15" s="545">
        <v>41</v>
      </c>
      <c r="W15" s="545">
        <v>42</v>
      </c>
      <c r="X15" s="545"/>
      <c r="Z15" s="94"/>
      <c r="AA15" s="94" t="s">
        <v>674</v>
      </c>
      <c r="AB15" s="94"/>
      <c r="AC15" s="94"/>
      <c r="AD15" s="94"/>
      <c r="AE15" s="94"/>
      <c r="AF15" s="94"/>
      <c r="AG15" s="94"/>
      <c r="AH15" s="94"/>
      <c r="AI15" s="94"/>
      <c r="AJ15" s="94"/>
      <c r="AK15" s="94"/>
      <c r="AL15" s="94"/>
      <c r="AM15" s="94"/>
      <c r="AN15" s="94"/>
      <c r="AO15" s="94"/>
      <c r="AP15" s="94"/>
      <c r="AQ15" s="94"/>
      <c r="AT15" s="94" t="s">
        <v>586</v>
      </c>
    </row>
    <row r="16" spans="3:49" s="31" customFormat="1" ht="54">
      <c r="C16" s="73" t="s">
        <v>56</v>
      </c>
      <c r="D16" s="546" t="str">
        <v>建設　　　　　　　　</v>
      </c>
      <c r="E16" s="546" t="str">
        <v>電力・ガス・熱供給</v>
      </c>
      <c r="F16" s="546" t="str">
        <v>水道</v>
      </c>
      <c r="G16" s="546" t="str">
        <v>廃棄物処理</v>
      </c>
      <c r="H16" s="546" t="str">
        <v>商業　　　　　　　　</v>
      </c>
      <c r="I16" s="546" t="str">
        <v>金融・保険　　　　　</v>
      </c>
      <c r="J16" s="546" t="str">
        <v>不動産　　　　　　　</v>
      </c>
      <c r="K16" s="546" t="str">
        <v>運輸・郵便　　　</v>
      </c>
      <c r="L16" s="546" t="str">
        <v>情報通信</v>
      </c>
      <c r="M16" s="546" t="str">
        <v>公務　　　　　　　　</v>
      </c>
      <c r="N16" s="546" t="str">
        <v>教育・研究　　　　　</v>
      </c>
      <c r="O16" s="546" t="str">
        <v>医療・福祉</v>
      </c>
      <c r="P16" s="546" t="str">
        <v>その他の非営利団体サービス</v>
      </c>
      <c r="Q16" s="546" t="str">
        <v>対事業所サービス</v>
      </c>
      <c r="R16" s="546" t="str">
        <v>宿泊業</v>
      </c>
      <c r="S16" s="546" t="str">
        <v>飲食サービス</v>
      </c>
      <c r="T16" s="546" t="str">
        <v>娯楽サービス</v>
      </c>
      <c r="U16" s="546" t="str">
        <v>対個人サービス</v>
      </c>
      <c r="V16" s="546" t="str">
        <v>事務用品</v>
      </c>
      <c r="W16" s="546" t="str">
        <v>分類不明</v>
      </c>
      <c r="X16" s="546" t="s">
        <v>90</v>
      </c>
      <c r="Z16" s="94"/>
      <c r="AA16" s="94" t="s">
        <v>674</v>
      </c>
      <c r="AB16" s="94"/>
      <c r="AC16" s="94"/>
      <c r="AD16" s="94"/>
      <c r="AE16" s="94"/>
      <c r="AF16" s="94"/>
      <c r="AG16" s="94"/>
      <c r="AH16" s="94"/>
      <c r="AI16" s="94"/>
      <c r="AJ16" s="94"/>
      <c r="AK16" s="94"/>
      <c r="AL16" s="94"/>
      <c r="AM16" s="94"/>
      <c r="AN16" s="94"/>
      <c r="AO16" s="94"/>
      <c r="AP16" s="94"/>
      <c r="AQ16" s="94"/>
      <c r="AT16" s="94" t="s">
        <v>586</v>
      </c>
    </row>
    <row r="17" spans="3:49" s="31" customFormat="1" ht="13.5" customHeight="1">
      <c r="C17" s="74" t="s">
        <v>114</v>
      </c>
      <c r="D17" s="75">
        <f t="array" ref="D17:W20">+Z11:AS14</f>
        <v>0</v>
      </c>
      <c r="E17" s="75">
        <v>0</v>
      </c>
      <c r="F17" s="75">
        <v>0</v>
      </c>
      <c r="G17" s="75">
        <v>0</v>
      </c>
      <c r="H17" s="75">
        <v>0</v>
      </c>
      <c r="I17" s="75">
        <v>0</v>
      </c>
      <c r="J17" s="75">
        <v>0</v>
      </c>
      <c r="K17" s="75">
        <v>0</v>
      </c>
      <c r="L17" s="75">
        <v>0</v>
      </c>
      <c r="M17" s="75">
        <v>0</v>
      </c>
      <c r="N17" s="75">
        <v>0</v>
      </c>
      <c r="O17" s="75">
        <v>0</v>
      </c>
      <c r="P17" s="75">
        <v>0</v>
      </c>
      <c r="Q17" s="92">
        <v>0</v>
      </c>
      <c r="R17" s="92">
        <v>0</v>
      </c>
      <c r="S17" s="92">
        <v>0</v>
      </c>
      <c r="T17" s="92">
        <v>0</v>
      </c>
      <c r="U17" s="92">
        <v>0</v>
      </c>
      <c r="V17" s="92">
        <v>0</v>
      </c>
      <c r="W17" s="75">
        <v>0</v>
      </c>
      <c r="X17" s="75">
        <f>SUM(D11:Y11,D17:W17)</f>
        <v>0</v>
      </c>
      <c r="Z17" s="94"/>
      <c r="AA17" s="94">
        <f>+AV11</f>
        <v>0</v>
      </c>
      <c r="AB17" s="94"/>
      <c r="AC17" s="94"/>
      <c r="AD17" s="94"/>
      <c r="AE17" s="94"/>
      <c r="AF17" s="94"/>
      <c r="AG17" s="94"/>
      <c r="AH17" s="94"/>
      <c r="AI17" s="94"/>
      <c r="AJ17" s="94"/>
      <c r="AK17" s="94"/>
      <c r="AL17" s="94"/>
      <c r="AM17" s="94"/>
      <c r="AN17" s="94"/>
      <c r="AO17" s="94"/>
      <c r="AP17" s="94"/>
      <c r="AQ17" s="94"/>
      <c r="AT17" s="94" t="s">
        <v>586</v>
      </c>
    </row>
    <row r="18" spans="3:49" s="31" customFormat="1" ht="13.5" customHeight="1">
      <c r="C18" s="77" t="s">
        <v>115</v>
      </c>
      <c r="D18" s="93">
        <v>0</v>
      </c>
      <c r="E18" s="93">
        <v>0</v>
      </c>
      <c r="F18" s="93">
        <v>0</v>
      </c>
      <c r="G18" s="93">
        <v>0</v>
      </c>
      <c r="H18" s="93">
        <v>0</v>
      </c>
      <c r="I18" s="93">
        <v>0</v>
      </c>
      <c r="J18" s="93">
        <v>0</v>
      </c>
      <c r="K18" s="93">
        <v>0</v>
      </c>
      <c r="L18" s="93">
        <v>0</v>
      </c>
      <c r="M18" s="93">
        <v>0</v>
      </c>
      <c r="N18" s="93">
        <v>0</v>
      </c>
      <c r="O18" s="93">
        <v>0</v>
      </c>
      <c r="P18" s="93">
        <v>0</v>
      </c>
      <c r="Q18" s="93">
        <v>0</v>
      </c>
      <c r="R18" s="93">
        <v>0</v>
      </c>
      <c r="S18" s="93">
        <v>0</v>
      </c>
      <c r="T18" s="93">
        <v>0</v>
      </c>
      <c r="U18" s="93">
        <v>0</v>
      </c>
      <c r="V18" s="93">
        <v>0</v>
      </c>
      <c r="W18" s="37">
        <v>0</v>
      </c>
      <c r="X18" s="37">
        <f>SUM(D12:Y12,D18:W18)</f>
        <v>0</v>
      </c>
      <c r="Z18" s="94"/>
      <c r="AA18" s="94">
        <f>+AV12</f>
        <v>0</v>
      </c>
      <c r="AB18" s="94"/>
      <c r="AC18" s="94"/>
      <c r="AD18" s="94"/>
      <c r="AE18" s="94"/>
      <c r="AF18" s="94"/>
      <c r="AG18" s="94"/>
      <c r="AH18" s="94"/>
      <c r="AI18" s="94"/>
      <c r="AJ18" s="94"/>
      <c r="AK18" s="94"/>
      <c r="AL18" s="94"/>
      <c r="AM18" s="94"/>
      <c r="AN18" s="94"/>
      <c r="AO18" s="94"/>
      <c r="AP18" s="94"/>
      <c r="AQ18" s="94"/>
      <c r="AT18" s="94" t="s">
        <v>586</v>
      </c>
    </row>
    <row r="19" spans="3:49" s="31" customFormat="1" ht="13.5" customHeight="1">
      <c r="C19" s="77" t="s">
        <v>116</v>
      </c>
      <c r="D19" s="37">
        <v>0</v>
      </c>
      <c r="E19" s="37">
        <v>0</v>
      </c>
      <c r="F19" s="37">
        <v>0</v>
      </c>
      <c r="G19" s="37">
        <v>0</v>
      </c>
      <c r="H19" s="37">
        <v>0</v>
      </c>
      <c r="I19" s="37">
        <v>0</v>
      </c>
      <c r="J19" s="37">
        <v>0</v>
      </c>
      <c r="K19" s="37">
        <v>0</v>
      </c>
      <c r="L19" s="37">
        <v>0</v>
      </c>
      <c r="M19" s="37">
        <v>0</v>
      </c>
      <c r="N19" s="37">
        <v>0</v>
      </c>
      <c r="O19" s="37">
        <v>0</v>
      </c>
      <c r="P19" s="37">
        <v>0</v>
      </c>
      <c r="Q19" s="93">
        <v>0</v>
      </c>
      <c r="R19" s="93">
        <v>0</v>
      </c>
      <c r="S19" s="93">
        <v>0</v>
      </c>
      <c r="T19" s="93">
        <v>0</v>
      </c>
      <c r="U19" s="93">
        <v>0</v>
      </c>
      <c r="V19" s="93">
        <v>0</v>
      </c>
      <c r="W19" s="37">
        <v>0</v>
      </c>
      <c r="X19" s="37">
        <f>SUM(D13:Y13,D19:W19)</f>
        <v>0</v>
      </c>
      <c r="Z19" s="94"/>
      <c r="AA19" s="94">
        <f>+AV13</f>
        <v>0</v>
      </c>
      <c r="AB19" s="94"/>
      <c r="AC19" s="94"/>
      <c r="AD19" s="94"/>
      <c r="AE19" s="94"/>
      <c r="AF19" s="94"/>
      <c r="AG19" s="94"/>
      <c r="AH19" s="94"/>
      <c r="AI19" s="94"/>
      <c r="AJ19" s="94"/>
      <c r="AK19" s="94"/>
      <c r="AL19" s="94"/>
      <c r="AM19" s="94"/>
      <c r="AN19" s="94"/>
      <c r="AO19" s="94"/>
      <c r="AP19" s="94"/>
      <c r="AQ19" s="94"/>
      <c r="AT19" s="94" t="s">
        <v>586</v>
      </c>
    </row>
    <row r="20" spans="3:49" s="31" customFormat="1" ht="13.5" customHeight="1">
      <c r="C20" s="79" t="s">
        <v>107</v>
      </c>
      <c r="D20" s="41">
        <v>0</v>
      </c>
      <c r="E20" s="41">
        <v>0</v>
      </c>
      <c r="F20" s="41">
        <v>0</v>
      </c>
      <c r="G20" s="41">
        <v>0</v>
      </c>
      <c r="H20" s="41">
        <v>0</v>
      </c>
      <c r="I20" s="41">
        <v>0</v>
      </c>
      <c r="J20" s="41">
        <v>0</v>
      </c>
      <c r="K20" s="41">
        <v>0</v>
      </c>
      <c r="L20" s="41">
        <v>0</v>
      </c>
      <c r="M20" s="41">
        <v>0</v>
      </c>
      <c r="N20" s="41">
        <v>0</v>
      </c>
      <c r="O20" s="41">
        <v>0</v>
      </c>
      <c r="P20" s="41">
        <v>0</v>
      </c>
      <c r="Q20" s="41">
        <v>0</v>
      </c>
      <c r="R20" s="41">
        <v>0</v>
      </c>
      <c r="S20" s="41">
        <v>0</v>
      </c>
      <c r="T20" s="41">
        <v>0</v>
      </c>
      <c r="U20" s="41">
        <v>0</v>
      </c>
      <c r="V20" s="41">
        <v>0</v>
      </c>
      <c r="W20" s="41">
        <v>0</v>
      </c>
      <c r="X20" s="41">
        <f>SUM(D14:Y14,D20:W20)</f>
        <v>0</v>
      </c>
      <c r="Z20" s="94"/>
      <c r="AA20" s="94">
        <f>+AV14</f>
        <v>0</v>
      </c>
      <c r="AB20" s="94"/>
      <c r="AC20" s="94"/>
      <c r="AD20" s="94"/>
      <c r="AE20" s="94"/>
      <c r="AF20" s="94"/>
      <c r="AG20" s="94"/>
      <c r="AH20" s="94"/>
      <c r="AI20" s="94"/>
      <c r="AJ20" s="94"/>
      <c r="AK20" s="94"/>
      <c r="AL20" s="94"/>
      <c r="AM20" s="94"/>
      <c r="AN20" s="94"/>
      <c r="AO20" s="94"/>
      <c r="AP20" s="94"/>
      <c r="AQ20" s="94"/>
      <c r="AT20" s="94" t="s">
        <v>586</v>
      </c>
    </row>
    <row r="21" spans="3:49" s="31" customFormat="1" ht="14.25" customHeight="1">
      <c r="X21" s="50"/>
      <c r="Y21" s="94"/>
      <c r="Z21" s="94"/>
      <c r="AA21" s="94"/>
      <c r="AB21" s="94"/>
      <c r="AC21" s="94"/>
      <c r="AD21" s="94"/>
      <c r="AE21" s="94"/>
      <c r="AF21" s="94"/>
      <c r="AG21" s="94"/>
      <c r="AH21" s="94"/>
      <c r="AI21" s="94"/>
      <c r="AJ21" s="94"/>
      <c r="AK21" s="94"/>
      <c r="AL21" s="94"/>
      <c r="AM21" s="94"/>
      <c r="AN21" s="94"/>
      <c r="AO21" s="94"/>
      <c r="AP21" s="94"/>
      <c r="AQ21" s="94"/>
      <c r="AT21" s="94" t="s">
        <v>586</v>
      </c>
    </row>
    <row r="22" spans="3:49" s="31" customFormat="1" ht="17.25">
      <c r="C22" s="32" t="s">
        <v>218</v>
      </c>
      <c r="D22" s="25"/>
      <c r="E22" s="25"/>
      <c r="F22" s="69"/>
      <c r="G22" s="70"/>
      <c r="H22" s="25"/>
      <c r="I22" s="25"/>
      <c r="J22" s="71"/>
      <c r="K22" s="72"/>
      <c r="L22" s="25"/>
      <c r="M22" s="25"/>
      <c r="N22" s="25"/>
      <c r="O22" s="25"/>
      <c r="P22" s="25"/>
      <c r="Q22" s="25"/>
      <c r="R22" s="25"/>
      <c r="S22" s="25"/>
      <c r="T22" s="25"/>
      <c r="U22" s="25"/>
      <c r="V22" s="25"/>
      <c r="X22" s="50"/>
      <c r="Y22" s="94"/>
      <c r="Z22" s="94"/>
      <c r="AA22" s="94"/>
      <c r="AB22" s="94"/>
      <c r="AC22" s="94"/>
      <c r="AD22" s="94"/>
      <c r="AE22" s="94"/>
      <c r="AF22" s="94"/>
      <c r="AG22" s="94"/>
      <c r="AH22" s="94"/>
      <c r="AI22" s="94"/>
      <c r="AJ22" s="94"/>
      <c r="AK22" s="94"/>
      <c r="AL22" s="94"/>
      <c r="AM22" s="94"/>
      <c r="AN22" s="94"/>
      <c r="AO22" s="94"/>
      <c r="AP22" s="94"/>
      <c r="AQ22" s="94"/>
      <c r="AT22" s="94" t="s">
        <v>586</v>
      </c>
    </row>
    <row r="23" spans="3:49" s="31" customFormat="1" ht="13.5">
      <c r="C23" s="47"/>
      <c r="D23" s="596">
        <f t="array" ref="D23:AS24">+TRANSPOSE('入力 _県内外'!$B$6:$C$47)</f>
        <v>1</v>
      </c>
      <c r="E23" s="596">
        <v>2</v>
      </c>
      <c r="F23" s="596">
        <v>3</v>
      </c>
      <c r="G23" s="596">
        <v>4</v>
      </c>
      <c r="H23" s="596">
        <v>5</v>
      </c>
      <c r="I23" s="596">
        <v>6</v>
      </c>
      <c r="J23" s="596">
        <v>7</v>
      </c>
      <c r="K23" s="596">
        <v>8</v>
      </c>
      <c r="L23" s="596">
        <v>9</v>
      </c>
      <c r="M23" s="596">
        <v>10</v>
      </c>
      <c r="N23" s="596">
        <v>11</v>
      </c>
      <c r="O23" s="596">
        <v>12</v>
      </c>
      <c r="P23" s="596">
        <v>13</v>
      </c>
      <c r="Q23" s="596">
        <v>14</v>
      </c>
      <c r="R23" s="596">
        <v>15</v>
      </c>
      <c r="S23" s="596">
        <v>16</v>
      </c>
      <c r="T23" s="596">
        <v>17</v>
      </c>
      <c r="U23" s="596">
        <v>18</v>
      </c>
      <c r="V23" s="596">
        <v>19</v>
      </c>
      <c r="W23" s="596">
        <v>20</v>
      </c>
      <c r="X23" s="596">
        <v>21</v>
      </c>
      <c r="Y23" s="596">
        <v>22</v>
      </c>
      <c r="Z23" s="596">
        <v>23</v>
      </c>
      <c r="AA23" s="596">
        <v>24</v>
      </c>
      <c r="AB23" s="596">
        <v>25</v>
      </c>
      <c r="AC23" s="596">
        <v>26</v>
      </c>
      <c r="AD23" s="596">
        <v>27</v>
      </c>
      <c r="AE23" s="596">
        <v>28</v>
      </c>
      <c r="AF23" s="596">
        <v>29</v>
      </c>
      <c r="AG23" s="596">
        <v>30</v>
      </c>
      <c r="AH23" s="596">
        <v>31</v>
      </c>
      <c r="AI23" s="596">
        <v>32</v>
      </c>
      <c r="AJ23" s="596">
        <v>33</v>
      </c>
      <c r="AK23" s="596">
        <v>34</v>
      </c>
      <c r="AL23" s="596">
        <v>35</v>
      </c>
      <c r="AM23" s="596">
        <v>36</v>
      </c>
      <c r="AN23" s="596">
        <v>37</v>
      </c>
      <c r="AO23" s="596">
        <v>38</v>
      </c>
      <c r="AP23" s="596">
        <v>39</v>
      </c>
      <c r="AQ23" s="596">
        <v>40</v>
      </c>
      <c r="AR23" s="596">
        <v>41</v>
      </c>
      <c r="AS23" s="596">
        <v>42</v>
      </c>
      <c r="AT23" s="94" t="s">
        <v>586</v>
      </c>
      <c r="AU23" s="94"/>
      <c r="AV23" s="47"/>
      <c r="AW23" s="94" t="s">
        <v>586</v>
      </c>
    </row>
    <row r="24" spans="3:49" s="31" customFormat="1" ht="54">
      <c r="C24" s="73" t="s">
        <v>56</v>
      </c>
      <c r="D24" s="546" t="str">
        <v>農業　　　　　</v>
      </c>
      <c r="E24" s="546" t="str">
        <v>林業　　　　　</v>
      </c>
      <c r="F24" s="546" t="str">
        <v>漁業　　　　</v>
      </c>
      <c r="G24" s="546" t="str">
        <v>鉱業</v>
      </c>
      <c r="H24" s="546" t="str">
        <v>飲食料品　　　　　　　</v>
      </c>
      <c r="I24" s="546" t="str">
        <v>繊維製品　</v>
      </c>
      <c r="J24" s="546" t="str">
        <v>パルプ・紙・木製品</v>
      </c>
      <c r="K24" s="546" t="str">
        <v>化学製品  　　　  　</v>
      </c>
      <c r="L24" s="546" t="str">
        <v>石油・石炭製品　　　</v>
      </c>
      <c r="M24" s="546" t="str">
        <v>プラスチック・ゴム</v>
      </c>
      <c r="N24" s="546" t="str">
        <v>窯業・土石製品　　</v>
      </c>
      <c r="O24" s="546" t="str">
        <v>鉄鋼　　　　　　　　</v>
      </c>
      <c r="P24" s="546" t="str">
        <v>非鉄金属　　　　　　</v>
      </c>
      <c r="Q24" s="546" t="str">
        <v>金属製品　　　　　　</v>
      </c>
      <c r="R24" s="546" t="str">
        <v>はん用機械</v>
      </c>
      <c r="S24" s="546" t="str">
        <v>生産用機械</v>
      </c>
      <c r="T24" s="546" t="str">
        <v>業務用機械</v>
      </c>
      <c r="U24" s="546" t="str">
        <v>電子部品</v>
      </c>
      <c r="V24" s="546" t="str">
        <v>電気機械　　　　　　</v>
      </c>
      <c r="W24" s="546" t="str">
        <v>情報・通信機器</v>
      </c>
      <c r="X24" s="546" t="str">
        <v>輸送機械  　　　　　</v>
      </c>
      <c r="Y24" s="546" t="str">
        <v>その他の製造工業製品</v>
      </c>
      <c r="Z24" s="546" t="str">
        <v>建設　　　　　　　　</v>
      </c>
      <c r="AA24" s="546" t="str">
        <v>電力・ガス・熱供給</v>
      </c>
      <c r="AB24" s="546" t="str">
        <v>水道</v>
      </c>
      <c r="AC24" s="546" t="str">
        <v>廃棄物処理</v>
      </c>
      <c r="AD24" s="546" t="str">
        <v>商業　　　　　　　　</v>
      </c>
      <c r="AE24" s="546" t="str">
        <v>金融・保険　　　　　</v>
      </c>
      <c r="AF24" s="546" t="str">
        <v>不動産　　　　　　　</v>
      </c>
      <c r="AG24" s="546" t="str">
        <v>運輸・郵便　　　</v>
      </c>
      <c r="AH24" s="546" t="str">
        <v>情報通信</v>
      </c>
      <c r="AI24" s="546" t="str">
        <v>公務　　　　　　　　</v>
      </c>
      <c r="AJ24" s="546" t="str">
        <v>教育・研究　　　　　</v>
      </c>
      <c r="AK24" s="546" t="str">
        <v>医療・福祉</v>
      </c>
      <c r="AL24" s="546" t="str">
        <v>その他の非営利団体サービス</v>
      </c>
      <c r="AM24" s="546" t="str">
        <v>対事業所サービス</v>
      </c>
      <c r="AN24" s="546" t="str">
        <v>宿泊業</v>
      </c>
      <c r="AO24" s="546" t="str">
        <v>飲食サービス</v>
      </c>
      <c r="AP24" s="546" t="str">
        <v>娯楽サービス</v>
      </c>
      <c r="AQ24" s="546" t="str">
        <v>対個人サービス</v>
      </c>
      <c r="AR24" s="546" t="str">
        <v>事務用品</v>
      </c>
      <c r="AS24" s="546" t="str">
        <v>分類不明</v>
      </c>
      <c r="AT24" s="94" t="s">
        <v>586</v>
      </c>
      <c r="AU24" s="94"/>
      <c r="AV24" s="30" t="s">
        <v>90</v>
      </c>
      <c r="AW24" s="94" t="s">
        <v>586</v>
      </c>
    </row>
    <row r="25" spans="3:49" s="31" customFormat="1" ht="13.5">
      <c r="C25" s="74" t="s">
        <v>219</v>
      </c>
      <c r="D25" s="99">
        <f t="array" ref="D25:AS25">+TRANSPOSE(係数!J3:J44)</f>
        <v>0.56924773200807521</v>
      </c>
      <c r="E25" s="99">
        <v>0.69155545329038259</v>
      </c>
      <c r="F25" s="99">
        <v>0.53219145756312469</v>
      </c>
      <c r="G25" s="99">
        <v>0.367452791960451</v>
      </c>
      <c r="H25" s="99">
        <v>0.36638550416486604</v>
      </c>
      <c r="I25" s="99">
        <v>0.31248016250872901</v>
      </c>
      <c r="J25" s="99">
        <v>0.28199373195199079</v>
      </c>
      <c r="K25" s="99">
        <v>0.2111755821872201</v>
      </c>
      <c r="L25" s="99">
        <v>0.21082724488936963</v>
      </c>
      <c r="M25" s="99">
        <v>0.27856643794400021</v>
      </c>
      <c r="N25" s="99">
        <v>0.44724064993750645</v>
      </c>
      <c r="O25" s="99">
        <v>0.29327907995309371</v>
      </c>
      <c r="P25" s="99">
        <v>0.2825954440792125</v>
      </c>
      <c r="Q25" s="99">
        <v>0.30697815166737313</v>
      </c>
      <c r="R25" s="99">
        <v>0.34364629010460407</v>
      </c>
      <c r="S25" s="99">
        <v>0.40141059496326853</v>
      </c>
      <c r="T25" s="99">
        <v>0.14137719063368598</v>
      </c>
      <c r="U25" s="99">
        <v>0.33587000313353371</v>
      </c>
      <c r="V25" s="99">
        <v>0.21136318439087198</v>
      </c>
      <c r="W25" s="99">
        <v>0.32736431179952236</v>
      </c>
      <c r="X25" s="99">
        <v>0.17231967218062039</v>
      </c>
      <c r="Y25" s="99">
        <v>0.32430776051480381</v>
      </c>
      <c r="Z25" s="99">
        <v>0.49728374364167438</v>
      </c>
      <c r="AA25" s="99">
        <v>0.1649785813086756</v>
      </c>
      <c r="AB25" s="99">
        <v>0.6496823379923764</v>
      </c>
      <c r="AC25" s="99">
        <v>0.84810461923799463</v>
      </c>
      <c r="AD25" s="99">
        <v>0.75458958813974952</v>
      </c>
      <c r="AE25" s="99">
        <v>0.710201138766275</v>
      </c>
      <c r="AF25" s="99">
        <v>0.89424536443004587</v>
      </c>
      <c r="AG25" s="99">
        <v>0.72123903101779596</v>
      </c>
      <c r="AH25" s="99">
        <v>0.59629862368930164</v>
      </c>
      <c r="AI25" s="99">
        <v>0.71200581883763636</v>
      </c>
      <c r="AJ25" s="99">
        <v>0.79645739047423914</v>
      </c>
      <c r="AK25" s="99">
        <v>0.62834506533650503</v>
      </c>
      <c r="AL25" s="99">
        <v>0.71936977109610611</v>
      </c>
      <c r="AM25" s="99">
        <v>0.65161794215947699</v>
      </c>
      <c r="AN25" s="99">
        <v>0.53155285560454335</v>
      </c>
      <c r="AO25" s="99">
        <v>0.47444225882550645</v>
      </c>
      <c r="AP25" s="99">
        <v>0.77297337595169135</v>
      </c>
      <c r="AQ25" s="75">
        <v>0.77179526334786386</v>
      </c>
      <c r="AR25" s="75">
        <v>0</v>
      </c>
      <c r="AS25" s="75">
        <v>0.39233412635474552</v>
      </c>
      <c r="AT25" s="94" t="s">
        <v>586</v>
      </c>
    </row>
    <row r="26" spans="3:49" s="31" customFormat="1" ht="13.5">
      <c r="C26" s="47"/>
      <c r="D26" s="572">
        <f t="array" ref="D26:W27">+$Z23:$AS24</f>
        <v>23</v>
      </c>
      <c r="E26" s="572">
        <v>24</v>
      </c>
      <c r="F26" s="572">
        <v>25</v>
      </c>
      <c r="G26" s="572">
        <v>26</v>
      </c>
      <c r="H26" s="572">
        <v>27</v>
      </c>
      <c r="I26" s="572">
        <v>28</v>
      </c>
      <c r="J26" s="572">
        <v>29</v>
      </c>
      <c r="K26" s="572">
        <v>30</v>
      </c>
      <c r="L26" s="572">
        <v>31</v>
      </c>
      <c r="M26" s="572">
        <v>32</v>
      </c>
      <c r="N26" s="572">
        <v>33</v>
      </c>
      <c r="O26" s="572">
        <v>34</v>
      </c>
      <c r="P26" s="572">
        <v>35</v>
      </c>
      <c r="Q26" s="572">
        <v>36</v>
      </c>
      <c r="R26" s="572">
        <v>37</v>
      </c>
      <c r="S26" s="572">
        <v>38</v>
      </c>
      <c r="T26" s="572">
        <v>39</v>
      </c>
      <c r="U26" s="572">
        <v>40</v>
      </c>
      <c r="V26" s="572">
        <v>41</v>
      </c>
      <c r="W26" s="572">
        <v>42</v>
      </c>
      <c r="X26" s="42"/>
      <c r="Y26" s="42"/>
      <c r="Z26" s="42"/>
      <c r="AA26" s="42"/>
      <c r="AB26" s="42"/>
      <c r="AC26" s="42"/>
      <c r="AD26" s="42"/>
      <c r="AE26" s="42"/>
      <c r="AF26" s="42"/>
      <c r="AG26" s="42"/>
      <c r="AH26" s="42"/>
      <c r="AI26" s="42"/>
      <c r="AJ26" s="42"/>
      <c r="AK26" s="42"/>
      <c r="AL26" s="42"/>
      <c r="AM26" s="42"/>
      <c r="AN26" s="42"/>
      <c r="AO26" s="42"/>
      <c r="AP26" s="42"/>
      <c r="AQ26" s="94"/>
      <c r="AT26" s="94" t="s">
        <v>586</v>
      </c>
    </row>
    <row r="27" spans="3:49" s="31" customFormat="1" ht="54">
      <c r="C27" s="73" t="s">
        <v>56</v>
      </c>
      <c r="D27" s="546" t="str">
        <v>建設　　　　　　　　</v>
      </c>
      <c r="E27" s="546" t="str">
        <v>電力・ガス・熱供給</v>
      </c>
      <c r="F27" s="546" t="str">
        <v>水道</v>
      </c>
      <c r="G27" s="546" t="str">
        <v>廃棄物処理</v>
      </c>
      <c r="H27" s="546" t="str">
        <v>商業　　　　　　　　</v>
      </c>
      <c r="I27" s="546" t="str">
        <v>金融・保険　　　　　</v>
      </c>
      <c r="J27" s="546" t="str">
        <v>不動産　　　　　　　</v>
      </c>
      <c r="K27" s="546" t="str">
        <v>運輸・郵便　　　</v>
      </c>
      <c r="L27" s="546" t="str">
        <v>情報通信</v>
      </c>
      <c r="M27" s="546" t="str">
        <v>公務　　　　　　　　</v>
      </c>
      <c r="N27" s="546" t="str">
        <v>教育・研究　　　　　</v>
      </c>
      <c r="O27" s="546" t="str">
        <v>医療・福祉</v>
      </c>
      <c r="P27" s="546" t="str">
        <v>その他の非営利団体サービス</v>
      </c>
      <c r="Q27" s="546" t="str">
        <v>対事業所サービス</v>
      </c>
      <c r="R27" s="546" t="str">
        <v>宿泊業</v>
      </c>
      <c r="S27" s="546" t="str">
        <v>飲食サービス</v>
      </c>
      <c r="T27" s="546" t="str">
        <v>娯楽サービス</v>
      </c>
      <c r="U27" s="546" t="str">
        <v>対個人サービス</v>
      </c>
      <c r="V27" s="546" t="str">
        <v>事務用品</v>
      </c>
      <c r="W27" s="546" t="str">
        <v>分類不明</v>
      </c>
      <c r="X27" s="42"/>
      <c r="Y27" s="42"/>
      <c r="Z27" s="42"/>
      <c r="AA27" s="42"/>
      <c r="AB27" s="42"/>
      <c r="AC27" s="42"/>
      <c r="AD27" s="42"/>
      <c r="AE27" s="42"/>
      <c r="AF27" s="42"/>
      <c r="AG27" s="42"/>
      <c r="AH27" s="42"/>
      <c r="AI27" s="42"/>
      <c r="AJ27" s="42"/>
      <c r="AK27" s="42"/>
      <c r="AL27" s="42"/>
      <c r="AM27" s="42"/>
      <c r="AN27" s="42"/>
      <c r="AO27" s="42"/>
      <c r="AP27" s="42"/>
      <c r="AQ27" s="94"/>
      <c r="AT27" s="94" t="s">
        <v>586</v>
      </c>
    </row>
    <row r="28" spans="3:49" s="31" customFormat="1" ht="13.5">
      <c r="C28" s="98" t="s">
        <v>219</v>
      </c>
      <c r="D28" s="99">
        <f t="array" ref="D28:W28">+$Z25:$AS25</f>
        <v>0.49728374364167438</v>
      </c>
      <c r="E28" s="99">
        <v>0.1649785813086756</v>
      </c>
      <c r="F28" s="99">
        <v>0.6496823379923764</v>
      </c>
      <c r="G28" s="99">
        <v>0.84810461923799463</v>
      </c>
      <c r="H28" s="99">
        <v>0.75458958813974952</v>
      </c>
      <c r="I28" s="99">
        <v>0.710201138766275</v>
      </c>
      <c r="J28" s="99">
        <v>0.89424536443004587</v>
      </c>
      <c r="K28" s="99">
        <v>0.72123903101779596</v>
      </c>
      <c r="L28" s="99">
        <v>0.59629862368930164</v>
      </c>
      <c r="M28" s="99">
        <v>0.71200581883763636</v>
      </c>
      <c r="N28" s="99">
        <v>0.79645739047423914</v>
      </c>
      <c r="O28" s="99">
        <v>0.62834506533650503</v>
      </c>
      <c r="P28" s="100">
        <v>0.71936977109610611</v>
      </c>
      <c r="Q28" s="99">
        <v>0.65161794215947699</v>
      </c>
      <c r="R28" s="99">
        <v>0.53155285560454335</v>
      </c>
      <c r="S28" s="99">
        <v>0.47444225882550645</v>
      </c>
      <c r="T28" s="99">
        <v>0.77297337595169135</v>
      </c>
      <c r="U28" s="99">
        <v>0.77179526334786386</v>
      </c>
      <c r="V28" s="571">
        <v>0</v>
      </c>
      <c r="W28" s="571">
        <v>0.39233412635474552</v>
      </c>
      <c r="X28" s="42"/>
      <c r="Y28" s="42"/>
      <c r="Z28" s="42"/>
      <c r="AA28" s="42"/>
      <c r="AB28" s="42"/>
      <c r="AC28" s="42"/>
      <c r="AD28" s="42"/>
      <c r="AE28" s="42"/>
      <c r="AF28" s="42"/>
      <c r="AG28" s="42"/>
      <c r="AH28" s="42"/>
      <c r="AI28" s="42"/>
      <c r="AJ28" s="42"/>
      <c r="AK28" s="42"/>
      <c r="AL28" s="42"/>
      <c r="AM28" s="42"/>
      <c r="AN28" s="42"/>
      <c r="AO28" s="42"/>
      <c r="AP28" s="42"/>
      <c r="AQ28" s="94"/>
      <c r="AT28" s="94" t="s">
        <v>586</v>
      </c>
    </row>
    <row r="29" spans="3:49" s="31" customFormat="1" ht="14.25" customHeight="1">
      <c r="X29" s="50"/>
      <c r="Y29" s="94"/>
      <c r="Z29" s="94"/>
      <c r="AA29" s="94"/>
      <c r="AB29" s="94"/>
      <c r="AC29" s="94"/>
      <c r="AD29" s="94"/>
      <c r="AE29" s="94"/>
      <c r="AF29" s="94"/>
      <c r="AG29" s="94"/>
      <c r="AH29" s="94"/>
      <c r="AI29" s="94"/>
      <c r="AJ29" s="94"/>
      <c r="AK29" s="94"/>
      <c r="AL29" s="94"/>
      <c r="AM29" s="94"/>
      <c r="AN29" s="94"/>
      <c r="AO29" s="94"/>
      <c r="AP29" s="94"/>
      <c r="AQ29" s="94"/>
      <c r="AT29" s="94" t="s">
        <v>586</v>
      </c>
    </row>
    <row r="30" spans="3:49" s="31" customFormat="1" ht="17.25">
      <c r="C30" s="32" t="s">
        <v>220</v>
      </c>
      <c r="D30" s="50"/>
      <c r="E30" s="50"/>
      <c r="F30" s="50"/>
      <c r="G30" s="50"/>
      <c r="H30" s="50"/>
      <c r="I30" s="50"/>
      <c r="J30" s="50"/>
      <c r="K30" s="50"/>
      <c r="L30" s="50"/>
      <c r="M30" s="50"/>
      <c r="N30" s="50"/>
      <c r="O30" s="50"/>
      <c r="P30" s="50"/>
      <c r="Q30" s="50"/>
      <c r="R30" s="50"/>
      <c r="S30" s="50"/>
      <c r="T30" s="50"/>
      <c r="U30" s="50"/>
      <c r="V30" s="50"/>
      <c r="W30" s="29" t="s">
        <v>55</v>
      </c>
      <c r="X30" s="50"/>
      <c r="Y30" s="94"/>
      <c r="Z30" s="94"/>
      <c r="AA30" s="94"/>
      <c r="AB30" s="94"/>
      <c r="AC30" s="94"/>
      <c r="AD30" s="94"/>
      <c r="AE30" s="94"/>
      <c r="AF30" s="94"/>
      <c r="AG30" s="94"/>
      <c r="AH30" s="94"/>
      <c r="AI30" s="94"/>
      <c r="AJ30" s="94"/>
      <c r="AK30" s="94"/>
      <c r="AL30" s="94"/>
      <c r="AM30" s="94"/>
      <c r="AN30" s="94"/>
      <c r="AO30" s="94"/>
      <c r="AP30" s="94"/>
      <c r="AQ30" s="94"/>
      <c r="AT30" s="94" t="s">
        <v>586</v>
      </c>
    </row>
    <row r="31" spans="3:49" s="31" customFormat="1" ht="12.95" customHeight="1">
      <c r="C31" s="47"/>
      <c r="D31" s="596">
        <f t="array" ref="D31:AS32">+TRANSPOSE('入力 _県内外'!$B$6:$C$47)</f>
        <v>1</v>
      </c>
      <c r="E31" s="596">
        <v>2</v>
      </c>
      <c r="F31" s="596">
        <v>3</v>
      </c>
      <c r="G31" s="596">
        <v>4</v>
      </c>
      <c r="H31" s="596">
        <v>5</v>
      </c>
      <c r="I31" s="596">
        <v>6</v>
      </c>
      <c r="J31" s="596">
        <v>7</v>
      </c>
      <c r="K31" s="596">
        <v>8</v>
      </c>
      <c r="L31" s="596">
        <v>9</v>
      </c>
      <c r="M31" s="596">
        <v>10</v>
      </c>
      <c r="N31" s="596">
        <v>11</v>
      </c>
      <c r="O31" s="596">
        <v>12</v>
      </c>
      <c r="P31" s="596">
        <v>13</v>
      </c>
      <c r="Q31" s="596">
        <v>14</v>
      </c>
      <c r="R31" s="596">
        <v>15</v>
      </c>
      <c r="S31" s="596">
        <v>16</v>
      </c>
      <c r="T31" s="596">
        <v>17</v>
      </c>
      <c r="U31" s="596">
        <v>18</v>
      </c>
      <c r="V31" s="596">
        <v>19</v>
      </c>
      <c r="W31" s="596">
        <v>20</v>
      </c>
      <c r="X31" s="596">
        <v>21</v>
      </c>
      <c r="Y31" s="596">
        <v>22</v>
      </c>
      <c r="Z31" s="596">
        <v>23</v>
      </c>
      <c r="AA31" s="596">
        <v>24</v>
      </c>
      <c r="AB31" s="596">
        <v>25</v>
      </c>
      <c r="AC31" s="596">
        <v>26</v>
      </c>
      <c r="AD31" s="596">
        <v>27</v>
      </c>
      <c r="AE31" s="596">
        <v>28</v>
      </c>
      <c r="AF31" s="596">
        <v>29</v>
      </c>
      <c r="AG31" s="596">
        <v>30</v>
      </c>
      <c r="AH31" s="596">
        <v>31</v>
      </c>
      <c r="AI31" s="596">
        <v>32</v>
      </c>
      <c r="AJ31" s="596">
        <v>33</v>
      </c>
      <c r="AK31" s="596">
        <v>34</v>
      </c>
      <c r="AL31" s="596">
        <v>35</v>
      </c>
      <c r="AM31" s="596">
        <v>36</v>
      </c>
      <c r="AN31" s="596">
        <v>37</v>
      </c>
      <c r="AO31" s="596">
        <v>38</v>
      </c>
      <c r="AP31" s="596">
        <v>39</v>
      </c>
      <c r="AQ31" s="596">
        <v>40</v>
      </c>
      <c r="AR31" s="596">
        <v>41</v>
      </c>
      <c r="AS31" s="596">
        <v>42</v>
      </c>
      <c r="AT31" s="94" t="s">
        <v>586</v>
      </c>
      <c r="AU31" s="94"/>
      <c r="AV31" s="47"/>
      <c r="AW31" s="94" t="s">
        <v>586</v>
      </c>
    </row>
    <row r="32" spans="3:49" s="31" customFormat="1" ht="54">
      <c r="C32" s="73" t="s">
        <v>56</v>
      </c>
      <c r="D32" s="546" t="str">
        <v>農業　　　　　</v>
      </c>
      <c r="E32" s="546" t="str">
        <v>林業　　　　　</v>
      </c>
      <c r="F32" s="546" t="str">
        <v>漁業　　　　</v>
      </c>
      <c r="G32" s="546" t="str">
        <v>鉱業</v>
      </c>
      <c r="H32" s="546" t="str">
        <v>飲食料品　　　　　　　</v>
      </c>
      <c r="I32" s="546" t="str">
        <v>繊維製品　</v>
      </c>
      <c r="J32" s="546" t="str">
        <v>パルプ・紙・木製品</v>
      </c>
      <c r="K32" s="546" t="str">
        <v>化学製品  　　　  　</v>
      </c>
      <c r="L32" s="546" t="str">
        <v>石油・石炭製品　　　</v>
      </c>
      <c r="M32" s="546" t="str">
        <v>プラスチック・ゴム</v>
      </c>
      <c r="N32" s="546" t="str">
        <v>窯業・土石製品　　</v>
      </c>
      <c r="O32" s="546" t="str">
        <v>鉄鋼　　　　　　　　</v>
      </c>
      <c r="P32" s="546" t="str">
        <v>非鉄金属　　　　　　</v>
      </c>
      <c r="Q32" s="546" t="str">
        <v>金属製品　　　　　　</v>
      </c>
      <c r="R32" s="546" t="str">
        <v>はん用機械</v>
      </c>
      <c r="S32" s="546" t="str">
        <v>生産用機械</v>
      </c>
      <c r="T32" s="546" t="str">
        <v>業務用機械</v>
      </c>
      <c r="U32" s="546" t="str">
        <v>電子部品</v>
      </c>
      <c r="V32" s="546" t="str">
        <v>電気機械　　　　　　</v>
      </c>
      <c r="W32" s="546" t="str">
        <v>情報・通信機器</v>
      </c>
      <c r="X32" s="546" t="str">
        <v>輸送機械  　　　　　</v>
      </c>
      <c r="Y32" s="546" t="str">
        <v>その他の製造工業製品</v>
      </c>
      <c r="Z32" s="546" t="str">
        <v>建設　　　　　　　　</v>
      </c>
      <c r="AA32" s="546" t="str">
        <v>電力・ガス・熱供給</v>
      </c>
      <c r="AB32" s="546" t="str">
        <v>水道</v>
      </c>
      <c r="AC32" s="546" t="str">
        <v>廃棄物処理</v>
      </c>
      <c r="AD32" s="546" t="str">
        <v>商業　　　　　　　　</v>
      </c>
      <c r="AE32" s="546" t="str">
        <v>金融・保険　　　　　</v>
      </c>
      <c r="AF32" s="546" t="str">
        <v>不動産　　　　　　　</v>
      </c>
      <c r="AG32" s="546" t="str">
        <v>運輸・郵便　　　</v>
      </c>
      <c r="AH32" s="546" t="str">
        <v>情報通信</v>
      </c>
      <c r="AI32" s="546" t="str">
        <v>公務　　　　　　　　</v>
      </c>
      <c r="AJ32" s="546" t="str">
        <v>教育・研究　　　　　</v>
      </c>
      <c r="AK32" s="546" t="str">
        <v>医療・福祉</v>
      </c>
      <c r="AL32" s="546" t="str">
        <v>その他の非営利団体サービス</v>
      </c>
      <c r="AM32" s="546" t="str">
        <v>対事業所サービス</v>
      </c>
      <c r="AN32" s="546" t="str">
        <v>宿泊業</v>
      </c>
      <c r="AO32" s="546" t="str">
        <v>飲食サービス</v>
      </c>
      <c r="AP32" s="546" t="str">
        <v>娯楽サービス</v>
      </c>
      <c r="AQ32" s="546" t="str">
        <v>対個人サービス</v>
      </c>
      <c r="AR32" s="546" t="str">
        <v>事務用品</v>
      </c>
      <c r="AS32" s="546" t="str">
        <v>分類不明</v>
      </c>
      <c r="AT32" s="94" t="s">
        <v>586</v>
      </c>
      <c r="AU32" s="94"/>
      <c r="AV32" s="30" t="s">
        <v>90</v>
      </c>
      <c r="AW32" s="94" t="s">
        <v>586</v>
      </c>
    </row>
    <row r="33" spans="3:48" s="31" customFormat="1" ht="13.5">
      <c r="C33" s="74" t="s">
        <v>114</v>
      </c>
      <c r="D33" s="75">
        <f>D11*D$25</f>
        <v>0</v>
      </c>
      <c r="E33" s="75">
        <f t="shared" ref="E33:AS35" si="2">E11*E$25</f>
        <v>0</v>
      </c>
      <c r="F33" s="75">
        <f t="shared" si="2"/>
        <v>0</v>
      </c>
      <c r="G33" s="75">
        <f t="shared" si="2"/>
        <v>0</v>
      </c>
      <c r="H33" s="75">
        <f t="shared" si="2"/>
        <v>0</v>
      </c>
      <c r="I33" s="75">
        <f t="shared" si="2"/>
        <v>0</v>
      </c>
      <c r="J33" s="75">
        <f t="shared" si="2"/>
        <v>0</v>
      </c>
      <c r="K33" s="75">
        <f t="shared" si="2"/>
        <v>0</v>
      </c>
      <c r="L33" s="75">
        <f t="shared" si="2"/>
        <v>0</v>
      </c>
      <c r="M33" s="75">
        <f t="shared" si="2"/>
        <v>0</v>
      </c>
      <c r="N33" s="75">
        <f t="shared" si="2"/>
        <v>0</v>
      </c>
      <c r="O33" s="75">
        <f t="shared" si="2"/>
        <v>0</v>
      </c>
      <c r="P33" s="75">
        <f t="shared" si="2"/>
        <v>0</v>
      </c>
      <c r="Q33" s="92">
        <f t="shared" si="2"/>
        <v>0</v>
      </c>
      <c r="R33" s="92">
        <f t="shared" si="2"/>
        <v>0</v>
      </c>
      <c r="S33" s="92">
        <f t="shared" si="2"/>
        <v>0</v>
      </c>
      <c r="T33" s="92">
        <f t="shared" si="2"/>
        <v>0</v>
      </c>
      <c r="U33" s="92">
        <f t="shared" si="2"/>
        <v>0</v>
      </c>
      <c r="V33" s="92">
        <f t="shared" si="2"/>
        <v>0</v>
      </c>
      <c r="W33" s="75">
        <f t="shared" si="2"/>
        <v>0</v>
      </c>
      <c r="X33" s="75">
        <f t="shared" si="2"/>
        <v>0</v>
      </c>
      <c r="Y33" s="75">
        <f t="shared" si="2"/>
        <v>0</v>
      </c>
      <c r="Z33" s="75">
        <f t="shared" si="2"/>
        <v>0</v>
      </c>
      <c r="AA33" s="75">
        <f t="shared" si="2"/>
        <v>0</v>
      </c>
      <c r="AB33" s="75">
        <f t="shared" si="2"/>
        <v>0</v>
      </c>
      <c r="AC33" s="75">
        <f t="shared" si="2"/>
        <v>0</v>
      </c>
      <c r="AD33" s="75">
        <f t="shared" si="2"/>
        <v>0</v>
      </c>
      <c r="AE33" s="75">
        <f t="shared" si="2"/>
        <v>0</v>
      </c>
      <c r="AF33" s="75">
        <f t="shared" si="2"/>
        <v>0</v>
      </c>
      <c r="AG33" s="75">
        <f t="shared" si="2"/>
        <v>0</v>
      </c>
      <c r="AH33" s="75">
        <f t="shared" si="2"/>
        <v>0</v>
      </c>
      <c r="AI33" s="75">
        <f t="shared" si="2"/>
        <v>0</v>
      </c>
      <c r="AJ33" s="75">
        <f t="shared" si="2"/>
        <v>0</v>
      </c>
      <c r="AK33" s="75">
        <f t="shared" si="2"/>
        <v>0</v>
      </c>
      <c r="AL33" s="75">
        <f t="shared" si="2"/>
        <v>0</v>
      </c>
      <c r="AM33" s="75">
        <f t="shared" si="2"/>
        <v>0</v>
      </c>
      <c r="AN33" s="75">
        <f t="shared" si="2"/>
        <v>0</v>
      </c>
      <c r="AO33" s="75">
        <f t="shared" si="2"/>
        <v>0</v>
      </c>
      <c r="AP33" s="75">
        <f t="shared" si="2"/>
        <v>0</v>
      </c>
      <c r="AQ33" s="75">
        <f t="shared" si="2"/>
        <v>0</v>
      </c>
      <c r="AR33" s="75">
        <f t="shared" si="2"/>
        <v>0</v>
      </c>
      <c r="AS33" s="75">
        <f t="shared" si="2"/>
        <v>0</v>
      </c>
      <c r="AT33" s="94" t="s">
        <v>586</v>
      </c>
      <c r="AV33" s="568">
        <f>+SUM(D33:AS33)-X39</f>
        <v>0</v>
      </c>
    </row>
    <row r="34" spans="3:48" s="31" customFormat="1" ht="13.5">
      <c r="C34" s="77" t="s">
        <v>115</v>
      </c>
      <c r="D34" s="37">
        <f t="shared" ref="D34:S35" si="3">D12*D$25</f>
        <v>0</v>
      </c>
      <c r="E34" s="37">
        <f t="shared" si="3"/>
        <v>0</v>
      </c>
      <c r="F34" s="37">
        <f t="shared" si="3"/>
        <v>0</v>
      </c>
      <c r="G34" s="37">
        <f t="shared" si="3"/>
        <v>0</v>
      </c>
      <c r="H34" s="37">
        <f t="shared" si="3"/>
        <v>0</v>
      </c>
      <c r="I34" s="37">
        <f t="shared" si="3"/>
        <v>0</v>
      </c>
      <c r="J34" s="37">
        <f t="shared" si="3"/>
        <v>0</v>
      </c>
      <c r="K34" s="37">
        <f t="shared" si="3"/>
        <v>0</v>
      </c>
      <c r="L34" s="37">
        <f t="shared" si="3"/>
        <v>0</v>
      </c>
      <c r="M34" s="37">
        <f t="shared" si="3"/>
        <v>0</v>
      </c>
      <c r="N34" s="37">
        <f t="shared" si="3"/>
        <v>0</v>
      </c>
      <c r="O34" s="37">
        <f t="shared" si="3"/>
        <v>0</v>
      </c>
      <c r="P34" s="37">
        <f t="shared" si="3"/>
        <v>0</v>
      </c>
      <c r="Q34" s="93">
        <f t="shared" si="3"/>
        <v>0</v>
      </c>
      <c r="R34" s="93">
        <f t="shared" si="3"/>
        <v>0</v>
      </c>
      <c r="S34" s="93">
        <f t="shared" si="3"/>
        <v>0</v>
      </c>
      <c r="T34" s="93">
        <f t="shared" si="2"/>
        <v>0</v>
      </c>
      <c r="U34" s="93">
        <f t="shared" si="2"/>
        <v>0</v>
      </c>
      <c r="V34" s="93">
        <f t="shared" si="2"/>
        <v>0</v>
      </c>
      <c r="W34" s="37">
        <f t="shared" si="2"/>
        <v>0</v>
      </c>
      <c r="X34" s="37">
        <f t="shared" si="2"/>
        <v>0</v>
      </c>
      <c r="Y34" s="37">
        <f t="shared" si="2"/>
        <v>0</v>
      </c>
      <c r="Z34" s="37">
        <f t="shared" si="2"/>
        <v>0</v>
      </c>
      <c r="AA34" s="37">
        <f t="shared" si="2"/>
        <v>0</v>
      </c>
      <c r="AB34" s="37">
        <f t="shared" si="2"/>
        <v>0</v>
      </c>
      <c r="AC34" s="37">
        <f t="shared" si="2"/>
        <v>0</v>
      </c>
      <c r="AD34" s="37">
        <f t="shared" si="2"/>
        <v>0</v>
      </c>
      <c r="AE34" s="37">
        <f t="shared" si="2"/>
        <v>0</v>
      </c>
      <c r="AF34" s="37">
        <f t="shared" si="2"/>
        <v>0</v>
      </c>
      <c r="AG34" s="37">
        <f t="shared" si="2"/>
        <v>0</v>
      </c>
      <c r="AH34" s="37">
        <f t="shared" si="2"/>
        <v>0</v>
      </c>
      <c r="AI34" s="37">
        <f t="shared" si="2"/>
        <v>0</v>
      </c>
      <c r="AJ34" s="37">
        <f t="shared" si="2"/>
        <v>0</v>
      </c>
      <c r="AK34" s="37">
        <f t="shared" si="2"/>
        <v>0</v>
      </c>
      <c r="AL34" s="37">
        <f t="shared" si="2"/>
        <v>0</v>
      </c>
      <c r="AM34" s="37">
        <f t="shared" si="2"/>
        <v>0</v>
      </c>
      <c r="AN34" s="37">
        <f t="shared" si="2"/>
        <v>0</v>
      </c>
      <c r="AO34" s="37">
        <f t="shared" si="2"/>
        <v>0</v>
      </c>
      <c r="AP34" s="37">
        <f t="shared" si="2"/>
        <v>0</v>
      </c>
      <c r="AQ34" s="37">
        <f t="shared" si="2"/>
        <v>0</v>
      </c>
      <c r="AR34" s="37">
        <f t="shared" si="2"/>
        <v>0</v>
      </c>
      <c r="AS34" s="37">
        <f t="shared" si="2"/>
        <v>0</v>
      </c>
      <c r="AT34" s="94" t="s">
        <v>586</v>
      </c>
      <c r="AV34" s="568">
        <f t="shared" ref="AV34:AV36" si="4">+SUM(D34:AS34)-X40</f>
        <v>0</v>
      </c>
    </row>
    <row r="35" spans="3:48" s="31" customFormat="1" ht="13.5">
      <c r="C35" s="77" t="s">
        <v>116</v>
      </c>
      <c r="D35" s="37">
        <f t="shared" si="3"/>
        <v>0</v>
      </c>
      <c r="E35" s="37">
        <f t="shared" si="2"/>
        <v>0</v>
      </c>
      <c r="F35" s="37">
        <f t="shared" si="2"/>
        <v>0</v>
      </c>
      <c r="G35" s="37">
        <f t="shared" si="2"/>
        <v>0</v>
      </c>
      <c r="H35" s="37">
        <f t="shared" si="2"/>
        <v>0</v>
      </c>
      <c r="I35" s="37">
        <f t="shared" si="2"/>
        <v>0</v>
      </c>
      <c r="J35" s="37">
        <f t="shared" si="2"/>
        <v>0</v>
      </c>
      <c r="K35" s="37">
        <f t="shared" si="2"/>
        <v>0</v>
      </c>
      <c r="L35" s="37">
        <f t="shared" si="2"/>
        <v>0</v>
      </c>
      <c r="M35" s="37">
        <f t="shared" si="2"/>
        <v>0</v>
      </c>
      <c r="N35" s="37">
        <f t="shared" si="2"/>
        <v>0</v>
      </c>
      <c r="O35" s="37">
        <f t="shared" si="2"/>
        <v>0</v>
      </c>
      <c r="P35" s="37">
        <f t="shared" si="2"/>
        <v>0</v>
      </c>
      <c r="Q35" s="93">
        <f t="shared" si="2"/>
        <v>0</v>
      </c>
      <c r="R35" s="93">
        <f t="shared" si="2"/>
        <v>0</v>
      </c>
      <c r="S35" s="93">
        <f t="shared" si="2"/>
        <v>0</v>
      </c>
      <c r="T35" s="93">
        <f t="shared" si="2"/>
        <v>0</v>
      </c>
      <c r="U35" s="93">
        <f t="shared" si="2"/>
        <v>0</v>
      </c>
      <c r="V35" s="93">
        <f t="shared" si="2"/>
        <v>0</v>
      </c>
      <c r="W35" s="37">
        <f t="shared" si="2"/>
        <v>0</v>
      </c>
      <c r="X35" s="37">
        <f t="shared" si="2"/>
        <v>0</v>
      </c>
      <c r="Y35" s="37">
        <f t="shared" si="2"/>
        <v>0</v>
      </c>
      <c r="Z35" s="37">
        <f t="shared" si="2"/>
        <v>0</v>
      </c>
      <c r="AA35" s="37">
        <f t="shared" si="2"/>
        <v>0</v>
      </c>
      <c r="AB35" s="37">
        <f t="shared" si="2"/>
        <v>0</v>
      </c>
      <c r="AC35" s="37">
        <f t="shared" si="2"/>
        <v>0</v>
      </c>
      <c r="AD35" s="37">
        <f t="shared" si="2"/>
        <v>0</v>
      </c>
      <c r="AE35" s="37">
        <f t="shared" si="2"/>
        <v>0</v>
      </c>
      <c r="AF35" s="37">
        <f t="shared" si="2"/>
        <v>0</v>
      </c>
      <c r="AG35" s="37">
        <f t="shared" si="2"/>
        <v>0</v>
      </c>
      <c r="AH35" s="37">
        <f t="shared" si="2"/>
        <v>0</v>
      </c>
      <c r="AI35" s="37">
        <f t="shared" si="2"/>
        <v>0</v>
      </c>
      <c r="AJ35" s="37">
        <f t="shared" si="2"/>
        <v>0</v>
      </c>
      <c r="AK35" s="37">
        <f t="shared" si="2"/>
        <v>0</v>
      </c>
      <c r="AL35" s="37">
        <f t="shared" si="2"/>
        <v>0</v>
      </c>
      <c r="AM35" s="37">
        <f t="shared" si="2"/>
        <v>0</v>
      </c>
      <c r="AN35" s="37">
        <f t="shared" si="2"/>
        <v>0</v>
      </c>
      <c r="AO35" s="37">
        <f t="shared" si="2"/>
        <v>0</v>
      </c>
      <c r="AP35" s="37">
        <f t="shared" si="2"/>
        <v>0</v>
      </c>
      <c r="AQ35" s="37">
        <f t="shared" si="2"/>
        <v>0</v>
      </c>
      <c r="AR35" s="37">
        <f t="shared" si="2"/>
        <v>0</v>
      </c>
      <c r="AS35" s="37">
        <f t="shared" si="2"/>
        <v>0</v>
      </c>
      <c r="AT35" s="94" t="s">
        <v>586</v>
      </c>
      <c r="AV35" s="568">
        <f t="shared" si="4"/>
        <v>0</v>
      </c>
    </row>
    <row r="36" spans="3:48" s="31" customFormat="1" ht="13.5">
      <c r="C36" s="77" t="s">
        <v>107</v>
      </c>
      <c r="D36" s="37">
        <f t="shared" ref="D36" si="5">SUM(D33:D35)</f>
        <v>0</v>
      </c>
      <c r="E36" s="37">
        <f t="shared" ref="E36:AS36" si="6">SUM(E33:E35)</f>
        <v>0</v>
      </c>
      <c r="F36" s="37">
        <f t="shared" si="6"/>
        <v>0</v>
      </c>
      <c r="G36" s="37">
        <f t="shared" si="6"/>
        <v>0</v>
      </c>
      <c r="H36" s="37">
        <f t="shared" si="6"/>
        <v>0</v>
      </c>
      <c r="I36" s="37">
        <f t="shared" si="6"/>
        <v>0</v>
      </c>
      <c r="J36" s="37">
        <f t="shared" si="6"/>
        <v>0</v>
      </c>
      <c r="K36" s="37">
        <f t="shared" si="6"/>
        <v>0</v>
      </c>
      <c r="L36" s="37">
        <f t="shared" si="6"/>
        <v>0</v>
      </c>
      <c r="M36" s="37">
        <f t="shared" si="6"/>
        <v>0</v>
      </c>
      <c r="N36" s="37">
        <f t="shared" si="6"/>
        <v>0</v>
      </c>
      <c r="O36" s="37">
        <f t="shared" si="6"/>
        <v>0</v>
      </c>
      <c r="P36" s="37">
        <f t="shared" si="6"/>
        <v>0</v>
      </c>
      <c r="Q36" s="93">
        <f t="shared" si="6"/>
        <v>0</v>
      </c>
      <c r="R36" s="93">
        <f t="shared" si="6"/>
        <v>0</v>
      </c>
      <c r="S36" s="93">
        <f t="shared" si="6"/>
        <v>0</v>
      </c>
      <c r="T36" s="93">
        <f t="shared" si="6"/>
        <v>0</v>
      </c>
      <c r="U36" s="93">
        <f t="shared" si="6"/>
        <v>0</v>
      </c>
      <c r="V36" s="93">
        <f t="shared" si="6"/>
        <v>0</v>
      </c>
      <c r="W36" s="37">
        <f t="shared" si="6"/>
        <v>0</v>
      </c>
      <c r="X36" s="41">
        <f t="shared" si="6"/>
        <v>0</v>
      </c>
      <c r="Y36" s="41">
        <f t="shared" si="6"/>
        <v>0</v>
      </c>
      <c r="Z36" s="41">
        <f t="shared" si="6"/>
        <v>0</v>
      </c>
      <c r="AA36" s="41">
        <f t="shared" si="6"/>
        <v>0</v>
      </c>
      <c r="AB36" s="41">
        <f t="shared" si="6"/>
        <v>0</v>
      </c>
      <c r="AC36" s="41">
        <f t="shared" si="6"/>
        <v>0</v>
      </c>
      <c r="AD36" s="41">
        <f t="shared" si="6"/>
        <v>0</v>
      </c>
      <c r="AE36" s="41">
        <f t="shared" si="6"/>
        <v>0</v>
      </c>
      <c r="AF36" s="41">
        <f t="shared" si="6"/>
        <v>0</v>
      </c>
      <c r="AG36" s="41">
        <f t="shared" si="6"/>
        <v>0</v>
      </c>
      <c r="AH36" s="41">
        <f t="shared" si="6"/>
        <v>0</v>
      </c>
      <c r="AI36" s="41">
        <f t="shared" si="6"/>
        <v>0</v>
      </c>
      <c r="AJ36" s="41">
        <f t="shared" si="6"/>
        <v>0</v>
      </c>
      <c r="AK36" s="41">
        <f t="shared" si="6"/>
        <v>0</v>
      </c>
      <c r="AL36" s="41">
        <f t="shared" si="6"/>
        <v>0</v>
      </c>
      <c r="AM36" s="41">
        <f t="shared" si="6"/>
        <v>0</v>
      </c>
      <c r="AN36" s="41">
        <f t="shared" si="6"/>
        <v>0</v>
      </c>
      <c r="AO36" s="41">
        <f t="shared" si="6"/>
        <v>0</v>
      </c>
      <c r="AP36" s="41">
        <f t="shared" si="6"/>
        <v>0</v>
      </c>
      <c r="AQ36" s="41">
        <f t="shared" si="6"/>
        <v>0</v>
      </c>
      <c r="AR36" s="41">
        <f t="shared" si="6"/>
        <v>0</v>
      </c>
      <c r="AS36" s="41">
        <f t="shared" si="6"/>
        <v>0</v>
      </c>
      <c r="AT36" s="94" t="s">
        <v>586</v>
      </c>
      <c r="AV36" s="568">
        <f t="shared" si="4"/>
        <v>0</v>
      </c>
    </row>
    <row r="37" spans="3:48" s="31" customFormat="1" ht="13.5">
      <c r="C37" s="47"/>
      <c r="D37" s="545">
        <f t="array" ref="D37:W38">+Z31:AS32</f>
        <v>23</v>
      </c>
      <c r="E37" s="545">
        <v>24</v>
      </c>
      <c r="F37" s="545">
        <v>25</v>
      </c>
      <c r="G37" s="545">
        <v>26</v>
      </c>
      <c r="H37" s="545">
        <v>27</v>
      </c>
      <c r="I37" s="545">
        <v>28</v>
      </c>
      <c r="J37" s="545">
        <v>29</v>
      </c>
      <c r="K37" s="545">
        <v>30</v>
      </c>
      <c r="L37" s="545">
        <v>31</v>
      </c>
      <c r="M37" s="545">
        <v>32</v>
      </c>
      <c r="N37" s="545">
        <v>33</v>
      </c>
      <c r="O37" s="545">
        <v>34</v>
      </c>
      <c r="P37" s="545">
        <v>35</v>
      </c>
      <c r="Q37" s="545">
        <v>36</v>
      </c>
      <c r="R37" s="545">
        <v>37</v>
      </c>
      <c r="S37" s="545">
        <v>38</v>
      </c>
      <c r="T37" s="545">
        <v>39</v>
      </c>
      <c r="U37" s="545">
        <v>40</v>
      </c>
      <c r="V37" s="545">
        <v>41</v>
      </c>
      <c r="W37" s="545">
        <v>42</v>
      </c>
      <c r="X37" s="545"/>
      <c r="Z37" s="94"/>
      <c r="AA37" s="94" t="s">
        <v>674</v>
      </c>
      <c r="AT37" s="94" t="s">
        <v>586</v>
      </c>
    </row>
    <row r="38" spans="3:48" s="31" customFormat="1" ht="54">
      <c r="C38" s="73" t="s">
        <v>56</v>
      </c>
      <c r="D38" s="546" t="str">
        <v>建設　　　　　　　　</v>
      </c>
      <c r="E38" s="546" t="str">
        <v>電力・ガス・熱供給</v>
      </c>
      <c r="F38" s="546" t="str">
        <v>水道</v>
      </c>
      <c r="G38" s="546" t="str">
        <v>廃棄物処理</v>
      </c>
      <c r="H38" s="546" t="str">
        <v>商業　　　　　　　　</v>
      </c>
      <c r="I38" s="546" t="str">
        <v>金融・保険　　　　　</v>
      </c>
      <c r="J38" s="546" t="str">
        <v>不動産　　　　　　　</v>
      </c>
      <c r="K38" s="546" t="str">
        <v>運輸・郵便　　　</v>
      </c>
      <c r="L38" s="546" t="str">
        <v>情報通信</v>
      </c>
      <c r="M38" s="546" t="str">
        <v>公務　　　　　　　　</v>
      </c>
      <c r="N38" s="546" t="str">
        <v>教育・研究　　　　　</v>
      </c>
      <c r="O38" s="546" t="str">
        <v>医療・福祉</v>
      </c>
      <c r="P38" s="546" t="str">
        <v>その他の非営利団体サービス</v>
      </c>
      <c r="Q38" s="546" t="str">
        <v>対事業所サービス</v>
      </c>
      <c r="R38" s="546" t="str">
        <v>宿泊業</v>
      </c>
      <c r="S38" s="546" t="str">
        <v>飲食サービス</v>
      </c>
      <c r="T38" s="546" t="str">
        <v>娯楽サービス</v>
      </c>
      <c r="U38" s="546" t="str">
        <v>対個人サービス</v>
      </c>
      <c r="V38" s="546" t="str">
        <v>事務用品</v>
      </c>
      <c r="W38" s="546" t="str">
        <v>分類不明</v>
      </c>
      <c r="X38" s="546" t="s">
        <v>90</v>
      </c>
      <c r="Z38" s="94"/>
      <c r="AA38" s="94" t="s">
        <v>674</v>
      </c>
      <c r="AT38" s="94" t="s">
        <v>586</v>
      </c>
    </row>
    <row r="39" spans="3:48" s="31" customFormat="1" ht="13.5">
      <c r="C39" s="74" t="s">
        <v>114</v>
      </c>
      <c r="D39" s="75">
        <f t="array" ref="D39:W42">+Z33:AS36</f>
        <v>0</v>
      </c>
      <c r="E39" s="75">
        <v>0</v>
      </c>
      <c r="F39" s="75">
        <v>0</v>
      </c>
      <c r="G39" s="75">
        <v>0</v>
      </c>
      <c r="H39" s="75">
        <v>0</v>
      </c>
      <c r="I39" s="75">
        <v>0</v>
      </c>
      <c r="J39" s="75">
        <v>0</v>
      </c>
      <c r="K39" s="75">
        <v>0</v>
      </c>
      <c r="L39" s="75">
        <v>0</v>
      </c>
      <c r="M39" s="75">
        <v>0</v>
      </c>
      <c r="N39" s="75">
        <v>0</v>
      </c>
      <c r="O39" s="75">
        <v>0</v>
      </c>
      <c r="P39" s="75">
        <v>0</v>
      </c>
      <c r="Q39" s="92">
        <v>0</v>
      </c>
      <c r="R39" s="92">
        <v>0</v>
      </c>
      <c r="S39" s="92">
        <v>0</v>
      </c>
      <c r="T39" s="92">
        <v>0</v>
      </c>
      <c r="U39" s="92">
        <v>0</v>
      </c>
      <c r="V39" s="92">
        <v>0</v>
      </c>
      <c r="W39" s="75">
        <v>0</v>
      </c>
      <c r="X39" s="75">
        <f>SUM(D33:Y33,D39:W39)</f>
        <v>0</v>
      </c>
      <c r="Z39" s="94"/>
      <c r="AA39" s="94">
        <f>+AV33</f>
        <v>0</v>
      </c>
      <c r="AT39" s="94" t="s">
        <v>586</v>
      </c>
    </row>
    <row r="40" spans="3:48" s="31" customFormat="1" ht="13.5">
      <c r="C40" s="77" t="s">
        <v>115</v>
      </c>
      <c r="D40" s="93">
        <v>0</v>
      </c>
      <c r="E40" s="93">
        <v>0</v>
      </c>
      <c r="F40" s="93">
        <v>0</v>
      </c>
      <c r="G40" s="93">
        <v>0</v>
      </c>
      <c r="H40" s="93">
        <v>0</v>
      </c>
      <c r="I40" s="93">
        <v>0</v>
      </c>
      <c r="J40" s="93">
        <v>0</v>
      </c>
      <c r="K40" s="93">
        <v>0</v>
      </c>
      <c r="L40" s="93">
        <v>0</v>
      </c>
      <c r="M40" s="93">
        <v>0</v>
      </c>
      <c r="N40" s="93">
        <v>0</v>
      </c>
      <c r="O40" s="93">
        <v>0</v>
      </c>
      <c r="P40" s="93">
        <v>0</v>
      </c>
      <c r="Q40" s="93">
        <v>0</v>
      </c>
      <c r="R40" s="93">
        <v>0</v>
      </c>
      <c r="S40" s="93">
        <v>0</v>
      </c>
      <c r="T40" s="93">
        <v>0</v>
      </c>
      <c r="U40" s="93">
        <v>0</v>
      </c>
      <c r="V40" s="93">
        <v>0</v>
      </c>
      <c r="W40" s="37">
        <v>0</v>
      </c>
      <c r="X40" s="37">
        <f>SUM(D34:Y34,D40:W40)</f>
        <v>0</v>
      </c>
      <c r="Z40" s="94"/>
      <c r="AA40" s="94">
        <f>+AV34</f>
        <v>0</v>
      </c>
      <c r="AT40" s="94" t="s">
        <v>586</v>
      </c>
    </row>
    <row r="41" spans="3:48" s="31" customFormat="1" ht="13.5">
      <c r="C41" s="77" t="s">
        <v>116</v>
      </c>
      <c r="D41" s="37">
        <v>0</v>
      </c>
      <c r="E41" s="37">
        <v>0</v>
      </c>
      <c r="F41" s="37">
        <v>0</v>
      </c>
      <c r="G41" s="37">
        <v>0</v>
      </c>
      <c r="H41" s="37">
        <v>0</v>
      </c>
      <c r="I41" s="37">
        <v>0</v>
      </c>
      <c r="J41" s="37">
        <v>0</v>
      </c>
      <c r="K41" s="37">
        <v>0</v>
      </c>
      <c r="L41" s="37">
        <v>0</v>
      </c>
      <c r="M41" s="37">
        <v>0</v>
      </c>
      <c r="N41" s="37">
        <v>0</v>
      </c>
      <c r="O41" s="37">
        <v>0</v>
      </c>
      <c r="P41" s="37">
        <v>0</v>
      </c>
      <c r="Q41" s="93">
        <v>0</v>
      </c>
      <c r="R41" s="93">
        <v>0</v>
      </c>
      <c r="S41" s="93">
        <v>0</v>
      </c>
      <c r="T41" s="93">
        <v>0</v>
      </c>
      <c r="U41" s="93">
        <v>0</v>
      </c>
      <c r="V41" s="93">
        <v>0</v>
      </c>
      <c r="W41" s="37">
        <v>0</v>
      </c>
      <c r="X41" s="37">
        <f>SUM(D35:Y35,D41:W41)</f>
        <v>0</v>
      </c>
      <c r="Z41" s="94"/>
      <c r="AA41" s="94">
        <f>+AV35</f>
        <v>0</v>
      </c>
      <c r="AT41" s="94" t="s">
        <v>586</v>
      </c>
    </row>
    <row r="42" spans="3:48" s="31" customFormat="1" ht="13.5">
      <c r="C42" s="79" t="s">
        <v>107</v>
      </c>
      <c r="D42" s="41">
        <v>0</v>
      </c>
      <c r="E42" s="41">
        <v>0</v>
      </c>
      <c r="F42" s="41">
        <v>0</v>
      </c>
      <c r="G42" s="41">
        <v>0</v>
      </c>
      <c r="H42" s="41">
        <v>0</v>
      </c>
      <c r="I42" s="41">
        <v>0</v>
      </c>
      <c r="J42" s="41">
        <v>0</v>
      </c>
      <c r="K42" s="41">
        <v>0</v>
      </c>
      <c r="L42" s="41">
        <v>0</v>
      </c>
      <c r="M42" s="41">
        <v>0</v>
      </c>
      <c r="N42" s="41">
        <v>0</v>
      </c>
      <c r="O42" s="41">
        <v>0</v>
      </c>
      <c r="P42" s="41">
        <v>0</v>
      </c>
      <c r="Q42" s="41">
        <v>0</v>
      </c>
      <c r="R42" s="41">
        <v>0</v>
      </c>
      <c r="S42" s="41">
        <v>0</v>
      </c>
      <c r="T42" s="41">
        <v>0</v>
      </c>
      <c r="U42" s="41">
        <v>0</v>
      </c>
      <c r="V42" s="41">
        <v>0</v>
      </c>
      <c r="W42" s="41">
        <v>0</v>
      </c>
      <c r="X42" s="41">
        <f>SUM(D36:Y36,D42:W42)</f>
        <v>0</v>
      </c>
      <c r="Z42" s="94"/>
      <c r="AA42" s="94">
        <f>+AV36</f>
        <v>0</v>
      </c>
      <c r="AT42" s="94" t="s">
        <v>586</v>
      </c>
    </row>
    <row r="43" spans="3:48" s="31" customFormat="1" ht="9.9499999999999993" customHeight="1">
      <c r="C43" s="82"/>
      <c r="D43" s="42"/>
      <c r="E43" s="42"/>
      <c r="F43" s="42"/>
      <c r="G43" s="42"/>
      <c r="H43" s="42"/>
      <c r="I43" s="42"/>
      <c r="J43" s="42"/>
      <c r="K43" s="42"/>
      <c r="L43" s="42"/>
      <c r="M43" s="42"/>
      <c r="N43" s="42"/>
      <c r="O43" s="42"/>
      <c r="P43" s="42"/>
      <c r="Q43" s="42"/>
      <c r="R43" s="42"/>
      <c r="S43" s="42"/>
      <c r="T43" s="42"/>
      <c r="U43" s="42"/>
      <c r="V43" s="42"/>
      <c r="W43" s="42"/>
      <c r="X43" s="50"/>
      <c r="AT43" s="94" t="s">
        <v>586</v>
      </c>
    </row>
    <row r="44" spans="3:48" s="31" customFormat="1" ht="13.5">
      <c r="C44" s="31" t="s">
        <v>119</v>
      </c>
      <c r="D44" s="42"/>
      <c r="E44" s="42"/>
      <c r="F44" s="42"/>
      <c r="G44" s="42"/>
      <c r="H44" s="42"/>
      <c r="I44" s="42"/>
      <c r="J44" s="42"/>
      <c r="K44" s="42"/>
      <c r="L44" s="42"/>
      <c r="M44" s="42"/>
      <c r="N44" s="42"/>
      <c r="O44" s="42"/>
      <c r="P44" s="42"/>
      <c r="Q44" s="42"/>
      <c r="R44" s="42"/>
      <c r="S44" s="42"/>
      <c r="T44" s="42"/>
      <c r="U44" s="42"/>
      <c r="V44" s="42"/>
      <c r="W44" s="42"/>
      <c r="X44" s="50"/>
      <c r="AT44" s="94" t="s">
        <v>586</v>
      </c>
    </row>
    <row r="45" spans="3:48" s="31" customFormat="1" ht="10.7" customHeight="1">
      <c r="X45" s="50"/>
      <c r="AT45" s="94" t="s">
        <v>586</v>
      </c>
    </row>
    <row r="46" spans="3:48" s="31" customFormat="1" ht="10.7" customHeight="1">
      <c r="D46" s="94"/>
      <c r="E46" s="94"/>
      <c r="F46" s="94"/>
      <c r="G46" s="94"/>
      <c r="H46" s="94"/>
      <c r="I46" s="94"/>
      <c r="J46" s="94"/>
      <c r="K46" s="94"/>
      <c r="L46" s="94"/>
      <c r="M46" s="94"/>
      <c r="N46" s="94"/>
      <c r="O46" s="94"/>
      <c r="P46" s="94"/>
      <c r="Q46" s="94"/>
      <c r="R46" s="94"/>
      <c r="S46" s="94"/>
      <c r="T46" s="94"/>
      <c r="U46" s="94"/>
      <c r="V46" s="94"/>
      <c r="W46" s="94"/>
      <c r="X46" s="50"/>
      <c r="AT46" s="94" t="s">
        <v>586</v>
      </c>
    </row>
    <row r="47" spans="3:48" s="31" customFormat="1" ht="18.75">
      <c r="C47" s="49" t="s">
        <v>221</v>
      </c>
      <c r="D47" s="94"/>
      <c r="E47" s="94"/>
      <c r="F47" s="94"/>
      <c r="G47" s="94"/>
      <c r="H47" s="94"/>
      <c r="I47" s="94"/>
      <c r="J47" s="94"/>
      <c r="K47" s="94"/>
      <c r="L47" s="94"/>
      <c r="M47" s="94"/>
      <c r="N47" s="94"/>
      <c r="O47" s="94"/>
      <c r="P47" s="94"/>
      <c r="Q47" s="94"/>
      <c r="R47" s="94"/>
      <c r="S47" s="94"/>
      <c r="T47" s="94"/>
      <c r="U47" s="94"/>
      <c r="V47" s="94"/>
      <c r="W47" s="94"/>
      <c r="X47" s="50"/>
      <c r="AT47" s="94" t="s">
        <v>586</v>
      </c>
    </row>
    <row r="48" spans="3:48" s="31" customFormat="1" ht="8.65" customHeight="1">
      <c r="D48" s="94"/>
      <c r="E48" s="94"/>
      <c r="F48" s="94"/>
      <c r="G48" s="94"/>
      <c r="H48" s="94"/>
      <c r="I48" s="94"/>
      <c r="J48" s="94"/>
      <c r="K48" s="94"/>
      <c r="L48" s="94"/>
      <c r="M48" s="94"/>
      <c r="N48" s="94"/>
      <c r="O48" s="94"/>
      <c r="P48" s="94"/>
      <c r="Q48" s="94"/>
      <c r="R48" s="94"/>
      <c r="S48" s="94"/>
      <c r="T48" s="94"/>
      <c r="U48" s="94"/>
      <c r="V48" s="94"/>
      <c r="W48" s="94"/>
      <c r="X48" s="50"/>
      <c r="AT48" s="94" t="s">
        <v>586</v>
      </c>
    </row>
    <row r="49" spans="3:49" s="31" customFormat="1" ht="17.25">
      <c r="C49" s="32" t="s">
        <v>222</v>
      </c>
      <c r="D49" s="25"/>
      <c r="E49" s="25"/>
      <c r="F49" s="69"/>
      <c r="G49" s="70"/>
      <c r="H49" s="25"/>
      <c r="I49" s="25"/>
      <c r="J49" s="71"/>
      <c r="K49" s="72"/>
      <c r="L49" s="25"/>
      <c r="M49" s="25"/>
      <c r="N49" s="25"/>
      <c r="O49" s="25"/>
      <c r="P49" s="25"/>
      <c r="Q49" s="25"/>
      <c r="R49" s="25"/>
      <c r="S49" s="25"/>
      <c r="T49" s="25"/>
      <c r="U49" s="25"/>
      <c r="V49" s="25"/>
      <c r="W49" s="29" t="s">
        <v>55</v>
      </c>
      <c r="X49" s="50"/>
      <c r="AT49" s="94" t="s">
        <v>586</v>
      </c>
    </row>
    <row r="50" spans="3:49" s="31" customFormat="1" ht="14.25" customHeight="1">
      <c r="C50" s="47"/>
      <c r="D50" s="596">
        <f t="array" ref="D50:AS51">+TRANSPOSE('入力 _県内外'!$B$6:$C$47)</f>
        <v>1</v>
      </c>
      <c r="E50" s="596">
        <v>2</v>
      </c>
      <c r="F50" s="596">
        <v>3</v>
      </c>
      <c r="G50" s="596">
        <v>4</v>
      </c>
      <c r="H50" s="596">
        <v>5</v>
      </c>
      <c r="I50" s="596">
        <v>6</v>
      </c>
      <c r="J50" s="596">
        <v>7</v>
      </c>
      <c r="K50" s="596">
        <v>8</v>
      </c>
      <c r="L50" s="596">
        <v>9</v>
      </c>
      <c r="M50" s="596">
        <v>10</v>
      </c>
      <c r="N50" s="596">
        <v>11</v>
      </c>
      <c r="O50" s="596">
        <v>12</v>
      </c>
      <c r="P50" s="596">
        <v>13</v>
      </c>
      <c r="Q50" s="596">
        <v>14</v>
      </c>
      <c r="R50" s="596">
        <v>15</v>
      </c>
      <c r="S50" s="596">
        <v>16</v>
      </c>
      <c r="T50" s="596">
        <v>17</v>
      </c>
      <c r="U50" s="596">
        <v>18</v>
      </c>
      <c r="V50" s="596">
        <v>19</v>
      </c>
      <c r="W50" s="596">
        <v>20</v>
      </c>
      <c r="X50" s="596">
        <v>21</v>
      </c>
      <c r="Y50" s="596">
        <v>22</v>
      </c>
      <c r="Z50" s="596">
        <v>23</v>
      </c>
      <c r="AA50" s="596">
        <v>24</v>
      </c>
      <c r="AB50" s="596">
        <v>25</v>
      </c>
      <c r="AC50" s="596">
        <v>26</v>
      </c>
      <c r="AD50" s="596">
        <v>27</v>
      </c>
      <c r="AE50" s="596">
        <v>28</v>
      </c>
      <c r="AF50" s="596">
        <v>29</v>
      </c>
      <c r="AG50" s="596">
        <v>30</v>
      </c>
      <c r="AH50" s="596">
        <v>31</v>
      </c>
      <c r="AI50" s="596">
        <v>32</v>
      </c>
      <c r="AJ50" s="596">
        <v>33</v>
      </c>
      <c r="AK50" s="596">
        <v>34</v>
      </c>
      <c r="AL50" s="596">
        <v>35</v>
      </c>
      <c r="AM50" s="596">
        <v>36</v>
      </c>
      <c r="AN50" s="596">
        <v>37</v>
      </c>
      <c r="AO50" s="596">
        <v>38</v>
      </c>
      <c r="AP50" s="596">
        <v>39</v>
      </c>
      <c r="AQ50" s="596">
        <v>40</v>
      </c>
      <c r="AR50" s="596">
        <v>41</v>
      </c>
      <c r="AS50" s="596">
        <v>42</v>
      </c>
      <c r="AT50" s="94" t="s">
        <v>586</v>
      </c>
      <c r="AU50" s="94"/>
      <c r="AV50" s="47"/>
      <c r="AW50" s="94" t="s">
        <v>586</v>
      </c>
    </row>
    <row r="51" spans="3:49" s="31" customFormat="1" ht="54">
      <c r="C51" s="73" t="s">
        <v>56</v>
      </c>
      <c r="D51" s="546" t="str">
        <v>農業　　　　　</v>
      </c>
      <c r="E51" s="546" t="str">
        <v>林業　　　　　</v>
      </c>
      <c r="F51" s="546" t="str">
        <v>漁業　　　　</v>
      </c>
      <c r="G51" s="546" t="str">
        <v>鉱業</v>
      </c>
      <c r="H51" s="546" t="str">
        <v>飲食料品　　　　　　　</v>
      </c>
      <c r="I51" s="546" t="str">
        <v>繊維製品　</v>
      </c>
      <c r="J51" s="546" t="str">
        <v>パルプ・紙・木製品</v>
      </c>
      <c r="K51" s="546" t="str">
        <v>化学製品  　　　  　</v>
      </c>
      <c r="L51" s="546" t="str">
        <v>石油・石炭製品　　　</v>
      </c>
      <c r="M51" s="546" t="str">
        <v>プラスチック・ゴム</v>
      </c>
      <c r="N51" s="546" t="str">
        <v>窯業・土石製品　　</v>
      </c>
      <c r="O51" s="546" t="str">
        <v>鉄鋼　　　　　　　　</v>
      </c>
      <c r="P51" s="546" t="str">
        <v>非鉄金属　　　　　　</v>
      </c>
      <c r="Q51" s="546" t="str">
        <v>金属製品　　　　　　</v>
      </c>
      <c r="R51" s="546" t="str">
        <v>はん用機械</v>
      </c>
      <c r="S51" s="546" t="str">
        <v>生産用機械</v>
      </c>
      <c r="T51" s="546" t="str">
        <v>業務用機械</v>
      </c>
      <c r="U51" s="546" t="str">
        <v>電子部品</v>
      </c>
      <c r="V51" s="546" t="str">
        <v>電気機械　　　　　　</v>
      </c>
      <c r="W51" s="546" t="str">
        <v>情報・通信機器</v>
      </c>
      <c r="X51" s="546" t="str">
        <v>輸送機械  　　　　　</v>
      </c>
      <c r="Y51" s="546" t="str">
        <v>その他の製造工業製品</v>
      </c>
      <c r="Z51" s="546" t="str">
        <v>建設　　　　　　　　</v>
      </c>
      <c r="AA51" s="546" t="str">
        <v>電力・ガス・熱供給</v>
      </c>
      <c r="AB51" s="546" t="str">
        <v>水道</v>
      </c>
      <c r="AC51" s="546" t="str">
        <v>廃棄物処理</v>
      </c>
      <c r="AD51" s="546" t="str">
        <v>商業　　　　　　　　</v>
      </c>
      <c r="AE51" s="546" t="str">
        <v>金融・保険　　　　　</v>
      </c>
      <c r="AF51" s="546" t="str">
        <v>不動産　　　　　　　</v>
      </c>
      <c r="AG51" s="546" t="str">
        <v>運輸・郵便　　　</v>
      </c>
      <c r="AH51" s="546" t="str">
        <v>情報通信</v>
      </c>
      <c r="AI51" s="546" t="str">
        <v>公務　　　　　　　　</v>
      </c>
      <c r="AJ51" s="546" t="str">
        <v>教育・研究　　　　　</v>
      </c>
      <c r="AK51" s="546" t="str">
        <v>医療・福祉</v>
      </c>
      <c r="AL51" s="546" t="str">
        <v>その他の非営利団体サービス</v>
      </c>
      <c r="AM51" s="546" t="str">
        <v>対事業所サービス</v>
      </c>
      <c r="AN51" s="546" t="str">
        <v>宿泊業</v>
      </c>
      <c r="AO51" s="546" t="str">
        <v>飲食サービス</v>
      </c>
      <c r="AP51" s="546" t="str">
        <v>娯楽サービス</v>
      </c>
      <c r="AQ51" s="546" t="str">
        <v>対個人サービス</v>
      </c>
      <c r="AR51" s="546" t="str">
        <v>事務用品</v>
      </c>
      <c r="AS51" s="546" t="str">
        <v>分類不明</v>
      </c>
      <c r="AT51" s="94" t="s">
        <v>586</v>
      </c>
      <c r="AU51" s="94"/>
      <c r="AV51" s="30" t="s">
        <v>90</v>
      </c>
      <c r="AW51" s="94" t="s">
        <v>586</v>
      </c>
    </row>
    <row r="52" spans="3:49" s="31" customFormat="1" ht="14.25" customHeight="1">
      <c r="C52" s="74" t="s">
        <v>114</v>
      </c>
      <c r="D52" s="75">
        <f t="array" ref="D52:AS54">+詳細1!D25:AS27</f>
        <v>0</v>
      </c>
      <c r="E52" s="75">
        <v>0</v>
      </c>
      <c r="F52" s="75">
        <v>0</v>
      </c>
      <c r="G52" s="75">
        <v>0</v>
      </c>
      <c r="H52" s="75">
        <v>0</v>
      </c>
      <c r="I52" s="75">
        <v>0</v>
      </c>
      <c r="J52" s="75">
        <v>0</v>
      </c>
      <c r="K52" s="75">
        <v>0</v>
      </c>
      <c r="L52" s="75">
        <v>0</v>
      </c>
      <c r="M52" s="75">
        <v>0</v>
      </c>
      <c r="N52" s="75">
        <v>0</v>
      </c>
      <c r="O52" s="75">
        <v>0</v>
      </c>
      <c r="P52" s="75">
        <v>0</v>
      </c>
      <c r="Q52" s="92">
        <v>0</v>
      </c>
      <c r="R52" s="92">
        <v>0</v>
      </c>
      <c r="S52" s="92">
        <v>0</v>
      </c>
      <c r="T52" s="92">
        <v>0</v>
      </c>
      <c r="U52" s="92">
        <v>0</v>
      </c>
      <c r="V52" s="92">
        <v>0</v>
      </c>
      <c r="W52" s="75">
        <v>0</v>
      </c>
      <c r="X52" s="75">
        <v>0</v>
      </c>
      <c r="Y52" s="75">
        <v>0</v>
      </c>
      <c r="Z52" s="75">
        <v>0</v>
      </c>
      <c r="AA52" s="75">
        <v>0</v>
      </c>
      <c r="AB52" s="75">
        <v>0</v>
      </c>
      <c r="AC52" s="75">
        <v>0</v>
      </c>
      <c r="AD52" s="75">
        <v>0</v>
      </c>
      <c r="AE52" s="75">
        <v>0</v>
      </c>
      <c r="AF52" s="75">
        <v>0</v>
      </c>
      <c r="AG52" s="75">
        <v>0</v>
      </c>
      <c r="AH52" s="75">
        <v>0</v>
      </c>
      <c r="AI52" s="75">
        <v>0</v>
      </c>
      <c r="AJ52" s="75">
        <v>0</v>
      </c>
      <c r="AK52" s="75">
        <v>0</v>
      </c>
      <c r="AL52" s="75">
        <v>0</v>
      </c>
      <c r="AM52" s="75">
        <v>0</v>
      </c>
      <c r="AN52" s="75">
        <v>0</v>
      </c>
      <c r="AO52" s="75">
        <v>0</v>
      </c>
      <c r="AP52" s="75">
        <v>0</v>
      </c>
      <c r="AQ52" s="75">
        <v>0</v>
      </c>
      <c r="AR52" s="75">
        <v>0</v>
      </c>
      <c r="AS52" s="75">
        <v>0</v>
      </c>
      <c r="AT52" s="94" t="s">
        <v>586</v>
      </c>
      <c r="AV52" s="568">
        <f>+SUM(D52:AS52)-X58</f>
        <v>0</v>
      </c>
    </row>
    <row r="53" spans="3:49" s="31" customFormat="1" ht="14.25" customHeight="1">
      <c r="C53" s="77" t="s">
        <v>115</v>
      </c>
      <c r="D53" s="37">
        <v>0</v>
      </c>
      <c r="E53" s="37">
        <v>0</v>
      </c>
      <c r="F53" s="37">
        <v>0</v>
      </c>
      <c r="G53" s="37">
        <v>0</v>
      </c>
      <c r="H53" s="37">
        <v>0</v>
      </c>
      <c r="I53" s="37">
        <v>0</v>
      </c>
      <c r="J53" s="37">
        <v>0</v>
      </c>
      <c r="K53" s="37">
        <v>0</v>
      </c>
      <c r="L53" s="37">
        <v>0</v>
      </c>
      <c r="M53" s="37">
        <v>0</v>
      </c>
      <c r="N53" s="37">
        <v>0</v>
      </c>
      <c r="O53" s="37">
        <v>0</v>
      </c>
      <c r="P53" s="37">
        <v>0</v>
      </c>
      <c r="Q53" s="93">
        <v>0</v>
      </c>
      <c r="R53" s="93">
        <v>0</v>
      </c>
      <c r="S53" s="93">
        <v>0</v>
      </c>
      <c r="T53" s="93">
        <v>0</v>
      </c>
      <c r="U53" s="93">
        <v>0</v>
      </c>
      <c r="V53" s="93">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94" t="s">
        <v>586</v>
      </c>
      <c r="AV53" s="568">
        <f t="shared" ref="AV53:AV55" si="7">+SUM(D53:AS53)-X59</f>
        <v>0</v>
      </c>
    </row>
    <row r="54" spans="3:49" s="31" customFormat="1" ht="14.25" customHeight="1">
      <c r="C54" s="77" t="s">
        <v>116</v>
      </c>
      <c r="D54" s="37">
        <v>0</v>
      </c>
      <c r="E54" s="37">
        <v>0</v>
      </c>
      <c r="F54" s="37">
        <v>0</v>
      </c>
      <c r="G54" s="37">
        <v>0</v>
      </c>
      <c r="H54" s="37">
        <v>0</v>
      </c>
      <c r="I54" s="37">
        <v>0</v>
      </c>
      <c r="J54" s="37">
        <v>0</v>
      </c>
      <c r="K54" s="37">
        <v>0</v>
      </c>
      <c r="L54" s="37">
        <v>0</v>
      </c>
      <c r="M54" s="37">
        <v>0</v>
      </c>
      <c r="N54" s="37">
        <v>0</v>
      </c>
      <c r="O54" s="37">
        <v>0</v>
      </c>
      <c r="P54" s="37">
        <v>0</v>
      </c>
      <c r="Q54" s="93">
        <v>0</v>
      </c>
      <c r="R54" s="93">
        <v>0</v>
      </c>
      <c r="S54" s="93">
        <v>0</v>
      </c>
      <c r="T54" s="93">
        <v>0</v>
      </c>
      <c r="U54" s="93">
        <v>0</v>
      </c>
      <c r="V54" s="93">
        <v>0</v>
      </c>
      <c r="W54" s="37">
        <v>0</v>
      </c>
      <c r="X54" s="37">
        <v>0</v>
      </c>
      <c r="Y54" s="37">
        <v>0</v>
      </c>
      <c r="Z54" s="37">
        <v>0</v>
      </c>
      <c r="AA54" s="37">
        <v>0</v>
      </c>
      <c r="AB54" s="37">
        <v>0</v>
      </c>
      <c r="AC54" s="37">
        <v>0</v>
      </c>
      <c r="AD54" s="37">
        <v>0</v>
      </c>
      <c r="AE54" s="37">
        <v>0</v>
      </c>
      <c r="AF54" s="37">
        <v>0</v>
      </c>
      <c r="AG54" s="37">
        <v>0</v>
      </c>
      <c r="AH54" s="37">
        <v>0</v>
      </c>
      <c r="AI54" s="37">
        <v>0</v>
      </c>
      <c r="AJ54" s="37">
        <v>0</v>
      </c>
      <c r="AK54" s="37">
        <v>0</v>
      </c>
      <c r="AL54" s="37">
        <v>0</v>
      </c>
      <c r="AM54" s="37">
        <v>0</v>
      </c>
      <c r="AN54" s="37">
        <v>0</v>
      </c>
      <c r="AO54" s="37">
        <v>0</v>
      </c>
      <c r="AP54" s="37">
        <v>0</v>
      </c>
      <c r="AQ54" s="37">
        <v>0</v>
      </c>
      <c r="AR54" s="37">
        <v>0</v>
      </c>
      <c r="AS54" s="37">
        <v>0</v>
      </c>
      <c r="AT54" s="94" t="s">
        <v>586</v>
      </c>
      <c r="AV54" s="568">
        <f t="shared" si="7"/>
        <v>0</v>
      </c>
    </row>
    <row r="55" spans="3:49" s="31" customFormat="1" ht="14.25" customHeight="1">
      <c r="C55" s="77" t="s">
        <v>107</v>
      </c>
      <c r="D55" s="37">
        <f t="shared" ref="D55:AS55" si="8">SUM(D52:D54)</f>
        <v>0</v>
      </c>
      <c r="E55" s="37">
        <f t="shared" si="8"/>
        <v>0</v>
      </c>
      <c r="F55" s="37">
        <f t="shared" si="8"/>
        <v>0</v>
      </c>
      <c r="G55" s="37">
        <f t="shared" si="8"/>
        <v>0</v>
      </c>
      <c r="H55" s="37">
        <f t="shared" si="8"/>
        <v>0</v>
      </c>
      <c r="I55" s="37">
        <f t="shared" si="8"/>
        <v>0</v>
      </c>
      <c r="J55" s="37">
        <f t="shared" si="8"/>
        <v>0</v>
      </c>
      <c r="K55" s="37">
        <f t="shared" si="8"/>
        <v>0</v>
      </c>
      <c r="L55" s="37">
        <f t="shared" si="8"/>
        <v>0</v>
      </c>
      <c r="M55" s="37">
        <f t="shared" si="8"/>
        <v>0</v>
      </c>
      <c r="N55" s="37">
        <f t="shared" si="8"/>
        <v>0</v>
      </c>
      <c r="O55" s="37">
        <f t="shared" si="8"/>
        <v>0</v>
      </c>
      <c r="P55" s="37">
        <f t="shared" si="8"/>
        <v>0</v>
      </c>
      <c r="Q55" s="93">
        <f t="shared" si="8"/>
        <v>0</v>
      </c>
      <c r="R55" s="93">
        <f t="shared" si="8"/>
        <v>0</v>
      </c>
      <c r="S55" s="93">
        <f t="shared" si="8"/>
        <v>0</v>
      </c>
      <c r="T55" s="93">
        <f t="shared" si="8"/>
        <v>0</v>
      </c>
      <c r="U55" s="93">
        <f t="shared" si="8"/>
        <v>0</v>
      </c>
      <c r="V55" s="93">
        <f t="shared" si="8"/>
        <v>0</v>
      </c>
      <c r="W55" s="37">
        <f t="shared" si="8"/>
        <v>0</v>
      </c>
      <c r="X55" s="41">
        <f t="shared" si="8"/>
        <v>0</v>
      </c>
      <c r="Y55" s="41">
        <f t="shared" si="8"/>
        <v>0</v>
      </c>
      <c r="Z55" s="41">
        <f t="shared" si="8"/>
        <v>0</v>
      </c>
      <c r="AA55" s="41">
        <f t="shared" si="8"/>
        <v>0</v>
      </c>
      <c r="AB55" s="41">
        <f t="shared" si="8"/>
        <v>0</v>
      </c>
      <c r="AC55" s="41">
        <f t="shared" si="8"/>
        <v>0</v>
      </c>
      <c r="AD55" s="41">
        <f t="shared" si="8"/>
        <v>0</v>
      </c>
      <c r="AE55" s="41">
        <f t="shared" si="8"/>
        <v>0</v>
      </c>
      <c r="AF55" s="41">
        <f t="shared" si="8"/>
        <v>0</v>
      </c>
      <c r="AG55" s="41">
        <f t="shared" si="8"/>
        <v>0</v>
      </c>
      <c r="AH55" s="41">
        <f t="shared" si="8"/>
        <v>0</v>
      </c>
      <c r="AI55" s="41">
        <f t="shared" si="8"/>
        <v>0</v>
      </c>
      <c r="AJ55" s="41">
        <f t="shared" si="8"/>
        <v>0</v>
      </c>
      <c r="AK55" s="41">
        <f t="shared" si="8"/>
        <v>0</v>
      </c>
      <c r="AL55" s="41">
        <f t="shared" si="8"/>
        <v>0</v>
      </c>
      <c r="AM55" s="41">
        <f t="shared" si="8"/>
        <v>0</v>
      </c>
      <c r="AN55" s="41">
        <f t="shared" si="8"/>
        <v>0</v>
      </c>
      <c r="AO55" s="41">
        <f t="shared" si="8"/>
        <v>0</v>
      </c>
      <c r="AP55" s="41">
        <f t="shared" si="8"/>
        <v>0</v>
      </c>
      <c r="AQ55" s="41">
        <f t="shared" si="8"/>
        <v>0</v>
      </c>
      <c r="AR55" s="41">
        <f t="shared" si="8"/>
        <v>0</v>
      </c>
      <c r="AS55" s="41">
        <f t="shared" si="8"/>
        <v>0</v>
      </c>
      <c r="AT55" s="94" t="s">
        <v>586</v>
      </c>
      <c r="AV55" s="568">
        <f t="shared" si="7"/>
        <v>0</v>
      </c>
    </row>
    <row r="56" spans="3:49" s="31" customFormat="1" ht="13.5">
      <c r="C56" s="47"/>
      <c r="D56" s="545">
        <f t="array" ref="D56:W57">+Z50:AS51</f>
        <v>23</v>
      </c>
      <c r="E56" s="545">
        <v>24</v>
      </c>
      <c r="F56" s="545">
        <v>25</v>
      </c>
      <c r="G56" s="545">
        <v>26</v>
      </c>
      <c r="H56" s="545">
        <v>27</v>
      </c>
      <c r="I56" s="545">
        <v>28</v>
      </c>
      <c r="J56" s="545">
        <v>29</v>
      </c>
      <c r="K56" s="545">
        <v>30</v>
      </c>
      <c r="L56" s="545">
        <v>31</v>
      </c>
      <c r="M56" s="545">
        <v>32</v>
      </c>
      <c r="N56" s="545">
        <v>33</v>
      </c>
      <c r="O56" s="545">
        <v>34</v>
      </c>
      <c r="P56" s="545">
        <v>35</v>
      </c>
      <c r="Q56" s="545">
        <v>36</v>
      </c>
      <c r="R56" s="545">
        <v>37</v>
      </c>
      <c r="S56" s="545">
        <v>38</v>
      </c>
      <c r="T56" s="545">
        <v>39</v>
      </c>
      <c r="U56" s="545">
        <v>40</v>
      </c>
      <c r="V56" s="545">
        <v>41</v>
      </c>
      <c r="W56" s="545">
        <v>42</v>
      </c>
      <c r="X56" s="545"/>
      <c r="Z56" s="94"/>
      <c r="AA56" s="94" t="s">
        <v>674</v>
      </c>
      <c r="AT56" s="94" t="s">
        <v>586</v>
      </c>
    </row>
    <row r="57" spans="3:49" s="31" customFormat="1" ht="54">
      <c r="C57" s="73" t="s">
        <v>56</v>
      </c>
      <c r="D57" s="546" t="str">
        <v>建設　　　　　　　　</v>
      </c>
      <c r="E57" s="546" t="str">
        <v>電力・ガス・熱供給</v>
      </c>
      <c r="F57" s="546" t="str">
        <v>水道</v>
      </c>
      <c r="G57" s="546" t="str">
        <v>廃棄物処理</v>
      </c>
      <c r="H57" s="546" t="str">
        <v>商業　　　　　　　　</v>
      </c>
      <c r="I57" s="546" t="str">
        <v>金融・保険　　　　　</v>
      </c>
      <c r="J57" s="546" t="str">
        <v>不動産　　　　　　　</v>
      </c>
      <c r="K57" s="546" t="str">
        <v>運輸・郵便　　　</v>
      </c>
      <c r="L57" s="546" t="str">
        <v>情報通信</v>
      </c>
      <c r="M57" s="546" t="str">
        <v>公務　　　　　　　　</v>
      </c>
      <c r="N57" s="546" t="str">
        <v>教育・研究　　　　　</v>
      </c>
      <c r="O57" s="546" t="str">
        <v>医療・福祉</v>
      </c>
      <c r="P57" s="546" t="str">
        <v>その他の非営利団体サービス</v>
      </c>
      <c r="Q57" s="546" t="str">
        <v>対事業所サービス</v>
      </c>
      <c r="R57" s="546" t="str">
        <v>宿泊業</v>
      </c>
      <c r="S57" s="546" t="str">
        <v>飲食サービス</v>
      </c>
      <c r="T57" s="546" t="str">
        <v>娯楽サービス</v>
      </c>
      <c r="U57" s="546" t="str">
        <v>対個人サービス</v>
      </c>
      <c r="V57" s="546" t="str">
        <v>事務用品</v>
      </c>
      <c r="W57" s="546" t="str">
        <v>分類不明</v>
      </c>
      <c r="X57" s="546" t="s">
        <v>90</v>
      </c>
      <c r="Z57" s="94"/>
      <c r="AA57" s="94" t="s">
        <v>674</v>
      </c>
      <c r="AT57" s="94" t="s">
        <v>586</v>
      </c>
    </row>
    <row r="58" spans="3:49" s="31" customFormat="1" ht="13.5">
      <c r="C58" s="74" t="s">
        <v>114</v>
      </c>
      <c r="D58" s="75">
        <f t="array" ref="D58:W61">+Z52:AS55</f>
        <v>0</v>
      </c>
      <c r="E58" s="75">
        <v>0</v>
      </c>
      <c r="F58" s="75">
        <v>0</v>
      </c>
      <c r="G58" s="75">
        <v>0</v>
      </c>
      <c r="H58" s="75">
        <v>0</v>
      </c>
      <c r="I58" s="75">
        <v>0</v>
      </c>
      <c r="J58" s="75">
        <v>0</v>
      </c>
      <c r="K58" s="75">
        <v>0</v>
      </c>
      <c r="L58" s="75">
        <v>0</v>
      </c>
      <c r="M58" s="75">
        <v>0</v>
      </c>
      <c r="N58" s="75">
        <v>0</v>
      </c>
      <c r="O58" s="75">
        <v>0</v>
      </c>
      <c r="P58" s="75">
        <v>0</v>
      </c>
      <c r="Q58" s="92">
        <v>0</v>
      </c>
      <c r="R58" s="92">
        <v>0</v>
      </c>
      <c r="S58" s="92">
        <v>0</v>
      </c>
      <c r="T58" s="92">
        <v>0</v>
      </c>
      <c r="U58" s="92">
        <v>0</v>
      </c>
      <c r="V58" s="92">
        <v>0</v>
      </c>
      <c r="W58" s="75">
        <v>0</v>
      </c>
      <c r="X58" s="75">
        <f>SUM(D52:Y52,D58:W58)</f>
        <v>0</v>
      </c>
      <c r="Z58" s="94"/>
      <c r="AA58" s="94">
        <f>+AV52</f>
        <v>0</v>
      </c>
      <c r="AT58" s="94" t="s">
        <v>586</v>
      </c>
    </row>
    <row r="59" spans="3:49" s="31" customFormat="1" ht="13.5">
      <c r="C59" s="77" t="s">
        <v>115</v>
      </c>
      <c r="D59" s="93">
        <v>0</v>
      </c>
      <c r="E59" s="93">
        <v>0</v>
      </c>
      <c r="F59" s="93">
        <v>0</v>
      </c>
      <c r="G59" s="93">
        <v>0</v>
      </c>
      <c r="H59" s="93">
        <v>0</v>
      </c>
      <c r="I59" s="93">
        <v>0</v>
      </c>
      <c r="J59" s="93">
        <v>0</v>
      </c>
      <c r="K59" s="93">
        <v>0</v>
      </c>
      <c r="L59" s="93">
        <v>0</v>
      </c>
      <c r="M59" s="93">
        <v>0</v>
      </c>
      <c r="N59" s="93">
        <v>0</v>
      </c>
      <c r="O59" s="93">
        <v>0</v>
      </c>
      <c r="P59" s="93">
        <v>0</v>
      </c>
      <c r="Q59" s="93">
        <v>0</v>
      </c>
      <c r="R59" s="93">
        <v>0</v>
      </c>
      <c r="S59" s="93">
        <v>0</v>
      </c>
      <c r="T59" s="93">
        <v>0</v>
      </c>
      <c r="U59" s="93">
        <v>0</v>
      </c>
      <c r="V59" s="93">
        <v>0</v>
      </c>
      <c r="W59" s="37">
        <v>0</v>
      </c>
      <c r="X59" s="37">
        <f>SUM(D53:Y53,D59:W59)</f>
        <v>0</v>
      </c>
      <c r="Z59" s="94"/>
      <c r="AA59" s="94">
        <f>+AV53</f>
        <v>0</v>
      </c>
      <c r="AT59" s="94" t="s">
        <v>586</v>
      </c>
    </row>
    <row r="60" spans="3:49" s="31" customFormat="1" ht="14.25" customHeight="1">
      <c r="C60" s="77" t="s">
        <v>116</v>
      </c>
      <c r="D60" s="37">
        <v>0</v>
      </c>
      <c r="E60" s="37">
        <v>0</v>
      </c>
      <c r="F60" s="37">
        <v>0</v>
      </c>
      <c r="G60" s="37">
        <v>0</v>
      </c>
      <c r="H60" s="37">
        <v>0</v>
      </c>
      <c r="I60" s="37">
        <v>0</v>
      </c>
      <c r="J60" s="37">
        <v>0</v>
      </c>
      <c r="K60" s="37">
        <v>0</v>
      </c>
      <c r="L60" s="37">
        <v>0</v>
      </c>
      <c r="M60" s="37">
        <v>0</v>
      </c>
      <c r="N60" s="37">
        <v>0</v>
      </c>
      <c r="O60" s="37">
        <v>0</v>
      </c>
      <c r="P60" s="37">
        <v>0</v>
      </c>
      <c r="Q60" s="93">
        <v>0</v>
      </c>
      <c r="R60" s="93">
        <v>0</v>
      </c>
      <c r="S60" s="93">
        <v>0</v>
      </c>
      <c r="T60" s="93">
        <v>0</v>
      </c>
      <c r="U60" s="93">
        <v>0</v>
      </c>
      <c r="V60" s="93">
        <v>0</v>
      </c>
      <c r="W60" s="37">
        <v>0</v>
      </c>
      <c r="X60" s="37">
        <f>SUM(D54:Y54,D60:W60)</f>
        <v>0</v>
      </c>
      <c r="Z60" s="94"/>
      <c r="AA60" s="94">
        <f>+AV54</f>
        <v>0</v>
      </c>
      <c r="AT60" s="94" t="s">
        <v>586</v>
      </c>
    </row>
    <row r="61" spans="3:49" s="31" customFormat="1" ht="14.25" customHeight="1">
      <c r="C61" s="79" t="s">
        <v>107</v>
      </c>
      <c r="D61" s="41">
        <v>0</v>
      </c>
      <c r="E61" s="41">
        <v>0</v>
      </c>
      <c r="F61" s="41">
        <v>0</v>
      </c>
      <c r="G61" s="41">
        <v>0</v>
      </c>
      <c r="H61" s="41">
        <v>0</v>
      </c>
      <c r="I61" s="41">
        <v>0</v>
      </c>
      <c r="J61" s="41">
        <v>0</v>
      </c>
      <c r="K61" s="41">
        <v>0</v>
      </c>
      <c r="L61" s="41">
        <v>0</v>
      </c>
      <c r="M61" s="41">
        <v>0</v>
      </c>
      <c r="N61" s="41">
        <v>0</v>
      </c>
      <c r="O61" s="41">
        <v>0</v>
      </c>
      <c r="P61" s="41">
        <v>0</v>
      </c>
      <c r="Q61" s="41">
        <v>0</v>
      </c>
      <c r="R61" s="41">
        <v>0</v>
      </c>
      <c r="S61" s="41">
        <v>0</v>
      </c>
      <c r="T61" s="41">
        <v>0</v>
      </c>
      <c r="U61" s="41">
        <v>0</v>
      </c>
      <c r="V61" s="41">
        <v>0</v>
      </c>
      <c r="W61" s="41">
        <v>0</v>
      </c>
      <c r="X61" s="41">
        <f>SUM(D55:Y55,D61:W61)</f>
        <v>0</v>
      </c>
      <c r="Z61" s="94"/>
      <c r="AA61" s="94">
        <f>+AV55</f>
        <v>0</v>
      </c>
      <c r="AT61" s="94" t="s">
        <v>586</v>
      </c>
    </row>
    <row r="62" spans="3:49" s="31" customFormat="1" ht="14.25" customHeight="1">
      <c r="D62" s="94"/>
      <c r="E62" s="94"/>
      <c r="F62" s="94"/>
      <c r="G62" s="94"/>
      <c r="H62" s="94"/>
      <c r="I62" s="94"/>
      <c r="J62" s="94"/>
      <c r="K62" s="94"/>
      <c r="L62" s="94"/>
      <c r="M62" s="94"/>
      <c r="N62" s="94"/>
      <c r="O62" s="94"/>
      <c r="P62" s="94"/>
      <c r="Q62" s="94"/>
      <c r="R62" s="94"/>
      <c r="S62" s="94"/>
      <c r="T62" s="94"/>
      <c r="U62" s="94"/>
      <c r="V62" s="94"/>
      <c r="W62" s="94"/>
      <c r="X62" s="50"/>
      <c r="AT62" s="94" t="s">
        <v>586</v>
      </c>
    </row>
    <row r="63" spans="3:49" s="31" customFormat="1" ht="17.25">
      <c r="C63" s="32" t="s">
        <v>223</v>
      </c>
      <c r="D63" s="25"/>
      <c r="E63" s="25"/>
      <c r="F63" s="69"/>
      <c r="G63" s="70"/>
      <c r="H63" s="25"/>
      <c r="I63" s="25"/>
      <c r="J63" s="71"/>
      <c r="K63" s="72"/>
      <c r="L63" s="25"/>
      <c r="M63" s="25"/>
      <c r="N63" s="25"/>
      <c r="O63" s="25"/>
      <c r="P63" s="25"/>
      <c r="Q63" s="25"/>
      <c r="R63" s="25"/>
      <c r="S63" s="25"/>
      <c r="T63" s="25"/>
      <c r="U63" s="25"/>
      <c r="V63" s="25"/>
      <c r="W63" s="94"/>
      <c r="X63" s="50"/>
      <c r="AT63" s="94" t="s">
        <v>586</v>
      </c>
    </row>
    <row r="64" spans="3:49" s="31" customFormat="1" ht="14.25" customHeight="1">
      <c r="C64" s="47"/>
      <c r="D64" s="596">
        <f t="array" ref="D64:AS65">+TRANSPOSE('入力 _県内外'!$B$6:$C$47)</f>
        <v>1</v>
      </c>
      <c r="E64" s="596">
        <v>2</v>
      </c>
      <c r="F64" s="596">
        <v>3</v>
      </c>
      <c r="G64" s="596">
        <v>4</v>
      </c>
      <c r="H64" s="596">
        <v>5</v>
      </c>
      <c r="I64" s="596">
        <v>6</v>
      </c>
      <c r="J64" s="596">
        <v>7</v>
      </c>
      <c r="K64" s="596">
        <v>8</v>
      </c>
      <c r="L64" s="596">
        <v>9</v>
      </c>
      <c r="M64" s="596">
        <v>10</v>
      </c>
      <c r="N64" s="596">
        <v>11</v>
      </c>
      <c r="O64" s="596">
        <v>12</v>
      </c>
      <c r="P64" s="596">
        <v>13</v>
      </c>
      <c r="Q64" s="596">
        <v>14</v>
      </c>
      <c r="R64" s="596">
        <v>15</v>
      </c>
      <c r="S64" s="596">
        <v>16</v>
      </c>
      <c r="T64" s="596">
        <v>17</v>
      </c>
      <c r="U64" s="596">
        <v>18</v>
      </c>
      <c r="V64" s="596">
        <v>19</v>
      </c>
      <c r="W64" s="596">
        <v>20</v>
      </c>
      <c r="X64" s="596">
        <v>21</v>
      </c>
      <c r="Y64" s="596">
        <v>22</v>
      </c>
      <c r="Z64" s="596">
        <v>23</v>
      </c>
      <c r="AA64" s="596">
        <v>24</v>
      </c>
      <c r="AB64" s="596">
        <v>25</v>
      </c>
      <c r="AC64" s="596">
        <v>26</v>
      </c>
      <c r="AD64" s="596">
        <v>27</v>
      </c>
      <c r="AE64" s="596">
        <v>28</v>
      </c>
      <c r="AF64" s="596">
        <v>29</v>
      </c>
      <c r="AG64" s="596">
        <v>30</v>
      </c>
      <c r="AH64" s="596">
        <v>31</v>
      </c>
      <c r="AI64" s="596">
        <v>32</v>
      </c>
      <c r="AJ64" s="596">
        <v>33</v>
      </c>
      <c r="AK64" s="596">
        <v>34</v>
      </c>
      <c r="AL64" s="596">
        <v>35</v>
      </c>
      <c r="AM64" s="596">
        <v>36</v>
      </c>
      <c r="AN64" s="596">
        <v>37</v>
      </c>
      <c r="AO64" s="596">
        <v>38</v>
      </c>
      <c r="AP64" s="596">
        <v>39</v>
      </c>
      <c r="AQ64" s="596">
        <v>40</v>
      </c>
      <c r="AR64" s="596">
        <v>41</v>
      </c>
      <c r="AS64" s="596">
        <v>42</v>
      </c>
      <c r="AT64" s="94" t="s">
        <v>586</v>
      </c>
      <c r="AU64" s="94"/>
      <c r="AV64" s="47"/>
      <c r="AW64" s="94" t="s">
        <v>586</v>
      </c>
    </row>
    <row r="65" spans="3:49" s="31" customFormat="1" ht="36.75" customHeight="1">
      <c r="C65" s="73" t="s">
        <v>56</v>
      </c>
      <c r="D65" s="546" t="str">
        <v>農業　　　　　</v>
      </c>
      <c r="E65" s="546" t="str">
        <v>林業　　　　　</v>
      </c>
      <c r="F65" s="546" t="str">
        <v>漁業　　　　</v>
      </c>
      <c r="G65" s="546" t="str">
        <v>鉱業</v>
      </c>
      <c r="H65" s="546" t="str">
        <v>飲食料品　　　　　　　</v>
      </c>
      <c r="I65" s="546" t="str">
        <v>繊維製品　</v>
      </c>
      <c r="J65" s="546" t="str">
        <v>パルプ・紙・木製品</v>
      </c>
      <c r="K65" s="546" t="str">
        <v>化学製品  　　　  　</v>
      </c>
      <c r="L65" s="546" t="str">
        <v>石油・石炭製品　　　</v>
      </c>
      <c r="M65" s="546" t="str">
        <v>プラスチック・ゴム</v>
      </c>
      <c r="N65" s="546" t="str">
        <v>窯業・土石製品　　</v>
      </c>
      <c r="O65" s="546" t="str">
        <v>鉄鋼　　　　　　　　</v>
      </c>
      <c r="P65" s="546" t="str">
        <v>非鉄金属　　　　　　</v>
      </c>
      <c r="Q65" s="546" t="str">
        <v>金属製品　　　　　　</v>
      </c>
      <c r="R65" s="546" t="str">
        <v>はん用機械</v>
      </c>
      <c r="S65" s="546" t="str">
        <v>生産用機械</v>
      </c>
      <c r="T65" s="546" t="str">
        <v>業務用機械</v>
      </c>
      <c r="U65" s="546" t="str">
        <v>電子部品</v>
      </c>
      <c r="V65" s="546" t="str">
        <v>電気機械　　　　　　</v>
      </c>
      <c r="W65" s="546" t="str">
        <v>情報・通信機器</v>
      </c>
      <c r="X65" s="546" t="str">
        <v>輸送機械  　　　　　</v>
      </c>
      <c r="Y65" s="546" t="str">
        <v>その他の製造工業製品</v>
      </c>
      <c r="Z65" s="546" t="str">
        <v>建設　　　　　　　　</v>
      </c>
      <c r="AA65" s="546" t="str">
        <v>電力・ガス・熱供給</v>
      </c>
      <c r="AB65" s="546" t="str">
        <v>水道</v>
      </c>
      <c r="AC65" s="546" t="str">
        <v>廃棄物処理</v>
      </c>
      <c r="AD65" s="546" t="str">
        <v>商業　　　　　　　　</v>
      </c>
      <c r="AE65" s="546" t="str">
        <v>金融・保険　　　　　</v>
      </c>
      <c r="AF65" s="546" t="str">
        <v>不動産　　　　　　　</v>
      </c>
      <c r="AG65" s="546" t="str">
        <v>運輸・郵便　　　</v>
      </c>
      <c r="AH65" s="546" t="str">
        <v>情報通信</v>
      </c>
      <c r="AI65" s="546" t="str">
        <v>公務　　　　　　　　</v>
      </c>
      <c r="AJ65" s="546" t="str">
        <v>教育・研究　　　　　</v>
      </c>
      <c r="AK65" s="546" t="str">
        <v>医療・福祉</v>
      </c>
      <c r="AL65" s="546" t="str">
        <v>その他の非営利団体サービス</v>
      </c>
      <c r="AM65" s="546" t="str">
        <v>対事業所サービス</v>
      </c>
      <c r="AN65" s="546" t="str">
        <v>宿泊業</v>
      </c>
      <c r="AO65" s="546" t="str">
        <v>飲食サービス</v>
      </c>
      <c r="AP65" s="546" t="str">
        <v>娯楽サービス</v>
      </c>
      <c r="AQ65" s="546" t="str">
        <v>対個人サービス</v>
      </c>
      <c r="AR65" s="546" t="str">
        <v>事務用品</v>
      </c>
      <c r="AS65" s="546" t="str">
        <v>分類不明</v>
      </c>
      <c r="AT65" s="94" t="s">
        <v>586</v>
      </c>
      <c r="AU65" s="94"/>
      <c r="AV65" s="30" t="s">
        <v>90</v>
      </c>
      <c r="AW65" s="94" t="s">
        <v>586</v>
      </c>
    </row>
    <row r="66" spans="3:49" s="31" customFormat="1" ht="14.25" customHeight="1">
      <c r="C66" s="74" t="s">
        <v>219</v>
      </c>
      <c r="D66" s="96">
        <f t="array" ref="D66:AS66">+TRANSPOSE(係数!J46:J87)</f>
        <v>0.46526646538932237</v>
      </c>
      <c r="E66" s="96">
        <v>0.66840796084760723</v>
      </c>
      <c r="F66" s="96">
        <v>0.51182813572796626</v>
      </c>
      <c r="G66" s="96">
        <v>0.4488544635727581</v>
      </c>
      <c r="H66" s="96">
        <v>0.36469910008551054</v>
      </c>
      <c r="I66" s="96">
        <v>0.33928693964671464</v>
      </c>
      <c r="J66" s="96">
        <v>0.31382000783532432</v>
      </c>
      <c r="K66" s="96">
        <v>0.24912627968044185</v>
      </c>
      <c r="L66" s="96">
        <v>0.22322200833512137</v>
      </c>
      <c r="M66" s="96">
        <v>0.31232800928408477</v>
      </c>
      <c r="N66" s="96">
        <v>0.43831030722993902</v>
      </c>
      <c r="O66" s="96">
        <v>0.1871809311524556</v>
      </c>
      <c r="P66" s="97">
        <v>0.23065261337450582</v>
      </c>
      <c r="Q66" s="96">
        <v>0.37806810702576027</v>
      </c>
      <c r="R66" s="96">
        <v>0.38205326456738903</v>
      </c>
      <c r="S66" s="96">
        <v>0.40666124577872914</v>
      </c>
      <c r="T66" s="96">
        <v>0.32798738513798226</v>
      </c>
      <c r="U66" s="96">
        <v>0.27215075885482687</v>
      </c>
      <c r="V66" s="96">
        <v>0.30672580972270214</v>
      </c>
      <c r="W66" s="573">
        <v>0.26601266464392281</v>
      </c>
      <c r="X66" s="99">
        <v>0.20072876842457094</v>
      </c>
      <c r="Y66" s="99">
        <v>0.42709223382976236</v>
      </c>
      <c r="Z66" s="99">
        <v>0.45093348694724278</v>
      </c>
      <c r="AA66" s="99">
        <v>0.22707188532180705</v>
      </c>
      <c r="AB66" s="99">
        <v>0.47698231872551622</v>
      </c>
      <c r="AC66" s="99">
        <v>0.72423358536479421</v>
      </c>
      <c r="AD66" s="99">
        <v>0.68397298691473174</v>
      </c>
      <c r="AE66" s="99">
        <v>0.65727360909975463</v>
      </c>
      <c r="AF66" s="99">
        <v>0.80482208906729924</v>
      </c>
      <c r="AG66" s="99">
        <v>0.61555693564385727</v>
      </c>
      <c r="AH66" s="99">
        <v>0.52507670835309561</v>
      </c>
      <c r="AI66" s="99">
        <v>0.68311624629122281</v>
      </c>
      <c r="AJ66" s="99">
        <v>0.75520402549041332</v>
      </c>
      <c r="AK66" s="99">
        <v>0.59179866064568187</v>
      </c>
      <c r="AL66" s="99">
        <v>0.58330740366091538</v>
      </c>
      <c r="AM66" s="99">
        <v>0.61341682234205031</v>
      </c>
      <c r="AN66" s="99">
        <v>0.47649638852957504</v>
      </c>
      <c r="AO66" s="99">
        <v>0.43014706706850458</v>
      </c>
      <c r="AP66" s="99">
        <v>0.69372067700062279</v>
      </c>
      <c r="AQ66" s="75">
        <v>0.69771635293066547</v>
      </c>
      <c r="AR66" s="75">
        <v>0</v>
      </c>
      <c r="AS66" s="75">
        <v>0.39905649246292524</v>
      </c>
      <c r="AT66" s="94" t="s">
        <v>586</v>
      </c>
    </row>
    <row r="67" spans="3:49" s="31" customFormat="1" ht="13.5">
      <c r="C67" s="47"/>
      <c r="D67" s="572">
        <f t="array" ref="D67:W68">+$Z64:$AS65</f>
        <v>23</v>
      </c>
      <c r="E67" s="572">
        <v>24</v>
      </c>
      <c r="F67" s="572">
        <v>25</v>
      </c>
      <c r="G67" s="572">
        <v>26</v>
      </c>
      <c r="H67" s="572">
        <v>27</v>
      </c>
      <c r="I67" s="572">
        <v>28</v>
      </c>
      <c r="J67" s="572">
        <v>29</v>
      </c>
      <c r="K67" s="572">
        <v>30</v>
      </c>
      <c r="L67" s="572">
        <v>31</v>
      </c>
      <c r="M67" s="572">
        <v>32</v>
      </c>
      <c r="N67" s="572">
        <v>33</v>
      </c>
      <c r="O67" s="572">
        <v>34</v>
      </c>
      <c r="P67" s="572">
        <v>35</v>
      </c>
      <c r="Q67" s="572">
        <v>36</v>
      </c>
      <c r="R67" s="572">
        <v>37</v>
      </c>
      <c r="S67" s="572">
        <v>38</v>
      </c>
      <c r="T67" s="572">
        <v>39</v>
      </c>
      <c r="U67" s="572">
        <v>40</v>
      </c>
      <c r="V67" s="572">
        <v>41</v>
      </c>
      <c r="W67" s="572">
        <v>42</v>
      </c>
      <c r="X67" s="42"/>
      <c r="Y67" s="42"/>
      <c r="Z67" s="42"/>
      <c r="AA67" s="42"/>
      <c r="AB67" s="42"/>
      <c r="AC67" s="42"/>
      <c r="AD67" s="42"/>
      <c r="AE67" s="42"/>
      <c r="AF67" s="42"/>
      <c r="AG67" s="42"/>
      <c r="AH67" s="42"/>
      <c r="AI67" s="42"/>
      <c r="AJ67" s="42"/>
      <c r="AK67" s="42"/>
      <c r="AL67" s="42"/>
      <c r="AM67" s="42"/>
      <c r="AN67" s="42"/>
      <c r="AO67" s="42"/>
      <c r="AP67" s="42"/>
      <c r="AQ67" s="94"/>
      <c r="AT67" s="94" t="s">
        <v>586</v>
      </c>
    </row>
    <row r="68" spans="3:49" s="31" customFormat="1" ht="54">
      <c r="C68" s="73" t="s">
        <v>56</v>
      </c>
      <c r="D68" s="546" t="str">
        <v>建設　　　　　　　　</v>
      </c>
      <c r="E68" s="546" t="str">
        <v>電力・ガス・熱供給</v>
      </c>
      <c r="F68" s="546" t="str">
        <v>水道</v>
      </c>
      <c r="G68" s="546" t="str">
        <v>廃棄物処理</v>
      </c>
      <c r="H68" s="546" t="str">
        <v>商業　　　　　　　　</v>
      </c>
      <c r="I68" s="546" t="str">
        <v>金融・保険　　　　　</v>
      </c>
      <c r="J68" s="546" t="str">
        <v>不動産　　　　　　　</v>
      </c>
      <c r="K68" s="546" t="str">
        <v>運輸・郵便　　　</v>
      </c>
      <c r="L68" s="546" t="str">
        <v>情報通信</v>
      </c>
      <c r="M68" s="546" t="str">
        <v>公務　　　　　　　　</v>
      </c>
      <c r="N68" s="546" t="str">
        <v>教育・研究　　　　　</v>
      </c>
      <c r="O68" s="546" t="str">
        <v>医療・福祉</v>
      </c>
      <c r="P68" s="546" t="str">
        <v>その他の非営利団体サービス</v>
      </c>
      <c r="Q68" s="546" t="str">
        <v>対事業所サービス</v>
      </c>
      <c r="R68" s="546" t="str">
        <v>宿泊業</v>
      </c>
      <c r="S68" s="546" t="str">
        <v>飲食サービス</v>
      </c>
      <c r="T68" s="546" t="str">
        <v>娯楽サービス</v>
      </c>
      <c r="U68" s="546" t="str">
        <v>対個人サービス</v>
      </c>
      <c r="V68" s="546" t="str">
        <v>事務用品</v>
      </c>
      <c r="W68" s="546" t="str">
        <v>分類不明</v>
      </c>
      <c r="X68" s="42"/>
      <c r="Y68" s="42"/>
      <c r="Z68" s="42"/>
      <c r="AA68" s="42"/>
      <c r="AB68" s="42"/>
      <c r="AC68" s="42"/>
      <c r="AD68" s="42"/>
      <c r="AE68" s="42"/>
      <c r="AF68" s="42"/>
      <c r="AG68" s="42"/>
      <c r="AH68" s="42"/>
      <c r="AI68" s="42"/>
      <c r="AJ68" s="42"/>
      <c r="AK68" s="42"/>
      <c r="AL68" s="42"/>
      <c r="AM68" s="42"/>
      <c r="AN68" s="42"/>
      <c r="AO68" s="42"/>
      <c r="AP68" s="42"/>
      <c r="AQ68" s="94"/>
      <c r="AT68" s="94" t="s">
        <v>586</v>
      </c>
    </row>
    <row r="69" spans="3:49" s="31" customFormat="1" ht="13.5">
      <c r="C69" s="98" t="s">
        <v>219</v>
      </c>
      <c r="D69" s="99">
        <f t="array" ref="D69:W69">+$Z66:$AS66</f>
        <v>0.45093348694724278</v>
      </c>
      <c r="E69" s="99">
        <v>0.22707188532180705</v>
      </c>
      <c r="F69" s="99">
        <v>0.47698231872551622</v>
      </c>
      <c r="G69" s="99">
        <v>0.72423358536479421</v>
      </c>
      <c r="H69" s="99">
        <v>0.68397298691473174</v>
      </c>
      <c r="I69" s="99">
        <v>0.65727360909975463</v>
      </c>
      <c r="J69" s="99">
        <v>0.80482208906729924</v>
      </c>
      <c r="K69" s="99">
        <v>0.61555693564385727</v>
      </c>
      <c r="L69" s="99">
        <v>0.52507670835309561</v>
      </c>
      <c r="M69" s="99">
        <v>0.68311624629122281</v>
      </c>
      <c r="N69" s="99">
        <v>0.75520402549041332</v>
      </c>
      <c r="O69" s="99">
        <v>0.59179866064568187</v>
      </c>
      <c r="P69" s="100">
        <v>0.58330740366091538</v>
      </c>
      <c r="Q69" s="99">
        <v>0.61341682234205031</v>
      </c>
      <c r="R69" s="99">
        <v>0.47649638852957504</v>
      </c>
      <c r="S69" s="99">
        <v>0.43014706706850458</v>
      </c>
      <c r="T69" s="99">
        <v>0.69372067700062279</v>
      </c>
      <c r="U69" s="99">
        <v>0.69771635293066547</v>
      </c>
      <c r="V69" s="571">
        <v>0</v>
      </c>
      <c r="W69" s="571">
        <v>0.39905649246292524</v>
      </c>
      <c r="X69" s="42"/>
      <c r="Y69" s="42"/>
      <c r="Z69" s="42"/>
      <c r="AA69" s="42"/>
      <c r="AB69" s="42"/>
      <c r="AC69" s="42"/>
      <c r="AD69" s="42"/>
      <c r="AE69" s="42"/>
      <c r="AF69" s="42"/>
      <c r="AG69" s="42"/>
      <c r="AH69" s="42"/>
      <c r="AI69" s="42"/>
      <c r="AJ69" s="42"/>
      <c r="AK69" s="42"/>
      <c r="AL69" s="42"/>
      <c r="AM69" s="42"/>
      <c r="AN69" s="42"/>
      <c r="AO69" s="42"/>
      <c r="AP69" s="42"/>
      <c r="AQ69" s="94"/>
      <c r="AT69" s="94" t="s">
        <v>586</v>
      </c>
    </row>
    <row r="70" spans="3:49" s="31" customFormat="1" ht="14.25" customHeight="1">
      <c r="C70" s="82"/>
      <c r="D70" s="102"/>
      <c r="E70" s="102"/>
      <c r="F70" s="102"/>
      <c r="G70" s="102"/>
      <c r="H70" s="102"/>
      <c r="I70" s="102"/>
      <c r="J70" s="102"/>
      <c r="K70" s="102"/>
      <c r="L70" s="102"/>
      <c r="M70" s="102"/>
      <c r="N70" s="102"/>
      <c r="O70" s="102"/>
      <c r="P70" s="103"/>
      <c r="Q70" s="103"/>
      <c r="R70" s="103"/>
      <c r="S70" s="103"/>
      <c r="T70" s="103"/>
      <c r="U70" s="103"/>
      <c r="V70" s="103"/>
      <c r="W70" s="94"/>
      <c r="X70" s="50"/>
      <c r="Y70" s="94"/>
      <c r="Z70" s="94"/>
      <c r="AA70" s="94"/>
      <c r="AB70" s="94"/>
      <c r="AC70" s="94"/>
      <c r="AD70" s="94"/>
      <c r="AE70" s="94"/>
      <c r="AF70" s="94"/>
      <c r="AG70" s="94"/>
      <c r="AH70" s="94"/>
      <c r="AI70" s="94"/>
      <c r="AJ70" s="94"/>
      <c r="AK70" s="94"/>
      <c r="AL70" s="94"/>
      <c r="AM70" s="94"/>
      <c r="AN70" s="94"/>
      <c r="AO70" s="94"/>
      <c r="AP70" s="94"/>
      <c r="AQ70" s="94"/>
      <c r="AT70" s="94" t="s">
        <v>586</v>
      </c>
    </row>
    <row r="71" spans="3:49" s="31" customFormat="1" ht="17.25">
      <c r="C71" s="32" t="s">
        <v>224</v>
      </c>
      <c r="D71" s="50"/>
      <c r="E71" s="50"/>
      <c r="F71" s="50"/>
      <c r="G71" s="50"/>
      <c r="H71" s="50"/>
      <c r="I71" s="50"/>
      <c r="J71" s="50"/>
      <c r="K71" s="50"/>
      <c r="L71" s="50"/>
      <c r="M71" s="50"/>
      <c r="N71" s="50"/>
      <c r="O71" s="50"/>
      <c r="P71" s="50"/>
      <c r="Q71" s="50"/>
      <c r="R71" s="50"/>
      <c r="S71" s="50"/>
      <c r="T71" s="50"/>
      <c r="U71" s="50"/>
      <c r="V71" s="50"/>
      <c r="W71" s="29" t="s">
        <v>55</v>
      </c>
      <c r="X71" s="50"/>
      <c r="AT71" s="94" t="s">
        <v>586</v>
      </c>
    </row>
    <row r="72" spans="3:49" s="31" customFormat="1" ht="14.25" customHeight="1">
      <c r="C72" s="47"/>
      <c r="D72" s="596">
        <f t="array" ref="D72:AS73">+TRANSPOSE('入力 _県内外'!$B$6:$C$47)</f>
        <v>1</v>
      </c>
      <c r="E72" s="596">
        <v>2</v>
      </c>
      <c r="F72" s="596">
        <v>3</v>
      </c>
      <c r="G72" s="596">
        <v>4</v>
      </c>
      <c r="H72" s="596">
        <v>5</v>
      </c>
      <c r="I72" s="596">
        <v>6</v>
      </c>
      <c r="J72" s="596">
        <v>7</v>
      </c>
      <c r="K72" s="596">
        <v>8</v>
      </c>
      <c r="L72" s="596">
        <v>9</v>
      </c>
      <c r="M72" s="596">
        <v>10</v>
      </c>
      <c r="N72" s="596">
        <v>11</v>
      </c>
      <c r="O72" s="596">
        <v>12</v>
      </c>
      <c r="P72" s="596">
        <v>13</v>
      </c>
      <c r="Q72" s="596">
        <v>14</v>
      </c>
      <c r="R72" s="596">
        <v>15</v>
      </c>
      <c r="S72" s="596">
        <v>16</v>
      </c>
      <c r="T72" s="596">
        <v>17</v>
      </c>
      <c r="U72" s="596">
        <v>18</v>
      </c>
      <c r="V72" s="596">
        <v>19</v>
      </c>
      <c r="W72" s="596">
        <v>20</v>
      </c>
      <c r="X72" s="596">
        <v>21</v>
      </c>
      <c r="Y72" s="596">
        <v>22</v>
      </c>
      <c r="Z72" s="596">
        <v>23</v>
      </c>
      <c r="AA72" s="596">
        <v>24</v>
      </c>
      <c r="AB72" s="596">
        <v>25</v>
      </c>
      <c r="AC72" s="596">
        <v>26</v>
      </c>
      <c r="AD72" s="596">
        <v>27</v>
      </c>
      <c r="AE72" s="596">
        <v>28</v>
      </c>
      <c r="AF72" s="596">
        <v>29</v>
      </c>
      <c r="AG72" s="596">
        <v>30</v>
      </c>
      <c r="AH72" s="596">
        <v>31</v>
      </c>
      <c r="AI72" s="596">
        <v>32</v>
      </c>
      <c r="AJ72" s="596">
        <v>33</v>
      </c>
      <c r="AK72" s="596">
        <v>34</v>
      </c>
      <c r="AL72" s="596">
        <v>35</v>
      </c>
      <c r="AM72" s="596">
        <v>36</v>
      </c>
      <c r="AN72" s="596">
        <v>37</v>
      </c>
      <c r="AO72" s="596">
        <v>38</v>
      </c>
      <c r="AP72" s="596">
        <v>39</v>
      </c>
      <c r="AQ72" s="596">
        <v>40</v>
      </c>
      <c r="AR72" s="596">
        <v>41</v>
      </c>
      <c r="AS72" s="596">
        <v>42</v>
      </c>
      <c r="AT72" s="94" t="s">
        <v>586</v>
      </c>
      <c r="AU72" s="94"/>
      <c r="AV72" s="47"/>
      <c r="AW72" s="94" t="s">
        <v>586</v>
      </c>
    </row>
    <row r="73" spans="3:49" s="31" customFormat="1" ht="49.5" customHeight="1">
      <c r="C73" s="73" t="s">
        <v>56</v>
      </c>
      <c r="D73" s="546" t="str">
        <v>農業　　　　　</v>
      </c>
      <c r="E73" s="546" t="str">
        <v>林業　　　　　</v>
      </c>
      <c r="F73" s="546" t="str">
        <v>漁業　　　　</v>
      </c>
      <c r="G73" s="546" t="str">
        <v>鉱業</v>
      </c>
      <c r="H73" s="546" t="str">
        <v>飲食料品　　　　　　　</v>
      </c>
      <c r="I73" s="546" t="str">
        <v>繊維製品　</v>
      </c>
      <c r="J73" s="546" t="str">
        <v>パルプ・紙・木製品</v>
      </c>
      <c r="K73" s="546" t="str">
        <v>化学製品  　　　  　</v>
      </c>
      <c r="L73" s="546" t="str">
        <v>石油・石炭製品　　　</v>
      </c>
      <c r="M73" s="546" t="str">
        <v>プラスチック・ゴム</v>
      </c>
      <c r="N73" s="546" t="str">
        <v>窯業・土石製品　　</v>
      </c>
      <c r="O73" s="546" t="str">
        <v>鉄鋼　　　　　　　　</v>
      </c>
      <c r="P73" s="546" t="str">
        <v>非鉄金属　　　　　　</v>
      </c>
      <c r="Q73" s="546" t="str">
        <v>金属製品　　　　　　</v>
      </c>
      <c r="R73" s="546" t="str">
        <v>はん用機械</v>
      </c>
      <c r="S73" s="546" t="str">
        <v>生産用機械</v>
      </c>
      <c r="T73" s="546" t="str">
        <v>業務用機械</v>
      </c>
      <c r="U73" s="546" t="str">
        <v>電子部品</v>
      </c>
      <c r="V73" s="546" t="str">
        <v>電気機械　　　　　　</v>
      </c>
      <c r="W73" s="546" t="str">
        <v>情報・通信機器</v>
      </c>
      <c r="X73" s="546" t="str">
        <v>輸送機械  　　　　　</v>
      </c>
      <c r="Y73" s="546" t="str">
        <v>その他の製造工業製品</v>
      </c>
      <c r="Z73" s="546" t="str">
        <v>建設　　　　　　　　</v>
      </c>
      <c r="AA73" s="546" t="str">
        <v>電力・ガス・熱供給</v>
      </c>
      <c r="AB73" s="546" t="str">
        <v>水道</v>
      </c>
      <c r="AC73" s="546" t="str">
        <v>廃棄物処理</v>
      </c>
      <c r="AD73" s="546" t="str">
        <v>商業　　　　　　　　</v>
      </c>
      <c r="AE73" s="546" t="str">
        <v>金融・保険　　　　　</v>
      </c>
      <c r="AF73" s="546" t="str">
        <v>不動産　　　　　　　</v>
      </c>
      <c r="AG73" s="546" t="str">
        <v>運輸・郵便　　　</v>
      </c>
      <c r="AH73" s="546" t="str">
        <v>情報通信</v>
      </c>
      <c r="AI73" s="546" t="str">
        <v>公務　　　　　　　　</v>
      </c>
      <c r="AJ73" s="546" t="str">
        <v>教育・研究　　　　　</v>
      </c>
      <c r="AK73" s="546" t="str">
        <v>医療・福祉</v>
      </c>
      <c r="AL73" s="546" t="str">
        <v>その他の非営利団体サービス</v>
      </c>
      <c r="AM73" s="546" t="str">
        <v>対事業所サービス</v>
      </c>
      <c r="AN73" s="546" t="str">
        <v>宿泊業</v>
      </c>
      <c r="AO73" s="546" t="str">
        <v>飲食サービス</v>
      </c>
      <c r="AP73" s="546" t="str">
        <v>娯楽サービス</v>
      </c>
      <c r="AQ73" s="546" t="str">
        <v>対個人サービス</v>
      </c>
      <c r="AR73" s="546" t="str">
        <v>事務用品</v>
      </c>
      <c r="AS73" s="546" t="str">
        <v>分類不明</v>
      </c>
      <c r="AT73" s="94" t="s">
        <v>586</v>
      </c>
      <c r="AU73" s="94"/>
      <c r="AV73" s="30" t="s">
        <v>90</v>
      </c>
      <c r="AW73" s="94" t="s">
        <v>586</v>
      </c>
    </row>
    <row r="74" spans="3:49" s="31" customFormat="1" ht="14.25" customHeight="1">
      <c r="C74" s="74" t="s">
        <v>114</v>
      </c>
      <c r="D74" s="75">
        <f>D52*D$66</f>
        <v>0</v>
      </c>
      <c r="E74" s="75">
        <f t="shared" ref="E74:AS76" si="9">E52*E$66</f>
        <v>0</v>
      </c>
      <c r="F74" s="75">
        <f t="shared" si="9"/>
        <v>0</v>
      </c>
      <c r="G74" s="75">
        <f t="shared" si="9"/>
        <v>0</v>
      </c>
      <c r="H74" s="75">
        <f t="shared" si="9"/>
        <v>0</v>
      </c>
      <c r="I74" s="75">
        <f t="shared" si="9"/>
        <v>0</v>
      </c>
      <c r="J74" s="75">
        <f t="shared" si="9"/>
        <v>0</v>
      </c>
      <c r="K74" s="75">
        <f t="shared" si="9"/>
        <v>0</v>
      </c>
      <c r="L74" s="75">
        <f t="shared" si="9"/>
        <v>0</v>
      </c>
      <c r="M74" s="75">
        <f t="shared" si="9"/>
        <v>0</v>
      </c>
      <c r="N74" s="75">
        <f t="shared" si="9"/>
        <v>0</v>
      </c>
      <c r="O74" s="75">
        <f t="shared" si="9"/>
        <v>0</v>
      </c>
      <c r="P74" s="75">
        <f t="shared" si="9"/>
        <v>0</v>
      </c>
      <c r="Q74" s="92">
        <f t="shared" si="9"/>
        <v>0</v>
      </c>
      <c r="R74" s="92">
        <f t="shared" si="9"/>
        <v>0</v>
      </c>
      <c r="S74" s="92">
        <f t="shared" si="9"/>
        <v>0</v>
      </c>
      <c r="T74" s="92">
        <f t="shared" si="9"/>
        <v>0</v>
      </c>
      <c r="U74" s="92">
        <f t="shared" si="9"/>
        <v>0</v>
      </c>
      <c r="V74" s="92">
        <f t="shared" si="9"/>
        <v>0</v>
      </c>
      <c r="W74" s="75">
        <f t="shared" si="9"/>
        <v>0</v>
      </c>
      <c r="X74" s="75">
        <f t="shared" si="9"/>
        <v>0</v>
      </c>
      <c r="Y74" s="75">
        <f t="shared" si="9"/>
        <v>0</v>
      </c>
      <c r="Z74" s="75">
        <f t="shared" si="9"/>
        <v>0</v>
      </c>
      <c r="AA74" s="75">
        <f t="shared" si="9"/>
        <v>0</v>
      </c>
      <c r="AB74" s="75">
        <f t="shared" si="9"/>
        <v>0</v>
      </c>
      <c r="AC74" s="75">
        <f t="shared" si="9"/>
        <v>0</v>
      </c>
      <c r="AD74" s="75">
        <f t="shared" si="9"/>
        <v>0</v>
      </c>
      <c r="AE74" s="75">
        <f t="shared" si="9"/>
        <v>0</v>
      </c>
      <c r="AF74" s="75">
        <f t="shared" si="9"/>
        <v>0</v>
      </c>
      <c r="AG74" s="75">
        <f t="shared" si="9"/>
        <v>0</v>
      </c>
      <c r="AH74" s="75">
        <f t="shared" si="9"/>
        <v>0</v>
      </c>
      <c r="AI74" s="75">
        <f t="shared" si="9"/>
        <v>0</v>
      </c>
      <c r="AJ74" s="75">
        <f t="shared" si="9"/>
        <v>0</v>
      </c>
      <c r="AK74" s="75">
        <f t="shared" si="9"/>
        <v>0</v>
      </c>
      <c r="AL74" s="75">
        <f t="shared" si="9"/>
        <v>0</v>
      </c>
      <c r="AM74" s="75">
        <f t="shared" si="9"/>
        <v>0</v>
      </c>
      <c r="AN74" s="75">
        <f t="shared" si="9"/>
        <v>0</v>
      </c>
      <c r="AO74" s="75">
        <f t="shared" si="9"/>
        <v>0</v>
      </c>
      <c r="AP74" s="75">
        <f t="shared" si="9"/>
        <v>0</v>
      </c>
      <c r="AQ74" s="75">
        <f t="shared" si="9"/>
        <v>0</v>
      </c>
      <c r="AR74" s="75">
        <f t="shared" si="9"/>
        <v>0</v>
      </c>
      <c r="AS74" s="75">
        <f t="shared" si="9"/>
        <v>0</v>
      </c>
      <c r="AT74" s="94" t="s">
        <v>586</v>
      </c>
      <c r="AV74" s="568">
        <f>+SUM(D74:AS74)-X80</f>
        <v>0</v>
      </c>
    </row>
    <row r="75" spans="3:49" s="31" customFormat="1" ht="14.25" customHeight="1">
      <c r="C75" s="77" t="s">
        <v>115</v>
      </c>
      <c r="D75" s="37">
        <f t="shared" ref="D75:S76" si="10">D53*D$66</f>
        <v>0</v>
      </c>
      <c r="E75" s="37">
        <f t="shared" si="10"/>
        <v>0</v>
      </c>
      <c r="F75" s="37">
        <f t="shared" si="10"/>
        <v>0</v>
      </c>
      <c r="G75" s="37">
        <f t="shared" si="10"/>
        <v>0</v>
      </c>
      <c r="H75" s="37">
        <f t="shared" si="10"/>
        <v>0</v>
      </c>
      <c r="I75" s="37">
        <f t="shared" si="10"/>
        <v>0</v>
      </c>
      <c r="J75" s="37">
        <f t="shared" si="10"/>
        <v>0</v>
      </c>
      <c r="K75" s="37">
        <f t="shared" si="10"/>
        <v>0</v>
      </c>
      <c r="L75" s="37">
        <f t="shared" si="10"/>
        <v>0</v>
      </c>
      <c r="M75" s="37">
        <f t="shared" si="10"/>
        <v>0</v>
      </c>
      <c r="N75" s="37">
        <f t="shared" si="10"/>
        <v>0</v>
      </c>
      <c r="O75" s="37">
        <f t="shared" si="10"/>
        <v>0</v>
      </c>
      <c r="P75" s="37">
        <f t="shared" si="10"/>
        <v>0</v>
      </c>
      <c r="Q75" s="93">
        <f t="shared" si="10"/>
        <v>0</v>
      </c>
      <c r="R75" s="93">
        <f t="shared" si="10"/>
        <v>0</v>
      </c>
      <c r="S75" s="93">
        <f t="shared" si="10"/>
        <v>0</v>
      </c>
      <c r="T75" s="93">
        <f t="shared" si="9"/>
        <v>0</v>
      </c>
      <c r="U75" s="93">
        <f t="shared" si="9"/>
        <v>0</v>
      </c>
      <c r="V75" s="93">
        <f t="shared" si="9"/>
        <v>0</v>
      </c>
      <c r="W75" s="37">
        <f t="shared" si="9"/>
        <v>0</v>
      </c>
      <c r="X75" s="37">
        <f t="shared" si="9"/>
        <v>0</v>
      </c>
      <c r="Y75" s="37">
        <f t="shared" si="9"/>
        <v>0</v>
      </c>
      <c r="Z75" s="37">
        <f t="shared" si="9"/>
        <v>0</v>
      </c>
      <c r="AA75" s="37">
        <f t="shared" si="9"/>
        <v>0</v>
      </c>
      <c r="AB75" s="37">
        <f t="shared" si="9"/>
        <v>0</v>
      </c>
      <c r="AC75" s="37">
        <f t="shared" si="9"/>
        <v>0</v>
      </c>
      <c r="AD75" s="37">
        <f t="shared" si="9"/>
        <v>0</v>
      </c>
      <c r="AE75" s="37">
        <f t="shared" si="9"/>
        <v>0</v>
      </c>
      <c r="AF75" s="37">
        <f t="shared" si="9"/>
        <v>0</v>
      </c>
      <c r="AG75" s="37">
        <f t="shared" si="9"/>
        <v>0</v>
      </c>
      <c r="AH75" s="37">
        <f t="shared" si="9"/>
        <v>0</v>
      </c>
      <c r="AI75" s="37">
        <f t="shared" si="9"/>
        <v>0</v>
      </c>
      <c r="AJ75" s="37">
        <f t="shared" si="9"/>
        <v>0</v>
      </c>
      <c r="AK75" s="37">
        <f t="shared" si="9"/>
        <v>0</v>
      </c>
      <c r="AL75" s="37">
        <f t="shared" si="9"/>
        <v>0</v>
      </c>
      <c r="AM75" s="37">
        <f t="shared" si="9"/>
        <v>0</v>
      </c>
      <c r="AN75" s="37">
        <f t="shared" si="9"/>
        <v>0</v>
      </c>
      <c r="AO75" s="37">
        <f t="shared" si="9"/>
        <v>0</v>
      </c>
      <c r="AP75" s="37">
        <f t="shared" si="9"/>
        <v>0</v>
      </c>
      <c r="AQ75" s="37">
        <f t="shared" si="9"/>
        <v>0</v>
      </c>
      <c r="AR75" s="37">
        <f t="shared" si="9"/>
        <v>0</v>
      </c>
      <c r="AS75" s="37">
        <f t="shared" si="9"/>
        <v>0</v>
      </c>
      <c r="AT75" s="94" t="s">
        <v>586</v>
      </c>
      <c r="AV75" s="568">
        <f>+SUM(D75:AS75)-X81</f>
        <v>0</v>
      </c>
    </row>
    <row r="76" spans="3:49" s="31" customFormat="1" ht="14.25" customHeight="1">
      <c r="C76" s="77" t="s">
        <v>116</v>
      </c>
      <c r="D76" s="37">
        <f t="shared" si="10"/>
        <v>0</v>
      </c>
      <c r="E76" s="37">
        <f t="shared" si="9"/>
        <v>0</v>
      </c>
      <c r="F76" s="37">
        <f t="shared" si="9"/>
        <v>0</v>
      </c>
      <c r="G76" s="37">
        <f t="shared" si="9"/>
        <v>0</v>
      </c>
      <c r="H76" s="37">
        <f t="shared" si="9"/>
        <v>0</v>
      </c>
      <c r="I76" s="37">
        <f t="shared" si="9"/>
        <v>0</v>
      </c>
      <c r="J76" s="37">
        <f t="shared" si="9"/>
        <v>0</v>
      </c>
      <c r="K76" s="37">
        <f t="shared" si="9"/>
        <v>0</v>
      </c>
      <c r="L76" s="37">
        <f t="shared" si="9"/>
        <v>0</v>
      </c>
      <c r="M76" s="37">
        <f t="shared" si="9"/>
        <v>0</v>
      </c>
      <c r="N76" s="37">
        <f t="shared" si="9"/>
        <v>0</v>
      </c>
      <c r="O76" s="37">
        <f t="shared" si="9"/>
        <v>0</v>
      </c>
      <c r="P76" s="37">
        <f t="shared" si="9"/>
        <v>0</v>
      </c>
      <c r="Q76" s="93">
        <f t="shared" si="9"/>
        <v>0</v>
      </c>
      <c r="R76" s="93">
        <f t="shared" si="9"/>
        <v>0</v>
      </c>
      <c r="S76" s="93">
        <f t="shared" si="9"/>
        <v>0</v>
      </c>
      <c r="T76" s="93">
        <f t="shared" si="9"/>
        <v>0</v>
      </c>
      <c r="U76" s="93">
        <f t="shared" si="9"/>
        <v>0</v>
      </c>
      <c r="V76" s="93">
        <f t="shared" si="9"/>
        <v>0</v>
      </c>
      <c r="W76" s="37">
        <f t="shared" si="9"/>
        <v>0</v>
      </c>
      <c r="X76" s="37">
        <f t="shared" si="9"/>
        <v>0</v>
      </c>
      <c r="Y76" s="37">
        <f t="shared" si="9"/>
        <v>0</v>
      </c>
      <c r="Z76" s="37">
        <f t="shared" si="9"/>
        <v>0</v>
      </c>
      <c r="AA76" s="37">
        <f t="shared" si="9"/>
        <v>0</v>
      </c>
      <c r="AB76" s="37">
        <f t="shared" si="9"/>
        <v>0</v>
      </c>
      <c r="AC76" s="37">
        <f t="shared" si="9"/>
        <v>0</v>
      </c>
      <c r="AD76" s="37">
        <f t="shared" si="9"/>
        <v>0</v>
      </c>
      <c r="AE76" s="37">
        <f t="shared" si="9"/>
        <v>0</v>
      </c>
      <c r="AF76" s="37">
        <f t="shared" si="9"/>
        <v>0</v>
      </c>
      <c r="AG76" s="37">
        <f t="shared" si="9"/>
        <v>0</v>
      </c>
      <c r="AH76" s="37">
        <f t="shared" si="9"/>
        <v>0</v>
      </c>
      <c r="AI76" s="37">
        <f t="shared" si="9"/>
        <v>0</v>
      </c>
      <c r="AJ76" s="37">
        <f t="shared" si="9"/>
        <v>0</v>
      </c>
      <c r="AK76" s="37">
        <f t="shared" si="9"/>
        <v>0</v>
      </c>
      <c r="AL76" s="37">
        <f t="shared" si="9"/>
        <v>0</v>
      </c>
      <c r="AM76" s="37">
        <f t="shared" si="9"/>
        <v>0</v>
      </c>
      <c r="AN76" s="37">
        <f t="shared" si="9"/>
        <v>0</v>
      </c>
      <c r="AO76" s="37">
        <f t="shared" si="9"/>
        <v>0</v>
      </c>
      <c r="AP76" s="37">
        <f t="shared" si="9"/>
        <v>0</v>
      </c>
      <c r="AQ76" s="37">
        <f t="shared" si="9"/>
        <v>0</v>
      </c>
      <c r="AR76" s="37">
        <f t="shared" si="9"/>
        <v>0</v>
      </c>
      <c r="AS76" s="37">
        <f t="shared" si="9"/>
        <v>0</v>
      </c>
      <c r="AT76" s="94" t="s">
        <v>586</v>
      </c>
      <c r="AV76" s="568">
        <f>+SUM(D76:AS76)-X82</f>
        <v>0</v>
      </c>
    </row>
    <row r="77" spans="3:49" s="31" customFormat="1" ht="14.25" customHeight="1">
      <c r="C77" s="77" t="s">
        <v>107</v>
      </c>
      <c r="D77" s="37">
        <f t="shared" ref="D77" si="11">SUM(D74:D76)</f>
        <v>0</v>
      </c>
      <c r="E77" s="37">
        <f t="shared" ref="E77:AS77" si="12">SUM(E74:E76)</f>
        <v>0</v>
      </c>
      <c r="F77" s="37">
        <f t="shared" si="12"/>
        <v>0</v>
      </c>
      <c r="G77" s="37">
        <f t="shared" si="12"/>
        <v>0</v>
      </c>
      <c r="H77" s="37">
        <f t="shared" si="12"/>
        <v>0</v>
      </c>
      <c r="I77" s="37">
        <f t="shared" si="12"/>
        <v>0</v>
      </c>
      <c r="J77" s="37">
        <f t="shared" si="12"/>
        <v>0</v>
      </c>
      <c r="K77" s="37">
        <f t="shared" si="12"/>
        <v>0</v>
      </c>
      <c r="L77" s="37">
        <f t="shared" si="12"/>
        <v>0</v>
      </c>
      <c r="M77" s="37">
        <f t="shared" si="12"/>
        <v>0</v>
      </c>
      <c r="N77" s="37">
        <f t="shared" si="12"/>
        <v>0</v>
      </c>
      <c r="O77" s="37">
        <f t="shared" si="12"/>
        <v>0</v>
      </c>
      <c r="P77" s="37">
        <f t="shared" si="12"/>
        <v>0</v>
      </c>
      <c r="Q77" s="93">
        <f t="shared" si="12"/>
        <v>0</v>
      </c>
      <c r="R77" s="93">
        <f t="shared" si="12"/>
        <v>0</v>
      </c>
      <c r="S77" s="93">
        <f t="shared" si="12"/>
        <v>0</v>
      </c>
      <c r="T77" s="93">
        <f t="shared" si="12"/>
        <v>0</v>
      </c>
      <c r="U77" s="93">
        <f t="shared" si="12"/>
        <v>0</v>
      </c>
      <c r="V77" s="93">
        <f t="shared" si="12"/>
        <v>0</v>
      </c>
      <c r="W77" s="37">
        <f t="shared" si="12"/>
        <v>0</v>
      </c>
      <c r="X77" s="41">
        <f t="shared" si="12"/>
        <v>0</v>
      </c>
      <c r="Y77" s="41">
        <f t="shared" si="12"/>
        <v>0</v>
      </c>
      <c r="Z77" s="41">
        <f t="shared" si="12"/>
        <v>0</v>
      </c>
      <c r="AA77" s="41">
        <f t="shared" si="12"/>
        <v>0</v>
      </c>
      <c r="AB77" s="41">
        <f t="shared" si="12"/>
        <v>0</v>
      </c>
      <c r="AC77" s="41">
        <f t="shared" si="12"/>
        <v>0</v>
      </c>
      <c r="AD77" s="41">
        <f t="shared" si="12"/>
        <v>0</v>
      </c>
      <c r="AE77" s="41">
        <f t="shared" si="12"/>
        <v>0</v>
      </c>
      <c r="AF77" s="41">
        <f t="shared" si="12"/>
        <v>0</v>
      </c>
      <c r="AG77" s="41">
        <f t="shared" si="12"/>
        <v>0</v>
      </c>
      <c r="AH77" s="41">
        <f t="shared" si="12"/>
        <v>0</v>
      </c>
      <c r="AI77" s="41">
        <f t="shared" si="12"/>
        <v>0</v>
      </c>
      <c r="AJ77" s="41">
        <f t="shared" si="12"/>
        <v>0</v>
      </c>
      <c r="AK77" s="41">
        <f t="shared" si="12"/>
        <v>0</v>
      </c>
      <c r="AL77" s="41">
        <f t="shared" si="12"/>
        <v>0</v>
      </c>
      <c r="AM77" s="41">
        <f t="shared" si="12"/>
        <v>0</v>
      </c>
      <c r="AN77" s="41">
        <f t="shared" si="12"/>
        <v>0</v>
      </c>
      <c r="AO77" s="41">
        <f t="shared" si="12"/>
        <v>0</v>
      </c>
      <c r="AP77" s="41">
        <f t="shared" si="12"/>
        <v>0</v>
      </c>
      <c r="AQ77" s="41">
        <f t="shared" si="12"/>
        <v>0</v>
      </c>
      <c r="AR77" s="41">
        <f t="shared" si="12"/>
        <v>0</v>
      </c>
      <c r="AS77" s="41">
        <f t="shared" si="12"/>
        <v>0</v>
      </c>
      <c r="AT77" s="94" t="s">
        <v>586</v>
      </c>
      <c r="AV77" s="568">
        <f>+SUM(D77:AS77)-X83</f>
        <v>0</v>
      </c>
    </row>
    <row r="78" spans="3:49" s="31" customFormat="1" ht="13.5">
      <c r="C78" s="47"/>
      <c r="D78" s="545">
        <f t="array" ref="D78:W79">+Z72:AS73</f>
        <v>23</v>
      </c>
      <c r="E78" s="545">
        <v>24</v>
      </c>
      <c r="F78" s="545">
        <v>25</v>
      </c>
      <c r="G78" s="545">
        <v>26</v>
      </c>
      <c r="H78" s="545">
        <v>27</v>
      </c>
      <c r="I78" s="545">
        <v>28</v>
      </c>
      <c r="J78" s="545">
        <v>29</v>
      </c>
      <c r="K78" s="545">
        <v>30</v>
      </c>
      <c r="L78" s="545">
        <v>31</v>
      </c>
      <c r="M78" s="545">
        <v>32</v>
      </c>
      <c r="N78" s="545">
        <v>33</v>
      </c>
      <c r="O78" s="545">
        <v>34</v>
      </c>
      <c r="P78" s="545">
        <v>35</v>
      </c>
      <c r="Q78" s="545">
        <v>36</v>
      </c>
      <c r="R78" s="545">
        <v>37</v>
      </c>
      <c r="S78" s="545">
        <v>38</v>
      </c>
      <c r="T78" s="545">
        <v>39</v>
      </c>
      <c r="U78" s="545">
        <v>40</v>
      </c>
      <c r="V78" s="545">
        <v>41</v>
      </c>
      <c r="W78" s="545">
        <v>42</v>
      </c>
      <c r="X78" s="545"/>
      <c r="Z78" s="94"/>
      <c r="AA78" s="94" t="s">
        <v>674</v>
      </c>
      <c r="AT78" s="94" t="s">
        <v>586</v>
      </c>
    </row>
    <row r="79" spans="3:49" s="31" customFormat="1" ht="54">
      <c r="C79" s="73" t="s">
        <v>56</v>
      </c>
      <c r="D79" s="546" t="str">
        <v>建設　　　　　　　　</v>
      </c>
      <c r="E79" s="546" t="str">
        <v>電力・ガス・熱供給</v>
      </c>
      <c r="F79" s="546" t="str">
        <v>水道</v>
      </c>
      <c r="G79" s="546" t="str">
        <v>廃棄物処理</v>
      </c>
      <c r="H79" s="546" t="str">
        <v>商業　　　　　　　　</v>
      </c>
      <c r="I79" s="546" t="str">
        <v>金融・保険　　　　　</v>
      </c>
      <c r="J79" s="546" t="str">
        <v>不動産　　　　　　　</v>
      </c>
      <c r="K79" s="546" t="str">
        <v>運輸・郵便　　　</v>
      </c>
      <c r="L79" s="546" t="str">
        <v>情報通信</v>
      </c>
      <c r="M79" s="546" t="str">
        <v>公務　　　　　　　　</v>
      </c>
      <c r="N79" s="546" t="str">
        <v>教育・研究　　　　　</v>
      </c>
      <c r="O79" s="546" t="str">
        <v>医療・福祉</v>
      </c>
      <c r="P79" s="546" t="str">
        <v>その他の非営利団体サービス</v>
      </c>
      <c r="Q79" s="546" t="str">
        <v>対事業所サービス</v>
      </c>
      <c r="R79" s="546" t="str">
        <v>宿泊業</v>
      </c>
      <c r="S79" s="546" t="str">
        <v>飲食サービス</v>
      </c>
      <c r="T79" s="546" t="str">
        <v>娯楽サービス</v>
      </c>
      <c r="U79" s="546" t="str">
        <v>対個人サービス</v>
      </c>
      <c r="V79" s="546" t="str">
        <v>事務用品</v>
      </c>
      <c r="W79" s="546" t="str">
        <v>分類不明</v>
      </c>
      <c r="X79" s="546" t="s">
        <v>90</v>
      </c>
      <c r="Z79" s="94"/>
      <c r="AA79" s="94" t="s">
        <v>674</v>
      </c>
      <c r="AT79" s="94" t="s">
        <v>586</v>
      </c>
    </row>
    <row r="80" spans="3:49" s="31" customFormat="1" ht="13.5">
      <c r="C80" s="74" t="s">
        <v>114</v>
      </c>
      <c r="D80" s="75">
        <f t="array" ref="D80:W83">+Z74:AS77</f>
        <v>0</v>
      </c>
      <c r="E80" s="75">
        <v>0</v>
      </c>
      <c r="F80" s="75">
        <v>0</v>
      </c>
      <c r="G80" s="75">
        <v>0</v>
      </c>
      <c r="H80" s="75">
        <v>0</v>
      </c>
      <c r="I80" s="75">
        <v>0</v>
      </c>
      <c r="J80" s="75">
        <v>0</v>
      </c>
      <c r="K80" s="75">
        <v>0</v>
      </c>
      <c r="L80" s="75">
        <v>0</v>
      </c>
      <c r="M80" s="75">
        <v>0</v>
      </c>
      <c r="N80" s="75">
        <v>0</v>
      </c>
      <c r="O80" s="75">
        <v>0</v>
      </c>
      <c r="P80" s="75">
        <v>0</v>
      </c>
      <c r="Q80" s="92">
        <v>0</v>
      </c>
      <c r="R80" s="92">
        <v>0</v>
      </c>
      <c r="S80" s="92">
        <v>0</v>
      </c>
      <c r="T80" s="92">
        <v>0</v>
      </c>
      <c r="U80" s="92">
        <v>0</v>
      </c>
      <c r="V80" s="92">
        <v>0</v>
      </c>
      <c r="W80" s="75">
        <v>0</v>
      </c>
      <c r="X80" s="75">
        <f>SUM(D74:Y74,D80:W80)</f>
        <v>0</v>
      </c>
      <c r="Z80" s="94"/>
      <c r="AA80" s="94">
        <f>+AV74</f>
        <v>0</v>
      </c>
      <c r="AT80" s="94" t="s">
        <v>586</v>
      </c>
    </row>
    <row r="81" spans="2:49" s="31" customFormat="1" ht="13.5">
      <c r="C81" s="77" t="s">
        <v>115</v>
      </c>
      <c r="D81" s="93">
        <v>0</v>
      </c>
      <c r="E81" s="93">
        <v>0</v>
      </c>
      <c r="F81" s="93">
        <v>0</v>
      </c>
      <c r="G81" s="93">
        <v>0</v>
      </c>
      <c r="H81" s="93">
        <v>0</v>
      </c>
      <c r="I81" s="93">
        <v>0</v>
      </c>
      <c r="J81" s="93">
        <v>0</v>
      </c>
      <c r="K81" s="93">
        <v>0</v>
      </c>
      <c r="L81" s="93">
        <v>0</v>
      </c>
      <c r="M81" s="93">
        <v>0</v>
      </c>
      <c r="N81" s="93">
        <v>0</v>
      </c>
      <c r="O81" s="93">
        <v>0</v>
      </c>
      <c r="P81" s="93">
        <v>0</v>
      </c>
      <c r="Q81" s="93">
        <v>0</v>
      </c>
      <c r="R81" s="93">
        <v>0</v>
      </c>
      <c r="S81" s="93">
        <v>0</v>
      </c>
      <c r="T81" s="93">
        <v>0</v>
      </c>
      <c r="U81" s="93">
        <v>0</v>
      </c>
      <c r="V81" s="93">
        <v>0</v>
      </c>
      <c r="W81" s="37">
        <v>0</v>
      </c>
      <c r="X81" s="37">
        <f>SUM(D75:Y75,D81:W81)</f>
        <v>0</v>
      </c>
      <c r="Z81" s="94"/>
      <c r="AA81" s="94">
        <f>+AV75</f>
        <v>0</v>
      </c>
      <c r="AT81" s="94" t="s">
        <v>586</v>
      </c>
    </row>
    <row r="82" spans="2:49" s="31" customFormat="1" ht="13.5">
      <c r="C82" s="77" t="s">
        <v>116</v>
      </c>
      <c r="D82" s="37">
        <v>0</v>
      </c>
      <c r="E82" s="37">
        <v>0</v>
      </c>
      <c r="F82" s="37">
        <v>0</v>
      </c>
      <c r="G82" s="37">
        <v>0</v>
      </c>
      <c r="H82" s="37">
        <v>0</v>
      </c>
      <c r="I82" s="37">
        <v>0</v>
      </c>
      <c r="J82" s="37">
        <v>0</v>
      </c>
      <c r="K82" s="37">
        <v>0</v>
      </c>
      <c r="L82" s="37">
        <v>0</v>
      </c>
      <c r="M82" s="37">
        <v>0</v>
      </c>
      <c r="N82" s="37">
        <v>0</v>
      </c>
      <c r="O82" s="37">
        <v>0</v>
      </c>
      <c r="P82" s="37">
        <v>0</v>
      </c>
      <c r="Q82" s="93">
        <v>0</v>
      </c>
      <c r="R82" s="93">
        <v>0</v>
      </c>
      <c r="S82" s="93">
        <v>0</v>
      </c>
      <c r="T82" s="93">
        <v>0</v>
      </c>
      <c r="U82" s="93">
        <v>0</v>
      </c>
      <c r="V82" s="93">
        <v>0</v>
      </c>
      <c r="W82" s="37">
        <v>0</v>
      </c>
      <c r="X82" s="37">
        <f>SUM(D76:Y76,D82:W82)</f>
        <v>0</v>
      </c>
      <c r="Z82" s="94"/>
      <c r="AA82" s="94">
        <f>+AV76</f>
        <v>0</v>
      </c>
      <c r="AT82" s="94" t="s">
        <v>586</v>
      </c>
    </row>
    <row r="83" spans="2:49" s="31" customFormat="1" ht="14.25" customHeight="1">
      <c r="C83" s="79" t="s">
        <v>107</v>
      </c>
      <c r="D83" s="41">
        <v>0</v>
      </c>
      <c r="E83" s="41">
        <v>0</v>
      </c>
      <c r="F83" s="41">
        <v>0</v>
      </c>
      <c r="G83" s="41">
        <v>0</v>
      </c>
      <c r="H83" s="41">
        <v>0</v>
      </c>
      <c r="I83" s="41">
        <v>0</v>
      </c>
      <c r="J83" s="41">
        <v>0</v>
      </c>
      <c r="K83" s="41">
        <v>0</v>
      </c>
      <c r="L83" s="41">
        <v>0</v>
      </c>
      <c r="M83" s="41">
        <v>0</v>
      </c>
      <c r="N83" s="41">
        <v>0</v>
      </c>
      <c r="O83" s="41">
        <v>0</v>
      </c>
      <c r="P83" s="41">
        <v>0</v>
      </c>
      <c r="Q83" s="41">
        <v>0</v>
      </c>
      <c r="R83" s="41">
        <v>0</v>
      </c>
      <c r="S83" s="41">
        <v>0</v>
      </c>
      <c r="T83" s="41">
        <v>0</v>
      </c>
      <c r="U83" s="41">
        <v>0</v>
      </c>
      <c r="V83" s="41">
        <v>0</v>
      </c>
      <c r="W83" s="41">
        <v>0</v>
      </c>
      <c r="X83" s="41">
        <f>SUM(D77:Y77,D83:W83)</f>
        <v>0</v>
      </c>
      <c r="Z83" s="94"/>
      <c r="AA83" s="94">
        <f>+AV77</f>
        <v>0</v>
      </c>
      <c r="AT83" s="94" t="s">
        <v>586</v>
      </c>
    </row>
    <row r="84" spans="2:49" s="31" customFormat="1" ht="10.7" customHeight="1">
      <c r="D84" s="94"/>
      <c r="E84" s="94"/>
      <c r="F84" s="94"/>
      <c r="G84" s="94"/>
      <c r="H84" s="94"/>
      <c r="I84" s="94"/>
      <c r="J84" s="94"/>
      <c r="K84" s="94"/>
      <c r="L84" s="94"/>
      <c r="M84" s="94"/>
      <c r="N84" s="94"/>
      <c r="O84" s="94"/>
      <c r="P84" s="94"/>
      <c r="Q84" s="94"/>
      <c r="R84" s="94"/>
      <c r="S84" s="94"/>
      <c r="T84" s="94"/>
      <c r="U84" s="94"/>
      <c r="V84" s="94"/>
      <c r="W84" s="94"/>
      <c r="X84" s="50"/>
      <c r="AT84" s="94" t="s">
        <v>586</v>
      </c>
    </row>
    <row r="85" spans="2:49" s="31" customFormat="1" ht="14.25" customHeight="1">
      <c r="C85" s="31" t="s">
        <v>119</v>
      </c>
      <c r="D85" s="94"/>
      <c r="E85" s="94"/>
      <c r="F85" s="94"/>
      <c r="G85" s="94"/>
      <c r="H85" s="94"/>
      <c r="I85" s="94"/>
      <c r="J85" s="94"/>
      <c r="K85" s="94"/>
      <c r="L85" s="94"/>
      <c r="M85" s="94"/>
      <c r="N85" s="94"/>
      <c r="O85" s="94"/>
      <c r="P85" s="94"/>
      <c r="Q85" s="94"/>
      <c r="R85" s="94"/>
      <c r="S85" s="94"/>
      <c r="T85" s="94"/>
      <c r="U85" s="94"/>
      <c r="V85" s="94"/>
      <c r="W85" s="94"/>
      <c r="X85" s="50"/>
      <c r="AT85" s="94" t="s">
        <v>586</v>
      </c>
    </row>
    <row r="86" spans="2:49" s="31" customFormat="1" ht="10.7" customHeight="1">
      <c r="D86" s="94"/>
      <c r="E86" s="94"/>
      <c r="F86" s="94"/>
      <c r="G86" s="94"/>
      <c r="H86" s="94"/>
      <c r="I86" s="94"/>
      <c r="J86" s="94"/>
      <c r="K86" s="94"/>
      <c r="L86" s="94"/>
      <c r="M86" s="94"/>
      <c r="N86" s="94"/>
      <c r="O86" s="94"/>
      <c r="P86" s="94"/>
      <c r="Q86" s="94"/>
      <c r="R86" s="94"/>
      <c r="S86" s="94"/>
      <c r="T86" s="94"/>
      <c r="U86" s="94"/>
      <c r="V86" s="94"/>
      <c r="W86" s="94"/>
      <c r="X86" s="50"/>
      <c r="AT86" s="94" t="s">
        <v>586</v>
      </c>
    </row>
    <row r="87" spans="2:49" s="31" customFormat="1" ht="14.25" customHeight="1">
      <c r="D87" s="94"/>
      <c r="E87" s="94"/>
      <c r="F87" s="94"/>
      <c r="G87" s="94"/>
      <c r="H87" s="94"/>
      <c r="I87" s="94"/>
      <c r="J87" s="94"/>
      <c r="K87" s="94"/>
      <c r="L87" s="94"/>
      <c r="M87" s="94"/>
      <c r="N87" s="94"/>
      <c r="O87" s="94"/>
      <c r="P87" s="94"/>
      <c r="Q87" s="94"/>
      <c r="R87" s="94"/>
      <c r="S87" s="94"/>
      <c r="T87" s="94"/>
      <c r="U87" s="94"/>
      <c r="V87" s="94"/>
      <c r="W87" s="94"/>
      <c r="X87" s="50"/>
      <c r="AT87" s="94" t="s">
        <v>586</v>
      </c>
    </row>
    <row r="88" spans="2:49" s="31" customFormat="1" ht="18.75">
      <c r="B88" s="43"/>
      <c r="C88" s="49" t="s">
        <v>225</v>
      </c>
      <c r="D88" s="94"/>
      <c r="E88" s="94"/>
      <c r="F88" s="94"/>
      <c r="G88" s="94"/>
      <c r="H88" s="94"/>
      <c r="I88" s="94"/>
      <c r="J88" s="94"/>
      <c r="K88" s="94"/>
      <c r="L88" s="94"/>
      <c r="M88" s="94"/>
      <c r="N88" s="94"/>
      <c r="O88" s="94"/>
      <c r="P88" s="94"/>
      <c r="Q88" s="94"/>
      <c r="R88" s="94"/>
      <c r="S88" s="94"/>
      <c r="T88" s="94"/>
      <c r="U88" s="94"/>
      <c r="V88" s="94"/>
      <c r="W88" s="94"/>
      <c r="X88" s="50"/>
      <c r="AT88" s="94" t="s">
        <v>586</v>
      </c>
    </row>
    <row r="89" spans="2:49" s="31" customFormat="1" ht="14.25" customHeight="1">
      <c r="D89" s="94"/>
      <c r="E89" s="94"/>
      <c r="F89" s="94"/>
      <c r="G89" s="94"/>
      <c r="H89" s="94"/>
      <c r="I89" s="94"/>
      <c r="J89" s="94"/>
      <c r="K89" s="94"/>
      <c r="L89" s="94"/>
      <c r="M89" s="94"/>
      <c r="N89" s="94"/>
      <c r="O89" s="94"/>
      <c r="P89" s="94"/>
      <c r="Q89" s="94"/>
      <c r="R89" s="94"/>
      <c r="S89" s="94"/>
      <c r="T89" s="94"/>
      <c r="U89" s="94"/>
      <c r="V89" s="94"/>
      <c r="W89" s="94"/>
      <c r="X89" s="50"/>
      <c r="AT89" s="94" t="s">
        <v>586</v>
      </c>
    </row>
    <row r="90" spans="2:49" s="31" customFormat="1" ht="17.25">
      <c r="C90" s="32" t="s">
        <v>226</v>
      </c>
      <c r="D90" s="50"/>
      <c r="E90" s="50"/>
      <c r="F90" s="50"/>
      <c r="G90" s="50"/>
      <c r="H90" s="50"/>
      <c r="I90" s="50"/>
      <c r="J90" s="50"/>
      <c r="K90" s="50"/>
      <c r="L90" s="50"/>
      <c r="M90" s="50"/>
      <c r="N90" s="50"/>
      <c r="O90" s="50"/>
      <c r="P90" s="50"/>
      <c r="Q90" s="50"/>
      <c r="R90" s="50"/>
      <c r="S90" s="50"/>
      <c r="T90" s="50"/>
      <c r="U90" s="50"/>
      <c r="V90" s="50"/>
      <c r="W90" s="29" t="s">
        <v>55</v>
      </c>
      <c r="X90" s="50"/>
      <c r="AT90" s="94" t="s">
        <v>586</v>
      </c>
    </row>
    <row r="91" spans="2:49" s="31" customFormat="1" ht="14.25" customHeight="1">
      <c r="C91" s="47"/>
      <c r="D91" s="596">
        <f t="array" ref="D91:AS92">+TRANSPOSE('入力 _県内外'!$B$6:$C$47)</f>
        <v>1</v>
      </c>
      <c r="E91" s="596">
        <v>2</v>
      </c>
      <c r="F91" s="596">
        <v>3</v>
      </c>
      <c r="G91" s="596">
        <v>4</v>
      </c>
      <c r="H91" s="596">
        <v>5</v>
      </c>
      <c r="I91" s="596">
        <v>6</v>
      </c>
      <c r="J91" s="596">
        <v>7</v>
      </c>
      <c r="K91" s="596">
        <v>8</v>
      </c>
      <c r="L91" s="596">
        <v>9</v>
      </c>
      <c r="M91" s="596">
        <v>10</v>
      </c>
      <c r="N91" s="596">
        <v>11</v>
      </c>
      <c r="O91" s="596">
        <v>12</v>
      </c>
      <c r="P91" s="596">
        <v>13</v>
      </c>
      <c r="Q91" s="596">
        <v>14</v>
      </c>
      <c r="R91" s="596">
        <v>15</v>
      </c>
      <c r="S91" s="596">
        <v>16</v>
      </c>
      <c r="T91" s="596">
        <v>17</v>
      </c>
      <c r="U91" s="596">
        <v>18</v>
      </c>
      <c r="V91" s="596">
        <v>19</v>
      </c>
      <c r="W91" s="596">
        <v>20</v>
      </c>
      <c r="X91" s="596">
        <v>21</v>
      </c>
      <c r="Y91" s="596">
        <v>22</v>
      </c>
      <c r="Z91" s="596">
        <v>23</v>
      </c>
      <c r="AA91" s="596">
        <v>24</v>
      </c>
      <c r="AB91" s="596">
        <v>25</v>
      </c>
      <c r="AC91" s="596">
        <v>26</v>
      </c>
      <c r="AD91" s="596">
        <v>27</v>
      </c>
      <c r="AE91" s="596">
        <v>28</v>
      </c>
      <c r="AF91" s="596">
        <v>29</v>
      </c>
      <c r="AG91" s="596">
        <v>30</v>
      </c>
      <c r="AH91" s="596">
        <v>31</v>
      </c>
      <c r="AI91" s="596">
        <v>32</v>
      </c>
      <c r="AJ91" s="596">
        <v>33</v>
      </c>
      <c r="AK91" s="596">
        <v>34</v>
      </c>
      <c r="AL91" s="596">
        <v>35</v>
      </c>
      <c r="AM91" s="596">
        <v>36</v>
      </c>
      <c r="AN91" s="596">
        <v>37</v>
      </c>
      <c r="AO91" s="596">
        <v>38</v>
      </c>
      <c r="AP91" s="596">
        <v>39</v>
      </c>
      <c r="AQ91" s="596">
        <v>40</v>
      </c>
      <c r="AR91" s="596">
        <v>41</v>
      </c>
      <c r="AS91" s="596">
        <v>42</v>
      </c>
      <c r="AT91" s="94" t="s">
        <v>586</v>
      </c>
      <c r="AU91" s="94"/>
      <c r="AV91" s="47"/>
      <c r="AW91" s="94" t="s">
        <v>586</v>
      </c>
    </row>
    <row r="92" spans="2:49" s="31" customFormat="1" ht="54">
      <c r="C92" s="73" t="s">
        <v>56</v>
      </c>
      <c r="D92" s="546" t="str">
        <v>農業　　　　　</v>
      </c>
      <c r="E92" s="546" t="str">
        <v>林業　　　　　</v>
      </c>
      <c r="F92" s="546" t="str">
        <v>漁業　　　　</v>
      </c>
      <c r="G92" s="546" t="str">
        <v>鉱業</v>
      </c>
      <c r="H92" s="546" t="str">
        <v>飲食料品　　　　　　　</v>
      </c>
      <c r="I92" s="546" t="str">
        <v>繊維製品　</v>
      </c>
      <c r="J92" s="546" t="str">
        <v>パルプ・紙・木製品</v>
      </c>
      <c r="K92" s="546" t="str">
        <v>化学製品  　　　  　</v>
      </c>
      <c r="L92" s="546" t="str">
        <v>石油・石炭製品　　　</v>
      </c>
      <c r="M92" s="546" t="str">
        <v>プラスチック・ゴム</v>
      </c>
      <c r="N92" s="546" t="str">
        <v>窯業・土石製品　　</v>
      </c>
      <c r="O92" s="546" t="str">
        <v>鉄鋼　　　　　　　　</v>
      </c>
      <c r="P92" s="546" t="str">
        <v>非鉄金属　　　　　　</v>
      </c>
      <c r="Q92" s="546" t="str">
        <v>金属製品　　　　　　</v>
      </c>
      <c r="R92" s="546" t="str">
        <v>はん用機械</v>
      </c>
      <c r="S92" s="546" t="str">
        <v>生産用機械</v>
      </c>
      <c r="T92" s="546" t="str">
        <v>業務用機械</v>
      </c>
      <c r="U92" s="546" t="str">
        <v>電子部品</v>
      </c>
      <c r="V92" s="546" t="str">
        <v>電気機械　　　　　　</v>
      </c>
      <c r="W92" s="546" t="str">
        <v>情報・通信機器</v>
      </c>
      <c r="X92" s="546" t="str">
        <v>輸送機械  　　　　　</v>
      </c>
      <c r="Y92" s="546" t="str">
        <v>その他の製造工業製品</v>
      </c>
      <c r="Z92" s="546" t="str">
        <v>建設　　　　　　　　</v>
      </c>
      <c r="AA92" s="546" t="str">
        <v>電力・ガス・熱供給</v>
      </c>
      <c r="AB92" s="546" t="str">
        <v>水道</v>
      </c>
      <c r="AC92" s="546" t="str">
        <v>廃棄物処理</v>
      </c>
      <c r="AD92" s="546" t="str">
        <v>商業　　　　　　　　</v>
      </c>
      <c r="AE92" s="546" t="str">
        <v>金融・保険　　　　　</v>
      </c>
      <c r="AF92" s="546" t="str">
        <v>不動産　　　　　　　</v>
      </c>
      <c r="AG92" s="546" t="str">
        <v>運輸・郵便　　　</v>
      </c>
      <c r="AH92" s="546" t="str">
        <v>情報通信</v>
      </c>
      <c r="AI92" s="546" t="str">
        <v>公務　　　　　　　　</v>
      </c>
      <c r="AJ92" s="546" t="str">
        <v>教育・研究　　　　　</v>
      </c>
      <c r="AK92" s="546" t="str">
        <v>医療・福祉</v>
      </c>
      <c r="AL92" s="546" t="str">
        <v>その他の非営利団体サービス</v>
      </c>
      <c r="AM92" s="546" t="str">
        <v>対事業所サービス</v>
      </c>
      <c r="AN92" s="546" t="str">
        <v>宿泊業</v>
      </c>
      <c r="AO92" s="546" t="str">
        <v>飲食サービス</v>
      </c>
      <c r="AP92" s="546" t="str">
        <v>娯楽サービス</v>
      </c>
      <c r="AQ92" s="546" t="str">
        <v>対個人サービス</v>
      </c>
      <c r="AR92" s="546" t="str">
        <v>事務用品</v>
      </c>
      <c r="AS92" s="546" t="str">
        <v>分類不明</v>
      </c>
      <c r="AT92" s="94" t="s">
        <v>586</v>
      </c>
      <c r="AU92" s="94"/>
      <c r="AV92" s="30" t="s">
        <v>90</v>
      </c>
      <c r="AW92" s="94" t="s">
        <v>586</v>
      </c>
    </row>
    <row r="93" spans="2:49" s="31" customFormat="1" ht="14.25" customHeight="1">
      <c r="C93" s="74" t="s">
        <v>114</v>
      </c>
      <c r="D93" s="75">
        <f t="shared" ref="D93:S95" si="13">D33+D74</f>
        <v>0</v>
      </c>
      <c r="E93" s="75">
        <f t="shared" si="13"/>
        <v>0</v>
      </c>
      <c r="F93" s="75">
        <f t="shared" si="13"/>
        <v>0</v>
      </c>
      <c r="G93" s="75">
        <f t="shared" si="13"/>
        <v>0</v>
      </c>
      <c r="H93" s="75">
        <f t="shared" si="13"/>
        <v>0</v>
      </c>
      <c r="I93" s="75">
        <f t="shared" si="13"/>
        <v>0</v>
      </c>
      <c r="J93" s="75">
        <f t="shared" si="13"/>
        <v>0</v>
      </c>
      <c r="K93" s="75">
        <f t="shared" si="13"/>
        <v>0</v>
      </c>
      <c r="L93" s="75">
        <f t="shared" si="13"/>
        <v>0</v>
      </c>
      <c r="M93" s="75">
        <f t="shared" si="13"/>
        <v>0</v>
      </c>
      <c r="N93" s="75">
        <f t="shared" si="13"/>
        <v>0</v>
      </c>
      <c r="O93" s="75">
        <f t="shared" si="13"/>
        <v>0</v>
      </c>
      <c r="P93" s="75">
        <f t="shared" si="13"/>
        <v>0</v>
      </c>
      <c r="Q93" s="92">
        <f t="shared" si="13"/>
        <v>0</v>
      </c>
      <c r="R93" s="92">
        <f t="shared" si="13"/>
        <v>0</v>
      </c>
      <c r="S93" s="92">
        <f t="shared" si="13"/>
        <v>0</v>
      </c>
      <c r="T93" s="92">
        <f t="shared" ref="E93:AS95" si="14">T33+T74</f>
        <v>0</v>
      </c>
      <c r="U93" s="92">
        <f t="shared" si="14"/>
        <v>0</v>
      </c>
      <c r="V93" s="92">
        <f t="shared" si="14"/>
        <v>0</v>
      </c>
      <c r="W93" s="75">
        <f t="shared" si="14"/>
        <v>0</v>
      </c>
      <c r="X93" s="75">
        <f t="shared" si="14"/>
        <v>0</v>
      </c>
      <c r="Y93" s="75">
        <f t="shared" si="14"/>
        <v>0</v>
      </c>
      <c r="Z93" s="75">
        <f t="shared" si="14"/>
        <v>0</v>
      </c>
      <c r="AA93" s="75">
        <f t="shared" si="14"/>
        <v>0</v>
      </c>
      <c r="AB93" s="75">
        <f t="shared" si="14"/>
        <v>0</v>
      </c>
      <c r="AC93" s="75">
        <f t="shared" si="14"/>
        <v>0</v>
      </c>
      <c r="AD93" s="75">
        <f t="shared" si="14"/>
        <v>0</v>
      </c>
      <c r="AE93" s="75">
        <f t="shared" si="14"/>
        <v>0</v>
      </c>
      <c r="AF93" s="75">
        <f t="shared" si="14"/>
        <v>0</v>
      </c>
      <c r="AG93" s="75">
        <f t="shared" si="14"/>
        <v>0</v>
      </c>
      <c r="AH93" s="75">
        <f t="shared" si="14"/>
        <v>0</v>
      </c>
      <c r="AI93" s="75">
        <f t="shared" si="14"/>
        <v>0</v>
      </c>
      <c r="AJ93" s="75">
        <f t="shared" si="14"/>
        <v>0</v>
      </c>
      <c r="AK93" s="75">
        <f t="shared" si="14"/>
        <v>0</v>
      </c>
      <c r="AL93" s="75">
        <f t="shared" si="14"/>
        <v>0</v>
      </c>
      <c r="AM93" s="75">
        <f t="shared" si="14"/>
        <v>0</v>
      </c>
      <c r="AN93" s="75">
        <f t="shared" si="14"/>
        <v>0</v>
      </c>
      <c r="AO93" s="75">
        <f t="shared" si="14"/>
        <v>0</v>
      </c>
      <c r="AP93" s="75">
        <f t="shared" si="14"/>
        <v>0</v>
      </c>
      <c r="AQ93" s="75">
        <f t="shared" si="14"/>
        <v>0</v>
      </c>
      <c r="AR93" s="75">
        <f t="shared" si="14"/>
        <v>0</v>
      </c>
      <c r="AS93" s="75">
        <f t="shared" si="14"/>
        <v>0</v>
      </c>
      <c r="AT93" s="94" t="s">
        <v>586</v>
      </c>
      <c r="AV93" s="568">
        <f>+SUM(D93:AS93)-X99</f>
        <v>0</v>
      </c>
    </row>
    <row r="94" spans="2:49" s="31" customFormat="1" ht="14.25" customHeight="1">
      <c r="C94" s="77" t="s">
        <v>115</v>
      </c>
      <c r="D94" s="37">
        <f t="shared" si="13"/>
        <v>0</v>
      </c>
      <c r="E94" s="37">
        <f t="shared" si="14"/>
        <v>0</v>
      </c>
      <c r="F94" s="37">
        <f t="shared" si="14"/>
        <v>0</v>
      </c>
      <c r="G94" s="37">
        <f t="shared" si="14"/>
        <v>0</v>
      </c>
      <c r="H94" s="37">
        <f t="shared" si="14"/>
        <v>0</v>
      </c>
      <c r="I94" s="37">
        <f t="shared" si="14"/>
        <v>0</v>
      </c>
      <c r="J94" s="37">
        <f t="shared" si="14"/>
        <v>0</v>
      </c>
      <c r="K94" s="37">
        <f t="shared" si="14"/>
        <v>0</v>
      </c>
      <c r="L94" s="37">
        <f t="shared" si="14"/>
        <v>0</v>
      </c>
      <c r="M94" s="37">
        <f t="shared" si="14"/>
        <v>0</v>
      </c>
      <c r="N94" s="37">
        <f t="shared" si="14"/>
        <v>0</v>
      </c>
      <c r="O94" s="37">
        <f t="shared" si="14"/>
        <v>0</v>
      </c>
      <c r="P94" s="37">
        <f t="shared" si="14"/>
        <v>0</v>
      </c>
      <c r="Q94" s="93">
        <f t="shared" si="14"/>
        <v>0</v>
      </c>
      <c r="R94" s="93">
        <f t="shared" si="14"/>
        <v>0</v>
      </c>
      <c r="S94" s="93">
        <f t="shared" si="14"/>
        <v>0</v>
      </c>
      <c r="T94" s="93">
        <f t="shared" si="14"/>
        <v>0</v>
      </c>
      <c r="U94" s="93">
        <f t="shared" si="14"/>
        <v>0</v>
      </c>
      <c r="V94" s="93">
        <f t="shared" si="14"/>
        <v>0</v>
      </c>
      <c r="W94" s="37">
        <f t="shared" si="14"/>
        <v>0</v>
      </c>
      <c r="X94" s="37">
        <f t="shared" si="14"/>
        <v>0</v>
      </c>
      <c r="Y94" s="37">
        <f t="shared" si="14"/>
        <v>0</v>
      </c>
      <c r="Z94" s="37">
        <f t="shared" si="14"/>
        <v>0</v>
      </c>
      <c r="AA94" s="37">
        <f t="shared" si="14"/>
        <v>0</v>
      </c>
      <c r="AB94" s="37">
        <f t="shared" si="14"/>
        <v>0</v>
      </c>
      <c r="AC94" s="37">
        <f t="shared" si="14"/>
        <v>0</v>
      </c>
      <c r="AD94" s="37">
        <f t="shared" si="14"/>
        <v>0</v>
      </c>
      <c r="AE94" s="37">
        <f t="shared" si="14"/>
        <v>0</v>
      </c>
      <c r="AF94" s="37">
        <f t="shared" si="14"/>
        <v>0</v>
      </c>
      <c r="AG94" s="37">
        <f t="shared" si="14"/>
        <v>0</v>
      </c>
      <c r="AH94" s="37">
        <f t="shared" si="14"/>
        <v>0</v>
      </c>
      <c r="AI94" s="37">
        <f t="shared" si="14"/>
        <v>0</v>
      </c>
      <c r="AJ94" s="37">
        <f t="shared" si="14"/>
        <v>0</v>
      </c>
      <c r="AK94" s="37">
        <f t="shared" si="14"/>
        <v>0</v>
      </c>
      <c r="AL94" s="37">
        <f t="shared" si="14"/>
        <v>0</v>
      </c>
      <c r="AM94" s="37">
        <f t="shared" si="14"/>
        <v>0</v>
      </c>
      <c r="AN94" s="37">
        <f t="shared" si="14"/>
        <v>0</v>
      </c>
      <c r="AO94" s="37">
        <f t="shared" si="14"/>
        <v>0</v>
      </c>
      <c r="AP94" s="37">
        <f t="shared" si="14"/>
        <v>0</v>
      </c>
      <c r="AQ94" s="37">
        <f t="shared" si="14"/>
        <v>0</v>
      </c>
      <c r="AR94" s="37">
        <f t="shared" si="14"/>
        <v>0</v>
      </c>
      <c r="AS94" s="37">
        <f t="shared" si="14"/>
        <v>0</v>
      </c>
      <c r="AT94" s="94" t="s">
        <v>586</v>
      </c>
      <c r="AV94" s="568">
        <f t="shared" ref="AV94:AV96" si="15">+SUM(D94:AS94)-X100</f>
        <v>0</v>
      </c>
    </row>
    <row r="95" spans="2:49" s="31" customFormat="1" ht="14.25" customHeight="1">
      <c r="C95" s="77" t="s">
        <v>116</v>
      </c>
      <c r="D95" s="37">
        <f t="shared" si="13"/>
        <v>0</v>
      </c>
      <c r="E95" s="37">
        <f t="shared" si="14"/>
        <v>0</v>
      </c>
      <c r="F95" s="37">
        <f t="shared" si="14"/>
        <v>0</v>
      </c>
      <c r="G95" s="37">
        <f t="shared" si="14"/>
        <v>0</v>
      </c>
      <c r="H95" s="37">
        <f t="shared" si="14"/>
        <v>0</v>
      </c>
      <c r="I95" s="37">
        <f t="shared" si="14"/>
        <v>0</v>
      </c>
      <c r="J95" s="37">
        <f t="shared" si="14"/>
        <v>0</v>
      </c>
      <c r="K95" s="37">
        <f t="shared" si="14"/>
        <v>0</v>
      </c>
      <c r="L95" s="37">
        <f t="shared" si="14"/>
        <v>0</v>
      </c>
      <c r="M95" s="37">
        <f t="shared" si="14"/>
        <v>0</v>
      </c>
      <c r="N95" s="37">
        <f t="shared" si="14"/>
        <v>0</v>
      </c>
      <c r="O95" s="37">
        <f t="shared" si="14"/>
        <v>0</v>
      </c>
      <c r="P95" s="37">
        <f t="shared" si="14"/>
        <v>0</v>
      </c>
      <c r="Q95" s="93">
        <f t="shared" si="14"/>
        <v>0</v>
      </c>
      <c r="R95" s="93">
        <f t="shared" si="14"/>
        <v>0</v>
      </c>
      <c r="S95" s="93">
        <f t="shared" si="14"/>
        <v>0</v>
      </c>
      <c r="T95" s="93">
        <f t="shared" si="14"/>
        <v>0</v>
      </c>
      <c r="U95" s="93">
        <f t="shared" si="14"/>
        <v>0</v>
      </c>
      <c r="V95" s="93">
        <f t="shared" si="14"/>
        <v>0</v>
      </c>
      <c r="W95" s="37">
        <f t="shared" si="14"/>
        <v>0</v>
      </c>
      <c r="X95" s="37">
        <f t="shared" si="14"/>
        <v>0</v>
      </c>
      <c r="Y95" s="37">
        <f t="shared" si="14"/>
        <v>0</v>
      </c>
      <c r="Z95" s="37">
        <f t="shared" si="14"/>
        <v>0</v>
      </c>
      <c r="AA95" s="37">
        <f t="shared" si="14"/>
        <v>0</v>
      </c>
      <c r="AB95" s="37">
        <f t="shared" si="14"/>
        <v>0</v>
      </c>
      <c r="AC95" s="37">
        <f t="shared" si="14"/>
        <v>0</v>
      </c>
      <c r="AD95" s="37">
        <f t="shared" si="14"/>
        <v>0</v>
      </c>
      <c r="AE95" s="37">
        <f t="shared" si="14"/>
        <v>0</v>
      </c>
      <c r="AF95" s="37">
        <f t="shared" si="14"/>
        <v>0</v>
      </c>
      <c r="AG95" s="37">
        <f t="shared" si="14"/>
        <v>0</v>
      </c>
      <c r="AH95" s="37">
        <f t="shared" si="14"/>
        <v>0</v>
      </c>
      <c r="AI95" s="37">
        <f t="shared" si="14"/>
        <v>0</v>
      </c>
      <c r="AJ95" s="37">
        <f t="shared" si="14"/>
        <v>0</v>
      </c>
      <c r="AK95" s="37">
        <f t="shared" si="14"/>
        <v>0</v>
      </c>
      <c r="AL95" s="37">
        <f t="shared" si="14"/>
        <v>0</v>
      </c>
      <c r="AM95" s="37">
        <f t="shared" si="14"/>
        <v>0</v>
      </c>
      <c r="AN95" s="37">
        <f t="shared" si="14"/>
        <v>0</v>
      </c>
      <c r="AO95" s="37">
        <f t="shared" si="14"/>
        <v>0</v>
      </c>
      <c r="AP95" s="37">
        <f t="shared" si="14"/>
        <v>0</v>
      </c>
      <c r="AQ95" s="37">
        <f t="shared" si="14"/>
        <v>0</v>
      </c>
      <c r="AR95" s="37">
        <f t="shared" si="14"/>
        <v>0</v>
      </c>
      <c r="AS95" s="37">
        <f t="shared" si="14"/>
        <v>0</v>
      </c>
      <c r="AT95" s="94" t="s">
        <v>586</v>
      </c>
      <c r="AV95" s="568">
        <f t="shared" si="15"/>
        <v>0</v>
      </c>
    </row>
    <row r="96" spans="2:49" s="31" customFormat="1" ht="14.25" customHeight="1">
      <c r="C96" s="77" t="s">
        <v>107</v>
      </c>
      <c r="D96" s="37">
        <f t="shared" ref="D96" si="16">SUM(D93:D95)</f>
        <v>0</v>
      </c>
      <c r="E96" s="37">
        <f t="shared" ref="E96:AS96" si="17">SUM(E93:E95)</f>
        <v>0</v>
      </c>
      <c r="F96" s="37">
        <f t="shared" si="17"/>
        <v>0</v>
      </c>
      <c r="G96" s="37">
        <f t="shared" si="17"/>
        <v>0</v>
      </c>
      <c r="H96" s="37">
        <f t="shared" si="17"/>
        <v>0</v>
      </c>
      <c r="I96" s="37">
        <f t="shared" si="17"/>
        <v>0</v>
      </c>
      <c r="J96" s="37">
        <f t="shared" si="17"/>
        <v>0</v>
      </c>
      <c r="K96" s="37">
        <f t="shared" si="17"/>
        <v>0</v>
      </c>
      <c r="L96" s="37">
        <f t="shared" si="17"/>
        <v>0</v>
      </c>
      <c r="M96" s="37">
        <f t="shared" si="17"/>
        <v>0</v>
      </c>
      <c r="N96" s="37">
        <f t="shared" si="17"/>
        <v>0</v>
      </c>
      <c r="O96" s="37">
        <f t="shared" si="17"/>
        <v>0</v>
      </c>
      <c r="P96" s="37">
        <f t="shared" si="17"/>
        <v>0</v>
      </c>
      <c r="Q96" s="93">
        <f t="shared" si="17"/>
        <v>0</v>
      </c>
      <c r="R96" s="93">
        <f t="shared" si="17"/>
        <v>0</v>
      </c>
      <c r="S96" s="93">
        <f t="shared" si="17"/>
        <v>0</v>
      </c>
      <c r="T96" s="93">
        <f t="shared" si="17"/>
        <v>0</v>
      </c>
      <c r="U96" s="93">
        <f t="shared" si="17"/>
        <v>0</v>
      </c>
      <c r="V96" s="93">
        <f t="shared" si="17"/>
        <v>0</v>
      </c>
      <c r="W96" s="37">
        <f t="shared" si="17"/>
        <v>0</v>
      </c>
      <c r="X96" s="41">
        <f t="shared" si="17"/>
        <v>0</v>
      </c>
      <c r="Y96" s="41">
        <f t="shared" si="17"/>
        <v>0</v>
      </c>
      <c r="Z96" s="41">
        <f t="shared" si="17"/>
        <v>0</v>
      </c>
      <c r="AA96" s="41">
        <f t="shared" si="17"/>
        <v>0</v>
      </c>
      <c r="AB96" s="41">
        <f t="shared" si="17"/>
        <v>0</v>
      </c>
      <c r="AC96" s="41">
        <f t="shared" si="17"/>
        <v>0</v>
      </c>
      <c r="AD96" s="41">
        <f t="shared" si="17"/>
        <v>0</v>
      </c>
      <c r="AE96" s="41">
        <f t="shared" si="17"/>
        <v>0</v>
      </c>
      <c r="AF96" s="41">
        <f t="shared" si="17"/>
        <v>0</v>
      </c>
      <c r="AG96" s="41">
        <f t="shared" si="17"/>
        <v>0</v>
      </c>
      <c r="AH96" s="41">
        <f t="shared" si="17"/>
        <v>0</v>
      </c>
      <c r="AI96" s="41">
        <f t="shared" si="17"/>
        <v>0</v>
      </c>
      <c r="AJ96" s="41">
        <f t="shared" si="17"/>
        <v>0</v>
      </c>
      <c r="AK96" s="41">
        <f t="shared" si="17"/>
        <v>0</v>
      </c>
      <c r="AL96" s="41">
        <f t="shared" si="17"/>
        <v>0</v>
      </c>
      <c r="AM96" s="41">
        <f t="shared" si="17"/>
        <v>0</v>
      </c>
      <c r="AN96" s="41">
        <f t="shared" si="17"/>
        <v>0</v>
      </c>
      <c r="AO96" s="41">
        <f t="shared" si="17"/>
        <v>0</v>
      </c>
      <c r="AP96" s="41">
        <f t="shared" si="17"/>
        <v>0</v>
      </c>
      <c r="AQ96" s="41">
        <f t="shared" si="17"/>
        <v>0</v>
      </c>
      <c r="AR96" s="41">
        <f t="shared" si="17"/>
        <v>0</v>
      </c>
      <c r="AS96" s="41">
        <f t="shared" si="17"/>
        <v>0</v>
      </c>
      <c r="AT96" s="94" t="s">
        <v>586</v>
      </c>
      <c r="AV96" s="568">
        <f t="shared" si="15"/>
        <v>0</v>
      </c>
    </row>
    <row r="97" spans="3:46" s="31" customFormat="1" ht="13.5">
      <c r="C97" s="47"/>
      <c r="D97" s="545">
        <f t="array" ref="D97:W98">+Z91:AS92</f>
        <v>23</v>
      </c>
      <c r="E97" s="545">
        <v>24</v>
      </c>
      <c r="F97" s="545">
        <v>25</v>
      </c>
      <c r="G97" s="545">
        <v>26</v>
      </c>
      <c r="H97" s="545">
        <v>27</v>
      </c>
      <c r="I97" s="545">
        <v>28</v>
      </c>
      <c r="J97" s="545">
        <v>29</v>
      </c>
      <c r="K97" s="545">
        <v>30</v>
      </c>
      <c r="L97" s="545">
        <v>31</v>
      </c>
      <c r="M97" s="545">
        <v>32</v>
      </c>
      <c r="N97" s="545">
        <v>33</v>
      </c>
      <c r="O97" s="545">
        <v>34</v>
      </c>
      <c r="P97" s="545">
        <v>35</v>
      </c>
      <c r="Q97" s="545">
        <v>36</v>
      </c>
      <c r="R97" s="545">
        <v>37</v>
      </c>
      <c r="S97" s="545">
        <v>38</v>
      </c>
      <c r="T97" s="545">
        <v>39</v>
      </c>
      <c r="U97" s="545">
        <v>40</v>
      </c>
      <c r="V97" s="545">
        <v>41</v>
      </c>
      <c r="W97" s="545">
        <v>42</v>
      </c>
      <c r="X97" s="545"/>
      <c r="Z97" s="94"/>
      <c r="AA97" s="94" t="s">
        <v>674</v>
      </c>
      <c r="AT97" s="94" t="s">
        <v>586</v>
      </c>
    </row>
    <row r="98" spans="3:46" s="31" customFormat="1" ht="54">
      <c r="C98" s="73" t="s">
        <v>56</v>
      </c>
      <c r="D98" s="546" t="str">
        <v>建設　　　　　　　　</v>
      </c>
      <c r="E98" s="546" t="str">
        <v>電力・ガス・熱供給</v>
      </c>
      <c r="F98" s="546" t="str">
        <v>水道</v>
      </c>
      <c r="G98" s="546" t="str">
        <v>廃棄物処理</v>
      </c>
      <c r="H98" s="546" t="str">
        <v>商業　　　　　　　　</v>
      </c>
      <c r="I98" s="546" t="str">
        <v>金融・保険　　　　　</v>
      </c>
      <c r="J98" s="546" t="str">
        <v>不動産　　　　　　　</v>
      </c>
      <c r="K98" s="546" t="str">
        <v>運輸・郵便　　　</v>
      </c>
      <c r="L98" s="546" t="str">
        <v>情報通信</v>
      </c>
      <c r="M98" s="546" t="str">
        <v>公務　　　　　　　　</v>
      </c>
      <c r="N98" s="546" t="str">
        <v>教育・研究　　　　　</v>
      </c>
      <c r="O98" s="546" t="str">
        <v>医療・福祉</v>
      </c>
      <c r="P98" s="546" t="str">
        <v>その他の非営利団体サービス</v>
      </c>
      <c r="Q98" s="546" t="str">
        <v>対事業所サービス</v>
      </c>
      <c r="R98" s="546" t="str">
        <v>宿泊業</v>
      </c>
      <c r="S98" s="546" t="str">
        <v>飲食サービス</v>
      </c>
      <c r="T98" s="546" t="str">
        <v>娯楽サービス</v>
      </c>
      <c r="U98" s="546" t="str">
        <v>対個人サービス</v>
      </c>
      <c r="V98" s="546" t="str">
        <v>事務用品</v>
      </c>
      <c r="W98" s="546" t="str">
        <v>分類不明</v>
      </c>
      <c r="X98" s="546" t="s">
        <v>90</v>
      </c>
      <c r="Z98" s="94"/>
      <c r="AA98" s="94" t="s">
        <v>674</v>
      </c>
      <c r="AT98" s="94" t="s">
        <v>586</v>
      </c>
    </row>
    <row r="99" spans="3:46" s="31" customFormat="1" ht="13.5">
      <c r="C99" s="74" t="s">
        <v>114</v>
      </c>
      <c r="D99" s="75">
        <f t="array" ref="D99:W102">+Z93:AS96</f>
        <v>0</v>
      </c>
      <c r="E99" s="75">
        <v>0</v>
      </c>
      <c r="F99" s="75">
        <v>0</v>
      </c>
      <c r="G99" s="75">
        <v>0</v>
      </c>
      <c r="H99" s="75">
        <v>0</v>
      </c>
      <c r="I99" s="75">
        <v>0</v>
      </c>
      <c r="J99" s="75">
        <v>0</v>
      </c>
      <c r="K99" s="75">
        <v>0</v>
      </c>
      <c r="L99" s="75">
        <v>0</v>
      </c>
      <c r="M99" s="75">
        <v>0</v>
      </c>
      <c r="N99" s="75">
        <v>0</v>
      </c>
      <c r="O99" s="75">
        <v>0</v>
      </c>
      <c r="P99" s="75">
        <v>0</v>
      </c>
      <c r="Q99" s="92">
        <v>0</v>
      </c>
      <c r="R99" s="92">
        <v>0</v>
      </c>
      <c r="S99" s="92">
        <v>0</v>
      </c>
      <c r="T99" s="92">
        <v>0</v>
      </c>
      <c r="U99" s="92">
        <v>0</v>
      </c>
      <c r="V99" s="92">
        <v>0</v>
      </c>
      <c r="W99" s="75">
        <v>0</v>
      </c>
      <c r="X99" s="75">
        <f>SUM(D93:Y93,D99:W99)</f>
        <v>0</v>
      </c>
      <c r="Z99" s="94"/>
      <c r="AA99" s="94">
        <f>+AV93</f>
        <v>0</v>
      </c>
      <c r="AT99" s="94" t="s">
        <v>586</v>
      </c>
    </row>
    <row r="100" spans="3:46" s="31" customFormat="1" ht="13.5">
      <c r="C100" s="77" t="s">
        <v>115</v>
      </c>
      <c r="D100" s="93">
        <v>0</v>
      </c>
      <c r="E100" s="93">
        <v>0</v>
      </c>
      <c r="F100" s="93">
        <v>0</v>
      </c>
      <c r="G100" s="93">
        <v>0</v>
      </c>
      <c r="H100" s="93">
        <v>0</v>
      </c>
      <c r="I100" s="93">
        <v>0</v>
      </c>
      <c r="J100" s="93">
        <v>0</v>
      </c>
      <c r="K100" s="93">
        <v>0</v>
      </c>
      <c r="L100" s="93">
        <v>0</v>
      </c>
      <c r="M100" s="93">
        <v>0</v>
      </c>
      <c r="N100" s="93">
        <v>0</v>
      </c>
      <c r="O100" s="93">
        <v>0</v>
      </c>
      <c r="P100" s="93">
        <v>0</v>
      </c>
      <c r="Q100" s="93">
        <v>0</v>
      </c>
      <c r="R100" s="93">
        <v>0</v>
      </c>
      <c r="S100" s="93">
        <v>0</v>
      </c>
      <c r="T100" s="93">
        <v>0</v>
      </c>
      <c r="U100" s="93">
        <v>0</v>
      </c>
      <c r="V100" s="93">
        <v>0</v>
      </c>
      <c r="W100" s="37">
        <v>0</v>
      </c>
      <c r="X100" s="37">
        <f>SUM(D94:Y94,D100:W100)</f>
        <v>0</v>
      </c>
      <c r="Z100" s="94"/>
      <c r="AA100" s="94">
        <f>+AV94</f>
        <v>0</v>
      </c>
      <c r="AT100" s="94" t="s">
        <v>586</v>
      </c>
    </row>
    <row r="101" spans="3:46" s="31" customFormat="1" ht="13.5">
      <c r="C101" s="77" t="s">
        <v>116</v>
      </c>
      <c r="D101" s="37">
        <v>0</v>
      </c>
      <c r="E101" s="37">
        <v>0</v>
      </c>
      <c r="F101" s="37">
        <v>0</v>
      </c>
      <c r="G101" s="37">
        <v>0</v>
      </c>
      <c r="H101" s="37">
        <v>0</v>
      </c>
      <c r="I101" s="37">
        <v>0</v>
      </c>
      <c r="J101" s="37">
        <v>0</v>
      </c>
      <c r="K101" s="37">
        <v>0</v>
      </c>
      <c r="L101" s="37">
        <v>0</v>
      </c>
      <c r="M101" s="37">
        <v>0</v>
      </c>
      <c r="N101" s="37">
        <v>0</v>
      </c>
      <c r="O101" s="37">
        <v>0</v>
      </c>
      <c r="P101" s="37">
        <v>0</v>
      </c>
      <c r="Q101" s="93">
        <v>0</v>
      </c>
      <c r="R101" s="93">
        <v>0</v>
      </c>
      <c r="S101" s="93">
        <v>0</v>
      </c>
      <c r="T101" s="93">
        <v>0</v>
      </c>
      <c r="U101" s="93">
        <v>0</v>
      </c>
      <c r="V101" s="93">
        <v>0</v>
      </c>
      <c r="W101" s="37">
        <v>0</v>
      </c>
      <c r="X101" s="37">
        <f>SUM(D95:Y95,D101:W101)</f>
        <v>0</v>
      </c>
      <c r="Z101" s="94"/>
      <c r="AA101" s="94">
        <f>+AV95</f>
        <v>0</v>
      </c>
      <c r="AT101" s="94" t="s">
        <v>586</v>
      </c>
    </row>
    <row r="102" spans="3:46" s="31" customFormat="1" ht="13.5">
      <c r="C102" s="79" t="s">
        <v>107</v>
      </c>
      <c r="D102" s="41">
        <v>0</v>
      </c>
      <c r="E102" s="41">
        <v>0</v>
      </c>
      <c r="F102" s="41">
        <v>0</v>
      </c>
      <c r="G102" s="41">
        <v>0</v>
      </c>
      <c r="H102" s="41">
        <v>0</v>
      </c>
      <c r="I102" s="41">
        <v>0</v>
      </c>
      <c r="J102" s="41">
        <v>0</v>
      </c>
      <c r="K102" s="41">
        <v>0</v>
      </c>
      <c r="L102" s="41">
        <v>0</v>
      </c>
      <c r="M102" s="41">
        <v>0</v>
      </c>
      <c r="N102" s="41">
        <v>0</v>
      </c>
      <c r="O102" s="41">
        <v>0</v>
      </c>
      <c r="P102" s="41">
        <v>0</v>
      </c>
      <c r="Q102" s="41">
        <v>0</v>
      </c>
      <c r="R102" s="41">
        <v>0</v>
      </c>
      <c r="S102" s="41">
        <v>0</v>
      </c>
      <c r="T102" s="41">
        <v>0</v>
      </c>
      <c r="U102" s="41">
        <v>0</v>
      </c>
      <c r="V102" s="41">
        <v>0</v>
      </c>
      <c r="W102" s="41">
        <v>0</v>
      </c>
      <c r="X102" s="41">
        <f>SUM(D96:Y96,D102:W102)</f>
        <v>0</v>
      </c>
      <c r="Z102" s="94"/>
      <c r="AA102" s="94">
        <f>+AV96</f>
        <v>0</v>
      </c>
      <c r="AT102" s="94" t="s">
        <v>586</v>
      </c>
    </row>
    <row r="103" spans="3:46" s="31" customFormat="1" ht="14.25" customHeight="1">
      <c r="D103" s="94"/>
      <c r="E103" s="94"/>
      <c r="F103" s="94"/>
      <c r="G103" s="94"/>
      <c r="H103" s="94"/>
      <c r="I103" s="94"/>
      <c r="J103" s="94"/>
      <c r="K103" s="94"/>
      <c r="L103" s="94"/>
      <c r="M103" s="94"/>
      <c r="N103" s="94"/>
      <c r="O103" s="94"/>
      <c r="P103" s="94"/>
      <c r="Q103" s="94"/>
      <c r="R103" s="94"/>
      <c r="S103" s="94"/>
      <c r="T103" s="94"/>
      <c r="U103" s="94"/>
      <c r="V103" s="94"/>
      <c r="W103" s="94"/>
      <c r="X103" s="50"/>
      <c r="AT103" s="94" t="s">
        <v>586</v>
      </c>
    </row>
    <row r="104" spans="3:46" s="31" customFormat="1" ht="14.25" customHeight="1">
      <c r="C104" s="31" t="s">
        <v>119</v>
      </c>
      <c r="D104" s="94"/>
      <c r="E104" s="94"/>
      <c r="F104" s="94"/>
      <c r="G104" s="94"/>
      <c r="H104" s="94"/>
      <c r="I104" s="94"/>
      <c r="J104" s="94"/>
      <c r="K104" s="94"/>
      <c r="L104" s="94"/>
      <c r="M104" s="94"/>
      <c r="N104" s="94"/>
      <c r="O104" s="94"/>
      <c r="P104" s="94"/>
      <c r="Q104" s="94"/>
      <c r="R104" s="94"/>
      <c r="S104" s="94"/>
      <c r="T104" s="94"/>
      <c r="U104" s="94"/>
      <c r="V104" s="94"/>
      <c r="W104" s="94"/>
      <c r="X104" s="50"/>
      <c r="AT104" s="94" t="s">
        <v>586</v>
      </c>
    </row>
    <row r="105" spans="3:46" s="31" customFormat="1" ht="13.5">
      <c r="D105" s="94"/>
      <c r="E105" s="94"/>
      <c r="F105" s="94"/>
      <c r="G105" s="94"/>
      <c r="H105" s="94"/>
      <c r="I105" s="94"/>
      <c r="J105" s="94"/>
      <c r="K105" s="94"/>
      <c r="L105" s="94"/>
      <c r="M105" s="94"/>
      <c r="N105" s="94"/>
      <c r="O105" s="94"/>
      <c r="P105" s="94"/>
      <c r="Q105" s="94"/>
      <c r="R105" s="94"/>
      <c r="S105" s="94"/>
      <c r="T105" s="94"/>
      <c r="U105" s="94"/>
      <c r="V105" s="94"/>
      <c r="W105" s="94"/>
      <c r="X105" s="50"/>
      <c r="AT105" s="94" t="s">
        <v>586</v>
      </c>
    </row>
    <row r="106" spans="3:46" s="31" customFormat="1" ht="13.5">
      <c r="D106" s="94"/>
      <c r="E106" s="94"/>
      <c r="F106" s="94"/>
      <c r="G106" s="94"/>
      <c r="H106" s="94"/>
      <c r="I106" s="94"/>
      <c r="J106" s="94"/>
      <c r="K106" s="94"/>
      <c r="L106" s="94"/>
      <c r="M106" s="94"/>
      <c r="N106" s="94"/>
      <c r="O106" s="94"/>
      <c r="P106" s="94"/>
      <c r="Q106" s="94"/>
      <c r="R106" s="94"/>
      <c r="S106" s="94"/>
      <c r="T106" s="94"/>
      <c r="U106" s="94"/>
      <c r="V106" s="94"/>
      <c r="W106" s="94"/>
      <c r="X106" s="50"/>
      <c r="AT106" s="94" t="s">
        <v>586</v>
      </c>
    </row>
    <row r="107" spans="3:46" s="31" customFormat="1" ht="13.5">
      <c r="D107" s="94"/>
      <c r="E107" s="94"/>
      <c r="F107" s="94"/>
      <c r="G107" s="94"/>
      <c r="H107" s="94"/>
      <c r="I107" s="94"/>
      <c r="J107" s="94"/>
      <c r="K107" s="94"/>
      <c r="L107" s="94"/>
      <c r="M107" s="94"/>
      <c r="N107" s="94"/>
      <c r="O107" s="94"/>
      <c r="P107" s="94"/>
      <c r="Q107" s="94"/>
      <c r="R107" s="94"/>
      <c r="S107" s="94"/>
      <c r="T107" s="94"/>
      <c r="U107" s="94"/>
      <c r="V107" s="94"/>
      <c r="W107" s="94"/>
      <c r="X107" s="50"/>
      <c r="AT107" s="94" t="s">
        <v>586</v>
      </c>
    </row>
    <row r="108" spans="3:46" s="31" customFormat="1" ht="13.5">
      <c r="D108" s="94"/>
      <c r="E108" s="94"/>
      <c r="F108" s="94"/>
      <c r="G108" s="94"/>
      <c r="H108" s="94"/>
      <c r="I108" s="94"/>
      <c r="J108" s="94"/>
      <c r="K108" s="94"/>
      <c r="L108" s="94"/>
      <c r="M108" s="94"/>
      <c r="N108" s="94"/>
      <c r="O108" s="94"/>
      <c r="P108" s="94"/>
      <c r="Q108" s="94"/>
      <c r="R108" s="94"/>
      <c r="S108" s="94"/>
      <c r="T108" s="94"/>
      <c r="U108" s="94"/>
      <c r="V108" s="94"/>
      <c r="W108" s="94"/>
      <c r="X108" s="50"/>
      <c r="AT108" s="94" t="s">
        <v>586</v>
      </c>
    </row>
    <row r="109" spans="3:46" s="31" customFormat="1" ht="13.5">
      <c r="D109" s="94"/>
      <c r="E109" s="94"/>
      <c r="F109" s="94"/>
      <c r="G109" s="94"/>
      <c r="H109" s="94"/>
      <c r="I109" s="94"/>
      <c r="J109" s="94"/>
      <c r="K109" s="94"/>
      <c r="L109" s="94"/>
      <c r="M109" s="94"/>
      <c r="N109" s="94"/>
      <c r="O109" s="94"/>
      <c r="P109" s="94"/>
      <c r="Q109" s="94"/>
      <c r="R109" s="94"/>
      <c r="S109" s="94"/>
      <c r="T109" s="94"/>
      <c r="U109" s="94"/>
      <c r="V109" s="94"/>
      <c r="W109" s="94"/>
      <c r="X109" s="50"/>
      <c r="AT109" s="94" t="s">
        <v>586</v>
      </c>
    </row>
    <row r="110" spans="3:46" s="31" customFormat="1" ht="13.5">
      <c r="D110" s="94"/>
      <c r="E110" s="94"/>
      <c r="F110" s="94"/>
      <c r="G110" s="94"/>
      <c r="H110" s="94"/>
      <c r="I110" s="94"/>
      <c r="J110" s="94"/>
      <c r="K110" s="94"/>
      <c r="L110" s="94"/>
      <c r="M110" s="94"/>
      <c r="N110" s="94"/>
      <c r="O110" s="94"/>
      <c r="P110" s="94"/>
      <c r="Q110" s="94"/>
      <c r="R110" s="94"/>
      <c r="S110" s="94"/>
      <c r="T110" s="94"/>
      <c r="U110" s="94"/>
      <c r="V110" s="94"/>
      <c r="W110" s="94"/>
      <c r="X110" s="50"/>
      <c r="AT110" s="94" t="s">
        <v>586</v>
      </c>
    </row>
    <row r="111" spans="3:46" s="31" customFormat="1" ht="13.5">
      <c r="D111" s="94"/>
      <c r="E111" s="94"/>
      <c r="F111" s="94"/>
      <c r="G111" s="94"/>
      <c r="H111" s="94"/>
      <c r="I111" s="94"/>
      <c r="J111" s="94"/>
      <c r="K111" s="94"/>
      <c r="L111" s="94"/>
      <c r="M111" s="94"/>
      <c r="N111" s="94"/>
      <c r="O111" s="94"/>
      <c r="P111" s="94"/>
      <c r="Q111" s="94"/>
      <c r="R111" s="94"/>
      <c r="S111" s="94"/>
      <c r="T111" s="94"/>
      <c r="U111" s="94"/>
      <c r="V111" s="94"/>
      <c r="W111" s="94"/>
      <c r="X111" s="50"/>
      <c r="AT111" s="94" t="s">
        <v>586</v>
      </c>
    </row>
    <row r="112" spans="3:46" s="31" customFormat="1" ht="13.5">
      <c r="D112" s="94"/>
      <c r="E112" s="94"/>
      <c r="F112" s="94"/>
      <c r="G112" s="94"/>
      <c r="H112" s="94"/>
      <c r="I112" s="94"/>
      <c r="J112" s="94"/>
      <c r="K112" s="94"/>
      <c r="L112" s="94"/>
      <c r="M112" s="94"/>
      <c r="N112" s="94"/>
      <c r="O112" s="94"/>
      <c r="P112" s="94"/>
      <c r="Q112" s="94"/>
      <c r="R112" s="94"/>
      <c r="S112" s="94"/>
      <c r="T112" s="94"/>
      <c r="U112" s="94"/>
      <c r="V112" s="94"/>
      <c r="W112" s="94"/>
      <c r="X112" s="50"/>
      <c r="AT112" s="94" t="s">
        <v>586</v>
      </c>
    </row>
    <row r="113" spans="3:49" s="31" customFormat="1" ht="13.5">
      <c r="D113" s="94"/>
      <c r="E113" s="94"/>
      <c r="F113" s="94"/>
      <c r="G113" s="94"/>
      <c r="H113" s="94"/>
      <c r="I113" s="94"/>
      <c r="J113" s="94"/>
      <c r="K113" s="94"/>
      <c r="L113" s="94"/>
      <c r="M113" s="94"/>
      <c r="N113" s="94"/>
      <c r="O113" s="94"/>
      <c r="P113" s="94"/>
      <c r="Q113" s="94"/>
      <c r="R113" s="94"/>
      <c r="S113" s="94"/>
      <c r="T113" s="94"/>
      <c r="U113" s="94"/>
      <c r="V113" s="94"/>
      <c r="W113" s="94"/>
      <c r="X113" s="50"/>
      <c r="AT113" s="94" t="s">
        <v>586</v>
      </c>
    </row>
    <row r="114" spans="3:49" s="31" customFormat="1" ht="13.5">
      <c r="D114" s="94"/>
      <c r="E114" s="94"/>
      <c r="F114" s="94"/>
      <c r="G114" s="94"/>
      <c r="H114" s="94"/>
      <c r="I114" s="94"/>
      <c r="J114" s="94"/>
      <c r="K114" s="94"/>
      <c r="L114" s="94"/>
      <c r="M114" s="94"/>
      <c r="N114" s="94"/>
      <c r="O114" s="94"/>
      <c r="P114" s="94"/>
      <c r="Q114" s="94"/>
      <c r="R114" s="94"/>
      <c r="S114" s="94"/>
      <c r="T114" s="94"/>
      <c r="U114" s="94"/>
      <c r="V114" s="94"/>
      <c r="W114" s="94"/>
      <c r="X114" s="50"/>
      <c r="AT114" s="94" t="s">
        <v>586</v>
      </c>
    </row>
    <row r="115" spans="3:49" s="31" customFormat="1" ht="13.5">
      <c r="D115" s="94"/>
      <c r="E115" s="94"/>
      <c r="F115" s="94"/>
      <c r="G115" s="94"/>
      <c r="H115" s="94"/>
      <c r="I115" s="94"/>
      <c r="J115" s="94"/>
      <c r="K115" s="94"/>
      <c r="L115" s="94"/>
      <c r="M115" s="94"/>
      <c r="N115" s="94"/>
      <c r="O115" s="94"/>
      <c r="P115" s="94"/>
      <c r="Q115" s="94"/>
      <c r="R115" s="94"/>
      <c r="S115" s="94"/>
      <c r="T115" s="94"/>
      <c r="U115" s="94"/>
      <c r="V115" s="94"/>
      <c r="W115" s="94"/>
      <c r="X115" s="50"/>
      <c r="AT115" s="94" t="s">
        <v>586</v>
      </c>
    </row>
    <row r="116" spans="3:49" s="31" customFormat="1" ht="13.5">
      <c r="D116" s="94"/>
      <c r="E116" s="94"/>
      <c r="F116" s="94"/>
      <c r="G116" s="94"/>
      <c r="H116" s="94"/>
      <c r="I116" s="94"/>
      <c r="J116" s="94"/>
      <c r="K116" s="94"/>
      <c r="L116" s="94"/>
      <c r="M116" s="94"/>
      <c r="N116" s="94"/>
      <c r="O116" s="94"/>
      <c r="P116" s="94"/>
      <c r="Q116" s="94"/>
      <c r="R116" s="94"/>
      <c r="S116" s="94"/>
      <c r="T116" s="94"/>
      <c r="U116" s="94"/>
      <c r="V116" s="94"/>
      <c r="W116" s="94"/>
      <c r="X116" s="50"/>
      <c r="AT116" s="94" t="s">
        <v>586</v>
      </c>
    </row>
    <row r="117" spans="3:49" s="31" customFormat="1" ht="13.5">
      <c r="D117" s="94"/>
      <c r="E117" s="94"/>
      <c r="F117" s="94"/>
      <c r="G117" s="94"/>
      <c r="H117" s="94"/>
      <c r="I117" s="94"/>
      <c r="J117" s="94"/>
      <c r="K117" s="94"/>
      <c r="L117" s="94"/>
      <c r="M117" s="94"/>
      <c r="N117" s="94"/>
      <c r="O117" s="94"/>
      <c r="P117" s="94"/>
      <c r="Q117" s="94"/>
      <c r="R117" s="94"/>
      <c r="S117" s="94"/>
      <c r="T117" s="94"/>
      <c r="U117" s="94"/>
      <c r="V117" s="94"/>
      <c r="W117" s="94"/>
      <c r="X117" s="50"/>
      <c r="AT117" s="94" t="s">
        <v>586</v>
      </c>
    </row>
    <row r="118" spans="3:49" s="31" customFormat="1" ht="13.5">
      <c r="D118" s="94"/>
      <c r="E118" s="94"/>
      <c r="F118" s="94"/>
      <c r="G118" s="94"/>
      <c r="H118" s="94"/>
      <c r="I118" s="94"/>
      <c r="J118" s="94"/>
      <c r="K118" s="94"/>
      <c r="L118" s="94"/>
      <c r="M118" s="94"/>
      <c r="N118" s="94"/>
      <c r="O118" s="94"/>
      <c r="P118" s="94"/>
      <c r="Q118" s="94"/>
      <c r="R118" s="94"/>
      <c r="S118" s="94"/>
      <c r="T118" s="94"/>
      <c r="U118" s="94"/>
      <c r="V118" s="94"/>
      <c r="W118" s="94"/>
      <c r="X118" s="50"/>
      <c r="AT118" s="94" t="s">
        <v>586</v>
      </c>
    </row>
    <row r="119" spans="3:49" s="31" customFormat="1" ht="13.5">
      <c r="D119" s="94"/>
      <c r="E119" s="94"/>
      <c r="F119" s="94"/>
      <c r="G119" s="94"/>
      <c r="H119" s="94"/>
      <c r="I119" s="94"/>
      <c r="J119" s="94"/>
      <c r="K119" s="94"/>
      <c r="L119" s="94"/>
      <c r="M119" s="94"/>
      <c r="N119" s="94"/>
      <c r="O119" s="94"/>
      <c r="P119" s="94"/>
      <c r="Q119" s="94"/>
      <c r="R119" s="94"/>
      <c r="S119" s="94"/>
      <c r="T119" s="94"/>
      <c r="U119" s="94"/>
      <c r="V119" s="94"/>
      <c r="W119" s="94"/>
      <c r="X119" s="50"/>
      <c r="AT119" s="94" t="s">
        <v>586</v>
      </c>
    </row>
    <row r="120" spans="3:49" s="31" customFormat="1" ht="9.9499999999999993" customHeight="1">
      <c r="D120" s="94"/>
      <c r="E120" s="94"/>
      <c r="F120" s="94"/>
      <c r="G120" s="94"/>
      <c r="H120" s="94"/>
      <c r="I120" s="94"/>
      <c r="J120" s="94"/>
      <c r="K120" s="94"/>
      <c r="L120" s="94"/>
      <c r="M120" s="94"/>
      <c r="N120" s="94"/>
      <c r="O120" s="94"/>
      <c r="P120" s="94"/>
      <c r="Q120" s="94"/>
      <c r="R120" s="94"/>
      <c r="S120" s="94"/>
      <c r="T120" s="94"/>
      <c r="U120" s="94"/>
      <c r="V120" s="94"/>
      <c r="W120" s="94"/>
      <c r="X120" s="50"/>
      <c r="AT120" s="94" t="s">
        <v>586</v>
      </c>
    </row>
    <row r="121" spans="3:49" s="31" customFormat="1" ht="18.75">
      <c r="C121" s="49" t="s">
        <v>227</v>
      </c>
      <c r="D121" s="83"/>
      <c r="E121" s="83"/>
      <c r="F121" s="83"/>
      <c r="G121" s="83"/>
      <c r="H121" s="83"/>
      <c r="I121" s="83"/>
      <c r="J121" s="83"/>
      <c r="K121" s="83"/>
      <c r="L121" s="83"/>
      <c r="M121" s="83"/>
      <c r="N121" s="83"/>
      <c r="O121" s="83"/>
      <c r="P121" s="83"/>
      <c r="Q121" s="83"/>
      <c r="R121" s="83"/>
      <c r="S121" s="83"/>
      <c r="T121" s="83"/>
      <c r="U121" s="83"/>
      <c r="V121" s="83"/>
      <c r="W121" s="83"/>
      <c r="X121" s="50"/>
      <c r="AT121" s="94" t="s">
        <v>586</v>
      </c>
    </row>
    <row r="122" spans="3:49" s="31" customFormat="1" ht="10.7" customHeight="1">
      <c r="D122" s="83"/>
      <c r="E122" s="83"/>
      <c r="F122" s="83"/>
      <c r="G122" s="83"/>
      <c r="H122" s="83"/>
      <c r="I122" s="83"/>
      <c r="J122" s="83"/>
      <c r="K122" s="83"/>
      <c r="L122" s="83"/>
      <c r="M122" s="83"/>
      <c r="N122" s="83"/>
      <c r="O122" s="83"/>
      <c r="P122" s="83"/>
      <c r="Q122" s="83"/>
      <c r="R122" s="83"/>
      <c r="S122" s="83"/>
      <c r="T122" s="83"/>
      <c r="U122" s="83"/>
      <c r="V122" s="83"/>
      <c r="W122" s="83"/>
      <c r="X122" s="50"/>
      <c r="AT122" s="94" t="s">
        <v>586</v>
      </c>
    </row>
    <row r="123" spans="3:49" s="31" customFormat="1" ht="18.75">
      <c r="C123" s="49" t="s">
        <v>228</v>
      </c>
      <c r="D123" s="83"/>
      <c r="E123" s="83"/>
      <c r="F123" s="83"/>
      <c r="G123" s="83"/>
      <c r="H123" s="83"/>
      <c r="I123" s="83"/>
      <c r="J123" s="83"/>
      <c r="K123" s="83"/>
      <c r="L123" s="83"/>
      <c r="M123" s="83"/>
      <c r="N123" s="83"/>
      <c r="O123" s="83"/>
      <c r="P123" s="83"/>
      <c r="Q123" s="83"/>
      <c r="R123" s="83"/>
      <c r="S123" s="83"/>
      <c r="T123" s="83"/>
      <c r="U123" s="83"/>
      <c r="V123" s="83"/>
      <c r="W123" s="83"/>
      <c r="X123" s="50"/>
      <c r="AT123" s="94" t="s">
        <v>586</v>
      </c>
    </row>
    <row r="124" spans="3:49" s="31" customFormat="1" ht="10.7" customHeight="1">
      <c r="D124" s="83"/>
      <c r="E124" s="83"/>
      <c r="F124" s="83"/>
      <c r="G124" s="83"/>
      <c r="H124" s="83"/>
      <c r="I124" s="83"/>
      <c r="J124" s="83"/>
      <c r="K124" s="83"/>
      <c r="L124" s="83"/>
      <c r="M124" s="83"/>
      <c r="N124" s="83"/>
      <c r="O124" s="83"/>
      <c r="P124" s="83"/>
      <c r="Q124" s="83"/>
      <c r="R124" s="83"/>
      <c r="S124" s="83"/>
      <c r="T124" s="83"/>
      <c r="U124" s="83"/>
      <c r="V124" s="83"/>
      <c r="W124" s="83"/>
      <c r="X124" s="50"/>
      <c r="AT124" s="94" t="s">
        <v>586</v>
      </c>
    </row>
    <row r="125" spans="3:49" s="31" customFormat="1" ht="17.25">
      <c r="C125" s="32" t="s">
        <v>229</v>
      </c>
      <c r="D125" s="25"/>
      <c r="E125" s="25"/>
      <c r="F125" s="69"/>
      <c r="G125" s="70"/>
      <c r="H125" s="25"/>
      <c r="I125" s="25"/>
      <c r="J125" s="71"/>
      <c r="K125" s="72"/>
      <c r="L125" s="25"/>
      <c r="M125" s="25"/>
      <c r="N125" s="25"/>
      <c r="O125" s="25"/>
      <c r="P125" s="25"/>
      <c r="Q125" s="25"/>
      <c r="R125" s="25"/>
      <c r="S125" s="25"/>
      <c r="T125" s="25"/>
      <c r="U125" s="25"/>
      <c r="V125" s="25"/>
      <c r="W125" s="29" t="s">
        <v>55</v>
      </c>
      <c r="X125" s="50"/>
      <c r="AT125" s="94" t="s">
        <v>586</v>
      </c>
    </row>
    <row r="126" spans="3:49" s="31" customFormat="1" ht="14.25" customHeight="1">
      <c r="C126" s="47"/>
      <c r="D126" s="596">
        <f t="array" ref="D126:AS127">+TRANSPOSE('入力 _県内外'!$B$6:$C$47)</f>
        <v>1</v>
      </c>
      <c r="E126" s="596">
        <v>2</v>
      </c>
      <c r="F126" s="596">
        <v>3</v>
      </c>
      <c r="G126" s="596">
        <v>4</v>
      </c>
      <c r="H126" s="596">
        <v>5</v>
      </c>
      <c r="I126" s="596">
        <v>6</v>
      </c>
      <c r="J126" s="596">
        <v>7</v>
      </c>
      <c r="K126" s="596">
        <v>8</v>
      </c>
      <c r="L126" s="596">
        <v>9</v>
      </c>
      <c r="M126" s="596">
        <v>10</v>
      </c>
      <c r="N126" s="596">
        <v>11</v>
      </c>
      <c r="O126" s="596">
        <v>12</v>
      </c>
      <c r="P126" s="596">
        <v>13</v>
      </c>
      <c r="Q126" s="596">
        <v>14</v>
      </c>
      <c r="R126" s="596">
        <v>15</v>
      </c>
      <c r="S126" s="596">
        <v>16</v>
      </c>
      <c r="T126" s="596">
        <v>17</v>
      </c>
      <c r="U126" s="596">
        <v>18</v>
      </c>
      <c r="V126" s="596">
        <v>19</v>
      </c>
      <c r="W126" s="596">
        <v>20</v>
      </c>
      <c r="X126" s="596">
        <v>21</v>
      </c>
      <c r="Y126" s="596">
        <v>22</v>
      </c>
      <c r="Z126" s="596">
        <v>23</v>
      </c>
      <c r="AA126" s="596">
        <v>24</v>
      </c>
      <c r="AB126" s="596">
        <v>25</v>
      </c>
      <c r="AC126" s="596">
        <v>26</v>
      </c>
      <c r="AD126" s="596">
        <v>27</v>
      </c>
      <c r="AE126" s="596">
        <v>28</v>
      </c>
      <c r="AF126" s="596">
        <v>29</v>
      </c>
      <c r="AG126" s="596">
        <v>30</v>
      </c>
      <c r="AH126" s="596">
        <v>31</v>
      </c>
      <c r="AI126" s="596">
        <v>32</v>
      </c>
      <c r="AJ126" s="596">
        <v>33</v>
      </c>
      <c r="AK126" s="596">
        <v>34</v>
      </c>
      <c r="AL126" s="596">
        <v>35</v>
      </c>
      <c r="AM126" s="596">
        <v>36</v>
      </c>
      <c r="AN126" s="596">
        <v>37</v>
      </c>
      <c r="AO126" s="596">
        <v>38</v>
      </c>
      <c r="AP126" s="596">
        <v>39</v>
      </c>
      <c r="AQ126" s="596">
        <v>40</v>
      </c>
      <c r="AR126" s="596">
        <v>41</v>
      </c>
      <c r="AS126" s="596">
        <v>42</v>
      </c>
      <c r="AT126" s="94" t="s">
        <v>586</v>
      </c>
      <c r="AU126" s="94"/>
      <c r="AV126" s="47"/>
      <c r="AW126" s="94" t="s">
        <v>586</v>
      </c>
    </row>
    <row r="127" spans="3:49" s="31" customFormat="1" ht="54">
      <c r="C127" s="73" t="s">
        <v>56</v>
      </c>
      <c r="D127" s="546" t="str">
        <v>農業　　　　　</v>
      </c>
      <c r="E127" s="546" t="str">
        <v>林業　　　　　</v>
      </c>
      <c r="F127" s="546" t="str">
        <v>漁業　　　　</v>
      </c>
      <c r="G127" s="546" t="str">
        <v>鉱業</v>
      </c>
      <c r="H127" s="546" t="str">
        <v>飲食料品　　　　　　　</v>
      </c>
      <c r="I127" s="546" t="str">
        <v>繊維製品　</v>
      </c>
      <c r="J127" s="546" t="str">
        <v>パルプ・紙・木製品</v>
      </c>
      <c r="K127" s="546" t="str">
        <v>化学製品  　　　  　</v>
      </c>
      <c r="L127" s="546" t="str">
        <v>石油・石炭製品　　　</v>
      </c>
      <c r="M127" s="546" t="str">
        <v>プラスチック・ゴム</v>
      </c>
      <c r="N127" s="546" t="str">
        <v>窯業・土石製品　　</v>
      </c>
      <c r="O127" s="546" t="str">
        <v>鉄鋼　　　　　　　　</v>
      </c>
      <c r="P127" s="546" t="str">
        <v>非鉄金属　　　　　　</v>
      </c>
      <c r="Q127" s="546" t="str">
        <v>金属製品　　　　　　</v>
      </c>
      <c r="R127" s="546" t="str">
        <v>はん用機械</v>
      </c>
      <c r="S127" s="546" t="str">
        <v>生産用機械</v>
      </c>
      <c r="T127" s="546" t="str">
        <v>業務用機械</v>
      </c>
      <c r="U127" s="546" t="str">
        <v>電子部品</v>
      </c>
      <c r="V127" s="546" t="str">
        <v>電気機械　　　　　　</v>
      </c>
      <c r="W127" s="546" t="str">
        <v>情報・通信機器</v>
      </c>
      <c r="X127" s="546" t="str">
        <v>輸送機械  　　　　　</v>
      </c>
      <c r="Y127" s="546" t="str">
        <v>その他の製造工業製品</v>
      </c>
      <c r="Z127" s="546" t="str">
        <v>建設　　　　　　　　</v>
      </c>
      <c r="AA127" s="546" t="str">
        <v>電力・ガス・熱供給</v>
      </c>
      <c r="AB127" s="546" t="str">
        <v>水道</v>
      </c>
      <c r="AC127" s="546" t="str">
        <v>廃棄物処理</v>
      </c>
      <c r="AD127" s="546" t="str">
        <v>商業　　　　　　　　</v>
      </c>
      <c r="AE127" s="546" t="str">
        <v>金融・保険　　　　　</v>
      </c>
      <c r="AF127" s="546" t="str">
        <v>不動産　　　　　　　</v>
      </c>
      <c r="AG127" s="546" t="str">
        <v>運輸・郵便　　　</v>
      </c>
      <c r="AH127" s="546" t="str">
        <v>情報通信</v>
      </c>
      <c r="AI127" s="546" t="str">
        <v>公務　　　　　　　　</v>
      </c>
      <c r="AJ127" s="546" t="str">
        <v>教育・研究　　　　　</v>
      </c>
      <c r="AK127" s="546" t="str">
        <v>医療・福祉</v>
      </c>
      <c r="AL127" s="546" t="str">
        <v>その他の非営利団体サービス</v>
      </c>
      <c r="AM127" s="546" t="str">
        <v>対事業所サービス</v>
      </c>
      <c r="AN127" s="546" t="str">
        <v>宿泊業</v>
      </c>
      <c r="AO127" s="546" t="str">
        <v>飲食サービス</v>
      </c>
      <c r="AP127" s="546" t="str">
        <v>娯楽サービス</v>
      </c>
      <c r="AQ127" s="546" t="str">
        <v>対個人サービス</v>
      </c>
      <c r="AR127" s="546" t="str">
        <v>事務用品</v>
      </c>
      <c r="AS127" s="546" t="str">
        <v>分類不明</v>
      </c>
      <c r="AT127" s="94" t="s">
        <v>586</v>
      </c>
      <c r="AU127" s="94"/>
      <c r="AV127" s="30" t="s">
        <v>90</v>
      </c>
      <c r="AW127" s="94" t="s">
        <v>586</v>
      </c>
    </row>
    <row r="128" spans="3:49" s="31" customFormat="1" ht="13.5">
      <c r="C128" s="74" t="s">
        <v>114</v>
      </c>
      <c r="D128" s="75">
        <f t="array" ref="D128:AS130">+詳細1!D58:AS60</f>
        <v>0</v>
      </c>
      <c r="E128" s="75">
        <v>0</v>
      </c>
      <c r="F128" s="75">
        <v>0</v>
      </c>
      <c r="G128" s="75">
        <v>0</v>
      </c>
      <c r="H128" s="75">
        <v>0</v>
      </c>
      <c r="I128" s="75">
        <v>0</v>
      </c>
      <c r="J128" s="75">
        <v>0</v>
      </c>
      <c r="K128" s="75">
        <v>0</v>
      </c>
      <c r="L128" s="75">
        <v>0</v>
      </c>
      <c r="M128" s="75">
        <v>0</v>
      </c>
      <c r="N128" s="75">
        <v>0</v>
      </c>
      <c r="O128" s="75">
        <v>0</v>
      </c>
      <c r="P128" s="75">
        <v>0</v>
      </c>
      <c r="Q128" s="92">
        <v>0</v>
      </c>
      <c r="R128" s="92">
        <v>0</v>
      </c>
      <c r="S128" s="92">
        <v>0</v>
      </c>
      <c r="T128" s="92">
        <v>0</v>
      </c>
      <c r="U128" s="92">
        <v>0</v>
      </c>
      <c r="V128" s="92">
        <v>0</v>
      </c>
      <c r="W128" s="75">
        <v>0</v>
      </c>
      <c r="X128" s="75">
        <v>0</v>
      </c>
      <c r="Y128" s="75">
        <v>0</v>
      </c>
      <c r="Z128" s="75">
        <v>0</v>
      </c>
      <c r="AA128" s="75">
        <v>0</v>
      </c>
      <c r="AB128" s="75">
        <v>0</v>
      </c>
      <c r="AC128" s="75">
        <v>0</v>
      </c>
      <c r="AD128" s="75">
        <v>0</v>
      </c>
      <c r="AE128" s="75">
        <v>0</v>
      </c>
      <c r="AF128" s="75">
        <v>0</v>
      </c>
      <c r="AG128" s="75">
        <v>0</v>
      </c>
      <c r="AH128" s="75">
        <v>0</v>
      </c>
      <c r="AI128" s="75">
        <v>0</v>
      </c>
      <c r="AJ128" s="75">
        <v>0</v>
      </c>
      <c r="AK128" s="75">
        <v>0</v>
      </c>
      <c r="AL128" s="75">
        <v>0</v>
      </c>
      <c r="AM128" s="75">
        <v>0</v>
      </c>
      <c r="AN128" s="75">
        <v>0</v>
      </c>
      <c r="AO128" s="75">
        <v>0</v>
      </c>
      <c r="AP128" s="75">
        <v>0</v>
      </c>
      <c r="AQ128" s="75">
        <v>0</v>
      </c>
      <c r="AR128" s="75">
        <v>0</v>
      </c>
      <c r="AS128" s="75">
        <v>0</v>
      </c>
      <c r="AT128" s="94" t="s">
        <v>586</v>
      </c>
      <c r="AV128" s="568">
        <f>+SUM(D128:AS128)-X134</f>
        <v>0</v>
      </c>
    </row>
    <row r="129" spans="3:49" s="31" customFormat="1" ht="13.5">
      <c r="C129" s="77" t="s">
        <v>115</v>
      </c>
      <c r="D129" s="37">
        <v>0</v>
      </c>
      <c r="E129" s="37">
        <v>0</v>
      </c>
      <c r="F129" s="37">
        <v>0</v>
      </c>
      <c r="G129" s="37">
        <v>0</v>
      </c>
      <c r="H129" s="37">
        <v>0</v>
      </c>
      <c r="I129" s="37">
        <v>0</v>
      </c>
      <c r="J129" s="37">
        <v>0</v>
      </c>
      <c r="K129" s="37">
        <v>0</v>
      </c>
      <c r="L129" s="37">
        <v>0</v>
      </c>
      <c r="M129" s="37">
        <v>0</v>
      </c>
      <c r="N129" s="37">
        <v>0</v>
      </c>
      <c r="O129" s="37">
        <v>0</v>
      </c>
      <c r="P129" s="37">
        <v>0</v>
      </c>
      <c r="Q129" s="93">
        <v>0</v>
      </c>
      <c r="R129" s="93">
        <v>0</v>
      </c>
      <c r="S129" s="93">
        <v>0</v>
      </c>
      <c r="T129" s="93">
        <v>0</v>
      </c>
      <c r="U129" s="93">
        <v>0</v>
      </c>
      <c r="V129" s="93">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94" t="s">
        <v>586</v>
      </c>
      <c r="AV129" s="568">
        <f t="shared" ref="AV129:AV131" si="18">+SUM(D129:AS129)-X135</f>
        <v>0</v>
      </c>
    </row>
    <row r="130" spans="3:49" s="31" customFormat="1" ht="13.5">
      <c r="C130" s="77" t="s">
        <v>116</v>
      </c>
      <c r="D130" s="37">
        <v>0</v>
      </c>
      <c r="E130" s="37">
        <v>0</v>
      </c>
      <c r="F130" s="37">
        <v>0</v>
      </c>
      <c r="G130" s="37">
        <v>0</v>
      </c>
      <c r="H130" s="37">
        <v>0</v>
      </c>
      <c r="I130" s="37">
        <v>0</v>
      </c>
      <c r="J130" s="37">
        <v>0</v>
      </c>
      <c r="K130" s="37">
        <v>0</v>
      </c>
      <c r="L130" s="37">
        <v>0</v>
      </c>
      <c r="M130" s="37">
        <v>0</v>
      </c>
      <c r="N130" s="37">
        <v>0</v>
      </c>
      <c r="O130" s="37">
        <v>0</v>
      </c>
      <c r="P130" s="37">
        <v>0</v>
      </c>
      <c r="Q130" s="93">
        <v>0</v>
      </c>
      <c r="R130" s="93">
        <v>0</v>
      </c>
      <c r="S130" s="93">
        <v>0</v>
      </c>
      <c r="T130" s="93">
        <v>0</v>
      </c>
      <c r="U130" s="93">
        <v>0</v>
      </c>
      <c r="V130" s="93">
        <v>0</v>
      </c>
      <c r="W130" s="37">
        <v>0</v>
      </c>
      <c r="X130" s="37">
        <v>0</v>
      </c>
      <c r="Y130" s="37">
        <v>0</v>
      </c>
      <c r="Z130" s="37">
        <v>0</v>
      </c>
      <c r="AA130" s="37">
        <v>0</v>
      </c>
      <c r="AB130" s="37">
        <v>0</v>
      </c>
      <c r="AC130" s="37">
        <v>0</v>
      </c>
      <c r="AD130" s="37">
        <v>0</v>
      </c>
      <c r="AE130" s="37">
        <v>0</v>
      </c>
      <c r="AF130" s="37">
        <v>0</v>
      </c>
      <c r="AG130" s="37">
        <v>0</v>
      </c>
      <c r="AH130" s="37">
        <v>0</v>
      </c>
      <c r="AI130" s="37">
        <v>0</v>
      </c>
      <c r="AJ130" s="37">
        <v>0</v>
      </c>
      <c r="AK130" s="37">
        <v>0</v>
      </c>
      <c r="AL130" s="37">
        <v>0</v>
      </c>
      <c r="AM130" s="37">
        <v>0</v>
      </c>
      <c r="AN130" s="37">
        <v>0</v>
      </c>
      <c r="AO130" s="37">
        <v>0</v>
      </c>
      <c r="AP130" s="37">
        <v>0</v>
      </c>
      <c r="AQ130" s="37">
        <v>0</v>
      </c>
      <c r="AR130" s="37">
        <v>0</v>
      </c>
      <c r="AS130" s="37">
        <v>0</v>
      </c>
      <c r="AT130" s="94" t="s">
        <v>586</v>
      </c>
      <c r="AV130" s="568">
        <f t="shared" si="18"/>
        <v>0</v>
      </c>
    </row>
    <row r="131" spans="3:49" s="31" customFormat="1" ht="13.5">
      <c r="C131" s="77" t="s">
        <v>107</v>
      </c>
      <c r="D131" s="37">
        <f t="shared" ref="D131:AS131" si="19">SUM(D128:D130)</f>
        <v>0</v>
      </c>
      <c r="E131" s="37">
        <f t="shared" si="19"/>
        <v>0</v>
      </c>
      <c r="F131" s="37">
        <f t="shared" si="19"/>
        <v>0</v>
      </c>
      <c r="G131" s="37">
        <f t="shared" si="19"/>
        <v>0</v>
      </c>
      <c r="H131" s="37">
        <f t="shared" si="19"/>
        <v>0</v>
      </c>
      <c r="I131" s="37">
        <f t="shared" si="19"/>
        <v>0</v>
      </c>
      <c r="J131" s="37">
        <f t="shared" si="19"/>
        <v>0</v>
      </c>
      <c r="K131" s="37">
        <f t="shared" si="19"/>
        <v>0</v>
      </c>
      <c r="L131" s="37">
        <f t="shared" si="19"/>
        <v>0</v>
      </c>
      <c r="M131" s="37">
        <f t="shared" si="19"/>
        <v>0</v>
      </c>
      <c r="N131" s="37">
        <f t="shared" si="19"/>
        <v>0</v>
      </c>
      <c r="O131" s="37">
        <f t="shared" si="19"/>
        <v>0</v>
      </c>
      <c r="P131" s="37">
        <f t="shared" si="19"/>
        <v>0</v>
      </c>
      <c r="Q131" s="93">
        <f t="shared" si="19"/>
        <v>0</v>
      </c>
      <c r="R131" s="93">
        <f t="shared" si="19"/>
        <v>0</v>
      </c>
      <c r="S131" s="93">
        <f t="shared" si="19"/>
        <v>0</v>
      </c>
      <c r="T131" s="93">
        <f t="shared" si="19"/>
        <v>0</v>
      </c>
      <c r="U131" s="93">
        <f t="shared" si="19"/>
        <v>0</v>
      </c>
      <c r="V131" s="93">
        <f t="shared" si="19"/>
        <v>0</v>
      </c>
      <c r="W131" s="37">
        <f t="shared" si="19"/>
        <v>0</v>
      </c>
      <c r="X131" s="41">
        <f t="shared" si="19"/>
        <v>0</v>
      </c>
      <c r="Y131" s="41">
        <f t="shared" si="19"/>
        <v>0</v>
      </c>
      <c r="Z131" s="41">
        <f t="shared" si="19"/>
        <v>0</v>
      </c>
      <c r="AA131" s="41">
        <f t="shared" si="19"/>
        <v>0</v>
      </c>
      <c r="AB131" s="41">
        <f t="shared" si="19"/>
        <v>0</v>
      </c>
      <c r="AC131" s="41">
        <f t="shared" si="19"/>
        <v>0</v>
      </c>
      <c r="AD131" s="41">
        <f t="shared" si="19"/>
        <v>0</v>
      </c>
      <c r="AE131" s="41">
        <f t="shared" si="19"/>
        <v>0</v>
      </c>
      <c r="AF131" s="41">
        <f t="shared" si="19"/>
        <v>0</v>
      </c>
      <c r="AG131" s="41">
        <f t="shared" si="19"/>
        <v>0</v>
      </c>
      <c r="AH131" s="41">
        <f t="shared" si="19"/>
        <v>0</v>
      </c>
      <c r="AI131" s="41">
        <f t="shared" si="19"/>
        <v>0</v>
      </c>
      <c r="AJ131" s="41">
        <f t="shared" si="19"/>
        <v>0</v>
      </c>
      <c r="AK131" s="41">
        <f t="shared" si="19"/>
        <v>0</v>
      </c>
      <c r="AL131" s="41">
        <f t="shared" si="19"/>
        <v>0</v>
      </c>
      <c r="AM131" s="41">
        <f t="shared" si="19"/>
        <v>0</v>
      </c>
      <c r="AN131" s="41">
        <f t="shared" si="19"/>
        <v>0</v>
      </c>
      <c r="AO131" s="41">
        <f t="shared" si="19"/>
        <v>0</v>
      </c>
      <c r="AP131" s="41">
        <f t="shared" si="19"/>
        <v>0</v>
      </c>
      <c r="AQ131" s="41">
        <f t="shared" si="19"/>
        <v>0</v>
      </c>
      <c r="AR131" s="41">
        <f t="shared" si="19"/>
        <v>0</v>
      </c>
      <c r="AS131" s="41">
        <f t="shared" si="19"/>
        <v>0</v>
      </c>
      <c r="AT131" s="94" t="s">
        <v>586</v>
      </c>
      <c r="AV131" s="568">
        <f t="shared" si="18"/>
        <v>0</v>
      </c>
    </row>
    <row r="132" spans="3:49" s="31" customFormat="1" ht="13.5">
      <c r="C132" s="47"/>
      <c r="D132" s="545">
        <f t="array" ref="D132:W133">+Z126:AS127</f>
        <v>23</v>
      </c>
      <c r="E132" s="545">
        <v>24</v>
      </c>
      <c r="F132" s="545">
        <v>25</v>
      </c>
      <c r="G132" s="545">
        <v>26</v>
      </c>
      <c r="H132" s="545">
        <v>27</v>
      </c>
      <c r="I132" s="545">
        <v>28</v>
      </c>
      <c r="J132" s="545">
        <v>29</v>
      </c>
      <c r="K132" s="545">
        <v>30</v>
      </c>
      <c r="L132" s="545">
        <v>31</v>
      </c>
      <c r="M132" s="545">
        <v>32</v>
      </c>
      <c r="N132" s="545">
        <v>33</v>
      </c>
      <c r="O132" s="545">
        <v>34</v>
      </c>
      <c r="P132" s="545">
        <v>35</v>
      </c>
      <c r="Q132" s="545">
        <v>36</v>
      </c>
      <c r="R132" s="545">
        <v>37</v>
      </c>
      <c r="S132" s="545">
        <v>38</v>
      </c>
      <c r="T132" s="545">
        <v>39</v>
      </c>
      <c r="U132" s="545">
        <v>40</v>
      </c>
      <c r="V132" s="545">
        <v>41</v>
      </c>
      <c r="W132" s="545">
        <v>42</v>
      </c>
      <c r="X132" s="545"/>
      <c r="Z132" s="94"/>
      <c r="AA132" s="94" t="s">
        <v>674</v>
      </c>
      <c r="AT132" s="94" t="s">
        <v>586</v>
      </c>
    </row>
    <row r="133" spans="3:49" s="31" customFormat="1" ht="54">
      <c r="C133" s="73" t="s">
        <v>56</v>
      </c>
      <c r="D133" s="546" t="str">
        <v>建設　　　　　　　　</v>
      </c>
      <c r="E133" s="546" t="str">
        <v>電力・ガス・熱供給</v>
      </c>
      <c r="F133" s="546" t="str">
        <v>水道</v>
      </c>
      <c r="G133" s="546" t="str">
        <v>廃棄物処理</v>
      </c>
      <c r="H133" s="546" t="str">
        <v>商業　　　　　　　　</v>
      </c>
      <c r="I133" s="546" t="str">
        <v>金融・保険　　　　　</v>
      </c>
      <c r="J133" s="546" t="str">
        <v>不動産　　　　　　　</v>
      </c>
      <c r="K133" s="546" t="str">
        <v>運輸・郵便　　　</v>
      </c>
      <c r="L133" s="546" t="str">
        <v>情報通信</v>
      </c>
      <c r="M133" s="546" t="str">
        <v>公務　　　　　　　　</v>
      </c>
      <c r="N133" s="546" t="str">
        <v>教育・研究　　　　　</v>
      </c>
      <c r="O133" s="546" t="str">
        <v>医療・福祉</v>
      </c>
      <c r="P133" s="546" t="str">
        <v>その他の非営利団体サービス</v>
      </c>
      <c r="Q133" s="546" t="str">
        <v>対事業所サービス</v>
      </c>
      <c r="R133" s="546" t="str">
        <v>宿泊業</v>
      </c>
      <c r="S133" s="546" t="str">
        <v>飲食サービス</v>
      </c>
      <c r="T133" s="546" t="str">
        <v>娯楽サービス</v>
      </c>
      <c r="U133" s="546" t="str">
        <v>対個人サービス</v>
      </c>
      <c r="V133" s="546" t="str">
        <v>事務用品</v>
      </c>
      <c r="W133" s="546" t="str">
        <v>分類不明</v>
      </c>
      <c r="X133" s="546" t="s">
        <v>90</v>
      </c>
      <c r="Z133" s="94"/>
      <c r="AA133" s="94" t="s">
        <v>674</v>
      </c>
      <c r="AT133" s="94" t="s">
        <v>586</v>
      </c>
    </row>
    <row r="134" spans="3:49" s="31" customFormat="1" ht="13.5">
      <c r="C134" s="74" t="s">
        <v>114</v>
      </c>
      <c r="D134" s="75">
        <f t="array" ref="D134:W137">+Z128:AS131</f>
        <v>0</v>
      </c>
      <c r="E134" s="75">
        <v>0</v>
      </c>
      <c r="F134" s="75">
        <v>0</v>
      </c>
      <c r="G134" s="75">
        <v>0</v>
      </c>
      <c r="H134" s="75">
        <v>0</v>
      </c>
      <c r="I134" s="75">
        <v>0</v>
      </c>
      <c r="J134" s="75">
        <v>0</v>
      </c>
      <c r="K134" s="75">
        <v>0</v>
      </c>
      <c r="L134" s="75">
        <v>0</v>
      </c>
      <c r="M134" s="75">
        <v>0</v>
      </c>
      <c r="N134" s="75">
        <v>0</v>
      </c>
      <c r="O134" s="75">
        <v>0</v>
      </c>
      <c r="P134" s="75">
        <v>0</v>
      </c>
      <c r="Q134" s="92">
        <v>0</v>
      </c>
      <c r="R134" s="92">
        <v>0</v>
      </c>
      <c r="S134" s="92">
        <v>0</v>
      </c>
      <c r="T134" s="92">
        <v>0</v>
      </c>
      <c r="U134" s="92">
        <v>0</v>
      </c>
      <c r="V134" s="92">
        <v>0</v>
      </c>
      <c r="W134" s="75">
        <v>0</v>
      </c>
      <c r="X134" s="75">
        <f>SUM(D128:Y128,D134:W134)</f>
        <v>0</v>
      </c>
      <c r="Z134" s="94"/>
      <c r="AA134" s="94">
        <f>+AV128</f>
        <v>0</v>
      </c>
      <c r="AT134" s="94" t="s">
        <v>586</v>
      </c>
    </row>
    <row r="135" spans="3:49" s="31" customFormat="1" ht="13.5">
      <c r="C135" s="77" t="s">
        <v>115</v>
      </c>
      <c r="D135" s="93">
        <v>0</v>
      </c>
      <c r="E135" s="93">
        <v>0</v>
      </c>
      <c r="F135" s="93">
        <v>0</v>
      </c>
      <c r="G135" s="93">
        <v>0</v>
      </c>
      <c r="H135" s="93">
        <v>0</v>
      </c>
      <c r="I135" s="93">
        <v>0</v>
      </c>
      <c r="J135" s="93">
        <v>0</v>
      </c>
      <c r="K135" s="93">
        <v>0</v>
      </c>
      <c r="L135" s="93">
        <v>0</v>
      </c>
      <c r="M135" s="93">
        <v>0</v>
      </c>
      <c r="N135" s="93">
        <v>0</v>
      </c>
      <c r="O135" s="93">
        <v>0</v>
      </c>
      <c r="P135" s="93">
        <v>0</v>
      </c>
      <c r="Q135" s="93">
        <v>0</v>
      </c>
      <c r="R135" s="93">
        <v>0</v>
      </c>
      <c r="S135" s="93">
        <v>0</v>
      </c>
      <c r="T135" s="93">
        <v>0</v>
      </c>
      <c r="U135" s="93">
        <v>0</v>
      </c>
      <c r="V135" s="93">
        <v>0</v>
      </c>
      <c r="W135" s="37">
        <v>0</v>
      </c>
      <c r="X135" s="37">
        <f>SUM(D129:Y129,D135:W135)</f>
        <v>0</v>
      </c>
      <c r="Z135" s="94"/>
      <c r="AA135" s="94">
        <f>+AV129</f>
        <v>0</v>
      </c>
      <c r="AT135" s="94" t="s">
        <v>586</v>
      </c>
    </row>
    <row r="136" spans="3:49" s="31" customFormat="1" ht="13.5">
      <c r="C136" s="77" t="s">
        <v>116</v>
      </c>
      <c r="D136" s="37">
        <v>0</v>
      </c>
      <c r="E136" s="37">
        <v>0</v>
      </c>
      <c r="F136" s="37">
        <v>0</v>
      </c>
      <c r="G136" s="37">
        <v>0</v>
      </c>
      <c r="H136" s="37">
        <v>0</v>
      </c>
      <c r="I136" s="37">
        <v>0</v>
      </c>
      <c r="J136" s="37">
        <v>0</v>
      </c>
      <c r="K136" s="37">
        <v>0</v>
      </c>
      <c r="L136" s="37">
        <v>0</v>
      </c>
      <c r="M136" s="37">
        <v>0</v>
      </c>
      <c r="N136" s="37">
        <v>0</v>
      </c>
      <c r="O136" s="37">
        <v>0</v>
      </c>
      <c r="P136" s="37">
        <v>0</v>
      </c>
      <c r="Q136" s="93">
        <v>0</v>
      </c>
      <c r="R136" s="93">
        <v>0</v>
      </c>
      <c r="S136" s="93">
        <v>0</v>
      </c>
      <c r="T136" s="93">
        <v>0</v>
      </c>
      <c r="U136" s="93">
        <v>0</v>
      </c>
      <c r="V136" s="93">
        <v>0</v>
      </c>
      <c r="W136" s="37">
        <v>0</v>
      </c>
      <c r="X136" s="37">
        <f>SUM(D130:Y130,D136:W136)</f>
        <v>0</v>
      </c>
      <c r="Z136" s="94"/>
      <c r="AA136" s="94">
        <f>+AV130</f>
        <v>0</v>
      </c>
      <c r="AT136" s="94" t="s">
        <v>586</v>
      </c>
    </row>
    <row r="137" spans="3:49" s="31" customFormat="1" ht="14.25" customHeight="1">
      <c r="C137" s="79" t="s">
        <v>107</v>
      </c>
      <c r="D137" s="41">
        <v>0</v>
      </c>
      <c r="E137" s="41">
        <v>0</v>
      </c>
      <c r="F137" s="41">
        <v>0</v>
      </c>
      <c r="G137" s="41">
        <v>0</v>
      </c>
      <c r="H137" s="41">
        <v>0</v>
      </c>
      <c r="I137" s="41">
        <v>0</v>
      </c>
      <c r="J137" s="41">
        <v>0</v>
      </c>
      <c r="K137" s="41">
        <v>0</v>
      </c>
      <c r="L137" s="41">
        <v>0</v>
      </c>
      <c r="M137" s="41">
        <v>0</v>
      </c>
      <c r="N137" s="41">
        <v>0</v>
      </c>
      <c r="O137" s="41">
        <v>0</v>
      </c>
      <c r="P137" s="41">
        <v>0</v>
      </c>
      <c r="Q137" s="41">
        <v>0</v>
      </c>
      <c r="R137" s="41">
        <v>0</v>
      </c>
      <c r="S137" s="41">
        <v>0</v>
      </c>
      <c r="T137" s="41">
        <v>0</v>
      </c>
      <c r="U137" s="41">
        <v>0</v>
      </c>
      <c r="V137" s="41">
        <v>0</v>
      </c>
      <c r="W137" s="41">
        <v>0</v>
      </c>
      <c r="X137" s="41">
        <f>SUM(D131:Y131,D137:W137)</f>
        <v>0</v>
      </c>
      <c r="Z137" s="94"/>
      <c r="AA137" s="94">
        <f>+AV131</f>
        <v>0</v>
      </c>
      <c r="AT137" s="94" t="s">
        <v>586</v>
      </c>
    </row>
    <row r="138" spans="3:49" s="31" customFormat="1" ht="10.7" customHeight="1">
      <c r="X138" s="50"/>
      <c r="AT138" s="94" t="s">
        <v>586</v>
      </c>
    </row>
    <row r="139" spans="3:49" s="31" customFormat="1" ht="17.25">
      <c r="C139" s="32" t="s">
        <v>218</v>
      </c>
      <c r="D139" s="25"/>
      <c r="E139" s="25"/>
      <c r="F139" s="69"/>
      <c r="G139" s="70"/>
      <c r="H139" s="25"/>
      <c r="I139" s="25"/>
      <c r="J139" s="71"/>
      <c r="K139" s="72"/>
      <c r="L139" s="25"/>
      <c r="M139" s="25"/>
      <c r="N139" s="25"/>
      <c r="O139" s="25"/>
      <c r="P139" s="25"/>
      <c r="Q139" s="25"/>
      <c r="R139" s="25"/>
      <c r="S139" s="25"/>
      <c r="T139" s="25"/>
      <c r="U139" s="25"/>
      <c r="V139" s="25"/>
      <c r="X139" s="50"/>
      <c r="AT139" s="94" t="s">
        <v>586</v>
      </c>
    </row>
    <row r="140" spans="3:49" s="31" customFormat="1" ht="13.5">
      <c r="C140" s="47"/>
      <c r="D140" s="596">
        <f t="array" ref="D140:AS141">+TRANSPOSE('入力 _県内外'!$B$6:$C$47)</f>
        <v>1</v>
      </c>
      <c r="E140" s="596">
        <v>2</v>
      </c>
      <c r="F140" s="596">
        <v>3</v>
      </c>
      <c r="G140" s="596">
        <v>4</v>
      </c>
      <c r="H140" s="596">
        <v>5</v>
      </c>
      <c r="I140" s="596">
        <v>6</v>
      </c>
      <c r="J140" s="596">
        <v>7</v>
      </c>
      <c r="K140" s="596">
        <v>8</v>
      </c>
      <c r="L140" s="596">
        <v>9</v>
      </c>
      <c r="M140" s="596">
        <v>10</v>
      </c>
      <c r="N140" s="596">
        <v>11</v>
      </c>
      <c r="O140" s="596">
        <v>12</v>
      </c>
      <c r="P140" s="596">
        <v>13</v>
      </c>
      <c r="Q140" s="596">
        <v>14</v>
      </c>
      <c r="R140" s="596">
        <v>15</v>
      </c>
      <c r="S140" s="596">
        <v>16</v>
      </c>
      <c r="T140" s="596">
        <v>17</v>
      </c>
      <c r="U140" s="596">
        <v>18</v>
      </c>
      <c r="V140" s="596">
        <v>19</v>
      </c>
      <c r="W140" s="596">
        <v>20</v>
      </c>
      <c r="X140" s="596">
        <v>21</v>
      </c>
      <c r="Y140" s="596">
        <v>22</v>
      </c>
      <c r="Z140" s="596">
        <v>23</v>
      </c>
      <c r="AA140" s="596">
        <v>24</v>
      </c>
      <c r="AB140" s="596">
        <v>25</v>
      </c>
      <c r="AC140" s="596">
        <v>26</v>
      </c>
      <c r="AD140" s="596">
        <v>27</v>
      </c>
      <c r="AE140" s="596">
        <v>28</v>
      </c>
      <c r="AF140" s="596">
        <v>29</v>
      </c>
      <c r="AG140" s="596">
        <v>30</v>
      </c>
      <c r="AH140" s="596">
        <v>31</v>
      </c>
      <c r="AI140" s="596">
        <v>32</v>
      </c>
      <c r="AJ140" s="596">
        <v>33</v>
      </c>
      <c r="AK140" s="596">
        <v>34</v>
      </c>
      <c r="AL140" s="596">
        <v>35</v>
      </c>
      <c r="AM140" s="596">
        <v>36</v>
      </c>
      <c r="AN140" s="596">
        <v>37</v>
      </c>
      <c r="AO140" s="596">
        <v>38</v>
      </c>
      <c r="AP140" s="596">
        <v>39</v>
      </c>
      <c r="AQ140" s="596">
        <v>40</v>
      </c>
      <c r="AR140" s="596">
        <v>41</v>
      </c>
      <c r="AS140" s="596">
        <v>42</v>
      </c>
      <c r="AT140" s="94" t="s">
        <v>586</v>
      </c>
      <c r="AU140" s="94"/>
      <c r="AV140" s="47"/>
      <c r="AW140" s="94" t="s">
        <v>586</v>
      </c>
    </row>
    <row r="141" spans="3:49" s="31" customFormat="1" ht="54">
      <c r="C141" s="73" t="s">
        <v>56</v>
      </c>
      <c r="D141" s="546" t="str">
        <v>農業　　　　　</v>
      </c>
      <c r="E141" s="546" t="str">
        <v>林業　　　　　</v>
      </c>
      <c r="F141" s="546" t="str">
        <v>漁業　　　　</v>
      </c>
      <c r="G141" s="546" t="str">
        <v>鉱業</v>
      </c>
      <c r="H141" s="546" t="str">
        <v>飲食料品　　　　　　　</v>
      </c>
      <c r="I141" s="546" t="str">
        <v>繊維製品　</v>
      </c>
      <c r="J141" s="546" t="str">
        <v>パルプ・紙・木製品</v>
      </c>
      <c r="K141" s="546" t="str">
        <v>化学製品  　　　  　</v>
      </c>
      <c r="L141" s="546" t="str">
        <v>石油・石炭製品　　　</v>
      </c>
      <c r="M141" s="546" t="str">
        <v>プラスチック・ゴム</v>
      </c>
      <c r="N141" s="546" t="str">
        <v>窯業・土石製品　　</v>
      </c>
      <c r="O141" s="546" t="str">
        <v>鉄鋼　　　　　　　　</v>
      </c>
      <c r="P141" s="546" t="str">
        <v>非鉄金属　　　　　　</v>
      </c>
      <c r="Q141" s="546" t="str">
        <v>金属製品　　　　　　</v>
      </c>
      <c r="R141" s="546" t="str">
        <v>はん用機械</v>
      </c>
      <c r="S141" s="546" t="str">
        <v>生産用機械</v>
      </c>
      <c r="T141" s="546" t="str">
        <v>業務用機械</v>
      </c>
      <c r="U141" s="546" t="str">
        <v>電子部品</v>
      </c>
      <c r="V141" s="546" t="str">
        <v>電気機械　　　　　　</v>
      </c>
      <c r="W141" s="546" t="str">
        <v>情報・通信機器</v>
      </c>
      <c r="X141" s="546" t="str">
        <v>輸送機械  　　　　　</v>
      </c>
      <c r="Y141" s="546" t="str">
        <v>その他の製造工業製品</v>
      </c>
      <c r="Z141" s="546" t="str">
        <v>建設　　　　　　　　</v>
      </c>
      <c r="AA141" s="546" t="str">
        <v>電力・ガス・熱供給</v>
      </c>
      <c r="AB141" s="546" t="str">
        <v>水道</v>
      </c>
      <c r="AC141" s="546" t="str">
        <v>廃棄物処理</v>
      </c>
      <c r="AD141" s="546" t="str">
        <v>商業　　　　　　　　</v>
      </c>
      <c r="AE141" s="546" t="str">
        <v>金融・保険　　　　　</v>
      </c>
      <c r="AF141" s="546" t="str">
        <v>不動産　　　　　　　</v>
      </c>
      <c r="AG141" s="546" t="str">
        <v>運輸・郵便　　　</v>
      </c>
      <c r="AH141" s="546" t="str">
        <v>情報通信</v>
      </c>
      <c r="AI141" s="546" t="str">
        <v>公務　　　　　　　　</v>
      </c>
      <c r="AJ141" s="546" t="str">
        <v>教育・研究　　　　　</v>
      </c>
      <c r="AK141" s="546" t="str">
        <v>医療・福祉</v>
      </c>
      <c r="AL141" s="546" t="str">
        <v>その他の非営利団体サービス</v>
      </c>
      <c r="AM141" s="546" t="str">
        <v>対事業所サービス</v>
      </c>
      <c r="AN141" s="546" t="str">
        <v>宿泊業</v>
      </c>
      <c r="AO141" s="546" t="str">
        <v>飲食サービス</v>
      </c>
      <c r="AP141" s="546" t="str">
        <v>娯楽サービス</v>
      </c>
      <c r="AQ141" s="546" t="str">
        <v>対個人サービス</v>
      </c>
      <c r="AR141" s="546" t="str">
        <v>事務用品</v>
      </c>
      <c r="AS141" s="546" t="str">
        <v>分類不明</v>
      </c>
      <c r="AT141" s="94" t="s">
        <v>586</v>
      </c>
      <c r="AU141" s="94"/>
      <c r="AV141" s="30" t="s">
        <v>90</v>
      </c>
      <c r="AW141" s="94" t="s">
        <v>586</v>
      </c>
    </row>
    <row r="142" spans="3:49" s="31" customFormat="1" ht="13.5">
      <c r="C142" s="74" t="s">
        <v>219</v>
      </c>
      <c r="D142" s="99">
        <f t="array" ref="D142:AS142">+TRANSPOSE(係数!J3:J44)</f>
        <v>0.56924773200807521</v>
      </c>
      <c r="E142" s="99">
        <v>0.69155545329038259</v>
      </c>
      <c r="F142" s="99">
        <v>0.53219145756312469</v>
      </c>
      <c r="G142" s="99">
        <v>0.367452791960451</v>
      </c>
      <c r="H142" s="99">
        <v>0.36638550416486604</v>
      </c>
      <c r="I142" s="99">
        <v>0.31248016250872901</v>
      </c>
      <c r="J142" s="99">
        <v>0.28199373195199079</v>
      </c>
      <c r="K142" s="99">
        <v>0.2111755821872201</v>
      </c>
      <c r="L142" s="99">
        <v>0.21082724488936963</v>
      </c>
      <c r="M142" s="99">
        <v>0.27856643794400021</v>
      </c>
      <c r="N142" s="99">
        <v>0.44724064993750645</v>
      </c>
      <c r="O142" s="99">
        <v>0.29327907995309371</v>
      </c>
      <c r="P142" s="99">
        <v>0.2825954440792125</v>
      </c>
      <c r="Q142" s="99">
        <v>0.30697815166737313</v>
      </c>
      <c r="R142" s="99">
        <v>0.34364629010460407</v>
      </c>
      <c r="S142" s="99">
        <v>0.40141059496326853</v>
      </c>
      <c r="T142" s="99">
        <v>0.14137719063368598</v>
      </c>
      <c r="U142" s="99">
        <v>0.33587000313353371</v>
      </c>
      <c r="V142" s="99">
        <v>0.21136318439087198</v>
      </c>
      <c r="W142" s="99">
        <v>0.32736431179952236</v>
      </c>
      <c r="X142" s="99">
        <v>0.17231967218062039</v>
      </c>
      <c r="Y142" s="99">
        <v>0.32430776051480381</v>
      </c>
      <c r="Z142" s="99">
        <v>0.49728374364167438</v>
      </c>
      <c r="AA142" s="99">
        <v>0.1649785813086756</v>
      </c>
      <c r="AB142" s="99">
        <v>0.6496823379923764</v>
      </c>
      <c r="AC142" s="99">
        <v>0.84810461923799463</v>
      </c>
      <c r="AD142" s="99">
        <v>0.75458958813974952</v>
      </c>
      <c r="AE142" s="99">
        <v>0.710201138766275</v>
      </c>
      <c r="AF142" s="99">
        <v>0.89424536443004587</v>
      </c>
      <c r="AG142" s="99">
        <v>0.72123903101779596</v>
      </c>
      <c r="AH142" s="99">
        <v>0.59629862368930164</v>
      </c>
      <c r="AI142" s="99">
        <v>0.71200581883763636</v>
      </c>
      <c r="AJ142" s="99">
        <v>0.79645739047423914</v>
      </c>
      <c r="AK142" s="99">
        <v>0.62834506533650503</v>
      </c>
      <c r="AL142" s="99">
        <v>0.71936977109610611</v>
      </c>
      <c r="AM142" s="99">
        <v>0.65161794215947699</v>
      </c>
      <c r="AN142" s="99">
        <v>0.53155285560454335</v>
      </c>
      <c r="AO142" s="99">
        <v>0.47444225882550645</v>
      </c>
      <c r="AP142" s="99">
        <v>0.77297337595169135</v>
      </c>
      <c r="AQ142" s="75">
        <v>0.77179526334786386</v>
      </c>
      <c r="AR142" s="75">
        <v>0</v>
      </c>
      <c r="AS142" s="75">
        <v>0.39233412635474552</v>
      </c>
      <c r="AT142" s="94" t="s">
        <v>586</v>
      </c>
    </row>
    <row r="143" spans="3:49" s="31" customFormat="1" ht="13.5">
      <c r="C143" s="47"/>
      <c r="D143" s="572">
        <f t="array" ref="D143:W144">+$Z140:$AS141</f>
        <v>23</v>
      </c>
      <c r="E143" s="572">
        <v>24</v>
      </c>
      <c r="F143" s="572">
        <v>25</v>
      </c>
      <c r="G143" s="572">
        <v>26</v>
      </c>
      <c r="H143" s="572">
        <v>27</v>
      </c>
      <c r="I143" s="572">
        <v>28</v>
      </c>
      <c r="J143" s="572">
        <v>29</v>
      </c>
      <c r="K143" s="572">
        <v>30</v>
      </c>
      <c r="L143" s="572">
        <v>31</v>
      </c>
      <c r="M143" s="572">
        <v>32</v>
      </c>
      <c r="N143" s="572">
        <v>33</v>
      </c>
      <c r="O143" s="572">
        <v>34</v>
      </c>
      <c r="P143" s="572">
        <v>35</v>
      </c>
      <c r="Q143" s="572">
        <v>36</v>
      </c>
      <c r="R143" s="572">
        <v>37</v>
      </c>
      <c r="S143" s="572">
        <v>38</v>
      </c>
      <c r="T143" s="572">
        <v>39</v>
      </c>
      <c r="U143" s="572">
        <v>40</v>
      </c>
      <c r="V143" s="572">
        <v>41</v>
      </c>
      <c r="W143" s="572">
        <v>42</v>
      </c>
      <c r="X143" s="42"/>
      <c r="Y143" s="42"/>
      <c r="Z143" s="42"/>
      <c r="AA143" s="42"/>
      <c r="AB143" s="42"/>
      <c r="AC143" s="42"/>
      <c r="AD143" s="42"/>
      <c r="AE143" s="42"/>
      <c r="AF143" s="42"/>
      <c r="AG143" s="42"/>
      <c r="AH143" s="42"/>
      <c r="AI143" s="42"/>
      <c r="AJ143" s="42"/>
      <c r="AK143" s="42"/>
      <c r="AL143" s="42"/>
      <c r="AM143" s="42"/>
      <c r="AN143" s="42"/>
      <c r="AO143" s="42"/>
      <c r="AP143" s="42"/>
      <c r="AQ143" s="94"/>
      <c r="AT143" s="94" t="s">
        <v>586</v>
      </c>
    </row>
    <row r="144" spans="3:49" s="31" customFormat="1" ht="54">
      <c r="C144" s="73" t="s">
        <v>56</v>
      </c>
      <c r="D144" s="546" t="str">
        <v>建設　　　　　　　　</v>
      </c>
      <c r="E144" s="546" t="str">
        <v>電力・ガス・熱供給</v>
      </c>
      <c r="F144" s="546" t="str">
        <v>水道</v>
      </c>
      <c r="G144" s="546" t="str">
        <v>廃棄物処理</v>
      </c>
      <c r="H144" s="546" t="str">
        <v>商業　　　　　　　　</v>
      </c>
      <c r="I144" s="546" t="str">
        <v>金融・保険　　　　　</v>
      </c>
      <c r="J144" s="546" t="str">
        <v>不動産　　　　　　　</v>
      </c>
      <c r="K144" s="546" t="str">
        <v>運輸・郵便　　　</v>
      </c>
      <c r="L144" s="546" t="str">
        <v>情報通信</v>
      </c>
      <c r="M144" s="546" t="str">
        <v>公務　　　　　　　　</v>
      </c>
      <c r="N144" s="546" t="str">
        <v>教育・研究　　　　　</v>
      </c>
      <c r="O144" s="546" t="str">
        <v>医療・福祉</v>
      </c>
      <c r="P144" s="546" t="str">
        <v>その他の非営利団体サービス</v>
      </c>
      <c r="Q144" s="546" t="str">
        <v>対事業所サービス</v>
      </c>
      <c r="R144" s="546" t="str">
        <v>宿泊業</v>
      </c>
      <c r="S144" s="546" t="str">
        <v>飲食サービス</v>
      </c>
      <c r="T144" s="546" t="str">
        <v>娯楽サービス</v>
      </c>
      <c r="U144" s="546" t="str">
        <v>対個人サービス</v>
      </c>
      <c r="V144" s="546" t="str">
        <v>事務用品</v>
      </c>
      <c r="W144" s="546" t="str">
        <v>分類不明</v>
      </c>
      <c r="X144" s="42"/>
      <c r="Y144" s="42"/>
      <c r="Z144" s="42"/>
      <c r="AA144" s="42"/>
      <c r="AB144" s="42"/>
      <c r="AC144" s="42"/>
      <c r="AD144" s="42"/>
      <c r="AE144" s="42"/>
      <c r="AF144" s="42"/>
      <c r="AG144" s="42"/>
      <c r="AH144" s="42"/>
      <c r="AI144" s="42"/>
      <c r="AJ144" s="42"/>
      <c r="AK144" s="42"/>
      <c r="AL144" s="42"/>
      <c r="AM144" s="42"/>
      <c r="AN144" s="42"/>
      <c r="AO144" s="42"/>
      <c r="AP144" s="42"/>
      <c r="AQ144" s="94"/>
      <c r="AT144" s="94" t="s">
        <v>586</v>
      </c>
    </row>
    <row r="145" spans="3:49" s="31" customFormat="1" ht="13.5">
      <c r="C145" s="98" t="s">
        <v>219</v>
      </c>
      <c r="D145" s="99">
        <f t="array" ref="D145:W145">+$Z142:$AS142</f>
        <v>0.49728374364167438</v>
      </c>
      <c r="E145" s="99">
        <v>0.1649785813086756</v>
      </c>
      <c r="F145" s="99">
        <v>0.6496823379923764</v>
      </c>
      <c r="G145" s="99">
        <v>0.84810461923799463</v>
      </c>
      <c r="H145" s="99">
        <v>0.75458958813974952</v>
      </c>
      <c r="I145" s="99">
        <v>0.710201138766275</v>
      </c>
      <c r="J145" s="99">
        <v>0.89424536443004587</v>
      </c>
      <c r="K145" s="99">
        <v>0.72123903101779596</v>
      </c>
      <c r="L145" s="99">
        <v>0.59629862368930164</v>
      </c>
      <c r="M145" s="99">
        <v>0.71200581883763636</v>
      </c>
      <c r="N145" s="99">
        <v>0.79645739047423914</v>
      </c>
      <c r="O145" s="99">
        <v>0.62834506533650503</v>
      </c>
      <c r="P145" s="100">
        <v>0.71936977109610611</v>
      </c>
      <c r="Q145" s="99">
        <v>0.65161794215947699</v>
      </c>
      <c r="R145" s="99">
        <v>0.53155285560454335</v>
      </c>
      <c r="S145" s="99">
        <v>0.47444225882550645</v>
      </c>
      <c r="T145" s="99">
        <v>0.77297337595169135</v>
      </c>
      <c r="U145" s="99">
        <v>0.77179526334786386</v>
      </c>
      <c r="V145" s="571">
        <v>0</v>
      </c>
      <c r="W145" s="571">
        <v>0.39233412635474552</v>
      </c>
      <c r="X145" s="42"/>
      <c r="Y145" s="42"/>
      <c r="Z145" s="42"/>
      <c r="AA145" s="42"/>
      <c r="AB145" s="42"/>
      <c r="AC145" s="42"/>
      <c r="AD145" s="42"/>
      <c r="AE145" s="42"/>
      <c r="AF145" s="42"/>
      <c r="AG145" s="42"/>
      <c r="AH145" s="42"/>
      <c r="AI145" s="42"/>
      <c r="AJ145" s="42"/>
      <c r="AK145" s="42"/>
      <c r="AL145" s="42"/>
      <c r="AM145" s="42"/>
      <c r="AN145" s="42"/>
      <c r="AO145" s="42"/>
      <c r="AP145" s="42"/>
      <c r="AQ145" s="94"/>
      <c r="AT145" s="94" t="s">
        <v>586</v>
      </c>
    </row>
    <row r="146" spans="3:49" s="31" customFormat="1" ht="10.7" customHeight="1">
      <c r="X146" s="50"/>
      <c r="Y146" s="94"/>
      <c r="Z146" s="94"/>
      <c r="AA146" s="94"/>
      <c r="AB146" s="94"/>
      <c r="AC146" s="94"/>
      <c r="AD146" s="94"/>
      <c r="AE146" s="94"/>
      <c r="AF146" s="94"/>
      <c r="AG146" s="94"/>
      <c r="AH146" s="94"/>
      <c r="AI146" s="94"/>
      <c r="AJ146" s="94"/>
      <c r="AK146" s="94"/>
      <c r="AL146" s="94"/>
      <c r="AM146" s="94"/>
      <c r="AN146" s="94"/>
      <c r="AO146" s="94"/>
      <c r="AP146" s="94"/>
      <c r="AQ146" s="94"/>
      <c r="AT146" s="94" t="s">
        <v>586</v>
      </c>
    </row>
    <row r="147" spans="3:49" s="31" customFormat="1" ht="17.25">
      <c r="C147" s="32" t="s">
        <v>230</v>
      </c>
      <c r="D147" s="50"/>
      <c r="E147" s="50"/>
      <c r="F147" s="50"/>
      <c r="G147" s="50"/>
      <c r="H147" s="50"/>
      <c r="I147" s="50"/>
      <c r="J147" s="50"/>
      <c r="K147" s="50"/>
      <c r="L147" s="50"/>
      <c r="M147" s="50"/>
      <c r="N147" s="50"/>
      <c r="O147" s="50"/>
      <c r="P147" s="50"/>
      <c r="Q147" s="50"/>
      <c r="R147" s="50"/>
      <c r="S147" s="50"/>
      <c r="T147" s="50"/>
      <c r="U147" s="50"/>
      <c r="V147" s="50"/>
      <c r="W147" s="29" t="s">
        <v>55</v>
      </c>
      <c r="X147" s="50"/>
      <c r="Y147" s="94"/>
      <c r="Z147" s="94"/>
      <c r="AA147" s="94"/>
      <c r="AB147" s="94"/>
      <c r="AC147" s="94"/>
      <c r="AD147" s="94"/>
      <c r="AE147" s="94"/>
      <c r="AF147" s="94"/>
      <c r="AG147" s="94"/>
      <c r="AH147" s="94"/>
      <c r="AI147" s="94"/>
      <c r="AJ147" s="94"/>
      <c r="AK147" s="94"/>
      <c r="AL147" s="94"/>
      <c r="AM147" s="94"/>
      <c r="AN147" s="94"/>
      <c r="AO147" s="94"/>
      <c r="AP147" s="94"/>
      <c r="AQ147" s="94"/>
      <c r="AT147" s="94" t="s">
        <v>586</v>
      </c>
    </row>
    <row r="148" spans="3:49" s="31" customFormat="1" ht="12.95" customHeight="1">
      <c r="C148" s="47"/>
      <c r="D148" s="596">
        <f t="array" ref="D148:AS149">+TRANSPOSE('入力 _県内外'!$B$6:$C$47)</f>
        <v>1</v>
      </c>
      <c r="E148" s="596">
        <v>2</v>
      </c>
      <c r="F148" s="596">
        <v>3</v>
      </c>
      <c r="G148" s="596">
        <v>4</v>
      </c>
      <c r="H148" s="596">
        <v>5</v>
      </c>
      <c r="I148" s="596">
        <v>6</v>
      </c>
      <c r="J148" s="596">
        <v>7</v>
      </c>
      <c r="K148" s="596">
        <v>8</v>
      </c>
      <c r="L148" s="596">
        <v>9</v>
      </c>
      <c r="M148" s="596">
        <v>10</v>
      </c>
      <c r="N148" s="596">
        <v>11</v>
      </c>
      <c r="O148" s="596">
        <v>12</v>
      </c>
      <c r="P148" s="596">
        <v>13</v>
      </c>
      <c r="Q148" s="596">
        <v>14</v>
      </c>
      <c r="R148" s="596">
        <v>15</v>
      </c>
      <c r="S148" s="596">
        <v>16</v>
      </c>
      <c r="T148" s="596">
        <v>17</v>
      </c>
      <c r="U148" s="596">
        <v>18</v>
      </c>
      <c r="V148" s="596">
        <v>19</v>
      </c>
      <c r="W148" s="596">
        <v>20</v>
      </c>
      <c r="X148" s="596">
        <v>21</v>
      </c>
      <c r="Y148" s="596">
        <v>22</v>
      </c>
      <c r="Z148" s="596">
        <v>23</v>
      </c>
      <c r="AA148" s="596">
        <v>24</v>
      </c>
      <c r="AB148" s="596">
        <v>25</v>
      </c>
      <c r="AC148" s="596">
        <v>26</v>
      </c>
      <c r="AD148" s="596">
        <v>27</v>
      </c>
      <c r="AE148" s="596">
        <v>28</v>
      </c>
      <c r="AF148" s="596">
        <v>29</v>
      </c>
      <c r="AG148" s="596">
        <v>30</v>
      </c>
      <c r="AH148" s="596">
        <v>31</v>
      </c>
      <c r="AI148" s="596">
        <v>32</v>
      </c>
      <c r="AJ148" s="596">
        <v>33</v>
      </c>
      <c r="AK148" s="596">
        <v>34</v>
      </c>
      <c r="AL148" s="596">
        <v>35</v>
      </c>
      <c r="AM148" s="596">
        <v>36</v>
      </c>
      <c r="AN148" s="596">
        <v>37</v>
      </c>
      <c r="AO148" s="596">
        <v>38</v>
      </c>
      <c r="AP148" s="596">
        <v>39</v>
      </c>
      <c r="AQ148" s="596">
        <v>40</v>
      </c>
      <c r="AR148" s="596">
        <v>41</v>
      </c>
      <c r="AS148" s="596">
        <v>42</v>
      </c>
      <c r="AT148" s="94" t="s">
        <v>586</v>
      </c>
      <c r="AU148" s="94"/>
      <c r="AV148" s="47"/>
      <c r="AW148" s="94" t="s">
        <v>586</v>
      </c>
    </row>
    <row r="149" spans="3:49" s="31" customFormat="1" ht="54">
      <c r="C149" s="73" t="s">
        <v>56</v>
      </c>
      <c r="D149" s="546" t="str">
        <v>農業　　　　　</v>
      </c>
      <c r="E149" s="546" t="str">
        <v>林業　　　　　</v>
      </c>
      <c r="F149" s="546" t="str">
        <v>漁業　　　　</v>
      </c>
      <c r="G149" s="546" t="str">
        <v>鉱業</v>
      </c>
      <c r="H149" s="546" t="str">
        <v>飲食料品　　　　　　　</v>
      </c>
      <c r="I149" s="546" t="str">
        <v>繊維製品　</v>
      </c>
      <c r="J149" s="546" t="str">
        <v>パルプ・紙・木製品</v>
      </c>
      <c r="K149" s="546" t="str">
        <v>化学製品  　　　  　</v>
      </c>
      <c r="L149" s="546" t="str">
        <v>石油・石炭製品　　　</v>
      </c>
      <c r="M149" s="546" t="str">
        <v>プラスチック・ゴム</v>
      </c>
      <c r="N149" s="546" t="str">
        <v>窯業・土石製品　　</v>
      </c>
      <c r="O149" s="546" t="str">
        <v>鉄鋼　　　　　　　　</v>
      </c>
      <c r="P149" s="546" t="str">
        <v>非鉄金属　　　　　　</v>
      </c>
      <c r="Q149" s="546" t="str">
        <v>金属製品　　　　　　</v>
      </c>
      <c r="R149" s="546" t="str">
        <v>はん用機械</v>
      </c>
      <c r="S149" s="546" t="str">
        <v>生産用機械</v>
      </c>
      <c r="T149" s="546" t="str">
        <v>業務用機械</v>
      </c>
      <c r="U149" s="546" t="str">
        <v>電子部品</v>
      </c>
      <c r="V149" s="546" t="str">
        <v>電気機械　　　　　　</v>
      </c>
      <c r="W149" s="546" t="str">
        <v>情報・通信機器</v>
      </c>
      <c r="X149" s="546" t="str">
        <v>輸送機械  　　　　　</v>
      </c>
      <c r="Y149" s="546" t="str">
        <v>その他の製造工業製品</v>
      </c>
      <c r="Z149" s="546" t="str">
        <v>建設　　　　　　　　</v>
      </c>
      <c r="AA149" s="546" t="str">
        <v>電力・ガス・熱供給</v>
      </c>
      <c r="AB149" s="546" t="str">
        <v>水道</v>
      </c>
      <c r="AC149" s="546" t="str">
        <v>廃棄物処理</v>
      </c>
      <c r="AD149" s="546" t="str">
        <v>商業　　　　　　　　</v>
      </c>
      <c r="AE149" s="546" t="str">
        <v>金融・保険　　　　　</v>
      </c>
      <c r="AF149" s="546" t="str">
        <v>不動産　　　　　　　</v>
      </c>
      <c r="AG149" s="546" t="str">
        <v>運輸・郵便　　　</v>
      </c>
      <c r="AH149" s="546" t="str">
        <v>情報通信</v>
      </c>
      <c r="AI149" s="546" t="str">
        <v>公務　　　　　　　　</v>
      </c>
      <c r="AJ149" s="546" t="str">
        <v>教育・研究　　　　　</v>
      </c>
      <c r="AK149" s="546" t="str">
        <v>医療・福祉</v>
      </c>
      <c r="AL149" s="546" t="str">
        <v>その他の非営利団体サービス</v>
      </c>
      <c r="AM149" s="546" t="str">
        <v>対事業所サービス</v>
      </c>
      <c r="AN149" s="546" t="str">
        <v>宿泊業</v>
      </c>
      <c r="AO149" s="546" t="str">
        <v>飲食サービス</v>
      </c>
      <c r="AP149" s="546" t="str">
        <v>娯楽サービス</v>
      </c>
      <c r="AQ149" s="546" t="str">
        <v>対個人サービス</v>
      </c>
      <c r="AR149" s="546" t="str">
        <v>事務用品</v>
      </c>
      <c r="AS149" s="546" t="str">
        <v>分類不明</v>
      </c>
      <c r="AT149" s="94" t="s">
        <v>586</v>
      </c>
      <c r="AU149" s="94"/>
      <c r="AV149" s="30" t="s">
        <v>90</v>
      </c>
      <c r="AW149" s="94" t="s">
        <v>586</v>
      </c>
    </row>
    <row r="150" spans="3:49" s="31" customFormat="1" ht="14.25" customHeight="1">
      <c r="C150" s="74" t="s">
        <v>114</v>
      </c>
      <c r="D150" s="75">
        <f>D128*D$142</f>
        <v>0</v>
      </c>
      <c r="E150" s="75">
        <f t="shared" ref="E150:AS152" si="20">E128*E$142</f>
        <v>0</v>
      </c>
      <c r="F150" s="75">
        <f t="shared" si="20"/>
        <v>0</v>
      </c>
      <c r="G150" s="75">
        <f t="shared" si="20"/>
        <v>0</v>
      </c>
      <c r="H150" s="75">
        <f t="shared" si="20"/>
        <v>0</v>
      </c>
      <c r="I150" s="75">
        <f t="shared" si="20"/>
        <v>0</v>
      </c>
      <c r="J150" s="75">
        <f t="shared" si="20"/>
        <v>0</v>
      </c>
      <c r="K150" s="75">
        <f t="shared" si="20"/>
        <v>0</v>
      </c>
      <c r="L150" s="75">
        <f t="shared" si="20"/>
        <v>0</v>
      </c>
      <c r="M150" s="75">
        <f t="shared" si="20"/>
        <v>0</v>
      </c>
      <c r="N150" s="75">
        <f t="shared" si="20"/>
        <v>0</v>
      </c>
      <c r="O150" s="75">
        <f t="shared" si="20"/>
        <v>0</v>
      </c>
      <c r="P150" s="75">
        <f t="shared" si="20"/>
        <v>0</v>
      </c>
      <c r="Q150" s="92">
        <f t="shared" si="20"/>
        <v>0</v>
      </c>
      <c r="R150" s="92">
        <f t="shared" si="20"/>
        <v>0</v>
      </c>
      <c r="S150" s="92">
        <f t="shared" si="20"/>
        <v>0</v>
      </c>
      <c r="T150" s="92">
        <f t="shared" si="20"/>
        <v>0</v>
      </c>
      <c r="U150" s="92">
        <f t="shared" si="20"/>
        <v>0</v>
      </c>
      <c r="V150" s="92">
        <f t="shared" si="20"/>
        <v>0</v>
      </c>
      <c r="W150" s="75">
        <f t="shared" si="20"/>
        <v>0</v>
      </c>
      <c r="X150" s="75">
        <f t="shared" si="20"/>
        <v>0</v>
      </c>
      <c r="Y150" s="75">
        <f t="shared" si="20"/>
        <v>0</v>
      </c>
      <c r="Z150" s="75">
        <f t="shared" si="20"/>
        <v>0</v>
      </c>
      <c r="AA150" s="75">
        <f t="shared" si="20"/>
        <v>0</v>
      </c>
      <c r="AB150" s="75">
        <f t="shared" si="20"/>
        <v>0</v>
      </c>
      <c r="AC150" s="75">
        <f t="shared" si="20"/>
        <v>0</v>
      </c>
      <c r="AD150" s="75">
        <f t="shared" si="20"/>
        <v>0</v>
      </c>
      <c r="AE150" s="75">
        <f t="shared" si="20"/>
        <v>0</v>
      </c>
      <c r="AF150" s="75">
        <f t="shared" si="20"/>
        <v>0</v>
      </c>
      <c r="AG150" s="75">
        <f t="shared" si="20"/>
        <v>0</v>
      </c>
      <c r="AH150" s="75">
        <f t="shared" si="20"/>
        <v>0</v>
      </c>
      <c r="AI150" s="75">
        <f t="shared" si="20"/>
        <v>0</v>
      </c>
      <c r="AJ150" s="75">
        <f t="shared" si="20"/>
        <v>0</v>
      </c>
      <c r="AK150" s="75">
        <f t="shared" si="20"/>
        <v>0</v>
      </c>
      <c r="AL150" s="75">
        <f t="shared" si="20"/>
        <v>0</v>
      </c>
      <c r="AM150" s="75">
        <f t="shared" si="20"/>
        <v>0</v>
      </c>
      <c r="AN150" s="75">
        <f t="shared" si="20"/>
        <v>0</v>
      </c>
      <c r="AO150" s="75">
        <f t="shared" si="20"/>
        <v>0</v>
      </c>
      <c r="AP150" s="75">
        <f t="shared" si="20"/>
        <v>0</v>
      </c>
      <c r="AQ150" s="75">
        <f t="shared" si="20"/>
        <v>0</v>
      </c>
      <c r="AR150" s="75">
        <f t="shared" si="20"/>
        <v>0</v>
      </c>
      <c r="AS150" s="75">
        <f t="shared" si="20"/>
        <v>0</v>
      </c>
      <c r="AT150" s="94" t="s">
        <v>586</v>
      </c>
      <c r="AV150" s="568">
        <f>+SUM(D150:AS150)-X156</f>
        <v>0</v>
      </c>
    </row>
    <row r="151" spans="3:49" s="31" customFormat="1" ht="14.25" customHeight="1">
      <c r="C151" s="77" t="s">
        <v>115</v>
      </c>
      <c r="D151" s="37">
        <f t="shared" ref="D151:S152" si="21">D129*D$142</f>
        <v>0</v>
      </c>
      <c r="E151" s="37">
        <f t="shared" si="21"/>
        <v>0</v>
      </c>
      <c r="F151" s="37">
        <f t="shared" si="21"/>
        <v>0</v>
      </c>
      <c r="G151" s="37">
        <f t="shared" si="21"/>
        <v>0</v>
      </c>
      <c r="H151" s="37">
        <f t="shared" si="21"/>
        <v>0</v>
      </c>
      <c r="I151" s="37">
        <f t="shared" si="21"/>
        <v>0</v>
      </c>
      <c r="J151" s="37">
        <f t="shared" si="21"/>
        <v>0</v>
      </c>
      <c r="K151" s="37">
        <f t="shared" si="21"/>
        <v>0</v>
      </c>
      <c r="L151" s="37">
        <f t="shared" si="21"/>
        <v>0</v>
      </c>
      <c r="M151" s="37">
        <f t="shared" si="21"/>
        <v>0</v>
      </c>
      <c r="N151" s="37">
        <f t="shared" si="21"/>
        <v>0</v>
      </c>
      <c r="O151" s="37">
        <f t="shared" si="21"/>
        <v>0</v>
      </c>
      <c r="P151" s="37">
        <f t="shared" si="21"/>
        <v>0</v>
      </c>
      <c r="Q151" s="93">
        <f t="shared" si="21"/>
        <v>0</v>
      </c>
      <c r="R151" s="93">
        <f t="shared" si="21"/>
        <v>0</v>
      </c>
      <c r="S151" s="93">
        <f t="shared" si="21"/>
        <v>0</v>
      </c>
      <c r="T151" s="93">
        <f t="shared" si="20"/>
        <v>0</v>
      </c>
      <c r="U151" s="93">
        <f t="shared" si="20"/>
        <v>0</v>
      </c>
      <c r="V151" s="93">
        <f t="shared" si="20"/>
        <v>0</v>
      </c>
      <c r="W151" s="37">
        <f t="shared" si="20"/>
        <v>0</v>
      </c>
      <c r="X151" s="37">
        <f t="shared" si="20"/>
        <v>0</v>
      </c>
      <c r="Y151" s="37">
        <f t="shared" si="20"/>
        <v>0</v>
      </c>
      <c r="Z151" s="37">
        <f t="shared" si="20"/>
        <v>0</v>
      </c>
      <c r="AA151" s="37">
        <f t="shared" si="20"/>
        <v>0</v>
      </c>
      <c r="AB151" s="37">
        <f t="shared" si="20"/>
        <v>0</v>
      </c>
      <c r="AC151" s="37">
        <f t="shared" si="20"/>
        <v>0</v>
      </c>
      <c r="AD151" s="37">
        <f t="shared" si="20"/>
        <v>0</v>
      </c>
      <c r="AE151" s="37">
        <f t="shared" si="20"/>
        <v>0</v>
      </c>
      <c r="AF151" s="37">
        <f t="shared" si="20"/>
        <v>0</v>
      </c>
      <c r="AG151" s="37">
        <f t="shared" si="20"/>
        <v>0</v>
      </c>
      <c r="AH151" s="37">
        <f t="shared" si="20"/>
        <v>0</v>
      </c>
      <c r="AI151" s="37">
        <f t="shared" si="20"/>
        <v>0</v>
      </c>
      <c r="AJ151" s="37">
        <f t="shared" si="20"/>
        <v>0</v>
      </c>
      <c r="AK151" s="37">
        <f t="shared" si="20"/>
        <v>0</v>
      </c>
      <c r="AL151" s="37">
        <f t="shared" si="20"/>
        <v>0</v>
      </c>
      <c r="AM151" s="37">
        <f t="shared" si="20"/>
        <v>0</v>
      </c>
      <c r="AN151" s="37">
        <f t="shared" si="20"/>
        <v>0</v>
      </c>
      <c r="AO151" s="37">
        <f t="shared" si="20"/>
        <v>0</v>
      </c>
      <c r="AP151" s="37">
        <f t="shared" si="20"/>
        <v>0</v>
      </c>
      <c r="AQ151" s="37">
        <f t="shared" si="20"/>
        <v>0</v>
      </c>
      <c r="AR151" s="37">
        <f t="shared" si="20"/>
        <v>0</v>
      </c>
      <c r="AS151" s="37">
        <f t="shared" si="20"/>
        <v>0</v>
      </c>
      <c r="AT151" s="94" t="s">
        <v>586</v>
      </c>
      <c r="AV151" s="568">
        <f t="shared" ref="AV151:AV153" si="22">+SUM(D151:AS151)-X157</f>
        <v>0</v>
      </c>
    </row>
    <row r="152" spans="3:49" s="31" customFormat="1" ht="14.25" customHeight="1">
      <c r="C152" s="77" t="s">
        <v>116</v>
      </c>
      <c r="D152" s="37">
        <f t="shared" si="21"/>
        <v>0</v>
      </c>
      <c r="E152" s="37">
        <f t="shared" si="20"/>
        <v>0</v>
      </c>
      <c r="F152" s="37">
        <f t="shared" si="20"/>
        <v>0</v>
      </c>
      <c r="G152" s="37">
        <f t="shared" si="20"/>
        <v>0</v>
      </c>
      <c r="H152" s="37">
        <f t="shared" si="20"/>
        <v>0</v>
      </c>
      <c r="I152" s="37">
        <f t="shared" si="20"/>
        <v>0</v>
      </c>
      <c r="J152" s="37">
        <f t="shared" si="20"/>
        <v>0</v>
      </c>
      <c r="K152" s="37">
        <f t="shared" si="20"/>
        <v>0</v>
      </c>
      <c r="L152" s="37">
        <f t="shared" si="20"/>
        <v>0</v>
      </c>
      <c r="M152" s="37">
        <f t="shared" si="20"/>
        <v>0</v>
      </c>
      <c r="N152" s="37">
        <f t="shared" si="20"/>
        <v>0</v>
      </c>
      <c r="O152" s="37">
        <f t="shared" si="20"/>
        <v>0</v>
      </c>
      <c r="P152" s="37">
        <f t="shared" si="20"/>
        <v>0</v>
      </c>
      <c r="Q152" s="93">
        <f t="shared" si="20"/>
        <v>0</v>
      </c>
      <c r="R152" s="93">
        <f t="shared" si="20"/>
        <v>0</v>
      </c>
      <c r="S152" s="93">
        <f t="shared" si="20"/>
        <v>0</v>
      </c>
      <c r="T152" s="93">
        <f t="shared" si="20"/>
        <v>0</v>
      </c>
      <c r="U152" s="93">
        <f t="shared" si="20"/>
        <v>0</v>
      </c>
      <c r="V152" s="93">
        <f t="shared" si="20"/>
        <v>0</v>
      </c>
      <c r="W152" s="37">
        <f t="shared" si="20"/>
        <v>0</v>
      </c>
      <c r="X152" s="37">
        <f t="shared" si="20"/>
        <v>0</v>
      </c>
      <c r="Y152" s="37">
        <f t="shared" si="20"/>
        <v>0</v>
      </c>
      <c r="Z152" s="37">
        <f t="shared" si="20"/>
        <v>0</v>
      </c>
      <c r="AA152" s="37">
        <f t="shared" si="20"/>
        <v>0</v>
      </c>
      <c r="AB152" s="37">
        <f t="shared" si="20"/>
        <v>0</v>
      </c>
      <c r="AC152" s="37">
        <f t="shared" si="20"/>
        <v>0</v>
      </c>
      <c r="AD152" s="37">
        <f t="shared" si="20"/>
        <v>0</v>
      </c>
      <c r="AE152" s="37">
        <f t="shared" si="20"/>
        <v>0</v>
      </c>
      <c r="AF152" s="37">
        <f t="shared" si="20"/>
        <v>0</v>
      </c>
      <c r="AG152" s="37">
        <f t="shared" si="20"/>
        <v>0</v>
      </c>
      <c r="AH152" s="37">
        <f t="shared" si="20"/>
        <v>0</v>
      </c>
      <c r="AI152" s="37">
        <f t="shared" si="20"/>
        <v>0</v>
      </c>
      <c r="AJ152" s="37">
        <f t="shared" si="20"/>
        <v>0</v>
      </c>
      <c r="AK152" s="37">
        <f t="shared" si="20"/>
        <v>0</v>
      </c>
      <c r="AL152" s="37">
        <f t="shared" si="20"/>
        <v>0</v>
      </c>
      <c r="AM152" s="37">
        <f t="shared" si="20"/>
        <v>0</v>
      </c>
      <c r="AN152" s="37">
        <f t="shared" si="20"/>
        <v>0</v>
      </c>
      <c r="AO152" s="37">
        <f t="shared" si="20"/>
        <v>0</v>
      </c>
      <c r="AP152" s="37">
        <f t="shared" si="20"/>
        <v>0</v>
      </c>
      <c r="AQ152" s="37">
        <f t="shared" si="20"/>
        <v>0</v>
      </c>
      <c r="AR152" s="37">
        <f t="shared" si="20"/>
        <v>0</v>
      </c>
      <c r="AS152" s="37">
        <f t="shared" si="20"/>
        <v>0</v>
      </c>
      <c r="AT152" s="94" t="s">
        <v>586</v>
      </c>
      <c r="AV152" s="568">
        <f t="shared" si="22"/>
        <v>0</v>
      </c>
    </row>
    <row r="153" spans="3:49" s="31" customFormat="1" ht="14.25" customHeight="1">
      <c r="C153" s="77" t="s">
        <v>107</v>
      </c>
      <c r="D153" s="37">
        <f t="shared" ref="D153" si="23">SUM(D150:D152)</f>
        <v>0</v>
      </c>
      <c r="E153" s="37">
        <f t="shared" ref="E153:AS153" si="24">SUM(E150:E152)</f>
        <v>0</v>
      </c>
      <c r="F153" s="37">
        <f t="shared" si="24"/>
        <v>0</v>
      </c>
      <c r="G153" s="37">
        <f t="shared" si="24"/>
        <v>0</v>
      </c>
      <c r="H153" s="37">
        <f t="shared" si="24"/>
        <v>0</v>
      </c>
      <c r="I153" s="37">
        <f t="shared" si="24"/>
        <v>0</v>
      </c>
      <c r="J153" s="37">
        <f t="shared" si="24"/>
        <v>0</v>
      </c>
      <c r="K153" s="37">
        <f t="shared" si="24"/>
        <v>0</v>
      </c>
      <c r="L153" s="37">
        <f t="shared" si="24"/>
        <v>0</v>
      </c>
      <c r="M153" s="37">
        <f t="shared" si="24"/>
        <v>0</v>
      </c>
      <c r="N153" s="37">
        <f t="shared" si="24"/>
        <v>0</v>
      </c>
      <c r="O153" s="37">
        <f t="shared" si="24"/>
        <v>0</v>
      </c>
      <c r="P153" s="37">
        <f t="shared" si="24"/>
        <v>0</v>
      </c>
      <c r="Q153" s="93">
        <f t="shared" si="24"/>
        <v>0</v>
      </c>
      <c r="R153" s="93">
        <f t="shared" si="24"/>
        <v>0</v>
      </c>
      <c r="S153" s="93">
        <f t="shared" si="24"/>
        <v>0</v>
      </c>
      <c r="T153" s="93">
        <f t="shared" si="24"/>
        <v>0</v>
      </c>
      <c r="U153" s="93">
        <f t="shared" si="24"/>
        <v>0</v>
      </c>
      <c r="V153" s="93">
        <f t="shared" si="24"/>
        <v>0</v>
      </c>
      <c r="W153" s="37">
        <f t="shared" si="24"/>
        <v>0</v>
      </c>
      <c r="X153" s="41">
        <f t="shared" si="24"/>
        <v>0</v>
      </c>
      <c r="Y153" s="41">
        <f t="shared" si="24"/>
        <v>0</v>
      </c>
      <c r="Z153" s="41">
        <f t="shared" si="24"/>
        <v>0</v>
      </c>
      <c r="AA153" s="41">
        <f t="shared" si="24"/>
        <v>0</v>
      </c>
      <c r="AB153" s="41">
        <f t="shared" si="24"/>
        <v>0</v>
      </c>
      <c r="AC153" s="41">
        <f t="shared" si="24"/>
        <v>0</v>
      </c>
      <c r="AD153" s="41">
        <f t="shared" si="24"/>
        <v>0</v>
      </c>
      <c r="AE153" s="41">
        <f t="shared" si="24"/>
        <v>0</v>
      </c>
      <c r="AF153" s="41">
        <f t="shared" si="24"/>
        <v>0</v>
      </c>
      <c r="AG153" s="41">
        <f t="shared" si="24"/>
        <v>0</v>
      </c>
      <c r="AH153" s="41">
        <f t="shared" si="24"/>
        <v>0</v>
      </c>
      <c r="AI153" s="41">
        <f t="shared" si="24"/>
        <v>0</v>
      </c>
      <c r="AJ153" s="41">
        <f t="shared" si="24"/>
        <v>0</v>
      </c>
      <c r="AK153" s="41">
        <f t="shared" si="24"/>
        <v>0</v>
      </c>
      <c r="AL153" s="41">
        <f t="shared" si="24"/>
        <v>0</v>
      </c>
      <c r="AM153" s="41">
        <f t="shared" si="24"/>
        <v>0</v>
      </c>
      <c r="AN153" s="41">
        <f t="shared" si="24"/>
        <v>0</v>
      </c>
      <c r="AO153" s="41">
        <f t="shared" si="24"/>
        <v>0</v>
      </c>
      <c r="AP153" s="41">
        <f t="shared" si="24"/>
        <v>0</v>
      </c>
      <c r="AQ153" s="41">
        <f t="shared" si="24"/>
        <v>0</v>
      </c>
      <c r="AR153" s="41">
        <f t="shared" si="24"/>
        <v>0</v>
      </c>
      <c r="AS153" s="41">
        <f t="shared" si="24"/>
        <v>0</v>
      </c>
      <c r="AT153" s="94" t="s">
        <v>586</v>
      </c>
      <c r="AV153" s="568">
        <f t="shared" si="22"/>
        <v>0</v>
      </c>
    </row>
    <row r="154" spans="3:49" s="31" customFormat="1" ht="13.5">
      <c r="C154" s="47"/>
      <c r="D154" s="545">
        <f t="array" ref="D154:W155">+Z148:AS149</f>
        <v>23</v>
      </c>
      <c r="E154" s="545">
        <v>24</v>
      </c>
      <c r="F154" s="545">
        <v>25</v>
      </c>
      <c r="G154" s="545">
        <v>26</v>
      </c>
      <c r="H154" s="545">
        <v>27</v>
      </c>
      <c r="I154" s="545">
        <v>28</v>
      </c>
      <c r="J154" s="545">
        <v>29</v>
      </c>
      <c r="K154" s="545">
        <v>30</v>
      </c>
      <c r="L154" s="545">
        <v>31</v>
      </c>
      <c r="M154" s="545">
        <v>32</v>
      </c>
      <c r="N154" s="545">
        <v>33</v>
      </c>
      <c r="O154" s="545">
        <v>34</v>
      </c>
      <c r="P154" s="545">
        <v>35</v>
      </c>
      <c r="Q154" s="545">
        <v>36</v>
      </c>
      <c r="R154" s="545">
        <v>37</v>
      </c>
      <c r="S154" s="545">
        <v>38</v>
      </c>
      <c r="T154" s="545">
        <v>39</v>
      </c>
      <c r="U154" s="545">
        <v>40</v>
      </c>
      <c r="V154" s="545">
        <v>41</v>
      </c>
      <c r="W154" s="545">
        <v>42</v>
      </c>
      <c r="X154" s="545"/>
      <c r="Z154" s="94"/>
      <c r="AA154" s="94" t="s">
        <v>674</v>
      </c>
      <c r="AT154" s="94" t="s">
        <v>586</v>
      </c>
    </row>
    <row r="155" spans="3:49" s="31" customFormat="1" ht="54">
      <c r="C155" s="73" t="s">
        <v>56</v>
      </c>
      <c r="D155" s="546" t="str">
        <v>建設　　　　　　　　</v>
      </c>
      <c r="E155" s="546" t="str">
        <v>電力・ガス・熱供給</v>
      </c>
      <c r="F155" s="546" t="str">
        <v>水道</v>
      </c>
      <c r="G155" s="546" t="str">
        <v>廃棄物処理</v>
      </c>
      <c r="H155" s="546" t="str">
        <v>商業　　　　　　　　</v>
      </c>
      <c r="I155" s="546" t="str">
        <v>金融・保険　　　　　</v>
      </c>
      <c r="J155" s="546" t="str">
        <v>不動産　　　　　　　</v>
      </c>
      <c r="K155" s="546" t="str">
        <v>運輸・郵便　　　</v>
      </c>
      <c r="L155" s="546" t="str">
        <v>情報通信</v>
      </c>
      <c r="M155" s="546" t="str">
        <v>公務　　　　　　　　</v>
      </c>
      <c r="N155" s="546" t="str">
        <v>教育・研究　　　　　</v>
      </c>
      <c r="O155" s="546" t="str">
        <v>医療・福祉</v>
      </c>
      <c r="P155" s="546" t="str">
        <v>その他の非営利団体サービス</v>
      </c>
      <c r="Q155" s="546" t="str">
        <v>対事業所サービス</v>
      </c>
      <c r="R155" s="546" t="str">
        <v>宿泊業</v>
      </c>
      <c r="S155" s="546" t="str">
        <v>飲食サービス</v>
      </c>
      <c r="T155" s="546" t="str">
        <v>娯楽サービス</v>
      </c>
      <c r="U155" s="546" t="str">
        <v>対個人サービス</v>
      </c>
      <c r="V155" s="546" t="str">
        <v>事務用品</v>
      </c>
      <c r="W155" s="546" t="str">
        <v>分類不明</v>
      </c>
      <c r="X155" s="546" t="s">
        <v>90</v>
      </c>
      <c r="Z155" s="94"/>
      <c r="AA155" s="94" t="s">
        <v>674</v>
      </c>
      <c r="AT155" s="94" t="s">
        <v>586</v>
      </c>
    </row>
    <row r="156" spans="3:49" s="31" customFormat="1" ht="13.5">
      <c r="C156" s="74" t="s">
        <v>114</v>
      </c>
      <c r="D156" s="75">
        <f t="array" ref="D156:W159">+Z150:AS153</f>
        <v>0</v>
      </c>
      <c r="E156" s="75">
        <v>0</v>
      </c>
      <c r="F156" s="75">
        <v>0</v>
      </c>
      <c r="G156" s="75">
        <v>0</v>
      </c>
      <c r="H156" s="75">
        <v>0</v>
      </c>
      <c r="I156" s="75">
        <v>0</v>
      </c>
      <c r="J156" s="75">
        <v>0</v>
      </c>
      <c r="K156" s="75">
        <v>0</v>
      </c>
      <c r="L156" s="75">
        <v>0</v>
      </c>
      <c r="M156" s="75">
        <v>0</v>
      </c>
      <c r="N156" s="75">
        <v>0</v>
      </c>
      <c r="O156" s="75">
        <v>0</v>
      </c>
      <c r="P156" s="75">
        <v>0</v>
      </c>
      <c r="Q156" s="92">
        <v>0</v>
      </c>
      <c r="R156" s="92">
        <v>0</v>
      </c>
      <c r="S156" s="92">
        <v>0</v>
      </c>
      <c r="T156" s="92">
        <v>0</v>
      </c>
      <c r="U156" s="92">
        <v>0</v>
      </c>
      <c r="V156" s="92">
        <v>0</v>
      </c>
      <c r="W156" s="75">
        <v>0</v>
      </c>
      <c r="X156" s="75">
        <f>SUM(D150:Y150,D156:W156)</f>
        <v>0</v>
      </c>
      <c r="Z156" s="94"/>
      <c r="AA156" s="94">
        <f>+AV150</f>
        <v>0</v>
      </c>
      <c r="AT156" s="94" t="s">
        <v>586</v>
      </c>
    </row>
    <row r="157" spans="3:49" s="31" customFormat="1" ht="13.5">
      <c r="C157" s="77" t="s">
        <v>115</v>
      </c>
      <c r="D157" s="93">
        <v>0</v>
      </c>
      <c r="E157" s="93">
        <v>0</v>
      </c>
      <c r="F157" s="93">
        <v>0</v>
      </c>
      <c r="G157" s="93">
        <v>0</v>
      </c>
      <c r="H157" s="93">
        <v>0</v>
      </c>
      <c r="I157" s="93">
        <v>0</v>
      </c>
      <c r="J157" s="93">
        <v>0</v>
      </c>
      <c r="K157" s="93">
        <v>0</v>
      </c>
      <c r="L157" s="93">
        <v>0</v>
      </c>
      <c r="M157" s="93">
        <v>0</v>
      </c>
      <c r="N157" s="93">
        <v>0</v>
      </c>
      <c r="O157" s="93">
        <v>0</v>
      </c>
      <c r="P157" s="93">
        <v>0</v>
      </c>
      <c r="Q157" s="93">
        <v>0</v>
      </c>
      <c r="R157" s="93">
        <v>0</v>
      </c>
      <c r="S157" s="93">
        <v>0</v>
      </c>
      <c r="T157" s="93">
        <v>0</v>
      </c>
      <c r="U157" s="93">
        <v>0</v>
      </c>
      <c r="V157" s="93">
        <v>0</v>
      </c>
      <c r="W157" s="37">
        <v>0</v>
      </c>
      <c r="X157" s="37">
        <f>SUM(D151:Y151,D157:W157)</f>
        <v>0</v>
      </c>
      <c r="Z157" s="94"/>
      <c r="AA157" s="94">
        <f>+AV151</f>
        <v>0</v>
      </c>
      <c r="AT157" s="94" t="s">
        <v>586</v>
      </c>
    </row>
    <row r="158" spans="3:49" s="31" customFormat="1" ht="13.5">
      <c r="C158" s="77" t="s">
        <v>116</v>
      </c>
      <c r="D158" s="37">
        <v>0</v>
      </c>
      <c r="E158" s="37">
        <v>0</v>
      </c>
      <c r="F158" s="37">
        <v>0</v>
      </c>
      <c r="G158" s="37">
        <v>0</v>
      </c>
      <c r="H158" s="37">
        <v>0</v>
      </c>
      <c r="I158" s="37">
        <v>0</v>
      </c>
      <c r="J158" s="37">
        <v>0</v>
      </c>
      <c r="K158" s="37">
        <v>0</v>
      </c>
      <c r="L158" s="37">
        <v>0</v>
      </c>
      <c r="M158" s="37">
        <v>0</v>
      </c>
      <c r="N158" s="37">
        <v>0</v>
      </c>
      <c r="O158" s="37">
        <v>0</v>
      </c>
      <c r="P158" s="37">
        <v>0</v>
      </c>
      <c r="Q158" s="93">
        <v>0</v>
      </c>
      <c r="R158" s="93">
        <v>0</v>
      </c>
      <c r="S158" s="93">
        <v>0</v>
      </c>
      <c r="T158" s="93">
        <v>0</v>
      </c>
      <c r="U158" s="93">
        <v>0</v>
      </c>
      <c r="V158" s="93">
        <v>0</v>
      </c>
      <c r="W158" s="37">
        <v>0</v>
      </c>
      <c r="X158" s="37">
        <f>SUM(D152:Y152,D158:W158)</f>
        <v>0</v>
      </c>
      <c r="Z158" s="94"/>
      <c r="AA158" s="94">
        <f>+AV152</f>
        <v>0</v>
      </c>
      <c r="AT158" s="94" t="s">
        <v>586</v>
      </c>
    </row>
    <row r="159" spans="3:49" s="31" customFormat="1" ht="13.5">
      <c r="C159" s="79" t="s">
        <v>107</v>
      </c>
      <c r="D159" s="41">
        <v>0</v>
      </c>
      <c r="E159" s="41">
        <v>0</v>
      </c>
      <c r="F159" s="41">
        <v>0</v>
      </c>
      <c r="G159" s="41">
        <v>0</v>
      </c>
      <c r="H159" s="41">
        <v>0</v>
      </c>
      <c r="I159" s="41">
        <v>0</v>
      </c>
      <c r="J159" s="41">
        <v>0</v>
      </c>
      <c r="K159" s="41">
        <v>0</v>
      </c>
      <c r="L159" s="41">
        <v>0</v>
      </c>
      <c r="M159" s="41">
        <v>0</v>
      </c>
      <c r="N159" s="41">
        <v>0</v>
      </c>
      <c r="O159" s="41">
        <v>0</v>
      </c>
      <c r="P159" s="41">
        <v>0</v>
      </c>
      <c r="Q159" s="41">
        <v>0</v>
      </c>
      <c r="R159" s="41">
        <v>0</v>
      </c>
      <c r="S159" s="41">
        <v>0</v>
      </c>
      <c r="T159" s="41">
        <v>0</v>
      </c>
      <c r="U159" s="41">
        <v>0</v>
      </c>
      <c r="V159" s="41">
        <v>0</v>
      </c>
      <c r="W159" s="41">
        <v>0</v>
      </c>
      <c r="X159" s="41">
        <f>SUM(D153:Y153,D159:W159)</f>
        <v>0</v>
      </c>
      <c r="Z159" s="94"/>
      <c r="AA159" s="94">
        <f>+AV153</f>
        <v>0</v>
      </c>
      <c r="AT159" s="94" t="s">
        <v>586</v>
      </c>
    </row>
    <row r="160" spans="3:49" s="31" customFormat="1" ht="10.7" customHeight="1">
      <c r="X160" s="50"/>
      <c r="AT160" s="94" t="s">
        <v>586</v>
      </c>
    </row>
    <row r="161" spans="3:49" s="31" customFormat="1" ht="14.25" customHeight="1">
      <c r="C161" s="31" t="s">
        <v>119</v>
      </c>
      <c r="X161" s="50"/>
      <c r="AT161" s="94" t="s">
        <v>586</v>
      </c>
    </row>
    <row r="162" spans="3:49" s="31" customFormat="1" ht="9.9499999999999993" customHeight="1">
      <c r="X162" s="50"/>
      <c r="AT162" s="94" t="s">
        <v>586</v>
      </c>
    </row>
    <row r="163" spans="3:49" s="31" customFormat="1" ht="10.7" customHeight="1">
      <c r="D163" s="94"/>
      <c r="E163" s="94"/>
      <c r="F163" s="94"/>
      <c r="G163" s="94"/>
      <c r="H163" s="94"/>
      <c r="I163" s="94"/>
      <c r="J163" s="94"/>
      <c r="K163" s="94"/>
      <c r="L163" s="94"/>
      <c r="M163" s="94"/>
      <c r="N163" s="94"/>
      <c r="O163" s="94"/>
      <c r="P163" s="94"/>
      <c r="Q163" s="94"/>
      <c r="R163" s="94"/>
      <c r="S163" s="94"/>
      <c r="T163" s="94"/>
      <c r="U163" s="94"/>
      <c r="V163" s="94"/>
      <c r="W163" s="94"/>
      <c r="X163" s="50"/>
      <c r="AT163" s="94" t="s">
        <v>586</v>
      </c>
    </row>
    <row r="164" spans="3:49" s="31" customFormat="1" ht="18.75">
      <c r="C164" s="49" t="s">
        <v>231</v>
      </c>
      <c r="D164" s="94"/>
      <c r="E164" s="94"/>
      <c r="F164" s="94"/>
      <c r="G164" s="94"/>
      <c r="H164" s="94"/>
      <c r="I164" s="94"/>
      <c r="J164" s="94"/>
      <c r="K164" s="94"/>
      <c r="L164" s="94"/>
      <c r="M164" s="94"/>
      <c r="N164" s="94"/>
      <c r="O164" s="94"/>
      <c r="P164" s="94"/>
      <c r="Q164" s="94"/>
      <c r="R164" s="94"/>
      <c r="S164" s="94"/>
      <c r="T164" s="94"/>
      <c r="U164" s="94"/>
      <c r="V164" s="94"/>
      <c r="W164" s="94"/>
      <c r="X164" s="50"/>
      <c r="AT164" s="94" t="s">
        <v>586</v>
      </c>
    </row>
    <row r="165" spans="3:49" s="31" customFormat="1" ht="10.7" customHeight="1">
      <c r="D165" s="94"/>
      <c r="E165" s="94"/>
      <c r="F165" s="94"/>
      <c r="G165" s="94"/>
      <c r="H165" s="94"/>
      <c r="I165" s="94"/>
      <c r="J165" s="94"/>
      <c r="K165" s="94"/>
      <c r="L165" s="94"/>
      <c r="M165" s="94"/>
      <c r="N165" s="94"/>
      <c r="O165" s="94"/>
      <c r="P165" s="94"/>
      <c r="Q165" s="94"/>
      <c r="R165" s="94"/>
      <c r="S165" s="94"/>
      <c r="T165" s="94"/>
      <c r="U165" s="94"/>
      <c r="V165" s="94"/>
      <c r="W165" s="94"/>
      <c r="X165" s="50"/>
      <c r="AT165" s="94" t="s">
        <v>586</v>
      </c>
    </row>
    <row r="166" spans="3:49" s="31" customFormat="1" ht="17.25">
      <c r="C166" s="32" t="s">
        <v>207</v>
      </c>
      <c r="D166" s="25"/>
      <c r="E166" s="25"/>
      <c r="F166" s="69"/>
      <c r="G166" s="70"/>
      <c r="H166" s="25"/>
      <c r="I166" s="25"/>
      <c r="J166" s="71"/>
      <c r="K166" s="72"/>
      <c r="L166" s="25"/>
      <c r="M166" s="25"/>
      <c r="N166" s="25"/>
      <c r="O166" s="25"/>
      <c r="P166" s="25"/>
      <c r="Q166" s="25"/>
      <c r="R166" s="25"/>
      <c r="S166" s="25"/>
      <c r="T166" s="25"/>
      <c r="U166" s="25"/>
      <c r="V166" s="25"/>
      <c r="W166" s="29" t="s">
        <v>55</v>
      </c>
      <c r="X166" s="50"/>
      <c r="AT166" s="94" t="s">
        <v>586</v>
      </c>
    </row>
    <row r="167" spans="3:49" s="31" customFormat="1" ht="14.25" customHeight="1">
      <c r="C167" s="47"/>
      <c r="D167" s="596">
        <f t="array" ref="D167:AS168">+TRANSPOSE('入力 _県内外'!$B$6:$C$47)</f>
        <v>1</v>
      </c>
      <c r="E167" s="596">
        <v>2</v>
      </c>
      <c r="F167" s="596">
        <v>3</v>
      </c>
      <c r="G167" s="596">
        <v>4</v>
      </c>
      <c r="H167" s="596">
        <v>5</v>
      </c>
      <c r="I167" s="596">
        <v>6</v>
      </c>
      <c r="J167" s="596">
        <v>7</v>
      </c>
      <c r="K167" s="596">
        <v>8</v>
      </c>
      <c r="L167" s="596">
        <v>9</v>
      </c>
      <c r="M167" s="596">
        <v>10</v>
      </c>
      <c r="N167" s="596">
        <v>11</v>
      </c>
      <c r="O167" s="596">
        <v>12</v>
      </c>
      <c r="P167" s="596">
        <v>13</v>
      </c>
      <c r="Q167" s="596">
        <v>14</v>
      </c>
      <c r="R167" s="596">
        <v>15</v>
      </c>
      <c r="S167" s="596">
        <v>16</v>
      </c>
      <c r="T167" s="596">
        <v>17</v>
      </c>
      <c r="U167" s="596">
        <v>18</v>
      </c>
      <c r="V167" s="596">
        <v>19</v>
      </c>
      <c r="W167" s="596">
        <v>20</v>
      </c>
      <c r="X167" s="596">
        <v>21</v>
      </c>
      <c r="Y167" s="596">
        <v>22</v>
      </c>
      <c r="Z167" s="596">
        <v>23</v>
      </c>
      <c r="AA167" s="596">
        <v>24</v>
      </c>
      <c r="AB167" s="596">
        <v>25</v>
      </c>
      <c r="AC167" s="596">
        <v>26</v>
      </c>
      <c r="AD167" s="596">
        <v>27</v>
      </c>
      <c r="AE167" s="596">
        <v>28</v>
      </c>
      <c r="AF167" s="596">
        <v>29</v>
      </c>
      <c r="AG167" s="596">
        <v>30</v>
      </c>
      <c r="AH167" s="596">
        <v>31</v>
      </c>
      <c r="AI167" s="596">
        <v>32</v>
      </c>
      <c r="AJ167" s="596">
        <v>33</v>
      </c>
      <c r="AK167" s="596">
        <v>34</v>
      </c>
      <c r="AL167" s="596">
        <v>35</v>
      </c>
      <c r="AM167" s="596">
        <v>36</v>
      </c>
      <c r="AN167" s="596">
        <v>37</v>
      </c>
      <c r="AO167" s="596">
        <v>38</v>
      </c>
      <c r="AP167" s="596">
        <v>39</v>
      </c>
      <c r="AQ167" s="596">
        <v>40</v>
      </c>
      <c r="AR167" s="596">
        <v>41</v>
      </c>
      <c r="AS167" s="596">
        <v>42</v>
      </c>
      <c r="AT167" s="94" t="s">
        <v>586</v>
      </c>
      <c r="AU167" s="94"/>
      <c r="AV167" s="47"/>
      <c r="AW167" s="94" t="s">
        <v>586</v>
      </c>
    </row>
    <row r="168" spans="3:49" s="31" customFormat="1" ht="28.5" customHeight="1">
      <c r="C168" s="73" t="s">
        <v>56</v>
      </c>
      <c r="D168" s="546" t="str">
        <v>農業　　　　　</v>
      </c>
      <c r="E168" s="546" t="str">
        <v>林業　　　　　</v>
      </c>
      <c r="F168" s="546" t="str">
        <v>漁業　　　　</v>
      </c>
      <c r="G168" s="546" t="str">
        <v>鉱業</v>
      </c>
      <c r="H168" s="546" t="str">
        <v>飲食料品　　　　　　　</v>
      </c>
      <c r="I168" s="546" t="str">
        <v>繊維製品　</v>
      </c>
      <c r="J168" s="546" t="str">
        <v>パルプ・紙・木製品</v>
      </c>
      <c r="K168" s="546" t="str">
        <v>化学製品  　　　  　</v>
      </c>
      <c r="L168" s="546" t="str">
        <v>石油・石炭製品　　　</v>
      </c>
      <c r="M168" s="546" t="str">
        <v>プラスチック・ゴム</v>
      </c>
      <c r="N168" s="546" t="str">
        <v>窯業・土石製品　　</v>
      </c>
      <c r="O168" s="546" t="str">
        <v>鉄鋼　　　　　　　　</v>
      </c>
      <c r="P168" s="546" t="str">
        <v>非鉄金属　　　　　　</v>
      </c>
      <c r="Q168" s="546" t="str">
        <v>金属製品　　　　　　</v>
      </c>
      <c r="R168" s="546" t="str">
        <v>はん用機械</v>
      </c>
      <c r="S168" s="546" t="str">
        <v>生産用機械</v>
      </c>
      <c r="T168" s="546" t="str">
        <v>業務用機械</v>
      </c>
      <c r="U168" s="546" t="str">
        <v>電子部品</v>
      </c>
      <c r="V168" s="546" t="str">
        <v>電気機械　　　　　　</v>
      </c>
      <c r="W168" s="546" t="str">
        <v>情報・通信機器</v>
      </c>
      <c r="X168" s="546" t="str">
        <v>輸送機械  　　　　　</v>
      </c>
      <c r="Y168" s="546" t="str">
        <v>その他の製造工業製品</v>
      </c>
      <c r="Z168" s="546" t="str">
        <v>建設　　　　　　　　</v>
      </c>
      <c r="AA168" s="546" t="str">
        <v>電力・ガス・熱供給</v>
      </c>
      <c r="AB168" s="546" t="str">
        <v>水道</v>
      </c>
      <c r="AC168" s="546" t="str">
        <v>廃棄物処理</v>
      </c>
      <c r="AD168" s="546" t="str">
        <v>商業　　　　　　　　</v>
      </c>
      <c r="AE168" s="546" t="str">
        <v>金融・保険　　　　　</v>
      </c>
      <c r="AF168" s="546" t="str">
        <v>不動産　　　　　　　</v>
      </c>
      <c r="AG168" s="546" t="str">
        <v>運輸・郵便　　　</v>
      </c>
      <c r="AH168" s="546" t="str">
        <v>情報通信</v>
      </c>
      <c r="AI168" s="546" t="str">
        <v>公務　　　　　　　　</v>
      </c>
      <c r="AJ168" s="546" t="str">
        <v>教育・研究　　　　　</v>
      </c>
      <c r="AK168" s="546" t="str">
        <v>医療・福祉</v>
      </c>
      <c r="AL168" s="546" t="str">
        <v>その他の非営利団体サービス</v>
      </c>
      <c r="AM168" s="546" t="str">
        <v>対事業所サービス</v>
      </c>
      <c r="AN168" s="546" t="str">
        <v>宿泊業</v>
      </c>
      <c r="AO168" s="546" t="str">
        <v>飲食サービス</v>
      </c>
      <c r="AP168" s="546" t="str">
        <v>娯楽サービス</v>
      </c>
      <c r="AQ168" s="546" t="str">
        <v>対個人サービス</v>
      </c>
      <c r="AR168" s="546" t="str">
        <v>事務用品</v>
      </c>
      <c r="AS168" s="546" t="str">
        <v>分類不明</v>
      </c>
      <c r="AT168" s="94" t="s">
        <v>586</v>
      </c>
      <c r="AU168" s="94"/>
      <c r="AV168" s="30" t="s">
        <v>90</v>
      </c>
      <c r="AW168" s="94" t="s">
        <v>586</v>
      </c>
    </row>
    <row r="169" spans="3:49" s="31" customFormat="1" ht="14.25" customHeight="1">
      <c r="C169" s="74" t="s">
        <v>114</v>
      </c>
      <c r="D169" s="75">
        <f t="array" ref="D169:AS171">+詳細1!D72:AS74</f>
        <v>0</v>
      </c>
      <c r="E169" s="75">
        <v>0</v>
      </c>
      <c r="F169" s="75">
        <v>0</v>
      </c>
      <c r="G169" s="75">
        <v>0</v>
      </c>
      <c r="H169" s="75">
        <v>0</v>
      </c>
      <c r="I169" s="75">
        <v>0</v>
      </c>
      <c r="J169" s="75">
        <v>0</v>
      </c>
      <c r="K169" s="75">
        <v>0</v>
      </c>
      <c r="L169" s="75">
        <v>0</v>
      </c>
      <c r="M169" s="75">
        <v>0</v>
      </c>
      <c r="N169" s="75">
        <v>0</v>
      </c>
      <c r="O169" s="75">
        <v>0</v>
      </c>
      <c r="P169" s="75">
        <v>0</v>
      </c>
      <c r="Q169" s="92">
        <v>0</v>
      </c>
      <c r="R169" s="92">
        <v>0</v>
      </c>
      <c r="S169" s="92">
        <v>0</v>
      </c>
      <c r="T169" s="92">
        <v>0</v>
      </c>
      <c r="U169" s="92">
        <v>0</v>
      </c>
      <c r="V169" s="92">
        <v>0</v>
      </c>
      <c r="W169" s="75">
        <v>0</v>
      </c>
      <c r="X169" s="75">
        <v>0</v>
      </c>
      <c r="Y169" s="75">
        <v>0</v>
      </c>
      <c r="Z169" s="75">
        <v>0</v>
      </c>
      <c r="AA169" s="75">
        <v>0</v>
      </c>
      <c r="AB169" s="75">
        <v>0</v>
      </c>
      <c r="AC169" s="75">
        <v>0</v>
      </c>
      <c r="AD169" s="75">
        <v>0</v>
      </c>
      <c r="AE169" s="75">
        <v>0</v>
      </c>
      <c r="AF169" s="75">
        <v>0</v>
      </c>
      <c r="AG169" s="75">
        <v>0</v>
      </c>
      <c r="AH169" s="75">
        <v>0</v>
      </c>
      <c r="AI169" s="75">
        <v>0</v>
      </c>
      <c r="AJ169" s="75">
        <v>0</v>
      </c>
      <c r="AK169" s="75">
        <v>0</v>
      </c>
      <c r="AL169" s="75">
        <v>0</v>
      </c>
      <c r="AM169" s="75">
        <v>0</v>
      </c>
      <c r="AN169" s="75">
        <v>0</v>
      </c>
      <c r="AO169" s="75">
        <v>0</v>
      </c>
      <c r="AP169" s="75">
        <v>0</v>
      </c>
      <c r="AQ169" s="75">
        <v>0</v>
      </c>
      <c r="AR169" s="75">
        <v>0</v>
      </c>
      <c r="AS169" s="75">
        <v>0</v>
      </c>
      <c r="AT169" s="94" t="s">
        <v>586</v>
      </c>
      <c r="AV169" s="568">
        <f>+SUM(D169:AS169)-X175</f>
        <v>0</v>
      </c>
    </row>
    <row r="170" spans="3:49" s="31" customFormat="1" ht="14.25" customHeight="1">
      <c r="C170" s="77" t="s">
        <v>115</v>
      </c>
      <c r="D170" s="37">
        <v>0</v>
      </c>
      <c r="E170" s="37">
        <v>0</v>
      </c>
      <c r="F170" s="37">
        <v>0</v>
      </c>
      <c r="G170" s="37">
        <v>0</v>
      </c>
      <c r="H170" s="37">
        <v>0</v>
      </c>
      <c r="I170" s="37">
        <v>0</v>
      </c>
      <c r="J170" s="37">
        <v>0</v>
      </c>
      <c r="K170" s="37">
        <v>0</v>
      </c>
      <c r="L170" s="37">
        <v>0</v>
      </c>
      <c r="M170" s="37">
        <v>0</v>
      </c>
      <c r="N170" s="37">
        <v>0</v>
      </c>
      <c r="O170" s="37">
        <v>0</v>
      </c>
      <c r="P170" s="37">
        <v>0</v>
      </c>
      <c r="Q170" s="93">
        <v>0</v>
      </c>
      <c r="R170" s="93">
        <v>0</v>
      </c>
      <c r="S170" s="93">
        <v>0</v>
      </c>
      <c r="T170" s="93">
        <v>0</v>
      </c>
      <c r="U170" s="93">
        <v>0</v>
      </c>
      <c r="V170" s="93">
        <v>0</v>
      </c>
      <c r="W170" s="37">
        <v>0</v>
      </c>
      <c r="X170" s="37">
        <v>0</v>
      </c>
      <c r="Y170" s="37">
        <v>0</v>
      </c>
      <c r="Z170" s="37">
        <v>0</v>
      </c>
      <c r="AA170" s="37">
        <v>0</v>
      </c>
      <c r="AB170" s="37">
        <v>0</v>
      </c>
      <c r="AC170" s="37">
        <v>0</v>
      </c>
      <c r="AD170" s="37">
        <v>0</v>
      </c>
      <c r="AE170" s="37">
        <v>0</v>
      </c>
      <c r="AF170" s="37">
        <v>0</v>
      </c>
      <c r="AG170" s="37">
        <v>0</v>
      </c>
      <c r="AH170" s="37">
        <v>0</v>
      </c>
      <c r="AI170" s="37">
        <v>0</v>
      </c>
      <c r="AJ170" s="37">
        <v>0</v>
      </c>
      <c r="AK170" s="37">
        <v>0</v>
      </c>
      <c r="AL170" s="37">
        <v>0</v>
      </c>
      <c r="AM170" s="37">
        <v>0</v>
      </c>
      <c r="AN170" s="37">
        <v>0</v>
      </c>
      <c r="AO170" s="37">
        <v>0</v>
      </c>
      <c r="AP170" s="37">
        <v>0</v>
      </c>
      <c r="AQ170" s="37">
        <v>0</v>
      </c>
      <c r="AR170" s="37">
        <v>0</v>
      </c>
      <c r="AS170" s="37">
        <v>0</v>
      </c>
      <c r="AT170" s="94" t="s">
        <v>586</v>
      </c>
      <c r="AV170" s="568">
        <f t="shared" ref="AV170:AV172" si="25">+SUM(D170:AS170)-X176</f>
        <v>0</v>
      </c>
    </row>
    <row r="171" spans="3:49" s="31" customFormat="1" ht="14.25" customHeight="1">
      <c r="C171" s="77" t="s">
        <v>116</v>
      </c>
      <c r="D171" s="37">
        <v>0</v>
      </c>
      <c r="E171" s="37">
        <v>0</v>
      </c>
      <c r="F171" s="37">
        <v>0</v>
      </c>
      <c r="G171" s="37">
        <v>0</v>
      </c>
      <c r="H171" s="37">
        <v>0</v>
      </c>
      <c r="I171" s="37">
        <v>0</v>
      </c>
      <c r="J171" s="37">
        <v>0</v>
      </c>
      <c r="K171" s="37">
        <v>0</v>
      </c>
      <c r="L171" s="37">
        <v>0</v>
      </c>
      <c r="M171" s="37">
        <v>0</v>
      </c>
      <c r="N171" s="37">
        <v>0</v>
      </c>
      <c r="O171" s="37">
        <v>0</v>
      </c>
      <c r="P171" s="37">
        <v>0</v>
      </c>
      <c r="Q171" s="93">
        <v>0</v>
      </c>
      <c r="R171" s="93">
        <v>0</v>
      </c>
      <c r="S171" s="93">
        <v>0</v>
      </c>
      <c r="T171" s="93">
        <v>0</v>
      </c>
      <c r="U171" s="93">
        <v>0</v>
      </c>
      <c r="V171" s="93">
        <v>0</v>
      </c>
      <c r="W171" s="37">
        <v>0</v>
      </c>
      <c r="X171" s="37">
        <v>0</v>
      </c>
      <c r="Y171" s="37">
        <v>0</v>
      </c>
      <c r="Z171" s="37">
        <v>0</v>
      </c>
      <c r="AA171" s="37">
        <v>0</v>
      </c>
      <c r="AB171" s="37">
        <v>0</v>
      </c>
      <c r="AC171" s="37">
        <v>0</v>
      </c>
      <c r="AD171" s="37">
        <v>0</v>
      </c>
      <c r="AE171" s="37">
        <v>0</v>
      </c>
      <c r="AF171" s="37">
        <v>0</v>
      </c>
      <c r="AG171" s="37">
        <v>0</v>
      </c>
      <c r="AH171" s="37">
        <v>0</v>
      </c>
      <c r="AI171" s="37">
        <v>0</v>
      </c>
      <c r="AJ171" s="37">
        <v>0</v>
      </c>
      <c r="AK171" s="37">
        <v>0</v>
      </c>
      <c r="AL171" s="37">
        <v>0</v>
      </c>
      <c r="AM171" s="37">
        <v>0</v>
      </c>
      <c r="AN171" s="37">
        <v>0</v>
      </c>
      <c r="AO171" s="37">
        <v>0</v>
      </c>
      <c r="AP171" s="37">
        <v>0</v>
      </c>
      <c r="AQ171" s="37">
        <v>0</v>
      </c>
      <c r="AR171" s="37">
        <v>0</v>
      </c>
      <c r="AS171" s="37">
        <v>0</v>
      </c>
      <c r="AT171" s="94" t="s">
        <v>586</v>
      </c>
      <c r="AV171" s="568">
        <f t="shared" si="25"/>
        <v>0</v>
      </c>
    </row>
    <row r="172" spans="3:49" s="31" customFormat="1" ht="14.25" customHeight="1">
      <c r="C172" s="77" t="s">
        <v>107</v>
      </c>
      <c r="D172" s="37">
        <f t="shared" ref="D172:AS172" si="26">SUM(D169:D171)</f>
        <v>0</v>
      </c>
      <c r="E172" s="37">
        <f t="shared" si="26"/>
        <v>0</v>
      </c>
      <c r="F172" s="37">
        <f t="shared" si="26"/>
        <v>0</v>
      </c>
      <c r="G172" s="37">
        <f t="shared" si="26"/>
        <v>0</v>
      </c>
      <c r="H172" s="37">
        <f t="shared" si="26"/>
        <v>0</v>
      </c>
      <c r="I172" s="37">
        <f t="shared" si="26"/>
        <v>0</v>
      </c>
      <c r="J172" s="37">
        <f t="shared" si="26"/>
        <v>0</v>
      </c>
      <c r="K172" s="37">
        <f t="shared" si="26"/>
        <v>0</v>
      </c>
      <c r="L172" s="37">
        <f t="shared" si="26"/>
        <v>0</v>
      </c>
      <c r="M172" s="37">
        <f t="shared" si="26"/>
        <v>0</v>
      </c>
      <c r="N172" s="37">
        <f t="shared" si="26"/>
        <v>0</v>
      </c>
      <c r="O172" s="37">
        <f t="shared" si="26"/>
        <v>0</v>
      </c>
      <c r="P172" s="37">
        <f t="shared" si="26"/>
        <v>0</v>
      </c>
      <c r="Q172" s="93">
        <f t="shared" si="26"/>
        <v>0</v>
      </c>
      <c r="R172" s="93">
        <f t="shared" si="26"/>
        <v>0</v>
      </c>
      <c r="S172" s="93">
        <f t="shared" si="26"/>
        <v>0</v>
      </c>
      <c r="T172" s="93">
        <f t="shared" si="26"/>
        <v>0</v>
      </c>
      <c r="U172" s="93">
        <f t="shared" si="26"/>
        <v>0</v>
      </c>
      <c r="V172" s="93">
        <f t="shared" si="26"/>
        <v>0</v>
      </c>
      <c r="W172" s="37">
        <f t="shared" si="26"/>
        <v>0</v>
      </c>
      <c r="X172" s="41">
        <f t="shared" si="26"/>
        <v>0</v>
      </c>
      <c r="Y172" s="41">
        <f t="shared" si="26"/>
        <v>0</v>
      </c>
      <c r="Z172" s="41">
        <f t="shared" si="26"/>
        <v>0</v>
      </c>
      <c r="AA172" s="41">
        <f t="shared" si="26"/>
        <v>0</v>
      </c>
      <c r="AB172" s="41">
        <f t="shared" si="26"/>
        <v>0</v>
      </c>
      <c r="AC172" s="41">
        <f t="shared" si="26"/>
        <v>0</v>
      </c>
      <c r="AD172" s="41">
        <f t="shared" si="26"/>
        <v>0</v>
      </c>
      <c r="AE172" s="41">
        <f t="shared" si="26"/>
        <v>0</v>
      </c>
      <c r="AF172" s="41">
        <f t="shared" si="26"/>
        <v>0</v>
      </c>
      <c r="AG172" s="41">
        <f t="shared" si="26"/>
        <v>0</v>
      </c>
      <c r="AH172" s="41">
        <f t="shared" si="26"/>
        <v>0</v>
      </c>
      <c r="AI172" s="41">
        <f t="shared" si="26"/>
        <v>0</v>
      </c>
      <c r="AJ172" s="41">
        <f t="shared" si="26"/>
        <v>0</v>
      </c>
      <c r="AK172" s="41">
        <f t="shared" si="26"/>
        <v>0</v>
      </c>
      <c r="AL172" s="41">
        <f t="shared" si="26"/>
        <v>0</v>
      </c>
      <c r="AM172" s="41">
        <f t="shared" si="26"/>
        <v>0</v>
      </c>
      <c r="AN172" s="41">
        <f t="shared" si="26"/>
        <v>0</v>
      </c>
      <c r="AO172" s="41">
        <f t="shared" si="26"/>
        <v>0</v>
      </c>
      <c r="AP172" s="41">
        <f t="shared" si="26"/>
        <v>0</v>
      </c>
      <c r="AQ172" s="41">
        <f t="shared" si="26"/>
        <v>0</v>
      </c>
      <c r="AR172" s="41">
        <f t="shared" si="26"/>
        <v>0</v>
      </c>
      <c r="AS172" s="41">
        <f t="shared" si="26"/>
        <v>0</v>
      </c>
      <c r="AT172" s="94" t="s">
        <v>586</v>
      </c>
      <c r="AV172" s="568">
        <f t="shared" si="25"/>
        <v>0</v>
      </c>
    </row>
    <row r="173" spans="3:49" s="31" customFormat="1" ht="13.5">
      <c r="C173" s="47"/>
      <c r="D173" s="545">
        <f t="array" ref="D173:W174">+Z167:AS168</f>
        <v>23</v>
      </c>
      <c r="E173" s="545">
        <v>24</v>
      </c>
      <c r="F173" s="545">
        <v>25</v>
      </c>
      <c r="G173" s="545">
        <v>26</v>
      </c>
      <c r="H173" s="545">
        <v>27</v>
      </c>
      <c r="I173" s="545">
        <v>28</v>
      </c>
      <c r="J173" s="545">
        <v>29</v>
      </c>
      <c r="K173" s="545">
        <v>30</v>
      </c>
      <c r="L173" s="545">
        <v>31</v>
      </c>
      <c r="M173" s="545">
        <v>32</v>
      </c>
      <c r="N173" s="545">
        <v>33</v>
      </c>
      <c r="O173" s="545">
        <v>34</v>
      </c>
      <c r="P173" s="545">
        <v>35</v>
      </c>
      <c r="Q173" s="545">
        <v>36</v>
      </c>
      <c r="R173" s="545">
        <v>37</v>
      </c>
      <c r="S173" s="545">
        <v>38</v>
      </c>
      <c r="T173" s="545">
        <v>39</v>
      </c>
      <c r="U173" s="545">
        <v>40</v>
      </c>
      <c r="V173" s="545">
        <v>41</v>
      </c>
      <c r="W173" s="545">
        <v>42</v>
      </c>
      <c r="X173" s="545"/>
      <c r="Z173" s="94"/>
      <c r="AA173" s="94" t="s">
        <v>674</v>
      </c>
      <c r="AT173" s="94" t="s">
        <v>586</v>
      </c>
    </row>
    <row r="174" spans="3:49" s="31" customFormat="1" ht="54">
      <c r="C174" s="73" t="s">
        <v>56</v>
      </c>
      <c r="D174" s="546" t="str">
        <v>建設　　　　　　　　</v>
      </c>
      <c r="E174" s="546" t="str">
        <v>電力・ガス・熱供給</v>
      </c>
      <c r="F174" s="546" t="str">
        <v>水道</v>
      </c>
      <c r="G174" s="546" t="str">
        <v>廃棄物処理</v>
      </c>
      <c r="H174" s="546" t="str">
        <v>商業　　　　　　　　</v>
      </c>
      <c r="I174" s="546" t="str">
        <v>金融・保険　　　　　</v>
      </c>
      <c r="J174" s="546" t="str">
        <v>不動産　　　　　　　</v>
      </c>
      <c r="K174" s="546" t="str">
        <v>運輸・郵便　　　</v>
      </c>
      <c r="L174" s="546" t="str">
        <v>情報通信</v>
      </c>
      <c r="M174" s="546" t="str">
        <v>公務　　　　　　　　</v>
      </c>
      <c r="N174" s="546" t="str">
        <v>教育・研究　　　　　</v>
      </c>
      <c r="O174" s="546" t="str">
        <v>医療・福祉</v>
      </c>
      <c r="P174" s="546" t="str">
        <v>その他の非営利団体サービス</v>
      </c>
      <c r="Q174" s="546" t="str">
        <v>対事業所サービス</v>
      </c>
      <c r="R174" s="546" t="str">
        <v>宿泊業</v>
      </c>
      <c r="S174" s="546" t="str">
        <v>飲食サービス</v>
      </c>
      <c r="T174" s="546" t="str">
        <v>娯楽サービス</v>
      </c>
      <c r="U174" s="546" t="str">
        <v>対個人サービス</v>
      </c>
      <c r="V174" s="546" t="str">
        <v>事務用品</v>
      </c>
      <c r="W174" s="546" t="str">
        <v>分類不明</v>
      </c>
      <c r="X174" s="546" t="s">
        <v>90</v>
      </c>
      <c r="Z174" s="94"/>
      <c r="AA174" s="94" t="s">
        <v>674</v>
      </c>
      <c r="AT174" s="94" t="s">
        <v>586</v>
      </c>
    </row>
    <row r="175" spans="3:49" s="31" customFormat="1" ht="13.5">
      <c r="C175" s="74" t="s">
        <v>114</v>
      </c>
      <c r="D175" s="75">
        <f t="array" ref="D175:W178">+Z169:AS172</f>
        <v>0</v>
      </c>
      <c r="E175" s="75">
        <v>0</v>
      </c>
      <c r="F175" s="75">
        <v>0</v>
      </c>
      <c r="G175" s="75">
        <v>0</v>
      </c>
      <c r="H175" s="75">
        <v>0</v>
      </c>
      <c r="I175" s="75">
        <v>0</v>
      </c>
      <c r="J175" s="75">
        <v>0</v>
      </c>
      <c r="K175" s="75">
        <v>0</v>
      </c>
      <c r="L175" s="75">
        <v>0</v>
      </c>
      <c r="M175" s="75">
        <v>0</v>
      </c>
      <c r="N175" s="75">
        <v>0</v>
      </c>
      <c r="O175" s="75">
        <v>0</v>
      </c>
      <c r="P175" s="75">
        <v>0</v>
      </c>
      <c r="Q175" s="92">
        <v>0</v>
      </c>
      <c r="R175" s="92">
        <v>0</v>
      </c>
      <c r="S175" s="92">
        <v>0</v>
      </c>
      <c r="T175" s="92">
        <v>0</v>
      </c>
      <c r="U175" s="92">
        <v>0</v>
      </c>
      <c r="V175" s="92">
        <v>0</v>
      </c>
      <c r="W175" s="75">
        <v>0</v>
      </c>
      <c r="X175" s="75">
        <f>SUM(D169:Y169,D175:W175)</f>
        <v>0</v>
      </c>
      <c r="Z175" s="94"/>
      <c r="AA175" s="94">
        <f>+AV169</f>
        <v>0</v>
      </c>
      <c r="AT175" s="94" t="s">
        <v>586</v>
      </c>
    </row>
    <row r="176" spans="3:49" s="31" customFormat="1" ht="13.5">
      <c r="C176" s="77" t="s">
        <v>115</v>
      </c>
      <c r="D176" s="93">
        <v>0</v>
      </c>
      <c r="E176" s="93">
        <v>0</v>
      </c>
      <c r="F176" s="93">
        <v>0</v>
      </c>
      <c r="G176" s="93">
        <v>0</v>
      </c>
      <c r="H176" s="93">
        <v>0</v>
      </c>
      <c r="I176" s="93">
        <v>0</v>
      </c>
      <c r="J176" s="93">
        <v>0</v>
      </c>
      <c r="K176" s="93">
        <v>0</v>
      </c>
      <c r="L176" s="93">
        <v>0</v>
      </c>
      <c r="M176" s="93">
        <v>0</v>
      </c>
      <c r="N176" s="93">
        <v>0</v>
      </c>
      <c r="O176" s="93">
        <v>0</v>
      </c>
      <c r="P176" s="93">
        <v>0</v>
      </c>
      <c r="Q176" s="93">
        <v>0</v>
      </c>
      <c r="R176" s="93">
        <v>0</v>
      </c>
      <c r="S176" s="93">
        <v>0</v>
      </c>
      <c r="T176" s="93">
        <v>0</v>
      </c>
      <c r="U176" s="93">
        <v>0</v>
      </c>
      <c r="V176" s="93">
        <v>0</v>
      </c>
      <c r="W176" s="37">
        <v>0</v>
      </c>
      <c r="X176" s="37">
        <f>SUM(D170:Y170,D176:W176)</f>
        <v>0</v>
      </c>
      <c r="Z176" s="94"/>
      <c r="AA176" s="94">
        <f>+AV170</f>
        <v>0</v>
      </c>
      <c r="AT176" s="94" t="s">
        <v>586</v>
      </c>
    </row>
    <row r="177" spans="3:49" s="31" customFormat="1" ht="13.5">
      <c r="C177" s="77" t="s">
        <v>116</v>
      </c>
      <c r="D177" s="37">
        <v>0</v>
      </c>
      <c r="E177" s="37">
        <v>0</v>
      </c>
      <c r="F177" s="37">
        <v>0</v>
      </c>
      <c r="G177" s="37">
        <v>0</v>
      </c>
      <c r="H177" s="37">
        <v>0</v>
      </c>
      <c r="I177" s="37">
        <v>0</v>
      </c>
      <c r="J177" s="37">
        <v>0</v>
      </c>
      <c r="K177" s="37">
        <v>0</v>
      </c>
      <c r="L177" s="37">
        <v>0</v>
      </c>
      <c r="M177" s="37">
        <v>0</v>
      </c>
      <c r="N177" s="37">
        <v>0</v>
      </c>
      <c r="O177" s="37">
        <v>0</v>
      </c>
      <c r="P177" s="37">
        <v>0</v>
      </c>
      <c r="Q177" s="93">
        <v>0</v>
      </c>
      <c r="R177" s="93">
        <v>0</v>
      </c>
      <c r="S177" s="93">
        <v>0</v>
      </c>
      <c r="T177" s="93">
        <v>0</v>
      </c>
      <c r="U177" s="93">
        <v>0</v>
      </c>
      <c r="V177" s="93">
        <v>0</v>
      </c>
      <c r="W177" s="37">
        <v>0</v>
      </c>
      <c r="X177" s="37">
        <f>SUM(D171:Y171,D177:W177)</f>
        <v>0</v>
      </c>
      <c r="Z177" s="94"/>
      <c r="AA177" s="94">
        <f>+AV171</f>
        <v>0</v>
      </c>
      <c r="AT177" s="94" t="s">
        <v>586</v>
      </c>
    </row>
    <row r="178" spans="3:49" s="31" customFormat="1" ht="13.5">
      <c r="C178" s="79" t="s">
        <v>107</v>
      </c>
      <c r="D178" s="41">
        <v>0</v>
      </c>
      <c r="E178" s="41">
        <v>0</v>
      </c>
      <c r="F178" s="41">
        <v>0</v>
      </c>
      <c r="G178" s="41">
        <v>0</v>
      </c>
      <c r="H178" s="41">
        <v>0</v>
      </c>
      <c r="I178" s="41">
        <v>0</v>
      </c>
      <c r="J178" s="41">
        <v>0</v>
      </c>
      <c r="K178" s="41">
        <v>0</v>
      </c>
      <c r="L178" s="41">
        <v>0</v>
      </c>
      <c r="M178" s="41">
        <v>0</v>
      </c>
      <c r="N178" s="41">
        <v>0</v>
      </c>
      <c r="O178" s="41">
        <v>0</v>
      </c>
      <c r="P178" s="41">
        <v>0</v>
      </c>
      <c r="Q178" s="41">
        <v>0</v>
      </c>
      <c r="R178" s="41">
        <v>0</v>
      </c>
      <c r="S178" s="41">
        <v>0</v>
      </c>
      <c r="T178" s="41">
        <v>0</v>
      </c>
      <c r="U178" s="41">
        <v>0</v>
      </c>
      <c r="V178" s="41">
        <v>0</v>
      </c>
      <c r="W178" s="41">
        <v>0</v>
      </c>
      <c r="X178" s="41">
        <f>SUM(D172:Y172,D178:W178)</f>
        <v>0</v>
      </c>
      <c r="Z178" s="94"/>
      <c r="AA178" s="94">
        <f>+AV172</f>
        <v>0</v>
      </c>
      <c r="AT178" s="94" t="s">
        <v>586</v>
      </c>
    </row>
    <row r="179" spans="3:49" s="31" customFormat="1" ht="14.25" customHeight="1">
      <c r="D179" s="94"/>
      <c r="E179" s="94"/>
      <c r="F179" s="94"/>
      <c r="G179" s="94"/>
      <c r="H179" s="94"/>
      <c r="I179" s="94"/>
      <c r="J179" s="94"/>
      <c r="K179" s="94"/>
      <c r="L179" s="94"/>
      <c r="M179" s="94"/>
      <c r="N179" s="94"/>
      <c r="O179" s="94"/>
      <c r="P179" s="94"/>
      <c r="Q179" s="94"/>
      <c r="R179" s="94"/>
      <c r="S179" s="94"/>
      <c r="T179" s="94"/>
      <c r="U179" s="94"/>
      <c r="V179" s="94"/>
      <c r="W179" s="94"/>
      <c r="X179" s="50"/>
      <c r="AT179" s="94" t="s">
        <v>586</v>
      </c>
    </row>
    <row r="180" spans="3:49" s="31" customFormat="1" ht="17.25">
      <c r="C180" s="32" t="s">
        <v>223</v>
      </c>
      <c r="D180" s="25"/>
      <c r="E180" s="25"/>
      <c r="F180" s="69"/>
      <c r="G180" s="70"/>
      <c r="H180" s="25"/>
      <c r="I180" s="25"/>
      <c r="J180" s="71"/>
      <c r="K180" s="72"/>
      <c r="L180" s="25"/>
      <c r="M180" s="25"/>
      <c r="N180" s="25"/>
      <c r="O180" s="25"/>
      <c r="P180" s="25"/>
      <c r="Q180" s="25"/>
      <c r="R180" s="25"/>
      <c r="S180" s="25"/>
      <c r="T180" s="25"/>
      <c r="U180" s="25"/>
      <c r="V180" s="25"/>
      <c r="W180" s="94"/>
      <c r="X180" s="50"/>
      <c r="AT180" s="94" t="s">
        <v>586</v>
      </c>
    </row>
    <row r="181" spans="3:49" s="31" customFormat="1" ht="13.5">
      <c r="C181" s="47"/>
      <c r="D181" s="596">
        <f t="array" ref="D181:AS182">+TRANSPOSE('入力 _県内外'!$B$6:$C$47)</f>
        <v>1</v>
      </c>
      <c r="E181" s="596">
        <v>2</v>
      </c>
      <c r="F181" s="596">
        <v>3</v>
      </c>
      <c r="G181" s="596">
        <v>4</v>
      </c>
      <c r="H181" s="596">
        <v>5</v>
      </c>
      <c r="I181" s="596">
        <v>6</v>
      </c>
      <c r="J181" s="596">
        <v>7</v>
      </c>
      <c r="K181" s="596">
        <v>8</v>
      </c>
      <c r="L181" s="596">
        <v>9</v>
      </c>
      <c r="M181" s="596">
        <v>10</v>
      </c>
      <c r="N181" s="596">
        <v>11</v>
      </c>
      <c r="O181" s="596">
        <v>12</v>
      </c>
      <c r="P181" s="596">
        <v>13</v>
      </c>
      <c r="Q181" s="596">
        <v>14</v>
      </c>
      <c r="R181" s="596">
        <v>15</v>
      </c>
      <c r="S181" s="596">
        <v>16</v>
      </c>
      <c r="T181" s="596">
        <v>17</v>
      </c>
      <c r="U181" s="596">
        <v>18</v>
      </c>
      <c r="V181" s="596">
        <v>19</v>
      </c>
      <c r="W181" s="596">
        <v>20</v>
      </c>
      <c r="X181" s="596">
        <v>21</v>
      </c>
      <c r="Y181" s="596">
        <v>22</v>
      </c>
      <c r="Z181" s="596">
        <v>23</v>
      </c>
      <c r="AA181" s="596">
        <v>24</v>
      </c>
      <c r="AB181" s="596">
        <v>25</v>
      </c>
      <c r="AC181" s="596">
        <v>26</v>
      </c>
      <c r="AD181" s="596">
        <v>27</v>
      </c>
      <c r="AE181" s="596">
        <v>28</v>
      </c>
      <c r="AF181" s="596">
        <v>29</v>
      </c>
      <c r="AG181" s="596">
        <v>30</v>
      </c>
      <c r="AH181" s="596">
        <v>31</v>
      </c>
      <c r="AI181" s="596">
        <v>32</v>
      </c>
      <c r="AJ181" s="596">
        <v>33</v>
      </c>
      <c r="AK181" s="596">
        <v>34</v>
      </c>
      <c r="AL181" s="596">
        <v>35</v>
      </c>
      <c r="AM181" s="596">
        <v>36</v>
      </c>
      <c r="AN181" s="596">
        <v>37</v>
      </c>
      <c r="AO181" s="596">
        <v>38</v>
      </c>
      <c r="AP181" s="596">
        <v>39</v>
      </c>
      <c r="AQ181" s="596">
        <v>40</v>
      </c>
      <c r="AR181" s="596">
        <v>41</v>
      </c>
      <c r="AS181" s="596">
        <v>42</v>
      </c>
      <c r="AT181" s="94" t="s">
        <v>586</v>
      </c>
      <c r="AU181" s="94"/>
      <c r="AV181" s="47"/>
      <c r="AW181" s="94" t="s">
        <v>586</v>
      </c>
    </row>
    <row r="182" spans="3:49" s="31" customFormat="1" ht="54">
      <c r="C182" s="73" t="s">
        <v>56</v>
      </c>
      <c r="D182" s="546" t="str">
        <v>農業　　　　　</v>
      </c>
      <c r="E182" s="546" t="str">
        <v>林業　　　　　</v>
      </c>
      <c r="F182" s="546" t="str">
        <v>漁業　　　　</v>
      </c>
      <c r="G182" s="546" t="str">
        <v>鉱業</v>
      </c>
      <c r="H182" s="546" t="str">
        <v>飲食料品　　　　　　　</v>
      </c>
      <c r="I182" s="546" t="str">
        <v>繊維製品　</v>
      </c>
      <c r="J182" s="546" t="str">
        <v>パルプ・紙・木製品</v>
      </c>
      <c r="K182" s="546" t="str">
        <v>化学製品  　　　  　</v>
      </c>
      <c r="L182" s="546" t="str">
        <v>石油・石炭製品　　　</v>
      </c>
      <c r="M182" s="546" t="str">
        <v>プラスチック・ゴム</v>
      </c>
      <c r="N182" s="546" t="str">
        <v>窯業・土石製品　　</v>
      </c>
      <c r="O182" s="546" t="str">
        <v>鉄鋼　　　　　　　　</v>
      </c>
      <c r="P182" s="546" t="str">
        <v>非鉄金属　　　　　　</v>
      </c>
      <c r="Q182" s="546" t="str">
        <v>金属製品　　　　　　</v>
      </c>
      <c r="R182" s="546" t="str">
        <v>はん用機械</v>
      </c>
      <c r="S182" s="546" t="str">
        <v>生産用機械</v>
      </c>
      <c r="T182" s="546" t="str">
        <v>業務用機械</v>
      </c>
      <c r="U182" s="546" t="str">
        <v>電子部品</v>
      </c>
      <c r="V182" s="546" t="str">
        <v>電気機械　　　　　　</v>
      </c>
      <c r="W182" s="546" t="str">
        <v>情報・通信機器</v>
      </c>
      <c r="X182" s="546" t="str">
        <v>輸送機械  　　　　　</v>
      </c>
      <c r="Y182" s="546" t="str">
        <v>その他の製造工業製品</v>
      </c>
      <c r="Z182" s="546" t="str">
        <v>建設　　　　　　　　</v>
      </c>
      <c r="AA182" s="546" t="str">
        <v>電力・ガス・熱供給</v>
      </c>
      <c r="AB182" s="546" t="str">
        <v>水道</v>
      </c>
      <c r="AC182" s="546" t="str">
        <v>廃棄物処理</v>
      </c>
      <c r="AD182" s="546" t="str">
        <v>商業　　　　　　　　</v>
      </c>
      <c r="AE182" s="546" t="str">
        <v>金融・保険　　　　　</v>
      </c>
      <c r="AF182" s="546" t="str">
        <v>不動産　　　　　　　</v>
      </c>
      <c r="AG182" s="546" t="str">
        <v>運輸・郵便　　　</v>
      </c>
      <c r="AH182" s="546" t="str">
        <v>情報通信</v>
      </c>
      <c r="AI182" s="546" t="str">
        <v>公務　　　　　　　　</v>
      </c>
      <c r="AJ182" s="546" t="str">
        <v>教育・研究　　　　　</v>
      </c>
      <c r="AK182" s="546" t="str">
        <v>医療・福祉</v>
      </c>
      <c r="AL182" s="546" t="str">
        <v>その他の非営利団体サービス</v>
      </c>
      <c r="AM182" s="546" t="str">
        <v>対事業所サービス</v>
      </c>
      <c r="AN182" s="546" t="str">
        <v>宿泊業</v>
      </c>
      <c r="AO182" s="546" t="str">
        <v>飲食サービス</v>
      </c>
      <c r="AP182" s="546" t="str">
        <v>娯楽サービス</v>
      </c>
      <c r="AQ182" s="546" t="str">
        <v>対個人サービス</v>
      </c>
      <c r="AR182" s="546" t="str">
        <v>事務用品</v>
      </c>
      <c r="AS182" s="546" t="str">
        <v>分類不明</v>
      </c>
      <c r="AT182" s="94" t="s">
        <v>586</v>
      </c>
      <c r="AU182" s="94"/>
      <c r="AV182" s="30" t="s">
        <v>90</v>
      </c>
      <c r="AW182" s="94" t="s">
        <v>586</v>
      </c>
    </row>
    <row r="183" spans="3:49" s="31" customFormat="1" ht="13.5">
      <c r="C183" s="74" t="s">
        <v>219</v>
      </c>
      <c r="D183" s="99">
        <f t="array" ref="D183:AS183">+TRANSPOSE(係数!J46:J87)</f>
        <v>0.46526646538932237</v>
      </c>
      <c r="E183" s="99">
        <v>0.66840796084760723</v>
      </c>
      <c r="F183" s="99">
        <v>0.51182813572796626</v>
      </c>
      <c r="G183" s="99">
        <v>0.4488544635727581</v>
      </c>
      <c r="H183" s="99">
        <v>0.36469910008551054</v>
      </c>
      <c r="I183" s="99">
        <v>0.33928693964671464</v>
      </c>
      <c r="J183" s="99">
        <v>0.31382000783532432</v>
      </c>
      <c r="K183" s="99">
        <v>0.24912627968044185</v>
      </c>
      <c r="L183" s="99">
        <v>0.22322200833512137</v>
      </c>
      <c r="M183" s="99">
        <v>0.31232800928408477</v>
      </c>
      <c r="N183" s="99">
        <v>0.43831030722993902</v>
      </c>
      <c r="O183" s="99">
        <v>0.1871809311524556</v>
      </c>
      <c r="P183" s="99">
        <v>0.23065261337450582</v>
      </c>
      <c r="Q183" s="99">
        <v>0.37806810702576027</v>
      </c>
      <c r="R183" s="99">
        <v>0.38205326456738903</v>
      </c>
      <c r="S183" s="99">
        <v>0.40666124577872914</v>
      </c>
      <c r="T183" s="99">
        <v>0.32798738513798226</v>
      </c>
      <c r="U183" s="99">
        <v>0.27215075885482687</v>
      </c>
      <c r="V183" s="99">
        <v>0.30672580972270214</v>
      </c>
      <c r="W183" s="99">
        <v>0.26601266464392281</v>
      </c>
      <c r="X183" s="99">
        <v>0.20072876842457094</v>
      </c>
      <c r="Y183" s="99">
        <v>0.42709223382976236</v>
      </c>
      <c r="Z183" s="99">
        <v>0.45093348694724278</v>
      </c>
      <c r="AA183" s="99">
        <v>0.22707188532180705</v>
      </c>
      <c r="AB183" s="99">
        <v>0.47698231872551622</v>
      </c>
      <c r="AC183" s="99">
        <v>0.72423358536479421</v>
      </c>
      <c r="AD183" s="99">
        <v>0.68397298691473174</v>
      </c>
      <c r="AE183" s="99">
        <v>0.65727360909975463</v>
      </c>
      <c r="AF183" s="99">
        <v>0.80482208906729924</v>
      </c>
      <c r="AG183" s="99">
        <v>0.61555693564385727</v>
      </c>
      <c r="AH183" s="99">
        <v>0.52507670835309561</v>
      </c>
      <c r="AI183" s="99">
        <v>0.68311624629122281</v>
      </c>
      <c r="AJ183" s="99">
        <v>0.75520402549041332</v>
      </c>
      <c r="AK183" s="99">
        <v>0.59179866064568187</v>
      </c>
      <c r="AL183" s="99">
        <v>0.58330740366091538</v>
      </c>
      <c r="AM183" s="99">
        <v>0.61341682234205031</v>
      </c>
      <c r="AN183" s="99">
        <v>0.47649638852957504</v>
      </c>
      <c r="AO183" s="99">
        <v>0.43014706706850458</v>
      </c>
      <c r="AP183" s="99">
        <v>0.69372067700062279</v>
      </c>
      <c r="AQ183" s="75">
        <v>0.69771635293066547</v>
      </c>
      <c r="AR183" s="75">
        <v>0</v>
      </c>
      <c r="AS183" s="75">
        <v>0.39905649246292524</v>
      </c>
      <c r="AT183" s="94" t="s">
        <v>586</v>
      </c>
    </row>
    <row r="184" spans="3:49" s="31" customFormat="1" ht="13.5">
      <c r="C184" s="47"/>
      <c r="D184" s="572">
        <f t="array" ref="D184:W185">+$Z181:$AS182</f>
        <v>23</v>
      </c>
      <c r="E184" s="572">
        <v>24</v>
      </c>
      <c r="F184" s="572">
        <v>25</v>
      </c>
      <c r="G184" s="572">
        <v>26</v>
      </c>
      <c r="H184" s="572">
        <v>27</v>
      </c>
      <c r="I184" s="572">
        <v>28</v>
      </c>
      <c r="J184" s="572">
        <v>29</v>
      </c>
      <c r="K184" s="572">
        <v>30</v>
      </c>
      <c r="L184" s="572">
        <v>31</v>
      </c>
      <c r="M184" s="572">
        <v>32</v>
      </c>
      <c r="N184" s="572">
        <v>33</v>
      </c>
      <c r="O184" s="572">
        <v>34</v>
      </c>
      <c r="P184" s="572">
        <v>35</v>
      </c>
      <c r="Q184" s="572">
        <v>36</v>
      </c>
      <c r="R184" s="572">
        <v>37</v>
      </c>
      <c r="S184" s="572">
        <v>38</v>
      </c>
      <c r="T184" s="572">
        <v>39</v>
      </c>
      <c r="U184" s="572">
        <v>40</v>
      </c>
      <c r="V184" s="572">
        <v>41</v>
      </c>
      <c r="W184" s="572">
        <v>42</v>
      </c>
      <c r="X184" s="42"/>
      <c r="Y184" s="42"/>
      <c r="Z184" s="42"/>
      <c r="AA184" s="42"/>
      <c r="AB184" s="42"/>
      <c r="AC184" s="42"/>
      <c r="AD184" s="42"/>
      <c r="AE184" s="42"/>
      <c r="AF184" s="42"/>
      <c r="AG184" s="42"/>
      <c r="AH184" s="42"/>
      <c r="AI184" s="42"/>
      <c r="AJ184" s="42"/>
      <c r="AK184" s="42"/>
      <c r="AL184" s="42"/>
      <c r="AM184" s="42"/>
      <c r="AN184" s="42"/>
      <c r="AO184" s="42"/>
      <c r="AP184" s="42"/>
      <c r="AQ184" s="94"/>
      <c r="AT184" s="94" t="s">
        <v>586</v>
      </c>
    </row>
    <row r="185" spans="3:49" s="31" customFormat="1" ht="54">
      <c r="C185" s="73" t="s">
        <v>56</v>
      </c>
      <c r="D185" s="546" t="str">
        <v>建設　　　　　　　　</v>
      </c>
      <c r="E185" s="546" t="str">
        <v>電力・ガス・熱供給</v>
      </c>
      <c r="F185" s="546" t="str">
        <v>水道</v>
      </c>
      <c r="G185" s="546" t="str">
        <v>廃棄物処理</v>
      </c>
      <c r="H185" s="546" t="str">
        <v>商業　　　　　　　　</v>
      </c>
      <c r="I185" s="546" t="str">
        <v>金融・保険　　　　　</v>
      </c>
      <c r="J185" s="546" t="str">
        <v>不動産　　　　　　　</v>
      </c>
      <c r="K185" s="546" t="str">
        <v>運輸・郵便　　　</v>
      </c>
      <c r="L185" s="546" t="str">
        <v>情報通信</v>
      </c>
      <c r="M185" s="546" t="str">
        <v>公務　　　　　　　　</v>
      </c>
      <c r="N185" s="546" t="str">
        <v>教育・研究　　　　　</v>
      </c>
      <c r="O185" s="546" t="str">
        <v>医療・福祉</v>
      </c>
      <c r="P185" s="546" t="str">
        <v>その他の非営利団体サービス</v>
      </c>
      <c r="Q185" s="546" t="str">
        <v>対事業所サービス</v>
      </c>
      <c r="R185" s="546" t="str">
        <v>宿泊業</v>
      </c>
      <c r="S185" s="546" t="str">
        <v>飲食サービス</v>
      </c>
      <c r="T185" s="546" t="str">
        <v>娯楽サービス</v>
      </c>
      <c r="U185" s="546" t="str">
        <v>対個人サービス</v>
      </c>
      <c r="V185" s="546" t="str">
        <v>事務用品</v>
      </c>
      <c r="W185" s="546" t="str">
        <v>分類不明</v>
      </c>
      <c r="X185" s="42"/>
      <c r="Y185" s="42"/>
      <c r="Z185" s="42"/>
      <c r="AA185" s="42"/>
      <c r="AB185" s="42"/>
      <c r="AC185" s="42"/>
      <c r="AD185" s="42"/>
      <c r="AE185" s="42"/>
      <c r="AF185" s="42"/>
      <c r="AG185" s="42"/>
      <c r="AH185" s="42"/>
      <c r="AI185" s="42"/>
      <c r="AJ185" s="42"/>
      <c r="AK185" s="42"/>
      <c r="AL185" s="42"/>
      <c r="AM185" s="42"/>
      <c r="AN185" s="42"/>
      <c r="AO185" s="42"/>
      <c r="AP185" s="42"/>
      <c r="AQ185" s="94"/>
      <c r="AT185" s="94" t="s">
        <v>586</v>
      </c>
    </row>
    <row r="186" spans="3:49" s="31" customFormat="1" ht="13.5">
      <c r="C186" s="98" t="s">
        <v>219</v>
      </c>
      <c r="D186" s="99">
        <f t="array" ref="D186:W186">+$Z183:$AS183</f>
        <v>0.45093348694724278</v>
      </c>
      <c r="E186" s="99">
        <v>0.22707188532180705</v>
      </c>
      <c r="F186" s="99">
        <v>0.47698231872551622</v>
      </c>
      <c r="G186" s="99">
        <v>0.72423358536479421</v>
      </c>
      <c r="H186" s="99">
        <v>0.68397298691473174</v>
      </c>
      <c r="I186" s="99">
        <v>0.65727360909975463</v>
      </c>
      <c r="J186" s="99">
        <v>0.80482208906729924</v>
      </c>
      <c r="K186" s="99">
        <v>0.61555693564385727</v>
      </c>
      <c r="L186" s="99">
        <v>0.52507670835309561</v>
      </c>
      <c r="M186" s="99">
        <v>0.68311624629122281</v>
      </c>
      <c r="N186" s="99">
        <v>0.75520402549041332</v>
      </c>
      <c r="O186" s="99">
        <v>0.59179866064568187</v>
      </c>
      <c r="P186" s="100">
        <v>0.58330740366091538</v>
      </c>
      <c r="Q186" s="99">
        <v>0.61341682234205031</v>
      </c>
      <c r="R186" s="99">
        <v>0.47649638852957504</v>
      </c>
      <c r="S186" s="99">
        <v>0.43014706706850458</v>
      </c>
      <c r="T186" s="99">
        <v>0.69372067700062279</v>
      </c>
      <c r="U186" s="99">
        <v>0.69771635293066547</v>
      </c>
      <c r="V186" s="571">
        <v>0</v>
      </c>
      <c r="W186" s="571">
        <v>0.39905649246292524</v>
      </c>
      <c r="X186" s="42"/>
      <c r="Y186" s="42"/>
      <c r="Z186" s="42"/>
      <c r="AA186" s="42"/>
      <c r="AB186" s="42"/>
      <c r="AC186" s="42"/>
      <c r="AD186" s="42"/>
      <c r="AE186" s="42"/>
      <c r="AF186" s="42"/>
      <c r="AG186" s="42"/>
      <c r="AH186" s="42"/>
      <c r="AI186" s="42"/>
      <c r="AJ186" s="42"/>
      <c r="AK186" s="42"/>
      <c r="AL186" s="42"/>
      <c r="AM186" s="42"/>
      <c r="AN186" s="42"/>
      <c r="AO186" s="42"/>
      <c r="AP186" s="42"/>
      <c r="AQ186" s="94"/>
      <c r="AT186" s="94" t="s">
        <v>586</v>
      </c>
    </row>
    <row r="187" spans="3:49" s="31" customFormat="1" ht="14.25" customHeight="1">
      <c r="D187" s="94"/>
      <c r="E187" s="94"/>
      <c r="F187" s="94"/>
      <c r="G187" s="94"/>
      <c r="H187" s="94"/>
      <c r="I187" s="94"/>
      <c r="J187" s="94"/>
      <c r="K187" s="94"/>
      <c r="L187" s="94"/>
      <c r="M187" s="94"/>
      <c r="N187" s="94"/>
      <c r="O187" s="94"/>
      <c r="P187" s="94"/>
      <c r="Q187" s="94"/>
      <c r="R187" s="94"/>
      <c r="S187" s="94"/>
      <c r="T187" s="94"/>
      <c r="U187" s="94"/>
      <c r="V187" s="94"/>
      <c r="W187" s="94"/>
      <c r="X187" s="50"/>
      <c r="Y187" s="94"/>
      <c r="Z187" s="94"/>
      <c r="AA187" s="94"/>
      <c r="AB187" s="94"/>
      <c r="AC187" s="94"/>
      <c r="AD187" s="94"/>
      <c r="AE187" s="94"/>
      <c r="AF187" s="94"/>
      <c r="AG187" s="94"/>
      <c r="AH187" s="94"/>
      <c r="AI187" s="94"/>
      <c r="AJ187" s="94"/>
      <c r="AK187" s="94"/>
      <c r="AL187" s="94"/>
      <c r="AM187" s="94"/>
      <c r="AN187" s="94"/>
      <c r="AO187" s="94"/>
      <c r="AP187" s="94"/>
      <c r="AQ187" s="94"/>
      <c r="AT187" s="94" t="s">
        <v>586</v>
      </c>
    </row>
    <row r="188" spans="3:49" s="31" customFormat="1" ht="17.25">
      <c r="C188" s="32" t="s">
        <v>232</v>
      </c>
      <c r="D188" s="50"/>
      <c r="E188" s="50"/>
      <c r="F188" s="50"/>
      <c r="G188" s="50"/>
      <c r="H188" s="50"/>
      <c r="I188" s="50"/>
      <c r="J188" s="50"/>
      <c r="K188" s="50"/>
      <c r="L188" s="50"/>
      <c r="M188" s="50"/>
      <c r="N188" s="50"/>
      <c r="O188" s="50"/>
      <c r="P188" s="50"/>
      <c r="Q188" s="50"/>
      <c r="R188" s="50"/>
      <c r="S188" s="50"/>
      <c r="T188" s="50"/>
      <c r="U188" s="50"/>
      <c r="V188" s="50"/>
      <c r="W188" s="29" t="s">
        <v>55</v>
      </c>
      <c r="X188" s="50"/>
      <c r="AT188" s="94" t="s">
        <v>586</v>
      </c>
    </row>
    <row r="189" spans="3:49" s="31" customFormat="1" ht="14.25" customHeight="1">
      <c r="C189" s="47"/>
      <c r="D189" s="596">
        <f t="array" ref="D189:AS190">+TRANSPOSE('入力 _県内外'!$B$6:$C$47)</f>
        <v>1</v>
      </c>
      <c r="E189" s="596">
        <v>2</v>
      </c>
      <c r="F189" s="596">
        <v>3</v>
      </c>
      <c r="G189" s="596">
        <v>4</v>
      </c>
      <c r="H189" s="596">
        <v>5</v>
      </c>
      <c r="I189" s="596">
        <v>6</v>
      </c>
      <c r="J189" s="596">
        <v>7</v>
      </c>
      <c r="K189" s="596">
        <v>8</v>
      </c>
      <c r="L189" s="596">
        <v>9</v>
      </c>
      <c r="M189" s="596">
        <v>10</v>
      </c>
      <c r="N189" s="596">
        <v>11</v>
      </c>
      <c r="O189" s="596">
        <v>12</v>
      </c>
      <c r="P189" s="596">
        <v>13</v>
      </c>
      <c r="Q189" s="596">
        <v>14</v>
      </c>
      <c r="R189" s="596">
        <v>15</v>
      </c>
      <c r="S189" s="596">
        <v>16</v>
      </c>
      <c r="T189" s="596">
        <v>17</v>
      </c>
      <c r="U189" s="596">
        <v>18</v>
      </c>
      <c r="V189" s="596">
        <v>19</v>
      </c>
      <c r="W189" s="596">
        <v>20</v>
      </c>
      <c r="X189" s="596">
        <v>21</v>
      </c>
      <c r="Y189" s="596">
        <v>22</v>
      </c>
      <c r="Z189" s="596">
        <v>23</v>
      </c>
      <c r="AA189" s="596">
        <v>24</v>
      </c>
      <c r="AB189" s="596">
        <v>25</v>
      </c>
      <c r="AC189" s="596">
        <v>26</v>
      </c>
      <c r="AD189" s="596">
        <v>27</v>
      </c>
      <c r="AE189" s="596">
        <v>28</v>
      </c>
      <c r="AF189" s="596">
        <v>29</v>
      </c>
      <c r="AG189" s="596">
        <v>30</v>
      </c>
      <c r="AH189" s="596">
        <v>31</v>
      </c>
      <c r="AI189" s="596">
        <v>32</v>
      </c>
      <c r="AJ189" s="596">
        <v>33</v>
      </c>
      <c r="AK189" s="596">
        <v>34</v>
      </c>
      <c r="AL189" s="596">
        <v>35</v>
      </c>
      <c r="AM189" s="596">
        <v>36</v>
      </c>
      <c r="AN189" s="596">
        <v>37</v>
      </c>
      <c r="AO189" s="596">
        <v>38</v>
      </c>
      <c r="AP189" s="596">
        <v>39</v>
      </c>
      <c r="AQ189" s="596">
        <v>40</v>
      </c>
      <c r="AR189" s="596">
        <v>41</v>
      </c>
      <c r="AS189" s="596">
        <v>42</v>
      </c>
      <c r="AT189" s="94" t="s">
        <v>586</v>
      </c>
      <c r="AU189" s="94"/>
      <c r="AV189" s="47"/>
      <c r="AW189" s="94" t="s">
        <v>586</v>
      </c>
    </row>
    <row r="190" spans="3:49" s="31" customFormat="1" ht="54">
      <c r="C190" s="73" t="s">
        <v>56</v>
      </c>
      <c r="D190" s="546" t="str">
        <v>農業　　　　　</v>
      </c>
      <c r="E190" s="546" t="str">
        <v>林業　　　　　</v>
      </c>
      <c r="F190" s="546" t="str">
        <v>漁業　　　　</v>
      </c>
      <c r="G190" s="546" t="str">
        <v>鉱業</v>
      </c>
      <c r="H190" s="546" t="str">
        <v>飲食料品　　　　　　　</v>
      </c>
      <c r="I190" s="546" t="str">
        <v>繊維製品　</v>
      </c>
      <c r="J190" s="546" t="str">
        <v>パルプ・紙・木製品</v>
      </c>
      <c r="K190" s="546" t="str">
        <v>化学製品  　　　  　</v>
      </c>
      <c r="L190" s="546" t="str">
        <v>石油・石炭製品　　　</v>
      </c>
      <c r="M190" s="546" t="str">
        <v>プラスチック・ゴム</v>
      </c>
      <c r="N190" s="546" t="str">
        <v>窯業・土石製品　　</v>
      </c>
      <c r="O190" s="546" t="str">
        <v>鉄鋼　　　　　　　　</v>
      </c>
      <c r="P190" s="546" t="str">
        <v>非鉄金属　　　　　　</v>
      </c>
      <c r="Q190" s="546" t="str">
        <v>金属製品　　　　　　</v>
      </c>
      <c r="R190" s="546" t="str">
        <v>はん用機械</v>
      </c>
      <c r="S190" s="546" t="str">
        <v>生産用機械</v>
      </c>
      <c r="T190" s="546" t="str">
        <v>業務用機械</v>
      </c>
      <c r="U190" s="546" t="str">
        <v>電子部品</v>
      </c>
      <c r="V190" s="546" t="str">
        <v>電気機械　　　　　　</v>
      </c>
      <c r="W190" s="546" t="str">
        <v>情報・通信機器</v>
      </c>
      <c r="X190" s="546" t="str">
        <v>輸送機械  　　　　　</v>
      </c>
      <c r="Y190" s="546" t="str">
        <v>その他の製造工業製品</v>
      </c>
      <c r="Z190" s="546" t="str">
        <v>建設　　　　　　　　</v>
      </c>
      <c r="AA190" s="546" t="str">
        <v>電力・ガス・熱供給</v>
      </c>
      <c r="AB190" s="546" t="str">
        <v>水道</v>
      </c>
      <c r="AC190" s="546" t="str">
        <v>廃棄物処理</v>
      </c>
      <c r="AD190" s="546" t="str">
        <v>商業　　　　　　　　</v>
      </c>
      <c r="AE190" s="546" t="str">
        <v>金融・保険　　　　　</v>
      </c>
      <c r="AF190" s="546" t="str">
        <v>不動産　　　　　　　</v>
      </c>
      <c r="AG190" s="546" t="str">
        <v>運輸・郵便　　　</v>
      </c>
      <c r="AH190" s="546" t="str">
        <v>情報通信</v>
      </c>
      <c r="AI190" s="546" t="str">
        <v>公務　　　　　　　　</v>
      </c>
      <c r="AJ190" s="546" t="str">
        <v>教育・研究　　　　　</v>
      </c>
      <c r="AK190" s="546" t="str">
        <v>医療・福祉</v>
      </c>
      <c r="AL190" s="546" t="str">
        <v>その他の非営利団体サービス</v>
      </c>
      <c r="AM190" s="546" t="str">
        <v>対事業所サービス</v>
      </c>
      <c r="AN190" s="546" t="str">
        <v>宿泊業</v>
      </c>
      <c r="AO190" s="546" t="str">
        <v>飲食サービス</v>
      </c>
      <c r="AP190" s="546" t="str">
        <v>娯楽サービス</v>
      </c>
      <c r="AQ190" s="546" t="str">
        <v>対個人サービス</v>
      </c>
      <c r="AR190" s="546" t="str">
        <v>事務用品</v>
      </c>
      <c r="AS190" s="546" t="str">
        <v>分類不明</v>
      </c>
      <c r="AT190" s="94" t="s">
        <v>586</v>
      </c>
      <c r="AU190" s="94"/>
      <c r="AV190" s="30" t="s">
        <v>90</v>
      </c>
      <c r="AW190" s="94" t="s">
        <v>586</v>
      </c>
    </row>
    <row r="191" spans="3:49" s="31" customFormat="1" ht="14.25" customHeight="1">
      <c r="C191" s="74" t="s">
        <v>114</v>
      </c>
      <c r="D191" s="75">
        <f>D169*D$183</f>
        <v>0</v>
      </c>
      <c r="E191" s="75">
        <f t="shared" ref="E191:AS193" si="27">E169*E$183</f>
        <v>0</v>
      </c>
      <c r="F191" s="75">
        <f t="shared" si="27"/>
        <v>0</v>
      </c>
      <c r="G191" s="75">
        <f t="shared" si="27"/>
        <v>0</v>
      </c>
      <c r="H191" s="75">
        <f t="shared" si="27"/>
        <v>0</v>
      </c>
      <c r="I191" s="75">
        <f t="shared" si="27"/>
        <v>0</v>
      </c>
      <c r="J191" s="75">
        <f t="shared" si="27"/>
        <v>0</v>
      </c>
      <c r="K191" s="75">
        <f t="shared" si="27"/>
        <v>0</v>
      </c>
      <c r="L191" s="75">
        <f t="shared" si="27"/>
        <v>0</v>
      </c>
      <c r="M191" s="75">
        <f t="shared" si="27"/>
        <v>0</v>
      </c>
      <c r="N191" s="75">
        <f t="shared" si="27"/>
        <v>0</v>
      </c>
      <c r="O191" s="75">
        <f t="shared" si="27"/>
        <v>0</v>
      </c>
      <c r="P191" s="75">
        <f t="shared" si="27"/>
        <v>0</v>
      </c>
      <c r="Q191" s="92">
        <f t="shared" si="27"/>
        <v>0</v>
      </c>
      <c r="R191" s="92">
        <f t="shared" si="27"/>
        <v>0</v>
      </c>
      <c r="S191" s="92">
        <f t="shared" si="27"/>
        <v>0</v>
      </c>
      <c r="T191" s="92">
        <f t="shared" si="27"/>
        <v>0</v>
      </c>
      <c r="U191" s="92">
        <f t="shared" si="27"/>
        <v>0</v>
      </c>
      <c r="V191" s="92">
        <f t="shared" si="27"/>
        <v>0</v>
      </c>
      <c r="W191" s="75">
        <f t="shared" si="27"/>
        <v>0</v>
      </c>
      <c r="X191" s="75">
        <f t="shared" si="27"/>
        <v>0</v>
      </c>
      <c r="Y191" s="75">
        <f t="shared" si="27"/>
        <v>0</v>
      </c>
      <c r="Z191" s="75">
        <f t="shared" si="27"/>
        <v>0</v>
      </c>
      <c r="AA191" s="75">
        <f t="shared" si="27"/>
        <v>0</v>
      </c>
      <c r="AB191" s="75">
        <f t="shared" si="27"/>
        <v>0</v>
      </c>
      <c r="AC191" s="75">
        <f t="shared" si="27"/>
        <v>0</v>
      </c>
      <c r="AD191" s="75">
        <f t="shared" si="27"/>
        <v>0</v>
      </c>
      <c r="AE191" s="75">
        <f t="shared" si="27"/>
        <v>0</v>
      </c>
      <c r="AF191" s="75">
        <f t="shared" si="27"/>
        <v>0</v>
      </c>
      <c r="AG191" s="75">
        <f t="shared" si="27"/>
        <v>0</v>
      </c>
      <c r="AH191" s="75">
        <f t="shared" si="27"/>
        <v>0</v>
      </c>
      <c r="AI191" s="75">
        <f t="shared" si="27"/>
        <v>0</v>
      </c>
      <c r="AJ191" s="75">
        <f t="shared" si="27"/>
        <v>0</v>
      </c>
      <c r="AK191" s="75">
        <f t="shared" si="27"/>
        <v>0</v>
      </c>
      <c r="AL191" s="75">
        <f t="shared" si="27"/>
        <v>0</v>
      </c>
      <c r="AM191" s="75">
        <f t="shared" si="27"/>
        <v>0</v>
      </c>
      <c r="AN191" s="75">
        <f t="shared" si="27"/>
        <v>0</v>
      </c>
      <c r="AO191" s="75">
        <f t="shared" si="27"/>
        <v>0</v>
      </c>
      <c r="AP191" s="75">
        <f t="shared" si="27"/>
        <v>0</v>
      </c>
      <c r="AQ191" s="75">
        <f t="shared" si="27"/>
        <v>0</v>
      </c>
      <c r="AR191" s="75">
        <f t="shared" si="27"/>
        <v>0</v>
      </c>
      <c r="AS191" s="75">
        <f t="shared" si="27"/>
        <v>0</v>
      </c>
      <c r="AT191" s="94" t="s">
        <v>586</v>
      </c>
      <c r="AV191" s="568">
        <f>+SUM(D191:AS191)-X197</f>
        <v>0</v>
      </c>
    </row>
    <row r="192" spans="3:49" s="31" customFormat="1" ht="14.25" customHeight="1">
      <c r="C192" s="77" t="s">
        <v>115</v>
      </c>
      <c r="D192" s="37">
        <f t="shared" ref="D192:S193" si="28">D170*D$183</f>
        <v>0</v>
      </c>
      <c r="E192" s="37">
        <f t="shared" si="28"/>
        <v>0</v>
      </c>
      <c r="F192" s="37">
        <f t="shared" si="28"/>
        <v>0</v>
      </c>
      <c r="G192" s="37">
        <f t="shared" si="28"/>
        <v>0</v>
      </c>
      <c r="H192" s="37">
        <f t="shared" si="28"/>
        <v>0</v>
      </c>
      <c r="I192" s="37">
        <f t="shared" si="28"/>
        <v>0</v>
      </c>
      <c r="J192" s="37">
        <f t="shared" si="28"/>
        <v>0</v>
      </c>
      <c r="K192" s="37">
        <f t="shared" si="28"/>
        <v>0</v>
      </c>
      <c r="L192" s="37">
        <f t="shared" si="28"/>
        <v>0</v>
      </c>
      <c r="M192" s="37">
        <f t="shared" si="28"/>
        <v>0</v>
      </c>
      <c r="N192" s="37">
        <f t="shared" si="28"/>
        <v>0</v>
      </c>
      <c r="O192" s="37">
        <f t="shared" si="28"/>
        <v>0</v>
      </c>
      <c r="P192" s="37">
        <f t="shared" si="28"/>
        <v>0</v>
      </c>
      <c r="Q192" s="93">
        <f t="shared" si="28"/>
        <v>0</v>
      </c>
      <c r="R192" s="93">
        <f t="shared" si="28"/>
        <v>0</v>
      </c>
      <c r="S192" s="93">
        <f t="shared" si="28"/>
        <v>0</v>
      </c>
      <c r="T192" s="93">
        <f t="shared" si="27"/>
        <v>0</v>
      </c>
      <c r="U192" s="93">
        <f t="shared" si="27"/>
        <v>0</v>
      </c>
      <c r="V192" s="93">
        <f t="shared" si="27"/>
        <v>0</v>
      </c>
      <c r="W192" s="37">
        <f t="shared" si="27"/>
        <v>0</v>
      </c>
      <c r="X192" s="37">
        <f t="shared" si="27"/>
        <v>0</v>
      </c>
      <c r="Y192" s="37">
        <f t="shared" si="27"/>
        <v>0</v>
      </c>
      <c r="Z192" s="37">
        <f t="shared" si="27"/>
        <v>0</v>
      </c>
      <c r="AA192" s="37">
        <f t="shared" si="27"/>
        <v>0</v>
      </c>
      <c r="AB192" s="37">
        <f t="shared" si="27"/>
        <v>0</v>
      </c>
      <c r="AC192" s="37">
        <f t="shared" si="27"/>
        <v>0</v>
      </c>
      <c r="AD192" s="37">
        <f t="shared" si="27"/>
        <v>0</v>
      </c>
      <c r="AE192" s="37">
        <f t="shared" si="27"/>
        <v>0</v>
      </c>
      <c r="AF192" s="37">
        <f t="shared" si="27"/>
        <v>0</v>
      </c>
      <c r="AG192" s="37">
        <f t="shared" si="27"/>
        <v>0</v>
      </c>
      <c r="AH192" s="37">
        <f t="shared" si="27"/>
        <v>0</v>
      </c>
      <c r="AI192" s="37">
        <f t="shared" si="27"/>
        <v>0</v>
      </c>
      <c r="AJ192" s="37">
        <f t="shared" si="27"/>
        <v>0</v>
      </c>
      <c r="AK192" s="37">
        <f t="shared" si="27"/>
        <v>0</v>
      </c>
      <c r="AL192" s="37">
        <f t="shared" si="27"/>
        <v>0</v>
      </c>
      <c r="AM192" s="37">
        <f t="shared" si="27"/>
        <v>0</v>
      </c>
      <c r="AN192" s="37">
        <f t="shared" si="27"/>
        <v>0</v>
      </c>
      <c r="AO192" s="37">
        <f t="shared" si="27"/>
        <v>0</v>
      </c>
      <c r="AP192" s="37">
        <f t="shared" si="27"/>
        <v>0</v>
      </c>
      <c r="AQ192" s="37">
        <f t="shared" si="27"/>
        <v>0</v>
      </c>
      <c r="AR192" s="37">
        <f t="shared" si="27"/>
        <v>0</v>
      </c>
      <c r="AS192" s="37">
        <f t="shared" si="27"/>
        <v>0</v>
      </c>
      <c r="AT192" s="94" t="s">
        <v>586</v>
      </c>
      <c r="AV192" s="568">
        <f t="shared" ref="AV192:AV194" si="29">+SUM(D192:AS192)-X198</f>
        <v>0</v>
      </c>
    </row>
    <row r="193" spans="2:49" s="31" customFormat="1" ht="14.25" customHeight="1">
      <c r="C193" s="77" t="s">
        <v>116</v>
      </c>
      <c r="D193" s="37">
        <f t="shared" si="28"/>
        <v>0</v>
      </c>
      <c r="E193" s="37">
        <f t="shared" si="27"/>
        <v>0</v>
      </c>
      <c r="F193" s="37">
        <f t="shared" si="27"/>
        <v>0</v>
      </c>
      <c r="G193" s="37">
        <f t="shared" si="27"/>
        <v>0</v>
      </c>
      <c r="H193" s="37">
        <f t="shared" si="27"/>
        <v>0</v>
      </c>
      <c r="I193" s="37">
        <f t="shared" si="27"/>
        <v>0</v>
      </c>
      <c r="J193" s="37">
        <f t="shared" si="27"/>
        <v>0</v>
      </c>
      <c r="K193" s="37">
        <f t="shared" si="27"/>
        <v>0</v>
      </c>
      <c r="L193" s="37">
        <f t="shared" si="27"/>
        <v>0</v>
      </c>
      <c r="M193" s="37">
        <f t="shared" si="27"/>
        <v>0</v>
      </c>
      <c r="N193" s="37">
        <f t="shared" si="27"/>
        <v>0</v>
      </c>
      <c r="O193" s="37">
        <f t="shared" si="27"/>
        <v>0</v>
      </c>
      <c r="P193" s="37">
        <f t="shared" si="27"/>
        <v>0</v>
      </c>
      <c r="Q193" s="93">
        <f t="shared" si="27"/>
        <v>0</v>
      </c>
      <c r="R193" s="93">
        <f t="shared" si="27"/>
        <v>0</v>
      </c>
      <c r="S193" s="93">
        <f t="shared" si="27"/>
        <v>0</v>
      </c>
      <c r="T193" s="93">
        <f t="shared" si="27"/>
        <v>0</v>
      </c>
      <c r="U193" s="93">
        <f t="shared" si="27"/>
        <v>0</v>
      </c>
      <c r="V193" s="93">
        <f t="shared" si="27"/>
        <v>0</v>
      </c>
      <c r="W193" s="37">
        <f t="shared" si="27"/>
        <v>0</v>
      </c>
      <c r="X193" s="37">
        <f t="shared" si="27"/>
        <v>0</v>
      </c>
      <c r="Y193" s="37">
        <f t="shared" si="27"/>
        <v>0</v>
      </c>
      <c r="Z193" s="37">
        <f t="shared" si="27"/>
        <v>0</v>
      </c>
      <c r="AA193" s="37">
        <f t="shared" si="27"/>
        <v>0</v>
      </c>
      <c r="AB193" s="37">
        <f t="shared" si="27"/>
        <v>0</v>
      </c>
      <c r="AC193" s="37">
        <f t="shared" si="27"/>
        <v>0</v>
      </c>
      <c r="AD193" s="37">
        <f t="shared" si="27"/>
        <v>0</v>
      </c>
      <c r="AE193" s="37">
        <f t="shared" si="27"/>
        <v>0</v>
      </c>
      <c r="AF193" s="37">
        <f t="shared" si="27"/>
        <v>0</v>
      </c>
      <c r="AG193" s="37">
        <f t="shared" si="27"/>
        <v>0</v>
      </c>
      <c r="AH193" s="37">
        <f t="shared" si="27"/>
        <v>0</v>
      </c>
      <c r="AI193" s="37">
        <f t="shared" si="27"/>
        <v>0</v>
      </c>
      <c r="AJ193" s="37">
        <f t="shared" si="27"/>
        <v>0</v>
      </c>
      <c r="AK193" s="37">
        <f t="shared" si="27"/>
        <v>0</v>
      </c>
      <c r="AL193" s="37">
        <f t="shared" si="27"/>
        <v>0</v>
      </c>
      <c r="AM193" s="37">
        <f t="shared" si="27"/>
        <v>0</v>
      </c>
      <c r="AN193" s="37">
        <f t="shared" si="27"/>
        <v>0</v>
      </c>
      <c r="AO193" s="37">
        <f t="shared" si="27"/>
        <v>0</v>
      </c>
      <c r="AP193" s="37">
        <f t="shared" si="27"/>
        <v>0</v>
      </c>
      <c r="AQ193" s="37">
        <f t="shared" si="27"/>
        <v>0</v>
      </c>
      <c r="AR193" s="37">
        <f t="shared" si="27"/>
        <v>0</v>
      </c>
      <c r="AS193" s="37">
        <f t="shared" si="27"/>
        <v>0</v>
      </c>
      <c r="AT193" s="94" t="s">
        <v>586</v>
      </c>
      <c r="AV193" s="568">
        <f t="shared" si="29"/>
        <v>0</v>
      </c>
    </row>
    <row r="194" spans="2:49" s="31" customFormat="1" ht="14.25" customHeight="1">
      <c r="C194" s="77" t="s">
        <v>107</v>
      </c>
      <c r="D194" s="37">
        <f t="shared" ref="D194" si="30">SUM(D191:D193)</f>
        <v>0</v>
      </c>
      <c r="E194" s="37">
        <f t="shared" ref="E194:AS194" si="31">SUM(E191:E193)</f>
        <v>0</v>
      </c>
      <c r="F194" s="37">
        <f t="shared" si="31"/>
        <v>0</v>
      </c>
      <c r="G194" s="37">
        <f t="shared" si="31"/>
        <v>0</v>
      </c>
      <c r="H194" s="37">
        <f t="shared" si="31"/>
        <v>0</v>
      </c>
      <c r="I194" s="37">
        <f t="shared" si="31"/>
        <v>0</v>
      </c>
      <c r="J194" s="37">
        <f t="shared" si="31"/>
        <v>0</v>
      </c>
      <c r="K194" s="37">
        <f t="shared" si="31"/>
        <v>0</v>
      </c>
      <c r="L194" s="37">
        <f t="shared" si="31"/>
        <v>0</v>
      </c>
      <c r="M194" s="37">
        <f t="shared" si="31"/>
        <v>0</v>
      </c>
      <c r="N194" s="37">
        <f t="shared" si="31"/>
        <v>0</v>
      </c>
      <c r="O194" s="37">
        <f t="shared" si="31"/>
        <v>0</v>
      </c>
      <c r="P194" s="37">
        <f t="shared" si="31"/>
        <v>0</v>
      </c>
      <c r="Q194" s="93">
        <f t="shared" si="31"/>
        <v>0</v>
      </c>
      <c r="R194" s="93">
        <f t="shared" si="31"/>
        <v>0</v>
      </c>
      <c r="S194" s="93">
        <f t="shared" si="31"/>
        <v>0</v>
      </c>
      <c r="T194" s="93">
        <f t="shared" si="31"/>
        <v>0</v>
      </c>
      <c r="U194" s="93">
        <f t="shared" si="31"/>
        <v>0</v>
      </c>
      <c r="V194" s="93">
        <f t="shared" si="31"/>
        <v>0</v>
      </c>
      <c r="W194" s="37">
        <f t="shared" si="31"/>
        <v>0</v>
      </c>
      <c r="X194" s="41">
        <f t="shared" si="31"/>
        <v>0</v>
      </c>
      <c r="Y194" s="41">
        <f t="shared" si="31"/>
        <v>0</v>
      </c>
      <c r="Z194" s="41">
        <f t="shared" si="31"/>
        <v>0</v>
      </c>
      <c r="AA194" s="41">
        <f t="shared" si="31"/>
        <v>0</v>
      </c>
      <c r="AB194" s="41">
        <f t="shared" si="31"/>
        <v>0</v>
      </c>
      <c r="AC194" s="41">
        <f t="shared" si="31"/>
        <v>0</v>
      </c>
      <c r="AD194" s="41">
        <f t="shared" si="31"/>
        <v>0</v>
      </c>
      <c r="AE194" s="41">
        <f t="shared" si="31"/>
        <v>0</v>
      </c>
      <c r="AF194" s="41">
        <f t="shared" si="31"/>
        <v>0</v>
      </c>
      <c r="AG194" s="41">
        <f t="shared" si="31"/>
        <v>0</v>
      </c>
      <c r="AH194" s="41">
        <f t="shared" si="31"/>
        <v>0</v>
      </c>
      <c r="AI194" s="41">
        <f t="shared" si="31"/>
        <v>0</v>
      </c>
      <c r="AJ194" s="41">
        <f t="shared" si="31"/>
        <v>0</v>
      </c>
      <c r="AK194" s="41">
        <f t="shared" si="31"/>
        <v>0</v>
      </c>
      <c r="AL194" s="41">
        <f t="shared" si="31"/>
        <v>0</v>
      </c>
      <c r="AM194" s="41">
        <f t="shared" si="31"/>
        <v>0</v>
      </c>
      <c r="AN194" s="41">
        <f t="shared" si="31"/>
        <v>0</v>
      </c>
      <c r="AO194" s="41">
        <f t="shared" si="31"/>
        <v>0</v>
      </c>
      <c r="AP194" s="41">
        <f t="shared" si="31"/>
        <v>0</v>
      </c>
      <c r="AQ194" s="41">
        <f t="shared" si="31"/>
        <v>0</v>
      </c>
      <c r="AR194" s="41">
        <f t="shared" si="31"/>
        <v>0</v>
      </c>
      <c r="AS194" s="41">
        <f t="shared" si="31"/>
        <v>0</v>
      </c>
      <c r="AT194" s="94" t="s">
        <v>586</v>
      </c>
      <c r="AV194" s="568">
        <f t="shared" si="29"/>
        <v>0</v>
      </c>
    </row>
    <row r="195" spans="2:49" s="31" customFormat="1" ht="13.5">
      <c r="C195" s="47"/>
      <c r="D195" s="545">
        <f t="array" ref="D195:W196">+Z189:AS190</f>
        <v>23</v>
      </c>
      <c r="E195" s="545">
        <v>24</v>
      </c>
      <c r="F195" s="545">
        <v>25</v>
      </c>
      <c r="G195" s="545">
        <v>26</v>
      </c>
      <c r="H195" s="545">
        <v>27</v>
      </c>
      <c r="I195" s="545">
        <v>28</v>
      </c>
      <c r="J195" s="545">
        <v>29</v>
      </c>
      <c r="K195" s="545">
        <v>30</v>
      </c>
      <c r="L195" s="545">
        <v>31</v>
      </c>
      <c r="M195" s="545">
        <v>32</v>
      </c>
      <c r="N195" s="545">
        <v>33</v>
      </c>
      <c r="O195" s="545">
        <v>34</v>
      </c>
      <c r="P195" s="545">
        <v>35</v>
      </c>
      <c r="Q195" s="545">
        <v>36</v>
      </c>
      <c r="R195" s="545">
        <v>37</v>
      </c>
      <c r="S195" s="545">
        <v>38</v>
      </c>
      <c r="T195" s="545">
        <v>39</v>
      </c>
      <c r="U195" s="545">
        <v>40</v>
      </c>
      <c r="V195" s="545">
        <v>41</v>
      </c>
      <c r="W195" s="545">
        <v>42</v>
      </c>
      <c r="X195" s="545"/>
      <c r="Z195" s="94"/>
      <c r="AA195" s="94" t="s">
        <v>674</v>
      </c>
      <c r="AT195" s="94" t="s">
        <v>586</v>
      </c>
    </row>
    <row r="196" spans="2:49" s="31" customFormat="1" ht="54">
      <c r="C196" s="73" t="s">
        <v>56</v>
      </c>
      <c r="D196" s="546" t="str">
        <v>建設　　　　　　　　</v>
      </c>
      <c r="E196" s="546" t="str">
        <v>電力・ガス・熱供給</v>
      </c>
      <c r="F196" s="546" t="str">
        <v>水道</v>
      </c>
      <c r="G196" s="546" t="str">
        <v>廃棄物処理</v>
      </c>
      <c r="H196" s="546" t="str">
        <v>商業　　　　　　　　</v>
      </c>
      <c r="I196" s="546" t="str">
        <v>金融・保険　　　　　</v>
      </c>
      <c r="J196" s="546" t="str">
        <v>不動産　　　　　　　</v>
      </c>
      <c r="K196" s="546" t="str">
        <v>運輸・郵便　　　</v>
      </c>
      <c r="L196" s="546" t="str">
        <v>情報通信</v>
      </c>
      <c r="M196" s="546" t="str">
        <v>公務　　　　　　　　</v>
      </c>
      <c r="N196" s="546" t="str">
        <v>教育・研究　　　　　</v>
      </c>
      <c r="O196" s="546" t="str">
        <v>医療・福祉</v>
      </c>
      <c r="P196" s="546" t="str">
        <v>その他の非営利団体サービス</v>
      </c>
      <c r="Q196" s="546" t="str">
        <v>対事業所サービス</v>
      </c>
      <c r="R196" s="546" t="str">
        <v>宿泊業</v>
      </c>
      <c r="S196" s="546" t="str">
        <v>飲食サービス</v>
      </c>
      <c r="T196" s="546" t="str">
        <v>娯楽サービス</v>
      </c>
      <c r="U196" s="546" t="str">
        <v>対個人サービス</v>
      </c>
      <c r="V196" s="546" t="str">
        <v>事務用品</v>
      </c>
      <c r="W196" s="546" t="str">
        <v>分類不明</v>
      </c>
      <c r="X196" s="546" t="s">
        <v>90</v>
      </c>
      <c r="Z196" s="94"/>
      <c r="AA196" s="94" t="s">
        <v>674</v>
      </c>
      <c r="AT196" s="94" t="s">
        <v>586</v>
      </c>
    </row>
    <row r="197" spans="2:49" s="31" customFormat="1" ht="13.5">
      <c r="C197" s="74" t="s">
        <v>114</v>
      </c>
      <c r="D197" s="75">
        <f t="array" ref="D197:W200">+Z191:AS194</f>
        <v>0</v>
      </c>
      <c r="E197" s="75">
        <v>0</v>
      </c>
      <c r="F197" s="75">
        <v>0</v>
      </c>
      <c r="G197" s="75">
        <v>0</v>
      </c>
      <c r="H197" s="75">
        <v>0</v>
      </c>
      <c r="I197" s="75">
        <v>0</v>
      </c>
      <c r="J197" s="75">
        <v>0</v>
      </c>
      <c r="K197" s="75">
        <v>0</v>
      </c>
      <c r="L197" s="75">
        <v>0</v>
      </c>
      <c r="M197" s="75">
        <v>0</v>
      </c>
      <c r="N197" s="75">
        <v>0</v>
      </c>
      <c r="O197" s="75">
        <v>0</v>
      </c>
      <c r="P197" s="75">
        <v>0</v>
      </c>
      <c r="Q197" s="92">
        <v>0</v>
      </c>
      <c r="R197" s="92">
        <v>0</v>
      </c>
      <c r="S197" s="92">
        <v>0</v>
      </c>
      <c r="T197" s="92">
        <v>0</v>
      </c>
      <c r="U197" s="92">
        <v>0</v>
      </c>
      <c r="V197" s="92">
        <v>0</v>
      </c>
      <c r="W197" s="75">
        <v>0</v>
      </c>
      <c r="X197" s="75">
        <f>SUM(D191:Y191,D197:W197)</f>
        <v>0</v>
      </c>
      <c r="Z197" s="94"/>
      <c r="AA197" s="94">
        <f>+AV191</f>
        <v>0</v>
      </c>
      <c r="AT197" s="94" t="s">
        <v>586</v>
      </c>
    </row>
    <row r="198" spans="2:49" s="31" customFormat="1" ht="13.5">
      <c r="C198" s="77" t="s">
        <v>115</v>
      </c>
      <c r="D198" s="93">
        <v>0</v>
      </c>
      <c r="E198" s="93">
        <v>0</v>
      </c>
      <c r="F198" s="93">
        <v>0</v>
      </c>
      <c r="G198" s="93">
        <v>0</v>
      </c>
      <c r="H198" s="93">
        <v>0</v>
      </c>
      <c r="I198" s="93">
        <v>0</v>
      </c>
      <c r="J198" s="93">
        <v>0</v>
      </c>
      <c r="K198" s="93">
        <v>0</v>
      </c>
      <c r="L198" s="93">
        <v>0</v>
      </c>
      <c r="M198" s="93">
        <v>0</v>
      </c>
      <c r="N198" s="93">
        <v>0</v>
      </c>
      <c r="O198" s="93">
        <v>0</v>
      </c>
      <c r="P198" s="93">
        <v>0</v>
      </c>
      <c r="Q198" s="93">
        <v>0</v>
      </c>
      <c r="R198" s="93">
        <v>0</v>
      </c>
      <c r="S198" s="93">
        <v>0</v>
      </c>
      <c r="T198" s="93">
        <v>0</v>
      </c>
      <c r="U198" s="93">
        <v>0</v>
      </c>
      <c r="V198" s="93">
        <v>0</v>
      </c>
      <c r="W198" s="37">
        <v>0</v>
      </c>
      <c r="X198" s="37">
        <f>SUM(D192:Y192,D198:W198)</f>
        <v>0</v>
      </c>
      <c r="Z198" s="94"/>
      <c r="AA198" s="94">
        <f>+AV192</f>
        <v>0</v>
      </c>
      <c r="AT198" s="94" t="s">
        <v>586</v>
      </c>
    </row>
    <row r="199" spans="2:49" s="31" customFormat="1" ht="13.5">
      <c r="C199" s="77" t="s">
        <v>116</v>
      </c>
      <c r="D199" s="37">
        <v>0</v>
      </c>
      <c r="E199" s="37">
        <v>0</v>
      </c>
      <c r="F199" s="37">
        <v>0</v>
      </c>
      <c r="G199" s="37">
        <v>0</v>
      </c>
      <c r="H199" s="37">
        <v>0</v>
      </c>
      <c r="I199" s="37">
        <v>0</v>
      </c>
      <c r="J199" s="37">
        <v>0</v>
      </c>
      <c r="K199" s="37">
        <v>0</v>
      </c>
      <c r="L199" s="37">
        <v>0</v>
      </c>
      <c r="M199" s="37">
        <v>0</v>
      </c>
      <c r="N199" s="37">
        <v>0</v>
      </c>
      <c r="O199" s="37">
        <v>0</v>
      </c>
      <c r="P199" s="37">
        <v>0</v>
      </c>
      <c r="Q199" s="93">
        <v>0</v>
      </c>
      <c r="R199" s="93">
        <v>0</v>
      </c>
      <c r="S199" s="93">
        <v>0</v>
      </c>
      <c r="T199" s="93">
        <v>0</v>
      </c>
      <c r="U199" s="93">
        <v>0</v>
      </c>
      <c r="V199" s="93">
        <v>0</v>
      </c>
      <c r="W199" s="37">
        <v>0</v>
      </c>
      <c r="X199" s="37">
        <f>SUM(D193:Y193,D199:W199)</f>
        <v>0</v>
      </c>
      <c r="Z199" s="94"/>
      <c r="AA199" s="94">
        <f>+AV193</f>
        <v>0</v>
      </c>
      <c r="AT199" s="94" t="s">
        <v>586</v>
      </c>
    </row>
    <row r="200" spans="2:49" s="31" customFormat="1" ht="13.5">
      <c r="C200" s="79" t="s">
        <v>107</v>
      </c>
      <c r="D200" s="41">
        <v>0</v>
      </c>
      <c r="E200" s="41">
        <v>0</v>
      </c>
      <c r="F200" s="41">
        <v>0</v>
      </c>
      <c r="G200" s="41">
        <v>0</v>
      </c>
      <c r="H200" s="41">
        <v>0</v>
      </c>
      <c r="I200" s="41">
        <v>0</v>
      </c>
      <c r="J200" s="41">
        <v>0</v>
      </c>
      <c r="K200" s="41">
        <v>0</v>
      </c>
      <c r="L200" s="41">
        <v>0</v>
      </c>
      <c r="M200" s="41">
        <v>0</v>
      </c>
      <c r="N200" s="41">
        <v>0</v>
      </c>
      <c r="O200" s="41">
        <v>0</v>
      </c>
      <c r="P200" s="41">
        <v>0</v>
      </c>
      <c r="Q200" s="41">
        <v>0</v>
      </c>
      <c r="R200" s="41">
        <v>0</v>
      </c>
      <c r="S200" s="41">
        <v>0</v>
      </c>
      <c r="T200" s="41">
        <v>0</v>
      </c>
      <c r="U200" s="41">
        <v>0</v>
      </c>
      <c r="V200" s="41">
        <v>0</v>
      </c>
      <c r="W200" s="41">
        <v>0</v>
      </c>
      <c r="X200" s="41">
        <f>SUM(D194:Y194,D200:W200)</f>
        <v>0</v>
      </c>
      <c r="Z200" s="94"/>
      <c r="AA200" s="94">
        <f>+AV194</f>
        <v>0</v>
      </c>
      <c r="AT200" s="94" t="s">
        <v>586</v>
      </c>
    </row>
    <row r="201" spans="2:49" s="31" customFormat="1" ht="10.7" customHeight="1">
      <c r="D201" s="94"/>
      <c r="E201" s="94"/>
      <c r="F201" s="94"/>
      <c r="G201" s="94"/>
      <c r="H201" s="94"/>
      <c r="I201" s="94"/>
      <c r="J201" s="94"/>
      <c r="K201" s="94"/>
      <c r="L201" s="94"/>
      <c r="M201" s="94"/>
      <c r="N201" s="94"/>
      <c r="O201" s="94"/>
      <c r="P201" s="94"/>
      <c r="Q201" s="94"/>
      <c r="R201" s="94"/>
      <c r="S201" s="94"/>
      <c r="T201" s="94"/>
      <c r="U201" s="94"/>
      <c r="V201" s="94"/>
      <c r="W201" s="94"/>
      <c r="X201" s="50"/>
      <c r="AT201" s="94" t="s">
        <v>586</v>
      </c>
    </row>
    <row r="202" spans="2:49" s="31" customFormat="1" ht="14.25" customHeight="1">
      <c r="C202" s="31" t="s">
        <v>119</v>
      </c>
      <c r="D202" s="94"/>
      <c r="E202" s="94"/>
      <c r="F202" s="94"/>
      <c r="G202" s="94"/>
      <c r="H202" s="94"/>
      <c r="I202" s="94"/>
      <c r="J202" s="94"/>
      <c r="K202" s="94"/>
      <c r="L202" s="94"/>
      <c r="M202" s="94"/>
      <c r="N202" s="94"/>
      <c r="O202" s="94"/>
      <c r="P202" s="94"/>
      <c r="Q202" s="94"/>
      <c r="R202" s="94"/>
      <c r="S202" s="94"/>
      <c r="T202" s="94"/>
      <c r="U202" s="94"/>
      <c r="V202" s="94"/>
      <c r="W202" s="94"/>
      <c r="X202" s="50"/>
      <c r="AT202" s="94" t="s">
        <v>586</v>
      </c>
    </row>
    <row r="203" spans="2:49" s="31" customFormat="1" ht="10.7" customHeight="1">
      <c r="D203" s="94"/>
      <c r="E203" s="94"/>
      <c r="F203" s="94"/>
      <c r="G203" s="94"/>
      <c r="H203" s="94"/>
      <c r="I203" s="94"/>
      <c r="J203" s="94"/>
      <c r="K203" s="94"/>
      <c r="L203" s="94"/>
      <c r="M203" s="94"/>
      <c r="N203" s="94"/>
      <c r="O203" s="94"/>
      <c r="P203" s="94"/>
      <c r="Q203" s="94"/>
      <c r="R203" s="94"/>
      <c r="S203" s="94"/>
      <c r="T203" s="94"/>
      <c r="U203" s="94"/>
      <c r="V203" s="94"/>
      <c r="W203" s="94"/>
      <c r="X203" s="50"/>
      <c r="AT203" s="94" t="s">
        <v>586</v>
      </c>
    </row>
    <row r="204" spans="2:49" s="31" customFormat="1" ht="10.7" customHeight="1">
      <c r="D204" s="94"/>
      <c r="E204" s="94"/>
      <c r="F204" s="94"/>
      <c r="G204" s="94"/>
      <c r="H204" s="94"/>
      <c r="I204" s="94"/>
      <c r="J204" s="94"/>
      <c r="K204" s="94"/>
      <c r="L204" s="94"/>
      <c r="M204" s="94"/>
      <c r="N204" s="94"/>
      <c r="O204" s="94"/>
      <c r="P204" s="94"/>
      <c r="Q204" s="94"/>
      <c r="R204" s="94"/>
      <c r="S204" s="94"/>
      <c r="T204" s="94"/>
      <c r="U204" s="94"/>
      <c r="V204" s="94"/>
      <c r="W204" s="94"/>
      <c r="X204" s="50"/>
      <c r="AT204" s="94" t="s">
        <v>586</v>
      </c>
    </row>
    <row r="205" spans="2:49" s="31" customFormat="1" ht="18.75">
      <c r="B205" s="43"/>
      <c r="C205" s="49" t="s">
        <v>233</v>
      </c>
      <c r="D205" s="94"/>
      <c r="E205" s="94"/>
      <c r="F205" s="94"/>
      <c r="G205" s="94"/>
      <c r="H205" s="94"/>
      <c r="I205" s="94"/>
      <c r="J205" s="94"/>
      <c r="K205" s="94"/>
      <c r="L205" s="94"/>
      <c r="M205" s="94"/>
      <c r="N205" s="94"/>
      <c r="O205" s="94"/>
      <c r="P205" s="94"/>
      <c r="Q205" s="94"/>
      <c r="R205" s="94"/>
      <c r="S205" s="94"/>
      <c r="T205" s="94"/>
      <c r="U205" s="94"/>
      <c r="V205" s="94"/>
      <c r="W205" s="94"/>
      <c r="X205" s="50"/>
      <c r="AT205" s="94" t="s">
        <v>586</v>
      </c>
    </row>
    <row r="206" spans="2:49" s="31" customFormat="1" ht="14.25" customHeight="1">
      <c r="D206" s="94"/>
      <c r="E206" s="94"/>
      <c r="F206" s="94"/>
      <c r="G206" s="94"/>
      <c r="H206" s="94"/>
      <c r="I206" s="94"/>
      <c r="J206" s="94"/>
      <c r="K206" s="94"/>
      <c r="L206" s="94"/>
      <c r="M206" s="94"/>
      <c r="N206" s="94"/>
      <c r="O206" s="94"/>
      <c r="P206" s="94"/>
      <c r="Q206" s="94"/>
      <c r="R206" s="94"/>
      <c r="S206" s="94"/>
      <c r="T206" s="94"/>
      <c r="U206" s="94"/>
      <c r="V206" s="94"/>
      <c r="W206" s="94"/>
      <c r="X206" s="50"/>
      <c r="AT206" s="94" t="s">
        <v>586</v>
      </c>
    </row>
    <row r="207" spans="2:49" s="31" customFormat="1" ht="17.25">
      <c r="C207" s="32" t="s">
        <v>234</v>
      </c>
      <c r="D207" s="50"/>
      <c r="E207" s="50"/>
      <c r="F207" s="50"/>
      <c r="G207" s="50"/>
      <c r="H207" s="50"/>
      <c r="I207" s="50"/>
      <c r="J207" s="50"/>
      <c r="K207" s="50"/>
      <c r="L207" s="50"/>
      <c r="M207" s="50"/>
      <c r="N207" s="50"/>
      <c r="O207" s="50"/>
      <c r="P207" s="50"/>
      <c r="Q207" s="50"/>
      <c r="R207" s="50"/>
      <c r="S207" s="50"/>
      <c r="T207" s="50"/>
      <c r="U207" s="50"/>
      <c r="V207" s="50"/>
      <c r="W207" s="29" t="s">
        <v>55</v>
      </c>
      <c r="X207" s="50"/>
      <c r="AT207" s="94" t="s">
        <v>586</v>
      </c>
    </row>
    <row r="208" spans="2:49" s="31" customFormat="1" ht="13.5">
      <c r="C208" s="47"/>
      <c r="D208" s="596">
        <f t="array" ref="D208:AS209">+TRANSPOSE('入力 _県内外'!$B$6:$C$47)</f>
        <v>1</v>
      </c>
      <c r="E208" s="596">
        <v>2</v>
      </c>
      <c r="F208" s="596">
        <v>3</v>
      </c>
      <c r="G208" s="596">
        <v>4</v>
      </c>
      <c r="H208" s="596">
        <v>5</v>
      </c>
      <c r="I208" s="596">
        <v>6</v>
      </c>
      <c r="J208" s="596">
        <v>7</v>
      </c>
      <c r="K208" s="596">
        <v>8</v>
      </c>
      <c r="L208" s="596">
        <v>9</v>
      </c>
      <c r="M208" s="596">
        <v>10</v>
      </c>
      <c r="N208" s="596">
        <v>11</v>
      </c>
      <c r="O208" s="596">
        <v>12</v>
      </c>
      <c r="P208" s="596">
        <v>13</v>
      </c>
      <c r="Q208" s="596">
        <v>14</v>
      </c>
      <c r="R208" s="596">
        <v>15</v>
      </c>
      <c r="S208" s="596">
        <v>16</v>
      </c>
      <c r="T208" s="596">
        <v>17</v>
      </c>
      <c r="U208" s="596">
        <v>18</v>
      </c>
      <c r="V208" s="596">
        <v>19</v>
      </c>
      <c r="W208" s="596">
        <v>20</v>
      </c>
      <c r="X208" s="596">
        <v>21</v>
      </c>
      <c r="Y208" s="596">
        <v>22</v>
      </c>
      <c r="Z208" s="596">
        <v>23</v>
      </c>
      <c r="AA208" s="596">
        <v>24</v>
      </c>
      <c r="AB208" s="596">
        <v>25</v>
      </c>
      <c r="AC208" s="596">
        <v>26</v>
      </c>
      <c r="AD208" s="596">
        <v>27</v>
      </c>
      <c r="AE208" s="596">
        <v>28</v>
      </c>
      <c r="AF208" s="596">
        <v>29</v>
      </c>
      <c r="AG208" s="596">
        <v>30</v>
      </c>
      <c r="AH208" s="596">
        <v>31</v>
      </c>
      <c r="AI208" s="596">
        <v>32</v>
      </c>
      <c r="AJ208" s="596">
        <v>33</v>
      </c>
      <c r="AK208" s="596">
        <v>34</v>
      </c>
      <c r="AL208" s="596">
        <v>35</v>
      </c>
      <c r="AM208" s="596">
        <v>36</v>
      </c>
      <c r="AN208" s="596">
        <v>37</v>
      </c>
      <c r="AO208" s="596">
        <v>38</v>
      </c>
      <c r="AP208" s="596">
        <v>39</v>
      </c>
      <c r="AQ208" s="596">
        <v>40</v>
      </c>
      <c r="AR208" s="596">
        <v>41</v>
      </c>
      <c r="AS208" s="596">
        <v>42</v>
      </c>
      <c r="AT208" s="94" t="s">
        <v>586</v>
      </c>
      <c r="AU208" s="94"/>
      <c r="AV208" s="47"/>
      <c r="AW208" s="94" t="s">
        <v>586</v>
      </c>
    </row>
    <row r="209" spans="3:49" s="31" customFormat="1" ht="54">
      <c r="C209" s="73" t="s">
        <v>56</v>
      </c>
      <c r="D209" s="546" t="str">
        <v>農業　　　　　</v>
      </c>
      <c r="E209" s="546" t="str">
        <v>林業　　　　　</v>
      </c>
      <c r="F209" s="546" t="str">
        <v>漁業　　　　</v>
      </c>
      <c r="G209" s="546" t="str">
        <v>鉱業</v>
      </c>
      <c r="H209" s="546" t="str">
        <v>飲食料品　　　　　　　</v>
      </c>
      <c r="I209" s="546" t="str">
        <v>繊維製品　</v>
      </c>
      <c r="J209" s="546" t="str">
        <v>パルプ・紙・木製品</v>
      </c>
      <c r="K209" s="546" t="str">
        <v>化学製品  　　　  　</v>
      </c>
      <c r="L209" s="546" t="str">
        <v>石油・石炭製品　　　</v>
      </c>
      <c r="M209" s="546" t="str">
        <v>プラスチック・ゴム</v>
      </c>
      <c r="N209" s="546" t="str">
        <v>窯業・土石製品　　</v>
      </c>
      <c r="O209" s="546" t="str">
        <v>鉄鋼　　　　　　　　</v>
      </c>
      <c r="P209" s="546" t="str">
        <v>非鉄金属　　　　　　</v>
      </c>
      <c r="Q209" s="546" t="str">
        <v>金属製品　　　　　　</v>
      </c>
      <c r="R209" s="546" t="str">
        <v>はん用機械</v>
      </c>
      <c r="S209" s="546" t="str">
        <v>生産用機械</v>
      </c>
      <c r="T209" s="546" t="str">
        <v>業務用機械</v>
      </c>
      <c r="U209" s="546" t="str">
        <v>電子部品</v>
      </c>
      <c r="V209" s="546" t="str">
        <v>電気機械　　　　　　</v>
      </c>
      <c r="W209" s="546" t="str">
        <v>情報・通信機器</v>
      </c>
      <c r="X209" s="546" t="str">
        <v>輸送機械  　　　　　</v>
      </c>
      <c r="Y209" s="546" t="str">
        <v>その他の製造工業製品</v>
      </c>
      <c r="Z209" s="546" t="str">
        <v>建設　　　　　　　　</v>
      </c>
      <c r="AA209" s="546" t="str">
        <v>電力・ガス・熱供給</v>
      </c>
      <c r="AB209" s="546" t="str">
        <v>水道</v>
      </c>
      <c r="AC209" s="546" t="str">
        <v>廃棄物処理</v>
      </c>
      <c r="AD209" s="546" t="str">
        <v>商業　　　　　　　　</v>
      </c>
      <c r="AE209" s="546" t="str">
        <v>金融・保険　　　　　</v>
      </c>
      <c r="AF209" s="546" t="str">
        <v>不動産　　　　　　　</v>
      </c>
      <c r="AG209" s="546" t="str">
        <v>運輸・郵便　　　</v>
      </c>
      <c r="AH209" s="546" t="str">
        <v>情報通信</v>
      </c>
      <c r="AI209" s="546" t="str">
        <v>公務　　　　　　　　</v>
      </c>
      <c r="AJ209" s="546" t="str">
        <v>教育・研究　　　　　</v>
      </c>
      <c r="AK209" s="546" t="str">
        <v>医療・福祉</v>
      </c>
      <c r="AL209" s="546" t="str">
        <v>その他の非営利団体サービス</v>
      </c>
      <c r="AM209" s="546" t="str">
        <v>対事業所サービス</v>
      </c>
      <c r="AN209" s="546" t="str">
        <v>宿泊業</v>
      </c>
      <c r="AO209" s="546" t="str">
        <v>飲食サービス</v>
      </c>
      <c r="AP209" s="546" t="str">
        <v>娯楽サービス</v>
      </c>
      <c r="AQ209" s="546" t="str">
        <v>対個人サービス</v>
      </c>
      <c r="AR209" s="546" t="str">
        <v>事務用品</v>
      </c>
      <c r="AS209" s="546" t="str">
        <v>分類不明</v>
      </c>
      <c r="AT209" s="94" t="s">
        <v>586</v>
      </c>
      <c r="AU209" s="94"/>
      <c r="AV209" s="30" t="s">
        <v>90</v>
      </c>
      <c r="AW209" s="94" t="s">
        <v>586</v>
      </c>
    </row>
    <row r="210" spans="3:49" s="31" customFormat="1" ht="13.5">
      <c r="C210" s="74" t="s">
        <v>114</v>
      </c>
      <c r="D210" s="75">
        <f t="shared" ref="D210:S212" si="32">D150+D191</f>
        <v>0</v>
      </c>
      <c r="E210" s="75">
        <f t="shared" si="32"/>
        <v>0</v>
      </c>
      <c r="F210" s="75">
        <f t="shared" si="32"/>
        <v>0</v>
      </c>
      <c r="G210" s="75">
        <f t="shared" si="32"/>
        <v>0</v>
      </c>
      <c r="H210" s="75">
        <f t="shared" si="32"/>
        <v>0</v>
      </c>
      <c r="I210" s="75">
        <f t="shared" si="32"/>
        <v>0</v>
      </c>
      <c r="J210" s="75">
        <f t="shared" si="32"/>
        <v>0</v>
      </c>
      <c r="K210" s="75">
        <f t="shared" si="32"/>
        <v>0</v>
      </c>
      <c r="L210" s="75">
        <f t="shared" si="32"/>
        <v>0</v>
      </c>
      <c r="M210" s="75">
        <f t="shared" si="32"/>
        <v>0</v>
      </c>
      <c r="N210" s="75">
        <f t="shared" si="32"/>
        <v>0</v>
      </c>
      <c r="O210" s="75">
        <f t="shared" si="32"/>
        <v>0</v>
      </c>
      <c r="P210" s="75">
        <f t="shared" si="32"/>
        <v>0</v>
      </c>
      <c r="Q210" s="92">
        <f t="shared" si="32"/>
        <v>0</v>
      </c>
      <c r="R210" s="92">
        <f t="shared" si="32"/>
        <v>0</v>
      </c>
      <c r="S210" s="92">
        <f t="shared" si="32"/>
        <v>0</v>
      </c>
      <c r="T210" s="92">
        <f t="shared" ref="E210:AS212" si="33">T150+T191</f>
        <v>0</v>
      </c>
      <c r="U210" s="92">
        <f t="shared" si="33"/>
        <v>0</v>
      </c>
      <c r="V210" s="92">
        <f t="shared" si="33"/>
        <v>0</v>
      </c>
      <c r="W210" s="75">
        <f t="shared" si="33"/>
        <v>0</v>
      </c>
      <c r="X210" s="75">
        <f t="shared" si="33"/>
        <v>0</v>
      </c>
      <c r="Y210" s="75">
        <f t="shared" si="33"/>
        <v>0</v>
      </c>
      <c r="Z210" s="75">
        <f t="shared" si="33"/>
        <v>0</v>
      </c>
      <c r="AA210" s="75">
        <f t="shared" si="33"/>
        <v>0</v>
      </c>
      <c r="AB210" s="75">
        <f t="shared" si="33"/>
        <v>0</v>
      </c>
      <c r="AC210" s="75">
        <f t="shared" si="33"/>
        <v>0</v>
      </c>
      <c r="AD210" s="75">
        <f t="shared" si="33"/>
        <v>0</v>
      </c>
      <c r="AE210" s="75">
        <f t="shared" si="33"/>
        <v>0</v>
      </c>
      <c r="AF210" s="75">
        <f t="shared" si="33"/>
        <v>0</v>
      </c>
      <c r="AG210" s="75">
        <f t="shared" si="33"/>
        <v>0</v>
      </c>
      <c r="AH210" s="75">
        <f t="shared" si="33"/>
        <v>0</v>
      </c>
      <c r="AI210" s="75">
        <f t="shared" si="33"/>
        <v>0</v>
      </c>
      <c r="AJ210" s="75">
        <f t="shared" si="33"/>
        <v>0</v>
      </c>
      <c r="AK210" s="75">
        <f t="shared" si="33"/>
        <v>0</v>
      </c>
      <c r="AL210" s="75">
        <f t="shared" si="33"/>
        <v>0</v>
      </c>
      <c r="AM210" s="75">
        <f t="shared" si="33"/>
        <v>0</v>
      </c>
      <c r="AN210" s="75">
        <f t="shared" si="33"/>
        <v>0</v>
      </c>
      <c r="AO210" s="75">
        <f t="shared" si="33"/>
        <v>0</v>
      </c>
      <c r="AP210" s="75">
        <f t="shared" si="33"/>
        <v>0</v>
      </c>
      <c r="AQ210" s="75">
        <f t="shared" si="33"/>
        <v>0</v>
      </c>
      <c r="AR210" s="75">
        <f t="shared" si="33"/>
        <v>0</v>
      </c>
      <c r="AS210" s="75">
        <f t="shared" si="33"/>
        <v>0</v>
      </c>
      <c r="AT210" s="94" t="s">
        <v>586</v>
      </c>
      <c r="AV210" s="568">
        <f>+SUM(D210:AS210)-X216</f>
        <v>0</v>
      </c>
    </row>
    <row r="211" spans="3:49" s="31" customFormat="1" ht="13.5">
      <c r="C211" s="77" t="s">
        <v>115</v>
      </c>
      <c r="D211" s="37">
        <f t="shared" si="32"/>
        <v>0</v>
      </c>
      <c r="E211" s="37">
        <f t="shared" si="33"/>
        <v>0</v>
      </c>
      <c r="F211" s="37">
        <f t="shared" si="33"/>
        <v>0</v>
      </c>
      <c r="G211" s="37">
        <f t="shared" si="33"/>
        <v>0</v>
      </c>
      <c r="H211" s="37">
        <f t="shared" si="33"/>
        <v>0</v>
      </c>
      <c r="I211" s="37">
        <f t="shared" si="33"/>
        <v>0</v>
      </c>
      <c r="J211" s="37">
        <f t="shared" si="33"/>
        <v>0</v>
      </c>
      <c r="K211" s="37">
        <f t="shared" si="33"/>
        <v>0</v>
      </c>
      <c r="L211" s="37">
        <f t="shared" si="33"/>
        <v>0</v>
      </c>
      <c r="M211" s="37">
        <f t="shared" si="33"/>
        <v>0</v>
      </c>
      <c r="N211" s="37">
        <f t="shared" si="33"/>
        <v>0</v>
      </c>
      <c r="O211" s="37">
        <f t="shared" si="33"/>
        <v>0</v>
      </c>
      <c r="P211" s="37">
        <f t="shared" si="33"/>
        <v>0</v>
      </c>
      <c r="Q211" s="93">
        <f t="shared" si="33"/>
        <v>0</v>
      </c>
      <c r="R211" s="93">
        <f t="shared" si="33"/>
        <v>0</v>
      </c>
      <c r="S211" s="93">
        <f t="shared" si="33"/>
        <v>0</v>
      </c>
      <c r="T211" s="93">
        <f t="shared" si="33"/>
        <v>0</v>
      </c>
      <c r="U211" s="93">
        <f t="shared" si="33"/>
        <v>0</v>
      </c>
      <c r="V211" s="93">
        <f t="shared" si="33"/>
        <v>0</v>
      </c>
      <c r="W211" s="37">
        <f t="shared" si="33"/>
        <v>0</v>
      </c>
      <c r="X211" s="37">
        <f t="shared" si="33"/>
        <v>0</v>
      </c>
      <c r="Y211" s="37">
        <f t="shared" si="33"/>
        <v>0</v>
      </c>
      <c r="Z211" s="37">
        <f t="shared" si="33"/>
        <v>0</v>
      </c>
      <c r="AA211" s="37">
        <f t="shared" si="33"/>
        <v>0</v>
      </c>
      <c r="AB211" s="37">
        <f t="shared" si="33"/>
        <v>0</v>
      </c>
      <c r="AC211" s="37">
        <f t="shared" si="33"/>
        <v>0</v>
      </c>
      <c r="AD211" s="37">
        <f t="shared" si="33"/>
        <v>0</v>
      </c>
      <c r="AE211" s="37">
        <f t="shared" si="33"/>
        <v>0</v>
      </c>
      <c r="AF211" s="37">
        <f t="shared" si="33"/>
        <v>0</v>
      </c>
      <c r="AG211" s="37">
        <f t="shared" si="33"/>
        <v>0</v>
      </c>
      <c r="AH211" s="37">
        <f t="shared" si="33"/>
        <v>0</v>
      </c>
      <c r="AI211" s="37">
        <f t="shared" si="33"/>
        <v>0</v>
      </c>
      <c r="AJ211" s="37">
        <f t="shared" si="33"/>
        <v>0</v>
      </c>
      <c r="AK211" s="37">
        <f t="shared" si="33"/>
        <v>0</v>
      </c>
      <c r="AL211" s="37">
        <f t="shared" si="33"/>
        <v>0</v>
      </c>
      <c r="AM211" s="37">
        <f t="shared" si="33"/>
        <v>0</v>
      </c>
      <c r="AN211" s="37">
        <f t="shared" si="33"/>
        <v>0</v>
      </c>
      <c r="AO211" s="37">
        <f t="shared" si="33"/>
        <v>0</v>
      </c>
      <c r="AP211" s="37">
        <f t="shared" si="33"/>
        <v>0</v>
      </c>
      <c r="AQ211" s="37">
        <f t="shared" si="33"/>
        <v>0</v>
      </c>
      <c r="AR211" s="37">
        <f t="shared" si="33"/>
        <v>0</v>
      </c>
      <c r="AS211" s="37">
        <f t="shared" si="33"/>
        <v>0</v>
      </c>
      <c r="AT211" s="94" t="s">
        <v>586</v>
      </c>
      <c r="AV211" s="568">
        <f t="shared" ref="AV211:AV213" si="34">+SUM(D211:AS211)-X217</f>
        <v>0</v>
      </c>
    </row>
    <row r="212" spans="3:49" s="31" customFormat="1" ht="13.5">
      <c r="C212" s="77" t="s">
        <v>116</v>
      </c>
      <c r="D212" s="37">
        <f t="shared" si="32"/>
        <v>0</v>
      </c>
      <c r="E212" s="37">
        <f t="shared" si="33"/>
        <v>0</v>
      </c>
      <c r="F212" s="37">
        <f t="shared" si="33"/>
        <v>0</v>
      </c>
      <c r="G212" s="37">
        <f t="shared" si="33"/>
        <v>0</v>
      </c>
      <c r="H212" s="37">
        <f t="shared" si="33"/>
        <v>0</v>
      </c>
      <c r="I212" s="37">
        <f t="shared" si="33"/>
        <v>0</v>
      </c>
      <c r="J212" s="37">
        <f t="shared" si="33"/>
        <v>0</v>
      </c>
      <c r="K212" s="37">
        <f t="shared" si="33"/>
        <v>0</v>
      </c>
      <c r="L212" s="37">
        <f t="shared" si="33"/>
        <v>0</v>
      </c>
      <c r="M212" s="37">
        <f t="shared" si="33"/>
        <v>0</v>
      </c>
      <c r="N212" s="37">
        <f t="shared" si="33"/>
        <v>0</v>
      </c>
      <c r="O212" s="37">
        <f t="shared" si="33"/>
        <v>0</v>
      </c>
      <c r="P212" s="37">
        <f t="shared" si="33"/>
        <v>0</v>
      </c>
      <c r="Q212" s="93">
        <f t="shared" si="33"/>
        <v>0</v>
      </c>
      <c r="R212" s="93">
        <f t="shared" si="33"/>
        <v>0</v>
      </c>
      <c r="S212" s="93">
        <f t="shared" si="33"/>
        <v>0</v>
      </c>
      <c r="T212" s="93">
        <f t="shared" si="33"/>
        <v>0</v>
      </c>
      <c r="U212" s="93">
        <f t="shared" si="33"/>
        <v>0</v>
      </c>
      <c r="V212" s="93">
        <f t="shared" si="33"/>
        <v>0</v>
      </c>
      <c r="W212" s="37">
        <f t="shared" si="33"/>
        <v>0</v>
      </c>
      <c r="X212" s="37">
        <f t="shared" si="33"/>
        <v>0</v>
      </c>
      <c r="Y212" s="37">
        <f t="shared" si="33"/>
        <v>0</v>
      </c>
      <c r="Z212" s="37">
        <f t="shared" si="33"/>
        <v>0</v>
      </c>
      <c r="AA212" s="37">
        <f t="shared" si="33"/>
        <v>0</v>
      </c>
      <c r="AB212" s="37">
        <f t="shared" si="33"/>
        <v>0</v>
      </c>
      <c r="AC212" s="37">
        <f t="shared" si="33"/>
        <v>0</v>
      </c>
      <c r="AD212" s="37">
        <f t="shared" si="33"/>
        <v>0</v>
      </c>
      <c r="AE212" s="37">
        <f t="shared" si="33"/>
        <v>0</v>
      </c>
      <c r="AF212" s="37">
        <f t="shared" si="33"/>
        <v>0</v>
      </c>
      <c r="AG212" s="37">
        <f t="shared" si="33"/>
        <v>0</v>
      </c>
      <c r="AH212" s="37">
        <f t="shared" si="33"/>
        <v>0</v>
      </c>
      <c r="AI212" s="37">
        <f t="shared" si="33"/>
        <v>0</v>
      </c>
      <c r="AJ212" s="37">
        <f t="shared" si="33"/>
        <v>0</v>
      </c>
      <c r="AK212" s="37">
        <f t="shared" si="33"/>
        <v>0</v>
      </c>
      <c r="AL212" s="37">
        <f t="shared" si="33"/>
        <v>0</v>
      </c>
      <c r="AM212" s="37">
        <f t="shared" si="33"/>
        <v>0</v>
      </c>
      <c r="AN212" s="37">
        <f t="shared" si="33"/>
        <v>0</v>
      </c>
      <c r="AO212" s="37">
        <f t="shared" si="33"/>
        <v>0</v>
      </c>
      <c r="AP212" s="37">
        <f t="shared" si="33"/>
        <v>0</v>
      </c>
      <c r="AQ212" s="37">
        <f t="shared" si="33"/>
        <v>0</v>
      </c>
      <c r="AR212" s="37">
        <f t="shared" si="33"/>
        <v>0</v>
      </c>
      <c r="AS212" s="37">
        <f t="shared" si="33"/>
        <v>0</v>
      </c>
      <c r="AT212" s="94" t="s">
        <v>586</v>
      </c>
      <c r="AV212" s="568">
        <f t="shared" si="34"/>
        <v>0</v>
      </c>
    </row>
    <row r="213" spans="3:49" s="31" customFormat="1" ht="13.5">
      <c r="C213" s="77" t="s">
        <v>107</v>
      </c>
      <c r="D213" s="37">
        <f t="shared" ref="D213" si="35">SUM(D210:D212)</f>
        <v>0</v>
      </c>
      <c r="E213" s="37">
        <f t="shared" ref="E213:AS213" si="36">SUM(E210:E212)</f>
        <v>0</v>
      </c>
      <c r="F213" s="37">
        <f t="shared" si="36"/>
        <v>0</v>
      </c>
      <c r="G213" s="37">
        <f t="shared" si="36"/>
        <v>0</v>
      </c>
      <c r="H213" s="37">
        <f t="shared" si="36"/>
        <v>0</v>
      </c>
      <c r="I213" s="37">
        <f t="shared" si="36"/>
        <v>0</v>
      </c>
      <c r="J213" s="37">
        <f t="shared" si="36"/>
        <v>0</v>
      </c>
      <c r="K213" s="37">
        <f t="shared" si="36"/>
        <v>0</v>
      </c>
      <c r="L213" s="37">
        <f t="shared" si="36"/>
        <v>0</v>
      </c>
      <c r="M213" s="37">
        <f t="shared" si="36"/>
        <v>0</v>
      </c>
      <c r="N213" s="37">
        <f t="shared" si="36"/>
        <v>0</v>
      </c>
      <c r="O213" s="37">
        <f t="shared" si="36"/>
        <v>0</v>
      </c>
      <c r="P213" s="37">
        <f t="shared" si="36"/>
        <v>0</v>
      </c>
      <c r="Q213" s="93">
        <f t="shared" si="36"/>
        <v>0</v>
      </c>
      <c r="R213" s="93">
        <f t="shared" si="36"/>
        <v>0</v>
      </c>
      <c r="S213" s="93">
        <f t="shared" si="36"/>
        <v>0</v>
      </c>
      <c r="T213" s="93">
        <f t="shared" si="36"/>
        <v>0</v>
      </c>
      <c r="U213" s="93">
        <f t="shared" si="36"/>
        <v>0</v>
      </c>
      <c r="V213" s="93">
        <f t="shared" si="36"/>
        <v>0</v>
      </c>
      <c r="W213" s="37">
        <f t="shared" si="36"/>
        <v>0</v>
      </c>
      <c r="X213" s="41">
        <f t="shared" si="36"/>
        <v>0</v>
      </c>
      <c r="Y213" s="41">
        <f t="shared" si="36"/>
        <v>0</v>
      </c>
      <c r="Z213" s="41">
        <f t="shared" si="36"/>
        <v>0</v>
      </c>
      <c r="AA213" s="41">
        <f t="shared" si="36"/>
        <v>0</v>
      </c>
      <c r="AB213" s="41">
        <f t="shared" si="36"/>
        <v>0</v>
      </c>
      <c r="AC213" s="41">
        <f t="shared" si="36"/>
        <v>0</v>
      </c>
      <c r="AD213" s="41">
        <f t="shared" si="36"/>
        <v>0</v>
      </c>
      <c r="AE213" s="41">
        <f t="shared" si="36"/>
        <v>0</v>
      </c>
      <c r="AF213" s="41">
        <f t="shared" si="36"/>
        <v>0</v>
      </c>
      <c r="AG213" s="41">
        <f t="shared" si="36"/>
        <v>0</v>
      </c>
      <c r="AH213" s="41">
        <f t="shared" si="36"/>
        <v>0</v>
      </c>
      <c r="AI213" s="41">
        <f t="shared" si="36"/>
        <v>0</v>
      </c>
      <c r="AJ213" s="41">
        <f t="shared" si="36"/>
        <v>0</v>
      </c>
      <c r="AK213" s="41">
        <f t="shared" si="36"/>
        <v>0</v>
      </c>
      <c r="AL213" s="41">
        <f t="shared" si="36"/>
        <v>0</v>
      </c>
      <c r="AM213" s="41">
        <f t="shared" si="36"/>
        <v>0</v>
      </c>
      <c r="AN213" s="41">
        <f t="shared" si="36"/>
        <v>0</v>
      </c>
      <c r="AO213" s="41">
        <f t="shared" si="36"/>
        <v>0</v>
      </c>
      <c r="AP213" s="41">
        <f t="shared" si="36"/>
        <v>0</v>
      </c>
      <c r="AQ213" s="41">
        <f t="shared" si="36"/>
        <v>0</v>
      </c>
      <c r="AR213" s="41">
        <f t="shared" si="36"/>
        <v>0</v>
      </c>
      <c r="AS213" s="41">
        <f t="shared" si="36"/>
        <v>0</v>
      </c>
      <c r="AT213" s="94" t="s">
        <v>586</v>
      </c>
      <c r="AV213" s="568">
        <f t="shared" si="34"/>
        <v>0</v>
      </c>
    </row>
    <row r="214" spans="3:49" s="31" customFormat="1" ht="13.5">
      <c r="C214" s="47"/>
      <c r="D214" s="545">
        <f t="array" ref="D214:W215">+Z208:AS209</f>
        <v>23</v>
      </c>
      <c r="E214" s="545">
        <v>24</v>
      </c>
      <c r="F214" s="545">
        <v>25</v>
      </c>
      <c r="G214" s="545">
        <v>26</v>
      </c>
      <c r="H214" s="545">
        <v>27</v>
      </c>
      <c r="I214" s="545">
        <v>28</v>
      </c>
      <c r="J214" s="545">
        <v>29</v>
      </c>
      <c r="K214" s="545">
        <v>30</v>
      </c>
      <c r="L214" s="545">
        <v>31</v>
      </c>
      <c r="M214" s="545">
        <v>32</v>
      </c>
      <c r="N214" s="545">
        <v>33</v>
      </c>
      <c r="O214" s="545">
        <v>34</v>
      </c>
      <c r="P214" s="545">
        <v>35</v>
      </c>
      <c r="Q214" s="545">
        <v>36</v>
      </c>
      <c r="R214" s="545">
        <v>37</v>
      </c>
      <c r="S214" s="545">
        <v>38</v>
      </c>
      <c r="T214" s="545">
        <v>39</v>
      </c>
      <c r="U214" s="545">
        <v>40</v>
      </c>
      <c r="V214" s="545">
        <v>41</v>
      </c>
      <c r="W214" s="545">
        <v>42</v>
      </c>
      <c r="X214" s="545"/>
      <c r="Z214" s="94"/>
      <c r="AA214" s="94" t="s">
        <v>674</v>
      </c>
      <c r="AT214" s="94" t="s">
        <v>586</v>
      </c>
    </row>
    <row r="215" spans="3:49" s="31" customFormat="1" ht="54">
      <c r="C215" s="73" t="s">
        <v>56</v>
      </c>
      <c r="D215" s="546" t="str">
        <v>建設　　　　　　　　</v>
      </c>
      <c r="E215" s="546" t="str">
        <v>電力・ガス・熱供給</v>
      </c>
      <c r="F215" s="546" t="str">
        <v>水道</v>
      </c>
      <c r="G215" s="546" t="str">
        <v>廃棄物処理</v>
      </c>
      <c r="H215" s="546" t="str">
        <v>商業　　　　　　　　</v>
      </c>
      <c r="I215" s="546" t="str">
        <v>金融・保険　　　　　</v>
      </c>
      <c r="J215" s="546" t="str">
        <v>不動産　　　　　　　</v>
      </c>
      <c r="K215" s="546" t="str">
        <v>運輸・郵便　　　</v>
      </c>
      <c r="L215" s="546" t="str">
        <v>情報通信</v>
      </c>
      <c r="M215" s="546" t="str">
        <v>公務　　　　　　　　</v>
      </c>
      <c r="N215" s="546" t="str">
        <v>教育・研究　　　　　</v>
      </c>
      <c r="O215" s="546" t="str">
        <v>医療・福祉</v>
      </c>
      <c r="P215" s="546" t="str">
        <v>その他の非営利団体サービス</v>
      </c>
      <c r="Q215" s="546" t="str">
        <v>対事業所サービス</v>
      </c>
      <c r="R215" s="546" t="str">
        <v>宿泊業</v>
      </c>
      <c r="S215" s="546" t="str">
        <v>飲食サービス</v>
      </c>
      <c r="T215" s="546" t="str">
        <v>娯楽サービス</v>
      </c>
      <c r="U215" s="546" t="str">
        <v>対個人サービス</v>
      </c>
      <c r="V215" s="546" t="str">
        <v>事務用品</v>
      </c>
      <c r="W215" s="546" t="str">
        <v>分類不明</v>
      </c>
      <c r="X215" s="546" t="s">
        <v>90</v>
      </c>
      <c r="Z215" s="94"/>
      <c r="AA215" s="94" t="s">
        <v>674</v>
      </c>
      <c r="AT215" s="94" t="s">
        <v>586</v>
      </c>
    </row>
    <row r="216" spans="3:49" s="31" customFormat="1" ht="13.5">
      <c r="C216" s="74" t="s">
        <v>114</v>
      </c>
      <c r="D216" s="75">
        <f t="array" ref="D216:W219">+Z210:AS213</f>
        <v>0</v>
      </c>
      <c r="E216" s="75">
        <v>0</v>
      </c>
      <c r="F216" s="75">
        <v>0</v>
      </c>
      <c r="G216" s="75">
        <v>0</v>
      </c>
      <c r="H216" s="75">
        <v>0</v>
      </c>
      <c r="I216" s="75">
        <v>0</v>
      </c>
      <c r="J216" s="75">
        <v>0</v>
      </c>
      <c r="K216" s="75">
        <v>0</v>
      </c>
      <c r="L216" s="75">
        <v>0</v>
      </c>
      <c r="M216" s="75">
        <v>0</v>
      </c>
      <c r="N216" s="75">
        <v>0</v>
      </c>
      <c r="O216" s="75">
        <v>0</v>
      </c>
      <c r="P216" s="75">
        <v>0</v>
      </c>
      <c r="Q216" s="92">
        <v>0</v>
      </c>
      <c r="R216" s="92">
        <v>0</v>
      </c>
      <c r="S216" s="92">
        <v>0</v>
      </c>
      <c r="T216" s="92">
        <v>0</v>
      </c>
      <c r="U216" s="92">
        <v>0</v>
      </c>
      <c r="V216" s="92">
        <v>0</v>
      </c>
      <c r="W216" s="75">
        <v>0</v>
      </c>
      <c r="X216" s="75">
        <f>SUM(D210:Y210,D216:W216)</f>
        <v>0</v>
      </c>
      <c r="Z216" s="94"/>
      <c r="AA216" s="94">
        <f>+AV210</f>
        <v>0</v>
      </c>
      <c r="AT216" s="94" t="s">
        <v>586</v>
      </c>
    </row>
    <row r="217" spans="3:49" s="31" customFormat="1" ht="13.5">
      <c r="C217" s="77" t="s">
        <v>115</v>
      </c>
      <c r="D217" s="93">
        <v>0</v>
      </c>
      <c r="E217" s="93">
        <v>0</v>
      </c>
      <c r="F217" s="93">
        <v>0</v>
      </c>
      <c r="G217" s="93">
        <v>0</v>
      </c>
      <c r="H217" s="93">
        <v>0</v>
      </c>
      <c r="I217" s="93">
        <v>0</v>
      </c>
      <c r="J217" s="93">
        <v>0</v>
      </c>
      <c r="K217" s="93">
        <v>0</v>
      </c>
      <c r="L217" s="93">
        <v>0</v>
      </c>
      <c r="M217" s="93">
        <v>0</v>
      </c>
      <c r="N217" s="93">
        <v>0</v>
      </c>
      <c r="O217" s="93">
        <v>0</v>
      </c>
      <c r="P217" s="93">
        <v>0</v>
      </c>
      <c r="Q217" s="93">
        <v>0</v>
      </c>
      <c r="R217" s="93">
        <v>0</v>
      </c>
      <c r="S217" s="93">
        <v>0</v>
      </c>
      <c r="T217" s="93">
        <v>0</v>
      </c>
      <c r="U217" s="93">
        <v>0</v>
      </c>
      <c r="V217" s="93">
        <v>0</v>
      </c>
      <c r="W217" s="37">
        <v>0</v>
      </c>
      <c r="X217" s="37">
        <f>SUM(D211:Y211,D217:W217)</f>
        <v>0</v>
      </c>
      <c r="Z217" s="94"/>
      <c r="AA217" s="94">
        <f>+AV211</f>
        <v>0</v>
      </c>
      <c r="AT217" s="94" t="s">
        <v>586</v>
      </c>
    </row>
    <row r="218" spans="3:49" s="31" customFormat="1" ht="13.5">
      <c r="C218" s="77" t="s">
        <v>116</v>
      </c>
      <c r="D218" s="37">
        <v>0</v>
      </c>
      <c r="E218" s="37">
        <v>0</v>
      </c>
      <c r="F218" s="37">
        <v>0</v>
      </c>
      <c r="G218" s="37">
        <v>0</v>
      </c>
      <c r="H218" s="37">
        <v>0</v>
      </c>
      <c r="I218" s="37">
        <v>0</v>
      </c>
      <c r="J218" s="37">
        <v>0</v>
      </c>
      <c r="K218" s="37">
        <v>0</v>
      </c>
      <c r="L218" s="37">
        <v>0</v>
      </c>
      <c r="M218" s="37">
        <v>0</v>
      </c>
      <c r="N218" s="37">
        <v>0</v>
      </c>
      <c r="O218" s="37">
        <v>0</v>
      </c>
      <c r="P218" s="37">
        <v>0</v>
      </c>
      <c r="Q218" s="93">
        <v>0</v>
      </c>
      <c r="R218" s="93">
        <v>0</v>
      </c>
      <c r="S218" s="93">
        <v>0</v>
      </c>
      <c r="T218" s="93">
        <v>0</v>
      </c>
      <c r="U218" s="93">
        <v>0</v>
      </c>
      <c r="V218" s="93">
        <v>0</v>
      </c>
      <c r="W218" s="37">
        <v>0</v>
      </c>
      <c r="X218" s="37">
        <f>SUM(D212:Y212,D218:W218)</f>
        <v>0</v>
      </c>
      <c r="Z218" s="94"/>
      <c r="AA218" s="94">
        <f>+AV212</f>
        <v>0</v>
      </c>
      <c r="AT218" s="94" t="s">
        <v>586</v>
      </c>
    </row>
    <row r="219" spans="3:49" s="31" customFormat="1" ht="13.5">
      <c r="C219" s="79" t="s">
        <v>107</v>
      </c>
      <c r="D219" s="41">
        <v>0</v>
      </c>
      <c r="E219" s="41">
        <v>0</v>
      </c>
      <c r="F219" s="41">
        <v>0</v>
      </c>
      <c r="G219" s="41">
        <v>0</v>
      </c>
      <c r="H219" s="41">
        <v>0</v>
      </c>
      <c r="I219" s="41">
        <v>0</v>
      </c>
      <c r="J219" s="41">
        <v>0</v>
      </c>
      <c r="K219" s="41">
        <v>0</v>
      </c>
      <c r="L219" s="41">
        <v>0</v>
      </c>
      <c r="M219" s="41">
        <v>0</v>
      </c>
      <c r="N219" s="41">
        <v>0</v>
      </c>
      <c r="O219" s="41">
        <v>0</v>
      </c>
      <c r="P219" s="41">
        <v>0</v>
      </c>
      <c r="Q219" s="41">
        <v>0</v>
      </c>
      <c r="R219" s="41">
        <v>0</v>
      </c>
      <c r="S219" s="41">
        <v>0</v>
      </c>
      <c r="T219" s="41">
        <v>0</v>
      </c>
      <c r="U219" s="41">
        <v>0</v>
      </c>
      <c r="V219" s="41">
        <v>0</v>
      </c>
      <c r="W219" s="41">
        <v>0</v>
      </c>
      <c r="X219" s="41">
        <f>SUM(D213:Y213,D219:W219)</f>
        <v>0</v>
      </c>
      <c r="Z219" s="94"/>
      <c r="AA219" s="94">
        <f>+AV213</f>
        <v>0</v>
      </c>
      <c r="AT219" s="94" t="s">
        <v>586</v>
      </c>
    </row>
    <row r="220" spans="3:49" s="31" customFormat="1" ht="14.25" customHeight="1">
      <c r="D220" s="94"/>
      <c r="E220" s="94"/>
      <c r="F220" s="94"/>
      <c r="G220" s="94"/>
      <c r="H220" s="94"/>
      <c r="I220" s="94"/>
      <c r="J220" s="94"/>
      <c r="K220" s="94"/>
      <c r="L220" s="94"/>
      <c r="M220" s="94"/>
      <c r="N220" s="94"/>
      <c r="O220" s="94"/>
      <c r="P220" s="94"/>
      <c r="Q220" s="94"/>
      <c r="R220" s="94"/>
      <c r="S220" s="94"/>
      <c r="T220" s="94"/>
      <c r="U220" s="94"/>
      <c r="V220" s="94"/>
      <c r="W220" s="94"/>
      <c r="X220" s="50"/>
      <c r="AT220" s="94" t="s">
        <v>586</v>
      </c>
    </row>
    <row r="221" spans="3:49" s="31" customFormat="1" ht="14.25" customHeight="1">
      <c r="C221" s="31" t="s">
        <v>119</v>
      </c>
      <c r="D221" s="94"/>
      <c r="E221" s="94"/>
      <c r="F221" s="94"/>
      <c r="G221" s="94"/>
      <c r="H221" s="94"/>
      <c r="I221" s="94"/>
      <c r="J221" s="94"/>
      <c r="K221" s="94"/>
      <c r="L221" s="94"/>
      <c r="M221" s="94"/>
      <c r="N221" s="94"/>
      <c r="O221" s="94"/>
      <c r="P221" s="94"/>
      <c r="Q221" s="94"/>
      <c r="R221" s="94"/>
      <c r="S221" s="94"/>
      <c r="T221" s="94"/>
      <c r="U221" s="94"/>
      <c r="V221" s="94"/>
      <c r="W221" s="94"/>
      <c r="X221" s="50"/>
      <c r="AT221" s="94" t="s">
        <v>586</v>
      </c>
    </row>
    <row r="222" spans="3:49" s="31" customFormat="1" ht="14.25" customHeight="1">
      <c r="D222" s="94"/>
      <c r="E222" s="94"/>
      <c r="F222" s="94"/>
      <c r="G222" s="94"/>
      <c r="H222" s="94"/>
      <c r="I222" s="94"/>
      <c r="J222" s="94"/>
      <c r="K222" s="94"/>
      <c r="L222" s="94"/>
      <c r="M222" s="94"/>
      <c r="N222" s="94"/>
      <c r="O222" s="94"/>
      <c r="P222" s="94"/>
      <c r="Q222" s="94"/>
      <c r="R222" s="94"/>
      <c r="S222" s="94"/>
      <c r="T222" s="94"/>
      <c r="U222" s="94"/>
      <c r="V222" s="94"/>
      <c r="W222" s="94"/>
      <c r="X222" s="50"/>
      <c r="AT222" s="94" t="s">
        <v>586</v>
      </c>
    </row>
    <row r="223" spans="3:49" s="31" customFormat="1" ht="14.25" customHeight="1">
      <c r="D223" s="94"/>
      <c r="E223" s="94"/>
      <c r="F223" s="94"/>
      <c r="G223" s="94"/>
      <c r="H223" s="94"/>
      <c r="I223" s="94"/>
      <c r="J223" s="94"/>
      <c r="K223" s="94"/>
      <c r="L223" s="94"/>
      <c r="M223" s="94"/>
      <c r="N223" s="94"/>
      <c r="O223" s="94"/>
      <c r="P223" s="94"/>
      <c r="Q223" s="94"/>
      <c r="R223" s="94"/>
      <c r="S223" s="94"/>
      <c r="T223" s="94"/>
      <c r="U223" s="94"/>
      <c r="V223" s="94"/>
      <c r="W223" s="94"/>
      <c r="X223" s="50"/>
      <c r="AT223" s="94" t="s">
        <v>586</v>
      </c>
    </row>
    <row r="224" spans="3:49" s="31" customFormat="1" ht="14.25" customHeight="1">
      <c r="D224" s="94"/>
      <c r="E224" s="94"/>
      <c r="F224" s="94"/>
      <c r="G224" s="94"/>
      <c r="H224" s="94"/>
      <c r="I224" s="94"/>
      <c r="J224" s="94"/>
      <c r="K224" s="94"/>
      <c r="L224" s="94"/>
      <c r="M224" s="94"/>
      <c r="N224" s="94"/>
      <c r="O224" s="94"/>
      <c r="P224" s="94"/>
      <c r="Q224" s="94"/>
      <c r="R224" s="94"/>
      <c r="S224" s="94"/>
      <c r="T224" s="94"/>
      <c r="U224" s="94"/>
      <c r="V224" s="94"/>
      <c r="W224" s="94"/>
      <c r="X224" s="50"/>
      <c r="AT224" s="94" t="s">
        <v>586</v>
      </c>
    </row>
    <row r="225" spans="3:54" s="31" customFormat="1" ht="14.25" customHeight="1">
      <c r="D225" s="94"/>
      <c r="E225" s="94"/>
      <c r="F225" s="94"/>
      <c r="G225" s="94"/>
      <c r="H225" s="94"/>
      <c r="I225" s="94"/>
      <c r="J225" s="94"/>
      <c r="K225" s="94"/>
      <c r="L225" s="94"/>
      <c r="M225" s="94"/>
      <c r="N225" s="94"/>
      <c r="O225" s="94"/>
      <c r="P225" s="94"/>
      <c r="Q225" s="94"/>
      <c r="R225" s="94"/>
      <c r="S225" s="94"/>
      <c r="T225" s="94"/>
      <c r="U225" s="94"/>
      <c r="V225" s="94"/>
      <c r="W225" s="94"/>
      <c r="X225" s="50"/>
      <c r="AT225" s="94" t="s">
        <v>586</v>
      </c>
    </row>
    <row r="226" spans="3:54" s="31" customFormat="1" ht="14.25" customHeight="1">
      <c r="D226" s="94"/>
      <c r="E226" s="94"/>
      <c r="F226" s="94"/>
      <c r="G226" s="94"/>
      <c r="H226" s="94"/>
      <c r="I226" s="94"/>
      <c r="J226" s="94"/>
      <c r="K226" s="94"/>
      <c r="L226" s="94"/>
      <c r="M226" s="94"/>
      <c r="N226" s="94"/>
      <c r="O226" s="94"/>
      <c r="P226" s="94"/>
      <c r="Q226" s="94"/>
      <c r="R226" s="94"/>
      <c r="S226" s="94"/>
      <c r="T226" s="94"/>
      <c r="U226" s="94"/>
      <c r="V226" s="94"/>
      <c r="W226" s="94"/>
      <c r="X226" s="50"/>
      <c r="AT226" s="94" t="s">
        <v>586</v>
      </c>
    </row>
    <row r="227" spans="3:54" s="31" customFormat="1" ht="14.25" customHeight="1">
      <c r="D227" s="94"/>
      <c r="E227" s="94"/>
      <c r="F227" s="94"/>
      <c r="G227" s="94"/>
      <c r="H227" s="94"/>
      <c r="I227" s="94"/>
      <c r="J227" s="94"/>
      <c r="K227" s="94"/>
      <c r="L227" s="94"/>
      <c r="M227" s="94"/>
      <c r="N227" s="94"/>
      <c r="O227" s="94"/>
      <c r="P227" s="94"/>
      <c r="Q227" s="94"/>
      <c r="R227" s="94"/>
      <c r="S227" s="94"/>
      <c r="T227" s="94"/>
      <c r="U227" s="94"/>
      <c r="V227" s="94"/>
      <c r="W227" s="94"/>
      <c r="X227" s="50"/>
      <c r="AT227" s="94" t="s">
        <v>586</v>
      </c>
    </row>
    <row r="228" spans="3:54" s="31" customFormat="1" ht="14.25" customHeight="1">
      <c r="D228" s="94"/>
      <c r="E228" s="94"/>
      <c r="F228" s="94"/>
      <c r="G228" s="94"/>
      <c r="H228" s="94"/>
      <c r="I228" s="94"/>
      <c r="J228" s="94"/>
      <c r="K228" s="94"/>
      <c r="L228" s="94"/>
      <c r="M228" s="94"/>
      <c r="N228" s="94"/>
      <c r="O228" s="94"/>
      <c r="P228" s="94"/>
      <c r="Q228" s="94"/>
      <c r="R228" s="94"/>
      <c r="S228" s="94"/>
      <c r="T228" s="94"/>
      <c r="U228" s="94"/>
      <c r="V228" s="94"/>
      <c r="W228" s="94"/>
      <c r="X228" s="50"/>
      <c r="AT228" s="94" t="s">
        <v>586</v>
      </c>
    </row>
    <row r="229" spans="3:54" s="31" customFormat="1" ht="14.25" customHeight="1">
      <c r="D229" s="94"/>
      <c r="E229" s="94"/>
      <c r="F229" s="94"/>
      <c r="G229" s="94"/>
      <c r="H229" s="94"/>
      <c r="I229" s="94"/>
      <c r="J229" s="94"/>
      <c r="K229" s="94"/>
      <c r="L229" s="94"/>
      <c r="M229" s="94"/>
      <c r="N229" s="94"/>
      <c r="O229" s="94"/>
      <c r="P229" s="94"/>
      <c r="Q229" s="94"/>
      <c r="R229" s="94"/>
      <c r="S229" s="94"/>
      <c r="T229" s="94"/>
      <c r="U229" s="94"/>
      <c r="V229" s="94"/>
      <c r="W229" s="94"/>
      <c r="X229" s="50"/>
      <c r="AT229" s="94" t="s">
        <v>586</v>
      </c>
    </row>
    <row r="230" spans="3:54" s="31" customFormat="1" ht="14.25" customHeight="1">
      <c r="D230" s="94"/>
      <c r="E230" s="94"/>
      <c r="F230" s="94"/>
      <c r="G230" s="94"/>
      <c r="H230" s="94"/>
      <c r="I230" s="94"/>
      <c r="J230" s="94"/>
      <c r="K230" s="94"/>
      <c r="L230" s="94"/>
      <c r="M230" s="94"/>
      <c r="N230" s="94"/>
      <c r="O230" s="94"/>
      <c r="P230" s="94"/>
      <c r="Q230" s="94"/>
      <c r="R230" s="94"/>
      <c r="S230" s="94"/>
      <c r="T230" s="94"/>
      <c r="U230" s="94"/>
      <c r="V230" s="94"/>
      <c r="W230" s="94"/>
      <c r="X230" s="50"/>
      <c r="AT230" s="94" t="s">
        <v>586</v>
      </c>
    </row>
    <row r="231" spans="3:54" s="31" customFormat="1" ht="14.25" customHeight="1">
      <c r="D231" s="94"/>
      <c r="E231" s="94"/>
      <c r="F231" s="94"/>
      <c r="G231" s="94"/>
      <c r="H231" s="94"/>
      <c r="I231" s="94"/>
      <c r="J231" s="94"/>
      <c r="K231" s="94"/>
      <c r="L231" s="94"/>
      <c r="M231" s="94"/>
      <c r="N231" s="94"/>
      <c r="O231" s="94"/>
      <c r="P231" s="94"/>
      <c r="Q231" s="94"/>
      <c r="R231" s="94"/>
      <c r="S231" s="94"/>
      <c r="T231" s="94"/>
      <c r="U231" s="94"/>
      <c r="V231" s="94"/>
      <c r="W231" s="94"/>
      <c r="X231" s="50"/>
      <c r="AT231" s="94" t="s">
        <v>586</v>
      </c>
    </row>
    <row r="232" spans="3:54" s="31" customFormat="1" ht="14.25" customHeight="1">
      <c r="D232" s="94"/>
      <c r="E232" s="94"/>
      <c r="F232" s="94"/>
      <c r="G232" s="94"/>
      <c r="H232" s="94"/>
      <c r="I232" s="94"/>
      <c r="J232" s="94"/>
      <c r="K232" s="94"/>
      <c r="L232" s="94"/>
      <c r="M232" s="94"/>
      <c r="N232" s="94"/>
      <c r="O232" s="94"/>
      <c r="P232" s="94"/>
      <c r="Q232" s="94"/>
      <c r="R232" s="94"/>
      <c r="S232" s="94"/>
      <c r="T232" s="94"/>
      <c r="U232" s="94"/>
      <c r="V232" s="94"/>
      <c r="W232" s="94"/>
      <c r="X232" s="50"/>
      <c r="AT232" s="94" t="s">
        <v>586</v>
      </c>
    </row>
    <row r="233" spans="3:54" s="31" customFormat="1" ht="14.25" customHeight="1">
      <c r="D233" s="94"/>
      <c r="E233" s="94"/>
      <c r="F233" s="94"/>
      <c r="G233" s="94"/>
      <c r="H233" s="94"/>
      <c r="I233" s="94"/>
      <c r="J233" s="94"/>
      <c r="K233" s="94"/>
      <c r="L233" s="94"/>
      <c r="M233" s="94"/>
      <c r="N233" s="94"/>
      <c r="O233" s="94"/>
      <c r="P233" s="94"/>
      <c r="Q233" s="94"/>
      <c r="R233" s="94"/>
      <c r="S233" s="94"/>
      <c r="T233" s="94"/>
      <c r="U233" s="94"/>
      <c r="V233" s="94"/>
      <c r="W233" s="94"/>
      <c r="X233" s="50"/>
      <c r="AT233" s="94" t="s">
        <v>586</v>
      </c>
    </row>
    <row r="234" spans="3:54" s="31" customFormat="1" ht="14.25" customHeight="1">
      <c r="D234" s="94"/>
      <c r="E234" s="94"/>
      <c r="F234" s="94"/>
      <c r="G234" s="94"/>
      <c r="H234" s="94"/>
      <c r="I234" s="94"/>
      <c r="J234" s="94"/>
      <c r="K234" s="94"/>
      <c r="L234" s="94"/>
      <c r="M234" s="94"/>
      <c r="N234" s="94"/>
      <c r="O234" s="94"/>
      <c r="P234" s="94"/>
      <c r="Q234" s="94"/>
      <c r="R234" s="94"/>
      <c r="S234" s="94"/>
      <c r="T234" s="94"/>
      <c r="U234" s="94"/>
      <c r="V234" s="94"/>
      <c r="W234" s="94"/>
      <c r="X234" s="50"/>
      <c r="AT234" s="94" t="s">
        <v>586</v>
      </c>
    </row>
    <row r="235" spans="3:54" s="31" customFormat="1" ht="14.25" customHeight="1">
      <c r="D235" s="94"/>
      <c r="E235" s="94"/>
      <c r="F235" s="94"/>
      <c r="G235" s="94"/>
      <c r="H235" s="94"/>
      <c r="I235" s="94"/>
      <c r="J235" s="94"/>
      <c r="K235" s="94"/>
      <c r="L235" s="94"/>
      <c r="M235" s="94"/>
      <c r="N235" s="94"/>
      <c r="O235" s="94"/>
      <c r="P235" s="94"/>
      <c r="Q235" s="94"/>
      <c r="R235" s="94"/>
      <c r="S235" s="94"/>
      <c r="T235" s="94"/>
      <c r="U235" s="94"/>
      <c r="V235" s="94"/>
      <c r="W235" s="94"/>
      <c r="X235" s="50"/>
      <c r="AT235" s="94" t="s">
        <v>586</v>
      </c>
    </row>
    <row r="236" spans="3:54" s="31" customFormat="1" ht="14.25" customHeight="1">
      <c r="D236" s="94"/>
      <c r="E236" s="94"/>
      <c r="F236" s="94"/>
      <c r="G236" s="94"/>
      <c r="H236" s="94"/>
      <c r="I236" s="94"/>
      <c r="J236" s="94"/>
      <c r="K236" s="94"/>
      <c r="L236" s="94"/>
      <c r="M236" s="94"/>
      <c r="N236" s="94"/>
      <c r="O236" s="94"/>
      <c r="P236" s="94"/>
      <c r="Q236" s="94"/>
      <c r="R236" s="94"/>
      <c r="S236" s="94"/>
      <c r="T236" s="94"/>
      <c r="U236" s="94"/>
      <c r="V236" s="94"/>
      <c r="W236" s="94"/>
      <c r="X236" s="50"/>
      <c r="AT236" s="94" t="s">
        <v>586</v>
      </c>
    </row>
    <row r="237" spans="3:54" ht="13.5">
      <c r="X237" s="50"/>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94" t="s">
        <v>586</v>
      </c>
      <c r="AU237" s="31"/>
      <c r="AV237" s="31"/>
      <c r="AW237" s="31"/>
      <c r="AX237" s="31"/>
      <c r="AY237" s="31"/>
      <c r="AZ237" s="31"/>
      <c r="BA237" s="31"/>
      <c r="BB237" s="31"/>
    </row>
    <row r="238" spans="3:54" ht="13.5" hidden="1">
      <c r="X238" s="50"/>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94" t="s">
        <v>586</v>
      </c>
      <c r="AU238" s="31"/>
      <c r="AV238" s="31"/>
      <c r="AW238" s="31"/>
      <c r="AX238" s="31"/>
      <c r="AY238" s="31"/>
      <c r="AZ238" s="31"/>
      <c r="BA238" s="31"/>
      <c r="BB238" s="31"/>
    </row>
    <row r="239" spans="3:54" s="31" customFormat="1" ht="18.75">
      <c r="C239" s="49" t="s">
        <v>235</v>
      </c>
      <c r="D239" s="50"/>
      <c r="E239" s="50"/>
      <c r="F239" s="50"/>
      <c r="G239" s="50"/>
      <c r="H239" s="50"/>
      <c r="I239" s="50"/>
      <c r="J239" s="50"/>
      <c r="K239" s="50"/>
      <c r="L239" s="50"/>
      <c r="M239" s="50"/>
      <c r="N239" s="50"/>
      <c r="O239" s="50"/>
      <c r="P239" s="50"/>
      <c r="Q239" s="50"/>
      <c r="R239" s="50"/>
      <c r="S239" s="50"/>
      <c r="T239" s="50"/>
      <c r="U239" s="50"/>
      <c r="V239" s="50"/>
      <c r="W239" s="50"/>
      <c r="X239" s="50"/>
      <c r="AT239" s="94" t="s">
        <v>586</v>
      </c>
    </row>
    <row r="240" spans="3:54" s="31" customFormat="1" ht="14.25" customHeight="1">
      <c r="D240" s="50"/>
      <c r="E240" s="50"/>
      <c r="F240" s="50"/>
      <c r="G240" s="50"/>
      <c r="H240" s="50"/>
      <c r="I240" s="50"/>
      <c r="J240" s="50"/>
      <c r="K240" s="50"/>
      <c r="L240" s="50"/>
      <c r="M240" s="50"/>
      <c r="N240" s="50"/>
      <c r="O240" s="50"/>
      <c r="P240" s="50"/>
      <c r="Q240" s="50"/>
      <c r="R240" s="50"/>
      <c r="S240" s="50"/>
      <c r="T240" s="50"/>
      <c r="U240" s="50"/>
      <c r="V240" s="50"/>
      <c r="W240" s="50"/>
      <c r="X240" s="50"/>
      <c r="AT240" s="94" t="s">
        <v>586</v>
      </c>
    </row>
    <row r="241" spans="3:49" s="31" customFormat="1" ht="17.25">
      <c r="C241" s="32" t="s">
        <v>236</v>
      </c>
      <c r="D241" s="50"/>
      <c r="E241" s="50"/>
      <c r="F241" s="50"/>
      <c r="G241" s="50"/>
      <c r="H241" s="50"/>
      <c r="I241" s="50"/>
      <c r="J241" s="50"/>
      <c r="K241" s="50"/>
      <c r="L241" s="50"/>
      <c r="M241" s="50"/>
      <c r="N241" s="50"/>
      <c r="O241" s="50"/>
      <c r="P241" s="50"/>
      <c r="Q241" s="50"/>
      <c r="R241" s="50"/>
      <c r="S241" s="50"/>
      <c r="T241" s="50"/>
      <c r="U241" s="50"/>
      <c r="V241" s="50"/>
      <c r="W241" s="29" t="s">
        <v>55</v>
      </c>
      <c r="X241" s="50"/>
      <c r="AT241" s="94" t="s">
        <v>586</v>
      </c>
    </row>
    <row r="242" spans="3:49" s="31" customFormat="1" ht="13.5">
      <c r="C242" s="47"/>
      <c r="D242" s="596">
        <f t="array" ref="D242:AS243">+TRANSPOSE('入力 _県内外'!$B$6:$C$47)</f>
        <v>1</v>
      </c>
      <c r="E242" s="596">
        <v>2</v>
      </c>
      <c r="F242" s="596">
        <v>3</v>
      </c>
      <c r="G242" s="596">
        <v>4</v>
      </c>
      <c r="H242" s="596">
        <v>5</v>
      </c>
      <c r="I242" s="596">
        <v>6</v>
      </c>
      <c r="J242" s="596">
        <v>7</v>
      </c>
      <c r="K242" s="596">
        <v>8</v>
      </c>
      <c r="L242" s="596">
        <v>9</v>
      </c>
      <c r="M242" s="596">
        <v>10</v>
      </c>
      <c r="N242" s="596">
        <v>11</v>
      </c>
      <c r="O242" s="596">
        <v>12</v>
      </c>
      <c r="P242" s="596">
        <v>13</v>
      </c>
      <c r="Q242" s="596">
        <v>14</v>
      </c>
      <c r="R242" s="596">
        <v>15</v>
      </c>
      <c r="S242" s="596">
        <v>16</v>
      </c>
      <c r="T242" s="596">
        <v>17</v>
      </c>
      <c r="U242" s="596">
        <v>18</v>
      </c>
      <c r="V242" s="596">
        <v>19</v>
      </c>
      <c r="W242" s="596">
        <v>20</v>
      </c>
      <c r="X242" s="596">
        <v>21</v>
      </c>
      <c r="Y242" s="596">
        <v>22</v>
      </c>
      <c r="Z242" s="596">
        <v>23</v>
      </c>
      <c r="AA242" s="596">
        <v>24</v>
      </c>
      <c r="AB242" s="596">
        <v>25</v>
      </c>
      <c r="AC242" s="596">
        <v>26</v>
      </c>
      <c r="AD242" s="596">
        <v>27</v>
      </c>
      <c r="AE242" s="596">
        <v>28</v>
      </c>
      <c r="AF242" s="596">
        <v>29</v>
      </c>
      <c r="AG242" s="596">
        <v>30</v>
      </c>
      <c r="AH242" s="596">
        <v>31</v>
      </c>
      <c r="AI242" s="596">
        <v>32</v>
      </c>
      <c r="AJ242" s="596">
        <v>33</v>
      </c>
      <c r="AK242" s="596">
        <v>34</v>
      </c>
      <c r="AL242" s="596">
        <v>35</v>
      </c>
      <c r="AM242" s="596">
        <v>36</v>
      </c>
      <c r="AN242" s="596">
        <v>37</v>
      </c>
      <c r="AO242" s="596">
        <v>38</v>
      </c>
      <c r="AP242" s="596">
        <v>39</v>
      </c>
      <c r="AQ242" s="596">
        <v>40</v>
      </c>
      <c r="AR242" s="596">
        <v>41</v>
      </c>
      <c r="AS242" s="596">
        <v>42</v>
      </c>
      <c r="AT242" s="94" t="s">
        <v>586</v>
      </c>
      <c r="AU242" s="94"/>
      <c r="AV242" s="47"/>
      <c r="AW242" s="94" t="s">
        <v>586</v>
      </c>
    </row>
    <row r="243" spans="3:49" s="31" customFormat="1" ht="54">
      <c r="C243" s="73" t="s">
        <v>56</v>
      </c>
      <c r="D243" s="546" t="str">
        <v>農業　　　　　</v>
      </c>
      <c r="E243" s="546" t="str">
        <v>林業　　　　　</v>
      </c>
      <c r="F243" s="546" t="str">
        <v>漁業　　　　</v>
      </c>
      <c r="G243" s="546" t="str">
        <v>鉱業</v>
      </c>
      <c r="H243" s="546" t="str">
        <v>飲食料品　　　　　　　</v>
      </c>
      <c r="I243" s="546" t="str">
        <v>繊維製品　</v>
      </c>
      <c r="J243" s="546" t="str">
        <v>パルプ・紙・木製品</v>
      </c>
      <c r="K243" s="546" t="str">
        <v>化学製品  　　　  　</v>
      </c>
      <c r="L243" s="546" t="str">
        <v>石油・石炭製品　　　</v>
      </c>
      <c r="M243" s="546" t="str">
        <v>プラスチック・ゴム</v>
      </c>
      <c r="N243" s="546" t="str">
        <v>窯業・土石製品　　</v>
      </c>
      <c r="O243" s="546" t="str">
        <v>鉄鋼　　　　　　　　</v>
      </c>
      <c r="P243" s="546" t="str">
        <v>非鉄金属　　　　　　</v>
      </c>
      <c r="Q243" s="546" t="str">
        <v>金属製品　　　　　　</v>
      </c>
      <c r="R243" s="546" t="str">
        <v>はん用機械</v>
      </c>
      <c r="S243" s="546" t="str">
        <v>生産用機械</v>
      </c>
      <c r="T243" s="546" t="str">
        <v>業務用機械</v>
      </c>
      <c r="U243" s="546" t="str">
        <v>電子部品</v>
      </c>
      <c r="V243" s="546" t="str">
        <v>電気機械　　　　　　</v>
      </c>
      <c r="W243" s="546" t="str">
        <v>情報・通信機器</v>
      </c>
      <c r="X243" s="546" t="str">
        <v>輸送機械  　　　　　</v>
      </c>
      <c r="Y243" s="546" t="str">
        <v>その他の製造工業製品</v>
      </c>
      <c r="Z243" s="546" t="str">
        <v>建設　　　　　　　　</v>
      </c>
      <c r="AA243" s="546" t="str">
        <v>電力・ガス・熱供給</v>
      </c>
      <c r="AB243" s="546" t="str">
        <v>水道</v>
      </c>
      <c r="AC243" s="546" t="str">
        <v>廃棄物処理</v>
      </c>
      <c r="AD243" s="546" t="str">
        <v>商業　　　　　　　　</v>
      </c>
      <c r="AE243" s="546" t="str">
        <v>金融・保険　　　　　</v>
      </c>
      <c r="AF243" s="546" t="str">
        <v>不動産　　　　　　　</v>
      </c>
      <c r="AG243" s="546" t="str">
        <v>運輸・郵便　　　</v>
      </c>
      <c r="AH243" s="546" t="str">
        <v>情報通信</v>
      </c>
      <c r="AI243" s="546" t="str">
        <v>公務　　　　　　　　</v>
      </c>
      <c r="AJ243" s="546" t="str">
        <v>教育・研究　　　　　</v>
      </c>
      <c r="AK243" s="546" t="str">
        <v>医療・福祉</v>
      </c>
      <c r="AL243" s="546" t="str">
        <v>その他の非営利団体サービス</v>
      </c>
      <c r="AM243" s="546" t="str">
        <v>対事業所サービス</v>
      </c>
      <c r="AN243" s="546" t="str">
        <v>宿泊業</v>
      </c>
      <c r="AO243" s="546" t="str">
        <v>飲食サービス</v>
      </c>
      <c r="AP243" s="546" t="str">
        <v>娯楽サービス</v>
      </c>
      <c r="AQ243" s="546" t="str">
        <v>対個人サービス</v>
      </c>
      <c r="AR243" s="546" t="str">
        <v>事務用品</v>
      </c>
      <c r="AS243" s="546" t="str">
        <v>分類不明</v>
      </c>
      <c r="AT243" s="94" t="s">
        <v>586</v>
      </c>
      <c r="AU243" s="94"/>
      <c r="AV243" s="30" t="s">
        <v>90</v>
      </c>
      <c r="AW243" s="94" t="s">
        <v>586</v>
      </c>
    </row>
    <row r="244" spans="3:49" s="31" customFormat="1" ht="13.5">
      <c r="C244" s="74" t="s">
        <v>114</v>
      </c>
      <c r="D244" s="75">
        <f t="shared" ref="D244:S246" si="37">D33+D150</f>
        <v>0</v>
      </c>
      <c r="E244" s="75">
        <f t="shared" si="37"/>
        <v>0</v>
      </c>
      <c r="F244" s="75">
        <f t="shared" si="37"/>
        <v>0</v>
      </c>
      <c r="G244" s="75">
        <f t="shared" si="37"/>
        <v>0</v>
      </c>
      <c r="H244" s="75">
        <f t="shared" si="37"/>
        <v>0</v>
      </c>
      <c r="I244" s="75">
        <f t="shared" si="37"/>
        <v>0</v>
      </c>
      <c r="J244" s="75">
        <f t="shared" si="37"/>
        <v>0</v>
      </c>
      <c r="K244" s="75">
        <f t="shared" si="37"/>
        <v>0</v>
      </c>
      <c r="L244" s="75">
        <f t="shared" si="37"/>
        <v>0</v>
      </c>
      <c r="M244" s="75">
        <f t="shared" si="37"/>
        <v>0</v>
      </c>
      <c r="N244" s="75">
        <f t="shared" si="37"/>
        <v>0</v>
      </c>
      <c r="O244" s="75">
        <f t="shared" si="37"/>
        <v>0</v>
      </c>
      <c r="P244" s="75">
        <f t="shared" si="37"/>
        <v>0</v>
      </c>
      <c r="Q244" s="92">
        <f t="shared" si="37"/>
        <v>0</v>
      </c>
      <c r="R244" s="92">
        <f t="shared" si="37"/>
        <v>0</v>
      </c>
      <c r="S244" s="92">
        <f t="shared" si="37"/>
        <v>0</v>
      </c>
      <c r="T244" s="92">
        <f t="shared" ref="E244:AS246" si="38">T33+T150</f>
        <v>0</v>
      </c>
      <c r="U244" s="92">
        <f t="shared" si="38"/>
        <v>0</v>
      </c>
      <c r="V244" s="92">
        <f t="shared" si="38"/>
        <v>0</v>
      </c>
      <c r="W244" s="75">
        <f t="shared" si="38"/>
        <v>0</v>
      </c>
      <c r="X244" s="75">
        <f t="shared" si="38"/>
        <v>0</v>
      </c>
      <c r="Y244" s="75">
        <f t="shared" si="38"/>
        <v>0</v>
      </c>
      <c r="Z244" s="75">
        <f t="shared" si="38"/>
        <v>0</v>
      </c>
      <c r="AA244" s="75">
        <f t="shared" si="38"/>
        <v>0</v>
      </c>
      <c r="AB244" s="75">
        <f t="shared" si="38"/>
        <v>0</v>
      </c>
      <c r="AC244" s="75">
        <f t="shared" si="38"/>
        <v>0</v>
      </c>
      <c r="AD244" s="75">
        <f t="shared" si="38"/>
        <v>0</v>
      </c>
      <c r="AE244" s="75">
        <f t="shared" si="38"/>
        <v>0</v>
      </c>
      <c r="AF244" s="75">
        <f t="shared" si="38"/>
        <v>0</v>
      </c>
      <c r="AG244" s="75">
        <f t="shared" si="38"/>
        <v>0</v>
      </c>
      <c r="AH244" s="75">
        <f t="shared" si="38"/>
        <v>0</v>
      </c>
      <c r="AI244" s="75">
        <f t="shared" si="38"/>
        <v>0</v>
      </c>
      <c r="AJ244" s="75">
        <f t="shared" si="38"/>
        <v>0</v>
      </c>
      <c r="AK244" s="75">
        <f t="shared" si="38"/>
        <v>0</v>
      </c>
      <c r="AL244" s="75">
        <f t="shared" si="38"/>
        <v>0</v>
      </c>
      <c r="AM244" s="75">
        <f t="shared" si="38"/>
        <v>0</v>
      </c>
      <c r="AN244" s="75">
        <f t="shared" si="38"/>
        <v>0</v>
      </c>
      <c r="AO244" s="75">
        <f t="shared" si="38"/>
        <v>0</v>
      </c>
      <c r="AP244" s="75">
        <f t="shared" si="38"/>
        <v>0</v>
      </c>
      <c r="AQ244" s="75">
        <f t="shared" si="38"/>
        <v>0</v>
      </c>
      <c r="AR244" s="75">
        <f t="shared" si="38"/>
        <v>0</v>
      </c>
      <c r="AS244" s="75">
        <f t="shared" si="38"/>
        <v>0</v>
      </c>
      <c r="AT244" s="94" t="s">
        <v>586</v>
      </c>
      <c r="AV244" s="568">
        <f>+SUM(D244:AS244)-X250</f>
        <v>0</v>
      </c>
    </row>
    <row r="245" spans="3:49" s="31" customFormat="1" ht="13.5">
      <c r="C245" s="77" t="s">
        <v>115</v>
      </c>
      <c r="D245" s="37">
        <f t="shared" si="37"/>
        <v>0</v>
      </c>
      <c r="E245" s="37">
        <f t="shared" si="38"/>
        <v>0</v>
      </c>
      <c r="F245" s="37">
        <f t="shared" si="38"/>
        <v>0</v>
      </c>
      <c r="G245" s="37">
        <f t="shared" si="38"/>
        <v>0</v>
      </c>
      <c r="H245" s="37">
        <f t="shared" si="38"/>
        <v>0</v>
      </c>
      <c r="I245" s="37">
        <f t="shared" si="38"/>
        <v>0</v>
      </c>
      <c r="J245" s="37">
        <f t="shared" si="38"/>
        <v>0</v>
      </c>
      <c r="K245" s="37">
        <f t="shared" si="38"/>
        <v>0</v>
      </c>
      <c r="L245" s="37">
        <f t="shared" si="38"/>
        <v>0</v>
      </c>
      <c r="M245" s="37">
        <f t="shared" si="38"/>
        <v>0</v>
      </c>
      <c r="N245" s="37">
        <f t="shared" si="38"/>
        <v>0</v>
      </c>
      <c r="O245" s="37">
        <f t="shared" si="38"/>
        <v>0</v>
      </c>
      <c r="P245" s="37">
        <f t="shared" si="38"/>
        <v>0</v>
      </c>
      <c r="Q245" s="93">
        <f t="shared" si="38"/>
        <v>0</v>
      </c>
      <c r="R245" s="93">
        <f t="shared" si="38"/>
        <v>0</v>
      </c>
      <c r="S245" s="93">
        <f t="shared" si="38"/>
        <v>0</v>
      </c>
      <c r="T245" s="93">
        <f t="shared" si="38"/>
        <v>0</v>
      </c>
      <c r="U245" s="93">
        <f t="shared" si="38"/>
        <v>0</v>
      </c>
      <c r="V245" s="93">
        <f t="shared" si="38"/>
        <v>0</v>
      </c>
      <c r="W245" s="37">
        <f t="shared" si="38"/>
        <v>0</v>
      </c>
      <c r="X245" s="37">
        <f t="shared" si="38"/>
        <v>0</v>
      </c>
      <c r="Y245" s="37">
        <f t="shared" si="38"/>
        <v>0</v>
      </c>
      <c r="Z245" s="37">
        <f t="shared" si="38"/>
        <v>0</v>
      </c>
      <c r="AA245" s="37">
        <f t="shared" si="38"/>
        <v>0</v>
      </c>
      <c r="AB245" s="37">
        <f t="shared" si="38"/>
        <v>0</v>
      </c>
      <c r="AC245" s="37">
        <f t="shared" si="38"/>
        <v>0</v>
      </c>
      <c r="AD245" s="37">
        <f t="shared" si="38"/>
        <v>0</v>
      </c>
      <c r="AE245" s="37">
        <f t="shared" si="38"/>
        <v>0</v>
      </c>
      <c r="AF245" s="37">
        <f t="shared" si="38"/>
        <v>0</v>
      </c>
      <c r="AG245" s="37">
        <f t="shared" si="38"/>
        <v>0</v>
      </c>
      <c r="AH245" s="37">
        <f t="shared" si="38"/>
        <v>0</v>
      </c>
      <c r="AI245" s="37">
        <f t="shared" si="38"/>
        <v>0</v>
      </c>
      <c r="AJ245" s="37">
        <f t="shared" si="38"/>
        <v>0</v>
      </c>
      <c r="AK245" s="37">
        <f t="shared" si="38"/>
        <v>0</v>
      </c>
      <c r="AL245" s="37">
        <f t="shared" si="38"/>
        <v>0</v>
      </c>
      <c r="AM245" s="37">
        <f t="shared" si="38"/>
        <v>0</v>
      </c>
      <c r="AN245" s="37">
        <f t="shared" si="38"/>
        <v>0</v>
      </c>
      <c r="AO245" s="37">
        <f t="shared" si="38"/>
        <v>0</v>
      </c>
      <c r="AP245" s="37">
        <f t="shared" si="38"/>
        <v>0</v>
      </c>
      <c r="AQ245" s="37">
        <f t="shared" si="38"/>
        <v>0</v>
      </c>
      <c r="AR245" s="37">
        <f t="shared" si="38"/>
        <v>0</v>
      </c>
      <c r="AS245" s="37">
        <f t="shared" si="38"/>
        <v>0</v>
      </c>
      <c r="AT245" s="94" t="s">
        <v>586</v>
      </c>
      <c r="AV245" s="568">
        <f t="shared" ref="AV245:AV247" si="39">+SUM(D245:AS245)-X251</f>
        <v>0</v>
      </c>
    </row>
    <row r="246" spans="3:49" s="31" customFormat="1" ht="13.5">
      <c r="C246" s="77" t="s">
        <v>116</v>
      </c>
      <c r="D246" s="37">
        <f t="shared" si="37"/>
        <v>0</v>
      </c>
      <c r="E246" s="37">
        <f t="shared" si="38"/>
        <v>0</v>
      </c>
      <c r="F246" s="37">
        <f t="shared" si="38"/>
        <v>0</v>
      </c>
      <c r="G246" s="37">
        <f t="shared" si="38"/>
        <v>0</v>
      </c>
      <c r="H246" s="37">
        <f t="shared" si="38"/>
        <v>0</v>
      </c>
      <c r="I246" s="37">
        <f t="shared" si="38"/>
        <v>0</v>
      </c>
      <c r="J246" s="37">
        <f t="shared" si="38"/>
        <v>0</v>
      </c>
      <c r="K246" s="37">
        <f t="shared" si="38"/>
        <v>0</v>
      </c>
      <c r="L246" s="37">
        <f t="shared" si="38"/>
        <v>0</v>
      </c>
      <c r="M246" s="37">
        <f t="shared" si="38"/>
        <v>0</v>
      </c>
      <c r="N246" s="37">
        <f t="shared" si="38"/>
        <v>0</v>
      </c>
      <c r="O246" s="37">
        <f t="shared" si="38"/>
        <v>0</v>
      </c>
      <c r="P246" s="37">
        <f t="shared" si="38"/>
        <v>0</v>
      </c>
      <c r="Q246" s="93">
        <f t="shared" si="38"/>
        <v>0</v>
      </c>
      <c r="R246" s="93">
        <f t="shared" si="38"/>
        <v>0</v>
      </c>
      <c r="S246" s="93">
        <f t="shared" si="38"/>
        <v>0</v>
      </c>
      <c r="T246" s="93">
        <f t="shared" si="38"/>
        <v>0</v>
      </c>
      <c r="U246" s="93">
        <f t="shared" si="38"/>
        <v>0</v>
      </c>
      <c r="V246" s="93">
        <f t="shared" si="38"/>
        <v>0</v>
      </c>
      <c r="W246" s="37">
        <f t="shared" si="38"/>
        <v>0</v>
      </c>
      <c r="X246" s="37">
        <f t="shared" si="38"/>
        <v>0</v>
      </c>
      <c r="Y246" s="37">
        <f t="shared" si="38"/>
        <v>0</v>
      </c>
      <c r="Z246" s="37">
        <f t="shared" si="38"/>
        <v>0</v>
      </c>
      <c r="AA246" s="37">
        <f t="shared" si="38"/>
        <v>0</v>
      </c>
      <c r="AB246" s="37">
        <f t="shared" si="38"/>
        <v>0</v>
      </c>
      <c r="AC246" s="37">
        <f t="shared" si="38"/>
        <v>0</v>
      </c>
      <c r="AD246" s="37">
        <f t="shared" si="38"/>
        <v>0</v>
      </c>
      <c r="AE246" s="37">
        <f t="shared" si="38"/>
        <v>0</v>
      </c>
      <c r="AF246" s="37">
        <f t="shared" si="38"/>
        <v>0</v>
      </c>
      <c r="AG246" s="37">
        <f t="shared" si="38"/>
        <v>0</v>
      </c>
      <c r="AH246" s="37">
        <f t="shared" si="38"/>
        <v>0</v>
      </c>
      <c r="AI246" s="37">
        <f t="shared" si="38"/>
        <v>0</v>
      </c>
      <c r="AJ246" s="37">
        <f t="shared" si="38"/>
        <v>0</v>
      </c>
      <c r="AK246" s="37">
        <f t="shared" si="38"/>
        <v>0</v>
      </c>
      <c r="AL246" s="37">
        <f t="shared" si="38"/>
        <v>0</v>
      </c>
      <c r="AM246" s="37">
        <f t="shared" si="38"/>
        <v>0</v>
      </c>
      <c r="AN246" s="37">
        <f t="shared" si="38"/>
        <v>0</v>
      </c>
      <c r="AO246" s="37">
        <f t="shared" si="38"/>
        <v>0</v>
      </c>
      <c r="AP246" s="37">
        <f t="shared" si="38"/>
        <v>0</v>
      </c>
      <c r="AQ246" s="37">
        <f t="shared" si="38"/>
        <v>0</v>
      </c>
      <c r="AR246" s="37">
        <f t="shared" si="38"/>
        <v>0</v>
      </c>
      <c r="AS246" s="37">
        <f t="shared" si="38"/>
        <v>0</v>
      </c>
      <c r="AT246" s="94" t="s">
        <v>586</v>
      </c>
      <c r="AV246" s="568">
        <f t="shared" si="39"/>
        <v>0</v>
      </c>
    </row>
    <row r="247" spans="3:49" s="31" customFormat="1" ht="13.5">
      <c r="C247" s="77" t="s">
        <v>107</v>
      </c>
      <c r="D247" s="37">
        <f t="shared" ref="D247" si="40">SUM(D244:D246)</f>
        <v>0</v>
      </c>
      <c r="E247" s="37">
        <f t="shared" ref="E247:AS247" si="41">SUM(E244:E246)</f>
        <v>0</v>
      </c>
      <c r="F247" s="37">
        <f t="shared" si="41"/>
        <v>0</v>
      </c>
      <c r="G247" s="37">
        <f t="shared" si="41"/>
        <v>0</v>
      </c>
      <c r="H247" s="37">
        <f t="shared" si="41"/>
        <v>0</v>
      </c>
      <c r="I247" s="37">
        <f t="shared" si="41"/>
        <v>0</v>
      </c>
      <c r="J247" s="37">
        <f t="shared" si="41"/>
        <v>0</v>
      </c>
      <c r="K247" s="37">
        <f t="shared" si="41"/>
        <v>0</v>
      </c>
      <c r="L247" s="37">
        <f t="shared" si="41"/>
        <v>0</v>
      </c>
      <c r="M247" s="37">
        <f t="shared" si="41"/>
        <v>0</v>
      </c>
      <c r="N247" s="37">
        <f t="shared" si="41"/>
        <v>0</v>
      </c>
      <c r="O247" s="37">
        <f t="shared" si="41"/>
        <v>0</v>
      </c>
      <c r="P247" s="37">
        <f t="shared" si="41"/>
        <v>0</v>
      </c>
      <c r="Q247" s="93">
        <f t="shared" si="41"/>
        <v>0</v>
      </c>
      <c r="R247" s="93">
        <f t="shared" si="41"/>
        <v>0</v>
      </c>
      <c r="S247" s="93">
        <f t="shared" si="41"/>
        <v>0</v>
      </c>
      <c r="T247" s="93">
        <f t="shared" si="41"/>
        <v>0</v>
      </c>
      <c r="U247" s="93">
        <f t="shared" si="41"/>
        <v>0</v>
      </c>
      <c r="V247" s="93">
        <f t="shared" si="41"/>
        <v>0</v>
      </c>
      <c r="W247" s="37">
        <f t="shared" si="41"/>
        <v>0</v>
      </c>
      <c r="X247" s="41">
        <f t="shared" si="41"/>
        <v>0</v>
      </c>
      <c r="Y247" s="41">
        <f t="shared" si="41"/>
        <v>0</v>
      </c>
      <c r="Z247" s="41">
        <f t="shared" si="41"/>
        <v>0</v>
      </c>
      <c r="AA247" s="41">
        <f t="shared" si="41"/>
        <v>0</v>
      </c>
      <c r="AB247" s="41">
        <f t="shared" si="41"/>
        <v>0</v>
      </c>
      <c r="AC247" s="41">
        <f t="shared" si="41"/>
        <v>0</v>
      </c>
      <c r="AD247" s="41">
        <f t="shared" si="41"/>
        <v>0</v>
      </c>
      <c r="AE247" s="41">
        <f t="shared" si="41"/>
        <v>0</v>
      </c>
      <c r="AF247" s="41">
        <f t="shared" si="41"/>
        <v>0</v>
      </c>
      <c r="AG247" s="41">
        <f t="shared" si="41"/>
        <v>0</v>
      </c>
      <c r="AH247" s="41">
        <f t="shared" si="41"/>
        <v>0</v>
      </c>
      <c r="AI247" s="41">
        <f t="shared" si="41"/>
        <v>0</v>
      </c>
      <c r="AJ247" s="41">
        <f t="shared" si="41"/>
        <v>0</v>
      </c>
      <c r="AK247" s="41">
        <f t="shared" si="41"/>
        <v>0</v>
      </c>
      <c r="AL247" s="41">
        <f t="shared" si="41"/>
        <v>0</v>
      </c>
      <c r="AM247" s="41">
        <f t="shared" si="41"/>
        <v>0</v>
      </c>
      <c r="AN247" s="41">
        <f t="shared" si="41"/>
        <v>0</v>
      </c>
      <c r="AO247" s="41">
        <f t="shared" si="41"/>
        <v>0</v>
      </c>
      <c r="AP247" s="41">
        <f t="shared" si="41"/>
        <v>0</v>
      </c>
      <c r="AQ247" s="41">
        <f t="shared" si="41"/>
        <v>0</v>
      </c>
      <c r="AR247" s="41">
        <f t="shared" si="41"/>
        <v>0</v>
      </c>
      <c r="AS247" s="41">
        <f t="shared" si="41"/>
        <v>0</v>
      </c>
      <c r="AT247" s="94" t="s">
        <v>586</v>
      </c>
      <c r="AV247" s="568">
        <f t="shared" si="39"/>
        <v>0</v>
      </c>
    </row>
    <row r="248" spans="3:49" s="31" customFormat="1" ht="13.5">
      <c r="C248" s="47"/>
      <c r="D248" s="545">
        <f t="array" ref="D248:W249">+Z242:AS243</f>
        <v>23</v>
      </c>
      <c r="E248" s="545">
        <v>24</v>
      </c>
      <c r="F248" s="545">
        <v>25</v>
      </c>
      <c r="G248" s="545">
        <v>26</v>
      </c>
      <c r="H248" s="545">
        <v>27</v>
      </c>
      <c r="I248" s="545">
        <v>28</v>
      </c>
      <c r="J248" s="545">
        <v>29</v>
      </c>
      <c r="K248" s="545">
        <v>30</v>
      </c>
      <c r="L248" s="545">
        <v>31</v>
      </c>
      <c r="M248" s="545">
        <v>32</v>
      </c>
      <c r="N248" s="545">
        <v>33</v>
      </c>
      <c r="O248" s="545">
        <v>34</v>
      </c>
      <c r="P248" s="545">
        <v>35</v>
      </c>
      <c r="Q248" s="545">
        <v>36</v>
      </c>
      <c r="R248" s="545">
        <v>37</v>
      </c>
      <c r="S248" s="545">
        <v>38</v>
      </c>
      <c r="T248" s="545">
        <v>39</v>
      </c>
      <c r="U248" s="545">
        <v>40</v>
      </c>
      <c r="V248" s="545">
        <v>41</v>
      </c>
      <c r="W248" s="545">
        <v>42</v>
      </c>
      <c r="X248" s="545"/>
      <c r="Z248" s="94"/>
      <c r="AA248" s="94" t="s">
        <v>674</v>
      </c>
      <c r="AT248" s="94" t="s">
        <v>586</v>
      </c>
    </row>
    <row r="249" spans="3:49" s="31" customFormat="1" ht="54">
      <c r="C249" s="73" t="s">
        <v>56</v>
      </c>
      <c r="D249" s="546" t="str">
        <v>建設　　　　　　　　</v>
      </c>
      <c r="E249" s="546" t="str">
        <v>電力・ガス・熱供給</v>
      </c>
      <c r="F249" s="546" t="str">
        <v>水道</v>
      </c>
      <c r="G249" s="546" t="str">
        <v>廃棄物処理</v>
      </c>
      <c r="H249" s="546" t="str">
        <v>商業　　　　　　　　</v>
      </c>
      <c r="I249" s="546" t="str">
        <v>金融・保険　　　　　</v>
      </c>
      <c r="J249" s="546" t="str">
        <v>不動産　　　　　　　</v>
      </c>
      <c r="K249" s="546" t="str">
        <v>運輸・郵便　　　</v>
      </c>
      <c r="L249" s="546" t="str">
        <v>情報通信</v>
      </c>
      <c r="M249" s="546" t="str">
        <v>公務　　　　　　　　</v>
      </c>
      <c r="N249" s="546" t="str">
        <v>教育・研究　　　　　</v>
      </c>
      <c r="O249" s="546" t="str">
        <v>医療・福祉</v>
      </c>
      <c r="P249" s="546" t="str">
        <v>その他の非営利団体サービス</v>
      </c>
      <c r="Q249" s="546" t="str">
        <v>対事業所サービス</v>
      </c>
      <c r="R249" s="546" t="str">
        <v>宿泊業</v>
      </c>
      <c r="S249" s="546" t="str">
        <v>飲食サービス</v>
      </c>
      <c r="T249" s="546" t="str">
        <v>娯楽サービス</v>
      </c>
      <c r="U249" s="546" t="str">
        <v>対個人サービス</v>
      </c>
      <c r="V249" s="546" t="str">
        <v>事務用品</v>
      </c>
      <c r="W249" s="546" t="str">
        <v>分類不明</v>
      </c>
      <c r="X249" s="546" t="s">
        <v>90</v>
      </c>
      <c r="Z249" s="94"/>
      <c r="AA249" s="94" t="s">
        <v>674</v>
      </c>
      <c r="AT249" s="94" t="s">
        <v>586</v>
      </c>
    </row>
    <row r="250" spans="3:49" s="31" customFormat="1" ht="13.5">
      <c r="C250" s="74" t="s">
        <v>114</v>
      </c>
      <c r="D250" s="75">
        <f t="array" ref="D250:W253">+Z244:AS247</f>
        <v>0</v>
      </c>
      <c r="E250" s="75">
        <v>0</v>
      </c>
      <c r="F250" s="75">
        <v>0</v>
      </c>
      <c r="G250" s="75">
        <v>0</v>
      </c>
      <c r="H250" s="75">
        <v>0</v>
      </c>
      <c r="I250" s="75">
        <v>0</v>
      </c>
      <c r="J250" s="75">
        <v>0</v>
      </c>
      <c r="K250" s="75">
        <v>0</v>
      </c>
      <c r="L250" s="75">
        <v>0</v>
      </c>
      <c r="M250" s="75">
        <v>0</v>
      </c>
      <c r="N250" s="75">
        <v>0</v>
      </c>
      <c r="O250" s="75">
        <v>0</v>
      </c>
      <c r="P250" s="75">
        <v>0</v>
      </c>
      <c r="Q250" s="92">
        <v>0</v>
      </c>
      <c r="R250" s="92">
        <v>0</v>
      </c>
      <c r="S250" s="92">
        <v>0</v>
      </c>
      <c r="T250" s="92">
        <v>0</v>
      </c>
      <c r="U250" s="92">
        <v>0</v>
      </c>
      <c r="V250" s="92">
        <v>0</v>
      </c>
      <c r="W250" s="75">
        <v>0</v>
      </c>
      <c r="X250" s="75">
        <f>SUM(D244:Y244,D250:W250)</f>
        <v>0</v>
      </c>
      <c r="Z250" s="94"/>
      <c r="AA250" s="94">
        <f>+AV244</f>
        <v>0</v>
      </c>
      <c r="AT250" s="94" t="s">
        <v>586</v>
      </c>
    </row>
    <row r="251" spans="3:49" s="31" customFormat="1" ht="14.25" customHeight="1">
      <c r="C251" s="77" t="s">
        <v>115</v>
      </c>
      <c r="D251" s="93">
        <v>0</v>
      </c>
      <c r="E251" s="93">
        <v>0</v>
      </c>
      <c r="F251" s="93">
        <v>0</v>
      </c>
      <c r="G251" s="93">
        <v>0</v>
      </c>
      <c r="H251" s="93">
        <v>0</v>
      </c>
      <c r="I251" s="93">
        <v>0</v>
      </c>
      <c r="J251" s="93">
        <v>0</v>
      </c>
      <c r="K251" s="93">
        <v>0</v>
      </c>
      <c r="L251" s="93">
        <v>0</v>
      </c>
      <c r="M251" s="93">
        <v>0</v>
      </c>
      <c r="N251" s="93">
        <v>0</v>
      </c>
      <c r="O251" s="93">
        <v>0</v>
      </c>
      <c r="P251" s="93">
        <v>0</v>
      </c>
      <c r="Q251" s="93">
        <v>0</v>
      </c>
      <c r="R251" s="93">
        <v>0</v>
      </c>
      <c r="S251" s="93">
        <v>0</v>
      </c>
      <c r="T251" s="93">
        <v>0</v>
      </c>
      <c r="U251" s="93">
        <v>0</v>
      </c>
      <c r="V251" s="93">
        <v>0</v>
      </c>
      <c r="W251" s="37">
        <v>0</v>
      </c>
      <c r="X251" s="37">
        <f>SUM(D245:Y245,D251:W251)</f>
        <v>0</v>
      </c>
      <c r="Z251" s="94"/>
      <c r="AA251" s="94">
        <f>+AV245</f>
        <v>0</v>
      </c>
      <c r="AT251" s="94" t="s">
        <v>586</v>
      </c>
    </row>
    <row r="252" spans="3:49" s="31" customFormat="1" ht="14.25" customHeight="1">
      <c r="C252" s="77" t="s">
        <v>116</v>
      </c>
      <c r="D252" s="37">
        <v>0</v>
      </c>
      <c r="E252" s="37">
        <v>0</v>
      </c>
      <c r="F252" s="37">
        <v>0</v>
      </c>
      <c r="G252" s="37">
        <v>0</v>
      </c>
      <c r="H252" s="37">
        <v>0</v>
      </c>
      <c r="I252" s="37">
        <v>0</v>
      </c>
      <c r="J252" s="37">
        <v>0</v>
      </c>
      <c r="K252" s="37">
        <v>0</v>
      </c>
      <c r="L252" s="37">
        <v>0</v>
      </c>
      <c r="M252" s="37">
        <v>0</v>
      </c>
      <c r="N252" s="37">
        <v>0</v>
      </c>
      <c r="O252" s="37">
        <v>0</v>
      </c>
      <c r="P252" s="37">
        <v>0</v>
      </c>
      <c r="Q252" s="93">
        <v>0</v>
      </c>
      <c r="R252" s="93">
        <v>0</v>
      </c>
      <c r="S252" s="93">
        <v>0</v>
      </c>
      <c r="T252" s="93">
        <v>0</v>
      </c>
      <c r="U252" s="93">
        <v>0</v>
      </c>
      <c r="V252" s="93">
        <v>0</v>
      </c>
      <c r="W252" s="37">
        <v>0</v>
      </c>
      <c r="X252" s="37">
        <f>SUM(D246:Y246,D252:W252)</f>
        <v>0</v>
      </c>
      <c r="Z252" s="94"/>
      <c r="AA252" s="94">
        <f>+AV246</f>
        <v>0</v>
      </c>
      <c r="AT252" s="94" t="s">
        <v>586</v>
      </c>
    </row>
    <row r="253" spans="3:49" s="31" customFormat="1" ht="14.25" customHeight="1">
      <c r="C253" s="79" t="s">
        <v>107</v>
      </c>
      <c r="D253" s="41">
        <v>0</v>
      </c>
      <c r="E253" s="41">
        <v>0</v>
      </c>
      <c r="F253" s="41">
        <v>0</v>
      </c>
      <c r="G253" s="41">
        <v>0</v>
      </c>
      <c r="H253" s="41">
        <v>0</v>
      </c>
      <c r="I253" s="41">
        <v>0</v>
      </c>
      <c r="J253" s="41">
        <v>0</v>
      </c>
      <c r="K253" s="41">
        <v>0</v>
      </c>
      <c r="L253" s="41">
        <v>0</v>
      </c>
      <c r="M253" s="41">
        <v>0</v>
      </c>
      <c r="N253" s="41">
        <v>0</v>
      </c>
      <c r="O253" s="41">
        <v>0</v>
      </c>
      <c r="P253" s="41">
        <v>0</v>
      </c>
      <c r="Q253" s="41">
        <v>0</v>
      </c>
      <c r="R253" s="41">
        <v>0</v>
      </c>
      <c r="S253" s="41">
        <v>0</v>
      </c>
      <c r="T253" s="41">
        <v>0</v>
      </c>
      <c r="U253" s="41">
        <v>0</v>
      </c>
      <c r="V253" s="41">
        <v>0</v>
      </c>
      <c r="W253" s="41">
        <v>0</v>
      </c>
      <c r="X253" s="41">
        <f>SUM(D247:Y247,D253:W253)</f>
        <v>0</v>
      </c>
      <c r="Z253" s="94"/>
      <c r="AA253" s="94">
        <f>+AV247</f>
        <v>0</v>
      </c>
      <c r="AT253" s="94" t="s">
        <v>586</v>
      </c>
    </row>
    <row r="254" spans="3:49" s="31" customFormat="1" ht="15" customHeight="1">
      <c r="D254" s="50"/>
      <c r="E254" s="50"/>
      <c r="F254" s="50"/>
      <c r="G254" s="50"/>
      <c r="H254" s="50"/>
      <c r="I254" s="50"/>
      <c r="J254" s="50"/>
      <c r="K254" s="50"/>
      <c r="L254" s="50"/>
      <c r="M254" s="50"/>
      <c r="N254" s="50"/>
      <c r="O254" s="50"/>
      <c r="P254" s="50"/>
      <c r="Q254" s="50"/>
      <c r="R254" s="50"/>
      <c r="S254" s="50"/>
      <c r="T254" s="50"/>
      <c r="U254" s="50"/>
      <c r="V254" s="50"/>
      <c r="W254" s="50"/>
      <c r="X254" s="50"/>
      <c r="AT254" s="94" t="s">
        <v>586</v>
      </c>
    </row>
    <row r="255" spans="3:49" s="31" customFormat="1" ht="17.25">
      <c r="C255" s="32" t="s">
        <v>237</v>
      </c>
      <c r="D255" s="50"/>
      <c r="E255" s="50"/>
      <c r="F255" s="50"/>
      <c r="G255" s="50"/>
      <c r="H255" s="50"/>
      <c r="I255" s="50"/>
      <c r="J255" s="50"/>
      <c r="K255" s="50"/>
      <c r="L255" s="50"/>
      <c r="M255" s="50"/>
      <c r="N255" s="50"/>
      <c r="O255" s="50"/>
      <c r="P255" s="50"/>
      <c r="Q255" s="50"/>
      <c r="R255" s="50"/>
      <c r="S255" s="50"/>
      <c r="T255" s="50"/>
      <c r="U255" s="50"/>
      <c r="V255" s="50"/>
      <c r="W255" s="29" t="s">
        <v>55</v>
      </c>
      <c r="X255" s="50"/>
      <c r="AT255" s="94" t="s">
        <v>586</v>
      </c>
    </row>
    <row r="256" spans="3:49" s="31" customFormat="1" ht="12.95" customHeight="1">
      <c r="C256" s="47"/>
      <c r="D256" s="596">
        <f t="array" ref="D256:AS257">+TRANSPOSE('入力 _県内外'!$B$6:$C$47)</f>
        <v>1</v>
      </c>
      <c r="E256" s="596">
        <v>2</v>
      </c>
      <c r="F256" s="596">
        <v>3</v>
      </c>
      <c r="G256" s="596">
        <v>4</v>
      </c>
      <c r="H256" s="596">
        <v>5</v>
      </c>
      <c r="I256" s="596">
        <v>6</v>
      </c>
      <c r="J256" s="596">
        <v>7</v>
      </c>
      <c r="K256" s="596">
        <v>8</v>
      </c>
      <c r="L256" s="596">
        <v>9</v>
      </c>
      <c r="M256" s="596">
        <v>10</v>
      </c>
      <c r="N256" s="596">
        <v>11</v>
      </c>
      <c r="O256" s="596">
        <v>12</v>
      </c>
      <c r="P256" s="596">
        <v>13</v>
      </c>
      <c r="Q256" s="596">
        <v>14</v>
      </c>
      <c r="R256" s="596">
        <v>15</v>
      </c>
      <c r="S256" s="596">
        <v>16</v>
      </c>
      <c r="T256" s="596">
        <v>17</v>
      </c>
      <c r="U256" s="596">
        <v>18</v>
      </c>
      <c r="V256" s="596">
        <v>19</v>
      </c>
      <c r="W256" s="596">
        <v>20</v>
      </c>
      <c r="X256" s="596">
        <v>21</v>
      </c>
      <c r="Y256" s="596">
        <v>22</v>
      </c>
      <c r="Z256" s="596">
        <v>23</v>
      </c>
      <c r="AA256" s="596">
        <v>24</v>
      </c>
      <c r="AB256" s="596">
        <v>25</v>
      </c>
      <c r="AC256" s="596">
        <v>26</v>
      </c>
      <c r="AD256" s="596">
        <v>27</v>
      </c>
      <c r="AE256" s="596">
        <v>28</v>
      </c>
      <c r="AF256" s="596">
        <v>29</v>
      </c>
      <c r="AG256" s="596">
        <v>30</v>
      </c>
      <c r="AH256" s="596">
        <v>31</v>
      </c>
      <c r="AI256" s="596">
        <v>32</v>
      </c>
      <c r="AJ256" s="596">
        <v>33</v>
      </c>
      <c r="AK256" s="596">
        <v>34</v>
      </c>
      <c r="AL256" s="596">
        <v>35</v>
      </c>
      <c r="AM256" s="596">
        <v>36</v>
      </c>
      <c r="AN256" s="596">
        <v>37</v>
      </c>
      <c r="AO256" s="596">
        <v>38</v>
      </c>
      <c r="AP256" s="596">
        <v>39</v>
      </c>
      <c r="AQ256" s="596">
        <v>40</v>
      </c>
      <c r="AR256" s="596">
        <v>41</v>
      </c>
      <c r="AS256" s="596">
        <v>42</v>
      </c>
      <c r="AT256" s="94" t="s">
        <v>586</v>
      </c>
      <c r="AU256" s="94"/>
      <c r="AV256" s="47"/>
      <c r="AW256" s="94" t="s">
        <v>586</v>
      </c>
    </row>
    <row r="257" spans="3:49" s="31" customFormat="1" ht="54">
      <c r="C257" s="73" t="s">
        <v>56</v>
      </c>
      <c r="D257" s="546" t="str">
        <v>農業　　　　　</v>
      </c>
      <c r="E257" s="546" t="str">
        <v>林業　　　　　</v>
      </c>
      <c r="F257" s="546" t="str">
        <v>漁業　　　　</v>
      </c>
      <c r="G257" s="546" t="str">
        <v>鉱業</v>
      </c>
      <c r="H257" s="546" t="str">
        <v>飲食料品　　　　　　　</v>
      </c>
      <c r="I257" s="546" t="str">
        <v>繊維製品　</v>
      </c>
      <c r="J257" s="546" t="str">
        <v>パルプ・紙・木製品</v>
      </c>
      <c r="K257" s="546" t="str">
        <v>化学製品  　　　  　</v>
      </c>
      <c r="L257" s="546" t="str">
        <v>石油・石炭製品　　　</v>
      </c>
      <c r="M257" s="546" t="str">
        <v>プラスチック・ゴム</v>
      </c>
      <c r="N257" s="546" t="str">
        <v>窯業・土石製品　　</v>
      </c>
      <c r="O257" s="546" t="str">
        <v>鉄鋼　　　　　　　　</v>
      </c>
      <c r="P257" s="546" t="str">
        <v>非鉄金属　　　　　　</v>
      </c>
      <c r="Q257" s="546" t="str">
        <v>金属製品　　　　　　</v>
      </c>
      <c r="R257" s="546" t="str">
        <v>はん用機械</v>
      </c>
      <c r="S257" s="546" t="str">
        <v>生産用機械</v>
      </c>
      <c r="T257" s="546" t="str">
        <v>業務用機械</v>
      </c>
      <c r="U257" s="546" t="str">
        <v>電子部品</v>
      </c>
      <c r="V257" s="546" t="str">
        <v>電気機械　　　　　　</v>
      </c>
      <c r="W257" s="546" t="str">
        <v>情報・通信機器</v>
      </c>
      <c r="X257" s="546" t="str">
        <v>輸送機械  　　　　　</v>
      </c>
      <c r="Y257" s="546" t="str">
        <v>その他の製造工業製品</v>
      </c>
      <c r="Z257" s="546" t="str">
        <v>建設　　　　　　　　</v>
      </c>
      <c r="AA257" s="546" t="str">
        <v>電力・ガス・熱供給</v>
      </c>
      <c r="AB257" s="546" t="str">
        <v>水道</v>
      </c>
      <c r="AC257" s="546" t="str">
        <v>廃棄物処理</v>
      </c>
      <c r="AD257" s="546" t="str">
        <v>商業　　　　　　　　</v>
      </c>
      <c r="AE257" s="546" t="str">
        <v>金融・保険　　　　　</v>
      </c>
      <c r="AF257" s="546" t="str">
        <v>不動産　　　　　　　</v>
      </c>
      <c r="AG257" s="546" t="str">
        <v>運輸・郵便　　　</v>
      </c>
      <c r="AH257" s="546" t="str">
        <v>情報通信</v>
      </c>
      <c r="AI257" s="546" t="str">
        <v>公務　　　　　　　　</v>
      </c>
      <c r="AJ257" s="546" t="str">
        <v>教育・研究　　　　　</v>
      </c>
      <c r="AK257" s="546" t="str">
        <v>医療・福祉</v>
      </c>
      <c r="AL257" s="546" t="str">
        <v>その他の非営利団体サービス</v>
      </c>
      <c r="AM257" s="546" t="str">
        <v>対事業所サービス</v>
      </c>
      <c r="AN257" s="546" t="str">
        <v>宿泊業</v>
      </c>
      <c r="AO257" s="546" t="str">
        <v>飲食サービス</v>
      </c>
      <c r="AP257" s="546" t="str">
        <v>娯楽サービス</v>
      </c>
      <c r="AQ257" s="546" t="str">
        <v>対個人サービス</v>
      </c>
      <c r="AR257" s="546" t="str">
        <v>事務用品</v>
      </c>
      <c r="AS257" s="546" t="str">
        <v>分類不明</v>
      </c>
      <c r="AT257" s="94" t="s">
        <v>586</v>
      </c>
      <c r="AU257" s="94"/>
      <c r="AV257" s="30" t="s">
        <v>90</v>
      </c>
      <c r="AW257" s="94" t="s">
        <v>586</v>
      </c>
    </row>
    <row r="258" spans="3:49" s="31" customFormat="1" ht="13.5">
      <c r="C258" s="74" t="s">
        <v>114</v>
      </c>
      <c r="D258" s="75">
        <f t="shared" ref="D258:S260" si="42">D74+D191</f>
        <v>0</v>
      </c>
      <c r="E258" s="75">
        <f t="shared" si="42"/>
        <v>0</v>
      </c>
      <c r="F258" s="75">
        <f t="shared" si="42"/>
        <v>0</v>
      </c>
      <c r="G258" s="75">
        <f t="shared" si="42"/>
        <v>0</v>
      </c>
      <c r="H258" s="75">
        <f t="shared" si="42"/>
        <v>0</v>
      </c>
      <c r="I258" s="75">
        <f t="shared" si="42"/>
        <v>0</v>
      </c>
      <c r="J258" s="75">
        <f t="shared" si="42"/>
        <v>0</v>
      </c>
      <c r="K258" s="75">
        <f t="shared" si="42"/>
        <v>0</v>
      </c>
      <c r="L258" s="75">
        <f t="shared" si="42"/>
        <v>0</v>
      </c>
      <c r="M258" s="75">
        <f t="shared" si="42"/>
        <v>0</v>
      </c>
      <c r="N258" s="75">
        <f t="shared" si="42"/>
        <v>0</v>
      </c>
      <c r="O258" s="75">
        <f t="shared" si="42"/>
        <v>0</v>
      </c>
      <c r="P258" s="75">
        <f t="shared" si="42"/>
        <v>0</v>
      </c>
      <c r="Q258" s="92">
        <f t="shared" si="42"/>
        <v>0</v>
      </c>
      <c r="R258" s="92">
        <f t="shared" si="42"/>
        <v>0</v>
      </c>
      <c r="S258" s="92">
        <f t="shared" si="42"/>
        <v>0</v>
      </c>
      <c r="T258" s="92">
        <f t="shared" ref="E258:AS260" si="43">T74+T191</f>
        <v>0</v>
      </c>
      <c r="U258" s="92">
        <f t="shared" si="43"/>
        <v>0</v>
      </c>
      <c r="V258" s="92">
        <f t="shared" si="43"/>
        <v>0</v>
      </c>
      <c r="W258" s="75">
        <f t="shared" si="43"/>
        <v>0</v>
      </c>
      <c r="X258" s="75">
        <f t="shared" si="43"/>
        <v>0</v>
      </c>
      <c r="Y258" s="75">
        <f t="shared" si="43"/>
        <v>0</v>
      </c>
      <c r="Z258" s="75">
        <f t="shared" si="43"/>
        <v>0</v>
      </c>
      <c r="AA258" s="75">
        <f t="shared" si="43"/>
        <v>0</v>
      </c>
      <c r="AB258" s="75">
        <f t="shared" si="43"/>
        <v>0</v>
      </c>
      <c r="AC258" s="75">
        <f t="shared" si="43"/>
        <v>0</v>
      </c>
      <c r="AD258" s="75">
        <f t="shared" si="43"/>
        <v>0</v>
      </c>
      <c r="AE258" s="75">
        <f t="shared" si="43"/>
        <v>0</v>
      </c>
      <c r="AF258" s="75">
        <f t="shared" si="43"/>
        <v>0</v>
      </c>
      <c r="AG258" s="75">
        <f t="shared" si="43"/>
        <v>0</v>
      </c>
      <c r="AH258" s="75">
        <f t="shared" si="43"/>
        <v>0</v>
      </c>
      <c r="AI258" s="75">
        <f t="shared" si="43"/>
        <v>0</v>
      </c>
      <c r="AJ258" s="75">
        <f t="shared" si="43"/>
        <v>0</v>
      </c>
      <c r="AK258" s="75">
        <f t="shared" si="43"/>
        <v>0</v>
      </c>
      <c r="AL258" s="75">
        <f t="shared" si="43"/>
        <v>0</v>
      </c>
      <c r="AM258" s="75">
        <f t="shared" si="43"/>
        <v>0</v>
      </c>
      <c r="AN258" s="75">
        <f t="shared" si="43"/>
        <v>0</v>
      </c>
      <c r="AO258" s="75">
        <f t="shared" si="43"/>
        <v>0</v>
      </c>
      <c r="AP258" s="75">
        <f t="shared" si="43"/>
        <v>0</v>
      </c>
      <c r="AQ258" s="75">
        <f t="shared" si="43"/>
        <v>0</v>
      </c>
      <c r="AR258" s="75">
        <f t="shared" si="43"/>
        <v>0</v>
      </c>
      <c r="AS258" s="75">
        <f t="shared" si="43"/>
        <v>0</v>
      </c>
      <c r="AT258" s="94" t="s">
        <v>586</v>
      </c>
      <c r="AV258" s="568">
        <f>+SUM(D258:AS258)-X264</f>
        <v>0</v>
      </c>
    </row>
    <row r="259" spans="3:49" s="31" customFormat="1" ht="13.5">
      <c r="C259" s="77" t="s">
        <v>115</v>
      </c>
      <c r="D259" s="37">
        <f t="shared" si="42"/>
        <v>0</v>
      </c>
      <c r="E259" s="37">
        <f t="shared" si="43"/>
        <v>0</v>
      </c>
      <c r="F259" s="37">
        <f t="shared" si="43"/>
        <v>0</v>
      </c>
      <c r="G259" s="37">
        <f t="shared" si="43"/>
        <v>0</v>
      </c>
      <c r="H259" s="37">
        <f t="shared" si="43"/>
        <v>0</v>
      </c>
      <c r="I259" s="37">
        <f t="shared" si="43"/>
        <v>0</v>
      </c>
      <c r="J259" s="37">
        <f t="shared" si="43"/>
        <v>0</v>
      </c>
      <c r="K259" s="37">
        <f t="shared" si="43"/>
        <v>0</v>
      </c>
      <c r="L259" s="37">
        <f t="shared" si="43"/>
        <v>0</v>
      </c>
      <c r="M259" s="37">
        <f t="shared" si="43"/>
        <v>0</v>
      </c>
      <c r="N259" s="37">
        <f t="shared" si="43"/>
        <v>0</v>
      </c>
      <c r="O259" s="37">
        <f t="shared" si="43"/>
        <v>0</v>
      </c>
      <c r="P259" s="37">
        <f t="shared" si="43"/>
        <v>0</v>
      </c>
      <c r="Q259" s="93">
        <f t="shared" si="43"/>
        <v>0</v>
      </c>
      <c r="R259" s="93">
        <f t="shared" si="43"/>
        <v>0</v>
      </c>
      <c r="S259" s="93">
        <f t="shared" si="43"/>
        <v>0</v>
      </c>
      <c r="T259" s="93">
        <f t="shared" si="43"/>
        <v>0</v>
      </c>
      <c r="U259" s="93">
        <f t="shared" si="43"/>
        <v>0</v>
      </c>
      <c r="V259" s="93">
        <f t="shared" si="43"/>
        <v>0</v>
      </c>
      <c r="W259" s="37">
        <f t="shared" si="43"/>
        <v>0</v>
      </c>
      <c r="X259" s="37">
        <f t="shared" si="43"/>
        <v>0</v>
      </c>
      <c r="Y259" s="37">
        <f t="shared" si="43"/>
        <v>0</v>
      </c>
      <c r="Z259" s="37">
        <f t="shared" si="43"/>
        <v>0</v>
      </c>
      <c r="AA259" s="37">
        <f t="shared" si="43"/>
        <v>0</v>
      </c>
      <c r="AB259" s="37">
        <f t="shared" si="43"/>
        <v>0</v>
      </c>
      <c r="AC259" s="37">
        <f t="shared" si="43"/>
        <v>0</v>
      </c>
      <c r="AD259" s="37">
        <f t="shared" si="43"/>
        <v>0</v>
      </c>
      <c r="AE259" s="37">
        <f t="shared" si="43"/>
        <v>0</v>
      </c>
      <c r="AF259" s="37">
        <f t="shared" si="43"/>
        <v>0</v>
      </c>
      <c r="AG259" s="37">
        <f t="shared" si="43"/>
        <v>0</v>
      </c>
      <c r="AH259" s="37">
        <f t="shared" si="43"/>
        <v>0</v>
      </c>
      <c r="AI259" s="37">
        <f t="shared" si="43"/>
        <v>0</v>
      </c>
      <c r="AJ259" s="37">
        <f t="shared" si="43"/>
        <v>0</v>
      </c>
      <c r="AK259" s="37">
        <f t="shared" si="43"/>
        <v>0</v>
      </c>
      <c r="AL259" s="37">
        <f t="shared" si="43"/>
        <v>0</v>
      </c>
      <c r="AM259" s="37">
        <f t="shared" si="43"/>
        <v>0</v>
      </c>
      <c r="AN259" s="37">
        <f t="shared" si="43"/>
        <v>0</v>
      </c>
      <c r="AO259" s="37">
        <f t="shared" si="43"/>
        <v>0</v>
      </c>
      <c r="AP259" s="37">
        <f t="shared" si="43"/>
        <v>0</v>
      </c>
      <c r="AQ259" s="37">
        <f t="shared" si="43"/>
        <v>0</v>
      </c>
      <c r="AR259" s="37">
        <f t="shared" si="43"/>
        <v>0</v>
      </c>
      <c r="AS259" s="37">
        <f t="shared" si="43"/>
        <v>0</v>
      </c>
      <c r="AT259" s="94" t="s">
        <v>586</v>
      </c>
      <c r="AV259" s="568">
        <f t="shared" ref="AV259:AV261" si="44">+SUM(D259:AS259)-X265</f>
        <v>0</v>
      </c>
    </row>
    <row r="260" spans="3:49" s="31" customFormat="1" ht="13.5">
      <c r="C260" s="77" t="s">
        <v>116</v>
      </c>
      <c r="D260" s="37">
        <f t="shared" si="42"/>
        <v>0</v>
      </c>
      <c r="E260" s="37">
        <f t="shared" si="43"/>
        <v>0</v>
      </c>
      <c r="F260" s="37">
        <f t="shared" si="43"/>
        <v>0</v>
      </c>
      <c r="G260" s="37">
        <f t="shared" si="43"/>
        <v>0</v>
      </c>
      <c r="H260" s="37">
        <f t="shared" si="43"/>
        <v>0</v>
      </c>
      <c r="I260" s="37">
        <f t="shared" si="43"/>
        <v>0</v>
      </c>
      <c r="J260" s="37">
        <f t="shared" si="43"/>
        <v>0</v>
      </c>
      <c r="K260" s="37">
        <f t="shared" si="43"/>
        <v>0</v>
      </c>
      <c r="L260" s="37">
        <f t="shared" si="43"/>
        <v>0</v>
      </c>
      <c r="M260" s="37">
        <f t="shared" si="43"/>
        <v>0</v>
      </c>
      <c r="N260" s="37">
        <f t="shared" si="43"/>
        <v>0</v>
      </c>
      <c r="O260" s="37">
        <f t="shared" si="43"/>
        <v>0</v>
      </c>
      <c r="P260" s="37">
        <f t="shared" si="43"/>
        <v>0</v>
      </c>
      <c r="Q260" s="93">
        <f t="shared" si="43"/>
        <v>0</v>
      </c>
      <c r="R260" s="93">
        <f t="shared" si="43"/>
        <v>0</v>
      </c>
      <c r="S260" s="93">
        <f t="shared" si="43"/>
        <v>0</v>
      </c>
      <c r="T260" s="93">
        <f t="shared" si="43"/>
        <v>0</v>
      </c>
      <c r="U260" s="93">
        <f t="shared" si="43"/>
        <v>0</v>
      </c>
      <c r="V260" s="93">
        <f t="shared" si="43"/>
        <v>0</v>
      </c>
      <c r="W260" s="37">
        <f t="shared" si="43"/>
        <v>0</v>
      </c>
      <c r="X260" s="37">
        <f t="shared" si="43"/>
        <v>0</v>
      </c>
      <c r="Y260" s="37">
        <f t="shared" si="43"/>
        <v>0</v>
      </c>
      <c r="Z260" s="37">
        <f t="shared" si="43"/>
        <v>0</v>
      </c>
      <c r="AA260" s="37">
        <f t="shared" si="43"/>
        <v>0</v>
      </c>
      <c r="AB260" s="37">
        <f t="shared" si="43"/>
        <v>0</v>
      </c>
      <c r="AC260" s="37">
        <f t="shared" si="43"/>
        <v>0</v>
      </c>
      <c r="AD260" s="37">
        <f t="shared" si="43"/>
        <v>0</v>
      </c>
      <c r="AE260" s="37">
        <f t="shared" si="43"/>
        <v>0</v>
      </c>
      <c r="AF260" s="37">
        <f t="shared" si="43"/>
        <v>0</v>
      </c>
      <c r="AG260" s="37">
        <f t="shared" si="43"/>
        <v>0</v>
      </c>
      <c r="AH260" s="37">
        <f t="shared" si="43"/>
        <v>0</v>
      </c>
      <c r="AI260" s="37">
        <f t="shared" si="43"/>
        <v>0</v>
      </c>
      <c r="AJ260" s="37">
        <f t="shared" si="43"/>
        <v>0</v>
      </c>
      <c r="AK260" s="37">
        <f t="shared" si="43"/>
        <v>0</v>
      </c>
      <c r="AL260" s="37">
        <f t="shared" si="43"/>
        <v>0</v>
      </c>
      <c r="AM260" s="37">
        <f t="shared" si="43"/>
        <v>0</v>
      </c>
      <c r="AN260" s="37">
        <f t="shared" si="43"/>
        <v>0</v>
      </c>
      <c r="AO260" s="37">
        <f t="shared" si="43"/>
        <v>0</v>
      </c>
      <c r="AP260" s="37">
        <f t="shared" si="43"/>
        <v>0</v>
      </c>
      <c r="AQ260" s="37">
        <f t="shared" si="43"/>
        <v>0</v>
      </c>
      <c r="AR260" s="37">
        <f t="shared" si="43"/>
        <v>0</v>
      </c>
      <c r="AS260" s="37">
        <f t="shared" si="43"/>
        <v>0</v>
      </c>
      <c r="AT260" s="94" t="s">
        <v>586</v>
      </c>
      <c r="AV260" s="568">
        <f t="shared" si="44"/>
        <v>0</v>
      </c>
    </row>
    <row r="261" spans="3:49" s="31" customFormat="1" ht="13.5">
      <c r="C261" s="77" t="s">
        <v>107</v>
      </c>
      <c r="D261" s="37">
        <f t="shared" ref="D261" si="45">SUM(D258:D260)</f>
        <v>0</v>
      </c>
      <c r="E261" s="37">
        <f t="shared" ref="E261:AS261" si="46">SUM(E258:E260)</f>
        <v>0</v>
      </c>
      <c r="F261" s="37">
        <f t="shared" si="46"/>
        <v>0</v>
      </c>
      <c r="G261" s="37">
        <f t="shared" si="46"/>
        <v>0</v>
      </c>
      <c r="H261" s="37">
        <f t="shared" si="46"/>
        <v>0</v>
      </c>
      <c r="I261" s="37">
        <f t="shared" si="46"/>
        <v>0</v>
      </c>
      <c r="J261" s="37">
        <f t="shared" si="46"/>
        <v>0</v>
      </c>
      <c r="K261" s="37">
        <f t="shared" si="46"/>
        <v>0</v>
      </c>
      <c r="L261" s="37">
        <f t="shared" si="46"/>
        <v>0</v>
      </c>
      <c r="M261" s="37">
        <f t="shared" si="46"/>
        <v>0</v>
      </c>
      <c r="N261" s="37">
        <f t="shared" si="46"/>
        <v>0</v>
      </c>
      <c r="O261" s="37">
        <f t="shared" si="46"/>
        <v>0</v>
      </c>
      <c r="P261" s="37">
        <f t="shared" si="46"/>
        <v>0</v>
      </c>
      <c r="Q261" s="93">
        <f t="shared" si="46"/>
        <v>0</v>
      </c>
      <c r="R261" s="93">
        <f t="shared" si="46"/>
        <v>0</v>
      </c>
      <c r="S261" s="93">
        <f t="shared" si="46"/>
        <v>0</v>
      </c>
      <c r="T261" s="93">
        <f t="shared" si="46"/>
        <v>0</v>
      </c>
      <c r="U261" s="93">
        <f t="shared" si="46"/>
        <v>0</v>
      </c>
      <c r="V261" s="93">
        <f t="shared" si="46"/>
        <v>0</v>
      </c>
      <c r="W261" s="37">
        <f t="shared" si="46"/>
        <v>0</v>
      </c>
      <c r="X261" s="41">
        <f t="shared" si="46"/>
        <v>0</v>
      </c>
      <c r="Y261" s="41">
        <f t="shared" si="46"/>
        <v>0</v>
      </c>
      <c r="Z261" s="41">
        <f t="shared" si="46"/>
        <v>0</v>
      </c>
      <c r="AA261" s="41">
        <f t="shared" si="46"/>
        <v>0</v>
      </c>
      <c r="AB261" s="41">
        <f t="shared" si="46"/>
        <v>0</v>
      </c>
      <c r="AC261" s="41">
        <f t="shared" si="46"/>
        <v>0</v>
      </c>
      <c r="AD261" s="41">
        <f t="shared" si="46"/>
        <v>0</v>
      </c>
      <c r="AE261" s="41">
        <f t="shared" si="46"/>
        <v>0</v>
      </c>
      <c r="AF261" s="41">
        <f t="shared" si="46"/>
        <v>0</v>
      </c>
      <c r="AG261" s="41">
        <f t="shared" si="46"/>
        <v>0</v>
      </c>
      <c r="AH261" s="41">
        <f t="shared" si="46"/>
        <v>0</v>
      </c>
      <c r="AI261" s="41">
        <f t="shared" si="46"/>
        <v>0</v>
      </c>
      <c r="AJ261" s="41">
        <f t="shared" si="46"/>
        <v>0</v>
      </c>
      <c r="AK261" s="41">
        <f t="shared" si="46"/>
        <v>0</v>
      </c>
      <c r="AL261" s="41">
        <f t="shared" si="46"/>
        <v>0</v>
      </c>
      <c r="AM261" s="41">
        <f t="shared" si="46"/>
        <v>0</v>
      </c>
      <c r="AN261" s="41">
        <f t="shared" si="46"/>
        <v>0</v>
      </c>
      <c r="AO261" s="41">
        <f t="shared" si="46"/>
        <v>0</v>
      </c>
      <c r="AP261" s="41">
        <f t="shared" si="46"/>
        <v>0</v>
      </c>
      <c r="AQ261" s="41">
        <f t="shared" si="46"/>
        <v>0</v>
      </c>
      <c r="AR261" s="41">
        <f t="shared" si="46"/>
        <v>0</v>
      </c>
      <c r="AS261" s="41">
        <f t="shared" si="46"/>
        <v>0</v>
      </c>
      <c r="AT261" s="94" t="s">
        <v>586</v>
      </c>
      <c r="AV261" s="568">
        <f t="shared" si="44"/>
        <v>0</v>
      </c>
    </row>
    <row r="262" spans="3:49" s="31" customFormat="1" ht="13.5">
      <c r="C262" s="47"/>
      <c r="D262" s="545">
        <f t="array" ref="D262:W263">+Z256:AS257</f>
        <v>23</v>
      </c>
      <c r="E262" s="545">
        <v>24</v>
      </c>
      <c r="F262" s="545">
        <v>25</v>
      </c>
      <c r="G262" s="545">
        <v>26</v>
      </c>
      <c r="H262" s="545">
        <v>27</v>
      </c>
      <c r="I262" s="545">
        <v>28</v>
      </c>
      <c r="J262" s="545">
        <v>29</v>
      </c>
      <c r="K262" s="545">
        <v>30</v>
      </c>
      <c r="L262" s="545">
        <v>31</v>
      </c>
      <c r="M262" s="545">
        <v>32</v>
      </c>
      <c r="N262" s="545">
        <v>33</v>
      </c>
      <c r="O262" s="545">
        <v>34</v>
      </c>
      <c r="P262" s="545">
        <v>35</v>
      </c>
      <c r="Q262" s="545">
        <v>36</v>
      </c>
      <c r="R262" s="545">
        <v>37</v>
      </c>
      <c r="S262" s="545">
        <v>38</v>
      </c>
      <c r="T262" s="545">
        <v>39</v>
      </c>
      <c r="U262" s="545">
        <v>40</v>
      </c>
      <c r="V262" s="545">
        <v>41</v>
      </c>
      <c r="W262" s="545">
        <v>42</v>
      </c>
      <c r="X262" s="545"/>
      <c r="Z262" s="94"/>
      <c r="AA262" s="94" t="s">
        <v>674</v>
      </c>
      <c r="AT262" s="94" t="s">
        <v>586</v>
      </c>
    </row>
    <row r="263" spans="3:49" s="31" customFormat="1" ht="54">
      <c r="C263" s="73" t="s">
        <v>56</v>
      </c>
      <c r="D263" s="546" t="str">
        <v>建設　　　　　　　　</v>
      </c>
      <c r="E263" s="546" t="str">
        <v>電力・ガス・熱供給</v>
      </c>
      <c r="F263" s="546" t="str">
        <v>水道</v>
      </c>
      <c r="G263" s="546" t="str">
        <v>廃棄物処理</v>
      </c>
      <c r="H263" s="546" t="str">
        <v>商業　　　　　　　　</v>
      </c>
      <c r="I263" s="546" t="str">
        <v>金融・保険　　　　　</v>
      </c>
      <c r="J263" s="546" t="str">
        <v>不動産　　　　　　　</v>
      </c>
      <c r="K263" s="546" t="str">
        <v>運輸・郵便　　　</v>
      </c>
      <c r="L263" s="546" t="str">
        <v>情報通信</v>
      </c>
      <c r="M263" s="546" t="str">
        <v>公務　　　　　　　　</v>
      </c>
      <c r="N263" s="546" t="str">
        <v>教育・研究　　　　　</v>
      </c>
      <c r="O263" s="546" t="str">
        <v>医療・福祉</v>
      </c>
      <c r="P263" s="546" t="str">
        <v>その他の非営利団体サービス</v>
      </c>
      <c r="Q263" s="546" t="str">
        <v>対事業所サービス</v>
      </c>
      <c r="R263" s="546" t="str">
        <v>宿泊業</v>
      </c>
      <c r="S263" s="546" t="str">
        <v>飲食サービス</v>
      </c>
      <c r="T263" s="546" t="str">
        <v>娯楽サービス</v>
      </c>
      <c r="U263" s="546" t="str">
        <v>対個人サービス</v>
      </c>
      <c r="V263" s="546" t="str">
        <v>事務用品</v>
      </c>
      <c r="W263" s="546" t="str">
        <v>分類不明</v>
      </c>
      <c r="X263" s="546" t="s">
        <v>90</v>
      </c>
      <c r="Z263" s="94"/>
      <c r="AA263" s="94" t="s">
        <v>674</v>
      </c>
      <c r="AT263" s="94" t="s">
        <v>586</v>
      </c>
    </row>
    <row r="264" spans="3:49" s="31" customFormat="1" ht="13.5">
      <c r="C264" s="74" t="s">
        <v>114</v>
      </c>
      <c r="D264" s="75">
        <f t="array" ref="D264:W267">+Z258:AS261</f>
        <v>0</v>
      </c>
      <c r="E264" s="75">
        <v>0</v>
      </c>
      <c r="F264" s="75">
        <v>0</v>
      </c>
      <c r="G264" s="75">
        <v>0</v>
      </c>
      <c r="H264" s="75">
        <v>0</v>
      </c>
      <c r="I264" s="75">
        <v>0</v>
      </c>
      <c r="J264" s="75">
        <v>0</v>
      </c>
      <c r="K264" s="75">
        <v>0</v>
      </c>
      <c r="L264" s="75">
        <v>0</v>
      </c>
      <c r="M264" s="75">
        <v>0</v>
      </c>
      <c r="N264" s="75">
        <v>0</v>
      </c>
      <c r="O264" s="75">
        <v>0</v>
      </c>
      <c r="P264" s="75">
        <v>0</v>
      </c>
      <c r="Q264" s="92">
        <v>0</v>
      </c>
      <c r="R264" s="92">
        <v>0</v>
      </c>
      <c r="S264" s="92">
        <v>0</v>
      </c>
      <c r="T264" s="92">
        <v>0</v>
      </c>
      <c r="U264" s="92">
        <v>0</v>
      </c>
      <c r="V264" s="92">
        <v>0</v>
      </c>
      <c r="W264" s="75">
        <v>0</v>
      </c>
      <c r="X264" s="75">
        <f>SUM(D258:Y258,D264:W264)</f>
        <v>0</v>
      </c>
      <c r="Z264" s="94"/>
      <c r="AA264" s="94">
        <f>+AV258</f>
        <v>0</v>
      </c>
      <c r="AT264" s="94" t="s">
        <v>586</v>
      </c>
    </row>
    <row r="265" spans="3:49" s="31" customFormat="1" ht="13.5">
      <c r="C265" s="77" t="s">
        <v>115</v>
      </c>
      <c r="D265" s="93">
        <v>0</v>
      </c>
      <c r="E265" s="93">
        <v>0</v>
      </c>
      <c r="F265" s="93">
        <v>0</v>
      </c>
      <c r="G265" s="93">
        <v>0</v>
      </c>
      <c r="H265" s="93">
        <v>0</v>
      </c>
      <c r="I265" s="93">
        <v>0</v>
      </c>
      <c r="J265" s="93">
        <v>0</v>
      </c>
      <c r="K265" s="93">
        <v>0</v>
      </c>
      <c r="L265" s="93">
        <v>0</v>
      </c>
      <c r="M265" s="93">
        <v>0</v>
      </c>
      <c r="N265" s="93">
        <v>0</v>
      </c>
      <c r="O265" s="93">
        <v>0</v>
      </c>
      <c r="P265" s="93">
        <v>0</v>
      </c>
      <c r="Q265" s="93">
        <v>0</v>
      </c>
      <c r="R265" s="93">
        <v>0</v>
      </c>
      <c r="S265" s="93">
        <v>0</v>
      </c>
      <c r="T265" s="93">
        <v>0</v>
      </c>
      <c r="U265" s="93">
        <v>0</v>
      </c>
      <c r="V265" s="93">
        <v>0</v>
      </c>
      <c r="W265" s="37">
        <v>0</v>
      </c>
      <c r="X265" s="37">
        <f>SUM(D259:Y259,D265:W265)</f>
        <v>0</v>
      </c>
      <c r="Z265" s="94"/>
      <c r="AA265" s="94">
        <f>+AV259</f>
        <v>0</v>
      </c>
      <c r="AT265" s="94" t="s">
        <v>586</v>
      </c>
    </row>
    <row r="266" spans="3:49" s="31" customFormat="1" ht="13.5">
      <c r="C266" s="77" t="s">
        <v>116</v>
      </c>
      <c r="D266" s="37">
        <v>0</v>
      </c>
      <c r="E266" s="37">
        <v>0</v>
      </c>
      <c r="F266" s="37">
        <v>0</v>
      </c>
      <c r="G266" s="37">
        <v>0</v>
      </c>
      <c r="H266" s="37">
        <v>0</v>
      </c>
      <c r="I266" s="37">
        <v>0</v>
      </c>
      <c r="J266" s="37">
        <v>0</v>
      </c>
      <c r="K266" s="37">
        <v>0</v>
      </c>
      <c r="L266" s="37">
        <v>0</v>
      </c>
      <c r="M266" s="37">
        <v>0</v>
      </c>
      <c r="N266" s="37">
        <v>0</v>
      </c>
      <c r="O266" s="37">
        <v>0</v>
      </c>
      <c r="P266" s="37">
        <v>0</v>
      </c>
      <c r="Q266" s="93">
        <v>0</v>
      </c>
      <c r="R266" s="93">
        <v>0</v>
      </c>
      <c r="S266" s="93">
        <v>0</v>
      </c>
      <c r="T266" s="93">
        <v>0</v>
      </c>
      <c r="U266" s="93">
        <v>0</v>
      </c>
      <c r="V266" s="93">
        <v>0</v>
      </c>
      <c r="W266" s="37">
        <v>0</v>
      </c>
      <c r="X266" s="37">
        <f>SUM(D260:Y260,D266:W266)</f>
        <v>0</v>
      </c>
      <c r="Z266" s="94"/>
      <c r="AA266" s="94">
        <f>+AV260</f>
        <v>0</v>
      </c>
      <c r="AT266" s="94" t="s">
        <v>586</v>
      </c>
    </row>
    <row r="267" spans="3:49" s="31" customFormat="1" ht="13.5">
      <c r="C267" s="79" t="s">
        <v>107</v>
      </c>
      <c r="D267" s="41">
        <v>0</v>
      </c>
      <c r="E267" s="41">
        <v>0</v>
      </c>
      <c r="F267" s="41">
        <v>0</v>
      </c>
      <c r="G267" s="41">
        <v>0</v>
      </c>
      <c r="H267" s="41">
        <v>0</v>
      </c>
      <c r="I267" s="41">
        <v>0</v>
      </c>
      <c r="J267" s="41">
        <v>0</v>
      </c>
      <c r="K267" s="41">
        <v>0</v>
      </c>
      <c r="L267" s="41">
        <v>0</v>
      </c>
      <c r="M267" s="41">
        <v>0</v>
      </c>
      <c r="N267" s="41">
        <v>0</v>
      </c>
      <c r="O267" s="41">
        <v>0</v>
      </c>
      <c r="P267" s="41">
        <v>0</v>
      </c>
      <c r="Q267" s="41">
        <v>0</v>
      </c>
      <c r="R267" s="41">
        <v>0</v>
      </c>
      <c r="S267" s="41">
        <v>0</v>
      </c>
      <c r="T267" s="41">
        <v>0</v>
      </c>
      <c r="U267" s="41">
        <v>0</v>
      </c>
      <c r="V267" s="41">
        <v>0</v>
      </c>
      <c r="W267" s="41">
        <v>0</v>
      </c>
      <c r="X267" s="41">
        <f>SUM(D261:Y261,D267:W267)</f>
        <v>0</v>
      </c>
      <c r="Z267" s="94"/>
      <c r="AA267" s="94">
        <f>+AV261</f>
        <v>0</v>
      </c>
      <c r="AT267" s="94" t="s">
        <v>586</v>
      </c>
    </row>
    <row r="268" spans="3:49" s="31" customFormat="1" ht="15" customHeight="1">
      <c r="D268" s="50"/>
      <c r="E268" s="50"/>
      <c r="F268" s="50"/>
      <c r="G268" s="50"/>
      <c r="H268" s="50"/>
      <c r="I268" s="50"/>
      <c r="J268" s="50"/>
      <c r="K268" s="50"/>
      <c r="L268" s="50"/>
      <c r="M268" s="50"/>
      <c r="N268" s="50"/>
      <c r="O268" s="50"/>
      <c r="P268" s="50"/>
      <c r="Q268" s="50"/>
      <c r="R268" s="50"/>
      <c r="S268" s="50"/>
      <c r="T268" s="50"/>
      <c r="U268" s="50"/>
      <c r="V268" s="50"/>
      <c r="W268" s="50"/>
      <c r="X268" s="50"/>
      <c r="AT268" s="94" t="s">
        <v>586</v>
      </c>
    </row>
    <row r="269" spans="3:49" s="31" customFormat="1" ht="17.25">
      <c r="C269" s="32" t="s">
        <v>153</v>
      </c>
      <c r="D269" s="50"/>
      <c r="E269" s="50"/>
      <c r="F269" s="50"/>
      <c r="G269" s="50"/>
      <c r="H269" s="50"/>
      <c r="I269" s="50"/>
      <c r="J269" s="50"/>
      <c r="K269" s="50"/>
      <c r="L269" s="50"/>
      <c r="M269" s="50"/>
      <c r="N269" s="50"/>
      <c r="O269" s="50"/>
      <c r="P269" s="50"/>
      <c r="Q269" s="50"/>
      <c r="R269" s="50"/>
      <c r="S269" s="50"/>
      <c r="T269" s="50"/>
      <c r="U269" s="50"/>
      <c r="V269" s="50"/>
      <c r="W269" s="29" t="s">
        <v>55</v>
      </c>
      <c r="X269" s="50"/>
      <c r="AT269" s="94" t="s">
        <v>586</v>
      </c>
    </row>
    <row r="270" spans="3:49" s="31" customFormat="1" ht="12.95" customHeight="1">
      <c r="C270" s="47"/>
      <c r="D270" s="596">
        <f t="array" ref="D270:AS271">+TRANSPOSE('入力 _県内外'!$B$6:$C$47)</f>
        <v>1</v>
      </c>
      <c r="E270" s="596">
        <v>2</v>
      </c>
      <c r="F270" s="596">
        <v>3</v>
      </c>
      <c r="G270" s="596">
        <v>4</v>
      </c>
      <c r="H270" s="596">
        <v>5</v>
      </c>
      <c r="I270" s="596">
        <v>6</v>
      </c>
      <c r="J270" s="596">
        <v>7</v>
      </c>
      <c r="K270" s="596">
        <v>8</v>
      </c>
      <c r="L270" s="596">
        <v>9</v>
      </c>
      <c r="M270" s="596">
        <v>10</v>
      </c>
      <c r="N270" s="596">
        <v>11</v>
      </c>
      <c r="O270" s="596">
        <v>12</v>
      </c>
      <c r="P270" s="596">
        <v>13</v>
      </c>
      <c r="Q270" s="596">
        <v>14</v>
      </c>
      <c r="R270" s="596">
        <v>15</v>
      </c>
      <c r="S270" s="596">
        <v>16</v>
      </c>
      <c r="T270" s="596">
        <v>17</v>
      </c>
      <c r="U270" s="596">
        <v>18</v>
      </c>
      <c r="V270" s="596">
        <v>19</v>
      </c>
      <c r="W270" s="596">
        <v>20</v>
      </c>
      <c r="X270" s="596">
        <v>21</v>
      </c>
      <c r="Y270" s="596">
        <v>22</v>
      </c>
      <c r="Z270" s="596">
        <v>23</v>
      </c>
      <c r="AA270" s="596">
        <v>24</v>
      </c>
      <c r="AB270" s="596">
        <v>25</v>
      </c>
      <c r="AC270" s="596">
        <v>26</v>
      </c>
      <c r="AD270" s="596">
        <v>27</v>
      </c>
      <c r="AE270" s="596">
        <v>28</v>
      </c>
      <c r="AF270" s="596">
        <v>29</v>
      </c>
      <c r="AG270" s="596">
        <v>30</v>
      </c>
      <c r="AH270" s="596">
        <v>31</v>
      </c>
      <c r="AI270" s="596">
        <v>32</v>
      </c>
      <c r="AJ270" s="596">
        <v>33</v>
      </c>
      <c r="AK270" s="596">
        <v>34</v>
      </c>
      <c r="AL270" s="596">
        <v>35</v>
      </c>
      <c r="AM270" s="596">
        <v>36</v>
      </c>
      <c r="AN270" s="596">
        <v>37</v>
      </c>
      <c r="AO270" s="596">
        <v>38</v>
      </c>
      <c r="AP270" s="596">
        <v>39</v>
      </c>
      <c r="AQ270" s="596">
        <v>40</v>
      </c>
      <c r="AR270" s="596">
        <v>41</v>
      </c>
      <c r="AS270" s="596">
        <v>42</v>
      </c>
      <c r="AT270" s="94" t="s">
        <v>586</v>
      </c>
      <c r="AU270" s="94"/>
      <c r="AV270" s="47"/>
      <c r="AW270" s="94" t="s">
        <v>586</v>
      </c>
    </row>
    <row r="271" spans="3:49" s="31" customFormat="1" ht="54">
      <c r="C271" s="73" t="s">
        <v>56</v>
      </c>
      <c r="D271" s="546" t="str">
        <v>農業　　　　　</v>
      </c>
      <c r="E271" s="546" t="str">
        <v>林業　　　　　</v>
      </c>
      <c r="F271" s="546" t="str">
        <v>漁業　　　　</v>
      </c>
      <c r="G271" s="546" t="str">
        <v>鉱業</v>
      </c>
      <c r="H271" s="546" t="str">
        <v>飲食料品　　　　　　　</v>
      </c>
      <c r="I271" s="546" t="str">
        <v>繊維製品　</v>
      </c>
      <c r="J271" s="546" t="str">
        <v>パルプ・紙・木製品</v>
      </c>
      <c r="K271" s="546" t="str">
        <v>化学製品  　　　  　</v>
      </c>
      <c r="L271" s="546" t="str">
        <v>石油・石炭製品　　　</v>
      </c>
      <c r="M271" s="546" t="str">
        <v>プラスチック・ゴム</v>
      </c>
      <c r="N271" s="546" t="str">
        <v>窯業・土石製品　　</v>
      </c>
      <c r="O271" s="546" t="str">
        <v>鉄鋼　　　　　　　　</v>
      </c>
      <c r="P271" s="546" t="str">
        <v>非鉄金属　　　　　　</v>
      </c>
      <c r="Q271" s="546" t="str">
        <v>金属製品　　　　　　</v>
      </c>
      <c r="R271" s="546" t="str">
        <v>はん用機械</v>
      </c>
      <c r="S271" s="546" t="str">
        <v>生産用機械</v>
      </c>
      <c r="T271" s="546" t="str">
        <v>業務用機械</v>
      </c>
      <c r="U271" s="546" t="str">
        <v>電子部品</v>
      </c>
      <c r="V271" s="546" t="str">
        <v>電気機械　　　　　　</v>
      </c>
      <c r="W271" s="546" t="str">
        <v>情報・通信機器</v>
      </c>
      <c r="X271" s="546" t="str">
        <v>輸送機械  　　　　　</v>
      </c>
      <c r="Y271" s="546" t="str">
        <v>その他の製造工業製品</v>
      </c>
      <c r="Z271" s="546" t="str">
        <v>建設　　　　　　　　</v>
      </c>
      <c r="AA271" s="546" t="str">
        <v>電力・ガス・熱供給</v>
      </c>
      <c r="AB271" s="546" t="str">
        <v>水道</v>
      </c>
      <c r="AC271" s="546" t="str">
        <v>廃棄物処理</v>
      </c>
      <c r="AD271" s="546" t="str">
        <v>商業　　　　　　　　</v>
      </c>
      <c r="AE271" s="546" t="str">
        <v>金融・保険　　　　　</v>
      </c>
      <c r="AF271" s="546" t="str">
        <v>不動産　　　　　　　</v>
      </c>
      <c r="AG271" s="546" t="str">
        <v>運輸・郵便　　　</v>
      </c>
      <c r="AH271" s="546" t="str">
        <v>情報通信</v>
      </c>
      <c r="AI271" s="546" t="str">
        <v>公務　　　　　　　　</v>
      </c>
      <c r="AJ271" s="546" t="str">
        <v>教育・研究　　　　　</v>
      </c>
      <c r="AK271" s="546" t="str">
        <v>医療・福祉</v>
      </c>
      <c r="AL271" s="546" t="str">
        <v>その他の非営利団体サービス</v>
      </c>
      <c r="AM271" s="546" t="str">
        <v>対事業所サービス</v>
      </c>
      <c r="AN271" s="546" t="str">
        <v>宿泊業</v>
      </c>
      <c r="AO271" s="546" t="str">
        <v>飲食サービス</v>
      </c>
      <c r="AP271" s="546" t="str">
        <v>娯楽サービス</v>
      </c>
      <c r="AQ271" s="546" t="str">
        <v>対個人サービス</v>
      </c>
      <c r="AR271" s="546" t="str">
        <v>事務用品</v>
      </c>
      <c r="AS271" s="546" t="str">
        <v>分類不明</v>
      </c>
      <c r="AT271" s="94" t="s">
        <v>586</v>
      </c>
      <c r="AU271" s="94"/>
      <c r="AV271" s="30" t="s">
        <v>90</v>
      </c>
      <c r="AW271" s="94" t="s">
        <v>586</v>
      </c>
    </row>
    <row r="272" spans="3:49" s="31" customFormat="1" ht="13.5">
      <c r="C272" s="74" t="s">
        <v>114</v>
      </c>
      <c r="D272" s="75">
        <f>D244+D258</f>
        <v>0</v>
      </c>
      <c r="E272" s="75">
        <f t="shared" ref="E272:AS274" si="47">E244+E258</f>
        <v>0</v>
      </c>
      <c r="F272" s="75">
        <f t="shared" si="47"/>
        <v>0</v>
      </c>
      <c r="G272" s="75">
        <f t="shared" si="47"/>
        <v>0</v>
      </c>
      <c r="H272" s="75">
        <f t="shared" si="47"/>
        <v>0</v>
      </c>
      <c r="I272" s="75">
        <f t="shared" si="47"/>
        <v>0</v>
      </c>
      <c r="J272" s="75">
        <f t="shared" si="47"/>
        <v>0</v>
      </c>
      <c r="K272" s="75">
        <f t="shared" si="47"/>
        <v>0</v>
      </c>
      <c r="L272" s="75">
        <f t="shared" si="47"/>
        <v>0</v>
      </c>
      <c r="M272" s="75">
        <f t="shared" si="47"/>
        <v>0</v>
      </c>
      <c r="N272" s="75">
        <f t="shared" si="47"/>
        <v>0</v>
      </c>
      <c r="O272" s="75">
        <f t="shared" si="47"/>
        <v>0</v>
      </c>
      <c r="P272" s="75">
        <f t="shared" si="47"/>
        <v>0</v>
      </c>
      <c r="Q272" s="92">
        <f t="shared" si="47"/>
        <v>0</v>
      </c>
      <c r="R272" s="92">
        <f t="shared" si="47"/>
        <v>0</v>
      </c>
      <c r="S272" s="92">
        <f t="shared" si="47"/>
        <v>0</v>
      </c>
      <c r="T272" s="92">
        <f t="shared" si="47"/>
        <v>0</v>
      </c>
      <c r="U272" s="92">
        <f t="shared" si="47"/>
        <v>0</v>
      </c>
      <c r="V272" s="92">
        <f t="shared" si="47"/>
        <v>0</v>
      </c>
      <c r="W272" s="75">
        <f t="shared" si="47"/>
        <v>0</v>
      </c>
      <c r="X272" s="75">
        <f t="shared" si="47"/>
        <v>0</v>
      </c>
      <c r="Y272" s="75">
        <f t="shared" si="47"/>
        <v>0</v>
      </c>
      <c r="Z272" s="75">
        <f t="shared" si="47"/>
        <v>0</v>
      </c>
      <c r="AA272" s="75">
        <f t="shared" si="47"/>
        <v>0</v>
      </c>
      <c r="AB272" s="75">
        <f t="shared" si="47"/>
        <v>0</v>
      </c>
      <c r="AC272" s="75">
        <f t="shared" si="47"/>
        <v>0</v>
      </c>
      <c r="AD272" s="75">
        <f t="shared" si="47"/>
        <v>0</v>
      </c>
      <c r="AE272" s="75">
        <f t="shared" si="47"/>
        <v>0</v>
      </c>
      <c r="AF272" s="75">
        <f t="shared" si="47"/>
        <v>0</v>
      </c>
      <c r="AG272" s="75">
        <f t="shared" si="47"/>
        <v>0</v>
      </c>
      <c r="AH272" s="75">
        <f t="shared" si="47"/>
        <v>0</v>
      </c>
      <c r="AI272" s="75">
        <f t="shared" si="47"/>
        <v>0</v>
      </c>
      <c r="AJ272" s="75">
        <f t="shared" si="47"/>
        <v>0</v>
      </c>
      <c r="AK272" s="75">
        <f t="shared" si="47"/>
        <v>0</v>
      </c>
      <c r="AL272" s="75">
        <f t="shared" si="47"/>
        <v>0</v>
      </c>
      <c r="AM272" s="75">
        <f t="shared" si="47"/>
        <v>0</v>
      </c>
      <c r="AN272" s="75">
        <f t="shared" si="47"/>
        <v>0</v>
      </c>
      <c r="AO272" s="75">
        <f t="shared" si="47"/>
        <v>0</v>
      </c>
      <c r="AP272" s="75">
        <f t="shared" si="47"/>
        <v>0</v>
      </c>
      <c r="AQ272" s="75">
        <f t="shared" si="47"/>
        <v>0</v>
      </c>
      <c r="AR272" s="75">
        <f t="shared" si="47"/>
        <v>0</v>
      </c>
      <c r="AS272" s="75">
        <f t="shared" si="47"/>
        <v>0</v>
      </c>
      <c r="AT272" s="94" t="s">
        <v>586</v>
      </c>
      <c r="AV272" s="568">
        <f>+SUM(D272:AS272)-X278</f>
        <v>0</v>
      </c>
    </row>
    <row r="273" spans="3:54" s="31" customFormat="1" ht="13.5">
      <c r="C273" s="77" t="s">
        <v>115</v>
      </c>
      <c r="D273" s="37">
        <f t="shared" ref="D273:S274" si="48">D245+D259</f>
        <v>0</v>
      </c>
      <c r="E273" s="37">
        <f t="shared" si="48"/>
        <v>0</v>
      </c>
      <c r="F273" s="37">
        <f t="shared" si="48"/>
        <v>0</v>
      </c>
      <c r="G273" s="37">
        <f t="shared" si="48"/>
        <v>0</v>
      </c>
      <c r="H273" s="37">
        <f t="shared" si="48"/>
        <v>0</v>
      </c>
      <c r="I273" s="37">
        <f t="shared" si="48"/>
        <v>0</v>
      </c>
      <c r="J273" s="37">
        <f t="shared" si="48"/>
        <v>0</v>
      </c>
      <c r="K273" s="37">
        <f t="shared" si="48"/>
        <v>0</v>
      </c>
      <c r="L273" s="37">
        <f t="shared" si="48"/>
        <v>0</v>
      </c>
      <c r="M273" s="37">
        <f t="shared" si="48"/>
        <v>0</v>
      </c>
      <c r="N273" s="37">
        <f t="shared" si="48"/>
        <v>0</v>
      </c>
      <c r="O273" s="37">
        <f t="shared" si="48"/>
        <v>0</v>
      </c>
      <c r="P273" s="37">
        <f t="shared" si="48"/>
        <v>0</v>
      </c>
      <c r="Q273" s="93">
        <f t="shared" si="48"/>
        <v>0</v>
      </c>
      <c r="R273" s="93">
        <f t="shared" si="48"/>
        <v>0</v>
      </c>
      <c r="S273" s="93">
        <f t="shared" si="48"/>
        <v>0</v>
      </c>
      <c r="T273" s="93">
        <f t="shared" si="47"/>
        <v>0</v>
      </c>
      <c r="U273" s="93">
        <f t="shared" si="47"/>
        <v>0</v>
      </c>
      <c r="V273" s="93">
        <f t="shared" si="47"/>
        <v>0</v>
      </c>
      <c r="W273" s="37">
        <f t="shared" si="47"/>
        <v>0</v>
      </c>
      <c r="X273" s="37">
        <f t="shared" si="47"/>
        <v>0</v>
      </c>
      <c r="Y273" s="37">
        <f t="shared" si="47"/>
        <v>0</v>
      </c>
      <c r="Z273" s="37">
        <f t="shared" si="47"/>
        <v>0</v>
      </c>
      <c r="AA273" s="37">
        <f t="shared" si="47"/>
        <v>0</v>
      </c>
      <c r="AB273" s="37">
        <f t="shared" si="47"/>
        <v>0</v>
      </c>
      <c r="AC273" s="37">
        <f t="shared" si="47"/>
        <v>0</v>
      </c>
      <c r="AD273" s="37">
        <f t="shared" si="47"/>
        <v>0</v>
      </c>
      <c r="AE273" s="37">
        <f t="shared" si="47"/>
        <v>0</v>
      </c>
      <c r="AF273" s="37">
        <f t="shared" si="47"/>
        <v>0</v>
      </c>
      <c r="AG273" s="37">
        <f t="shared" si="47"/>
        <v>0</v>
      </c>
      <c r="AH273" s="37">
        <f t="shared" si="47"/>
        <v>0</v>
      </c>
      <c r="AI273" s="37">
        <f t="shared" si="47"/>
        <v>0</v>
      </c>
      <c r="AJ273" s="37">
        <f t="shared" si="47"/>
        <v>0</v>
      </c>
      <c r="AK273" s="37">
        <f t="shared" si="47"/>
        <v>0</v>
      </c>
      <c r="AL273" s="37">
        <f t="shared" si="47"/>
        <v>0</v>
      </c>
      <c r="AM273" s="37">
        <f t="shared" si="47"/>
        <v>0</v>
      </c>
      <c r="AN273" s="37">
        <f t="shared" si="47"/>
        <v>0</v>
      </c>
      <c r="AO273" s="37">
        <f t="shared" si="47"/>
        <v>0</v>
      </c>
      <c r="AP273" s="37">
        <f t="shared" si="47"/>
        <v>0</v>
      </c>
      <c r="AQ273" s="37">
        <f t="shared" si="47"/>
        <v>0</v>
      </c>
      <c r="AR273" s="37">
        <f t="shared" si="47"/>
        <v>0</v>
      </c>
      <c r="AS273" s="37">
        <f t="shared" si="47"/>
        <v>0</v>
      </c>
      <c r="AT273" s="94" t="s">
        <v>586</v>
      </c>
      <c r="AV273" s="568">
        <f t="shared" ref="AV273:AV275" si="49">+SUM(D273:AS273)-X279</f>
        <v>0</v>
      </c>
    </row>
    <row r="274" spans="3:54" s="31" customFormat="1" ht="13.5">
      <c r="C274" s="77" t="s">
        <v>116</v>
      </c>
      <c r="D274" s="37">
        <f t="shared" si="48"/>
        <v>0</v>
      </c>
      <c r="E274" s="37">
        <f t="shared" si="47"/>
        <v>0</v>
      </c>
      <c r="F274" s="37">
        <f t="shared" si="47"/>
        <v>0</v>
      </c>
      <c r="G274" s="37">
        <f t="shared" si="47"/>
        <v>0</v>
      </c>
      <c r="H274" s="37">
        <f t="shared" si="47"/>
        <v>0</v>
      </c>
      <c r="I274" s="37">
        <f t="shared" si="47"/>
        <v>0</v>
      </c>
      <c r="J274" s="37">
        <f t="shared" si="47"/>
        <v>0</v>
      </c>
      <c r="K274" s="37">
        <f t="shared" si="47"/>
        <v>0</v>
      </c>
      <c r="L274" s="37">
        <f t="shared" si="47"/>
        <v>0</v>
      </c>
      <c r="M274" s="37">
        <f t="shared" si="47"/>
        <v>0</v>
      </c>
      <c r="N274" s="37">
        <f t="shared" si="47"/>
        <v>0</v>
      </c>
      <c r="O274" s="37">
        <f t="shared" si="47"/>
        <v>0</v>
      </c>
      <c r="P274" s="37">
        <f t="shared" si="47"/>
        <v>0</v>
      </c>
      <c r="Q274" s="93">
        <f t="shared" si="47"/>
        <v>0</v>
      </c>
      <c r="R274" s="93">
        <f t="shared" si="47"/>
        <v>0</v>
      </c>
      <c r="S274" s="93">
        <f t="shared" si="47"/>
        <v>0</v>
      </c>
      <c r="T274" s="93">
        <f t="shared" si="47"/>
        <v>0</v>
      </c>
      <c r="U274" s="93">
        <f t="shared" si="47"/>
        <v>0</v>
      </c>
      <c r="V274" s="93">
        <f t="shared" si="47"/>
        <v>0</v>
      </c>
      <c r="W274" s="37">
        <f t="shared" si="47"/>
        <v>0</v>
      </c>
      <c r="X274" s="37">
        <f t="shared" si="47"/>
        <v>0</v>
      </c>
      <c r="Y274" s="37">
        <f t="shared" si="47"/>
        <v>0</v>
      </c>
      <c r="Z274" s="37">
        <f t="shared" si="47"/>
        <v>0</v>
      </c>
      <c r="AA274" s="37">
        <f t="shared" si="47"/>
        <v>0</v>
      </c>
      <c r="AB274" s="37">
        <f t="shared" si="47"/>
        <v>0</v>
      </c>
      <c r="AC274" s="37">
        <f t="shared" si="47"/>
        <v>0</v>
      </c>
      <c r="AD274" s="37">
        <f t="shared" si="47"/>
        <v>0</v>
      </c>
      <c r="AE274" s="37">
        <f t="shared" si="47"/>
        <v>0</v>
      </c>
      <c r="AF274" s="37">
        <f t="shared" si="47"/>
        <v>0</v>
      </c>
      <c r="AG274" s="37">
        <f t="shared" si="47"/>
        <v>0</v>
      </c>
      <c r="AH274" s="37">
        <f t="shared" si="47"/>
        <v>0</v>
      </c>
      <c r="AI274" s="37">
        <f t="shared" si="47"/>
        <v>0</v>
      </c>
      <c r="AJ274" s="37">
        <f t="shared" si="47"/>
        <v>0</v>
      </c>
      <c r="AK274" s="37">
        <f t="shared" si="47"/>
        <v>0</v>
      </c>
      <c r="AL274" s="37">
        <f t="shared" si="47"/>
        <v>0</v>
      </c>
      <c r="AM274" s="37">
        <f t="shared" si="47"/>
        <v>0</v>
      </c>
      <c r="AN274" s="37">
        <f t="shared" si="47"/>
        <v>0</v>
      </c>
      <c r="AO274" s="37">
        <f t="shared" si="47"/>
        <v>0</v>
      </c>
      <c r="AP274" s="37">
        <f t="shared" si="47"/>
        <v>0</v>
      </c>
      <c r="AQ274" s="37">
        <f t="shared" si="47"/>
        <v>0</v>
      </c>
      <c r="AR274" s="37">
        <f t="shared" si="47"/>
        <v>0</v>
      </c>
      <c r="AS274" s="37">
        <f t="shared" si="47"/>
        <v>0</v>
      </c>
      <c r="AT274" s="94" t="s">
        <v>586</v>
      </c>
      <c r="AV274" s="568">
        <f t="shared" si="49"/>
        <v>0</v>
      </c>
    </row>
    <row r="275" spans="3:54" s="31" customFormat="1" ht="13.5">
      <c r="C275" s="77" t="s">
        <v>107</v>
      </c>
      <c r="D275" s="37">
        <f t="shared" ref="D275" si="50">SUM(D272:D274)</f>
        <v>0</v>
      </c>
      <c r="E275" s="37">
        <f t="shared" ref="E275:AS275" si="51">SUM(E272:E274)</f>
        <v>0</v>
      </c>
      <c r="F275" s="37">
        <f t="shared" si="51"/>
        <v>0</v>
      </c>
      <c r="G275" s="37">
        <f t="shared" si="51"/>
        <v>0</v>
      </c>
      <c r="H275" s="37">
        <f t="shared" si="51"/>
        <v>0</v>
      </c>
      <c r="I275" s="37">
        <f t="shared" si="51"/>
        <v>0</v>
      </c>
      <c r="J275" s="37">
        <f t="shared" si="51"/>
        <v>0</v>
      </c>
      <c r="K275" s="37">
        <f t="shared" si="51"/>
        <v>0</v>
      </c>
      <c r="L275" s="37">
        <f t="shared" si="51"/>
        <v>0</v>
      </c>
      <c r="M275" s="37">
        <f t="shared" si="51"/>
        <v>0</v>
      </c>
      <c r="N275" s="37">
        <f t="shared" si="51"/>
        <v>0</v>
      </c>
      <c r="O275" s="37">
        <f t="shared" si="51"/>
        <v>0</v>
      </c>
      <c r="P275" s="37">
        <f t="shared" si="51"/>
        <v>0</v>
      </c>
      <c r="Q275" s="93">
        <f t="shared" si="51"/>
        <v>0</v>
      </c>
      <c r="R275" s="93">
        <f t="shared" si="51"/>
        <v>0</v>
      </c>
      <c r="S275" s="93">
        <f t="shared" si="51"/>
        <v>0</v>
      </c>
      <c r="T275" s="93">
        <f t="shared" si="51"/>
        <v>0</v>
      </c>
      <c r="U275" s="93">
        <f t="shared" si="51"/>
        <v>0</v>
      </c>
      <c r="V275" s="93">
        <f t="shared" si="51"/>
        <v>0</v>
      </c>
      <c r="W275" s="37">
        <f t="shared" si="51"/>
        <v>0</v>
      </c>
      <c r="X275" s="41">
        <f t="shared" si="51"/>
        <v>0</v>
      </c>
      <c r="Y275" s="41">
        <f t="shared" si="51"/>
        <v>0</v>
      </c>
      <c r="Z275" s="41">
        <f t="shared" si="51"/>
        <v>0</v>
      </c>
      <c r="AA275" s="41">
        <f t="shared" si="51"/>
        <v>0</v>
      </c>
      <c r="AB275" s="41">
        <f t="shared" si="51"/>
        <v>0</v>
      </c>
      <c r="AC275" s="41">
        <f t="shared" si="51"/>
        <v>0</v>
      </c>
      <c r="AD275" s="41">
        <f t="shared" si="51"/>
        <v>0</v>
      </c>
      <c r="AE275" s="41">
        <f t="shared" si="51"/>
        <v>0</v>
      </c>
      <c r="AF275" s="41">
        <f t="shared" si="51"/>
        <v>0</v>
      </c>
      <c r="AG275" s="41">
        <f t="shared" si="51"/>
        <v>0</v>
      </c>
      <c r="AH275" s="41">
        <f t="shared" si="51"/>
        <v>0</v>
      </c>
      <c r="AI275" s="41">
        <f t="shared" si="51"/>
        <v>0</v>
      </c>
      <c r="AJ275" s="41">
        <f t="shared" si="51"/>
        <v>0</v>
      </c>
      <c r="AK275" s="41">
        <f t="shared" si="51"/>
        <v>0</v>
      </c>
      <c r="AL275" s="41">
        <f t="shared" si="51"/>
        <v>0</v>
      </c>
      <c r="AM275" s="41">
        <f t="shared" si="51"/>
        <v>0</v>
      </c>
      <c r="AN275" s="41">
        <f t="shared" si="51"/>
        <v>0</v>
      </c>
      <c r="AO275" s="41">
        <f t="shared" si="51"/>
        <v>0</v>
      </c>
      <c r="AP275" s="41">
        <f t="shared" si="51"/>
        <v>0</v>
      </c>
      <c r="AQ275" s="41">
        <f t="shared" si="51"/>
        <v>0</v>
      </c>
      <c r="AR275" s="41">
        <f t="shared" si="51"/>
        <v>0</v>
      </c>
      <c r="AS275" s="41">
        <f t="shared" si="51"/>
        <v>0</v>
      </c>
      <c r="AT275" s="94" t="s">
        <v>586</v>
      </c>
      <c r="AV275" s="568">
        <f t="shared" si="49"/>
        <v>0</v>
      </c>
    </row>
    <row r="276" spans="3:54" s="31" customFormat="1" ht="13.5">
      <c r="C276" s="47"/>
      <c r="D276" s="545">
        <f t="array" ref="D276:W277">+Z270:AS271</f>
        <v>23</v>
      </c>
      <c r="E276" s="545">
        <v>24</v>
      </c>
      <c r="F276" s="545">
        <v>25</v>
      </c>
      <c r="G276" s="545">
        <v>26</v>
      </c>
      <c r="H276" s="545">
        <v>27</v>
      </c>
      <c r="I276" s="545">
        <v>28</v>
      </c>
      <c r="J276" s="545">
        <v>29</v>
      </c>
      <c r="K276" s="545">
        <v>30</v>
      </c>
      <c r="L276" s="545">
        <v>31</v>
      </c>
      <c r="M276" s="545">
        <v>32</v>
      </c>
      <c r="N276" s="545">
        <v>33</v>
      </c>
      <c r="O276" s="545">
        <v>34</v>
      </c>
      <c r="P276" s="545">
        <v>35</v>
      </c>
      <c r="Q276" s="545">
        <v>36</v>
      </c>
      <c r="R276" s="545">
        <v>37</v>
      </c>
      <c r="S276" s="545">
        <v>38</v>
      </c>
      <c r="T276" s="545">
        <v>39</v>
      </c>
      <c r="U276" s="545">
        <v>40</v>
      </c>
      <c r="V276" s="545">
        <v>41</v>
      </c>
      <c r="W276" s="545">
        <v>42</v>
      </c>
      <c r="X276" s="545"/>
      <c r="Z276" s="94"/>
      <c r="AA276" s="94" t="s">
        <v>674</v>
      </c>
    </row>
    <row r="277" spans="3:54" s="31" customFormat="1" ht="54">
      <c r="C277" s="73" t="s">
        <v>56</v>
      </c>
      <c r="D277" s="546" t="str">
        <v>建設　　　　　　　　</v>
      </c>
      <c r="E277" s="546" t="str">
        <v>電力・ガス・熱供給</v>
      </c>
      <c r="F277" s="546" t="str">
        <v>水道</v>
      </c>
      <c r="G277" s="546" t="str">
        <v>廃棄物処理</v>
      </c>
      <c r="H277" s="546" t="str">
        <v>商業　　　　　　　　</v>
      </c>
      <c r="I277" s="546" t="str">
        <v>金融・保険　　　　　</v>
      </c>
      <c r="J277" s="546" t="str">
        <v>不動産　　　　　　　</v>
      </c>
      <c r="K277" s="546" t="str">
        <v>運輸・郵便　　　</v>
      </c>
      <c r="L277" s="546" t="str">
        <v>情報通信</v>
      </c>
      <c r="M277" s="546" t="str">
        <v>公務　　　　　　　　</v>
      </c>
      <c r="N277" s="546" t="str">
        <v>教育・研究　　　　　</v>
      </c>
      <c r="O277" s="546" t="str">
        <v>医療・福祉</v>
      </c>
      <c r="P277" s="546" t="str">
        <v>その他の非営利団体サービス</v>
      </c>
      <c r="Q277" s="546" t="str">
        <v>対事業所サービス</v>
      </c>
      <c r="R277" s="546" t="str">
        <v>宿泊業</v>
      </c>
      <c r="S277" s="546" t="str">
        <v>飲食サービス</v>
      </c>
      <c r="T277" s="546" t="str">
        <v>娯楽サービス</v>
      </c>
      <c r="U277" s="546" t="str">
        <v>対個人サービス</v>
      </c>
      <c r="V277" s="546" t="str">
        <v>事務用品</v>
      </c>
      <c r="W277" s="546" t="str">
        <v>分類不明</v>
      </c>
      <c r="X277" s="546" t="s">
        <v>90</v>
      </c>
      <c r="Z277" s="94"/>
      <c r="AA277" s="94" t="s">
        <v>674</v>
      </c>
    </row>
    <row r="278" spans="3:54" s="31" customFormat="1" ht="13.5">
      <c r="C278" s="74" t="s">
        <v>114</v>
      </c>
      <c r="D278" s="75">
        <f t="array" ref="D278:W281">+Z272:AS275</f>
        <v>0</v>
      </c>
      <c r="E278" s="75">
        <v>0</v>
      </c>
      <c r="F278" s="75">
        <v>0</v>
      </c>
      <c r="G278" s="75">
        <v>0</v>
      </c>
      <c r="H278" s="75">
        <v>0</v>
      </c>
      <c r="I278" s="75">
        <v>0</v>
      </c>
      <c r="J278" s="75">
        <v>0</v>
      </c>
      <c r="K278" s="75">
        <v>0</v>
      </c>
      <c r="L278" s="75">
        <v>0</v>
      </c>
      <c r="M278" s="75">
        <v>0</v>
      </c>
      <c r="N278" s="75">
        <v>0</v>
      </c>
      <c r="O278" s="75">
        <v>0</v>
      </c>
      <c r="P278" s="75">
        <v>0</v>
      </c>
      <c r="Q278" s="92">
        <v>0</v>
      </c>
      <c r="R278" s="92">
        <v>0</v>
      </c>
      <c r="S278" s="92">
        <v>0</v>
      </c>
      <c r="T278" s="92">
        <v>0</v>
      </c>
      <c r="U278" s="92">
        <v>0</v>
      </c>
      <c r="V278" s="92">
        <v>0</v>
      </c>
      <c r="W278" s="75">
        <v>0</v>
      </c>
      <c r="X278" s="75">
        <f>SUM(D272:Y272,D278:W278)</f>
        <v>0</v>
      </c>
      <c r="Z278" s="94"/>
      <c r="AA278" s="94">
        <f>+AV272</f>
        <v>0</v>
      </c>
    </row>
    <row r="279" spans="3:54" s="31" customFormat="1" ht="13.5">
      <c r="C279" s="77" t="s">
        <v>115</v>
      </c>
      <c r="D279" s="93">
        <v>0</v>
      </c>
      <c r="E279" s="93">
        <v>0</v>
      </c>
      <c r="F279" s="93">
        <v>0</v>
      </c>
      <c r="G279" s="93">
        <v>0</v>
      </c>
      <c r="H279" s="93">
        <v>0</v>
      </c>
      <c r="I279" s="93">
        <v>0</v>
      </c>
      <c r="J279" s="93">
        <v>0</v>
      </c>
      <c r="K279" s="93">
        <v>0</v>
      </c>
      <c r="L279" s="93">
        <v>0</v>
      </c>
      <c r="M279" s="93">
        <v>0</v>
      </c>
      <c r="N279" s="93">
        <v>0</v>
      </c>
      <c r="O279" s="93">
        <v>0</v>
      </c>
      <c r="P279" s="93">
        <v>0</v>
      </c>
      <c r="Q279" s="93">
        <v>0</v>
      </c>
      <c r="R279" s="93">
        <v>0</v>
      </c>
      <c r="S279" s="93">
        <v>0</v>
      </c>
      <c r="T279" s="93">
        <v>0</v>
      </c>
      <c r="U279" s="93">
        <v>0</v>
      </c>
      <c r="V279" s="93">
        <v>0</v>
      </c>
      <c r="W279" s="37">
        <v>0</v>
      </c>
      <c r="X279" s="37">
        <f>SUM(D273:Y273,D279:W279)</f>
        <v>0</v>
      </c>
      <c r="Z279" s="94"/>
      <c r="AA279" s="94">
        <f>+AV273</f>
        <v>0</v>
      </c>
    </row>
    <row r="280" spans="3:54" s="31" customFormat="1" ht="13.5">
      <c r="C280" s="77" t="s">
        <v>116</v>
      </c>
      <c r="D280" s="37">
        <v>0</v>
      </c>
      <c r="E280" s="37">
        <v>0</v>
      </c>
      <c r="F280" s="37">
        <v>0</v>
      </c>
      <c r="G280" s="37">
        <v>0</v>
      </c>
      <c r="H280" s="37">
        <v>0</v>
      </c>
      <c r="I280" s="37">
        <v>0</v>
      </c>
      <c r="J280" s="37">
        <v>0</v>
      </c>
      <c r="K280" s="37">
        <v>0</v>
      </c>
      <c r="L280" s="37">
        <v>0</v>
      </c>
      <c r="M280" s="37">
        <v>0</v>
      </c>
      <c r="N280" s="37">
        <v>0</v>
      </c>
      <c r="O280" s="37">
        <v>0</v>
      </c>
      <c r="P280" s="37">
        <v>0</v>
      </c>
      <c r="Q280" s="93">
        <v>0</v>
      </c>
      <c r="R280" s="93">
        <v>0</v>
      </c>
      <c r="S280" s="93">
        <v>0</v>
      </c>
      <c r="T280" s="93">
        <v>0</v>
      </c>
      <c r="U280" s="93">
        <v>0</v>
      </c>
      <c r="V280" s="93">
        <v>0</v>
      </c>
      <c r="W280" s="37">
        <v>0</v>
      </c>
      <c r="X280" s="37">
        <f>SUM(D274:Y274,D280:W280)</f>
        <v>0</v>
      </c>
      <c r="Z280" s="94"/>
      <c r="AA280" s="94">
        <f>+AV274</f>
        <v>0</v>
      </c>
    </row>
    <row r="281" spans="3:54" s="31" customFormat="1" ht="13.5">
      <c r="C281" s="79" t="s">
        <v>107</v>
      </c>
      <c r="D281" s="41">
        <v>0</v>
      </c>
      <c r="E281" s="41">
        <v>0</v>
      </c>
      <c r="F281" s="41">
        <v>0</v>
      </c>
      <c r="G281" s="41">
        <v>0</v>
      </c>
      <c r="H281" s="41">
        <v>0</v>
      </c>
      <c r="I281" s="41">
        <v>0</v>
      </c>
      <c r="J281" s="41">
        <v>0</v>
      </c>
      <c r="K281" s="41">
        <v>0</v>
      </c>
      <c r="L281" s="41">
        <v>0</v>
      </c>
      <c r="M281" s="41">
        <v>0</v>
      </c>
      <c r="N281" s="41">
        <v>0</v>
      </c>
      <c r="O281" s="41">
        <v>0</v>
      </c>
      <c r="P281" s="41">
        <v>0</v>
      </c>
      <c r="Q281" s="41">
        <v>0</v>
      </c>
      <c r="R281" s="41">
        <v>0</v>
      </c>
      <c r="S281" s="41">
        <v>0</v>
      </c>
      <c r="T281" s="41">
        <v>0</v>
      </c>
      <c r="U281" s="41">
        <v>0</v>
      </c>
      <c r="V281" s="41">
        <v>0</v>
      </c>
      <c r="W281" s="41">
        <v>0</v>
      </c>
      <c r="X281" s="41">
        <f>SUM(D275:Y275,D281:W281)</f>
        <v>0</v>
      </c>
      <c r="Z281" s="94"/>
      <c r="AA281" s="94">
        <f>+AV275</f>
        <v>0</v>
      </c>
    </row>
    <row r="282" spans="3:54" s="31" customFormat="1" ht="10.7" hidden="1" customHeight="1">
      <c r="D282" s="50"/>
      <c r="E282" s="50"/>
      <c r="F282" s="50"/>
      <c r="G282" s="50"/>
      <c r="H282" s="50"/>
      <c r="I282" s="50"/>
      <c r="J282" s="50"/>
      <c r="K282" s="50"/>
      <c r="L282" s="50"/>
      <c r="M282" s="50"/>
      <c r="N282" s="50"/>
      <c r="O282" s="50"/>
      <c r="P282" s="50"/>
      <c r="Q282" s="50"/>
      <c r="R282" s="50"/>
      <c r="S282" s="50"/>
      <c r="T282" s="50"/>
      <c r="U282" s="50"/>
      <c r="V282" s="50"/>
      <c r="W282" s="50"/>
      <c r="X282" s="50"/>
    </row>
    <row r="283" spans="3:54" s="31" customFormat="1" ht="13.5">
      <c r="C283" s="31" t="s">
        <v>119</v>
      </c>
      <c r="D283" s="50"/>
      <c r="E283" s="50"/>
      <c r="F283" s="50"/>
      <c r="G283" s="50"/>
      <c r="H283" s="50"/>
      <c r="I283" s="50"/>
      <c r="J283" s="50"/>
      <c r="K283" s="50"/>
      <c r="L283" s="50"/>
      <c r="M283" s="50"/>
      <c r="N283" s="50"/>
      <c r="O283" s="50"/>
      <c r="P283" s="50"/>
      <c r="Q283" s="50"/>
      <c r="R283" s="50"/>
      <c r="S283" s="50"/>
      <c r="T283" s="50"/>
      <c r="U283" s="50"/>
      <c r="V283" s="50"/>
      <c r="W283" s="50"/>
      <c r="X283" s="50"/>
    </row>
    <row r="284" spans="3:54" ht="13.5">
      <c r="X284" s="50"/>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row>
    <row r="285" spans="3:54" ht="13.5">
      <c r="X285" s="50"/>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row>
    <row r="286" spans="3:54" ht="13.5">
      <c r="X286" s="50"/>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row>
    <row r="287" spans="3:54" ht="13.5">
      <c r="X287" s="50"/>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row>
    <row r="288" spans="3:54" ht="13.5">
      <c r="X288" s="50"/>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row>
    <row r="289" spans="24:54" ht="13.5">
      <c r="X289" s="50"/>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row>
    <row r="290" spans="24:54" ht="13.5">
      <c r="X290" s="50"/>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row>
    <row r="291" spans="24:54" ht="13.5">
      <c r="X291" s="50"/>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row>
    <row r="292" spans="24:54" ht="13.5">
      <c r="X292" s="50"/>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row>
    <row r="293" spans="24:54" ht="13.5">
      <c r="X293" s="50"/>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row>
    <row r="294" spans="24:54" ht="13.5">
      <c r="X294" s="50"/>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row>
    <row r="295" spans="24:54" ht="13.5">
      <c r="X295" s="50"/>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row>
    <row r="296" spans="24:54" ht="13.5">
      <c r="X296" s="50"/>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row>
    <row r="297" spans="24:54" ht="13.5">
      <c r="AR297" s="31"/>
      <c r="AS297" s="31"/>
      <c r="AT297" s="31"/>
      <c r="AU297" s="31"/>
      <c r="AV297" s="31"/>
      <c r="AW297" s="31"/>
      <c r="AX297" s="31"/>
      <c r="AY297" s="31"/>
      <c r="AZ297" s="31"/>
      <c r="BA297" s="31"/>
      <c r="BB297" s="31"/>
    </row>
    <row r="298" spans="24:54" ht="13.5">
      <c r="AS298" s="31"/>
      <c r="AT298" s="31"/>
      <c r="AU298" s="31"/>
      <c r="AV298" s="31"/>
      <c r="AW298" s="31"/>
      <c r="AX298" s="31"/>
      <c r="AY298" s="31"/>
      <c r="AZ298" s="31"/>
      <c r="BA298" s="31"/>
      <c r="BB298" s="31"/>
    </row>
    <row r="299" spans="24:54" ht="13.5">
      <c r="AS299" s="31"/>
      <c r="AT299" s="31"/>
      <c r="AU299" s="31"/>
      <c r="AV299" s="31"/>
      <c r="AW299" s="31"/>
      <c r="AX299" s="31"/>
      <c r="AY299" s="31"/>
      <c r="AZ299" s="31"/>
      <c r="BA299" s="31"/>
      <c r="BB299" s="31"/>
    </row>
    <row r="300" spans="24:54" ht="13.5">
      <c r="AS300" s="31"/>
      <c r="AT300" s="31"/>
      <c r="AU300" s="31"/>
      <c r="AV300" s="31"/>
      <c r="AW300" s="31"/>
      <c r="AX300" s="31"/>
      <c r="AY300" s="31"/>
      <c r="AZ300" s="31"/>
      <c r="BA300" s="31"/>
      <c r="BB300" s="31"/>
    </row>
    <row r="301" spans="24:54" ht="13.5">
      <c r="AS301" s="31"/>
      <c r="AT301" s="31"/>
      <c r="AU301" s="31"/>
      <c r="AV301" s="31"/>
      <c r="AW301" s="31"/>
      <c r="AX301" s="31"/>
      <c r="AY301" s="31"/>
      <c r="AZ301" s="31"/>
      <c r="BA301" s="31"/>
      <c r="BB301" s="31"/>
    </row>
    <row r="302" spans="24:54" ht="13.5">
      <c r="AS302" s="31"/>
      <c r="AT302" s="31"/>
      <c r="AU302" s="31"/>
      <c r="AV302" s="31"/>
      <c r="AW302" s="31"/>
      <c r="AX302" s="31"/>
      <c r="AY302" s="31"/>
      <c r="AZ302" s="31"/>
      <c r="BA302" s="31"/>
      <c r="BB302" s="31"/>
    </row>
    <row r="303" spans="24:54" ht="13.5">
      <c r="AS303" s="31"/>
      <c r="AT303" s="31"/>
      <c r="AU303" s="31"/>
      <c r="AV303" s="31"/>
      <c r="AW303" s="31"/>
      <c r="AX303" s="31"/>
      <c r="AY303" s="31"/>
      <c r="AZ303" s="31"/>
      <c r="BA303" s="31"/>
      <c r="BB303" s="31"/>
    </row>
    <row r="304" spans="24:54" ht="13.5">
      <c r="AS304" s="31"/>
      <c r="AT304" s="31"/>
      <c r="AU304" s="31"/>
      <c r="AV304" s="31"/>
      <c r="AW304" s="31"/>
      <c r="AX304" s="31"/>
      <c r="AY304" s="31"/>
      <c r="AZ304" s="31"/>
      <c r="BA304" s="31"/>
      <c r="BB304" s="31"/>
    </row>
  </sheetData>
  <phoneticPr fontId="4"/>
  <pageMargins left="0.78740157480314965" right="0.78740157480314965" top="0.98425196850393704" bottom="0.98425196850393704" header="0.51181102362204722" footer="0.51181102362204722"/>
  <pageSetup paperSize="9" scale="58" orientation="landscape" r:id="rId1"/>
  <headerFooter alignWithMargins="0"/>
  <rowBreaks count="7" manualBreakCount="7">
    <brk id="45" min="1" max="24" man="1"/>
    <brk id="86" min="1" max="24" man="1"/>
    <brk id="119" min="1" max="24" man="1"/>
    <brk id="162" min="1" max="24" man="1"/>
    <brk id="203" min="1" max="24" man="1"/>
    <brk id="237" min="1" max="24" man="1"/>
    <brk id="283" min="1" max="2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W297"/>
  <sheetViews>
    <sheetView showGridLines="0" view="pageBreakPreview" zoomScale="75" zoomScaleNormal="75" workbookViewId="0">
      <pane xSplit="3" ySplit="10" topLeftCell="D269" activePane="bottomRight" state="frozen"/>
      <selection activeCell="Z46" sqref="Z1:AY1048576"/>
      <selection pane="topRight" activeCell="Z46" sqref="Z1:AY1048576"/>
      <selection pane="bottomLeft" activeCell="Z46" sqref="Z1:AY1048576"/>
      <selection pane="bottomRight"/>
    </sheetView>
  </sheetViews>
  <sheetFormatPr defaultRowHeight="14.25"/>
  <cols>
    <col min="1" max="1" width="1.875" style="28" customWidth="1"/>
    <col min="2" max="2" width="3.5" style="28" customWidth="1"/>
    <col min="3" max="3" width="20.25" style="28" customWidth="1"/>
    <col min="4" max="23" width="9.375" style="28" customWidth="1"/>
    <col min="24" max="25" width="9.375" style="25" customWidth="1"/>
    <col min="26" max="26" width="0" style="25" hidden="1" customWidth="1"/>
    <col min="27" max="27" width="9.75" style="25" hidden="1" customWidth="1"/>
    <col min="28" max="44" width="0" style="25" hidden="1" customWidth="1"/>
    <col min="45" max="51" width="0" style="28" hidden="1" customWidth="1"/>
    <col min="52" max="257" width="9" style="28"/>
    <col min="258" max="258" width="1.875" style="28" customWidth="1"/>
    <col min="259" max="259" width="3.5" style="28" customWidth="1"/>
    <col min="260" max="260" width="20.25" style="28" customWidth="1"/>
    <col min="261" max="279" width="9.5" style="28" customWidth="1"/>
    <col min="280" max="280" width="2.375" style="28" customWidth="1"/>
    <col min="281" max="281" width="10.25" style="28" bestFit="1" customWidth="1"/>
    <col min="282" max="283" width="9" style="28"/>
    <col min="284" max="284" width="9.75" style="28" bestFit="1" customWidth="1"/>
    <col min="285" max="513" width="9" style="28"/>
    <col min="514" max="514" width="1.875" style="28" customWidth="1"/>
    <col min="515" max="515" width="3.5" style="28" customWidth="1"/>
    <col min="516" max="516" width="20.25" style="28" customWidth="1"/>
    <col min="517" max="535" width="9.5" style="28" customWidth="1"/>
    <col min="536" max="536" width="2.375" style="28" customWidth="1"/>
    <col min="537" max="537" width="10.25" style="28" bestFit="1" customWidth="1"/>
    <col min="538" max="539" width="9" style="28"/>
    <col min="540" max="540" width="9.75" style="28" bestFit="1" customWidth="1"/>
    <col min="541" max="769" width="9" style="28"/>
    <col min="770" max="770" width="1.875" style="28" customWidth="1"/>
    <col min="771" max="771" width="3.5" style="28" customWidth="1"/>
    <col min="772" max="772" width="20.25" style="28" customWidth="1"/>
    <col min="773" max="791" width="9.5" style="28" customWidth="1"/>
    <col min="792" max="792" width="2.375" style="28" customWidth="1"/>
    <col min="793" max="793" width="10.25" style="28" bestFit="1" customWidth="1"/>
    <col min="794" max="795" width="9" style="28"/>
    <col min="796" max="796" width="9.75" style="28" bestFit="1" customWidth="1"/>
    <col min="797" max="1025" width="9" style="28"/>
    <col min="1026" max="1026" width="1.875" style="28" customWidth="1"/>
    <col min="1027" max="1027" width="3.5" style="28" customWidth="1"/>
    <col min="1028" max="1028" width="20.25" style="28" customWidth="1"/>
    <col min="1029" max="1047" width="9.5" style="28" customWidth="1"/>
    <col min="1048" max="1048" width="2.375" style="28" customWidth="1"/>
    <col min="1049" max="1049" width="10.25" style="28" bestFit="1" customWidth="1"/>
    <col min="1050" max="1051" width="9" style="28"/>
    <col min="1052" max="1052" width="9.75" style="28" bestFit="1" customWidth="1"/>
    <col min="1053" max="1281" width="9" style="28"/>
    <col min="1282" max="1282" width="1.875" style="28" customWidth="1"/>
    <col min="1283" max="1283" width="3.5" style="28" customWidth="1"/>
    <col min="1284" max="1284" width="20.25" style="28" customWidth="1"/>
    <col min="1285" max="1303" width="9.5" style="28" customWidth="1"/>
    <col min="1304" max="1304" width="2.375" style="28" customWidth="1"/>
    <col min="1305" max="1305" width="10.25" style="28" bestFit="1" customWidth="1"/>
    <col min="1306" max="1307" width="9" style="28"/>
    <col min="1308" max="1308" width="9.75" style="28" bestFit="1" customWidth="1"/>
    <col min="1309" max="1537" width="9" style="28"/>
    <col min="1538" max="1538" width="1.875" style="28" customWidth="1"/>
    <col min="1539" max="1539" width="3.5" style="28" customWidth="1"/>
    <col min="1540" max="1540" width="20.25" style="28" customWidth="1"/>
    <col min="1541" max="1559" width="9.5" style="28" customWidth="1"/>
    <col min="1560" max="1560" width="2.375" style="28" customWidth="1"/>
    <col min="1561" max="1561" width="10.25" style="28" bestFit="1" customWidth="1"/>
    <col min="1562" max="1563" width="9" style="28"/>
    <col min="1564" max="1564" width="9.75" style="28" bestFit="1" customWidth="1"/>
    <col min="1565" max="1793" width="9" style="28"/>
    <col min="1794" max="1794" width="1.875" style="28" customWidth="1"/>
    <col min="1795" max="1795" width="3.5" style="28" customWidth="1"/>
    <col min="1796" max="1796" width="20.25" style="28" customWidth="1"/>
    <col min="1797" max="1815" width="9.5" style="28" customWidth="1"/>
    <col min="1816" max="1816" width="2.375" style="28" customWidth="1"/>
    <col min="1817" max="1817" width="10.25" style="28" bestFit="1" customWidth="1"/>
    <col min="1818" max="1819" width="9" style="28"/>
    <col min="1820" max="1820" width="9.75" style="28" bestFit="1" customWidth="1"/>
    <col min="1821" max="2049" width="9" style="28"/>
    <col min="2050" max="2050" width="1.875" style="28" customWidth="1"/>
    <col min="2051" max="2051" width="3.5" style="28" customWidth="1"/>
    <col min="2052" max="2052" width="20.25" style="28" customWidth="1"/>
    <col min="2053" max="2071" width="9.5" style="28" customWidth="1"/>
    <col min="2072" max="2072" width="2.375" style="28" customWidth="1"/>
    <col min="2073" max="2073" width="10.25" style="28" bestFit="1" customWidth="1"/>
    <col min="2074" max="2075" width="9" style="28"/>
    <col min="2076" max="2076" width="9.75" style="28" bestFit="1" customWidth="1"/>
    <col min="2077" max="2305" width="9" style="28"/>
    <col min="2306" max="2306" width="1.875" style="28" customWidth="1"/>
    <col min="2307" max="2307" width="3.5" style="28" customWidth="1"/>
    <col min="2308" max="2308" width="20.25" style="28" customWidth="1"/>
    <col min="2309" max="2327" width="9.5" style="28" customWidth="1"/>
    <col min="2328" max="2328" width="2.375" style="28" customWidth="1"/>
    <col min="2329" max="2329" width="10.25" style="28" bestFit="1" customWidth="1"/>
    <col min="2330" max="2331" width="9" style="28"/>
    <col min="2332" max="2332" width="9.75" style="28" bestFit="1" customWidth="1"/>
    <col min="2333" max="2561" width="9" style="28"/>
    <col min="2562" max="2562" width="1.875" style="28" customWidth="1"/>
    <col min="2563" max="2563" width="3.5" style="28" customWidth="1"/>
    <col min="2564" max="2564" width="20.25" style="28" customWidth="1"/>
    <col min="2565" max="2583" width="9.5" style="28" customWidth="1"/>
    <col min="2584" max="2584" width="2.375" style="28" customWidth="1"/>
    <col min="2585" max="2585" width="10.25" style="28" bestFit="1" customWidth="1"/>
    <col min="2586" max="2587" width="9" style="28"/>
    <col min="2588" max="2588" width="9.75" style="28" bestFit="1" customWidth="1"/>
    <col min="2589" max="2817" width="9" style="28"/>
    <col min="2818" max="2818" width="1.875" style="28" customWidth="1"/>
    <col min="2819" max="2819" width="3.5" style="28" customWidth="1"/>
    <col min="2820" max="2820" width="20.25" style="28" customWidth="1"/>
    <col min="2821" max="2839" width="9.5" style="28" customWidth="1"/>
    <col min="2840" max="2840" width="2.375" style="28" customWidth="1"/>
    <col min="2841" max="2841" width="10.25" style="28" bestFit="1" customWidth="1"/>
    <col min="2842" max="2843" width="9" style="28"/>
    <col min="2844" max="2844" width="9.75" style="28" bestFit="1" customWidth="1"/>
    <col min="2845" max="3073" width="9" style="28"/>
    <col min="3074" max="3074" width="1.875" style="28" customWidth="1"/>
    <col min="3075" max="3075" width="3.5" style="28" customWidth="1"/>
    <col min="3076" max="3076" width="20.25" style="28" customWidth="1"/>
    <col min="3077" max="3095" width="9.5" style="28" customWidth="1"/>
    <col min="3096" max="3096" width="2.375" style="28" customWidth="1"/>
    <col min="3097" max="3097" width="10.25" style="28" bestFit="1" customWidth="1"/>
    <col min="3098" max="3099" width="9" style="28"/>
    <col min="3100" max="3100" width="9.75" style="28" bestFit="1" customWidth="1"/>
    <col min="3101" max="3329" width="9" style="28"/>
    <col min="3330" max="3330" width="1.875" style="28" customWidth="1"/>
    <col min="3331" max="3331" width="3.5" style="28" customWidth="1"/>
    <col min="3332" max="3332" width="20.25" style="28" customWidth="1"/>
    <col min="3333" max="3351" width="9.5" style="28" customWidth="1"/>
    <col min="3352" max="3352" width="2.375" style="28" customWidth="1"/>
    <col min="3353" max="3353" width="10.25" style="28" bestFit="1" customWidth="1"/>
    <col min="3354" max="3355" width="9" style="28"/>
    <col min="3356" max="3356" width="9.75" style="28" bestFit="1" customWidth="1"/>
    <col min="3357" max="3585" width="9" style="28"/>
    <col min="3586" max="3586" width="1.875" style="28" customWidth="1"/>
    <col min="3587" max="3587" width="3.5" style="28" customWidth="1"/>
    <col min="3588" max="3588" width="20.25" style="28" customWidth="1"/>
    <col min="3589" max="3607" width="9.5" style="28" customWidth="1"/>
    <col min="3608" max="3608" width="2.375" style="28" customWidth="1"/>
    <col min="3609" max="3609" width="10.25" style="28" bestFit="1" customWidth="1"/>
    <col min="3610" max="3611" width="9" style="28"/>
    <col min="3612" max="3612" width="9.75" style="28" bestFit="1" customWidth="1"/>
    <col min="3613" max="3841" width="9" style="28"/>
    <col min="3842" max="3842" width="1.875" style="28" customWidth="1"/>
    <col min="3843" max="3843" width="3.5" style="28" customWidth="1"/>
    <col min="3844" max="3844" width="20.25" style="28" customWidth="1"/>
    <col min="3845" max="3863" width="9.5" style="28" customWidth="1"/>
    <col min="3864" max="3864" width="2.375" style="28" customWidth="1"/>
    <col min="3865" max="3865" width="10.25" style="28" bestFit="1" customWidth="1"/>
    <col min="3866" max="3867" width="9" style="28"/>
    <col min="3868" max="3868" width="9.75" style="28" bestFit="1" customWidth="1"/>
    <col min="3869" max="4097" width="9" style="28"/>
    <col min="4098" max="4098" width="1.875" style="28" customWidth="1"/>
    <col min="4099" max="4099" width="3.5" style="28" customWidth="1"/>
    <col min="4100" max="4100" width="20.25" style="28" customWidth="1"/>
    <col min="4101" max="4119" width="9.5" style="28" customWidth="1"/>
    <col min="4120" max="4120" width="2.375" style="28" customWidth="1"/>
    <col min="4121" max="4121" width="10.25" style="28" bestFit="1" customWidth="1"/>
    <col min="4122" max="4123" width="9" style="28"/>
    <col min="4124" max="4124" width="9.75" style="28" bestFit="1" customWidth="1"/>
    <col min="4125" max="4353" width="9" style="28"/>
    <col min="4354" max="4354" width="1.875" style="28" customWidth="1"/>
    <col min="4355" max="4355" width="3.5" style="28" customWidth="1"/>
    <col min="4356" max="4356" width="20.25" style="28" customWidth="1"/>
    <col min="4357" max="4375" width="9.5" style="28" customWidth="1"/>
    <col min="4376" max="4376" width="2.375" style="28" customWidth="1"/>
    <col min="4377" max="4377" width="10.25" style="28" bestFit="1" customWidth="1"/>
    <col min="4378" max="4379" width="9" style="28"/>
    <col min="4380" max="4380" width="9.75" style="28" bestFit="1" customWidth="1"/>
    <col min="4381" max="4609" width="9" style="28"/>
    <col min="4610" max="4610" width="1.875" style="28" customWidth="1"/>
    <col min="4611" max="4611" width="3.5" style="28" customWidth="1"/>
    <col min="4612" max="4612" width="20.25" style="28" customWidth="1"/>
    <col min="4613" max="4631" width="9.5" style="28" customWidth="1"/>
    <col min="4632" max="4632" width="2.375" style="28" customWidth="1"/>
    <col min="4633" max="4633" width="10.25" style="28" bestFit="1" customWidth="1"/>
    <col min="4634" max="4635" width="9" style="28"/>
    <col min="4636" max="4636" width="9.75" style="28" bestFit="1" customWidth="1"/>
    <col min="4637" max="4865" width="9" style="28"/>
    <col min="4866" max="4866" width="1.875" style="28" customWidth="1"/>
    <col min="4867" max="4867" width="3.5" style="28" customWidth="1"/>
    <col min="4868" max="4868" width="20.25" style="28" customWidth="1"/>
    <col min="4869" max="4887" width="9.5" style="28" customWidth="1"/>
    <col min="4888" max="4888" width="2.375" style="28" customWidth="1"/>
    <col min="4889" max="4889" width="10.25" style="28" bestFit="1" customWidth="1"/>
    <col min="4890" max="4891" width="9" style="28"/>
    <col min="4892" max="4892" width="9.75" style="28" bestFit="1" customWidth="1"/>
    <col min="4893" max="5121" width="9" style="28"/>
    <col min="5122" max="5122" width="1.875" style="28" customWidth="1"/>
    <col min="5123" max="5123" width="3.5" style="28" customWidth="1"/>
    <col min="5124" max="5124" width="20.25" style="28" customWidth="1"/>
    <col min="5125" max="5143" width="9.5" style="28" customWidth="1"/>
    <col min="5144" max="5144" width="2.375" style="28" customWidth="1"/>
    <col min="5145" max="5145" width="10.25" style="28" bestFit="1" customWidth="1"/>
    <col min="5146" max="5147" width="9" style="28"/>
    <col min="5148" max="5148" width="9.75" style="28" bestFit="1" customWidth="1"/>
    <col min="5149" max="5377" width="9" style="28"/>
    <col min="5378" max="5378" width="1.875" style="28" customWidth="1"/>
    <col min="5379" max="5379" width="3.5" style="28" customWidth="1"/>
    <col min="5380" max="5380" width="20.25" style="28" customWidth="1"/>
    <col min="5381" max="5399" width="9.5" style="28" customWidth="1"/>
    <col min="5400" max="5400" width="2.375" style="28" customWidth="1"/>
    <col min="5401" max="5401" width="10.25" style="28" bestFit="1" customWidth="1"/>
    <col min="5402" max="5403" width="9" style="28"/>
    <col min="5404" max="5404" width="9.75" style="28" bestFit="1" customWidth="1"/>
    <col min="5405" max="5633" width="9" style="28"/>
    <col min="5634" max="5634" width="1.875" style="28" customWidth="1"/>
    <col min="5635" max="5635" width="3.5" style="28" customWidth="1"/>
    <col min="5636" max="5636" width="20.25" style="28" customWidth="1"/>
    <col min="5637" max="5655" width="9.5" style="28" customWidth="1"/>
    <col min="5656" max="5656" width="2.375" style="28" customWidth="1"/>
    <col min="5657" max="5657" width="10.25" style="28" bestFit="1" customWidth="1"/>
    <col min="5658" max="5659" width="9" style="28"/>
    <col min="5660" max="5660" width="9.75" style="28" bestFit="1" customWidth="1"/>
    <col min="5661" max="5889" width="9" style="28"/>
    <col min="5890" max="5890" width="1.875" style="28" customWidth="1"/>
    <col min="5891" max="5891" width="3.5" style="28" customWidth="1"/>
    <col min="5892" max="5892" width="20.25" style="28" customWidth="1"/>
    <col min="5893" max="5911" width="9.5" style="28" customWidth="1"/>
    <col min="5912" max="5912" width="2.375" style="28" customWidth="1"/>
    <col min="5913" max="5913" width="10.25" style="28" bestFit="1" customWidth="1"/>
    <col min="5914" max="5915" width="9" style="28"/>
    <col min="5916" max="5916" width="9.75" style="28" bestFit="1" customWidth="1"/>
    <col min="5917" max="6145" width="9" style="28"/>
    <col min="6146" max="6146" width="1.875" style="28" customWidth="1"/>
    <col min="6147" max="6147" width="3.5" style="28" customWidth="1"/>
    <col min="6148" max="6148" width="20.25" style="28" customWidth="1"/>
    <col min="6149" max="6167" width="9.5" style="28" customWidth="1"/>
    <col min="6168" max="6168" width="2.375" style="28" customWidth="1"/>
    <col min="6169" max="6169" width="10.25" style="28" bestFit="1" customWidth="1"/>
    <col min="6170" max="6171" width="9" style="28"/>
    <col min="6172" max="6172" width="9.75" style="28" bestFit="1" customWidth="1"/>
    <col min="6173" max="6401" width="9" style="28"/>
    <col min="6402" max="6402" width="1.875" style="28" customWidth="1"/>
    <col min="6403" max="6403" width="3.5" style="28" customWidth="1"/>
    <col min="6404" max="6404" width="20.25" style="28" customWidth="1"/>
    <col min="6405" max="6423" width="9.5" style="28" customWidth="1"/>
    <col min="6424" max="6424" width="2.375" style="28" customWidth="1"/>
    <col min="6425" max="6425" width="10.25" style="28" bestFit="1" customWidth="1"/>
    <col min="6426" max="6427" width="9" style="28"/>
    <col min="6428" max="6428" width="9.75" style="28" bestFit="1" customWidth="1"/>
    <col min="6429" max="6657" width="9" style="28"/>
    <col min="6658" max="6658" width="1.875" style="28" customWidth="1"/>
    <col min="6659" max="6659" width="3.5" style="28" customWidth="1"/>
    <col min="6660" max="6660" width="20.25" style="28" customWidth="1"/>
    <col min="6661" max="6679" width="9.5" style="28" customWidth="1"/>
    <col min="6680" max="6680" width="2.375" style="28" customWidth="1"/>
    <col min="6681" max="6681" width="10.25" style="28" bestFit="1" customWidth="1"/>
    <col min="6682" max="6683" width="9" style="28"/>
    <col min="6684" max="6684" width="9.75" style="28" bestFit="1" customWidth="1"/>
    <col min="6685" max="6913" width="9" style="28"/>
    <col min="6914" max="6914" width="1.875" style="28" customWidth="1"/>
    <col min="6915" max="6915" width="3.5" style="28" customWidth="1"/>
    <col min="6916" max="6916" width="20.25" style="28" customWidth="1"/>
    <col min="6917" max="6935" width="9.5" style="28" customWidth="1"/>
    <col min="6936" max="6936" width="2.375" style="28" customWidth="1"/>
    <col min="6937" max="6937" width="10.25" style="28" bestFit="1" customWidth="1"/>
    <col min="6938" max="6939" width="9" style="28"/>
    <col min="6940" max="6940" width="9.75" style="28" bestFit="1" customWidth="1"/>
    <col min="6941" max="7169" width="9" style="28"/>
    <col min="7170" max="7170" width="1.875" style="28" customWidth="1"/>
    <col min="7171" max="7171" width="3.5" style="28" customWidth="1"/>
    <col min="7172" max="7172" width="20.25" style="28" customWidth="1"/>
    <col min="7173" max="7191" width="9.5" style="28" customWidth="1"/>
    <col min="7192" max="7192" width="2.375" style="28" customWidth="1"/>
    <col min="7193" max="7193" width="10.25" style="28" bestFit="1" customWidth="1"/>
    <col min="7194" max="7195" width="9" style="28"/>
    <col min="7196" max="7196" width="9.75" style="28" bestFit="1" customWidth="1"/>
    <col min="7197" max="7425" width="9" style="28"/>
    <col min="7426" max="7426" width="1.875" style="28" customWidth="1"/>
    <col min="7427" max="7427" width="3.5" style="28" customWidth="1"/>
    <col min="7428" max="7428" width="20.25" style="28" customWidth="1"/>
    <col min="7429" max="7447" width="9.5" style="28" customWidth="1"/>
    <col min="7448" max="7448" width="2.375" style="28" customWidth="1"/>
    <col min="7449" max="7449" width="10.25" style="28" bestFit="1" customWidth="1"/>
    <col min="7450" max="7451" width="9" style="28"/>
    <col min="7452" max="7452" width="9.75" style="28" bestFit="1" customWidth="1"/>
    <col min="7453" max="7681" width="9" style="28"/>
    <col min="7682" max="7682" width="1.875" style="28" customWidth="1"/>
    <col min="7683" max="7683" width="3.5" style="28" customWidth="1"/>
    <col min="7684" max="7684" width="20.25" style="28" customWidth="1"/>
    <col min="7685" max="7703" width="9.5" style="28" customWidth="1"/>
    <col min="7704" max="7704" width="2.375" style="28" customWidth="1"/>
    <col min="7705" max="7705" width="10.25" style="28" bestFit="1" customWidth="1"/>
    <col min="7706" max="7707" width="9" style="28"/>
    <col min="7708" max="7708" width="9.75" style="28" bestFit="1" customWidth="1"/>
    <col min="7709" max="7937" width="9" style="28"/>
    <col min="7938" max="7938" width="1.875" style="28" customWidth="1"/>
    <col min="7939" max="7939" width="3.5" style="28" customWidth="1"/>
    <col min="7940" max="7940" width="20.25" style="28" customWidth="1"/>
    <col min="7941" max="7959" width="9.5" style="28" customWidth="1"/>
    <col min="7960" max="7960" width="2.375" style="28" customWidth="1"/>
    <col min="7961" max="7961" width="10.25" style="28" bestFit="1" customWidth="1"/>
    <col min="7962" max="7963" width="9" style="28"/>
    <col min="7964" max="7964" width="9.75" style="28" bestFit="1" customWidth="1"/>
    <col min="7965" max="8193" width="9" style="28"/>
    <col min="8194" max="8194" width="1.875" style="28" customWidth="1"/>
    <col min="8195" max="8195" width="3.5" style="28" customWidth="1"/>
    <col min="8196" max="8196" width="20.25" style="28" customWidth="1"/>
    <col min="8197" max="8215" width="9.5" style="28" customWidth="1"/>
    <col min="8216" max="8216" width="2.375" style="28" customWidth="1"/>
    <col min="8217" max="8217" width="10.25" style="28" bestFit="1" customWidth="1"/>
    <col min="8218" max="8219" width="9" style="28"/>
    <col min="8220" max="8220" width="9.75" style="28" bestFit="1" customWidth="1"/>
    <col min="8221" max="8449" width="9" style="28"/>
    <col min="8450" max="8450" width="1.875" style="28" customWidth="1"/>
    <col min="8451" max="8451" width="3.5" style="28" customWidth="1"/>
    <col min="8452" max="8452" width="20.25" style="28" customWidth="1"/>
    <col min="8453" max="8471" width="9.5" style="28" customWidth="1"/>
    <col min="8472" max="8472" width="2.375" style="28" customWidth="1"/>
    <col min="8473" max="8473" width="10.25" style="28" bestFit="1" customWidth="1"/>
    <col min="8474" max="8475" width="9" style="28"/>
    <col min="8476" max="8476" width="9.75" style="28" bestFit="1" customWidth="1"/>
    <col min="8477" max="8705" width="9" style="28"/>
    <col min="8706" max="8706" width="1.875" style="28" customWidth="1"/>
    <col min="8707" max="8707" width="3.5" style="28" customWidth="1"/>
    <col min="8708" max="8708" width="20.25" style="28" customWidth="1"/>
    <col min="8709" max="8727" width="9.5" style="28" customWidth="1"/>
    <col min="8728" max="8728" width="2.375" style="28" customWidth="1"/>
    <col min="8729" max="8729" width="10.25" style="28" bestFit="1" customWidth="1"/>
    <col min="8730" max="8731" width="9" style="28"/>
    <col min="8732" max="8732" width="9.75" style="28" bestFit="1" customWidth="1"/>
    <col min="8733" max="8961" width="9" style="28"/>
    <col min="8962" max="8962" width="1.875" style="28" customWidth="1"/>
    <col min="8963" max="8963" width="3.5" style="28" customWidth="1"/>
    <col min="8964" max="8964" width="20.25" style="28" customWidth="1"/>
    <col min="8965" max="8983" width="9.5" style="28" customWidth="1"/>
    <col min="8984" max="8984" width="2.375" style="28" customWidth="1"/>
    <col min="8985" max="8985" width="10.25" style="28" bestFit="1" customWidth="1"/>
    <col min="8986" max="8987" width="9" style="28"/>
    <col min="8988" max="8988" width="9.75" style="28" bestFit="1" customWidth="1"/>
    <col min="8989" max="9217" width="9" style="28"/>
    <col min="9218" max="9218" width="1.875" style="28" customWidth="1"/>
    <col min="9219" max="9219" width="3.5" style="28" customWidth="1"/>
    <col min="9220" max="9220" width="20.25" style="28" customWidth="1"/>
    <col min="9221" max="9239" width="9.5" style="28" customWidth="1"/>
    <col min="9240" max="9240" width="2.375" style="28" customWidth="1"/>
    <col min="9241" max="9241" width="10.25" style="28" bestFit="1" customWidth="1"/>
    <col min="9242" max="9243" width="9" style="28"/>
    <col min="9244" max="9244" width="9.75" style="28" bestFit="1" customWidth="1"/>
    <col min="9245" max="9473" width="9" style="28"/>
    <col min="9474" max="9474" width="1.875" style="28" customWidth="1"/>
    <col min="9475" max="9475" width="3.5" style="28" customWidth="1"/>
    <col min="9476" max="9476" width="20.25" style="28" customWidth="1"/>
    <col min="9477" max="9495" width="9.5" style="28" customWidth="1"/>
    <col min="9496" max="9496" width="2.375" style="28" customWidth="1"/>
    <col min="9497" max="9497" width="10.25" style="28" bestFit="1" customWidth="1"/>
    <col min="9498" max="9499" width="9" style="28"/>
    <col min="9500" max="9500" width="9.75" style="28" bestFit="1" customWidth="1"/>
    <col min="9501" max="9729" width="9" style="28"/>
    <col min="9730" max="9730" width="1.875" style="28" customWidth="1"/>
    <col min="9731" max="9731" width="3.5" style="28" customWidth="1"/>
    <col min="9732" max="9732" width="20.25" style="28" customWidth="1"/>
    <col min="9733" max="9751" width="9.5" style="28" customWidth="1"/>
    <col min="9752" max="9752" width="2.375" style="28" customWidth="1"/>
    <col min="9753" max="9753" width="10.25" style="28" bestFit="1" customWidth="1"/>
    <col min="9754" max="9755" width="9" style="28"/>
    <col min="9756" max="9756" width="9.75" style="28" bestFit="1" customWidth="1"/>
    <col min="9757" max="9985" width="9" style="28"/>
    <col min="9986" max="9986" width="1.875" style="28" customWidth="1"/>
    <col min="9987" max="9987" width="3.5" style="28" customWidth="1"/>
    <col min="9988" max="9988" width="20.25" style="28" customWidth="1"/>
    <col min="9989" max="10007" width="9.5" style="28" customWidth="1"/>
    <col min="10008" max="10008" width="2.375" style="28" customWidth="1"/>
    <col min="10009" max="10009" width="10.25" style="28" bestFit="1" customWidth="1"/>
    <col min="10010" max="10011" width="9" style="28"/>
    <col min="10012" max="10012" width="9.75" style="28" bestFit="1" customWidth="1"/>
    <col min="10013" max="10241" width="9" style="28"/>
    <col min="10242" max="10242" width="1.875" style="28" customWidth="1"/>
    <col min="10243" max="10243" width="3.5" style="28" customWidth="1"/>
    <col min="10244" max="10244" width="20.25" style="28" customWidth="1"/>
    <col min="10245" max="10263" width="9.5" style="28" customWidth="1"/>
    <col min="10264" max="10264" width="2.375" style="28" customWidth="1"/>
    <col min="10265" max="10265" width="10.25" style="28" bestFit="1" customWidth="1"/>
    <col min="10266" max="10267" width="9" style="28"/>
    <col min="10268" max="10268" width="9.75" style="28" bestFit="1" customWidth="1"/>
    <col min="10269" max="10497" width="9" style="28"/>
    <col min="10498" max="10498" width="1.875" style="28" customWidth="1"/>
    <col min="10499" max="10499" width="3.5" style="28" customWidth="1"/>
    <col min="10500" max="10500" width="20.25" style="28" customWidth="1"/>
    <col min="10501" max="10519" width="9.5" style="28" customWidth="1"/>
    <col min="10520" max="10520" width="2.375" style="28" customWidth="1"/>
    <col min="10521" max="10521" width="10.25" style="28" bestFit="1" customWidth="1"/>
    <col min="10522" max="10523" width="9" style="28"/>
    <col min="10524" max="10524" width="9.75" style="28" bestFit="1" customWidth="1"/>
    <col min="10525" max="10753" width="9" style="28"/>
    <col min="10754" max="10754" width="1.875" style="28" customWidth="1"/>
    <col min="10755" max="10755" width="3.5" style="28" customWidth="1"/>
    <col min="10756" max="10756" width="20.25" style="28" customWidth="1"/>
    <col min="10757" max="10775" width="9.5" style="28" customWidth="1"/>
    <col min="10776" max="10776" width="2.375" style="28" customWidth="1"/>
    <col min="10777" max="10777" width="10.25" style="28" bestFit="1" customWidth="1"/>
    <col min="10778" max="10779" width="9" style="28"/>
    <col min="10780" max="10780" width="9.75" style="28" bestFit="1" customWidth="1"/>
    <col min="10781" max="11009" width="9" style="28"/>
    <col min="11010" max="11010" width="1.875" style="28" customWidth="1"/>
    <col min="11011" max="11011" width="3.5" style="28" customWidth="1"/>
    <col min="11012" max="11012" width="20.25" style="28" customWidth="1"/>
    <col min="11013" max="11031" width="9.5" style="28" customWidth="1"/>
    <col min="11032" max="11032" width="2.375" style="28" customWidth="1"/>
    <col min="11033" max="11033" width="10.25" style="28" bestFit="1" customWidth="1"/>
    <col min="11034" max="11035" width="9" style="28"/>
    <col min="11036" max="11036" width="9.75" style="28" bestFit="1" customWidth="1"/>
    <col min="11037" max="11265" width="9" style="28"/>
    <col min="11266" max="11266" width="1.875" style="28" customWidth="1"/>
    <col min="11267" max="11267" width="3.5" style="28" customWidth="1"/>
    <col min="11268" max="11268" width="20.25" style="28" customWidth="1"/>
    <col min="11269" max="11287" width="9.5" style="28" customWidth="1"/>
    <col min="11288" max="11288" width="2.375" style="28" customWidth="1"/>
    <col min="11289" max="11289" width="10.25" style="28" bestFit="1" customWidth="1"/>
    <col min="11290" max="11291" width="9" style="28"/>
    <col min="11292" max="11292" width="9.75" style="28" bestFit="1" customWidth="1"/>
    <col min="11293" max="11521" width="9" style="28"/>
    <col min="11522" max="11522" width="1.875" style="28" customWidth="1"/>
    <col min="11523" max="11523" width="3.5" style="28" customWidth="1"/>
    <col min="11524" max="11524" width="20.25" style="28" customWidth="1"/>
    <col min="11525" max="11543" width="9.5" style="28" customWidth="1"/>
    <col min="11544" max="11544" width="2.375" style="28" customWidth="1"/>
    <col min="11545" max="11545" width="10.25" style="28" bestFit="1" customWidth="1"/>
    <col min="11546" max="11547" width="9" style="28"/>
    <col min="11548" max="11548" width="9.75" style="28" bestFit="1" customWidth="1"/>
    <col min="11549" max="11777" width="9" style="28"/>
    <col min="11778" max="11778" width="1.875" style="28" customWidth="1"/>
    <col min="11779" max="11779" width="3.5" style="28" customWidth="1"/>
    <col min="11780" max="11780" width="20.25" style="28" customWidth="1"/>
    <col min="11781" max="11799" width="9.5" style="28" customWidth="1"/>
    <col min="11800" max="11800" width="2.375" style="28" customWidth="1"/>
    <col min="11801" max="11801" width="10.25" style="28" bestFit="1" customWidth="1"/>
    <col min="11802" max="11803" width="9" style="28"/>
    <col min="11804" max="11804" width="9.75" style="28" bestFit="1" customWidth="1"/>
    <col min="11805" max="12033" width="9" style="28"/>
    <col min="12034" max="12034" width="1.875" style="28" customWidth="1"/>
    <col min="12035" max="12035" width="3.5" style="28" customWidth="1"/>
    <col min="12036" max="12036" width="20.25" style="28" customWidth="1"/>
    <col min="12037" max="12055" width="9.5" style="28" customWidth="1"/>
    <col min="12056" max="12056" width="2.375" style="28" customWidth="1"/>
    <col min="12057" max="12057" width="10.25" style="28" bestFit="1" customWidth="1"/>
    <col min="12058" max="12059" width="9" style="28"/>
    <col min="12060" max="12060" width="9.75" style="28" bestFit="1" customWidth="1"/>
    <col min="12061" max="12289" width="9" style="28"/>
    <col min="12290" max="12290" width="1.875" style="28" customWidth="1"/>
    <col min="12291" max="12291" width="3.5" style="28" customWidth="1"/>
    <col min="12292" max="12292" width="20.25" style="28" customWidth="1"/>
    <col min="12293" max="12311" width="9.5" style="28" customWidth="1"/>
    <col min="12312" max="12312" width="2.375" style="28" customWidth="1"/>
    <col min="12313" max="12313" width="10.25" style="28" bestFit="1" customWidth="1"/>
    <col min="12314" max="12315" width="9" style="28"/>
    <col min="12316" max="12316" width="9.75" style="28" bestFit="1" customWidth="1"/>
    <col min="12317" max="12545" width="9" style="28"/>
    <col min="12546" max="12546" width="1.875" style="28" customWidth="1"/>
    <col min="12547" max="12547" width="3.5" style="28" customWidth="1"/>
    <col min="12548" max="12548" width="20.25" style="28" customWidth="1"/>
    <col min="12549" max="12567" width="9.5" style="28" customWidth="1"/>
    <col min="12568" max="12568" width="2.375" style="28" customWidth="1"/>
    <col min="12569" max="12569" width="10.25" style="28" bestFit="1" customWidth="1"/>
    <col min="12570" max="12571" width="9" style="28"/>
    <col min="12572" max="12572" width="9.75" style="28" bestFit="1" customWidth="1"/>
    <col min="12573" max="12801" width="9" style="28"/>
    <col min="12802" max="12802" width="1.875" style="28" customWidth="1"/>
    <col min="12803" max="12803" width="3.5" style="28" customWidth="1"/>
    <col min="12804" max="12804" width="20.25" style="28" customWidth="1"/>
    <col min="12805" max="12823" width="9.5" style="28" customWidth="1"/>
    <col min="12824" max="12824" width="2.375" style="28" customWidth="1"/>
    <col min="12825" max="12825" width="10.25" style="28" bestFit="1" customWidth="1"/>
    <col min="12826" max="12827" width="9" style="28"/>
    <col min="12828" max="12828" width="9.75" style="28" bestFit="1" customWidth="1"/>
    <col min="12829" max="13057" width="9" style="28"/>
    <col min="13058" max="13058" width="1.875" style="28" customWidth="1"/>
    <col min="13059" max="13059" width="3.5" style="28" customWidth="1"/>
    <col min="13060" max="13060" width="20.25" style="28" customWidth="1"/>
    <col min="13061" max="13079" width="9.5" style="28" customWidth="1"/>
    <col min="13080" max="13080" width="2.375" style="28" customWidth="1"/>
    <col min="13081" max="13081" width="10.25" style="28" bestFit="1" customWidth="1"/>
    <col min="13082" max="13083" width="9" style="28"/>
    <col min="13084" max="13084" width="9.75" style="28" bestFit="1" customWidth="1"/>
    <col min="13085" max="13313" width="9" style="28"/>
    <col min="13314" max="13314" width="1.875" style="28" customWidth="1"/>
    <col min="13315" max="13315" width="3.5" style="28" customWidth="1"/>
    <col min="13316" max="13316" width="20.25" style="28" customWidth="1"/>
    <col min="13317" max="13335" width="9.5" style="28" customWidth="1"/>
    <col min="13336" max="13336" width="2.375" style="28" customWidth="1"/>
    <col min="13337" max="13337" width="10.25" style="28" bestFit="1" customWidth="1"/>
    <col min="13338" max="13339" width="9" style="28"/>
    <col min="13340" max="13340" width="9.75" style="28" bestFit="1" customWidth="1"/>
    <col min="13341" max="13569" width="9" style="28"/>
    <col min="13570" max="13570" width="1.875" style="28" customWidth="1"/>
    <col min="13571" max="13571" width="3.5" style="28" customWidth="1"/>
    <col min="13572" max="13572" width="20.25" style="28" customWidth="1"/>
    <col min="13573" max="13591" width="9.5" style="28" customWidth="1"/>
    <col min="13592" max="13592" width="2.375" style="28" customWidth="1"/>
    <col min="13593" max="13593" width="10.25" style="28" bestFit="1" customWidth="1"/>
    <col min="13594" max="13595" width="9" style="28"/>
    <col min="13596" max="13596" width="9.75" style="28" bestFit="1" customWidth="1"/>
    <col min="13597" max="13825" width="9" style="28"/>
    <col min="13826" max="13826" width="1.875" style="28" customWidth="1"/>
    <col min="13827" max="13827" width="3.5" style="28" customWidth="1"/>
    <col min="13828" max="13828" width="20.25" style="28" customWidth="1"/>
    <col min="13829" max="13847" width="9.5" style="28" customWidth="1"/>
    <col min="13848" max="13848" width="2.375" style="28" customWidth="1"/>
    <col min="13849" max="13849" width="10.25" style="28" bestFit="1" customWidth="1"/>
    <col min="13850" max="13851" width="9" style="28"/>
    <col min="13852" max="13852" width="9.75" style="28" bestFit="1" customWidth="1"/>
    <col min="13853" max="14081" width="9" style="28"/>
    <col min="14082" max="14082" width="1.875" style="28" customWidth="1"/>
    <col min="14083" max="14083" width="3.5" style="28" customWidth="1"/>
    <col min="14084" max="14084" width="20.25" style="28" customWidth="1"/>
    <col min="14085" max="14103" width="9.5" style="28" customWidth="1"/>
    <col min="14104" max="14104" width="2.375" style="28" customWidth="1"/>
    <col min="14105" max="14105" width="10.25" style="28" bestFit="1" customWidth="1"/>
    <col min="14106" max="14107" width="9" style="28"/>
    <col min="14108" max="14108" width="9.75" style="28" bestFit="1" customWidth="1"/>
    <col min="14109" max="14337" width="9" style="28"/>
    <col min="14338" max="14338" width="1.875" style="28" customWidth="1"/>
    <col min="14339" max="14339" width="3.5" style="28" customWidth="1"/>
    <col min="14340" max="14340" width="20.25" style="28" customWidth="1"/>
    <col min="14341" max="14359" width="9.5" style="28" customWidth="1"/>
    <col min="14360" max="14360" width="2.375" style="28" customWidth="1"/>
    <col min="14361" max="14361" width="10.25" style="28" bestFit="1" customWidth="1"/>
    <col min="14362" max="14363" width="9" style="28"/>
    <col min="14364" max="14364" width="9.75" style="28" bestFit="1" customWidth="1"/>
    <col min="14365" max="14593" width="9" style="28"/>
    <col min="14594" max="14594" width="1.875" style="28" customWidth="1"/>
    <col min="14595" max="14595" width="3.5" style="28" customWidth="1"/>
    <col min="14596" max="14596" width="20.25" style="28" customWidth="1"/>
    <col min="14597" max="14615" width="9.5" style="28" customWidth="1"/>
    <col min="14616" max="14616" width="2.375" style="28" customWidth="1"/>
    <col min="14617" max="14617" width="10.25" style="28" bestFit="1" customWidth="1"/>
    <col min="14618" max="14619" width="9" style="28"/>
    <col min="14620" max="14620" width="9.75" style="28" bestFit="1" customWidth="1"/>
    <col min="14621" max="14849" width="9" style="28"/>
    <col min="14850" max="14850" width="1.875" style="28" customWidth="1"/>
    <col min="14851" max="14851" width="3.5" style="28" customWidth="1"/>
    <col min="14852" max="14852" width="20.25" style="28" customWidth="1"/>
    <col min="14853" max="14871" width="9.5" style="28" customWidth="1"/>
    <col min="14872" max="14872" width="2.375" style="28" customWidth="1"/>
    <col min="14873" max="14873" width="10.25" style="28" bestFit="1" customWidth="1"/>
    <col min="14874" max="14875" width="9" style="28"/>
    <col min="14876" max="14876" width="9.75" style="28" bestFit="1" customWidth="1"/>
    <col min="14877" max="15105" width="9" style="28"/>
    <col min="15106" max="15106" width="1.875" style="28" customWidth="1"/>
    <col min="15107" max="15107" width="3.5" style="28" customWidth="1"/>
    <col min="15108" max="15108" width="20.25" style="28" customWidth="1"/>
    <col min="15109" max="15127" width="9.5" style="28" customWidth="1"/>
    <col min="15128" max="15128" width="2.375" style="28" customWidth="1"/>
    <col min="15129" max="15129" width="10.25" style="28" bestFit="1" customWidth="1"/>
    <col min="15130" max="15131" width="9" style="28"/>
    <col min="15132" max="15132" width="9.75" style="28" bestFit="1" customWidth="1"/>
    <col min="15133" max="15361" width="9" style="28"/>
    <col min="15362" max="15362" width="1.875" style="28" customWidth="1"/>
    <col min="15363" max="15363" width="3.5" style="28" customWidth="1"/>
    <col min="15364" max="15364" width="20.25" style="28" customWidth="1"/>
    <col min="15365" max="15383" width="9.5" style="28" customWidth="1"/>
    <col min="15384" max="15384" width="2.375" style="28" customWidth="1"/>
    <col min="15385" max="15385" width="10.25" style="28" bestFit="1" customWidth="1"/>
    <col min="15386" max="15387" width="9" style="28"/>
    <col min="15388" max="15388" width="9.75" style="28" bestFit="1" customWidth="1"/>
    <col min="15389" max="15617" width="9" style="28"/>
    <col min="15618" max="15618" width="1.875" style="28" customWidth="1"/>
    <col min="15619" max="15619" width="3.5" style="28" customWidth="1"/>
    <col min="15620" max="15620" width="20.25" style="28" customWidth="1"/>
    <col min="15621" max="15639" width="9.5" style="28" customWidth="1"/>
    <col min="15640" max="15640" width="2.375" style="28" customWidth="1"/>
    <col min="15641" max="15641" width="10.25" style="28" bestFit="1" customWidth="1"/>
    <col min="15642" max="15643" width="9" style="28"/>
    <col min="15644" max="15644" width="9.75" style="28" bestFit="1" customWidth="1"/>
    <col min="15645" max="15873" width="9" style="28"/>
    <col min="15874" max="15874" width="1.875" style="28" customWidth="1"/>
    <col min="15875" max="15875" width="3.5" style="28" customWidth="1"/>
    <col min="15876" max="15876" width="20.25" style="28" customWidth="1"/>
    <col min="15877" max="15895" width="9.5" style="28" customWidth="1"/>
    <col min="15896" max="15896" width="2.375" style="28" customWidth="1"/>
    <col min="15897" max="15897" width="10.25" style="28" bestFit="1" customWidth="1"/>
    <col min="15898" max="15899" width="9" style="28"/>
    <col min="15900" max="15900" width="9.75" style="28" bestFit="1" customWidth="1"/>
    <col min="15901" max="16129" width="9" style="28"/>
    <col min="16130" max="16130" width="1.875" style="28" customWidth="1"/>
    <col min="16131" max="16131" width="3.5" style="28" customWidth="1"/>
    <col min="16132" max="16132" width="20.25" style="28" customWidth="1"/>
    <col min="16133" max="16151" width="9.5" style="28" customWidth="1"/>
    <col min="16152" max="16152" width="2.375" style="28" customWidth="1"/>
    <col min="16153" max="16153" width="10.25" style="28" bestFit="1" customWidth="1"/>
    <col min="16154" max="16155" width="9" style="28"/>
    <col min="16156" max="16156" width="9.75" style="28" bestFit="1" customWidth="1"/>
    <col min="16157" max="16384" width="9" style="28"/>
  </cols>
  <sheetData>
    <row r="1" spans="3:49" ht="9.9499999999999993" customHeight="1">
      <c r="X1" s="31"/>
      <c r="Y1" s="31"/>
      <c r="Z1" s="31"/>
      <c r="AA1" s="31"/>
      <c r="AB1" s="31"/>
      <c r="AC1" s="31"/>
      <c r="AD1" s="31"/>
      <c r="AE1" s="31"/>
      <c r="AF1" s="31"/>
      <c r="AG1" s="31"/>
      <c r="AH1" s="31"/>
      <c r="AI1" s="31"/>
      <c r="AJ1" s="31"/>
      <c r="AK1" s="31"/>
      <c r="AL1" s="31"/>
      <c r="AM1" s="31"/>
      <c r="AN1" s="31"/>
      <c r="AO1" s="31"/>
      <c r="AP1" s="31"/>
      <c r="AQ1" s="31"/>
      <c r="AR1" s="31"/>
    </row>
    <row r="2" spans="3:49" ht="18.75">
      <c r="C2" s="49" t="s">
        <v>238</v>
      </c>
      <c r="F2" s="27"/>
      <c r="N2" s="679"/>
      <c r="O2" s="679"/>
      <c r="P2" s="679"/>
      <c r="Q2" s="679"/>
      <c r="R2" s="679"/>
      <c r="S2" s="679"/>
      <c r="T2" s="679"/>
      <c r="U2" s="679"/>
      <c r="V2" s="679"/>
      <c r="W2" s="679"/>
      <c r="X2" s="50"/>
      <c r="Y2" s="94"/>
      <c r="Z2" s="94"/>
      <c r="AA2" s="94"/>
      <c r="AB2" s="94"/>
      <c r="AC2" s="94"/>
      <c r="AD2" s="94"/>
      <c r="AE2" s="94"/>
      <c r="AF2" s="94"/>
      <c r="AG2" s="94"/>
      <c r="AH2" s="94"/>
      <c r="AI2" s="94"/>
      <c r="AJ2" s="94"/>
      <c r="AK2" s="94"/>
      <c r="AL2" s="94"/>
      <c r="AM2" s="94"/>
      <c r="AN2" s="94"/>
      <c r="AO2" s="94"/>
      <c r="AP2" s="94"/>
      <c r="AQ2" s="94"/>
      <c r="AR2" s="31"/>
    </row>
    <row r="3" spans="3:49" ht="9.9499999999999993" customHeight="1">
      <c r="X3" s="50"/>
      <c r="Y3" s="94"/>
      <c r="Z3" s="94"/>
      <c r="AA3" s="94"/>
      <c r="AB3" s="94"/>
      <c r="AC3" s="94"/>
      <c r="AD3" s="94"/>
      <c r="AE3" s="94"/>
      <c r="AF3" s="94"/>
      <c r="AG3" s="94"/>
      <c r="AH3" s="94"/>
      <c r="AI3" s="94"/>
      <c r="AJ3" s="94"/>
      <c r="AK3" s="94"/>
      <c r="AL3" s="94"/>
      <c r="AM3" s="94"/>
      <c r="AN3" s="94"/>
      <c r="AO3" s="94"/>
      <c r="AP3" s="94"/>
      <c r="AQ3" s="94"/>
      <c r="AR3" s="31"/>
    </row>
    <row r="4" spans="3:49" ht="18.75">
      <c r="C4" s="49" t="s">
        <v>239</v>
      </c>
      <c r="X4" s="50"/>
      <c r="Y4" s="94"/>
      <c r="Z4" s="94"/>
      <c r="AA4" s="94"/>
      <c r="AB4" s="94"/>
      <c r="AC4" s="94"/>
      <c r="AD4" s="94"/>
      <c r="AE4" s="94"/>
      <c r="AF4" s="94"/>
      <c r="AG4" s="94"/>
      <c r="AH4" s="94"/>
      <c r="AI4" s="94"/>
      <c r="AJ4" s="94"/>
      <c r="AK4" s="94"/>
      <c r="AL4" s="94"/>
      <c r="AM4" s="94"/>
      <c r="AN4" s="94"/>
      <c r="AO4" s="94"/>
      <c r="AP4" s="94"/>
      <c r="AQ4" s="94"/>
      <c r="AR4" s="31"/>
    </row>
    <row r="5" spans="3:49" ht="9.9499999999999993" customHeight="1">
      <c r="X5" s="50"/>
      <c r="Y5" s="94"/>
      <c r="Z5" s="94"/>
      <c r="AA5" s="94"/>
      <c r="AB5" s="94"/>
      <c r="AC5" s="94"/>
      <c r="AD5" s="94"/>
      <c r="AE5" s="94"/>
      <c r="AF5" s="94"/>
      <c r="AG5" s="94"/>
      <c r="AH5" s="94"/>
      <c r="AI5" s="94"/>
      <c r="AJ5" s="94"/>
      <c r="AK5" s="94"/>
      <c r="AL5" s="94"/>
      <c r="AM5" s="94"/>
      <c r="AN5" s="94"/>
      <c r="AO5" s="94"/>
      <c r="AP5" s="94"/>
      <c r="AQ5" s="94"/>
      <c r="AR5" s="31"/>
    </row>
    <row r="6" spans="3:49" ht="18.75">
      <c r="C6" s="49" t="s">
        <v>178</v>
      </c>
      <c r="J6" s="104"/>
      <c r="K6" s="105"/>
      <c r="W6" s="104"/>
      <c r="X6" s="50"/>
      <c r="Y6" s="94"/>
      <c r="Z6" s="94"/>
      <c r="AA6" s="94"/>
      <c r="AB6" s="94"/>
      <c r="AC6" s="94"/>
      <c r="AD6" s="94"/>
      <c r="AE6" s="94"/>
      <c r="AF6" s="94"/>
      <c r="AG6" s="94"/>
      <c r="AH6" s="94"/>
      <c r="AI6" s="94"/>
      <c r="AJ6" s="94"/>
      <c r="AK6" s="94"/>
      <c r="AL6" s="94"/>
      <c r="AM6" s="94"/>
      <c r="AN6" s="94"/>
      <c r="AO6" s="94"/>
      <c r="AP6" s="94"/>
      <c r="AQ6" s="94"/>
      <c r="AR6" s="31"/>
    </row>
    <row r="7" spans="3:49" ht="10.7" customHeight="1">
      <c r="C7" s="43"/>
      <c r="J7" s="104"/>
      <c r="K7" s="105"/>
      <c r="W7" s="104"/>
      <c r="X7" s="50"/>
      <c r="Y7" s="94"/>
      <c r="Z7" s="94"/>
      <c r="AA7" s="94"/>
      <c r="AB7" s="94"/>
      <c r="AC7" s="94"/>
      <c r="AD7" s="94"/>
      <c r="AE7" s="94"/>
      <c r="AF7" s="94"/>
      <c r="AG7" s="94"/>
      <c r="AH7" s="94"/>
      <c r="AI7" s="94"/>
      <c r="AJ7" s="94"/>
      <c r="AK7" s="94"/>
      <c r="AL7" s="94"/>
      <c r="AM7" s="94"/>
      <c r="AN7" s="94"/>
      <c r="AO7" s="94"/>
      <c r="AP7" s="94"/>
      <c r="AQ7" s="94"/>
      <c r="AR7" s="31"/>
    </row>
    <row r="8" spans="3:49" ht="17.25">
      <c r="C8" s="32" t="s">
        <v>240</v>
      </c>
      <c r="J8" s="104"/>
      <c r="K8" s="105"/>
      <c r="W8" s="104" t="s">
        <v>241</v>
      </c>
      <c r="X8" s="50"/>
      <c r="Y8" s="94"/>
      <c r="Z8" s="94"/>
      <c r="AA8" s="94"/>
      <c r="AB8" s="94"/>
      <c r="AC8" s="94"/>
      <c r="AD8" s="94"/>
      <c r="AE8" s="94"/>
      <c r="AF8" s="94"/>
      <c r="AG8" s="94"/>
      <c r="AH8" s="94"/>
      <c r="AI8" s="94"/>
      <c r="AJ8" s="94"/>
      <c r="AK8" s="94"/>
      <c r="AL8" s="94"/>
      <c r="AM8" s="94"/>
      <c r="AN8" s="94"/>
      <c r="AO8" s="94"/>
      <c r="AP8" s="94"/>
      <c r="AQ8" s="94"/>
      <c r="AR8" s="31"/>
    </row>
    <row r="9" spans="3:49">
      <c r="C9" s="47"/>
      <c r="D9" s="596">
        <f t="array" ref="D9:AS10">+TRANSPOSE('入力 _県内外'!$B$6:$C$47)</f>
        <v>1</v>
      </c>
      <c r="E9" s="596">
        <v>2</v>
      </c>
      <c r="F9" s="596">
        <v>3</v>
      </c>
      <c r="G9" s="596">
        <v>4</v>
      </c>
      <c r="H9" s="596">
        <v>5</v>
      </c>
      <c r="I9" s="596">
        <v>6</v>
      </c>
      <c r="J9" s="596">
        <v>7</v>
      </c>
      <c r="K9" s="596">
        <v>8</v>
      </c>
      <c r="L9" s="596">
        <v>9</v>
      </c>
      <c r="M9" s="596">
        <v>10</v>
      </c>
      <c r="N9" s="596">
        <v>11</v>
      </c>
      <c r="O9" s="596">
        <v>12</v>
      </c>
      <c r="P9" s="596">
        <v>13</v>
      </c>
      <c r="Q9" s="596">
        <v>14</v>
      </c>
      <c r="R9" s="596">
        <v>15</v>
      </c>
      <c r="S9" s="596">
        <v>16</v>
      </c>
      <c r="T9" s="596">
        <v>17</v>
      </c>
      <c r="U9" s="596">
        <v>18</v>
      </c>
      <c r="V9" s="596">
        <v>19</v>
      </c>
      <c r="W9" s="596">
        <v>20</v>
      </c>
      <c r="X9" s="596">
        <v>21</v>
      </c>
      <c r="Y9" s="596">
        <v>22</v>
      </c>
      <c r="Z9" s="596">
        <v>23</v>
      </c>
      <c r="AA9" s="596">
        <v>24</v>
      </c>
      <c r="AB9" s="596">
        <v>25</v>
      </c>
      <c r="AC9" s="596">
        <v>26</v>
      </c>
      <c r="AD9" s="596">
        <v>27</v>
      </c>
      <c r="AE9" s="596">
        <v>28</v>
      </c>
      <c r="AF9" s="596">
        <v>29</v>
      </c>
      <c r="AG9" s="596">
        <v>30</v>
      </c>
      <c r="AH9" s="596">
        <v>31</v>
      </c>
      <c r="AI9" s="596">
        <v>32</v>
      </c>
      <c r="AJ9" s="596">
        <v>33</v>
      </c>
      <c r="AK9" s="596">
        <v>34</v>
      </c>
      <c r="AL9" s="596">
        <v>35</v>
      </c>
      <c r="AM9" s="596">
        <v>36</v>
      </c>
      <c r="AN9" s="596">
        <v>37</v>
      </c>
      <c r="AO9" s="596">
        <v>38</v>
      </c>
      <c r="AP9" s="596">
        <v>39</v>
      </c>
      <c r="AQ9" s="596">
        <v>40</v>
      </c>
      <c r="AR9" s="596">
        <v>41</v>
      </c>
      <c r="AS9" s="596">
        <v>42</v>
      </c>
      <c r="AT9" s="94" t="s">
        <v>586</v>
      </c>
      <c r="AU9" s="94"/>
      <c r="AV9" s="47"/>
      <c r="AW9" s="94" t="s">
        <v>586</v>
      </c>
    </row>
    <row r="10" spans="3:49" ht="54">
      <c r="C10" s="73" t="s">
        <v>56</v>
      </c>
      <c r="D10" s="546" t="str">
        <v>農業　　　　　</v>
      </c>
      <c r="E10" s="546" t="str">
        <v>林業　　　　　</v>
      </c>
      <c r="F10" s="546" t="str">
        <v>漁業　　　　</v>
      </c>
      <c r="G10" s="546" t="str">
        <v>鉱業</v>
      </c>
      <c r="H10" s="546" t="str">
        <v>飲食料品　　　　　　　</v>
      </c>
      <c r="I10" s="546" t="str">
        <v>繊維製品　</v>
      </c>
      <c r="J10" s="546" t="str">
        <v>パルプ・紙・木製品</v>
      </c>
      <c r="K10" s="546" t="str">
        <v>化学製品  　　　  　</v>
      </c>
      <c r="L10" s="546" t="str">
        <v>石油・石炭製品　　　</v>
      </c>
      <c r="M10" s="546" t="str">
        <v>プラスチック・ゴム</v>
      </c>
      <c r="N10" s="546" t="str">
        <v>窯業・土石製品　　</v>
      </c>
      <c r="O10" s="546" t="str">
        <v>鉄鋼　　　　　　　　</v>
      </c>
      <c r="P10" s="546" t="str">
        <v>非鉄金属　　　　　　</v>
      </c>
      <c r="Q10" s="546" t="str">
        <v>金属製品　　　　　　</v>
      </c>
      <c r="R10" s="546" t="str">
        <v>はん用機械</v>
      </c>
      <c r="S10" s="546" t="str">
        <v>生産用機械</v>
      </c>
      <c r="T10" s="546" t="str">
        <v>業務用機械</v>
      </c>
      <c r="U10" s="546" t="str">
        <v>電子部品</v>
      </c>
      <c r="V10" s="546" t="str">
        <v>電気機械　　　　　　</v>
      </c>
      <c r="W10" s="546" t="str">
        <v>情報・通信機器</v>
      </c>
      <c r="X10" s="546" t="str">
        <v>輸送機械  　　　　　</v>
      </c>
      <c r="Y10" s="546" t="str">
        <v>その他の製造工業製品</v>
      </c>
      <c r="Z10" s="546" t="str">
        <v>建設　　　　　　　　</v>
      </c>
      <c r="AA10" s="546" t="str">
        <v>電力・ガス・熱供給</v>
      </c>
      <c r="AB10" s="546" t="str">
        <v>水道</v>
      </c>
      <c r="AC10" s="546" t="str">
        <v>廃棄物処理</v>
      </c>
      <c r="AD10" s="546" t="str">
        <v>商業　　　　　　　　</v>
      </c>
      <c r="AE10" s="546" t="str">
        <v>金融・保険　　　　　</v>
      </c>
      <c r="AF10" s="546" t="str">
        <v>不動産　　　　　　　</v>
      </c>
      <c r="AG10" s="546" t="str">
        <v>運輸・郵便　　　</v>
      </c>
      <c r="AH10" s="546" t="str">
        <v>情報通信</v>
      </c>
      <c r="AI10" s="546" t="str">
        <v>公務　　　　　　　　</v>
      </c>
      <c r="AJ10" s="546" t="str">
        <v>教育・研究　　　　　</v>
      </c>
      <c r="AK10" s="546" t="str">
        <v>医療・福祉</v>
      </c>
      <c r="AL10" s="546" t="str">
        <v>その他の非営利団体サービス</v>
      </c>
      <c r="AM10" s="546" t="str">
        <v>対事業所サービス</v>
      </c>
      <c r="AN10" s="546" t="str">
        <v>宿泊業</v>
      </c>
      <c r="AO10" s="546" t="str">
        <v>飲食サービス</v>
      </c>
      <c r="AP10" s="546" t="str">
        <v>娯楽サービス</v>
      </c>
      <c r="AQ10" s="546" t="str">
        <v>対個人サービス</v>
      </c>
      <c r="AR10" s="546" t="str">
        <v>事務用品</v>
      </c>
      <c r="AS10" s="546" t="str">
        <v>分類不明</v>
      </c>
      <c r="AT10" s="94" t="s">
        <v>586</v>
      </c>
      <c r="AU10" s="94"/>
      <c r="AV10" s="30" t="s">
        <v>90</v>
      </c>
      <c r="AW10" s="94" t="s">
        <v>586</v>
      </c>
    </row>
    <row r="11" spans="3:49" ht="13.5" customHeight="1">
      <c r="C11" s="74" t="s">
        <v>114</v>
      </c>
      <c r="D11" s="75">
        <f t="array" ref="D11:AS13">+詳細1!D11:AS13</f>
        <v>0</v>
      </c>
      <c r="E11" s="75">
        <v>0</v>
      </c>
      <c r="F11" s="75">
        <v>0</v>
      </c>
      <c r="G11" s="75">
        <v>0</v>
      </c>
      <c r="H11" s="75">
        <v>0</v>
      </c>
      <c r="I11" s="75">
        <v>0</v>
      </c>
      <c r="J11" s="75">
        <v>0</v>
      </c>
      <c r="K11" s="75">
        <v>0</v>
      </c>
      <c r="L11" s="75">
        <v>0</v>
      </c>
      <c r="M11" s="75">
        <v>0</v>
      </c>
      <c r="N11" s="75">
        <v>0</v>
      </c>
      <c r="O11" s="75">
        <v>0</v>
      </c>
      <c r="P11" s="75">
        <v>0</v>
      </c>
      <c r="Q11" s="92">
        <v>0</v>
      </c>
      <c r="R11" s="92">
        <v>0</v>
      </c>
      <c r="S11" s="92">
        <v>0</v>
      </c>
      <c r="T11" s="92">
        <v>0</v>
      </c>
      <c r="U11" s="92">
        <v>0</v>
      </c>
      <c r="V11" s="92">
        <v>0</v>
      </c>
      <c r="W11" s="75">
        <v>0</v>
      </c>
      <c r="X11" s="75">
        <v>0</v>
      </c>
      <c r="Y11" s="75">
        <v>0</v>
      </c>
      <c r="Z11" s="75">
        <v>0</v>
      </c>
      <c r="AA11" s="75">
        <v>0</v>
      </c>
      <c r="AB11" s="75">
        <v>0</v>
      </c>
      <c r="AC11" s="75">
        <v>0</v>
      </c>
      <c r="AD11" s="75">
        <v>0</v>
      </c>
      <c r="AE11" s="75">
        <v>0</v>
      </c>
      <c r="AF11" s="75">
        <v>0</v>
      </c>
      <c r="AG11" s="75">
        <v>0</v>
      </c>
      <c r="AH11" s="75">
        <v>0</v>
      </c>
      <c r="AI11" s="75">
        <v>0</v>
      </c>
      <c r="AJ11" s="75">
        <v>0</v>
      </c>
      <c r="AK11" s="75">
        <v>0</v>
      </c>
      <c r="AL11" s="75">
        <v>0</v>
      </c>
      <c r="AM11" s="75">
        <v>0</v>
      </c>
      <c r="AN11" s="75">
        <v>0</v>
      </c>
      <c r="AO11" s="75">
        <v>0</v>
      </c>
      <c r="AP11" s="75">
        <v>0</v>
      </c>
      <c r="AQ11" s="75">
        <v>0</v>
      </c>
      <c r="AR11" s="75">
        <v>0</v>
      </c>
      <c r="AS11" s="75">
        <v>0</v>
      </c>
      <c r="AV11" s="568">
        <f>+SUM(D11:AS11)-X17</f>
        <v>0</v>
      </c>
    </row>
    <row r="12" spans="3:49" ht="13.5" customHeight="1">
      <c r="C12" s="77" t="s">
        <v>115</v>
      </c>
      <c r="D12" s="37">
        <v>0</v>
      </c>
      <c r="E12" s="37">
        <v>0</v>
      </c>
      <c r="F12" s="37">
        <v>0</v>
      </c>
      <c r="G12" s="37">
        <v>0</v>
      </c>
      <c r="H12" s="37">
        <v>0</v>
      </c>
      <c r="I12" s="37">
        <v>0</v>
      </c>
      <c r="J12" s="37">
        <v>0</v>
      </c>
      <c r="K12" s="37">
        <v>0</v>
      </c>
      <c r="L12" s="37">
        <v>0</v>
      </c>
      <c r="M12" s="37">
        <v>0</v>
      </c>
      <c r="N12" s="37">
        <v>0</v>
      </c>
      <c r="O12" s="37">
        <v>0</v>
      </c>
      <c r="P12" s="37">
        <v>0</v>
      </c>
      <c r="Q12" s="93">
        <v>0</v>
      </c>
      <c r="R12" s="93">
        <v>0</v>
      </c>
      <c r="S12" s="93">
        <v>0</v>
      </c>
      <c r="T12" s="93">
        <v>0</v>
      </c>
      <c r="U12" s="93">
        <v>0</v>
      </c>
      <c r="V12" s="93">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V12" s="568">
        <f t="shared" ref="AV12:AV14" si="0">+SUM(D12:AS12)-X18</f>
        <v>0</v>
      </c>
    </row>
    <row r="13" spans="3:49" ht="13.5" customHeight="1">
      <c r="C13" s="77" t="s">
        <v>116</v>
      </c>
      <c r="D13" s="37">
        <v>0</v>
      </c>
      <c r="E13" s="37">
        <v>0</v>
      </c>
      <c r="F13" s="37">
        <v>0</v>
      </c>
      <c r="G13" s="37">
        <v>0</v>
      </c>
      <c r="H13" s="37">
        <v>0</v>
      </c>
      <c r="I13" s="37">
        <v>0</v>
      </c>
      <c r="J13" s="37">
        <v>0</v>
      </c>
      <c r="K13" s="37">
        <v>0</v>
      </c>
      <c r="L13" s="37">
        <v>0</v>
      </c>
      <c r="M13" s="37">
        <v>0</v>
      </c>
      <c r="N13" s="37">
        <v>0</v>
      </c>
      <c r="O13" s="37">
        <v>0</v>
      </c>
      <c r="P13" s="37">
        <v>0</v>
      </c>
      <c r="Q13" s="93">
        <v>0</v>
      </c>
      <c r="R13" s="93">
        <v>0</v>
      </c>
      <c r="S13" s="93">
        <v>0</v>
      </c>
      <c r="T13" s="93">
        <v>0</v>
      </c>
      <c r="U13" s="93">
        <v>0</v>
      </c>
      <c r="V13" s="93">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V13" s="568">
        <f t="shared" si="0"/>
        <v>0</v>
      </c>
    </row>
    <row r="14" spans="3:49" ht="13.5" customHeight="1">
      <c r="C14" s="79" t="s">
        <v>107</v>
      </c>
      <c r="D14" s="37">
        <f t="shared" ref="D14:AS14" si="1">SUM(D11:D13)</f>
        <v>0</v>
      </c>
      <c r="E14" s="37">
        <f t="shared" si="1"/>
        <v>0</v>
      </c>
      <c r="F14" s="37">
        <f t="shared" si="1"/>
        <v>0</v>
      </c>
      <c r="G14" s="37">
        <f t="shared" si="1"/>
        <v>0</v>
      </c>
      <c r="H14" s="37">
        <f t="shared" si="1"/>
        <v>0</v>
      </c>
      <c r="I14" s="37">
        <f t="shared" si="1"/>
        <v>0</v>
      </c>
      <c r="J14" s="37">
        <f t="shared" si="1"/>
        <v>0</v>
      </c>
      <c r="K14" s="37">
        <f t="shared" si="1"/>
        <v>0</v>
      </c>
      <c r="L14" s="37">
        <f t="shared" si="1"/>
        <v>0</v>
      </c>
      <c r="M14" s="37">
        <f t="shared" si="1"/>
        <v>0</v>
      </c>
      <c r="N14" s="37">
        <f t="shared" si="1"/>
        <v>0</v>
      </c>
      <c r="O14" s="37">
        <f t="shared" si="1"/>
        <v>0</v>
      </c>
      <c r="P14" s="37">
        <f t="shared" si="1"/>
        <v>0</v>
      </c>
      <c r="Q14" s="93">
        <f t="shared" si="1"/>
        <v>0</v>
      </c>
      <c r="R14" s="93">
        <f t="shared" si="1"/>
        <v>0</v>
      </c>
      <c r="S14" s="93">
        <f t="shared" si="1"/>
        <v>0</v>
      </c>
      <c r="T14" s="93">
        <f t="shared" si="1"/>
        <v>0</v>
      </c>
      <c r="U14" s="93">
        <f t="shared" si="1"/>
        <v>0</v>
      </c>
      <c r="V14" s="93">
        <f t="shared" si="1"/>
        <v>0</v>
      </c>
      <c r="W14" s="37">
        <f t="shared" si="1"/>
        <v>0</v>
      </c>
      <c r="X14" s="41">
        <f t="shared" si="1"/>
        <v>0</v>
      </c>
      <c r="Y14" s="41">
        <f t="shared" si="1"/>
        <v>0</v>
      </c>
      <c r="Z14" s="41">
        <f t="shared" si="1"/>
        <v>0</v>
      </c>
      <c r="AA14" s="41">
        <f t="shared" si="1"/>
        <v>0</v>
      </c>
      <c r="AB14" s="41">
        <f t="shared" si="1"/>
        <v>0</v>
      </c>
      <c r="AC14" s="41">
        <f t="shared" si="1"/>
        <v>0</v>
      </c>
      <c r="AD14" s="41">
        <f t="shared" si="1"/>
        <v>0</v>
      </c>
      <c r="AE14" s="41">
        <f t="shared" si="1"/>
        <v>0</v>
      </c>
      <c r="AF14" s="41">
        <f t="shared" si="1"/>
        <v>0</v>
      </c>
      <c r="AG14" s="41">
        <f t="shared" si="1"/>
        <v>0</v>
      </c>
      <c r="AH14" s="41">
        <f t="shared" si="1"/>
        <v>0</v>
      </c>
      <c r="AI14" s="41">
        <f t="shared" si="1"/>
        <v>0</v>
      </c>
      <c r="AJ14" s="41">
        <f t="shared" si="1"/>
        <v>0</v>
      </c>
      <c r="AK14" s="41">
        <f t="shared" si="1"/>
        <v>0</v>
      </c>
      <c r="AL14" s="41">
        <f t="shared" si="1"/>
        <v>0</v>
      </c>
      <c r="AM14" s="41">
        <f t="shared" si="1"/>
        <v>0</v>
      </c>
      <c r="AN14" s="41">
        <f t="shared" si="1"/>
        <v>0</v>
      </c>
      <c r="AO14" s="41">
        <f t="shared" si="1"/>
        <v>0</v>
      </c>
      <c r="AP14" s="41">
        <f t="shared" si="1"/>
        <v>0</v>
      </c>
      <c r="AQ14" s="41">
        <f t="shared" si="1"/>
        <v>0</v>
      </c>
      <c r="AR14" s="41">
        <f t="shared" si="1"/>
        <v>0</v>
      </c>
      <c r="AS14" s="41">
        <f t="shared" si="1"/>
        <v>0</v>
      </c>
      <c r="AV14" s="568">
        <f t="shared" si="0"/>
        <v>0</v>
      </c>
    </row>
    <row r="15" spans="3:49">
      <c r="C15" s="81"/>
      <c r="D15" s="545">
        <f t="array" ref="D15:W16">+Z9:AS10</f>
        <v>23</v>
      </c>
      <c r="E15" s="545">
        <v>24</v>
      </c>
      <c r="F15" s="545">
        <v>25</v>
      </c>
      <c r="G15" s="545">
        <v>26</v>
      </c>
      <c r="H15" s="545">
        <v>27</v>
      </c>
      <c r="I15" s="545">
        <v>28</v>
      </c>
      <c r="J15" s="545">
        <v>29</v>
      </c>
      <c r="K15" s="545">
        <v>30</v>
      </c>
      <c r="L15" s="545">
        <v>31</v>
      </c>
      <c r="M15" s="545">
        <v>32</v>
      </c>
      <c r="N15" s="545">
        <v>33</v>
      </c>
      <c r="O15" s="545">
        <v>34</v>
      </c>
      <c r="P15" s="545">
        <v>35</v>
      </c>
      <c r="Q15" s="545">
        <v>36</v>
      </c>
      <c r="R15" s="545">
        <v>37</v>
      </c>
      <c r="S15" s="545">
        <v>38</v>
      </c>
      <c r="T15" s="545">
        <v>39</v>
      </c>
      <c r="U15" s="545">
        <v>40</v>
      </c>
      <c r="V15" s="545">
        <v>41</v>
      </c>
      <c r="W15" s="545">
        <v>42</v>
      </c>
      <c r="X15" s="545"/>
      <c r="Y15" s="31"/>
      <c r="Z15" s="94"/>
      <c r="AA15" s="94" t="s">
        <v>674</v>
      </c>
      <c r="AB15" s="94"/>
      <c r="AC15" s="94"/>
      <c r="AD15" s="94"/>
      <c r="AE15" s="94"/>
      <c r="AF15" s="94"/>
      <c r="AG15" s="94"/>
      <c r="AH15" s="94"/>
      <c r="AI15" s="94"/>
      <c r="AJ15" s="94"/>
      <c r="AK15" s="94"/>
      <c r="AL15" s="94"/>
      <c r="AM15" s="94"/>
      <c r="AN15" s="94"/>
      <c r="AO15" s="94"/>
      <c r="AP15" s="94"/>
      <c r="AQ15" s="94"/>
      <c r="AR15" s="31"/>
    </row>
    <row r="16" spans="3:49" ht="54">
      <c r="C16" s="73" t="s">
        <v>56</v>
      </c>
      <c r="D16" s="546" t="str">
        <v>建設　　　　　　　　</v>
      </c>
      <c r="E16" s="546" t="str">
        <v>電力・ガス・熱供給</v>
      </c>
      <c r="F16" s="546" t="str">
        <v>水道</v>
      </c>
      <c r="G16" s="546" t="str">
        <v>廃棄物処理</v>
      </c>
      <c r="H16" s="546" t="str">
        <v>商業　　　　　　　　</v>
      </c>
      <c r="I16" s="546" t="str">
        <v>金融・保険　　　　　</v>
      </c>
      <c r="J16" s="546" t="str">
        <v>不動産　　　　　　　</v>
      </c>
      <c r="K16" s="546" t="str">
        <v>運輸・郵便　　　</v>
      </c>
      <c r="L16" s="546" t="str">
        <v>情報通信</v>
      </c>
      <c r="M16" s="546" t="str">
        <v>公務　　　　　　　　</v>
      </c>
      <c r="N16" s="546" t="str">
        <v>教育・研究　　　　　</v>
      </c>
      <c r="O16" s="546" t="str">
        <v>医療・福祉</v>
      </c>
      <c r="P16" s="546" t="str">
        <v>その他の非営利団体サービス</v>
      </c>
      <c r="Q16" s="546" t="str">
        <v>対事業所サービス</v>
      </c>
      <c r="R16" s="546" t="str">
        <v>宿泊業</v>
      </c>
      <c r="S16" s="546" t="str">
        <v>飲食サービス</v>
      </c>
      <c r="T16" s="546" t="str">
        <v>娯楽サービス</v>
      </c>
      <c r="U16" s="546" t="str">
        <v>対個人サービス</v>
      </c>
      <c r="V16" s="546" t="str">
        <v>事務用品</v>
      </c>
      <c r="W16" s="546" t="str">
        <v>分類不明</v>
      </c>
      <c r="X16" s="546" t="s">
        <v>90</v>
      </c>
      <c r="Y16" s="31"/>
      <c r="Z16" s="94"/>
      <c r="AA16" s="94" t="s">
        <v>674</v>
      </c>
      <c r="AB16" s="94"/>
      <c r="AC16" s="94"/>
      <c r="AD16" s="94"/>
      <c r="AE16" s="94"/>
      <c r="AF16" s="94"/>
      <c r="AG16" s="94"/>
      <c r="AH16" s="94"/>
      <c r="AI16" s="94"/>
      <c r="AJ16" s="94"/>
      <c r="AK16" s="94"/>
      <c r="AL16" s="94"/>
      <c r="AM16" s="94"/>
      <c r="AN16" s="94"/>
      <c r="AO16" s="94"/>
      <c r="AP16" s="94"/>
      <c r="AQ16" s="94"/>
      <c r="AR16" s="31"/>
    </row>
    <row r="17" spans="3:49" ht="13.5" customHeight="1">
      <c r="C17" s="74" t="s">
        <v>114</v>
      </c>
      <c r="D17" s="75">
        <f t="array" ref="D17:W20">+Z11:AS14</f>
        <v>0</v>
      </c>
      <c r="E17" s="75">
        <v>0</v>
      </c>
      <c r="F17" s="75">
        <v>0</v>
      </c>
      <c r="G17" s="75">
        <v>0</v>
      </c>
      <c r="H17" s="75">
        <v>0</v>
      </c>
      <c r="I17" s="75">
        <v>0</v>
      </c>
      <c r="J17" s="75">
        <v>0</v>
      </c>
      <c r="K17" s="75">
        <v>0</v>
      </c>
      <c r="L17" s="75">
        <v>0</v>
      </c>
      <c r="M17" s="75">
        <v>0</v>
      </c>
      <c r="N17" s="75">
        <v>0</v>
      </c>
      <c r="O17" s="75">
        <v>0</v>
      </c>
      <c r="P17" s="75">
        <v>0</v>
      </c>
      <c r="Q17" s="92">
        <v>0</v>
      </c>
      <c r="R17" s="92">
        <v>0</v>
      </c>
      <c r="S17" s="92">
        <v>0</v>
      </c>
      <c r="T17" s="92">
        <v>0</v>
      </c>
      <c r="U17" s="92">
        <v>0</v>
      </c>
      <c r="V17" s="92">
        <v>0</v>
      </c>
      <c r="W17" s="75">
        <v>0</v>
      </c>
      <c r="X17" s="75">
        <f>SUM(D11:Y11,D17:W17)</f>
        <v>0</v>
      </c>
      <c r="Y17" s="31"/>
      <c r="Z17" s="94"/>
      <c r="AA17" s="94">
        <f>+AV11</f>
        <v>0</v>
      </c>
      <c r="AB17" s="94"/>
      <c r="AC17" s="94"/>
      <c r="AD17" s="94"/>
      <c r="AE17" s="94"/>
      <c r="AF17" s="94"/>
      <c r="AG17" s="94"/>
      <c r="AH17" s="94"/>
      <c r="AI17" s="94"/>
      <c r="AJ17" s="94"/>
      <c r="AK17" s="94"/>
      <c r="AL17" s="94"/>
      <c r="AM17" s="94"/>
      <c r="AN17" s="94"/>
      <c r="AO17" s="94"/>
      <c r="AP17" s="94"/>
      <c r="AQ17" s="94"/>
      <c r="AR17" s="31"/>
    </row>
    <row r="18" spans="3:49" ht="13.5" customHeight="1">
      <c r="C18" s="77" t="s">
        <v>115</v>
      </c>
      <c r="D18" s="93">
        <v>0</v>
      </c>
      <c r="E18" s="93">
        <v>0</v>
      </c>
      <c r="F18" s="93">
        <v>0</v>
      </c>
      <c r="G18" s="93">
        <v>0</v>
      </c>
      <c r="H18" s="93">
        <v>0</v>
      </c>
      <c r="I18" s="93">
        <v>0</v>
      </c>
      <c r="J18" s="93">
        <v>0</v>
      </c>
      <c r="K18" s="93">
        <v>0</v>
      </c>
      <c r="L18" s="93">
        <v>0</v>
      </c>
      <c r="M18" s="93">
        <v>0</v>
      </c>
      <c r="N18" s="93">
        <v>0</v>
      </c>
      <c r="O18" s="93">
        <v>0</v>
      </c>
      <c r="P18" s="93">
        <v>0</v>
      </c>
      <c r="Q18" s="93">
        <v>0</v>
      </c>
      <c r="R18" s="93">
        <v>0</v>
      </c>
      <c r="S18" s="93">
        <v>0</v>
      </c>
      <c r="T18" s="93">
        <v>0</v>
      </c>
      <c r="U18" s="93">
        <v>0</v>
      </c>
      <c r="V18" s="93">
        <v>0</v>
      </c>
      <c r="W18" s="37">
        <v>0</v>
      </c>
      <c r="X18" s="37">
        <f>SUM(D12:Y12,D18:W18)</f>
        <v>0</v>
      </c>
      <c r="Y18" s="31"/>
      <c r="Z18" s="94"/>
      <c r="AA18" s="94">
        <f>+AV12</f>
        <v>0</v>
      </c>
      <c r="AB18" s="94"/>
      <c r="AC18" s="94"/>
      <c r="AD18" s="94"/>
      <c r="AE18" s="94"/>
      <c r="AF18" s="94"/>
      <c r="AG18" s="94"/>
      <c r="AH18" s="94"/>
      <c r="AI18" s="94"/>
      <c r="AJ18" s="94"/>
      <c r="AK18" s="94"/>
      <c r="AL18" s="94"/>
      <c r="AM18" s="94"/>
      <c r="AN18" s="94"/>
      <c r="AO18" s="94"/>
      <c r="AP18" s="94"/>
      <c r="AQ18" s="94"/>
      <c r="AR18" s="31"/>
    </row>
    <row r="19" spans="3:49" ht="13.5" customHeight="1">
      <c r="C19" s="77" t="s">
        <v>116</v>
      </c>
      <c r="D19" s="37">
        <v>0</v>
      </c>
      <c r="E19" s="37">
        <v>0</v>
      </c>
      <c r="F19" s="37">
        <v>0</v>
      </c>
      <c r="G19" s="37">
        <v>0</v>
      </c>
      <c r="H19" s="37">
        <v>0</v>
      </c>
      <c r="I19" s="37">
        <v>0</v>
      </c>
      <c r="J19" s="37">
        <v>0</v>
      </c>
      <c r="K19" s="37">
        <v>0</v>
      </c>
      <c r="L19" s="37">
        <v>0</v>
      </c>
      <c r="M19" s="37">
        <v>0</v>
      </c>
      <c r="N19" s="37">
        <v>0</v>
      </c>
      <c r="O19" s="37">
        <v>0</v>
      </c>
      <c r="P19" s="37">
        <v>0</v>
      </c>
      <c r="Q19" s="93">
        <v>0</v>
      </c>
      <c r="R19" s="93">
        <v>0</v>
      </c>
      <c r="S19" s="93">
        <v>0</v>
      </c>
      <c r="T19" s="93">
        <v>0</v>
      </c>
      <c r="U19" s="93">
        <v>0</v>
      </c>
      <c r="V19" s="93">
        <v>0</v>
      </c>
      <c r="W19" s="37">
        <v>0</v>
      </c>
      <c r="X19" s="37">
        <f>SUM(D13:Y13,D19:W19)</f>
        <v>0</v>
      </c>
      <c r="Y19" s="31"/>
      <c r="Z19" s="94"/>
      <c r="AA19" s="94">
        <f>+AV13</f>
        <v>0</v>
      </c>
      <c r="AB19" s="94"/>
      <c r="AC19" s="94"/>
      <c r="AD19" s="94"/>
      <c r="AE19" s="94"/>
      <c r="AF19" s="94"/>
      <c r="AG19" s="94"/>
      <c r="AH19" s="94"/>
      <c r="AI19" s="94"/>
      <c r="AJ19" s="94"/>
      <c r="AK19" s="94"/>
      <c r="AL19" s="94"/>
      <c r="AM19" s="94"/>
      <c r="AN19" s="94"/>
      <c r="AO19" s="94"/>
      <c r="AP19" s="94"/>
      <c r="AQ19" s="94"/>
      <c r="AR19" s="31"/>
    </row>
    <row r="20" spans="3:49" ht="13.5" customHeight="1">
      <c r="C20" s="79" t="s">
        <v>107</v>
      </c>
      <c r="D20" s="41">
        <v>0</v>
      </c>
      <c r="E20" s="41">
        <v>0</v>
      </c>
      <c r="F20" s="41">
        <v>0</v>
      </c>
      <c r="G20" s="41">
        <v>0</v>
      </c>
      <c r="H20" s="41">
        <v>0</v>
      </c>
      <c r="I20" s="41">
        <v>0</v>
      </c>
      <c r="J20" s="41">
        <v>0</v>
      </c>
      <c r="K20" s="41">
        <v>0</v>
      </c>
      <c r="L20" s="41">
        <v>0</v>
      </c>
      <c r="M20" s="41">
        <v>0</v>
      </c>
      <c r="N20" s="41">
        <v>0</v>
      </c>
      <c r="O20" s="41">
        <v>0</v>
      </c>
      <c r="P20" s="41">
        <v>0</v>
      </c>
      <c r="Q20" s="41">
        <v>0</v>
      </c>
      <c r="R20" s="41">
        <v>0</v>
      </c>
      <c r="S20" s="41">
        <v>0</v>
      </c>
      <c r="T20" s="41">
        <v>0</v>
      </c>
      <c r="U20" s="41">
        <v>0</v>
      </c>
      <c r="V20" s="41">
        <v>0</v>
      </c>
      <c r="W20" s="41">
        <v>0</v>
      </c>
      <c r="X20" s="41">
        <f>SUM(D14:Y14,D20:W20)</f>
        <v>0</v>
      </c>
      <c r="Y20" s="31"/>
      <c r="Z20" s="94"/>
      <c r="AA20" s="94">
        <f>+AV14</f>
        <v>0</v>
      </c>
      <c r="AB20" s="94"/>
      <c r="AC20" s="94"/>
      <c r="AD20" s="94"/>
      <c r="AE20" s="94"/>
      <c r="AF20" s="94"/>
      <c r="AG20" s="94"/>
      <c r="AH20" s="94"/>
      <c r="AI20" s="94"/>
      <c r="AJ20" s="94"/>
      <c r="AK20" s="94"/>
      <c r="AL20" s="94"/>
      <c r="AM20" s="94"/>
      <c r="AN20" s="94"/>
      <c r="AO20" s="94"/>
      <c r="AP20" s="94"/>
      <c r="AQ20" s="94"/>
      <c r="AR20" s="31"/>
    </row>
    <row r="21" spans="3:49" ht="10.7" customHeight="1">
      <c r="D21" s="83"/>
      <c r="E21" s="83"/>
      <c r="F21" s="83"/>
      <c r="G21" s="83"/>
      <c r="H21" s="83"/>
      <c r="I21" s="83"/>
      <c r="J21" s="83"/>
      <c r="K21" s="83"/>
      <c r="L21" s="83"/>
      <c r="M21" s="83"/>
      <c r="N21" s="83"/>
      <c r="O21" s="83"/>
      <c r="P21" s="83"/>
      <c r="Q21" s="83"/>
      <c r="R21" s="83"/>
      <c r="S21" s="83"/>
      <c r="T21" s="83"/>
      <c r="U21" s="83"/>
      <c r="V21" s="83"/>
      <c r="W21" s="83"/>
      <c r="X21" s="50"/>
      <c r="Y21" s="94"/>
      <c r="Z21" s="94"/>
      <c r="AA21" s="94"/>
      <c r="AB21" s="94"/>
      <c r="AC21" s="94"/>
      <c r="AD21" s="94"/>
      <c r="AE21" s="94"/>
      <c r="AF21" s="94"/>
      <c r="AG21" s="94"/>
      <c r="AH21" s="94"/>
      <c r="AI21" s="94"/>
      <c r="AJ21" s="94"/>
      <c r="AK21" s="94"/>
      <c r="AL21" s="94"/>
      <c r="AM21" s="94"/>
      <c r="AN21" s="94"/>
      <c r="AO21" s="94"/>
      <c r="AP21" s="94"/>
      <c r="AQ21" s="94"/>
      <c r="AR21" s="31"/>
    </row>
    <row r="22" spans="3:49" ht="17.25">
      <c r="C22" s="107" t="s">
        <v>242</v>
      </c>
      <c r="D22" s="83"/>
      <c r="E22" s="83"/>
      <c r="F22" s="83"/>
      <c r="G22" s="83"/>
      <c r="H22" s="83"/>
      <c r="I22" s="83"/>
      <c r="J22" s="83"/>
      <c r="K22" s="83"/>
      <c r="L22" s="83"/>
      <c r="M22" s="83"/>
      <c r="N22" s="83"/>
      <c r="O22" s="83"/>
      <c r="Q22" s="108"/>
      <c r="R22" s="108"/>
      <c r="S22" s="108"/>
      <c r="T22" s="108"/>
      <c r="U22" s="108" t="s">
        <v>243</v>
      </c>
      <c r="V22" s="108"/>
      <c r="W22" s="83"/>
      <c r="X22" s="50"/>
      <c r="Y22" s="94"/>
      <c r="Z22" s="94"/>
      <c r="AA22" s="94"/>
      <c r="AB22" s="94"/>
      <c r="AC22" s="94"/>
      <c r="AD22" s="94"/>
      <c r="AE22" s="94"/>
      <c r="AF22" s="94"/>
      <c r="AG22" s="94"/>
      <c r="AH22" s="94"/>
      <c r="AI22" s="94"/>
      <c r="AJ22" s="94"/>
      <c r="AK22" s="94"/>
      <c r="AL22" s="94"/>
      <c r="AM22" s="94"/>
      <c r="AN22" s="94"/>
      <c r="AO22" s="94"/>
      <c r="AP22" s="94"/>
      <c r="AQ22" s="94"/>
      <c r="AR22" s="31"/>
    </row>
    <row r="23" spans="3:49">
      <c r="C23" s="47"/>
      <c r="D23" s="596">
        <f t="array" ref="D23:AS24">+TRANSPOSE('入力 _県内外'!$B$6:$C$47)</f>
        <v>1</v>
      </c>
      <c r="E23" s="596">
        <v>2</v>
      </c>
      <c r="F23" s="596">
        <v>3</v>
      </c>
      <c r="G23" s="596">
        <v>4</v>
      </c>
      <c r="H23" s="596">
        <v>5</v>
      </c>
      <c r="I23" s="596">
        <v>6</v>
      </c>
      <c r="J23" s="596">
        <v>7</v>
      </c>
      <c r="K23" s="596">
        <v>8</v>
      </c>
      <c r="L23" s="596">
        <v>9</v>
      </c>
      <c r="M23" s="596">
        <v>10</v>
      </c>
      <c r="N23" s="596">
        <v>11</v>
      </c>
      <c r="O23" s="596">
        <v>12</v>
      </c>
      <c r="P23" s="596">
        <v>13</v>
      </c>
      <c r="Q23" s="596">
        <v>14</v>
      </c>
      <c r="R23" s="596">
        <v>15</v>
      </c>
      <c r="S23" s="596">
        <v>16</v>
      </c>
      <c r="T23" s="596">
        <v>17</v>
      </c>
      <c r="U23" s="596">
        <v>18</v>
      </c>
      <c r="V23" s="596">
        <v>19</v>
      </c>
      <c r="W23" s="596">
        <v>20</v>
      </c>
      <c r="X23" s="596">
        <v>21</v>
      </c>
      <c r="Y23" s="596">
        <v>22</v>
      </c>
      <c r="Z23" s="596">
        <v>23</v>
      </c>
      <c r="AA23" s="596">
        <v>24</v>
      </c>
      <c r="AB23" s="596">
        <v>25</v>
      </c>
      <c r="AC23" s="596">
        <v>26</v>
      </c>
      <c r="AD23" s="596">
        <v>27</v>
      </c>
      <c r="AE23" s="596">
        <v>28</v>
      </c>
      <c r="AF23" s="596">
        <v>29</v>
      </c>
      <c r="AG23" s="596">
        <v>30</v>
      </c>
      <c r="AH23" s="596">
        <v>31</v>
      </c>
      <c r="AI23" s="596">
        <v>32</v>
      </c>
      <c r="AJ23" s="596">
        <v>33</v>
      </c>
      <c r="AK23" s="596">
        <v>34</v>
      </c>
      <c r="AL23" s="596">
        <v>35</v>
      </c>
      <c r="AM23" s="596">
        <v>36</v>
      </c>
      <c r="AN23" s="596">
        <v>37</v>
      </c>
      <c r="AO23" s="596">
        <v>38</v>
      </c>
      <c r="AP23" s="596">
        <v>39</v>
      </c>
      <c r="AQ23" s="596">
        <v>40</v>
      </c>
      <c r="AR23" s="596">
        <v>41</v>
      </c>
      <c r="AS23" s="596">
        <v>42</v>
      </c>
      <c r="AT23" s="94" t="s">
        <v>586</v>
      </c>
      <c r="AU23" s="94"/>
      <c r="AV23" s="47"/>
      <c r="AW23" s="94" t="s">
        <v>586</v>
      </c>
    </row>
    <row r="24" spans="3:49" ht="54">
      <c r="C24" s="73" t="s">
        <v>56</v>
      </c>
      <c r="D24" s="546" t="str">
        <v>農業　　　　　</v>
      </c>
      <c r="E24" s="546" t="str">
        <v>林業　　　　　</v>
      </c>
      <c r="F24" s="546" t="str">
        <v>漁業　　　　</v>
      </c>
      <c r="G24" s="546" t="str">
        <v>鉱業</v>
      </c>
      <c r="H24" s="546" t="str">
        <v>飲食料品　　　　　　　</v>
      </c>
      <c r="I24" s="546" t="str">
        <v>繊維製品　</v>
      </c>
      <c r="J24" s="546" t="str">
        <v>パルプ・紙・木製品</v>
      </c>
      <c r="K24" s="546" t="str">
        <v>化学製品  　　　  　</v>
      </c>
      <c r="L24" s="546" t="str">
        <v>石油・石炭製品　　　</v>
      </c>
      <c r="M24" s="546" t="str">
        <v>プラスチック・ゴム</v>
      </c>
      <c r="N24" s="546" t="str">
        <v>窯業・土石製品　　</v>
      </c>
      <c r="O24" s="546" t="str">
        <v>鉄鋼　　　　　　　　</v>
      </c>
      <c r="P24" s="546" t="str">
        <v>非鉄金属　　　　　　</v>
      </c>
      <c r="Q24" s="546" t="str">
        <v>金属製品　　　　　　</v>
      </c>
      <c r="R24" s="546" t="str">
        <v>はん用機械</v>
      </c>
      <c r="S24" s="546" t="str">
        <v>生産用機械</v>
      </c>
      <c r="T24" s="546" t="str">
        <v>業務用機械</v>
      </c>
      <c r="U24" s="546" t="str">
        <v>電子部品</v>
      </c>
      <c r="V24" s="546" t="str">
        <v>電気機械　　　　　　</v>
      </c>
      <c r="W24" s="546" t="str">
        <v>情報・通信機器</v>
      </c>
      <c r="X24" s="546" t="str">
        <v>輸送機械  　　　　　</v>
      </c>
      <c r="Y24" s="546" t="str">
        <v>その他の製造工業製品</v>
      </c>
      <c r="Z24" s="546" t="str">
        <v>建設　　　　　　　　</v>
      </c>
      <c r="AA24" s="546" t="str">
        <v>電力・ガス・熱供給</v>
      </c>
      <c r="AB24" s="546" t="str">
        <v>水道</v>
      </c>
      <c r="AC24" s="546" t="str">
        <v>廃棄物処理</v>
      </c>
      <c r="AD24" s="546" t="str">
        <v>商業　　　　　　　　</v>
      </c>
      <c r="AE24" s="546" t="str">
        <v>金融・保険　　　　　</v>
      </c>
      <c r="AF24" s="546" t="str">
        <v>不動産　　　　　　　</v>
      </c>
      <c r="AG24" s="546" t="str">
        <v>運輸・郵便　　　</v>
      </c>
      <c r="AH24" s="546" t="str">
        <v>情報通信</v>
      </c>
      <c r="AI24" s="546" t="str">
        <v>公務　　　　　　　　</v>
      </c>
      <c r="AJ24" s="546" t="str">
        <v>教育・研究　　　　　</v>
      </c>
      <c r="AK24" s="546" t="str">
        <v>医療・福祉</v>
      </c>
      <c r="AL24" s="546" t="str">
        <v>その他の非営利団体サービス</v>
      </c>
      <c r="AM24" s="546" t="str">
        <v>対事業所サービス</v>
      </c>
      <c r="AN24" s="546" t="str">
        <v>宿泊業</v>
      </c>
      <c r="AO24" s="546" t="str">
        <v>飲食サービス</v>
      </c>
      <c r="AP24" s="546" t="str">
        <v>娯楽サービス</v>
      </c>
      <c r="AQ24" s="546" t="str">
        <v>対個人サービス</v>
      </c>
      <c r="AR24" s="546" t="str">
        <v>事務用品</v>
      </c>
      <c r="AS24" s="546" t="str">
        <v>分類不明</v>
      </c>
      <c r="AT24" s="94" t="s">
        <v>586</v>
      </c>
      <c r="AU24" s="94"/>
      <c r="AV24" s="30" t="s">
        <v>90</v>
      </c>
      <c r="AW24" s="94" t="s">
        <v>586</v>
      </c>
    </row>
    <row r="25" spans="3:49">
      <c r="C25" s="74" t="s">
        <v>559</v>
      </c>
      <c r="D25" s="99">
        <f t="array" ref="D25:AS25">+TRANSPOSE(係数!L3:L44)</f>
        <v>4.6429999999999999E-2</v>
      </c>
      <c r="E25" s="99">
        <v>0.112287</v>
      </c>
      <c r="F25" s="99">
        <v>2.3559E-2</v>
      </c>
      <c r="G25" s="99">
        <v>7.3668999999999998E-2</v>
      </c>
      <c r="H25" s="99">
        <v>4.2768E-2</v>
      </c>
      <c r="I25" s="99">
        <v>8.8236999999999996E-2</v>
      </c>
      <c r="J25" s="99">
        <v>5.076E-2</v>
      </c>
      <c r="K25" s="99">
        <v>8.5000000000000006E-3</v>
      </c>
      <c r="L25" s="99">
        <v>1.3550000000000001E-3</v>
      </c>
      <c r="M25" s="99">
        <v>3.7609999999999998E-2</v>
      </c>
      <c r="N25" s="99">
        <v>3.4644000000000001E-2</v>
      </c>
      <c r="O25" s="99">
        <v>3.7059000000000002E-2</v>
      </c>
      <c r="P25" s="99">
        <v>8.1910000000000004E-3</v>
      </c>
      <c r="Q25" s="99">
        <v>6.3325999999999993E-2</v>
      </c>
      <c r="R25" s="99">
        <v>4.4027999999999998E-2</v>
      </c>
      <c r="S25" s="99">
        <v>5.1773E-2</v>
      </c>
      <c r="T25" s="99">
        <v>1.6990000000000002E-2</v>
      </c>
      <c r="U25" s="99">
        <v>1.0186000000000001E-2</v>
      </c>
      <c r="V25" s="99">
        <v>4.0231999999999997E-2</v>
      </c>
      <c r="W25" s="99">
        <v>1.4449999999999999E-2</v>
      </c>
      <c r="X25" s="99">
        <v>1.6730999999999999E-2</v>
      </c>
      <c r="Y25" s="99">
        <v>4.6427000000000003E-2</v>
      </c>
      <c r="Z25" s="99">
        <v>0.10488</v>
      </c>
      <c r="AA25" s="99">
        <v>4.1479999999999998E-3</v>
      </c>
      <c r="AB25" s="99">
        <v>3.4264999999999997E-2</v>
      </c>
      <c r="AC25" s="99">
        <v>7.6189000000000007E-2</v>
      </c>
      <c r="AD25" s="99">
        <v>0.16450600000000001</v>
      </c>
      <c r="AE25" s="99">
        <v>4.0304E-2</v>
      </c>
      <c r="AF25" s="99">
        <v>4.6090000000000002E-3</v>
      </c>
      <c r="AG25" s="99">
        <v>8.7373999999999993E-2</v>
      </c>
      <c r="AH25" s="99">
        <v>4.7018999999999998E-2</v>
      </c>
      <c r="AI25" s="99">
        <v>5.3838999999999998E-2</v>
      </c>
      <c r="AJ25" s="99">
        <v>9.8073999999999995E-2</v>
      </c>
      <c r="AK25" s="99">
        <v>0.10319399999999999</v>
      </c>
      <c r="AL25" s="99">
        <v>9.3026999999999999E-2</v>
      </c>
      <c r="AM25" s="99">
        <v>0.113093</v>
      </c>
      <c r="AN25" s="99">
        <v>8.5841000000000001E-2</v>
      </c>
      <c r="AO25" s="99">
        <v>0.20375799999999999</v>
      </c>
      <c r="AP25" s="99">
        <v>0.10233100000000001</v>
      </c>
      <c r="AQ25" s="342">
        <v>7.6859999999999998E-2</v>
      </c>
      <c r="AR25" s="342">
        <v>0</v>
      </c>
      <c r="AS25" s="342">
        <v>5.3080000000000002E-3</v>
      </c>
    </row>
    <row r="26" spans="3:49">
      <c r="C26" s="47"/>
      <c r="D26" s="572">
        <f t="array" ref="D26:W27">+$Z23:$AS24</f>
        <v>23</v>
      </c>
      <c r="E26" s="572">
        <v>24</v>
      </c>
      <c r="F26" s="572">
        <v>25</v>
      </c>
      <c r="G26" s="572">
        <v>26</v>
      </c>
      <c r="H26" s="572">
        <v>27</v>
      </c>
      <c r="I26" s="572">
        <v>28</v>
      </c>
      <c r="J26" s="572">
        <v>29</v>
      </c>
      <c r="K26" s="572">
        <v>30</v>
      </c>
      <c r="L26" s="572">
        <v>31</v>
      </c>
      <c r="M26" s="572">
        <v>32</v>
      </c>
      <c r="N26" s="572">
        <v>33</v>
      </c>
      <c r="O26" s="572">
        <v>34</v>
      </c>
      <c r="P26" s="572">
        <v>35</v>
      </c>
      <c r="Q26" s="572">
        <v>36</v>
      </c>
      <c r="R26" s="572">
        <v>37</v>
      </c>
      <c r="S26" s="572">
        <v>38</v>
      </c>
      <c r="T26" s="572">
        <v>39</v>
      </c>
      <c r="U26" s="572">
        <v>40</v>
      </c>
      <c r="V26" s="572">
        <v>41</v>
      </c>
      <c r="W26" s="572">
        <v>42</v>
      </c>
      <c r="X26" s="42"/>
      <c r="Y26" s="42"/>
      <c r="Z26" s="42"/>
      <c r="AA26" s="42"/>
      <c r="AB26" s="42"/>
      <c r="AC26" s="42"/>
      <c r="AD26" s="42"/>
      <c r="AE26" s="42"/>
      <c r="AF26" s="42"/>
      <c r="AG26" s="42"/>
      <c r="AH26" s="42"/>
      <c r="AI26" s="42"/>
      <c r="AJ26" s="42"/>
      <c r="AK26" s="42"/>
      <c r="AL26" s="42"/>
      <c r="AM26" s="42"/>
      <c r="AN26" s="42"/>
      <c r="AO26" s="42"/>
      <c r="AP26" s="42"/>
      <c r="AQ26" s="94"/>
      <c r="AR26" s="31"/>
    </row>
    <row r="27" spans="3:49" ht="54">
      <c r="C27" s="73" t="s">
        <v>56</v>
      </c>
      <c r="D27" s="546" t="str">
        <v>建設　　　　　　　　</v>
      </c>
      <c r="E27" s="546" t="str">
        <v>電力・ガス・熱供給</v>
      </c>
      <c r="F27" s="546" t="str">
        <v>水道</v>
      </c>
      <c r="G27" s="546" t="str">
        <v>廃棄物処理</v>
      </c>
      <c r="H27" s="546" t="str">
        <v>商業　　　　　　　　</v>
      </c>
      <c r="I27" s="546" t="str">
        <v>金融・保険　　　　　</v>
      </c>
      <c r="J27" s="546" t="str">
        <v>不動産　　　　　　　</v>
      </c>
      <c r="K27" s="546" t="str">
        <v>運輸・郵便　　　</v>
      </c>
      <c r="L27" s="546" t="str">
        <v>情報通信</v>
      </c>
      <c r="M27" s="546" t="str">
        <v>公務　　　　　　　　</v>
      </c>
      <c r="N27" s="546" t="str">
        <v>教育・研究　　　　　</v>
      </c>
      <c r="O27" s="546" t="str">
        <v>医療・福祉</v>
      </c>
      <c r="P27" s="546" t="str">
        <v>その他の非営利団体サービス</v>
      </c>
      <c r="Q27" s="546" t="str">
        <v>対事業所サービス</v>
      </c>
      <c r="R27" s="546" t="str">
        <v>宿泊業</v>
      </c>
      <c r="S27" s="546" t="str">
        <v>飲食サービス</v>
      </c>
      <c r="T27" s="546" t="str">
        <v>娯楽サービス</v>
      </c>
      <c r="U27" s="546" t="str">
        <v>対個人サービス</v>
      </c>
      <c r="V27" s="546" t="str">
        <v>事務用品</v>
      </c>
      <c r="W27" s="546" t="str">
        <v>分類不明</v>
      </c>
      <c r="X27" s="42"/>
      <c r="Y27" s="42"/>
      <c r="Z27" s="42"/>
      <c r="AA27" s="42"/>
      <c r="AB27" s="42"/>
      <c r="AC27" s="42"/>
      <c r="AD27" s="42"/>
      <c r="AE27" s="42"/>
      <c r="AF27" s="42"/>
      <c r="AG27" s="42"/>
      <c r="AH27" s="42"/>
      <c r="AI27" s="42"/>
      <c r="AJ27" s="42"/>
      <c r="AK27" s="42"/>
      <c r="AL27" s="42"/>
      <c r="AM27" s="42"/>
      <c r="AN27" s="42"/>
      <c r="AO27" s="42"/>
      <c r="AP27" s="42"/>
      <c r="AQ27" s="94"/>
      <c r="AR27" s="31"/>
    </row>
    <row r="28" spans="3:49">
      <c r="C28" s="98" t="s">
        <v>559</v>
      </c>
      <c r="D28" s="99">
        <f t="array" ref="D28:W28">+$Z25:$AS25</f>
        <v>0.10488</v>
      </c>
      <c r="E28" s="99">
        <v>4.1479999999999998E-3</v>
      </c>
      <c r="F28" s="99">
        <v>3.4264999999999997E-2</v>
      </c>
      <c r="G28" s="99">
        <v>7.6189000000000007E-2</v>
      </c>
      <c r="H28" s="99">
        <v>0.16450600000000001</v>
      </c>
      <c r="I28" s="99">
        <v>4.0304E-2</v>
      </c>
      <c r="J28" s="99">
        <v>4.6090000000000002E-3</v>
      </c>
      <c r="K28" s="99">
        <v>8.7373999999999993E-2</v>
      </c>
      <c r="L28" s="99">
        <v>4.7018999999999998E-2</v>
      </c>
      <c r="M28" s="99">
        <v>5.3838999999999998E-2</v>
      </c>
      <c r="N28" s="99">
        <v>9.8073999999999995E-2</v>
      </c>
      <c r="O28" s="99">
        <v>0.10319399999999999</v>
      </c>
      <c r="P28" s="100">
        <v>9.3026999999999999E-2</v>
      </c>
      <c r="Q28" s="99">
        <v>0.113093</v>
      </c>
      <c r="R28" s="99">
        <v>8.5841000000000001E-2</v>
      </c>
      <c r="S28" s="99">
        <v>0.20375799999999999</v>
      </c>
      <c r="T28" s="99">
        <v>0.10233100000000001</v>
      </c>
      <c r="U28" s="99">
        <v>7.6859999999999998E-2</v>
      </c>
      <c r="V28" s="571">
        <v>0</v>
      </c>
      <c r="W28" s="571">
        <v>5.3080000000000002E-3</v>
      </c>
      <c r="X28" s="42"/>
      <c r="Y28" s="42"/>
      <c r="Z28" s="42"/>
      <c r="AA28" s="42"/>
      <c r="AB28" s="42"/>
      <c r="AC28" s="42"/>
      <c r="AD28" s="42"/>
      <c r="AE28" s="42"/>
      <c r="AF28" s="42"/>
      <c r="AG28" s="42"/>
      <c r="AH28" s="42"/>
      <c r="AI28" s="42"/>
      <c r="AJ28" s="42"/>
      <c r="AK28" s="42"/>
      <c r="AL28" s="42"/>
      <c r="AM28" s="42"/>
      <c r="AN28" s="42"/>
      <c r="AO28" s="42"/>
      <c r="AP28" s="42"/>
      <c r="AQ28" s="94"/>
      <c r="AR28" s="31"/>
    </row>
    <row r="29" spans="3:49" ht="10.7" customHeight="1">
      <c r="D29" s="83"/>
      <c r="E29" s="83"/>
      <c r="F29" s="83"/>
      <c r="G29" s="83"/>
      <c r="H29" s="83"/>
      <c r="I29" s="83"/>
      <c r="J29" s="83"/>
      <c r="K29" s="83"/>
      <c r="L29" s="83"/>
      <c r="M29" s="83"/>
      <c r="N29" s="83"/>
      <c r="O29" s="83"/>
      <c r="P29" s="83"/>
      <c r="Q29" s="83"/>
      <c r="R29" s="83"/>
      <c r="S29" s="83"/>
      <c r="T29" s="83"/>
      <c r="U29" s="83"/>
      <c r="V29" s="83"/>
      <c r="W29" s="83"/>
      <c r="X29" s="50"/>
      <c r="Y29" s="94"/>
      <c r="Z29" s="94"/>
      <c r="AA29" s="94"/>
      <c r="AB29" s="94"/>
      <c r="AC29" s="94"/>
      <c r="AD29" s="94"/>
      <c r="AE29" s="94"/>
      <c r="AF29" s="94"/>
      <c r="AG29" s="94"/>
      <c r="AH29" s="94"/>
      <c r="AI29" s="94"/>
      <c r="AJ29" s="94"/>
      <c r="AK29" s="94"/>
      <c r="AL29" s="94"/>
      <c r="AM29" s="94"/>
      <c r="AN29" s="94"/>
      <c r="AO29" s="94"/>
      <c r="AP29" s="94"/>
      <c r="AQ29" s="94"/>
      <c r="AR29" s="31"/>
    </row>
    <row r="30" spans="3:49" ht="17.25">
      <c r="C30" s="107" t="s">
        <v>244</v>
      </c>
      <c r="D30" s="83"/>
      <c r="E30" s="83"/>
      <c r="F30" s="83"/>
      <c r="G30" s="83"/>
      <c r="H30" s="83"/>
      <c r="I30" s="83"/>
      <c r="J30" s="83"/>
      <c r="K30" s="83"/>
      <c r="L30" s="83"/>
      <c r="M30" s="83"/>
      <c r="N30" s="83"/>
      <c r="O30" s="83"/>
      <c r="P30" s="83"/>
      <c r="Q30" s="83"/>
      <c r="R30" s="83"/>
      <c r="S30" s="83"/>
      <c r="T30" s="83"/>
      <c r="U30" s="83"/>
      <c r="V30" s="83"/>
      <c r="W30" s="109" t="s">
        <v>243</v>
      </c>
      <c r="X30" s="50"/>
      <c r="Y30" s="94"/>
      <c r="Z30" s="94"/>
      <c r="AA30" s="94"/>
      <c r="AB30" s="94"/>
      <c r="AC30" s="94"/>
      <c r="AD30" s="94"/>
      <c r="AE30" s="94"/>
      <c r="AF30" s="94"/>
      <c r="AG30" s="94"/>
      <c r="AH30" s="94"/>
      <c r="AI30" s="94"/>
      <c r="AJ30" s="94"/>
      <c r="AK30" s="94"/>
      <c r="AL30" s="94"/>
      <c r="AM30" s="94"/>
      <c r="AN30" s="94"/>
      <c r="AO30" s="94"/>
      <c r="AP30" s="94"/>
      <c r="AQ30" s="94"/>
      <c r="AR30" s="31"/>
    </row>
    <row r="31" spans="3:49">
      <c r="C31" s="47"/>
      <c r="D31" s="596">
        <f t="array" ref="D31:AS32">+TRANSPOSE('入力 _県内外'!$B$6:$C$47)</f>
        <v>1</v>
      </c>
      <c r="E31" s="596">
        <v>2</v>
      </c>
      <c r="F31" s="596">
        <v>3</v>
      </c>
      <c r="G31" s="596">
        <v>4</v>
      </c>
      <c r="H31" s="596">
        <v>5</v>
      </c>
      <c r="I31" s="596">
        <v>6</v>
      </c>
      <c r="J31" s="596">
        <v>7</v>
      </c>
      <c r="K31" s="596">
        <v>8</v>
      </c>
      <c r="L31" s="596">
        <v>9</v>
      </c>
      <c r="M31" s="596">
        <v>10</v>
      </c>
      <c r="N31" s="596">
        <v>11</v>
      </c>
      <c r="O31" s="596">
        <v>12</v>
      </c>
      <c r="P31" s="596">
        <v>13</v>
      </c>
      <c r="Q31" s="596">
        <v>14</v>
      </c>
      <c r="R31" s="596">
        <v>15</v>
      </c>
      <c r="S31" s="596">
        <v>16</v>
      </c>
      <c r="T31" s="596">
        <v>17</v>
      </c>
      <c r="U31" s="596">
        <v>18</v>
      </c>
      <c r="V31" s="596">
        <v>19</v>
      </c>
      <c r="W31" s="596">
        <v>20</v>
      </c>
      <c r="X31" s="596">
        <v>21</v>
      </c>
      <c r="Y31" s="596">
        <v>22</v>
      </c>
      <c r="Z31" s="596">
        <v>23</v>
      </c>
      <c r="AA31" s="596">
        <v>24</v>
      </c>
      <c r="AB31" s="596">
        <v>25</v>
      </c>
      <c r="AC31" s="596">
        <v>26</v>
      </c>
      <c r="AD31" s="596">
        <v>27</v>
      </c>
      <c r="AE31" s="596">
        <v>28</v>
      </c>
      <c r="AF31" s="596">
        <v>29</v>
      </c>
      <c r="AG31" s="596">
        <v>30</v>
      </c>
      <c r="AH31" s="596">
        <v>31</v>
      </c>
      <c r="AI31" s="596">
        <v>32</v>
      </c>
      <c r="AJ31" s="596">
        <v>33</v>
      </c>
      <c r="AK31" s="596">
        <v>34</v>
      </c>
      <c r="AL31" s="596">
        <v>35</v>
      </c>
      <c r="AM31" s="596">
        <v>36</v>
      </c>
      <c r="AN31" s="596">
        <v>37</v>
      </c>
      <c r="AO31" s="596">
        <v>38</v>
      </c>
      <c r="AP31" s="596">
        <v>39</v>
      </c>
      <c r="AQ31" s="596">
        <v>40</v>
      </c>
      <c r="AR31" s="596">
        <v>41</v>
      </c>
      <c r="AS31" s="596">
        <v>42</v>
      </c>
      <c r="AT31" s="94" t="s">
        <v>586</v>
      </c>
      <c r="AU31" s="94"/>
      <c r="AV31" s="47"/>
      <c r="AW31" s="94" t="s">
        <v>586</v>
      </c>
    </row>
    <row r="32" spans="3:49" ht="54">
      <c r="C32" s="73" t="s">
        <v>56</v>
      </c>
      <c r="D32" s="546" t="str">
        <v>農業　　　　　</v>
      </c>
      <c r="E32" s="546" t="str">
        <v>林業　　　　　</v>
      </c>
      <c r="F32" s="546" t="str">
        <v>漁業　　　　</v>
      </c>
      <c r="G32" s="546" t="str">
        <v>鉱業</v>
      </c>
      <c r="H32" s="546" t="str">
        <v>飲食料品　　　　　　　</v>
      </c>
      <c r="I32" s="546" t="str">
        <v>繊維製品　</v>
      </c>
      <c r="J32" s="546" t="str">
        <v>パルプ・紙・木製品</v>
      </c>
      <c r="K32" s="546" t="str">
        <v>化学製品  　　　  　</v>
      </c>
      <c r="L32" s="546" t="str">
        <v>石油・石炭製品　　　</v>
      </c>
      <c r="M32" s="546" t="str">
        <v>プラスチック・ゴム</v>
      </c>
      <c r="N32" s="546" t="str">
        <v>窯業・土石製品　　</v>
      </c>
      <c r="O32" s="546" t="str">
        <v>鉄鋼　　　　　　　　</v>
      </c>
      <c r="P32" s="546" t="str">
        <v>非鉄金属　　　　　　</v>
      </c>
      <c r="Q32" s="546" t="str">
        <v>金属製品　　　　　　</v>
      </c>
      <c r="R32" s="546" t="str">
        <v>はん用機械</v>
      </c>
      <c r="S32" s="546" t="str">
        <v>生産用機械</v>
      </c>
      <c r="T32" s="546" t="str">
        <v>業務用機械</v>
      </c>
      <c r="U32" s="546" t="str">
        <v>電子部品</v>
      </c>
      <c r="V32" s="546" t="str">
        <v>電気機械　　　　　　</v>
      </c>
      <c r="W32" s="546" t="str">
        <v>情報・通信機器</v>
      </c>
      <c r="X32" s="546" t="str">
        <v>輸送機械  　　　　　</v>
      </c>
      <c r="Y32" s="546" t="str">
        <v>その他の製造工業製品</v>
      </c>
      <c r="Z32" s="546" t="str">
        <v>建設　　　　　　　　</v>
      </c>
      <c r="AA32" s="546" t="str">
        <v>電力・ガス・熱供給</v>
      </c>
      <c r="AB32" s="546" t="str">
        <v>水道</v>
      </c>
      <c r="AC32" s="546" t="str">
        <v>廃棄物処理</v>
      </c>
      <c r="AD32" s="546" t="str">
        <v>商業　　　　　　　　</v>
      </c>
      <c r="AE32" s="546" t="str">
        <v>金融・保険　　　　　</v>
      </c>
      <c r="AF32" s="546" t="str">
        <v>不動産　　　　　　　</v>
      </c>
      <c r="AG32" s="546" t="str">
        <v>運輸・郵便　　　</v>
      </c>
      <c r="AH32" s="546" t="str">
        <v>情報通信</v>
      </c>
      <c r="AI32" s="546" t="str">
        <v>公務　　　　　　　　</v>
      </c>
      <c r="AJ32" s="546" t="str">
        <v>教育・研究　　　　　</v>
      </c>
      <c r="AK32" s="546" t="str">
        <v>医療・福祉</v>
      </c>
      <c r="AL32" s="546" t="str">
        <v>その他の非営利団体サービス</v>
      </c>
      <c r="AM32" s="546" t="str">
        <v>対事業所サービス</v>
      </c>
      <c r="AN32" s="546" t="str">
        <v>宿泊業</v>
      </c>
      <c r="AO32" s="546" t="str">
        <v>飲食サービス</v>
      </c>
      <c r="AP32" s="546" t="str">
        <v>娯楽サービス</v>
      </c>
      <c r="AQ32" s="546" t="str">
        <v>対個人サービス</v>
      </c>
      <c r="AR32" s="546" t="str">
        <v>事務用品</v>
      </c>
      <c r="AS32" s="546" t="str">
        <v>分類不明</v>
      </c>
      <c r="AT32" s="94" t="s">
        <v>586</v>
      </c>
      <c r="AU32" s="94"/>
      <c r="AV32" s="30" t="s">
        <v>90</v>
      </c>
      <c r="AW32" s="94" t="s">
        <v>586</v>
      </c>
    </row>
    <row r="33" spans="3:48" ht="13.5" customHeight="1">
      <c r="C33" s="74" t="s">
        <v>114</v>
      </c>
      <c r="D33" s="568">
        <f>(D11*D$25)*100</f>
        <v>0</v>
      </c>
      <c r="E33" s="568">
        <f t="shared" ref="E33:AS35" si="2">(E11*E$25)*100</f>
        <v>0</v>
      </c>
      <c r="F33" s="568">
        <f t="shared" si="2"/>
        <v>0</v>
      </c>
      <c r="G33" s="568">
        <f t="shared" si="2"/>
        <v>0</v>
      </c>
      <c r="H33" s="568">
        <f t="shared" si="2"/>
        <v>0</v>
      </c>
      <c r="I33" s="568">
        <f t="shared" si="2"/>
        <v>0</v>
      </c>
      <c r="J33" s="568">
        <f t="shared" si="2"/>
        <v>0</v>
      </c>
      <c r="K33" s="568">
        <f t="shared" si="2"/>
        <v>0</v>
      </c>
      <c r="L33" s="568">
        <f t="shared" si="2"/>
        <v>0</v>
      </c>
      <c r="M33" s="568">
        <f t="shared" si="2"/>
        <v>0</v>
      </c>
      <c r="N33" s="568">
        <f t="shared" si="2"/>
        <v>0</v>
      </c>
      <c r="O33" s="568">
        <f t="shared" si="2"/>
        <v>0</v>
      </c>
      <c r="P33" s="568">
        <f t="shared" si="2"/>
        <v>0</v>
      </c>
      <c r="Q33" s="574">
        <f t="shared" si="2"/>
        <v>0</v>
      </c>
      <c r="R33" s="574">
        <f t="shared" si="2"/>
        <v>0</v>
      </c>
      <c r="S33" s="574">
        <f t="shared" si="2"/>
        <v>0</v>
      </c>
      <c r="T33" s="574">
        <f t="shared" si="2"/>
        <v>0</v>
      </c>
      <c r="U33" s="574">
        <f t="shared" si="2"/>
        <v>0</v>
      </c>
      <c r="V33" s="574">
        <f t="shared" si="2"/>
        <v>0</v>
      </c>
      <c r="W33" s="568">
        <f t="shared" si="2"/>
        <v>0</v>
      </c>
      <c r="X33" s="568">
        <f t="shared" si="2"/>
        <v>0</v>
      </c>
      <c r="Y33" s="568">
        <f t="shared" si="2"/>
        <v>0</v>
      </c>
      <c r="Z33" s="568">
        <f t="shared" si="2"/>
        <v>0</v>
      </c>
      <c r="AA33" s="568">
        <f t="shared" si="2"/>
        <v>0</v>
      </c>
      <c r="AB33" s="568">
        <f t="shared" si="2"/>
        <v>0</v>
      </c>
      <c r="AC33" s="568">
        <f t="shared" si="2"/>
        <v>0</v>
      </c>
      <c r="AD33" s="568">
        <f t="shared" si="2"/>
        <v>0</v>
      </c>
      <c r="AE33" s="568">
        <f t="shared" si="2"/>
        <v>0</v>
      </c>
      <c r="AF33" s="568">
        <f t="shared" si="2"/>
        <v>0</v>
      </c>
      <c r="AG33" s="568">
        <f t="shared" si="2"/>
        <v>0</v>
      </c>
      <c r="AH33" s="568">
        <f t="shared" si="2"/>
        <v>0</v>
      </c>
      <c r="AI33" s="568">
        <f t="shared" si="2"/>
        <v>0</v>
      </c>
      <c r="AJ33" s="568">
        <f t="shared" si="2"/>
        <v>0</v>
      </c>
      <c r="AK33" s="568">
        <f t="shared" si="2"/>
        <v>0</v>
      </c>
      <c r="AL33" s="568">
        <f t="shared" si="2"/>
        <v>0</v>
      </c>
      <c r="AM33" s="568">
        <f t="shared" si="2"/>
        <v>0</v>
      </c>
      <c r="AN33" s="568">
        <f t="shared" si="2"/>
        <v>0</v>
      </c>
      <c r="AO33" s="568">
        <f t="shared" si="2"/>
        <v>0</v>
      </c>
      <c r="AP33" s="568">
        <f t="shared" si="2"/>
        <v>0</v>
      </c>
      <c r="AQ33" s="75">
        <f t="shared" si="2"/>
        <v>0</v>
      </c>
      <c r="AR33" s="75">
        <f t="shared" si="2"/>
        <v>0</v>
      </c>
      <c r="AS33" s="75">
        <f t="shared" si="2"/>
        <v>0</v>
      </c>
      <c r="AV33" s="568">
        <f>+SUM(D33:AS33)-X39</f>
        <v>0</v>
      </c>
    </row>
    <row r="34" spans="3:48" ht="13.5" customHeight="1">
      <c r="C34" s="77" t="s">
        <v>115</v>
      </c>
      <c r="D34" s="562">
        <f t="shared" ref="D34:S35" si="3">(D12*D$25)*100</f>
        <v>0</v>
      </c>
      <c r="E34" s="562">
        <f t="shared" si="3"/>
        <v>0</v>
      </c>
      <c r="F34" s="562">
        <f t="shared" si="3"/>
        <v>0</v>
      </c>
      <c r="G34" s="562">
        <f t="shared" si="3"/>
        <v>0</v>
      </c>
      <c r="H34" s="562">
        <f t="shared" si="3"/>
        <v>0</v>
      </c>
      <c r="I34" s="562">
        <f t="shared" si="3"/>
        <v>0</v>
      </c>
      <c r="J34" s="562">
        <f t="shared" si="3"/>
        <v>0</v>
      </c>
      <c r="K34" s="562">
        <f t="shared" si="3"/>
        <v>0</v>
      </c>
      <c r="L34" s="562">
        <f t="shared" si="3"/>
        <v>0</v>
      </c>
      <c r="M34" s="562">
        <f t="shared" si="3"/>
        <v>0</v>
      </c>
      <c r="N34" s="562">
        <f t="shared" si="3"/>
        <v>0</v>
      </c>
      <c r="O34" s="562">
        <f t="shared" si="3"/>
        <v>0</v>
      </c>
      <c r="P34" s="562">
        <f t="shared" si="3"/>
        <v>0</v>
      </c>
      <c r="Q34" s="563">
        <f t="shared" si="3"/>
        <v>0</v>
      </c>
      <c r="R34" s="563">
        <f t="shared" si="3"/>
        <v>0</v>
      </c>
      <c r="S34" s="563">
        <f t="shared" si="3"/>
        <v>0</v>
      </c>
      <c r="T34" s="563">
        <f t="shared" si="2"/>
        <v>0</v>
      </c>
      <c r="U34" s="563">
        <f t="shared" si="2"/>
        <v>0</v>
      </c>
      <c r="V34" s="563">
        <f t="shared" si="2"/>
        <v>0</v>
      </c>
      <c r="W34" s="562">
        <f t="shared" si="2"/>
        <v>0</v>
      </c>
      <c r="X34" s="562">
        <f t="shared" si="2"/>
        <v>0</v>
      </c>
      <c r="Y34" s="562">
        <f t="shared" si="2"/>
        <v>0</v>
      </c>
      <c r="Z34" s="562">
        <f t="shared" si="2"/>
        <v>0</v>
      </c>
      <c r="AA34" s="562">
        <f t="shared" si="2"/>
        <v>0</v>
      </c>
      <c r="AB34" s="562">
        <f t="shared" si="2"/>
        <v>0</v>
      </c>
      <c r="AC34" s="562">
        <f t="shared" si="2"/>
        <v>0</v>
      </c>
      <c r="AD34" s="562">
        <f t="shared" si="2"/>
        <v>0</v>
      </c>
      <c r="AE34" s="562">
        <f t="shared" si="2"/>
        <v>0</v>
      </c>
      <c r="AF34" s="562">
        <f t="shared" si="2"/>
        <v>0</v>
      </c>
      <c r="AG34" s="562">
        <f t="shared" si="2"/>
        <v>0</v>
      </c>
      <c r="AH34" s="562">
        <f t="shared" si="2"/>
        <v>0</v>
      </c>
      <c r="AI34" s="562">
        <f t="shared" si="2"/>
        <v>0</v>
      </c>
      <c r="AJ34" s="562">
        <f t="shared" si="2"/>
        <v>0</v>
      </c>
      <c r="AK34" s="562">
        <f t="shared" si="2"/>
        <v>0</v>
      </c>
      <c r="AL34" s="562">
        <f t="shared" si="2"/>
        <v>0</v>
      </c>
      <c r="AM34" s="562">
        <f t="shared" si="2"/>
        <v>0</v>
      </c>
      <c r="AN34" s="562">
        <f t="shared" si="2"/>
        <v>0</v>
      </c>
      <c r="AO34" s="562">
        <f t="shared" si="2"/>
        <v>0</v>
      </c>
      <c r="AP34" s="562">
        <f t="shared" si="2"/>
        <v>0</v>
      </c>
      <c r="AQ34" s="37">
        <f t="shared" si="2"/>
        <v>0</v>
      </c>
      <c r="AR34" s="37">
        <f t="shared" si="2"/>
        <v>0</v>
      </c>
      <c r="AS34" s="37">
        <f t="shared" si="2"/>
        <v>0</v>
      </c>
      <c r="AV34" s="568">
        <f t="shared" ref="AV34:AV36" si="4">+SUM(D34:AS34)-X40</f>
        <v>0</v>
      </c>
    </row>
    <row r="35" spans="3:48" ht="13.5" customHeight="1">
      <c r="C35" s="77" t="s">
        <v>116</v>
      </c>
      <c r="D35" s="562">
        <f t="shared" si="3"/>
        <v>0</v>
      </c>
      <c r="E35" s="562">
        <f t="shared" si="2"/>
        <v>0</v>
      </c>
      <c r="F35" s="562">
        <f t="shared" si="2"/>
        <v>0</v>
      </c>
      <c r="G35" s="562">
        <f t="shared" si="2"/>
        <v>0</v>
      </c>
      <c r="H35" s="562">
        <f t="shared" si="2"/>
        <v>0</v>
      </c>
      <c r="I35" s="562">
        <f t="shared" si="2"/>
        <v>0</v>
      </c>
      <c r="J35" s="562">
        <f t="shared" si="2"/>
        <v>0</v>
      </c>
      <c r="K35" s="562">
        <f t="shared" si="2"/>
        <v>0</v>
      </c>
      <c r="L35" s="562">
        <f t="shared" si="2"/>
        <v>0</v>
      </c>
      <c r="M35" s="562">
        <f t="shared" si="2"/>
        <v>0</v>
      </c>
      <c r="N35" s="562">
        <f t="shared" si="2"/>
        <v>0</v>
      </c>
      <c r="O35" s="562">
        <f t="shared" si="2"/>
        <v>0</v>
      </c>
      <c r="P35" s="562">
        <f t="shared" si="2"/>
        <v>0</v>
      </c>
      <c r="Q35" s="563">
        <f t="shared" si="2"/>
        <v>0</v>
      </c>
      <c r="R35" s="563">
        <f t="shared" si="2"/>
        <v>0</v>
      </c>
      <c r="S35" s="563">
        <f t="shared" si="2"/>
        <v>0</v>
      </c>
      <c r="T35" s="563">
        <f t="shared" si="2"/>
        <v>0</v>
      </c>
      <c r="U35" s="563">
        <f t="shared" si="2"/>
        <v>0</v>
      </c>
      <c r="V35" s="563">
        <f t="shared" si="2"/>
        <v>0</v>
      </c>
      <c r="W35" s="562">
        <f t="shared" si="2"/>
        <v>0</v>
      </c>
      <c r="X35" s="562">
        <f t="shared" si="2"/>
        <v>0</v>
      </c>
      <c r="Y35" s="562">
        <f t="shared" si="2"/>
        <v>0</v>
      </c>
      <c r="Z35" s="562">
        <f t="shared" si="2"/>
        <v>0</v>
      </c>
      <c r="AA35" s="562">
        <f t="shared" si="2"/>
        <v>0</v>
      </c>
      <c r="AB35" s="562">
        <f t="shared" si="2"/>
        <v>0</v>
      </c>
      <c r="AC35" s="562">
        <f t="shared" si="2"/>
        <v>0</v>
      </c>
      <c r="AD35" s="562">
        <f t="shared" si="2"/>
        <v>0</v>
      </c>
      <c r="AE35" s="562">
        <f t="shared" si="2"/>
        <v>0</v>
      </c>
      <c r="AF35" s="562">
        <f t="shared" si="2"/>
        <v>0</v>
      </c>
      <c r="AG35" s="562">
        <f t="shared" si="2"/>
        <v>0</v>
      </c>
      <c r="AH35" s="562">
        <f t="shared" si="2"/>
        <v>0</v>
      </c>
      <c r="AI35" s="562">
        <f t="shared" si="2"/>
        <v>0</v>
      </c>
      <c r="AJ35" s="562">
        <f t="shared" si="2"/>
        <v>0</v>
      </c>
      <c r="AK35" s="562">
        <f t="shared" si="2"/>
        <v>0</v>
      </c>
      <c r="AL35" s="562">
        <f t="shared" si="2"/>
        <v>0</v>
      </c>
      <c r="AM35" s="562">
        <f t="shared" si="2"/>
        <v>0</v>
      </c>
      <c r="AN35" s="562">
        <f t="shared" si="2"/>
        <v>0</v>
      </c>
      <c r="AO35" s="562">
        <f t="shared" si="2"/>
        <v>0</v>
      </c>
      <c r="AP35" s="562">
        <f t="shared" si="2"/>
        <v>0</v>
      </c>
      <c r="AQ35" s="37">
        <f t="shared" si="2"/>
        <v>0</v>
      </c>
      <c r="AR35" s="37">
        <f t="shared" si="2"/>
        <v>0</v>
      </c>
      <c r="AS35" s="37">
        <f t="shared" si="2"/>
        <v>0</v>
      </c>
      <c r="AV35" s="568">
        <f t="shared" si="4"/>
        <v>0</v>
      </c>
    </row>
    <row r="36" spans="3:48" ht="13.5" customHeight="1">
      <c r="C36" s="77" t="s">
        <v>107</v>
      </c>
      <c r="D36" s="562">
        <f t="shared" ref="D36" si="5">SUM(D33:D35)</f>
        <v>0</v>
      </c>
      <c r="E36" s="562">
        <f t="shared" ref="E36:AS36" si="6">SUM(E33:E35)</f>
        <v>0</v>
      </c>
      <c r="F36" s="562">
        <f t="shared" si="6"/>
        <v>0</v>
      </c>
      <c r="G36" s="562">
        <f t="shared" si="6"/>
        <v>0</v>
      </c>
      <c r="H36" s="562">
        <f t="shared" si="6"/>
        <v>0</v>
      </c>
      <c r="I36" s="562">
        <f t="shared" si="6"/>
        <v>0</v>
      </c>
      <c r="J36" s="562">
        <f t="shared" si="6"/>
        <v>0</v>
      </c>
      <c r="K36" s="562">
        <f t="shared" si="6"/>
        <v>0</v>
      </c>
      <c r="L36" s="562">
        <f t="shared" si="6"/>
        <v>0</v>
      </c>
      <c r="M36" s="562">
        <f t="shared" si="6"/>
        <v>0</v>
      </c>
      <c r="N36" s="562">
        <f t="shared" si="6"/>
        <v>0</v>
      </c>
      <c r="O36" s="562">
        <f t="shared" si="6"/>
        <v>0</v>
      </c>
      <c r="P36" s="562">
        <f t="shared" si="6"/>
        <v>0</v>
      </c>
      <c r="Q36" s="563">
        <f t="shared" si="6"/>
        <v>0</v>
      </c>
      <c r="R36" s="563">
        <f t="shared" si="6"/>
        <v>0</v>
      </c>
      <c r="S36" s="563">
        <f t="shared" si="6"/>
        <v>0</v>
      </c>
      <c r="T36" s="563">
        <f t="shared" si="6"/>
        <v>0</v>
      </c>
      <c r="U36" s="563">
        <f t="shared" si="6"/>
        <v>0</v>
      </c>
      <c r="V36" s="563">
        <f t="shared" si="6"/>
        <v>0</v>
      </c>
      <c r="W36" s="562">
        <f t="shared" si="6"/>
        <v>0</v>
      </c>
      <c r="X36" s="564">
        <f t="shared" si="6"/>
        <v>0</v>
      </c>
      <c r="Y36" s="564">
        <f t="shared" si="6"/>
        <v>0</v>
      </c>
      <c r="Z36" s="564">
        <f t="shared" si="6"/>
        <v>0</v>
      </c>
      <c r="AA36" s="564">
        <f t="shared" si="6"/>
        <v>0</v>
      </c>
      <c r="AB36" s="564">
        <f t="shared" si="6"/>
        <v>0</v>
      </c>
      <c r="AC36" s="564">
        <f t="shared" si="6"/>
        <v>0</v>
      </c>
      <c r="AD36" s="564">
        <f t="shared" si="6"/>
        <v>0</v>
      </c>
      <c r="AE36" s="564">
        <f t="shared" si="6"/>
        <v>0</v>
      </c>
      <c r="AF36" s="564">
        <f t="shared" si="6"/>
        <v>0</v>
      </c>
      <c r="AG36" s="564">
        <f t="shared" si="6"/>
        <v>0</v>
      </c>
      <c r="AH36" s="564">
        <f t="shared" si="6"/>
        <v>0</v>
      </c>
      <c r="AI36" s="564">
        <f t="shared" si="6"/>
        <v>0</v>
      </c>
      <c r="AJ36" s="564">
        <f t="shared" si="6"/>
        <v>0</v>
      </c>
      <c r="AK36" s="564">
        <f t="shared" si="6"/>
        <v>0</v>
      </c>
      <c r="AL36" s="564">
        <f t="shared" si="6"/>
        <v>0</v>
      </c>
      <c r="AM36" s="564">
        <f t="shared" si="6"/>
        <v>0</v>
      </c>
      <c r="AN36" s="564">
        <f t="shared" si="6"/>
        <v>0</v>
      </c>
      <c r="AO36" s="564">
        <f t="shared" si="6"/>
        <v>0</v>
      </c>
      <c r="AP36" s="564">
        <f t="shared" si="6"/>
        <v>0</v>
      </c>
      <c r="AQ36" s="41">
        <f t="shared" si="6"/>
        <v>0</v>
      </c>
      <c r="AR36" s="41">
        <f t="shared" si="6"/>
        <v>0</v>
      </c>
      <c r="AS36" s="41">
        <f t="shared" si="6"/>
        <v>0</v>
      </c>
      <c r="AV36" s="568">
        <f t="shared" si="4"/>
        <v>0</v>
      </c>
    </row>
    <row r="37" spans="3:48">
      <c r="C37" s="47"/>
      <c r="D37" s="545">
        <f t="array" ref="D37:W38">+Z31:AS32</f>
        <v>23</v>
      </c>
      <c r="E37" s="545">
        <v>24</v>
      </c>
      <c r="F37" s="545">
        <v>25</v>
      </c>
      <c r="G37" s="545">
        <v>26</v>
      </c>
      <c r="H37" s="545">
        <v>27</v>
      </c>
      <c r="I37" s="545">
        <v>28</v>
      </c>
      <c r="J37" s="545">
        <v>29</v>
      </c>
      <c r="K37" s="545">
        <v>30</v>
      </c>
      <c r="L37" s="545">
        <v>31</v>
      </c>
      <c r="M37" s="545">
        <v>32</v>
      </c>
      <c r="N37" s="545">
        <v>33</v>
      </c>
      <c r="O37" s="545">
        <v>34</v>
      </c>
      <c r="P37" s="545">
        <v>35</v>
      </c>
      <c r="Q37" s="545">
        <v>36</v>
      </c>
      <c r="R37" s="545">
        <v>37</v>
      </c>
      <c r="S37" s="545">
        <v>38</v>
      </c>
      <c r="T37" s="545">
        <v>39</v>
      </c>
      <c r="U37" s="545">
        <v>40</v>
      </c>
      <c r="V37" s="545">
        <v>41</v>
      </c>
      <c r="W37" s="545">
        <v>42</v>
      </c>
      <c r="X37" s="545"/>
      <c r="Y37" s="31"/>
      <c r="Z37" s="94"/>
      <c r="AA37" s="94" t="s">
        <v>674</v>
      </c>
      <c r="AB37" s="31"/>
      <c r="AC37" s="31"/>
      <c r="AD37" s="31"/>
      <c r="AE37" s="31"/>
      <c r="AF37" s="31"/>
      <c r="AG37" s="31"/>
      <c r="AH37" s="31"/>
      <c r="AI37" s="31"/>
      <c r="AJ37" s="31"/>
      <c r="AK37" s="31"/>
      <c r="AL37" s="31"/>
      <c r="AM37" s="31"/>
      <c r="AN37" s="31"/>
      <c r="AO37" s="31"/>
      <c r="AP37" s="31"/>
      <c r="AQ37" s="31"/>
      <c r="AR37" s="31"/>
    </row>
    <row r="38" spans="3:48" ht="54">
      <c r="C38" s="73" t="s">
        <v>56</v>
      </c>
      <c r="D38" s="546" t="str">
        <v>建設　　　　　　　　</v>
      </c>
      <c r="E38" s="546" t="str">
        <v>電力・ガス・熱供給</v>
      </c>
      <c r="F38" s="546" t="str">
        <v>水道</v>
      </c>
      <c r="G38" s="546" t="str">
        <v>廃棄物処理</v>
      </c>
      <c r="H38" s="546" t="str">
        <v>商業　　　　　　　　</v>
      </c>
      <c r="I38" s="546" t="str">
        <v>金融・保険　　　　　</v>
      </c>
      <c r="J38" s="546" t="str">
        <v>不動産　　　　　　　</v>
      </c>
      <c r="K38" s="546" t="str">
        <v>運輸・郵便　　　</v>
      </c>
      <c r="L38" s="546" t="str">
        <v>情報通信</v>
      </c>
      <c r="M38" s="546" t="str">
        <v>公務　　　　　　　　</v>
      </c>
      <c r="N38" s="546" t="str">
        <v>教育・研究　　　　　</v>
      </c>
      <c r="O38" s="546" t="str">
        <v>医療・福祉</v>
      </c>
      <c r="P38" s="546" t="str">
        <v>その他の非営利団体サービス</v>
      </c>
      <c r="Q38" s="546" t="str">
        <v>対事業所サービス</v>
      </c>
      <c r="R38" s="546" t="str">
        <v>宿泊業</v>
      </c>
      <c r="S38" s="546" t="str">
        <v>飲食サービス</v>
      </c>
      <c r="T38" s="546" t="str">
        <v>娯楽サービス</v>
      </c>
      <c r="U38" s="546" t="str">
        <v>対個人サービス</v>
      </c>
      <c r="V38" s="546" t="str">
        <v>事務用品</v>
      </c>
      <c r="W38" s="546" t="str">
        <v>分類不明</v>
      </c>
      <c r="X38" s="546" t="s">
        <v>90</v>
      </c>
      <c r="Y38" s="31"/>
      <c r="Z38" s="94"/>
      <c r="AA38" s="94" t="s">
        <v>674</v>
      </c>
      <c r="AB38" s="31"/>
      <c r="AC38" s="31"/>
      <c r="AD38" s="31"/>
      <c r="AE38" s="31"/>
      <c r="AF38" s="31"/>
      <c r="AG38" s="31"/>
      <c r="AH38" s="31"/>
      <c r="AI38" s="31"/>
      <c r="AJ38" s="31"/>
      <c r="AK38" s="31"/>
      <c r="AL38" s="31"/>
      <c r="AM38" s="31"/>
      <c r="AN38" s="31"/>
      <c r="AO38" s="31"/>
      <c r="AP38" s="31"/>
      <c r="AQ38" s="31"/>
      <c r="AR38" s="31"/>
    </row>
    <row r="39" spans="3:48" ht="13.5" customHeight="1">
      <c r="C39" s="74" t="s">
        <v>114</v>
      </c>
      <c r="D39" s="568">
        <f t="array" ref="D39:W42">+Z33:AS36</f>
        <v>0</v>
      </c>
      <c r="E39" s="568">
        <v>0</v>
      </c>
      <c r="F39" s="568">
        <v>0</v>
      </c>
      <c r="G39" s="568">
        <v>0</v>
      </c>
      <c r="H39" s="568">
        <v>0</v>
      </c>
      <c r="I39" s="568">
        <v>0</v>
      </c>
      <c r="J39" s="568">
        <v>0</v>
      </c>
      <c r="K39" s="568">
        <v>0</v>
      </c>
      <c r="L39" s="568">
        <v>0</v>
      </c>
      <c r="M39" s="568">
        <v>0</v>
      </c>
      <c r="N39" s="568">
        <v>0</v>
      </c>
      <c r="O39" s="568">
        <v>0</v>
      </c>
      <c r="P39" s="568">
        <v>0</v>
      </c>
      <c r="Q39" s="574">
        <v>0</v>
      </c>
      <c r="R39" s="574">
        <v>0</v>
      </c>
      <c r="S39" s="574">
        <v>0</v>
      </c>
      <c r="T39" s="574">
        <v>0</v>
      </c>
      <c r="U39" s="574">
        <v>0</v>
      </c>
      <c r="V39" s="574">
        <v>0</v>
      </c>
      <c r="W39" s="568">
        <v>0</v>
      </c>
      <c r="X39" s="568">
        <f>SUM(D33:Y33,D39:W39)</f>
        <v>0</v>
      </c>
      <c r="Y39" s="31"/>
      <c r="Z39" s="94"/>
      <c r="AA39" s="94">
        <f>+AV33</f>
        <v>0</v>
      </c>
      <c r="AB39" s="31"/>
      <c r="AC39" s="31"/>
      <c r="AD39" s="31"/>
      <c r="AE39" s="31"/>
      <c r="AF39" s="31"/>
      <c r="AG39" s="31"/>
      <c r="AH39" s="31"/>
      <c r="AI39" s="31"/>
      <c r="AJ39" s="31"/>
      <c r="AK39" s="31"/>
      <c r="AL39" s="31"/>
      <c r="AM39" s="31"/>
      <c r="AN39" s="31"/>
      <c r="AO39" s="31"/>
      <c r="AP39" s="31"/>
      <c r="AQ39" s="31"/>
      <c r="AR39" s="31"/>
    </row>
    <row r="40" spans="3:48" ht="13.5" customHeight="1">
      <c r="C40" s="77" t="s">
        <v>115</v>
      </c>
      <c r="D40" s="563">
        <v>0</v>
      </c>
      <c r="E40" s="563">
        <v>0</v>
      </c>
      <c r="F40" s="563">
        <v>0</v>
      </c>
      <c r="G40" s="563">
        <v>0</v>
      </c>
      <c r="H40" s="563">
        <v>0</v>
      </c>
      <c r="I40" s="563">
        <v>0</v>
      </c>
      <c r="J40" s="563">
        <v>0</v>
      </c>
      <c r="K40" s="563">
        <v>0</v>
      </c>
      <c r="L40" s="563">
        <v>0</v>
      </c>
      <c r="M40" s="563">
        <v>0</v>
      </c>
      <c r="N40" s="563">
        <v>0</v>
      </c>
      <c r="O40" s="563">
        <v>0</v>
      </c>
      <c r="P40" s="563">
        <v>0</v>
      </c>
      <c r="Q40" s="563">
        <v>0</v>
      </c>
      <c r="R40" s="563">
        <v>0</v>
      </c>
      <c r="S40" s="563">
        <v>0</v>
      </c>
      <c r="T40" s="563">
        <v>0</v>
      </c>
      <c r="U40" s="563">
        <v>0</v>
      </c>
      <c r="V40" s="563">
        <v>0</v>
      </c>
      <c r="W40" s="562">
        <v>0</v>
      </c>
      <c r="X40" s="562">
        <f>SUM(D34:Y34,D40:W40)</f>
        <v>0</v>
      </c>
      <c r="Y40" s="31"/>
      <c r="Z40" s="94"/>
      <c r="AA40" s="94">
        <f>+AV34</f>
        <v>0</v>
      </c>
      <c r="AB40" s="31"/>
      <c r="AC40" s="31"/>
      <c r="AD40" s="31"/>
      <c r="AE40" s="31"/>
      <c r="AF40" s="31"/>
      <c r="AG40" s="31"/>
      <c r="AH40" s="31"/>
      <c r="AI40" s="31"/>
      <c r="AJ40" s="31"/>
      <c r="AK40" s="31"/>
      <c r="AL40" s="31"/>
      <c r="AM40" s="31"/>
      <c r="AN40" s="31"/>
      <c r="AO40" s="31"/>
      <c r="AP40" s="31"/>
      <c r="AQ40" s="31"/>
      <c r="AR40" s="31"/>
    </row>
    <row r="41" spans="3:48" ht="13.5" customHeight="1">
      <c r="C41" s="77" t="s">
        <v>116</v>
      </c>
      <c r="D41" s="562">
        <v>0</v>
      </c>
      <c r="E41" s="562">
        <v>0</v>
      </c>
      <c r="F41" s="562">
        <v>0</v>
      </c>
      <c r="G41" s="562">
        <v>0</v>
      </c>
      <c r="H41" s="562">
        <v>0</v>
      </c>
      <c r="I41" s="562">
        <v>0</v>
      </c>
      <c r="J41" s="562">
        <v>0</v>
      </c>
      <c r="K41" s="562">
        <v>0</v>
      </c>
      <c r="L41" s="562">
        <v>0</v>
      </c>
      <c r="M41" s="562">
        <v>0</v>
      </c>
      <c r="N41" s="562">
        <v>0</v>
      </c>
      <c r="O41" s="562">
        <v>0</v>
      </c>
      <c r="P41" s="562">
        <v>0</v>
      </c>
      <c r="Q41" s="563">
        <v>0</v>
      </c>
      <c r="R41" s="563">
        <v>0</v>
      </c>
      <c r="S41" s="563">
        <v>0</v>
      </c>
      <c r="T41" s="563">
        <v>0</v>
      </c>
      <c r="U41" s="563">
        <v>0</v>
      </c>
      <c r="V41" s="563">
        <v>0</v>
      </c>
      <c r="W41" s="562">
        <v>0</v>
      </c>
      <c r="X41" s="562">
        <f>SUM(D35:Y35,D41:W41)</f>
        <v>0</v>
      </c>
      <c r="Y41" s="31"/>
      <c r="Z41" s="94"/>
      <c r="AA41" s="94">
        <f>+AV35</f>
        <v>0</v>
      </c>
      <c r="AB41" s="31"/>
      <c r="AC41" s="31"/>
      <c r="AD41" s="31"/>
      <c r="AE41" s="31"/>
      <c r="AF41" s="31"/>
      <c r="AG41" s="31"/>
      <c r="AH41" s="31"/>
      <c r="AI41" s="31"/>
      <c r="AJ41" s="31"/>
      <c r="AK41" s="31"/>
      <c r="AL41" s="31"/>
      <c r="AM41" s="31"/>
      <c r="AN41" s="31"/>
      <c r="AO41" s="31"/>
      <c r="AP41" s="31"/>
      <c r="AQ41" s="31"/>
      <c r="AR41" s="31"/>
    </row>
    <row r="42" spans="3:48" ht="13.5" customHeight="1">
      <c r="C42" s="79" t="s">
        <v>107</v>
      </c>
      <c r="D42" s="564">
        <v>0</v>
      </c>
      <c r="E42" s="564">
        <v>0</v>
      </c>
      <c r="F42" s="564">
        <v>0</v>
      </c>
      <c r="G42" s="564">
        <v>0</v>
      </c>
      <c r="H42" s="564">
        <v>0</v>
      </c>
      <c r="I42" s="564">
        <v>0</v>
      </c>
      <c r="J42" s="564">
        <v>0</v>
      </c>
      <c r="K42" s="564">
        <v>0</v>
      </c>
      <c r="L42" s="564">
        <v>0</v>
      </c>
      <c r="M42" s="564">
        <v>0</v>
      </c>
      <c r="N42" s="564">
        <v>0</v>
      </c>
      <c r="O42" s="564">
        <v>0</v>
      </c>
      <c r="P42" s="564">
        <v>0</v>
      </c>
      <c r="Q42" s="564">
        <v>0</v>
      </c>
      <c r="R42" s="564">
        <v>0</v>
      </c>
      <c r="S42" s="564">
        <v>0</v>
      </c>
      <c r="T42" s="564">
        <v>0</v>
      </c>
      <c r="U42" s="564">
        <v>0</v>
      </c>
      <c r="V42" s="564">
        <v>0</v>
      </c>
      <c r="W42" s="564">
        <v>0</v>
      </c>
      <c r="X42" s="564">
        <f>SUM(D36:Y36,D42:W42)</f>
        <v>0</v>
      </c>
      <c r="Y42" s="31"/>
      <c r="Z42" s="94"/>
      <c r="AA42" s="94">
        <f>+AV36</f>
        <v>0</v>
      </c>
      <c r="AB42" s="31"/>
      <c r="AC42" s="31"/>
      <c r="AD42" s="31"/>
      <c r="AE42" s="31"/>
      <c r="AF42" s="31"/>
      <c r="AG42" s="31"/>
      <c r="AH42" s="31"/>
      <c r="AI42" s="31"/>
      <c r="AJ42" s="31"/>
      <c r="AK42" s="31"/>
      <c r="AL42" s="31"/>
      <c r="AM42" s="31"/>
      <c r="AN42" s="31"/>
      <c r="AO42" s="31"/>
      <c r="AP42" s="31"/>
      <c r="AQ42" s="31"/>
      <c r="AR42" s="31"/>
    </row>
    <row r="43" spans="3:48" ht="10.7" customHeight="1">
      <c r="D43" s="106"/>
      <c r="E43" s="106"/>
      <c r="F43" s="106"/>
      <c r="G43" s="106"/>
      <c r="H43" s="106"/>
      <c r="I43" s="106"/>
      <c r="J43" s="106"/>
      <c r="K43" s="106"/>
      <c r="L43" s="106"/>
      <c r="M43" s="106"/>
      <c r="N43" s="106"/>
      <c r="O43" s="106"/>
      <c r="P43" s="106"/>
      <c r="Q43" s="106"/>
      <c r="R43" s="106"/>
      <c r="S43" s="106"/>
      <c r="T43" s="106"/>
      <c r="U43" s="106"/>
      <c r="V43" s="106"/>
      <c r="W43" s="106"/>
      <c r="X43" s="50"/>
      <c r="Y43" s="31"/>
      <c r="Z43" s="31"/>
      <c r="AA43" s="31"/>
      <c r="AB43" s="31"/>
      <c r="AC43" s="31"/>
      <c r="AD43" s="31"/>
      <c r="AE43" s="31"/>
      <c r="AF43" s="31"/>
      <c r="AG43" s="31"/>
      <c r="AH43" s="31"/>
      <c r="AI43" s="31"/>
      <c r="AJ43" s="31"/>
      <c r="AK43" s="31"/>
      <c r="AL43" s="31"/>
      <c r="AM43" s="31"/>
      <c r="AN43" s="31"/>
      <c r="AO43" s="31"/>
      <c r="AP43" s="31"/>
      <c r="AQ43" s="31"/>
      <c r="AR43" s="31"/>
    </row>
    <row r="44" spans="3:48">
      <c r="C44" s="31" t="s">
        <v>119</v>
      </c>
      <c r="D44" s="106"/>
      <c r="E44" s="106"/>
      <c r="F44" s="106"/>
      <c r="G44" s="106"/>
      <c r="H44" s="106"/>
      <c r="I44" s="106"/>
      <c r="J44" s="106"/>
      <c r="K44" s="106"/>
      <c r="L44" s="106"/>
      <c r="M44" s="106"/>
      <c r="N44" s="106"/>
      <c r="O44" s="106"/>
      <c r="P44" s="106"/>
      <c r="Q44" s="106"/>
      <c r="R44" s="106"/>
      <c r="S44" s="106"/>
      <c r="T44" s="106"/>
      <c r="U44" s="106"/>
      <c r="V44" s="106"/>
      <c r="W44" s="106"/>
      <c r="X44" s="50"/>
      <c r="Y44" s="31"/>
      <c r="Z44" s="31"/>
      <c r="AA44" s="31"/>
      <c r="AB44" s="31"/>
      <c r="AC44" s="31"/>
      <c r="AD44" s="31"/>
      <c r="AE44" s="31"/>
      <c r="AF44" s="31"/>
      <c r="AG44" s="31"/>
      <c r="AH44" s="31"/>
      <c r="AI44" s="31"/>
      <c r="AJ44" s="31"/>
      <c r="AK44" s="31"/>
      <c r="AL44" s="31"/>
      <c r="AM44" s="31"/>
      <c r="AN44" s="31"/>
      <c r="AO44" s="31"/>
      <c r="AP44" s="31"/>
      <c r="AQ44" s="31"/>
      <c r="AR44" s="31"/>
    </row>
    <row r="45" spans="3:48" ht="10.7" customHeight="1">
      <c r="D45" s="106"/>
      <c r="E45" s="106"/>
      <c r="F45" s="106"/>
      <c r="G45" s="106"/>
      <c r="H45" s="106"/>
      <c r="I45" s="106"/>
      <c r="J45" s="106"/>
      <c r="K45" s="106"/>
      <c r="L45" s="106"/>
      <c r="M45" s="106"/>
      <c r="N45" s="106"/>
      <c r="O45" s="106"/>
      <c r="P45" s="106"/>
      <c r="Q45" s="106"/>
      <c r="R45" s="106"/>
      <c r="S45" s="106"/>
      <c r="T45" s="106"/>
      <c r="U45" s="106"/>
      <c r="V45" s="106"/>
      <c r="W45" s="106"/>
      <c r="X45" s="50"/>
      <c r="Y45" s="31"/>
      <c r="Z45" s="31"/>
      <c r="AA45" s="31"/>
      <c r="AB45" s="31"/>
      <c r="AC45" s="31"/>
      <c r="AD45" s="31"/>
      <c r="AE45" s="31"/>
      <c r="AF45" s="31"/>
      <c r="AG45" s="31"/>
      <c r="AH45" s="31"/>
      <c r="AI45" s="31"/>
      <c r="AJ45" s="31"/>
      <c r="AK45" s="31"/>
      <c r="AL45" s="31"/>
      <c r="AM45" s="31"/>
      <c r="AN45" s="31"/>
      <c r="AO45" s="31"/>
      <c r="AP45" s="31"/>
      <c r="AQ45" s="31"/>
      <c r="AR45" s="31"/>
    </row>
    <row r="46" spans="3:48" ht="10.7" customHeight="1">
      <c r="D46" s="106"/>
      <c r="E46" s="106"/>
      <c r="F46" s="106"/>
      <c r="G46" s="106"/>
      <c r="H46" s="106"/>
      <c r="I46" s="106"/>
      <c r="J46" s="106"/>
      <c r="K46" s="106"/>
      <c r="L46" s="106"/>
      <c r="M46" s="106"/>
      <c r="N46" s="106"/>
      <c r="O46" s="106"/>
      <c r="P46" s="106"/>
      <c r="Q46" s="106"/>
      <c r="R46" s="106"/>
      <c r="S46" s="106"/>
      <c r="T46" s="106"/>
      <c r="U46" s="106"/>
      <c r="V46" s="106"/>
      <c r="W46" s="106"/>
      <c r="X46" s="50"/>
      <c r="Y46" s="31"/>
      <c r="Z46" s="31"/>
      <c r="AA46" s="31"/>
      <c r="AB46" s="31"/>
      <c r="AC46" s="31"/>
      <c r="AD46" s="31"/>
      <c r="AE46" s="31"/>
      <c r="AF46" s="31"/>
      <c r="AG46" s="31"/>
      <c r="AH46" s="31"/>
      <c r="AI46" s="31"/>
      <c r="AJ46" s="31"/>
      <c r="AK46" s="31"/>
      <c r="AL46" s="31"/>
      <c r="AM46" s="31"/>
      <c r="AN46" s="31"/>
      <c r="AO46" s="31"/>
      <c r="AP46" s="31"/>
      <c r="AQ46" s="31"/>
      <c r="AR46" s="31"/>
    </row>
    <row r="47" spans="3:48" ht="18.75">
      <c r="C47" s="49" t="s">
        <v>245</v>
      </c>
      <c r="J47" s="104"/>
      <c r="K47" s="105"/>
      <c r="W47" s="104"/>
      <c r="X47" s="50"/>
      <c r="Y47" s="31"/>
      <c r="Z47" s="31"/>
      <c r="AA47" s="31"/>
      <c r="AB47" s="31"/>
      <c r="AC47" s="31"/>
      <c r="AD47" s="31"/>
      <c r="AE47" s="31"/>
      <c r="AF47" s="31"/>
      <c r="AG47" s="31"/>
      <c r="AH47" s="31"/>
      <c r="AI47" s="31"/>
      <c r="AJ47" s="31"/>
      <c r="AK47" s="31"/>
      <c r="AL47" s="31"/>
      <c r="AM47" s="31"/>
      <c r="AN47" s="31"/>
      <c r="AO47" s="31"/>
      <c r="AP47" s="31"/>
      <c r="AQ47" s="31"/>
      <c r="AR47" s="31"/>
    </row>
    <row r="48" spans="3:48" ht="10.7" customHeight="1">
      <c r="C48" s="43"/>
      <c r="J48" s="104"/>
      <c r="K48" s="105"/>
      <c r="W48" s="104"/>
      <c r="X48" s="50"/>
      <c r="Y48" s="31"/>
      <c r="Z48" s="31"/>
      <c r="AA48" s="31"/>
      <c r="AB48" s="31"/>
      <c r="AC48" s="31"/>
      <c r="AD48" s="31"/>
      <c r="AE48" s="31"/>
      <c r="AF48" s="31"/>
      <c r="AG48" s="31"/>
      <c r="AH48" s="31"/>
      <c r="AI48" s="31"/>
      <c r="AJ48" s="31"/>
      <c r="AK48" s="31"/>
      <c r="AL48" s="31"/>
      <c r="AM48" s="31"/>
      <c r="AN48" s="31"/>
      <c r="AO48" s="31"/>
      <c r="AP48" s="31"/>
      <c r="AQ48" s="31"/>
      <c r="AR48" s="31"/>
    </row>
    <row r="49" spans="3:49" ht="17.25">
      <c r="C49" s="32" t="s">
        <v>246</v>
      </c>
      <c r="J49" s="104"/>
      <c r="K49" s="105"/>
      <c r="W49" s="104" t="s">
        <v>247</v>
      </c>
      <c r="X49" s="50"/>
      <c r="Y49" s="31"/>
      <c r="Z49" s="31"/>
      <c r="AA49" s="31"/>
      <c r="AB49" s="31"/>
      <c r="AC49" s="31"/>
      <c r="AD49" s="31"/>
      <c r="AE49" s="31"/>
      <c r="AF49" s="31"/>
      <c r="AG49" s="31"/>
      <c r="AH49" s="31"/>
      <c r="AI49" s="31"/>
      <c r="AJ49" s="31"/>
      <c r="AK49" s="31"/>
      <c r="AL49" s="31"/>
      <c r="AM49" s="31"/>
      <c r="AN49" s="31"/>
      <c r="AO49" s="31"/>
      <c r="AP49" s="31"/>
      <c r="AQ49" s="31"/>
      <c r="AR49" s="31"/>
    </row>
    <row r="50" spans="3:49">
      <c r="C50" s="47"/>
      <c r="D50" s="596">
        <f t="array" ref="D50:AS51">+TRANSPOSE('入力 _県内外'!$B$6:$C$47)</f>
        <v>1</v>
      </c>
      <c r="E50" s="596">
        <v>2</v>
      </c>
      <c r="F50" s="596">
        <v>3</v>
      </c>
      <c r="G50" s="596">
        <v>4</v>
      </c>
      <c r="H50" s="596">
        <v>5</v>
      </c>
      <c r="I50" s="596">
        <v>6</v>
      </c>
      <c r="J50" s="596">
        <v>7</v>
      </c>
      <c r="K50" s="596">
        <v>8</v>
      </c>
      <c r="L50" s="596">
        <v>9</v>
      </c>
      <c r="M50" s="596">
        <v>10</v>
      </c>
      <c r="N50" s="596">
        <v>11</v>
      </c>
      <c r="O50" s="596">
        <v>12</v>
      </c>
      <c r="P50" s="596">
        <v>13</v>
      </c>
      <c r="Q50" s="596">
        <v>14</v>
      </c>
      <c r="R50" s="596">
        <v>15</v>
      </c>
      <c r="S50" s="596">
        <v>16</v>
      </c>
      <c r="T50" s="596">
        <v>17</v>
      </c>
      <c r="U50" s="596">
        <v>18</v>
      </c>
      <c r="V50" s="596">
        <v>19</v>
      </c>
      <c r="W50" s="596">
        <v>20</v>
      </c>
      <c r="X50" s="596">
        <v>21</v>
      </c>
      <c r="Y50" s="596">
        <v>22</v>
      </c>
      <c r="Z50" s="596">
        <v>23</v>
      </c>
      <c r="AA50" s="596">
        <v>24</v>
      </c>
      <c r="AB50" s="596">
        <v>25</v>
      </c>
      <c r="AC50" s="596">
        <v>26</v>
      </c>
      <c r="AD50" s="596">
        <v>27</v>
      </c>
      <c r="AE50" s="596">
        <v>28</v>
      </c>
      <c r="AF50" s="596">
        <v>29</v>
      </c>
      <c r="AG50" s="596">
        <v>30</v>
      </c>
      <c r="AH50" s="596">
        <v>31</v>
      </c>
      <c r="AI50" s="596">
        <v>32</v>
      </c>
      <c r="AJ50" s="596">
        <v>33</v>
      </c>
      <c r="AK50" s="596">
        <v>34</v>
      </c>
      <c r="AL50" s="596">
        <v>35</v>
      </c>
      <c r="AM50" s="596">
        <v>36</v>
      </c>
      <c r="AN50" s="596">
        <v>37</v>
      </c>
      <c r="AO50" s="596">
        <v>38</v>
      </c>
      <c r="AP50" s="596">
        <v>39</v>
      </c>
      <c r="AQ50" s="596">
        <v>40</v>
      </c>
      <c r="AR50" s="596">
        <v>41</v>
      </c>
      <c r="AS50" s="596">
        <v>42</v>
      </c>
      <c r="AT50" s="94" t="s">
        <v>586</v>
      </c>
      <c r="AU50" s="94"/>
      <c r="AV50" s="47"/>
      <c r="AW50" s="94" t="s">
        <v>586</v>
      </c>
    </row>
    <row r="51" spans="3:49" ht="54">
      <c r="C51" s="73" t="s">
        <v>56</v>
      </c>
      <c r="D51" s="546" t="str">
        <v>農業　　　　　</v>
      </c>
      <c r="E51" s="546" t="str">
        <v>林業　　　　　</v>
      </c>
      <c r="F51" s="546" t="str">
        <v>漁業　　　　</v>
      </c>
      <c r="G51" s="546" t="str">
        <v>鉱業</v>
      </c>
      <c r="H51" s="546" t="str">
        <v>飲食料品　　　　　　　</v>
      </c>
      <c r="I51" s="546" t="str">
        <v>繊維製品　</v>
      </c>
      <c r="J51" s="546" t="str">
        <v>パルプ・紙・木製品</v>
      </c>
      <c r="K51" s="546" t="str">
        <v>化学製品  　　　  　</v>
      </c>
      <c r="L51" s="546" t="str">
        <v>石油・石炭製品　　　</v>
      </c>
      <c r="M51" s="546" t="str">
        <v>プラスチック・ゴム</v>
      </c>
      <c r="N51" s="546" t="str">
        <v>窯業・土石製品　　</v>
      </c>
      <c r="O51" s="546" t="str">
        <v>鉄鋼　　　　　　　　</v>
      </c>
      <c r="P51" s="546" t="str">
        <v>非鉄金属　　　　　　</v>
      </c>
      <c r="Q51" s="546" t="str">
        <v>金属製品　　　　　　</v>
      </c>
      <c r="R51" s="546" t="str">
        <v>はん用機械</v>
      </c>
      <c r="S51" s="546" t="str">
        <v>生産用機械</v>
      </c>
      <c r="T51" s="546" t="str">
        <v>業務用機械</v>
      </c>
      <c r="U51" s="546" t="str">
        <v>電子部品</v>
      </c>
      <c r="V51" s="546" t="str">
        <v>電気機械　　　　　　</v>
      </c>
      <c r="W51" s="546" t="str">
        <v>情報・通信機器</v>
      </c>
      <c r="X51" s="546" t="str">
        <v>輸送機械  　　　　　</v>
      </c>
      <c r="Y51" s="546" t="str">
        <v>その他の製造工業製品</v>
      </c>
      <c r="Z51" s="546" t="str">
        <v>建設　　　　　　　　</v>
      </c>
      <c r="AA51" s="546" t="str">
        <v>電力・ガス・熱供給</v>
      </c>
      <c r="AB51" s="546" t="str">
        <v>水道</v>
      </c>
      <c r="AC51" s="546" t="str">
        <v>廃棄物処理</v>
      </c>
      <c r="AD51" s="546" t="str">
        <v>商業　　　　　　　　</v>
      </c>
      <c r="AE51" s="546" t="str">
        <v>金融・保険　　　　　</v>
      </c>
      <c r="AF51" s="546" t="str">
        <v>不動産　　　　　　　</v>
      </c>
      <c r="AG51" s="546" t="str">
        <v>運輸・郵便　　　</v>
      </c>
      <c r="AH51" s="546" t="str">
        <v>情報通信</v>
      </c>
      <c r="AI51" s="546" t="str">
        <v>公務　　　　　　　　</v>
      </c>
      <c r="AJ51" s="546" t="str">
        <v>教育・研究　　　　　</v>
      </c>
      <c r="AK51" s="546" t="str">
        <v>医療・福祉</v>
      </c>
      <c r="AL51" s="546" t="str">
        <v>その他の非営利団体サービス</v>
      </c>
      <c r="AM51" s="546" t="str">
        <v>対事業所サービス</v>
      </c>
      <c r="AN51" s="546" t="str">
        <v>宿泊業</v>
      </c>
      <c r="AO51" s="546" t="str">
        <v>飲食サービス</v>
      </c>
      <c r="AP51" s="546" t="str">
        <v>娯楽サービス</v>
      </c>
      <c r="AQ51" s="546" t="str">
        <v>対個人サービス</v>
      </c>
      <c r="AR51" s="546" t="str">
        <v>事務用品</v>
      </c>
      <c r="AS51" s="546" t="str">
        <v>分類不明</v>
      </c>
      <c r="AT51" s="94" t="s">
        <v>586</v>
      </c>
      <c r="AU51" s="94"/>
      <c r="AV51" s="30" t="s">
        <v>90</v>
      </c>
      <c r="AW51" s="94" t="s">
        <v>586</v>
      </c>
    </row>
    <row r="52" spans="3:49" ht="13.5" customHeight="1">
      <c r="C52" s="74" t="s">
        <v>114</v>
      </c>
      <c r="D52" s="75">
        <f t="array" ref="D52:AS54">+詳細1!D25:AS27</f>
        <v>0</v>
      </c>
      <c r="E52" s="75">
        <v>0</v>
      </c>
      <c r="F52" s="75">
        <v>0</v>
      </c>
      <c r="G52" s="75">
        <v>0</v>
      </c>
      <c r="H52" s="75">
        <v>0</v>
      </c>
      <c r="I52" s="75">
        <v>0</v>
      </c>
      <c r="J52" s="75">
        <v>0</v>
      </c>
      <c r="K52" s="75">
        <v>0</v>
      </c>
      <c r="L52" s="75">
        <v>0</v>
      </c>
      <c r="M52" s="75">
        <v>0</v>
      </c>
      <c r="N52" s="75">
        <v>0</v>
      </c>
      <c r="O52" s="75">
        <v>0</v>
      </c>
      <c r="P52" s="75">
        <v>0</v>
      </c>
      <c r="Q52" s="92">
        <v>0</v>
      </c>
      <c r="R52" s="92">
        <v>0</v>
      </c>
      <c r="S52" s="92">
        <v>0</v>
      </c>
      <c r="T52" s="92">
        <v>0</v>
      </c>
      <c r="U52" s="92">
        <v>0</v>
      </c>
      <c r="V52" s="92">
        <v>0</v>
      </c>
      <c r="W52" s="75">
        <v>0</v>
      </c>
      <c r="X52" s="75">
        <v>0</v>
      </c>
      <c r="Y52" s="75">
        <v>0</v>
      </c>
      <c r="Z52" s="75">
        <v>0</v>
      </c>
      <c r="AA52" s="75">
        <v>0</v>
      </c>
      <c r="AB52" s="75">
        <v>0</v>
      </c>
      <c r="AC52" s="75">
        <v>0</v>
      </c>
      <c r="AD52" s="75">
        <v>0</v>
      </c>
      <c r="AE52" s="75">
        <v>0</v>
      </c>
      <c r="AF52" s="75">
        <v>0</v>
      </c>
      <c r="AG52" s="75">
        <v>0</v>
      </c>
      <c r="AH52" s="75">
        <v>0</v>
      </c>
      <c r="AI52" s="75">
        <v>0</v>
      </c>
      <c r="AJ52" s="75">
        <v>0</v>
      </c>
      <c r="AK52" s="75">
        <v>0</v>
      </c>
      <c r="AL52" s="75">
        <v>0</v>
      </c>
      <c r="AM52" s="75">
        <v>0</v>
      </c>
      <c r="AN52" s="75">
        <v>0</v>
      </c>
      <c r="AO52" s="75">
        <v>0</v>
      </c>
      <c r="AP52" s="75">
        <v>0</v>
      </c>
      <c r="AQ52" s="75">
        <v>0</v>
      </c>
      <c r="AR52" s="75">
        <v>0</v>
      </c>
      <c r="AS52" s="75">
        <v>0</v>
      </c>
      <c r="AV52" s="569">
        <f>+SUM(D52:AS52)-X58</f>
        <v>0</v>
      </c>
    </row>
    <row r="53" spans="3:49" ht="13.5" customHeight="1">
      <c r="C53" s="77" t="s">
        <v>115</v>
      </c>
      <c r="D53" s="37">
        <v>0</v>
      </c>
      <c r="E53" s="37">
        <v>0</v>
      </c>
      <c r="F53" s="37">
        <v>0</v>
      </c>
      <c r="G53" s="37">
        <v>0</v>
      </c>
      <c r="H53" s="37">
        <v>0</v>
      </c>
      <c r="I53" s="37">
        <v>0</v>
      </c>
      <c r="J53" s="37">
        <v>0</v>
      </c>
      <c r="K53" s="37">
        <v>0</v>
      </c>
      <c r="L53" s="37">
        <v>0</v>
      </c>
      <c r="M53" s="37">
        <v>0</v>
      </c>
      <c r="N53" s="37">
        <v>0</v>
      </c>
      <c r="O53" s="37">
        <v>0</v>
      </c>
      <c r="P53" s="37">
        <v>0</v>
      </c>
      <c r="Q53" s="93">
        <v>0</v>
      </c>
      <c r="R53" s="93">
        <v>0</v>
      </c>
      <c r="S53" s="93">
        <v>0</v>
      </c>
      <c r="T53" s="93">
        <v>0</v>
      </c>
      <c r="U53" s="93">
        <v>0</v>
      </c>
      <c r="V53" s="93">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V53" s="569">
        <f t="shared" ref="AV53:AV55" si="7">+SUM(D53:AS53)-X59</f>
        <v>0</v>
      </c>
    </row>
    <row r="54" spans="3:49" ht="13.5" customHeight="1">
      <c r="C54" s="77" t="s">
        <v>116</v>
      </c>
      <c r="D54" s="37">
        <v>0</v>
      </c>
      <c r="E54" s="37">
        <v>0</v>
      </c>
      <c r="F54" s="37">
        <v>0</v>
      </c>
      <c r="G54" s="37">
        <v>0</v>
      </c>
      <c r="H54" s="37">
        <v>0</v>
      </c>
      <c r="I54" s="37">
        <v>0</v>
      </c>
      <c r="J54" s="37">
        <v>0</v>
      </c>
      <c r="K54" s="37">
        <v>0</v>
      </c>
      <c r="L54" s="37">
        <v>0</v>
      </c>
      <c r="M54" s="37">
        <v>0</v>
      </c>
      <c r="N54" s="37">
        <v>0</v>
      </c>
      <c r="O54" s="37">
        <v>0</v>
      </c>
      <c r="P54" s="37">
        <v>0</v>
      </c>
      <c r="Q54" s="93">
        <v>0</v>
      </c>
      <c r="R54" s="93">
        <v>0</v>
      </c>
      <c r="S54" s="93">
        <v>0</v>
      </c>
      <c r="T54" s="93">
        <v>0</v>
      </c>
      <c r="U54" s="93">
        <v>0</v>
      </c>
      <c r="V54" s="93">
        <v>0</v>
      </c>
      <c r="W54" s="37">
        <v>0</v>
      </c>
      <c r="X54" s="37">
        <v>0</v>
      </c>
      <c r="Y54" s="37">
        <v>0</v>
      </c>
      <c r="Z54" s="37">
        <v>0</v>
      </c>
      <c r="AA54" s="37">
        <v>0</v>
      </c>
      <c r="AB54" s="37">
        <v>0</v>
      </c>
      <c r="AC54" s="37">
        <v>0</v>
      </c>
      <c r="AD54" s="37">
        <v>0</v>
      </c>
      <c r="AE54" s="37">
        <v>0</v>
      </c>
      <c r="AF54" s="37">
        <v>0</v>
      </c>
      <c r="AG54" s="37">
        <v>0</v>
      </c>
      <c r="AH54" s="37">
        <v>0</v>
      </c>
      <c r="AI54" s="37">
        <v>0</v>
      </c>
      <c r="AJ54" s="37">
        <v>0</v>
      </c>
      <c r="AK54" s="37">
        <v>0</v>
      </c>
      <c r="AL54" s="37">
        <v>0</v>
      </c>
      <c r="AM54" s="37">
        <v>0</v>
      </c>
      <c r="AN54" s="37">
        <v>0</v>
      </c>
      <c r="AO54" s="37">
        <v>0</v>
      </c>
      <c r="AP54" s="37">
        <v>0</v>
      </c>
      <c r="AQ54" s="37">
        <v>0</v>
      </c>
      <c r="AR54" s="37">
        <v>0</v>
      </c>
      <c r="AS54" s="37">
        <v>0</v>
      </c>
      <c r="AV54" s="569">
        <f t="shared" si="7"/>
        <v>0</v>
      </c>
    </row>
    <row r="55" spans="3:49" ht="13.5" customHeight="1">
      <c r="C55" s="77" t="s">
        <v>107</v>
      </c>
      <c r="D55" s="37">
        <f t="shared" ref="D55:AS55" si="8">SUM(D52:D54)</f>
        <v>0</v>
      </c>
      <c r="E55" s="37">
        <f t="shared" si="8"/>
        <v>0</v>
      </c>
      <c r="F55" s="37">
        <f t="shared" si="8"/>
        <v>0</v>
      </c>
      <c r="G55" s="37">
        <f t="shared" si="8"/>
        <v>0</v>
      </c>
      <c r="H55" s="37">
        <f t="shared" si="8"/>
        <v>0</v>
      </c>
      <c r="I55" s="37">
        <f t="shared" si="8"/>
        <v>0</v>
      </c>
      <c r="J55" s="37">
        <f t="shared" si="8"/>
        <v>0</v>
      </c>
      <c r="K55" s="37">
        <f t="shared" si="8"/>
        <v>0</v>
      </c>
      <c r="L55" s="37">
        <f t="shared" si="8"/>
        <v>0</v>
      </c>
      <c r="M55" s="37">
        <f t="shared" si="8"/>
        <v>0</v>
      </c>
      <c r="N55" s="37">
        <f t="shared" si="8"/>
        <v>0</v>
      </c>
      <c r="O55" s="37">
        <f t="shared" si="8"/>
        <v>0</v>
      </c>
      <c r="P55" s="37">
        <f t="shared" si="8"/>
        <v>0</v>
      </c>
      <c r="Q55" s="93">
        <f t="shared" si="8"/>
        <v>0</v>
      </c>
      <c r="R55" s="93">
        <f t="shared" si="8"/>
        <v>0</v>
      </c>
      <c r="S55" s="93">
        <f t="shared" si="8"/>
        <v>0</v>
      </c>
      <c r="T55" s="93">
        <f t="shared" si="8"/>
        <v>0</v>
      </c>
      <c r="U55" s="93">
        <f t="shared" si="8"/>
        <v>0</v>
      </c>
      <c r="V55" s="93">
        <f t="shared" si="8"/>
        <v>0</v>
      </c>
      <c r="W55" s="37">
        <f t="shared" si="8"/>
        <v>0</v>
      </c>
      <c r="X55" s="41">
        <f t="shared" si="8"/>
        <v>0</v>
      </c>
      <c r="Y55" s="41">
        <f t="shared" si="8"/>
        <v>0</v>
      </c>
      <c r="Z55" s="41">
        <f t="shared" si="8"/>
        <v>0</v>
      </c>
      <c r="AA55" s="41">
        <f t="shared" si="8"/>
        <v>0</v>
      </c>
      <c r="AB55" s="41">
        <f t="shared" si="8"/>
        <v>0</v>
      </c>
      <c r="AC55" s="41">
        <f t="shared" si="8"/>
        <v>0</v>
      </c>
      <c r="AD55" s="41">
        <f t="shared" si="8"/>
        <v>0</v>
      </c>
      <c r="AE55" s="41">
        <f t="shared" si="8"/>
        <v>0</v>
      </c>
      <c r="AF55" s="41">
        <f t="shared" si="8"/>
        <v>0</v>
      </c>
      <c r="AG55" s="41">
        <f t="shared" si="8"/>
        <v>0</v>
      </c>
      <c r="AH55" s="41">
        <f t="shared" si="8"/>
        <v>0</v>
      </c>
      <c r="AI55" s="41">
        <f t="shared" si="8"/>
        <v>0</v>
      </c>
      <c r="AJ55" s="41">
        <f t="shared" si="8"/>
        <v>0</v>
      </c>
      <c r="AK55" s="41">
        <f t="shared" si="8"/>
        <v>0</v>
      </c>
      <c r="AL55" s="41">
        <f t="shared" si="8"/>
        <v>0</v>
      </c>
      <c r="AM55" s="41">
        <f t="shared" si="8"/>
        <v>0</v>
      </c>
      <c r="AN55" s="41">
        <f t="shared" si="8"/>
        <v>0</v>
      </c>
      <c r="AO55" s="41">
        <f t="shared" si="8"/>
        <v>0</v>
      </c>
      <c r="AP55" s="41">
        <f t="shared" si="8"/>
        <v>0</v>
      </c>
      <c r="AQ55" s="41">
        <f t="shared" si="8"/>
        <v>0</v>
      </c>
      <c r="AR55" s="41">
        <f t="shared" si="8"/>
        <v>0</v>
      </c>
      <c r="AS55" s="41">
        <f t="shared" si="8"/>
        <v>0</v>
      </c>
      <c r="AV55" s="569">
        <f t="shared" si="7"/>
        <v>0</v>
      </c>
    </row>
    <row r="56" spans="3:49">
      <c r="C56" s="47"/>
      <c r="D56" s="545">
        <f t="array" ref="D56:W57">+Z50:AS51</f>
        <v>23</v>
      </c>
      <c r="E56" s="545">
        <v>24</v>
      </c>
      <c r="F56" s="545">
        <v>25</v>
      </c>
      <c r="G56" s="545">
        <v>26</v>
      </c>
      <c r="H56" s="545">
        <v>27</v>
      </c>
      <c r="I56" s="545">
        <v>28</v>
      </c>
      <c r="J56" s="545">
        <v>29</v>
      </c>
      <c r="K56" s="545">
        <v>30</v>
      </c>
      <c r="L56" s="545">
        <v>31</v>
      </c>
      <c r="M56" s="545">
        <v>32</v>
      </c>
      <c r="N56" s="545">
        <v>33</v>
      </c>
      <c r="O56" s="545">
        <v>34</v>
      </c>
      <c r="P56" s="545">
        <v>35</v>
      </c>
      <c r="Q56" s="545">
        <v>36</v>
      </c>
      <c r="R56" s="545">
        <v>37</v>
      </c>
      <c r="S56" s="545">
        <v>38</v>
      </c>
      <c r="T56" s="545">
        <v>39</v>
      </c>
      <c r="U56" s="545">
        <v>40</v>
      </c>
      <c r="V56" s="545">
        <v>41</v>
      </c>
      <c r="W56" s="545">
        <v>42</v>
      </c>
      <c r="X56" s="545"/>
      <c r="Y56" s="31"/>
      <c r="Z56" s="94"/>
      <c r="AA56" s="94" t="s">
        <v>674</v>
      </c>
      <c r="AB56" s="31"/>
      <c r="AC56" s="31"/>
      <c r="AD56" s="31"/>
      <c r="AE56" s="31"/>
      <c r="AF56" s="31"/>
      <c r="AG56" s="31"/>
      <c r="AH56" s="31"/>
      <c r="AI56" s="31"/>
      <c r="AJ56" s="31"/>
      <c r="AK56" s="31"/>
      <c r="AL56" s="31"/>
      <c r="AM56" s="31"/>
      <c r="AN56" s="31"/>
      <c r="AO56" s="31"/>
      <c r="AP56" s="31"/>
      <c r="AQ56" s="31"/>
      <c r="AR56" s="31"/>
    </row>
    <row r="57" spans="3:49" ht="54">
      <c r="C57" s="73" t="s">
        <v>56</v>
      </c>
      <c r="D57" s="546" t="str">
        <v>建設　　　　　　　　</v>
      </c>
      <c r="E57" s="546" t="str">
        <v>電力・ガス・熱供給</v>
      </c>
      <c r="F57" s="546" t="str">
        <v>水道</v>
      </c>
      <c r="G57" s="546" t="str">
        <v>廃棄物処理</v>
      </c>
      <c r="H57" s="546" t="str">
        <v>商業　　　　　　　　</v>
      </c>
      <c r="I57" s="546" t="str">
        <v>金融・保険　　　　　</v>
      </c>
      <c r="J57" s="546" t="str">
        <v>不動産　　　　　　　</v>
      </c>
      <c r="K57" s="546" t="str">
        <v>運輸・郵便　　　</v>
      </c>
      <c r="L57" s="546" t="str">
        <v>情報通信</v>
      </c>
      <c r="M57" s="546" t="str">
        <v>公務　　　　　　　　</v>
      </c>
      <c r="N57" s="546" t="str">
        <v>教育・研究　　　　　</v>
      </c>
      <c r="O57" s="546" t="str">
        <v>医療・福祉</v>
      </c>
      <c r="P57" s="546" t="str">
        <v>その他の非営利団体サービス</v>
      </c>
      <c r="Q57" s="546" t="str">
        <v>対事業所サービス</v>
      </c>
      <c r="R57" s="546" t="str">
        <v>宿泊業</v>
      </c>
      <c r="S57" s="546" t="str">
        <v>飲食サービス</v>
      </c>
      <c r="T57" s="546" t="str">
        <v>娯楽サービス</v>
      </c>
      <c r="U57" s="546" t="str">
        <v>対個人サービス</v>
      </c>
      <c r="V57" s="546" t="str">
        <v>事務用品</v>
      </c>
      <c r="W57" s="546" t="str">
        <v>分類不明</v>
      </c>
      <c r="X57" s="546" t="s">
        <v>90</v>
      </c>
      <c r="Y57" s="31"/>
      <c r="Z57" s="94"/>
      <c r="AA57" s="94" t="s">
        <v>674</v>
      </c>
      <c r="AB57" s="31"/>
      <c r="AC57" s="31"/>
      <c r="AD57" s="31"/>
      <c r="AE57" s="31"/>
      <c r="AF57" s="31"/>
      <c r="AG57" s="31"/>
      <c r="AH57" s="31"/>
      <c r="AI57" s="31"/>
      <c r="AJ57" s="31"/>
      <c r="AK57" s="31"/>
      <c r="AL57" s="31"/>
      <c r="AM57" s="31"/>
      <c r="AN57" s="31"/>
      <c r="AO57" s="31"/>
      <c r="AP57" s="31"/>
      <c r="AQ57" s="31"/>
      <c r="AR57" s="31"/>
    </row>
    <row r="58" spans="3:49" ht="13.5" customHeight="1">
      <c r="C58" s="74" t="s">
        <v>114</v>
      </c>
      <c r="D58" s="75">
        <f t="array" ref="D58:W61">+Z52:AS55</f>
        <v>0</v>
      </c>
      <c r="E58" s="75">
        <v>0</v>
      </c>
      <c r="F58" s="75">
        <v>0</v>
      </c>
      <c r="G58" s="75">
        <v>0</v>
      </c>
      <c r="H58" s="75">
        <v>0</v>
      </c>
      <c r="I58" s="75">
        <v>0</v>
      </c>
      <c r="J58" s="75">
        <v>0</v>
      </c>
      <c r="K58" s="75">
        <v>0</v>
      </c>
      <c r="L58" s="75">
        <v>0</v>
      </c>
      <c r="M58" s="75">
        <v>0</v>
      </c>
      <c r="N58" s="75">
        <v>0</v>
      </c>
      <c r="O58" s="75">
        <v>0</v>
      </c>
      <c r="P58" s="75">
        <v>0</v>
      </c>
      <c r="Q58" s="92">
        <v>0</v>
      </c>
      <c r="R58" s="92">
        <v>0</v>
      </c>
      <c r="S58" s="92">
        <v>0</v>
      </c>
      <c r="T58" s="92">
        <v>0</v>
      </c>
      <c r="U58" s="92">
        <v>0</v>
      </c>
      <c r="V58" s="92">
        <v>0</v>
      </c>
      <c r="W58" s="75">
        <v>0</v>
      </c>
      <c r="X58" s="75">
        <f>SUM(D52:Y52,D58:W58)</f>
        <v>0</v>
      </c>
      <c r="Y58" s="31"/>
      <c r="Z58" s="94"/>
      <c r="AA58" s="94">
        <f>+AV52</f>
        <v>0</v>
      </c>
      <c r="AB58" s="31"/>
      <c r="AC58" s="31"/>
      <c r="AD58" s="31"/>
      <c r="AE58" s="31"/>
      <c r="AF58" s="31"/>
      <c r="AG58" s="31"/>
      <c r="AH58" s="31"/>
      <c r="AI58" s="31"/>
      <c r="AJ58" s="31"/>
      <c r="AK58" s="31"/>
      <c r="AL58" s="31"/>
      <c r="AM58" s="31"/>
      <c r="AN58" s="31"/>
      <c r="AO58" s="31"/>
      <c r="AP58" s="31"/>
      <c r="AQ58" s="31"/>
      <c r="AR58" s="31"/>
    </row>
    <row r="59" spans="3:49" ht="13.5" customHeight="1">
      <c r="C59" s="77" t="s">
        <v>115</v>
      </c>
      <c r="D59" s="93">
        <v>0</v>
      </c>
      <c r="E59" s="93">
        <v>0</v>
      </c>
      <c r="F59" s="93">
        <v>0</v>
      </c>
      <c r="G59" s="93">
        <v>0</v>
      </c>
      <c r="H59" s="93">
        <v>0</v>
      </c>
      <c r="I59" s="93">
        <v>0</v>
      </c>
      <c r="J59" s="93">
        <v>0</v>
      </c>
      <c r="K59" s="93">
        <v>0</v>
      </c>
      <c r="L59" s="93">
        <v>0</v>
      </c>
      <c r="M59" s="93">
        <v>0</v>
      </c>
      <c r="N59" s="93">
        <v>0</v>
      </c>
      <c r="O59" s="93">
        <v>0</v>
      </c>
      <c r="P59" s="93">
        <v>0</v>
      </c>
      <c r="Q59" s="93">
        <v>0</v>
      </c>
      <c r="R59" s="93">
        <v>0</v>
      </c>
      <c r="S59" s="93">
        <v>0</v>
      </c>
      <c r="T59" s="93">
        <v>0</v>
      </c>
      <c r="U59" s="93">
        <v>0</v>
      </c>
      <c r="V59" s="93">
        <v>0</v>
      </c>
      <c r="W59" s="37">
        <v>0</v>
      </c>
      <c r="X59" s="37">
        <f>SUM(D53:Y53,D59:W59)</f>
        <v>0</v>
      </c>
      <c r="Y59" s="31"/>
      <c r="Z59" s="94"/>
      <c r="AA59" s="94">
        <f>+AV53</f>
        <v>0</v>
      </c>
      <c r="AB59" s="31"/>
      <c r="AC59" s="31"/>
      <c r="AD59" s="31"/>
      <c r="AE59" s="31"/>
      <c r="AF59" s="31"/>
      <c r="AG59" s="31"/>
      <c r="AH59" s="31"/>
      <c r="AI59" s="31"/>
      <c r="AJ59" s="31"/>
      <c r="AK59" s="31"/>
      <c r="AL59" s="31"/>
      <c r="AM59" s="31"/>
      <c r="AN59" s="31"/>
      <c r="AO59" s="31"/>
      <c r="AP59" s="31"/>
      <c r="AQ59" s="31"/>
      <c r="AR59" s="31"/>
    </row>
    <row r="60" spans="3:49" ht="13.5" customHeight="1">
      <c r="C60" s="77" t="s">
        <v>116</v>
      </c>
      <c r="D60" s="37">
        <v>0</v>
      </c>
      <c r="E60" s="37">
        <v>0</v>
      </c>
      <c r="F60" s="37">
        <v>0</v>
      </c>
      <c r="G60" s="37">
        <v>0</v>
      </c>
      <c r="H60" s="37">
        <v>0</v>
      </c>
      <c r="I60" s="37">
        <v>0</v>
      </c>
      <c r="J60" s="37">
        <v>0</v>
      </c>
      <c r="K60" s="37">
        <v>0</v>
      </c>
      <c r="L60" s="37">
        <v>0</v>
      </c>
      <c r="M60" s="37">
        <v>0</v>
      </c>
      <c r="N60" s="37">
        <v>0</v>
      </c>
      <c r="O60" s="37">
        <v>0</v>
      </c>
      <c r="P60" s="37">
        <v>0</v>
      </c>
      <c r="Q60" s="93">
        <v>0</v>
      </c>
      <c r="R60" s="93">
        <v>0</v>
      </c>
      <c r="S60" s="93">
        <v>0</v>
      </c>
      <c r="T60" s="93">
        <v>0</v>
      </c>
      <c r="U60" s="93">
        <v>0</v>
      </c>
      <c r="V60" s="93">
        <v>0</v>
      </c>
      <c r="W60" s="37">
        <v>0</v>
      </c>
      <c r="X60" s="37">
        <f>SUM(D54:Y54,D60:W60)</f>
        <v>0</v>
      </c>
      <c r="Y60" s="31"/>
      <c r="Z60" s="94"/>
      <c r="AA60" s="94">
        <f>+AV54</f>
        <v>0</v>
      </c>
      <c r="AB60" s="31"/>
      <c r="AC60" s="31"/>
      <c r="AD60" s="31"/>
      <c r="AE60" s="31"/>
      <c r="AF60" s="31"/>
      <c r="AG60" s="31"/>
      <c r="AH60" s="31"/>
      <c r="AI60" s="31"/>
      <c r="AJ60" s="31"/>
      <c r="AK60" s="31"/>
      <c r="AL60" s="31"/>
      <c r="AM60" s="31"/>
      <c r="AN60" s="31"/>
      <c r="AO60" s="31"/>
      <c r="AP60" s="31"/>
      <c r="AQ60" s="31"/>
      <c r="AR60" s="31"/>
    </row>
    <row r="61" spans="3:49" ht="13.5" customHeight="1">
      <c r="C61" s="79" t="s">
        <v>107</v>
      </c>
      <c r="D61" s="41">
        <v>0</v>
      </c>
      <c r="E61" s="41">
        <v>0</v>
      </c>
      <c r="F61" s="41">
        <v>0</v>
      </c>
      <c r="G61" s="41">
        <v>0</v>
      </c>
      <c r="H61" s="41">
        <v>0</v>
      </c>
      <c r="I61" s="41">
        <v>0</v>
      </c>
      <c r="J61" s="41">
        <v>0</v>
      </c>
      <c r="K61" s="41">
        <v>0</v>
      </c>
      <c r="L61" s="41">
        <v>0</v>
      </c>
      <c r="M61" s="41">
        <v>0</v>
      </c>
      <c r="N61" s="41">
        <v>0</v>
      </c>
      <c r="O61" s="41">
        <v>0</v>
      </c>
      <c r="P61" s="41">
        <v>0</v>
      </c>
      <c r="Q61" s="41">
        <v>0</v>
      </c>
      <c r="R61" s="41">
        <v>0</v>
      </c>
      <c r="S61" s="41">
        <v>0</v>
      </c>
      <c r="T61" s="41">
        <v>0</v>
      </c>
      <c r="U61" s="41">
        <v>0</v>
      </c>
      <c r="V61" s="41">
        <v>0</v>
      </c>
      <c r="W61" s="41">
        <v>0</v>
      </c>
      <c r="X61" s="41">
        <f>SUM(D55:Y55,D61:W61)</f>
        <v>0</v>
      </c>
      <c r="Y61" s="31"/>
      <c r="Z61" s="94"/>
      <c r="AA61" s="94">
        <f>+AV55</f>
        <v>0</v>
      </c>
      <c r="AB61" s="31"/>
      <c r="AC61" s="31"/>
      <c r="AD61" s="31"/>
      <c r="AE61" s="31"/>
      <c r="AF61" s="31"/>
      <c r="AG61" s="31"/>
      <c r="AH61" s="31"/>
      <c r="AI61" s="31"/>
      <c r="AJ61" s="31"/>
      <c r="AK61" s="31"/>
      <c r="AL61" s="31"/>
      <c r="AM61" s="31"/>
      <c r="AN61" s="31"/>
      <c r="AO61" s="31"/>
      <c r="AP61" s="31"/>
      <c r="AQ61" s="31"/>
      <c r="AR61" s="31"/>
    </row>
    <row r="62" spans="3:49" ht="10.7" customHeight="1">
      <c r="D62" s="83"/>
      <c r="E62" s="83"/>
      <c r="F62" s="83"/>
      <c r="G62" s="83"/>
      <c r="H62" s="83"/>
      <c r="I62" s="83"/>
      <c r="J62" s="83"/>
      <c r="K62" s="83"/>
      <c r="L62" s="83"/>
      <c r="M62" s="83"/>
      <c r="N62" s="83"/>
      <c r="O62" s="83"/>
      <c r="P62" s="83"/>
      <c r="Q62" s="83"/>
      <c r="R62" s="83"/>
      <c r="S62" s="83"/>
      <c r="T62" s="83"/>
      <c r="U62" s="83"/>
      <c r="V62" s="83"/>
      <c r="W62" s="83"/>
      <c r="X62" s="50"/>
      <c r="Y62" s="31"/>
      <c r="Z62" s="31"/>
      <c r="AA62" s="31"/>
      <c r="AB62" s="31"/>
      <c r="AC62" s="31"/>
      <c r="AD62" s="31"/>
      <c r="AE62" s="31"/>
      <c r="AF62" s="31"/>
      <c r="AG62" s="31"/>
      <c r="AH62" s="31"/>
      <c r="AI62" s="31"/>
      <c r="AJ62" s="31"/>
      <c r="AK62" s="31"/>
      <c r="AL62" s="31"/>
      <c r="AM62" s="31"/>
      <c r="AN62" s="31"/>
      <c r="AO62" s="31"/>
      <c r="AP62" s="31"/>
      <c r="AQ62" s="31"/>
      <c r="AR62" s="31"/>
    </row>
    <row r="63" spans="3:49" ht="17.25">
      <c r="C63" s="107" t="s">
        <v>248</v>
      </c>
      <c r="D63" s="83"/>
      <c r="E63" s="83"/>
      <c r="F63" s="83"/>
      <c r="G63" s="83"/>
      <c r="H63" s="83"/>
      <c r="I63" s="83"/>
      <c r="J63" s="83"/>
      <c r="K63" s="83"/>
      <c r="L63" s="83"/>
      <c r="M63" s="83"/>
      <c r="N63" s="83"/>
      <c r="O63" s="83"/>
      <c r="Q63" s="108"/>
      <c r="R63" s="108"/>
      <c r="S63" s="108"/>
      <c r="T63" s="108"/>
      <c r="U63" s="108" t="s">
        <v>243</v>
      </c>
      <c r="V63" s="108"/>
      <c r="W63" s="83"/>
      <c r="X63" s="50"/>
      <c r="Y63" s="31"/>
      <c r="Z63" s="31"/>
      <c r="AA63" s="31"/>
      <c r="AB63" s="31"/>
      <c r="AC63" s="31"/>
      <c r="AD63" s="31"/>
      <c r="AE63" s="31"/>
      <c r="AF63" s="31"/>
      <c r="AG63" s="31"/>
      <c r="AH63" s="31"/>
      <c r="AI63" s="31"/>
      <c r="AJ63" s="31"/>
      <c r="AK63" s="31"/>
      <c r="AL63" s="31"/>
      <c r="AM63" s="31"/>
      <c r="AN63" s="31"/>
      <c r="AO63" s="31"/>
      <c r="AP63" s="31"/>
      <c r="AQ63" s="31"/>
      <c r="AR63" s="31"/>
    </row>
    <row r="64" spans="3:49">
      <c r="C64" s="47"/>
      <c r="D64" s="596">
        <f t="array" ref="D64:AS65">+TRANSPOSE('入力 _県内外'!$B$6:$C$47)</f>
        <v>1</v>
      </c>
      <c r="E64" s="596">
        <v>2</v>
      </c>
      <c r="F64" s="596">
        <v>3</v>
      </c>
      <c r="G64" s="596">
        <v>4</v>
      </c>
      <c r="H64" s="596">
        <v>5</v>
      </c>
      <c r="I64" s="596">
        <v>6</v>
      </c>
      <c r="J64" s="596">
        <v>7</v>
      </c>
      <c r="K64" s="596">
        <v>8</v>
      </c>
      <c r="L64" s="596">
        <v>9</v>
      </c>
      <c r="M64" s="596">
        <v>10</v>
      </c>
      <c r="N64" s="596">
        <v>11</v>
      </c>
      <c r="O64" s="596">
        <v>12</v>
      </c>
      <c r="P64" s="596">
        <v>13</v>
      </c>
      <c r="Q64" s="596">
        <v>14</v>
      </c>
      <c r="R64" s="596">
        <v>15</v>
      </c>
      <c r="S64" s="596">
        <v>16</v>
      </c>
      <c r="T64" s="596">
        <v>17</v>
      </c>
      <c r="U64" s="596">
        <v>18</v>
      </c>
      <c r="V64" s="596">
        <v>19</v>
      </c>
      <c r="W64" s="596">
        <v>20</v>
      </c>
      <c r="X64" s="596">
        <v>21</v>
      </c>
      <c r="Y64" s="596">
        <v>22</v>
      </c>
      <c r="Z64" s="596">
        <v>23</v>
      </c>
      <c r="AA64" s="596">
        <v>24</v>
      </c>
      <c r="AB64" s="596">
        <v>25</v>
      </c>
      <c r="AC64" s="596">
        <v>26</v>
      </c>
      <c r="AD64" s="596">
        <v>27</v>
      </c>
      <c r="AE64" s="596">
        <v>28</v>
      </c>
      <c r="AF64" s="596">
        <v>29</v>
      </c>
      <c r="AG64" s="596">
        <v>30</v>
      </c>
      <c r="AH64" s="596">
        <v>31</v>
      </c>
      <c r="AI64" s="596">
        <v>32</v>
      </c>
      <c r="AJ64" s="596">
        <v>33</v>
      </c>
      <c r="AK64" s="596">
        <v>34</v>
      </c>
      <c r="AL64" s="596">
        <v>35</v>
      </c>
      <c r="AM64" s="596">
        <v>36</v>
      </c>
      <c r="AN64" s="596">
        <v>37</v>
      </c>
      <c r="AO64" s="596">
        <v>38</v>
      </c>
      <c r="AP64" s="596">
        <v>39</v>
      </c>
      <c r="AQ64" s="596">
        <v>40</v>
      </c>
      <c r="AR64" s="596">
        <v>41</v>
      </c>
      <c r="AS64" s="596">
        <v>42</v>
      </c>
      <c r="AT64" s="94" t="s">
        <v>586</v>
      </c>
      <c r="AU64" s="94"/>
      <c r="AV64" s="47"/>
      <c r="AW64" s="94" t="s">
        <v>586</v>
      </c>
    </row>
    <row r="65" spans="3:49" ht="54">
      <c r="C65" s="73" t="s">
        <v>56</v>
      </c>
      <c r="D65" s="546" t="str">
        <v>農業　　　　　</v>
      </c>
      <c r="E65" s="546" t="str">
        <v>林業　　　　　</v>
      </c>
      <c r="F65" s="546" t="str">
        <v>漁業　　　　</v>
      </c>
      <c r="G65" s="546" t="str">
        <v>鉱業</v>
      </c>
      <c r="H65" s="546" t="str">
        <v>飲食料品　　　　　　　</v>
      </c>
      <c r="I65" s="546" t="str">
        <v>繊維製品　</v>
      </c>
      <c r="J65" s="546" t="str">
        <v>パルプ・紙・木製品</v>
      </c>
      <c r="K65" s="546" t="str">
        <v>化学製品  　　　  　</v>
      </c>
      <c r="L65" s="546" t="str">
        <v>石油・石炭製品　　　</v>
      </c>
      <c r="M65" s="546" t="str">
        <v>プラスチック・ゴム</v>
      </c>
      <c r="N65" s="546" t="str">
        <v>窯業・土石製品　　</v>
      </c>
      <c r="O65" s="546" t="str">
        <v>鉄鋼　　　　　　　　</v>
      </c>
      <c r="P65" s="546" t="str">
        <v>非鉄金属　　　　　　</v>
      </c>
      <c r="Q65" s="546" t="str">
        <v>金属製品　　　　　　</v>
      </c>
      <c r="R65" s="546" t="str">
        <v>はん用機械</v>
      </c>
      <c r="S65" s="546" t="str">
        <v>生産用機械</v>
      </c>
      <c r="T65" s="546" t="str">
        <v>業務用機械</v>
      </c>
      <c r="U65" s="546" t="str">
        <v>電子部品</v>
      </c>
      <c r="V65" s="546" t="str">
        <v>電気機械　　　　　　</v>
      </c>
      <c r="W65" s="546" t="str">
        <v>情報・通信機器</v>
      </c>
      <c r="X65" s="546" t="str">
        <v>輸送機械  　　　　　</v>
      </c>
      <c r="Y65" s="546" t="str">
        <v>その他の製造工業製品</v>
      </c>
      <c r="Z65" s="546" t="str">
        <v>建設　　　　　　　　</v>
      </c>
      <c r="AA65" s="546" t="str">
        <v>電力・ガス・熱供給</v>
      </c>
      <c r="AB65" s="546" t="str">
        <v>水道</v>
      </c>
      <c r="AC65" s="546" t="str">
        <v>廃棄物処理</v>
      </c>
      <c r="AD65" s="546" t="str">
        <v>商業　　　　　　　　</v>
      </c>
      <c r="AE65" s="546" t="str">
        <v>金融・保険　　　　　</v>
      </c>
      <c r="AF65" s="546" t="str">
        <v>不動産　　　　　　　</v>
      </c>
      <c r="AG65" s="546" t="str">
        <v>運輸・郵便　　　</v>
      </c>
      <c r="AH65" s="546" t="str">
        <v>情報通信</v>
      </c>
      <c r="AI65" s="546" t="str">
        <v>公務　　　　　　　　</v>
      </c>
      <c r="AJ65" s="546" t="str">
        <v>教育・研究　　　　　</v>
      </c>
      <c r="AK65" s="546" t="str">
        <v>医療・福祉</v>
      </c>
      <c r="AL65" s="546" t="str">
        <v>その他の非営利団体サービス</v>
      </c>
      <c r="AM65" s="546" t="str">
        <v>対事業所サービス</v>
      </c>
      <c r="AN65" s="546" t="str">
        <v>宿泊業</v>
      </c>
      <c r="AO65" s="546" t="str">
        <v>飲食サービス</v>
      </c>
      <c r="AP65" s="546" t="str">
        <v>娯楽サービス</v>
      </c>
      <c r="AQ65" s="546" t="str">
        <v>対個人サービス</v>
      </c>
      <c r="AR65" s="546" t="str">
        <v>事務用品</v>
      </c>
      <c r="AS65" s="546" t="str">
        <v>分類不明</v>
      </c>
      <c r="AT65" s="94" t="s">
        <v>586</v>
      </c>
      <c r="AU65" s="94"/>
      <c r="AV65" s="30" t="s">
        <v>90</v>
      </c>
      <c r="AW65" s="94" t="s">
        <v>586</v>
      </c>
    </row>
    <row r="66" spans="3:49">
      <c r="C66" s="74" t="s">
        <v>559</v>
      </c>
      <c r="D66" s="99">
        <f t="array" ref="D66:AS66">+TRANSPOSE(係数!L46:L87)</f>
        <v>3.8321000000000001E-2</v>
      </c>
      <c r="E66" s="99">
        <v>9.0574000000000002E-2</v>
      </c>
      <c r="F66" s="99">
        <v>0.10439</v>
      </c>
      <c r="G66" s="99">
        <v>6.9598999999999994E-2</v>
      </c>
      <c r="H66" s="99">
        <v>6.2389E-2</v>
      </c>
      <c r="I66" s="99">
        <v>0.138325</v>
      </c>
      <c r="J66" s="99">
        <v>7.2328000000000003E-2</v>
      </c>
      <c r="K66" s="99">
        <v>2.3737000000000001E-2</v>
      </c>
      <c r="L66" s="99">
        <v>2.614E-3</v>
      </c>
      <c r="M66" s="99">
        <v>7.8898999999999997E-2</v>
      </c>
      <c r="N66" s="99">
        <v>7.6244999999999993E-2</v>
      </c>
      <c r="O66" s="99">
        <v>1.4852000000000001E-2</v>
      </c>
      <c r="P66" s="99">
        <v>2.8282999999999999E-2</v>
      </c>
      <c r="Q66" s="99">
        <v>0.121685</v>
      </c>
      <c r="R66" s="99">
        <v>6.2937000000000007E-2</v>
      </c>
      <c r="S66" s="99">
        <v>7.7682000000000001E-2</v>
      </c>
      <c r="T66" s="99">
        <v>7.0429000000000005E-2</v>
      </c>
      <c r="U66" s="99">
        <v>7.3471999999999996E-2</v>
      </c>
      <c r="V66" s="99">
        <v>5.9097999999999998E-2</v>
      </c>
      <c r="W66" s="99">
        <v>5.5413999999999998E-2</v>
      </c>
      <c r="X66" s="99">
        <v>3.8995000000000002E-2</v>
      </c>
      <c r="Y66" s="99">
        <v>0.116953</v>
      </c>
      <c r="Z66" s="99">
        <v>0.16181999999999999</v>
      </c>
      <c r="AA66" s="99">
        <v>1.9297000000000002E-2</v>
      </c>
      <c r="AB66" s="99">
        <v>3.3208000000000001E-2</v>
      </c>
      <c r="AC66" s="99">
        <v>0.153831</v>
      </c>
      <c r="AD66" s="99">
        <v>0.154308</v>
      </c>
      <c r="AE66" s="99">
        <v>9.0554999999999997E-2</v>
      </c>
      <c r="AF66" s="99">
        <v>1.2448000000000001E-2</v>
      </c>
      <c r="AG66" s="99">
        <v>0.137713</v>
      </c>
      <c r="AH66" s="99">
        <v>6.2087000000000003E-2</v>
      </c>
      <c r="AI66" s="99">
        <v>8.1502000000000005E-2</v>
      </c>
      <c r="AJ66" s="99">
        <v>0.14119899999999999</v>
      </c>
      <c r="AK66" s="99">
        <v>0.15636800000000001</v>
      </c>
      <c r="AL66" s="99">
        <v>0.139543</v>
      </c>
      <c r="AM66" s="99">
        <v>0.11727</v>
      </c>
      <c r="AN66" s="99">
        <v>0.12593199999999999</v>
      </c>
      <c r="AO66" s="99">
        <v>0.181724</v>
      </c>
      <c r="AP66" s="99">
        <v>9.5653000000000002E-2</v>
      </c>
      <c r="AQ66" s="41">
        <v>0.135876</v>
      </c>
      <c r="AR66" s="41">
        <v>0</v>
      </c>
      <c r="AS66" s="41">
        <v>1.2728E-2</v>
      </c>
    </row>
    <row r="67" spans="3:49">
      <c r="C67" s="47"/>
      <c r="D67" s="572">
        <f t="array" ref="D67:W68">+$Z64:$AS65</f>
        <v>23</v>
      </c>
      <c r="E67" s="572">
        <v>24</v>
      </c>
      <c r="F67" s="572">
        <v>25</v>
      </c>
      <c r="G67" s="572">
        <v>26</v>
      </c>
      <c r="H67" s="572">
        <v>27</v>
      </c>
      <c r="I67" s="572">
        <v>28</v>
      </c>
      <c r="J67" s="572">
        <v>29</v>
      </c>
      <c r="K67" s="572">
        <v>30</v>
      </c>
      <c r="L67" s="572">
        <v>31</v>
      </c>
      <c r="M67" s="572">
        <v>32</v>
      </c>
      <c r="N67" s="572">
        <v>33</v>
      </c>
      <c r="O67" s="572">
        <v>34</v>
      </c>
      <c r="P67" s="572">
        <v>35</v>
      </c>
      <c r="Q67" s="572">
        <v>36</v>
      </c>
      <c r="R67" s="572">
        <v>37</v>
      </c>
      <c r="S67" s="572">
        <v>38</v>
      </c>
      <c r="T67" s="572">
        <v>39</v>
      </c>
      <c r="U67" s="572">
        <v>40</v>
      </c>
      <c r="V67" s="572">
        <v>41</v>
      </c>
      <c r="W67" s="572">
        <v>42</v>
      </c>
      <c r="X67" s="42"/>
      <c r="Y67" s="42"/>
      <c r="Z67" s="42"/>
      <c r="AA67" s="42"/>
      <c r="AB67" s="42"/>
      <c r="AC67" s="42"/>
      <c r="AD67" s="42"/>
      <c r="AE67" s="42"/>
      <c r="AF67" s="42"/>
      <c r="AG67" s="42"/>
      <c r="AH67" s="42"/>
      <c r="AI67" s="42"/>
      <c r="AJ67" s="42"/>
      <c r="AK67" s="42"/>
      <c r="AL67" s="42"/>
      <c r="AM67" s="42"/>
      <c r="AN67" s="42"/>
      <c r="AO67" s="42"/>
      <c r="AP67" s="42"/>
      <c r="AQ67" s="94"/>
      <c r="AR67" s="31"/>
    </row>
    <row r="68" spans="3:49" ht="54">
      <c r="C68" s="73" t="s">
        <v>56</v>
      </c>
      <c r="D68" s="546" t="str">
        <v>建設　　　　　　　　</v>
      </c>
      <c r="E68" s="546" t="str">
        <v>電力・ガス・熱供給</v>
      </c>
      <c r="F68" s="546" t="str">
        <v>水道</v>
      </c>
      <c r="G68" s="546" t="str">
        <v>廃棄物処理</v>
      </c>
      <c r="H68" s="546" t="str">
        <v>商業　　　　　　　　</v>
      </c>
      <c r="I68" s="546" t="str">
        <v>金融・保険　　　　　</v>
      </c>
      <c r="J68" s="546" t="str">
        <v>不動産　　　　　　　</v>
      </c>
      <c r="K68" s="546" t="str">
        <v>運輸・郵便　　　</v>
      </c>
      <c r="L68" s="546" t="str">
        <v>情報通信</v>
      </c>
      <c r="M68" s="546" t="str">
        <v>公務　　　　　　　　</v>
      </c>
      <c r="N68" s="546" t="str">
        <v>教育・研究　　　　　</v>
      </c>
      <c r="O68" s="546" t="str">
        <v>医療・福祉</v>
      </c>
      <c r="P68" s="546" t="str">
        <v>その他の非営利団体サービス</v>
      </c>
      <c r="Q68" s="546" t="str">
        <v>対事業所サービス</v>
      </c>
      <c r="R68" s="546" t="str">
        <v>宿泊業</v>
      </c>
      <c r="S68" s="546" t="str">
        <v>飲食サービス</v>
      </c>
      <c r="T68" s="546" t="str">
        <v>娯楽サービス</v>
      </c>
      <c r="U68" s="546" t="str">
        <v>対個人サービス</v>
      </c>
      <c r="V68" s="546" t="str">
        <v>事務用品</v>
      </c>
      <c r="W68" s="546" t="str">
        <v>分類不明</v>
      </c>
      <c r="X68" s="42"/>
      <c r="Y68" s="42"/>
      <c r="Z68" s="42"/>
      <c r="AA68" s="42"/>
      <c r="AB68" s="42"/>
      <c r="AC68" s="42"/>
      <c r="AD68" s="42"/>
      <c r="AE68" s="42"/>
      <c r="AF68" s="42"/>
      <c r="AG68" s="42"/>
      <c r="AH68" s="42"/>
      <c r="AI68" s="42"/>
      <c r="AJ68" s="42"/>
      <c r="AK68" s="42"/>
      <c r="AL68" s="42"/>
      <c r="AM68" s="42"/>
      <c r="AN68" s="42"/>
      <c r="AO68" s="42"/>
      <c r="AP68" s="42"/>
      <c r="AQ68" s="94"/>
      <c r="AR68" s="31"/>
    </row>
    <row r="69" spans="3:49">
      <c r="C69" s="98" t="s">
        <v>559</v>
      </c>
      <c r="D69" s="99">
        <f t="array" ref="D69:W69">+$Z66:$AS66</f>
        <v>0.16181999999999999</v>
      </c>
      <c r="E69" s="99">
        <v>1.9297000000000002E-2</v>
      </c>
      <c r="F69" s="99">
        <v>3.3208000000000001E-2</v>
      </c>
      <c r="G69" s="99">
        <v>0.153831</v>
      </c>
      <c r="H69" s="99">
        <v>0.154308</v>
      </c>
      <c r="I69" s="99">
        <v>9.0554999999999997E-2</v>
      </c>
      <c r="J69" s="99">
        <v>1.2448000000000001E-2</v>
      </c>
      <c r="K69" s="99">
        <v>0.137713</v>
      </c>
      <c r="L69" s="99">
        <v>6.2087000000000003E-2</v>
      </c>
      <c r="M69" s="99">
        <v>8.1502000000000005E-2</v>
      </c>
      <c r="N69" s="99">
        <v>0.14119899999999999</v>
      </c>
      <c r="O69" s="99">
        <v>0.15636800000000001</v>
      </c>
      <c r="P69" s="100">
        <v>0.139543</v>
      </c>
      <c r="Q69" s="99">
        <v>0.11727</v>
      </c>
      <c r="R69" s="99">
        <v>0.12593199999999999</v>
      </c>
      <c r="S69" s="99">
        <v>0.181724</v>
      </c>
      <c r="T69" s="99">
        <v>9.5653000000000002E-2</v>
      </c>
      <c r="U69" s="99">
        <v>0.135876</v>
      </c>
      <c r="V69" s="571">
        <v>0</v>
      </c>
      <c r="W69" s="571">
        <v>1.2728E-2</v>
      </c>
      <c r="X69" s="42"/>
      <c r="Y69" s="42"/>
      <c r="Z69" s="42"/>
      <c r="AA69" s="42"/>
      <c r="AB69" s="42"/>
      <c r="AC69" s="42"/>
      <c r="AD69" s="42"/>
      <c r="AE69" s="42"/>
      <c r="AF69" s="42"/>
      <c r="AG69" s="42"/>
      <c r="AH69" s="42"/>
      <c r="AI69" s="42"/>
      <c r="AJ69" s="42"/>
      <c r="AK69" s="42"/>
      <c r="AL69" s="42"/>
      <c r="AM69" s="42"/>
      <c r="AN69" s="42"/>
      <c r="AO69" s="42"/>
      <c r="AP69" s="42"/>
      <c r="AQ69" s="94"/>
      <c r="AR69" s="31"/>
    </row>
    <row r="70" spans="3:49" ht="10.7" customHeight="1">
      <c r="D70" s="83"/>
      <c r="E70" s="83"/>
      <c r="F70" s="83"/>
      <c r="G70" s="83"/>
      <c r="H70" s="83"/>
      <c r="I70" s="83"/>
      <c r="J70" s="83"/>
      <c r="K70" s="83"/>
      <c r="L70" s="83"/>
      <c r="M70" s="83"/>
      <c r="N70" s="83"/>
      <c r="O70" s="83"/>
      <c r="P70" s="83"/>
      <c r="Q70" s="83"/>
      <c r="R70" s="83"/>
      <c r="S70" s="83"/>
      <c r="T70" s="83"/>
      <c r="U70" s="83"/>
      <c r="V70" s="83"/>
      <c r="W70" s="83"/>
      <c r="X70" s="50"/>
      <c r="Y70" s="94"/>
      <c r="Z70" s="94"/>
      <c r="AA70" s="94"/>
      <c r="AB70" s="94"/>
      <c r="AC70" s="94"/>
      <c r="AD70" s="94"/>
      <c r="AE70" s="94"/>
      <c r="AF70" s="94"/>
      <c r="AG70" s="94"/>
      <c r="AH70" s="94"/>
      <c r="AI70" s="94"/>
      <c r="AJ70" s="94"/>
      <c r="AK70" s="94"/>
      <c r="AL70" s="94"/>
      <c r="AM70" s="94"/>
      <c r="AN70" s="94"/>
      <c r="AO70" s="94"/>
      <c r="AP70" s="94"/>
      <c r="AQ70" s="94"/>
      <c r="AR70" s="31"/>
    </row>
    <row r="71" spans="3:49" ht="17.25">
      <c r="C71" s="107" t="s">
        <v>249</v>
      </c>
      <c r="D71" s="83"/>
      <c r="E71" s="83"/>
      <c r="F71" s="83"/>
      <c r="G71" s="83"/>
      <c r="H71" s="83"/>
      <c r="I71" s="83"/>
      <c r="J71" s="83"/>
      <c r="K71" s="83"/>
      <c r="L71" s="83"/>
      <c r="M71" s="83"/>
      <c r="N71" s="83"/>
      <c r="O71" s="83"/>
      <c r="P71" s="83"/>
      <c r="Q71" s="83"/>
      <c r="R71" s="83"/>
      <c r="S71" s="83"/>
      <c r="T71" s="83"/>
      <c r="U71" s="83"/>
      <c r="V71" s="83"/>
      <c r="W71" s="109" t="s">
        <v>243</v>
      </c>
      <c r="X71" s="50"/>
      <c r="Y71" s="31"/>
      <c r="Z71" s="31"/>
      <c r="AA71" s="31"/>
      <c r="AB71" s="31"/>
      <c r="AC71" s="31"/>
      <c r="AD71" s="31"/>
      <c r="AE71" s="31"/>
      <c r="AF71" s="31"/>
      <c r="AG71" s="31"/>
      <c r="AH71" s="31"/>
      <c r="AI71" s="31"/>
      <c r="AJ71" s="31"/>
      <c r="AK71" s="31"/>
      <c r="AL71" s="31"/>
      <c r="AM71" s="31"/>
      <c r="AN71" s="31"/>
      <c r="AO71" s="31"/>
      <c r="AP71" s="31"/>
      <c r="AQ71" s="31"/>
      <c r="AR71" s="31"/>
    </row>
    <row r="72" spans="3:49">
      <c r="C72" s="47"/>
      <c r="D72" s="596">
        <f t="array" ref="D72:AS73">+TRANSPOSE('入力 _県内外'!$B$6:$C$47)</f>
        <v>1</v>
      </c>
      <c r="E72" s="596">
        <v>2</v>
      </c>
      <c r="F72" s="596">
        <v>3</v>
      </c>
      <c r="G72" s="596">
        <v>4</v>
      </c>
      <c r="H72" s="596">
        <v>5</v>
      </c>
      <c r="I72" s="596">
        <v>6</v>
      </c>
      <c r="J72" s="596">
        <v>7</v>
      </c>
      <c r="K72" s="596">
        <v>8</v>
      </c>
      <c r="L72" s="596">
        <v>9</v>
      </c>
      <c r="M72" s="596">
        <v>10</v>
      </c>
      <c r="N72" s="596">
        <v>11</v>
      </c>
      <c r="O72" s="596">
        <v>12</v>
      </c>
      <c r="P72" s="596">
        <v>13</v>
      </c>
      <c r="Q72" s="596">
        <v>14</v>
      </c>
      <c r="R72" s="596">
        <v>15</v>
      </c>
      <c r="S72" s="596">
        <v>16</v>
      </c>
      <c r="T72" s="596">
        <v>17</v>
      </c>
      <c r="U72" s="596">
        <v>18</v>
      </c>
      <c r="V72" s="596">
        <v>19</v>
      </c>
      <c r="W72" s="596">
        <v>20</v>
      </c>
      <c r="X72" s="596">
        <v>21</v>
      </c>
      <c r="Y72" s="596">
        <v>22</v>
      </c>
      <c r="Z72" s="596">
        <v>23</v>
      </c>
      <c r="AA72" s="596">
        <v>24</v>
      </c>
      <c r="AB72" s="596">
        <v>25</v>
      </c>
      <c r="AC72" s="596">
        <v>26</v>
      </c>
      <c r="AD72" s="596">
        <v>27</v>
      </c>
      <c r="AE72" s="596">
        <v>28</v>
      </c>
      <c r="AF72" s="596">
        <v>29</v>
      </c>
      <c r="AG72" s="596">
        <v>30</v>
      </c>
      <c r="AH72" s="596">
        <v>31</v>
      </c>
      <c r="AI72" s="596">
        <v>32</v>
      </c>
      <c r="AJ72" s="596">
        <v>33</v>
      </c>
      <c r="AK72" s="596">
        <v>34</v>
      </c>
      <c r="AL72" s="596">
        <v>35</v>
      </c>
      <c r="AM72" s="596">
        <v>36</v>
      </c>
      <c r="AN72" s="596">
        <v>37</v>
      </c>
      <c r="AO72" s="596">
        <v>38</v>
      </c>
      <c r="AP72" s="596">
        <v>39</v>
      </c>
      <c r="AQ72" s="596">
        <v>40</v>
      </c>
      <c r="AR72" s="596">
        <v>41</v>
      </c>
      <c r="AS72" s="596">
        <v>42</v>
      </c>
      <c r="AT72" s="94" t="s">
        <v>586</v>
      </c>
      <c r="AU72" s="94"/>
      <c r="AV72" s="47"/>
      <c r="AW72" s="94" t="s">
        <v>586</v>
      </c>
    </row>
    <row r="73" spans="3:49" ht="54">
      <c r="C73" s="73" t="s">
        <v>56</v>
      </c>
      <c r="D73" s="546" t="str">
        <v>農業　　　　　</v>
      </c>
      <c r="E73" s="546" t="str">
        <v>林業　　　　　</v>
      </c>
      <c r="F73" s="546" t="str">
        <v>漁業　　　　</v>
      </c>
      <c r="G73" s="546" t="str">
        <v>鉱業</v>
      </c>
      <c r="H73" s="546" t="str">
        <v>飲食料品　　　　　　　</v>
      </c>
      <c r="I73" s="546" t="str">
        <v>繊維製品　</v>
      </c>
      <c r="J73" s="546" t="str">
        <v>パルプ・紙・木製品</v>
      </c>
      <c r="K73" s="546" t="str">
        <v>化学製品  　　　  　</v>
      </c>
      <c r="L73" s="546" t="str">
        <v>石油・石炭製品　　　</v>
      </c>
      <c r="M73" s="546" t="str">
        <v>プラスチック・ゴム</v>
      </c>
      <c r="N73" s="546" t="str">
        <v>窯業・土石製品　　</v>
      </c>
      <c r="O73" s="546" t="str">
        <v>鉄鋼　　　　　　　　</v>
      </c>
      <c r="P73" s="546" t="str">
        <v>非鉄金属　　　　　　</v>
      </c>
      <c r="Q73" s="546" t="str">
        <v>金属製品　　　　　　</v>
      </c>
      <c r="R73" s="546" t="str">
        <v>はん用機械</v>
      </c>
      <c r="S73" s="546" t="str">
        <v>生産用機械</v>
      </c>
      <c r="T73" s="546" t="str">
        <v>業務用機械</v>
      </c>
      <c r="U73" s="546" t="str">
        <v>電子部品</v>
      </c>
      <c r="V73" s="546" t="str">
        <v>電気機械　　　　　　</v>
      </c>
      <c r="W73" s="546" t="str">
        <v>情報・通信機器</v>
      </c>
      <c r="X73" s="546" t="str">
        <v>輸送機械  　　　　　</v>
      </c>
      <c r="Y73" s="546" t="str">
        <v>その他の製造工業製品</v>
      </c>
      <c r="Z73" s="546" t="str">
        <v>建設　　　　　　　　</v>
      </c>
      <c r="AA73" s="546" t="str">
        <v>電力・ガス・熱供給</v>
      </c>
      <c r="AB73" s="546" t="str">
        <v>水道</v>
      </c>
      <c r="AC73" s="546" t="str">
        <v>廃棄物処理</v>
      </c>
      <c r="AD73" s="546" t="str">
        <v>商業　　　　　　　　</v>
      </c>
      <c r="AE73" s="546" t="str">
        <v>金融・保険　　　　　</v>
      </c>
      <c r="AF73" s="546" t="str">
        <v>不動産　　　　　　　</v>
      </c>
      <c r="AG73" s="546" t="str">
        <v>運輸・郵便　　　</v>
      </c>
      <c r="AH73" s="546" t="str">
        <v>情報通信</v>
      </c>
      <c r="AI73" s="546" t="str">
        <v>公務　　　　　　　　</v>
      </c>
      <c r="AJ73" s="546" t="str">
        <v>教育・研究　　　　　</v>
      </c>
      <c r="AK73" s="546" t="str">
        <v>医療・福祉</v>
      </c>
      <c r="AL73" s="546" t="str">
        <v>その他の非営利団体サービス</v>
      </c>
      <c r="AM73" s="546" t="str">
        <v>対事業所サービス</v>
      </c>
      <c r="AN73" s="546" t="str">
        <v>宿泊業</v>
      </c>
      <c r="AO73" s="546" t="str">
        <v>飲食サービス</v>
      </c>
      <c r="AP73" s="546" t="str">
        <v>娯楽サービス</v>
      </c>
      <c r="AQ73" s="546" t="str">
        <v>対個人サービス</v>
      </c>
      <c r="AR73" s="546" t="str">
        <v>事務用品</v>
      </c>
      <c r="AS73" s="546" t="str">
        <v>分類不明</v>
      </c>
      <c r="AT73" s="94" t="s">
        <v>586</v>
      </c>
      <c r="AU73" s="94"/>
      <c r="AV73" s="30" t="s">
        <v>90</v>
      </c>
      <c r="AW73" s="94" t="s">
        <v>586</v>
      </c>
    </row>
    <row r="74" spans="3:49" ht="13.5" customHeight="1">
      <c r="C74" s="74" t="s">
        <v>114</v>
      </c>
      <c r="D74" s="568">
        <f>(D52*D$66)*100</f>
        <v>0</v>
      </c>
      <c r="E74" s="568">
        <f t="shared" ref="E74:AS74" si="9">(E52*E$66)*100</f>
        <v>0</v>
      </c>
      <c r="F74" s="568">
        <f t="shared" si="9"/>
        <v>0</v>
      </c>
      <c r="G74" s="568">
        <f t="shared" si="9"/>
        <v>0</v>
      </c>
      <c r="H74" s="568">
        <f t="shared" si="9"/>
        <v>0</v>
      </c>
      <c r="I74" s="568">
        <f t="shared" si="9"/>
        <v>0</v>
      </c>
      <c r="J74" s="568">
        <f t="shared" si="9"/>
        <v>0</v>
      </c>
      <c r="K74" s="568">
        <f t="shared" si="9"/>
        <v>0</v>
      </c>
      <c r="L74" s="568">
        <f t="shared" si="9"/>
        <v>0</v>
      </c>
      <c r="M74" s="568">
        <f t="shared" si="9"/>
        <v>0</v>
      </c>
      <c r="N74" s="568">
        <f t="shared" si="9"/>
        <v>0</v>
      </c>
      <c r="O74" s="568">
        <f t="shared" si="9"/>
        <v>0</v>
      </c>
      <c r="P74" s="568">
        <f t="shared" si="9"/>
        <v>0</v>
      </c>
      <c r="Q74" s="574">
        <f t="shared" si="9"/>
        <v>0</v>
      </c>
      <c r="R74" s="574">
        <f t="shared" si="9"/>
        <v>0</v>
      </c>
      <c r="S74" s="574">
        <f t="shared" si="9"/>
        <v>0</v>
      </c>
      <c r="T74" s="574">
        <f t="shared" si="9"/>
        <v>0</v>
      </c>
      <c r="U74" s="574">
        <f t="shared" si="9"/>
        <v>0</v>
      </c>
      <c r="V74" s="574">
        <f t="shared" si="9"/>
        <v>0</v>
      </c>
      <c r="W74" s="568">
        <f t="shared" si="9"/>
        <v>0</v>
      </c>
      <c r="X74" s="568">
        <f t="shared" si="9"/>
        <v>0</v>
      </c>
      <c r="Y74" s="568">
        <f t="shared" si="9"/>
        <v>0</v>
      </c>
      <c r="Z74" s="568">
        <f t="shared" si="9"/>
        <v>0</v>
      </c>
      <c r="AA74" s="568">
        <f t="shared" si="9"/>
        <v>0</v>
      </c>
      <c r="AB74" s="568">
        <f t="shared" si="9"/>
        <v>0</v>
      </c>
      <c r="AC74" s="568">
        <f t="shared" si="9"/>
        <v>0</v>
      </c>
      <c r="AD74" s="568">
        <f t="shared" si="9"/>
        <v>0</v>
      </c>
      <c r="AE74" s="568">
        <f t="shared" si="9"/>
        <v>0</v>
      </c>
      <c r="AF74" s="568">
        <f t="shared" si="9"/>
        <v>0</v>
      </c>
      <c r="AG74" s="568">
        <f t="shared" si="9"/>
        <v>0</v>
      </c>
      <c r="AH74" s="568">
        <f t="shared" si="9"/>
        <v>0</v>
      </c>
      <c r="AI74" s="568">
        <f t="shared" si="9"/>
        <v>0</v>
      </c>
      <c r="AJ74" s="568">
        <f t="shared" si="9"/>
        <v>0</v>
      </c>
      <c r="AK74" s="568">
        <f t="shared" si="9"/>
        <v>0</v>
      </c>
      <c r="AL74" s="568">
        <f t="shared" si="9"/>
        <v>0</v>
      </c>
      <c r="AM74" s="568">
        <f t="shared" si="9"/>
        <v>0</v>
      </c>
      <c r="AN74" s="568">
        <f t="shared" si="9"/>
        <v>0</v>
      </c>
      <c r="AO74" s="568">
        <f t="shared" si="9"/>
        <v>0</v>
      </c>
      <c r="AP74" s="568">
        <f t="shared" si="9"/>
        <v>0</v>
      </c>
      <c r="AQ74" s="75">
        <f t="shared" si="9"/>
        <v>0</v>
      </c>
      <c r="AR74" s="75">
        <f t="shared" si="9"/>
        <v>0</v>
      </c>
      <c r="AS74" s="75">
        <f t="shared" si="9"/>
        <v>0</v>
      </c>
      <c r="AV74" s="569">
        <f>+SUM(D74:AS74)-X80</f>
        <v>0</v>
      </c>
    </row>
    <row r="75" spans="3:49" ht="13.5" customHeight="1">
      <c r="C75" s="77" t="s">
        <v>115</v>
      </c>
      <c r="D75" s="562">
        <f>(D53*D$66)*100</f>
        <v>0</v>
      </c>
      <c r="E75" s="562">
        <f t="shared" ref="E75:AS75" si="10">(E53*E$66)*100</f>
        <v>0</v>
      </c>
      <c r="F75" s="562">
        <f t="shared" si="10"/>
        <v>0</v>
      </c>
      <c r="G75" s="562">
        <f t="shared" si="10"/>
        <v>0</v>
      </c>
      <c r="H75" s="562">
        <f t="shared" si="10"/>
        <v>0</v>
      </c>
      <c r="I75" s="562">
        <f t="shared" si="10"/>
        <v>0</v>
      </c>
      <c r="J75" s="562">
        <f t="shared" si="10"/>
        <v>0</v>
      </c>
      <c r="K75" s="562">
        <f t="shared" si="10"/>
        <v>0</v>
      </c>
      <c r="L75" s="562">
        <f t="shared" si="10"/>
        <v>0</v>
      </c>
      <c r="M75" s="562">
        <f t="shared" si="10"/>
        <v>0</v>
      </c>
      <c r="N75" s="562">
        <f t="shared" si="10"/>
        <v>0</v>
      </c>
      <c r="O75" s="562">
        <f t="shared" si="10"/>
        <v>0</v>
      </c>
      <c r="P75" s="562">
        <f t="shared" si="10"/>
        <v>0</v>
      </c>
      <c r="Q75" s="563">
        <f t="shared" si="10"/>
        <v>0</v>
      </c>
      <c r="R75" s="563">
        <f t="shared" si="10"/>
        <v>0</v>
      </c>
      <c r="S75" s="563">
        <f t="shared" si="10"/>
        <v>0</v>
      </c>
      <c r="T75" s="563">
        <f t="shared" si="10"/>
        <v>0</v>
      </c>
      <c r="U75" s="563">
        <f t="shared" si="10"/>
        <v>0</v>
      </c>
      <c r="V75" s="563">
        <f t="shared" si="10"/>
        <v>0</v>
      </c>
      <c r="W75" s="562">
        <f t="shared" si="10"/>
        <v>0</v>
      </c>
      <c r="X75" s="562">
        <f t="shared" si="10"/>
        <v>0</v>
      </c>
      <c r="Y75" s="562">
        <f t="shared" si="10"/>
        <v>0</v>
      </c>
      <c r="Z75" s="562">
        <f t="shared" si="10"/>
        <v>0</v>
      </c>
      <c r="AA75" s="562">
        <f t="shared" si="10"/>
        <v>0</v>
      </c>
      <c r="AB75" s="562">
        <f t="shared" si="10"/>
        <v>0</v>
      </c>
      <c r="AC75" s="562">
        <f t="shared" si="10"/>
        <v>0</v>
      </c>
      <c r="AD75" s="562">
        <f t="shared" si="10"/>
        <v>0</v>
      </c>
      <c r="AE75" s="562">
        <f t="shared" si="10"/>
        <v>0</v>
      </c>
      <c r="AF75" s="562">
        <f t="shared" si="10"/>
        <v>0</v>
      </c>
      <c r="AG75" s="562">
        <f t="shared" si="10"/>
        <v>0</v>
      </c>
      <c r="AH75" s="562">
        <f t="shared" si="10"/>
        <v>0</v>
      </c>
      <c r="AI75" s="562">
        <f t="shared" si="10"/>
        <v>0</v>
      </c>
      <c r="AJ75" s="562">
        <f t="shared" si="10"/>
        <v>0</v>
      </c>
      <c r="AK75" s="562">
        <f t="shared" si="10"/>
        <v>0</v>
      </c>
      <c r="AL75" s="562">
        <f t="shared" si="10"/>
        <v>0</v>
      </c>
      <c r="AM75" s="562">
        <f t="shared" si="10"/>
        <v>0</v>
      </c>
      <c r="AN75" s="562">
        <f t="shared" si="10"/>
        <v>0</v>
      </c>
      <c r="AO75" s="562">
        <f t="shared" si="10"/>
        <v>0</v>
      </c>
      <c r="AP75" s="562">
        <f t="shared" si="10"/>
        <v>0</v>
      </c>
      <c r="AQ75" s="37">
        <f t="shared" si="10"/>
        <v>0</v>
      </c>
      <c r="AR75" s="37">
        <f t="shared" si="10"/>
        <v>0</v>
      </c>
      <c r="AS75" s="37">
        <f t="shared" si="10"/>
        <v>0</v>
      </c>
      <c r="AV75" s="569">
        <f t="shared" ref="AV75:AV77" si="11">+SUM(D75:AS75)-X81</f>
        <v>0</v>
      </c>
    </row>
    <row r="76" spans="3:49" ht="13.5" customHeight="1">
      <c r="C76" s="77" t="s">
        <v>116</v>
      </c>
      <c r="D76" s="562">
        <f>(D54*D$66)*100</f>
        <v>0</v>
      </c>
      <c r="E76" s="562">
        <f t="shared" ref="E76:AS76" si="12">(E54*E$66)*100</f>
        <v>0</v>
      </c>
      <c r="F76" s="562">
        <f t="shared" si="12"/>
        <v>0</v>
      </c>
      <c r="G76" s="562">
        <f t="shared" si="12"/>
        <v>0</v>
      </c>
      <c r="H76" s="562">
        <f t="shared" si="12"/>
        <v>0</v>
      </c>
      <c r="I76" s="562">
        <f t="shared" si="12"/>
        <v>0</v>
      </c>
      <c r="J76" s="562">
        <f t="shared" si="12"/>
        <v>0</v>
      </c>
      <c r="K76" s="562">
        <f t="shared" si="12"/>
        <v>0</v>
      </c>
      <c r="L76" s="562">
        <f t="shared" si="12"/>
        <v>0</v>
      </c>
      <c r="M76" s="562">
        <f t="shared" si="12"/>
        <v>0</v>
      </c>
      <c r="N76" s="562">
        <f t="shared" si="12"/>
        <v>0</v>
      </c>
      <c r="O76" s="562">
        <f t="shared" si="12"/>
        <v>0</v>
      </c>
      <c r="P76" s="562">
        <f t="shared" si="12"/>
        <v>0</v>
      </c>
      <c r="Q76" s="563">
        <f t="shared" si="12"/>
        <v>0</v>
      </c>
      <c r="R76" s="563">
        <f t="shared" si="12"/>
        <v>0</v>
      </c>
      <c r="S76" s="563">
        <f t="shared" si="12"/>
        <v>0</v>
      </c>
      <c r="T76" s="563">
        <f t="shared" si="12"/>
        <v>0</v>
      </c>
      <c r="U76" s="563">
        <f t="shared" si="12"/>
        <v>0</v>
      </c>
      <c r="V76" s="563">
        <f t="shared" si="12"/>
        <v>0</v>
      </c>
      <c r="W76" s="562">
        <f t="shared" si="12"/>
        <v>0</v>
      </c>
      <c r="X76" s="562">
        <f t="shared" si="12"/>
        <v>0</v>
      </c>
      <c r="Y76" s="562">
        <f t="shared" si="12"/>
        <v>0</v>
      </c>
      <c r="Z76" s="562">
        <f t="shared" si="12"/>
        <v>0</v>
      </c>
      <c r="AA76" s="562">
        <f t="shared" si="12"/>
        <v>0</v>
      </c>
      <c r="AB76" s="562">
        <f t="shared" si="12"/>
        <v>0</v>
      </c>
      <c r="AC76" s="562">
        <f t="shared" si="12"/>
        <v>0</v>
      </c>
      <c r="AD76" s="562">
        <f t="shared" si="12"/>
        <v>0</v>
      </c>
      <c r="AE76" s="562">
        <f t="shared" si="12"/>
        <v>0</v>
      </c>
      <c r="AF76" s="562">
        <f t="shared" si="12"/>
        <v>0</v>
      </c>
      <c r="AG76" s="562">
        <f t="shared" si="12"/>
        <v>0</v>
      </c>
      <c r="AH76" s="562">
        <f t="shared" si="12"/>
        <v>0</v>
      </c>
      <c r="AI76" s="562">
        <f t="shared" si="12"/>
        <v>0</v>
      </c>
      <c r="AJ76" s="562">
        <f t="shared" si="12"/>
        <v>0</v>
      </c>
      <c r="AK76" s="562">
        <f t="shared" si="12"/>
        <v>0</v>
      </c>
      <c r="AL76" s="562">
        <f t="shared" si="12"/>
        <v>0</v>
      </c>
      <c r="AM76" s="562">
        <f t="shared" si="12"/>
        <v>0</v>
      </c>
      <c r="AN76" s="562">
        <f t="shared" si="12"/>
        <v>0</v>
      </c>
      <c r="AO76" s="562">
        <f t="shared" si="12"/>
        <v>0</v>
      </c>
      <c r="AP76" s="562">
        <f t="shared" si="12"/>
        <v>0</v>
      </c>
      <c r="AQ76" s="37">
        <f t="shared" si="12"/>
        <v>0</v>
      </c>
      <c r="AR76" s="37">
        <f t="shared" si="12"/>
        <v>0</v>
      </c>
      <c r="AS76" s="37">
        <f t="shared" si="12"/>
        <v>0</v>
      </c>
      <c r="AV76" s="569">
        <f t="shared" si="11"/>
        <v>0</v>
      </c>
    </row>
    <row r="77" spans="3:49" ht="13.5" customHeight="1">
      <c r="C77" s="77" t="s">
        <v>107</v>
      </c>
      <c r="D77" s="562">
        <f t="shared" ref="D77" si="13">SUM(D74:D76)</f>
        <v>0</v>
      </c>
      <c r="E77" s="562">
        <f t="shared" ref="E77:AS77" si="14">SUM(E74:E76)</f>
        <v>0</v>
      </c>
      <c r="F77" s="562">
        <f t="shared" si="14"/>
        <v>0</v>
      </c>
      <c r="G77" s="562">
        <f t="shared" si="14"/>
        <v>0</v>
      </c>
      <c r="H77" s="562">
        <f t="shared" si="14"/>
        <v>0</v>
      </c>
      <c r="I77" s="562">
        <f t="shared" si="14"/>
        <v>0</v>
      </c>
      <c r="J77" s="562">
        <f t="shared" si="14"/>
        <v>0</v>
      </c>
      <c r="K77" s="562">
        <f t="shared" si="14"/>
        <v>0</v>
      </c>
      <c r="L77" s="562">
        <f t="shared" si="14"/>
        <v>0</v>
      </c>
      <c r="M77" s="562">
        <f t="shared" si="14"/>
        <v>0</v>
      </c>
      <c r="N77" s="562">
        <f t="shared" si="14"/>
        <v>0</v>
      </c>
      <c r="O77" s="562">
        <f t="shared" si="14"/>
        <v>0</v>
      </c>
      <c r="P77" s="562">
        <f t="shared" si="14"/>
        <v>0</v>
      </c>
      <c r="Q77" s="563">
        <f t="shared" si="14"/>
        <v>0</v>
      </c>
      <c r="R77" s="563">
        <f t="shared" si="14"/>
        <v>0</v>
      </c>
      <c r="S77" s="563">
        <f t="shared" si="14"/>
        <v>0</v>
      </c>
      <c r="T77" s="563">
        <f t="shared" si="14"/>
        <v>0</v>
      </c>
      <c r="U77" s="563">
        <f t="shared" si="14"/>
        <v>0</v>
      </c>
      <c r="V77" s="563">
        <f t="shared" si="14"/>
        <v>0</v>
      </c>
      <c r="W77" s="562">
        <f t="shared" si="14"/>
        <v>0</v>
      </c>
      <c r="X77" s="564">
        <f t="shared" si="14"/>
        <v>0</v>
      </c>
      <c r="Y77" s="564">
        <f t="shared" si="14"/>
        <v>0</v>
      </c>
      <c r="Z77" s="564">
        <f t="shared" si="14"/>
        <v>0</v>
      </c>
      <c r="AA77" s="564">
        <f t="shared" si="14"/>
        <v>0</v>
      </c>
      <c r="AB77" s="564">
        <f t="shared" si="14"/>
        <v>0</v>
      </c>
      <c r="AC77" s="564">
        <f t="shared" si="14"/>
        <v>0</v>
      </c>
      <c r="AD77" s="564">
        <f t="shared" si="14"/>
        <v>0</v>
      </c>
      <c r="AE77" s="564">
        <f t="shared" si="14"/>
        <v>0</v>
      </c>
      <c r="AF77" s="564">
        <f t="shared" si="14"/>
        <v>0</v>
      </c>
      <c r="AG77" s="564">
        <f t="shared" si="14"/>
        <v>0</v>
      </c>
      <c r="AH77" s="564">
        <f t="shared" si="14"/>
        <v>0</v>
      </c>
      <c r="AI77" s="564">
        <f t="shared" si="14"/>
        <v>0</v>
      </c>
      <c r="AJ77" s="564">
        <f t="shared" si="14"/>
        <v>0</v>
      </c>
      <c r="AK77" s="564">
        <f t="shared" si="14"/>
        <v>0</v>
      </c>
      <c r="AL77" s="564">
        <f t="shared" si="14"/>
        <v>0</v>
      </c>
      <c r="AM77" s="564">
        <f t="shared" si="14"/>
        <v>0</v>
      </c>
      <c r="AN77" s="564">
        <f t="shared" si="14"/>
        <v>0</v>
      </c>
      <c r="AO77" s="564">
        <f t="shared" si="14"/>
        <v>0</v>
      </c>
      <c r="AP77" s="564">
        <f t="shared" si="14"/>
        <v>0</v>
      </c>
      <c r="AQ77" s="41">
        <f t="shared" si="14"/>
        <v>0</v>
      </c>
      <c r="AR77" s="41">
        <f t="shared" si="14"/>
        <v>0</v>
      </c>
      <c r="AS77" s="41">
        <f t="shared" si="14"/>
        <v>0</v>
      </c>
      <c r="AV77" s="569">
        <f t="shared" si="11"/>
        <v>0</v>
      </c>
    </row>
    <row r="78" spans="3:49">
      <c r="C78" s="47"/>
      <c r="D78" s="545">
        <f t="array" ref="D78:W79">+Z72:AS73</f>
        <v>23</v>
      </c>
      <c r="E78" s="545">
        <v>24</v>
      </c>
      <c r="F78" s="545">
        <v>25</v>
      </c>
      <c r="G78" s="545">
        <v>26</v>
      </c>
      <c r="H78" s="545">
        <v>27</v>
      </c>
      <c r="I78" s="545">
        <v>28</v>
      </c>
      <c r="J78" s="545">
        <v>29</v>
      </c>
      <c r="K78" s="545">
        <v>30</v>
      </c>
      <c r="L78" s="545">
        <v>31</v>
      </c>
      <c r="M78" s="545">
        <v>32</v>
      </c>
      <c r="N78" s="545">
        <v>33</v>
      </c>
      <c r="O78" s="545">
        <v>34</v>
      </c>
      <c r="P78" s="545">
        <v>35</v>
      </c>
      <c r="Q78" s="545">
        <v>36</v>
      </c>
      <c r="R78" s="545">
        <v>37</v>
      </c>
      <c r="S78" s="545">
        <v>38</v>
      </c>
      <c r="T78" s="545">
        <v>39</v>
      </c>
      <c r="U78" s="545">
        <v>40</v>
      </c>
      <c r="V78" s="545">
        <v>41</v>
      </c>
      <c r="W78" s="545">
        <v>42</v>
      </c>
      <c r="X78" s="545"/>
      <c r="Y78" s="31"/>
      <c r="Z78" s="94"/>
      <c r="AA78" s="94" t="s">
        <v>674</v>
      </c>
      <c r="AB78" s="31"/>
      <c r="AC78" s="31"/>
      <c r="AD78" s="31"/>
      <c r="AE78" s="31"/>
      <c r="AF78" s="31"/>
      <c r="AG78" s="31"/>
      <c r="AH78" s="31"/>
      <c r="AI78" s="31"/>
      <c r="AJ78" s="31"/>
      <c r="AK78" s="31"/>
      <c r="AL78" s="31"/>
      <c r="AM78" s="31"/>
      <c r="AN78" s="31"/>
      <c r="AO78" s="31"/>
      <c r="AP78" s="31"/>
      <c r="AQ78" s="31"/>
      <c r="AR78" s="31"/>
    </row>
    <row r="79" spans="3:49" ht="54">
      <c r="C79" s="73" t="s">
        <v>56</v>
      </c>
      <c r="D79" s="546" t="str">
        <v>建設　　　　　　　　</v>
      </c>
      <c r="E79" s="546" t="str">
        <v>電力・ガス・熱供給</v>
      </c>
      <c r="F79" s="546" t="str">
        <v>水道</v>
      </c>
      <c r="G79" s="546" t="str">
        <v>廃棄物処理</v>
      </c>
      <c r="H79" s="546" t="str">
        <v>商業　　　　　　　　</v>
      </c>
      <c r="I79" s="546" t="str">
        <v>金融・保険　　　　　</v>
      </c>
      <c r="J79" s="546" t="str">
        <v>不動産　　　　　　　</v>
      </c>
      <c r="K79" s="546" t="str">
        <v>運輸・郵便　　　</v>
      </c>
      <c r="L79" s="546" t="str">
        <v>情報通信</v>
      </c>
      <c r="M79" s="546" t="str">
        <v>公務　　　　　　　　</v>
      </c>
      <c r="N79" s="546" t="str">
        <v>教育・研究　　　　　</v>
      </c>
      <c r="O79" s="546" t="str">
        <v>医療・福祉</v>
      </c>
      <c r="P79" s="546" t="str">
        <v>その他の非営利団体サービス</v>
      </c>
      <c r="Q79" s="546" t="str">
        <v>対事業所サービス</v>
      </c>
      <c r="R79" s="546" t="str">
        <v>宿泊業</v>
      </c>
      <c r="S79" s="546" t="str">
        <v>飲食サービス</v>
      </c>
      <c r="T79" s="546" t="str">
        <v>娯楽サービス</v>
      </c>
      <c r="U79" s="546" t="str">
        <v>対個人サービス</v>
      </c>
      <c r="V79" s="546" t="str">
        <v>事務用品</v>
      </c>
      <c r="W79" s="546" t="str">
        <v>分類不明</v>
      </c>
      <c r="X79" s="546" t="s">
        <v>90</v>
      </c>
      <c r="Y79" s="31"/>
      <c r="Z79" s="94"/>
      <c r="AA79" s="94" t="s">
        <v>674</v>
      </c>
      <c r="AB79" s="31"/>
      <c r="AC79" s="31"/>
      <c r="AD79" s="31"/>
      <c r="AE79" s="31"/>
      <c r="AF79" s="31"/>
      <c r="AG79" s="31"/>
      <c r="AH79" s="31"/>
      <c r="AI79" s="31"/>
      <c r="AJ79" s="31"/>
      <c r="AK79" s="31"/>
      <c r="AL79" s="31"/>
      <c r="AM79" s="31"/>
      <c r="AN79" s="31"/>
      <c r="AO79" s="31"/>
      <c r="AP79" s="31"/>
      <c r="AQ79" s="31"/>
      <c r="AR79" s="31"/>
    </row>
    <row r="80" spans="3:49" ht="13.5" customHeight="1">
      <c r="C80" s="74" t="s">
        <v>114</v>
      </c>
      <c r="D80" s="568">
        <f t="array" ref="D80:W83">+Z74:AS77</f>
        <v>0</v>
      </c>
      <c r="E80" s="568">
        <v>0</v>
      </c>
      <c r="F80" s="568">
        <v>0</v>
      </c>
      <c r="G80" s="568">
        <v>0</v>
      </c>
      <c r="H80" s="568">
        <v>0</v>
      </c>
      <c r="I80" s="568">
        <v>0</v>
      </c>
      <c r="J80" s="568">
        <v>0</v>
      </c>
      <c r="K80" s="568">
        <v>0</v>
      </c>
      <c r="L80" s="568">
        <v>0</v>
      </c>
      <c r="M80" s="568">
        <v>0</v>
      </c>
      <c r="N80" s="568">
        <v>0</v>
      </c>
      <c r="O80" s="568">
        <v>0</v>
      </c>
      <c r="P80" s="568">
        <v>0</v>
      </c>
      <c r="Q80" s="574">
        <v>0</v>
      </c>
      <c r="R80" s="574">
        <v>0</v>
      </c>
      <c r="S80" s="574">
        <v>0</v>
      </c>
      <c r="T80" s="574">
        <v>0</v>
      </c>
      <c r="U80" s="574">
        <v>0</v>
      </c>
      <c r="V80" s="574">
        <v>0</v>
      </c>
      <c r="W80" s="568">
        <v>0</v>
      </c>
      <c r="X80" s="568">
        <f>SUM(D74:Y74,D80:W80)</f>
        <v>0</v>
      </c>
      <c r="Y80" s="31"/>
      <c r="Z80" s="94"/>
      <c r="AA80" s="94">
        <f>+AV74</f>
        <v>0</v>
      </c>
      <c r="AB80" s="31"/>
      <c r="AC80" s="31"/>
      <c r="AD80" s="31"/>
      <c r="AE80" s="31"/>
      <c r="AF80" s="31"/>
      <c r="AG80" s="31"/>
      <c r="AH80" s="31"/>
      <c r="AI80" s="31"/>
      <c r="AJ80" s="31"/>
      <c r="AK80" s="31"/>
      <c r="AL80" s="31"/>
      <c r="AM80" s="31"/>
      <c r="AN80" s="31"/>
      <c r="AO80" s="31"/>
      <c r="AP80" s="31"/>
      <c r="AQ80" s="31"/>
      <c r="AR80" s="31"/>
    </row>
    <row r="81" spans="3:49" ht="13.5" customHeight="1">
      <c r="C81" s="77" t="s">
        <v>115</v>
      </c>
      <c r="D81" s="563">
        <v>0</v>
      </c>
      <c r="E81" s="563">
        <v>0</v>
      </c>
      <c r="F81" s="563">
        <v>0</v>
      </c>
      <c r="G81" s="563">
        <v>0</v>
      </c>
      <c r="H81" s="563">
        <v>0</v>
      </c>
      <c r="I81" s="563">
        <v>0</v>
      </c>
      <c r="J81" s="563">
        <v>0</v>
      </c>
      <c r="K81" s="563">
        <v>0</v>
      </c>
      <c r="L81" s="563">
        <v>0</v>
      </c>
      <c r="M81" s="563">
        <v>0</v>
      </c>
      <c r="N81" s="563">
        <v>0</v>
      </c>
      <c r="O81" s="563">
        <v>0</v>
      </c>
      <c r="P81" s="563">
        <v>0</v>
      </c>
      <c r="Q81" s="563">
        <v>0</v>
      </c>
      <c r="R81" s="563">
        <v>0</v>
      </c>
      <c r="S81" s="563">
        <v>0</v>
      </c>
      <c r="T81" s="563">
        <v>0</v>
      </c>
      <c r="U81" s="563">
        <v>0</v>
      </c>
      <c r="V81" s="563">
        <v>0</v>
      </c>
      <c r="W81" s="562">
        <v>0</v>
      </c>
      <c r="X81" s="562">
        <f>SUM(D75:Y75,D81:W81)</f>
        <v>0</v>
      </c>
      <c r="Y81" s="31"/>
      <c r="Z81" s="94"/>
      <c r="AA81" s="94">
        <f>+AV75</f>
        <v>0</v>
      </c>
      <c r="AB81" s="31"/>
      <c r="AC81" s="31"/>
      <c r="AD81" s="31"/>
      <c r="AE81" s="31"/>
      <c r="AF81" s="31"/>
      <c r="AG81" s="31"/>
      <c r="AH81" s="31"/>
      <c r="AI81" s="31"/>
      <c r="AJ81" s="31"/>
      <c r="AK81" s="31"/>
      <c r="AL81" s="31"/>
      <c r="AM81" s="31"/>
      <c r="AN81" s="31"/>
      <c r="AO81" s="31"/>
      <c r="AP81" s="31"/>
      <c r="AQ81" s="31"/>
      <c r="AR81" s="31"/>
    </row>
    <row r="82" spans="3:49" ht="13.5" customHeight="1">
      <c r="C82" s="77" t="s">
        <v>116</v>
      </c>
      <c r="D82" s="562">
        <v>0</v>
      </c>
      <c r="E82" s="562">
        <v>0</v>
      </c>
      <c r="F82" s="562">
        <v>0</v>
      </c>
      <c r="G82" s="562">
        <v>0</v>
      </c>
      <c r="H82" s="562">
        <v>0</v>
      </c>
      <c r="I82" s="562">
        <v>0</v>
      </c>
      <c r="J82" s="562">
        <v>0</v>
      </c>
      <c r="K82" s="562">
        <v>0</v>
      </c>
      <c r="L82" s="562">
        <v>0</v>
      </c>
      <c r="M82" s="562">
        <v>0</v>
      </c>
      <c r="N82" s="562">
        <v>0</v>
      </c>
      <c r="O82" s="562">
        <v>0</v>
      </c>
      <c r="P82" s="562">
        <v>0</v>
      </c>
      <c r="Q82" s="563">
        <v>0</v>
      </c>
      <c r="R82" s="563">
        <v>0</v>
      </c>
      <c r="S82" s="563">
        <v>0</v>
      </c>
      <c r="T82" s="563">
        <v>0</v>
      </c>
      <c r="U82" s="563">
        <v>0</v>
      </c>
      <c r="V82" s="563">
        <v>0</v>
      </c>
      <c r="W82" s="562">
        <v>0</v>
      </c>
      <c r="X82" s="562">
        <f>SUM(D76:Y76,D82:W82)</f>
        <v>0</v>
      </c>
      <c r="Y82" s="31"/>
      <c r="Z82" s="94"/>
      <c r="AA82" s="94">
        <f>+AV76</f>
        <v>0</v>
      </c>
      <c r="AB82" s="31"/>
      <c r="AC82" s="31"/>
      <c r="AD82" s="31"/>
      <c r="AE82" s="31"/>
      <c r="AF82" s="31"/>
      <c r="AG82" s="31"/>
      <c r="AH82" s="31"/>
      <c r="AI82" s="31"/>
      <c r="AJ82" s="31"/>
      <c r="AK82" s="31"/>
      <c r="AL82" s="31"/>
      <c r="AM82" s="31"/>
      <c r="AN82" s="31"/>
      <c r="AO82" s="31"/>
      <c r="AP82" s="31"/>
      <c r="AQ82" s="31"/>
      <c r="AR82" s="31"/>
    </row>
    <row r="83" spans="3:49" ht="13.5" customHeight="1">
      <c r="C83" s="79" t="s">
        <v>107</v>
      </c>
      <c r="D83" s="564">
        <v>0</v>
      </c>
      <c r="E83" s="564">
        <v>0</v>
      </c>
      <c r="F83" s="564">
        <v>0</v>
      </c>
      <c r="G83" s="564">
        <v>0</v>
      </c>
      <c r="H83" s="564">
        <v>0</v>
      </c>
      <c r="I83" s="564">
        <v>0</v>
      </c>
      <c r="J83" s="564">
        <v>0</v>
      </c>
      <c r="K83" s="564">
        <v>0</v>
      </c>
      <c r="L83" s="564">
        <v>0</v>
      </c>
      <c r="M83" s="564">
        <v>0</v>
      </c>
      <c r="N83" s="564">
        <v>0</v>
      </c>
      <c r="O83" s="564">
        <v>0</v>
      </c>
      <c r="P83" s="564">
        <v>0</v>
      </c>
      <c r="Q83" s="564">
        <v>0</v>
      </c>
      <c r="R83" s="564">
        <v>0</v>
      </c>
      <c r="S83" s="564">
        <v>0</v>
      </c>
      <c r="T83" s="564">
        <v>0</v>
      </c>
      <c r="U83" s="564">
        <v>0</v>
      </c>
      <c r="V83" s="564">
        <v>0</v>
      </c>
      <c r="W83" s="564">
        <v>0</v>
      </c>
      <c r="X83" s="564">
        <f>SUM(D77:Y77,D83:W83)</f>
        <v>0</v>
      </c>
      <c r="Y83" s="31"/>
      <c r="Z83" s="94"/>
      <c r="AA83" s="94">
        <f>+AV77</f>
        <v>0</v>
      </c>
      <c r="AB83" s="31"/>
      <c r="AC83" s="31"/>
      <c r="AD83" s="31"/>
      <c r="AE83" s="31"/>
      <c r="AF83" s="31"/>
      <c r="AG83" s="31"/>
      <c r="AH83" s="31"/>
      <c r="AI83" s="31"/>
      <c r="AJ83" s="31"/>
      <c r="AK83" s="31"/>
      <c r="AL83" s="31"/>
      <c r="AM83" s="31"/>
      <c r="AN83" s="31"/>
      <c r="AO83" s="31"/>
      <c r="AP83" s="31"/>
      <c r="AQ83" s="31"/>
      <c r="AR83" s="31"/>
    </row>
    <row r="84" spans="3:49" ht="9.4" customHeight="1">
      <c r="D84" s="106"/>
      <c r="E84" s="106"/>
      <c r="F84" s="106"/>
      <c r="G84" s="106"/>
      <c r="H84" s="106"/>
      <c r="I84" s="106"/>
      <c r="J84" s="106"/>
      <c r="K84" s="106"/>
      <c r="L84" s="106"/>
      <c r="M84" s="106"/>
      <c r="N84" s="106"/>
      <c r="O84" s="106"/>
      <c r="P84" s="106"/>
      <c r="Q84" s="106"/>
      <c r="R84" s="106"/>
      <c r="S84" s="106"/>
      <c r="T84" s="106"/>
      <c r="U84" s="106"/>
      <c r="V84" s="106"/>
      <c r="W84" s="106"/>
      <c r="X84" s="50"/>
      <c r="Y84" s="31"/>
      <c r="Z84" s="31"/>
      <c r="AA84" s="31"/>
      <c r="AB84" s="31"/>
      <c r="AC84" s="31"/>
      <c r="AD84" s="31"/>
      <c r="AE84" s="31"/>
      <c r="AF84" s="31"/>
      <c r="AG84" s="31"/>
      <c r="AH84" s="31"/>
      <c r="AI84" s="31"/>
      <c r="AJ84" s="31"/>
      <c r="AK84" s="31"/>
      <c r="AL84" s="31"/>
      <c r="AM84" s="31"/>
      <c r="AN84" s="31"/>
      <c r="AO84" s="31"/>
      <c r="AP84" s="31"/>
      <c r="AQ84" s="31"/>
      <c r="AR84" s="31"/>
    </row>
    <row r="85" spans="3:49" ht="17.25" customHeight="1">
      <c r="C85" s="31" t="s">
        <v>119</v>
      </c>
      <c r="D85" s="106"/>
      <c r="E85" s="106"/>
      <c r="F85" s="106"/>
      <c r="G85" s="106"/>
      <c r="H85" s="106"/>
      <c r="I85" s="106"/>
      <c r="J85" s="106"/>
      <c r="K85" s="106"/>
      <c r="L85" s="106"/>
      <c r="M85" s="106"/>
      <c r="N85" s="106"/>
      <c r="O85" s="106"/>
      <c r="P85" s="106"/>
      <c r="Q85" s="106"/>
      <c r="R85" s="106"/>
      <c r="S85" s="106"/>
      <c r="T85" s="106"/>
      <c r="U85" s="106"/>
      <c r="V85" s="106"/>
      <c r="W85" s="106"/>
      <c r="X85" s="50"/>
      <c r="Y85" s="31"/>
      <c r="Z85" s="31"/>
      <c r="AA85" s="31"/>
      <c r="AB85" s="31"/>
      <c r="AC85" s="31"/>
      <c r="AD85" s="31"/>
      <c r="AE85" s="31"/>
      <c r="AF85" s="31"/>
      <c r="AG85" s="31"/>
      <c r="AH85" s="31"/>
      <c r="AI85" s="31"/>
      <c r="AJ85" s="31"/>
      <c r="AK85" s="31"/>
      <c r="AL85" s="31"/>
      <c r="AM85" s="31"/>
      <c r="AN85" s="31"/>
      <c r="AO85" s="31"/>
      <c r="AP85" s="31"/>
      <c r="AQ85" s="31"/>
      <c r="AR85" s="31"/>
    </row>
    <row r="86" spans="3:49" ht="10.7" customHeight="1">
      <c r="X86" s="50"/>
      <c r="Y86" s="31"/>
      <c r="Z86" s="31"/>
      <c r="AA86" s="31"/>
      <c r="AB86" s="31"/>
      <c r="AC86" s="31"/>
      <c r="AD86" s="31"/>
      <c r="AE86" s="31"/>
      <c r="AF86" s="31"/>
      <c r="AG86" s="31"/>
      <c r="AH86" s="31"/>
      <c r="AI86" s="31"/>
      <c r="AJ86" s="31"/>
      <c r="AK86" s="31"/>
      <c r="AL86" s="31"/>
      <c r="AM86" s="31"/>
      <c r="AN86" s="31"/>
      <c r="AO86" s="31"/>
      <c r="AP86" s="31"/>
      <c r="AQ86" s="31"/>
      <c r="AR86" s="31"/>
    </row>
    <row r="87" spans="3:49" ht="10.7" customHeight="1">
      <c r="X87" s="50"/>
      <c r="Y87" s="31"/>
      <c r="Z87" s="31"/>
      <c r="AA87" s="31"/>
      <c r="AB87" s="31"/>
      <c r="AC87" s="31"/>
      <c r="AD87" s="31"/>
      <c r="AE87" s="31"/>
      <c r="AF87" s="31"/>
      <c r="AG87" s="31"/>
      <c r="AH87" s="31"/>
      <c r="AI87" s="31"/>
      <c r="AJ87" s="31"/>
      <c r="AK87" s="31"/>
      <c r="AL87" s="31"/>
      <c r="AM87" s="31"/>
      <c r="AN87" s="31"/>
      <c r="AO87" s="31"/>
      <c r="AP87" s="31"/>
      <c r="AQ87" s="31"/>
      <c r="AR87" s="31"/>
    </row>
    <row r="88" spans="3:49" ht="18.75">
      <c r="C88" s="49" t="s">
        <v>250</v>
      </c>
      <c r="J88" s="104"/>
      <c r="K88" s="105"/>
      <c r="W88" s="104"/>
      <c r="X88" s="50"/>
      <c r="Y88" s="31"/>
      <c r="Z88" s="31"/>
      <c r="AA88" s="31"/>
      <c r="AB88" s="31"/>
      <c r="AC88" s="31"/>
      <c r="AD88" s="31"/>
      <c r="AE88" s="31"/>
      <c r="AF88" s="31"/>
      <c r="AG88" s="31"/>
      <c r="AH88" s="31"/>
      <c r="AI88" s="31"/>
      <c r="AJ88" s="31"/>
      <c r="AK88" s="31"/>
      <c r="AL88" s="31"/>
      <c r="AM88" s="31"/>
      <c r="AN88" s="31"/>
      <c r="AO88" s="31"/>
      <c r="AP88" s="31"/>
      <c r="AQ88" s="31"/>
      <c r="AR88" s="31"/>
    </row>
    <row r="89" spans="3:49" ht="10.7" customHeight="1">
      <c r="C89" s="43"/>
      <c r="J89" s="104"/>
      <c r="K89" s="105"/>
      <c r="W89" s="104"/>
      <c r="X89" s="50"/>
      <c r="Y89" s="31"/>
      <c r="Z89" s="31"/>
      <c r="AA89" s="31"/>
      <c r="AB89" s="31"/>
      <c r="AC89" s="31"/>
      <c r="AD89" s="31"/>
      <c r="AE89" s="31"/>
      <c r="AF89" s="31"/>
      <c r="AG89" s="31"/>
      <c r="AH89" s="31"/>
      <c r="AI89" s="31"/>
      <c r="AJ89" s="31"/>
      <c r="AK89" s="31"/>
      <c r="AL89" s="31"/>
      <c r="AM89" s="31"/>
      <c r="AN89" s="31"/>
      <c r="AO89" s="31"/>
      <c r="AP89" s="31"/>
      <c r="AQ89" s="31"/>
      <c r="AR89" s="31"/>
    </row>
    <row r="90" spans="3:49" ht="17.25">
      <c r="C90" s="32" t="s">
        <v>251</v>
      </c>
      <c r="J90" s="104"/>
      <c r="K90" s="105"/>
      <c r="W90" s="109" t="s">
        <v>243</v>
      </c>
      <c r="X90" s="50"/>
      <c r="Y90" s="31"/>
      <c r="Z90" s="31"/>
      <c r="AA90" s="31"/>
      <c r="AB90" s="31"/>
      <c r="AC90" s="31"/>
      <c r="AD90" s="31"/>
      <c r="AE90" s="31"/>
      <c r="AF90" s="31"/>
      <c r="AG90" s="31"/>
      <c r="AH90" s="31"/>
      <c r="AI90" s="31"/>
      <c r="AJ90" s="31"/>
      <c r="AK90" s="31"/>
      <c r="AL90" s="31"/>
      <c r="AM90" s="31"/>
      <c r="AN90" s="31"/>
      <c r="AO90" s="31"/>
      <c r="AP90" s="31"/>
      <c r="AQ90" s="31"/>
      <c r="AR90" s="31"/>
    </row>
    <row r="91" spans="3:49">
      <c r="C91" s="47"/>
      <c r="D91" s="596">
        <f t="array" ref="D91:AS92">+TRANSPOSE('入力 _県内外'!$B$6:$C$47)</f>
        <v>1</v>
      </c>
      <c r="E91" s="596">
        <v>2</v>
      </c>
      <c r="F91" s="596">
        <v>3</v>
      </c>
      <c r="G91" s="596">
        <v>4</v>
      </c>
      <c r="H91" s="596">
        <v>5</v>
      </c>
      <c r="I91" s="596">
        <v>6</v>
      </c>
      <c r="J91" s="596">
        <v>7</v>
      </c>
      <c r="K91" s="596">
        <v>8</v>
      </c>
      <c r="L91" s="596">
        <v>9</v>
      </c>
      <c r="M91" s="596">
        <v>10</v>
      </c>
      <c r="N91" s="596">
        <v>11</v>
      </c>
      <c r="O91" s="596">
        <v>12</v>
      </c>
      <c r="P91" s="596">
        <v>13</v>
      </c>
      <c r="Q91" s="596">
        <v>14</v>
      </c>
      <c r="R91" s="596">
        <v>15</v>
      </c>
      <c r="S91" s="596">
        <v>16</v>
      </c>
      <c r="T91" s="596">
        <v>17</v>
      </c>
      <c r="U91" s="596">
        <v>18</v>
      </c>
      <c r="V91" s="596">
        <v>19</v>
      </c>
      <c r="W91" s="596">
        <v>20</v>
      </c>
      <c r="X91" s="596">
        <v>21</v>
      </c>
      <c r="Y91" s="596">
        <v>22</v>
      </c>
      <c r="Z91" s="596">
        <v>23</v>
      </c>
      <c r="AA91" s="596">
        <v>24</v>
      </c>
      <c r="AB91" s="596">
        <v>25</v>
      </c>
      <c r="AC91" s="596">
        <v>26</v>
      </c>
      <c r="AD91" s="596">
        <v>27</v>
      </c>
      <c r="AE91" s="596">
        <v>28</v>
      </c>
      <c r="AF91" s="596">
        <v>29</v>
      </c>
      <c r="AG91" s="596">
        <v>30</v>
      </c>
      <c r="AH91" s="596">
        <v>31</v>
      </c>
      <c r="AI91" s="596">
        <v>32</v>
      </c>
      <c r="AJ91" s="596">
        <v>33</v>
      </c>
      <c r="AK91" s="596">
        <v>34</v>
      </c>
      <c r="AL91" s="596">
        <v>35</v>
      </c>
      <c r="AM91" s="596">
        <v>36</v>
      </c>
      <c r="AN91" s="596">
        <v>37</v>
      </c>
      <c r="AO91" s="596">
        <v>38</v>
      </c>
      <c r="AP91" s="596">
        <v>39</v>
      </c>
      <c r="AQ91" s="596">
        <v>40</v>
      </c>
      <c r="AR91" s="596">
        <v>41</v>
      </c>
      <c r="AS91" s="596">
        <v>42</v>
      </c>
      <c r="AT91" s="94" t="s">
        <v>586</v>
      </c>
      <c r="AU91" s="94"/>
      <c r="AV91" s="47"/>
      <c r="AW91" s="94" t="s">
        <v>586</v>
      </c>
    </row>
    <row r="92" spans="3:49" ht="54">
      <c r="C92" s="73" t="s">
        <v>56</v>
      </c>
      <c r="D92" s="546" t="str">
        <v>農業　　　　　</v>
      </c>
      <c r="E92" s="546" t="str">
        <v>林業　　　　　</v>
      </c>
      <c r="F92" s="546" t="str">
        <v>漁業　　　　</v>
      </c>
      <c r="G92" s="546" t="str">
        <v>鉱業</v>
      </c>
      <c r="H92" s="546" t="str">
        <v>飲食料品　　　　　　　</v>
      </c>
      <c r="I92" s="546" t="str">
        <v>繊維製品　</v>
      </c>
      <c r="J92" s="546" t="str">
        <v>パルプ・紙・木製品</v>
      </c>
      <c r="K92" s="546" t="str">
        <v>化学製品  　　　  　</v>
      </c>
      <c r="L92" s="546" t="str">
        <v>石油・石炭製品　　　</v>
      </c>
      <c r="M92" s="546" t="str">
        <v>プラスチック・ゴム</v>
      </c>
      <c r="N92" s="546" t="str">
        <v>窯業・土石製品　　</v>
      </c>
      <c r="O92" s="546" t="str">
        <v>鉄鋼　　　　　　　　</v>
      </c>
      <c r="P92" s="546" t="str">
        <v>非鉄金属　　　　　　</v>
      </c>
      <c r="Q92" s="546" t="str">
        <v>金属製品　　　　　　</v>
      </c>
      <c r="R92" s="546" t="str">
        <v>はん用機械</v>
      </c>
      <c r="S92" s="546" t="str">
        <v>生産用機械</v>
      </c>
      <c r="T92" s="546" t="str">
        <v>業務用機械</v>
      </c>
      <c r="U92" s="546" t="str">
        <v>電子部品</v>
      </c>
      <c r="V92" s="546" t="str">
        <v>電気機械　　　　　　</v>
      </c>
      <c r="W92" s="546" t="str">
        <v>情報・通信機器</v>
      </c>
      <c r="X92" s="546" t="str">
        <v>輸送機械  　　　　　</v>
      </c>
      <c r="Y92" s="546" t="str">
        <v>その他の製造工業製品</v>
      </c>
      <c r="Z92" s="546" t="str">
        <v>建設　　　　　　　　</v>
      </c>
      <c r="AA92" s="546" t="str">
        <v>電力・ガス・熱供給</v>
      </c>
      <c r="AB92" s="546" t="str">
        <v>水道</v>
      </c>
      <c r="AC92" s="546" t="str">
        <v>廃棄物処理</v>
      </c>
      <c r="AD92" s="546" t="str">
        <v>商業　　　　　　　　</v>
      </c>
      <c r="AE92" s="546" t="str">
        <v>金融・保険　　　　　</v>
      </c>
      <c r="AF92" s="546" t="str">
        <v>不動産　　　　　　　</v>
      </c>
      <c r="AG92" s="546" t="str">
        <v>運輸・郵便　　　</v>
      </c>
      <c r="AH92" s="546" t="str">
        <v>情報通信</v>
      </c>
      <c r="AI92" s="546" t="str">
        <v>公務　　　　　　　　</v>
      </c>
      <c r="AJ92" s="546" t="str">
        <v>教育・研究　　　　　</v>
      </c>
      <c r="AK92" s="546" t="str">
        <v>医療・福祉</v>
      </c>
      <c r="AL92" s="546" t="str">
        <v>その他の非営利団体サービス</v>
      </c>
      <c r="AM92" s="546" t="str">
        <v>対事業所サービス</v>
      </c>
      <c r="AN92" s="546" t="str">
        <v>宿泊業</v>
      </c>
      <c r="AO92" s="546" t="str">
        <v>飲食サービス</v>
      </c>
      <c r="AP92" s="546" t="str">
        <v>娯楽サービス</v>
      </c>
      <c r="AQ92" s="546" t="str">
        <v>対個人サービス</v>
      </c>
      <c r="AR92" s="546" t="str">
        <v>事務用品</v>
      </c>
      <c r="AS92" s="546" t="str">
        <v>分類不明</v>
      </c>
      <c r="AT92" s="94" t="s">
        <v>586</v>
      </c>
      <c r="AU92" s="94"/>
      <c r="AV92" s="30" t="s">
        <v>90</v>
      </c>
      <c r="AW92" s="94" t="s">
        <v>586</v>
      </c>
    </row>
    <row r="93" spans="3:49" ht="13.5" customHeight="1">
      <c r="C93" s="74" t="s">
        <v>114</v>
      </c>
      <c r="D93" s="84">
        <f>D33+D74</f>
        <v>0</v>
      </c>
      <c r="E93" s="84">
        <f t="shared" ref="E93:AS95" si="15">E33+E74</f>
        <v>0</v>
      </c>
      <c r="F93" s="84">
        <f t="shared" si="15"/>
        <v>0</v>
      </c>
      <c r="G93" s="84">
        <f t="shared" si="15"/>
        <v>0</v>
      </c>
      <c r="H93" s="84">
        <f t="shared" si="15"/>
        <v>0</v>
      </c>
      <c r="I93" s="84">
        <f t="shared" si="15"/>
        <v>0</v>
      </c>
      <c r="J93" s="84">
        <f t="shared" si="15"/>
        <v>0</v>
      </c>
      <c r="K93" s="84">
        <f t="shared" si="15"/>
        <v>0</v>
      </c>
      <c r="L93" s="84">
        <f t="shared" si="15"/>
        <v>0</v>
      </c>
      <c r="M93" s="84">
        <f t="shared" si="15"/>
        <v>0</v>
      </c>
      <c r="N93" s="84">
        <f t="shared" si="15"/>
        <v>0</v>
      </c>
      <c r="O93" s="84">
        <f t="shared" si="15"/>
        <v>0</v>
      </c>
      <c r="P93" s="84">
        <f t="shared" si="15"/>
        <v>0</v>
      </c>
      <c r="Q93" s="110">
        <f t="shared" si="15"/>
        <v>0</v>
      </c>
      <c r="R93" s="110">
        <f t="shared" si="15"/>
        <v>0</v>
      </c>
      <c r="S93" s="110">
        <f t="shared" si="15"/>
        <v>0</v>
      </c>
      <c r="T93" s="110">
        <f t="shared" si="15"/>
        <v>0</v>
      </c>
      <c r="U93" s="110">
        <f t="shared" si="15"/>
        <v>0</v>
      </c>
      <c r="V93" s="110">
        <f t="shared" si="15"/>
        <v>0</v>
      </c>
      <c r="W93" s="84">
        <f t="shared" si="15"/>
        <v>0</v>
      </c>
      <c r="X93" s="568">
        <f t="shared" si="15"/>
        <v>0</v>
      </c>
      <c r="Y93" s="568">
        <f t="shared" si="15"/>
        <v>0</v>
      </c>
      <c r="Z93" s="568">
        <f t="shared" si="15"/>
        <v>0</v>
      </c>
      <c r="AA93" s="568">
        <f t="shared" si="15"/>
        <v>0</v>
      </c>
      <c r="AB93" s="568">
        <f t="shared" si="15"/>
        <v>0</v>
      </c>
      <c r="AC93" s="568">
        <f t="shared" si="15"/>
        <v>0</v>
      </c>
      <c r="AD93" s="568">
        <f t="shared" si="15"/>
        <v>0</v>
      </c>
      <c r="AE93" s="568">
        <f t="shared" si="15"/>
        <v>0</v>
      </c>
      <c r="AF93" s="568">
        <f t="shared" si="15"/>
        <v>0</v>
      </c>
      <c r="AG93" s="568">
        <f t="shared" si="15"/>
        <v>0</v>
      </c>
      <c r="AH93" s="568">
        <f t="shared" si="15"/>
        <v>0</v>
      </c>
      <c r="AI93" s="568">
        <f t="shared" si="15"/>
        <v>0</v>
      </c>
      <c r="AJ93" s="568">
        <f t="shared" si="15"/>
        <v>0</v>
      </c>
      <c r="AK93" s="568">
        <f t="shared" si="15"/>
        <v>0</v>
      </c>
      <c r="AL93" s="568">
        <f t="shared" si="15"/>
        <v>0</v>
      </c>
      <c r="AM93" s="568">
        <f t="shared" si="15"/>
        <v>0</v>
      </c>
      <c r="AN93" s="568">
        <f t="shared" si="15"/>
        <v>0</v>
      </c>
      <c r="AO93" s="568">
        <f t="shared" si="15"/>
        <v>0</v>
      </c>
      <c r="AP93" s="568">
        <f t="shared" si="15"/>
        <v>0</v>
      </c>
      <c r="AQ93" s="75">
        <f t="shared" si="15"/>
        <v>0</v>
      </c>
      <c r="AR93" s="75">
        <f t="shared" si="15"/>
        <v>0</v>
      </c>
      <c r="AS93" s="75">
        <f t="shared" si="15"/>
        <v>0</v>
      </c>
      <c r="AV93" s="569">
        <f>+SUM(D93:AS93)-X99</f>
        <v>0</v>
      </c>
    </row>
    <row r="94" spans="3:49" ht="13.5" customHeight="1">
      <c r="C94" s="77" t="s">
        <v>115</v>
      </c>
      <c r="D94" s="85">
        <f t="shared" ref="D94:S95" si="16">D34+D75</f>
        <v>0</v>
      </c>
      <c r="E94" s="85">
        <f t="shared" si="16"/>
        <v>0</v>
      </c>
      <c r="F94" s="85">
        <f t="shared" si="16"/>
        <v>0</v>
      </c>
      <c r="G94" s="85">
        <f t="shared" si="16"/>
        <v>0</v>
      </c>
      <c r="H94" s="85">
        <f t="shared" si="16"/>
        <v>0</v>
      </c>
      <c r="I94" s="85">
        <f t="shared" si="16"/>
        <v>0</v>
      </c>
      <c r="J94" s="85">
        <f t="shared" si="16"/>
        <v>0</v>
      </c>
      <c r="K94" s="85">
        <f t="shared" si="16"/>
        <v>0</v>
      </c>
      <c r="L94" s="85">
        <f t="shared" si="16"/>
        <v>0</v>
      </c>
      <c r="M94" s="85">
        <f t="shared" si="16"/>
        <v>0</v>
      </c>
      <c r="N94" s="85">
        <f t="shared" si="16"/>
        <v>0</v>
      </c>
      <c r="O94" s="85">
        <f t="shared" si="16"/>
        <v>0</v>
      </c>
      <c r="P94" s="85">
        <f t="shared" si="16"/>
        <v>0</v>
      </c>
      <c r="Q94" s="111">
        <f t="shared" si="16"/>
        <v>0</v>
      </c>
      <c r="R94" s="111">
        <f t="shared" si="16"/>
        <v>0</v>
      </c>
      <c r="S94" s="111">
        <f t="shared" si="16"/>
        <v>0</v>
      </c>
      <c r="T94" s="111">
        <f t="shared" si="15"/>
        <v>0</v>
      </c>
      <c r="U94" s="111">
        <f t="shared" si="15"/>
        <v>0</v>
      </c>
      <c r="V94" s="111">
        <f t="shared" si="15"/>
        <v>0</v>
      </c>
      <c r="W94" s="85">
        <f t="shared" si="15"/>
        <v>0</v>
      </c>
      <c r="X94" s="562">
        <f t="shared" si="15"/>
        <v>0</v>
      </c>
      <c r="Y94" s="562">
        <f t="shared" si="15"/>
        <v>0</v>
      </c>
      <c r="Z94" s="562">
        <f t="shared" si="15"/>
        <v>0</v>
      </c>
      <c r="AA94" s="562">
        <f t="shared" si="15"/>
        <v>0</v>
      </c>
      <c r="AB94" s="562">
        <f t="shared" si="15"/>
        <v>0</v>
      </c>
      <c r="AC94" s="562">
        <f t="shared" si="15"/>
        <v>0</v>
      </c>
      <c r="AD94" s="562">
        <f t="shared" si="15"/>
        <v>0</v>
      </c>
      <c r="AE94" s="562">
        <f t="shared" si="15"/>
        <v>0</v>
      </c>
      <c r="AF94" s="562">
        <f t="shared" si="15"/>
        <v>0</v>
      </c>
      <c r="AG94" s="562">
        <f t="shared" si="15"/>
        <v>0</v>
      </c>
      <c r="AH94" s="562">
        <f t="shared" si="15"/>
        <v>0</v>
      </c>
      <c r="AI94" s="562">
        <f t="shared" si="15"/>
        <v>0</v>
      </c>
      <c r="AJ94" s="562">
        <f t="shared" si="15"/>
        <v>0</v>
      </c>
      <c r="AK94" s="562">
        <f t="shared" si="15"/>
        <v>0</v>
      </c>
      <c r="AL94" s="562">
        <f t="shared" si="15"/>
        <v>0</v>
      </c>
      <c r="AM94" s="562">
        <f t="shared" si="15"/>
        <v>0</v>
      </c>
      <c r="AN94" s="562">
        <f t="shared" si="15"/>
        <v>0</v>
      </c>
      <c r="AO94" s="562">
        <f t="shared" si="15"/>
        <v>0</v>
      </c>
      <c r="AP94" s="562">
        <f t="shared" si="15"/>
        <v>0</v>
      </c>
      <c r="AQ94" s="37">
        <f t="shared" si="15"/>
        <v>0</v>
      </c>
      <c r="AR94" s="37">
        <f t="shared" si="15"/>
        <v>0</v>
      </c>
      <c r="AS94" s="37">
        <f t="shared" si="15"/>
        <v>0</v>
      </c>
      <c r="AV94" s="569">
        <f t="shared" ref="AV94:AV96" si="17">+SUM(D94:AS94)-X100</f>
        <v>0</v>
      </c>
    </row>
    <row r="95" spans="3:49" ht="13.5" customHeight="1">
      <c r="C95" s="77" t="s">
        <v>116</v>
      </c>
      <c r="D95" s="85">
        <f t="shared" si="16"/>
        <v>0</v>
      </c>
      <c r="E95" s="85">
        <f t="shared" si="15"/>
        <v>0</v>
      </c>
      <c r="F95" s="85">
        <f t="shared" si="15"/>
        <v>0</v>
      </c>
      <c r="G95" s="85">
        <f t="shared" si="15"/>
        <v>0</v>
      </c>
      <c r="H95" s="85">
        <f t="shared" si="15"/>
        <v>0</v>
      </c>
      <c r="I95" s="85">
        <f t="shared" si="15"/>
        <v>0</v>
      </c>
      <c r="J95" s="85">
        <f t="shared" si="15"/>
        <v>0</v>
      </c>
      <c r="K95" s="85">
        <f t="shared" si="15"/>
        <v>0</v>
      </c>
      <c r="L95" s="85">
        <f t="shared" si="15"/>
        <v>0</v>
      </c>
      <c r="M95" s="85">
        <f t="shared" si="15"/>
        <v>0</v>
      </c>
      <c r="N95" s="85">
        <f t="shared" si="15"/>
        <v>0</v>
      </c>
      <c r="O95" s="85">
        <f t="shared" si="15"/>
        <v>0</v>
      </c>
      <c r="P95" s="85">
        <f t="shared" si="15"/>
        <v>0</v>
      </c>
      <c r="Q95" s="111">
        <f t="shared" si="15"/>
        <v>0</v>
      </c>
      <c r="R95" s="111">
        <f t="shared" si="15"/>
        <v>0</v>
      </c>
      <c r="S95" s="111">
        <f t="shared" si="15"/>
        <v>0</v>
      </c>
      <c r="T95" s="111">
        <f t="shared" si="15"/>
        <v>0</v>
      </c>
      <c r="U95" s="111">
        <f t="shared" si="15"/>
        <v>0</v>
      </c>
      <c r="V95" s="111">
        <f t="shared" si="15"/>
        <v>0</v>
      </c>
      <c r="W95" s="85">
        <f t="shared" si="15"/>
        <v>0</v>
      </c>
      <c r="X95" s="562">
        <f t="shared" si="15"/>
        <v>0</v>
      </c>
      <c r="Y95" s="562">
        <f t="shared" si="15"/>
        <v>0</v>
      </c>
      <c r="Z95" s="562">
        <f t="shared" si="15"/>
        <v>0</v>
      </c>
      <c r="AA95" s="562">
        <f t="shared" si="15"/>
        <v>0</v>
      </c>
      <c r="AB95" s="562">
        <f t="shared" si="15"/>
        <v>0</v>
      </c>
      <c r="AC95" s="562">
        <f t="shared" si="15"/>
        <v>0</v>
      </c>
      <c r="AD95" s="562">
        <f t="shared" si="15"/>
        <v>0</v>
      </c>
      <c r="AE95" s="562">
        <f t="shared" si="15"/>
        <v>0</v>
      </c>
      <c r="AF95" s="562">
        <f t="shared" si="15"/>
        <v>0</v>
      </c>
      <c r="AG95" s="562">
        <f t="shared" si="15"/>
        <v>0</v>
      </c>
      <c r="AH95" s="562">
        <f t="shared" si="15"/>
        <v>0</v>
      </c>
      <c r="AI95" s="562">
        <f t="shared" si="15"/>
        <v>0</v>
      </c>
      <c r="AJ95" s="562">
        <f t="shared" si="15"/>
        <v>0</v>
      </c>
      <c r="AK95" s="562">
        <f t="shared" si="15"/>
        <v>0</v>
      </c>
      <c r="AL95" s="562">
        <f t="shared" si="15"/>
        <v>0</v>
      </c>
      <c r="AM95" s="562">
        <f t="shared" si="15"/>
        <v>0</v>
      </c>
      <c r="AN95" s="562">
        <f t="shared" si="15"/>
        <v>0</v>
      </c>
      <c r="AO95" s="562">
        <f t="shared" si="15"/>
        <v>0</v>
      </c>
      <c r="AP95" s="562">
        <f t="shared" si="15"/>
        <v>0</v>
      </c>
      <c r="AQ95" s="37">
        <f t="shared" si="15"/>
        <v>0</v>
      </c>
      <c r="AR95" s="37">
        <f t="shared" si="15"/>
        <v>0</v>
      </c>
      <c r="AS95" s="37">
        <f t="shared" si="15"/>
        <v>0</v>
      </c>
      <c r="AV95" s="569">
        <f t="shared" si="17"/>
        <v>0</v>
      </c>
    </row>
    <row r="96" spans="3:49" ht="13.5" customHeight="1">
      <c r="C96" s="77" t="s">
        <v>107</v>
      </c>
      <c r="D96" s="562">
        <f t="shared" ref="D96" si="18">SUM(D93:D95)</f>
        <v>0</v>
      </c>
      <c r="E96" s="562">
        <f t="shared" ref="E96:AS96" si="19">SUM(E93:E95)</f>
        <v>0</v>
      </c>
      <c r="F96" s="562">
        <f t="shared" si="19"/>
        <v>0</v>
      </c>
      <c r="G96" s="562">
        <f t="shared" si="19"/>
        <v>0</v>
      </c>
      <c r="H96" s="562">
        <f t="shared" si="19"/>
        <v>0</v>
      </c>
      <c r="I96" s="562">
        <f t="shared" si="19"/>
        <v>0</v>
      </c>
      <c r="J96" s="562">
        <f t="shared" si="19"/>
        <v>0</v>
      </c>
      <c r="K96" s="562">
        <f t="shared" si="19"/>
        <v>0</v>
      </c>
      <c r="L96" s="562">
        <f t="shared" si="19"/>
        <v>0</v>
      </c>
      <c r="M96" s="562">
        <f t="shared" si="19"/>
        <v>0</v>
      </c>
      <c r="N96" s="562">
        <f t="shared" si="19"/>
        <v>0</v>
      </c>
      <c r="O96" s="562">
        <f t="shared" si="19"/>
        <v>0</v>
      </c>
      <c r="P96" s="562">
        <f t="shared" si="19"/>
        <v>0</v>
      </c>
      <c r="Q96" s="563">
        <f t="shared" si="19"/>
        <v>0</v>
      </c>
      <c r="R96" s="563">
        <f t="shared" si="19"/>
        <v>0</v>
      </c>
      <c r="S96" s="563">
        <f t="shared" si="19"/>
        <v>0</v>
      </c>
      <c r="T96" s="563">
        <f t="shared" si="19"/>
        <v>0</v>
      </c>
      <c r="U96" s="563">
        <f t="shared" si="19"/>
        <v>0</v>
      </c>
      <c r="V96" s="563">
        <f t="shared" si="19"/>
        <v>0</v>
      </c>
      <c r="W96" s="562">
        <f t="shared" si="19"/>
        <v>0</v>
      </c>
      <c r="X96" s="564">
        <f t="shared" si="19"/>
        <v>0</v>
      </c>
      <c r="Y96" s="564">
        <f t="shared" si="19"/>
        <v>0</v>
      </c>
      <c r="Z96" s="564">
        <f t="shared" si="19"/>
        <v>0</v>
      </c>
      <c r="AA96" s="564">
        <f t="shared" si="19"/>
        <v>0</v>
      </c>
      <c r="AB96" s="564">
        <f t="shared" si="19"/>
        <v>0</v>
      </c>
      <c r="AC96" s="564">
        <f t="shared" si="19"/>
        <v>0</v>
      </c>
      <c r="AD96" s="564">
        <f t="shared" si="19"/>
        <v>0</v>
      </c>
      <c r="AE96" s="564">
        <f t="shared" si="19"/>
        <v>0</v>
      </c>
      <c r="AF96" s="564">
        <f t="shared" si="19"/>
        <v>0</v>
      </c>
      <c r="AG96" s="564">
        <f t="shared" si="19"/>
        <v>0</v>
      </c>
      <c r="AH96" s="564">
        <f t="shared" si="19"/>
        <v>0</v>
      </c>
      <c r="AI96" s="564">
        <f t="shared" si="19"/>
        <v>0</v>
      </c>
      <c r="AJ96" s="564">
        <f t="shared" si="19"/>
        <v>0</v>
      </c>
      <c r="AK96" s="564">
        <f t="shared" si="19"/>
        <v>0</v>
      </c>
      <c r="AL96" s="564">
        <f t="shared" si="19"/>
        <v>0</v>
      </c>
      <c r="AM96" s="564">
        <f t="shared" si="19"/>
        <v>0</v>
      </c>
      <c r="AN96" s="564">
        <f t="shared" si="19"/>
        <v>0</v>
      </c>
      <c r="AO96" s="564">
        <f t="shared" si="19"/>
        <v>0</v>
      </c>
      <c r="AP96" s="564">
        <f t="shared" si="19"/>
        <v>0</v>
      </c>
      <c r="AQ96" s="41">
        <f t="shared" si="19"/>
        <v>0</v>
      </c>
      <c r="AR96" s="41">
        <f t="shared" si="19"/>
        <v>0</v>
      </c>
      <c r="AS96" s="41">
        <f t="shared" si="19"/>
        <v>0</v>
      </c>
      <c r="AV96" s="569">
        <f t="shared" si="17"/>
        <v>0</v>
      </c>
    </row>
    <row r="97" spans="3:44">
      <c r="C97" s="47"/>
      <c r="D97" s="545">
        <f t="array" ref="D97:W98">+Z91:AS92</f>
        <v>23</v>
      </c>
      <c r="E97" s="545">
        <v>24</v>
      </c>
      <c r="F97" s="545">
        <v>25</v>
      </c>
      <c r="G97" s="545">
        <v>26</v>
      </c>
      <c r="H97" s="545">
        <v>27</v>
      </c>
      <c r="I97" s="545">
        <v>28</v>
      </c>
      <c r="J97" s="545">
        <v>29</v>
      </c>
      <c r="K97" s="545">
        <v>30</v>
      </c>
      <c r="L97" s="545">
        <v>31</v>
      </c>
      <c r="M97" s="545">
        <v>32</v>
      </c>
      <c r="N97" s="545">
        <v>33</v>
      </c>
      <c r="O97" s="545">
        <v>34</v>
      </c>
      <c r="P97" s="545">
        <v>35</v>
      </c>
      <c r="Q97" s="545">
        <v>36</v>
      </c>
      <c r="R97" s="545">
        <v>37</v>
      </c>
      <c r="S97" s="545">
        <v>38</v>
      </c>
      <c r="T97" s="545">
        <v>39</v>
      </c>
      <c r="U97" s="545">
        <v>40</v>
      </c>
      <c r="V97" s="545">
        <v>41</v>
      </c>
      <c r="W97" s="545">
        <v>42</v>
      </c>
      <c r="X97" s="545"/>
      <c r="Y97" s="31"/>
      <c r="Z97" s="94"/>
      <c r="AA97" s="94" t="s">
        <v>674</v>
      </c>
      <c r="AB97" s="31"/>
      <c r="AC97" s="31"/>
      <c r="AD97" s="31"/>
      <c r="AE97" s="31"/>
      <c r="AF97" s="31"/>
      <c r="AG97" s="31"/>
      <c r="AH97" s="31"/>
      <c r="AI97" s="31"/>
      <c r="AJ97" s="31"/>
      <c r="AK97" s="31"/>
      <c r="AL97" s="31"/>
      <c r="AM97" s="31"/>
      <c r="AN97" s="31"/>
      <c r="AO97" s="31"/>
      <c r="AP97" s="31"/>
      <c r="AQ97" s="31"/>
      <c r="AR97" s="31"/>
    </row>
    <row r="98" spans="3:44" ht="54">
      <c r="C98" s="73" t="s">
        <v>56</v>
      </c>
      <c r="D98" s="546" t="str">
        <v>建設　　　　　　　　</v>
      </c>
      <c r="E98" s="546" t="str">
        <v>電力・ガス・熱供給</v>
      </c>
      <c r="F98" s="546" t="str">
        <v>水道</v>
      </c>
      <c r="G98" s="546" t="str">
        <v>廃棄物処理</v>
      </c>
      <c r="H98" s="546" t="str">
        <v>商業　　　　　　　　</v>
      </c>
      <c r="I98" s="546" t="str">
        <v>金融・保険　　　　　</v>
      </c>
      <c r="J98" s="546" t="str">
        <v>不動産　　　　　　　</v>
      </c>
      <c r="K98" s="546" t="str">
        <v>運輸・郵便　　　</v>
      </c>
      <c r="L98" s="546" t="str">
        <v>情報通信</v>
      </c>
      <c r="M98" s="546" t="str">
        <v>公務　　　　　　　　</v>
      </c>
      <c r="N98" s="546" t="str">
        <v>教育・研究　　　　　</v>
      </c>
      <c r="O98" s="546" t="str">
        <v>医療・福祉</v>
      </c>
      <c r="P98" s="546" t="str">
        <v>その他の非営利団体サービス</v>
      </c>
      <c r="Q98" s="546" t="str">
        <v>対事業所サービス</v>
      </c>
      <c r="R98" s="546" t="str">
        <v>宿泊業</v>
      </c>
      <c r="S98" s="546" t="str">
        <v>飲食サービス</v>
      </c>
      <c r="T98" s="546" t="str">
        <v>娯楽サービス</v>
      </c>
      <c r="U98" s="546" t="str">
        <v>対個人サービス</v>
      </c>
      <c r="V98" s="546" t="str">
        <v>事務用品</v>
      </c>
      <c r="W98" s="546" t="str">
        <v>分類不明</v>
      </c>
      <c r="X98" s="546" t="s">
        <v>90</v>
      </c>
      <c r="Y98" s="31"/>
      <c r="Z98" s="94"/>
      <c r="AA98" s="94" t="s">
        <v>674</v>
      </c>
      <c r="AB98" s="31"/>
      <c r="AC98" s="31"/>
      <c r="AD98" s="31"/>
      <c r="AE98" s="31"/>
      <c r="AF98" s="31"/>
      <c r="AG98" s="31"/>
      <c r="AH98" s="31"/>
      <c r="AI98" s="31"/>
      <c r="AJ98" s="31"/>
      <c r="AK98" s="31"/>
      <c r="AL98" s="31"/>
      <c r="AM98" s="31"/>
      <c r="AN98" s="31"/>
      <c r="AO98" s="31"/>
      <c r="AP98" s="31"/>
      <c r="AQ98" s="31"/>
      <c r="AR98" s="31"/>
    </row>
    <row r="99" spans="3:44" ht="13.5" customHeight="1">
      <c r="C99" s="74" t="s">
        <v>114</v>
      </c>
      <c r="D99" s="568">
        <f t="array" ref="D99:W102">+Z93:AS96</f>
        <v>0</v>
      </c>
      <c r="E99" s="568">
        <v>0</v>
      </c>
      <c r="F99" s="568">
        <v>0</v>
      </c>
      <c r="G99" s="568">
        <v>0</v>
      </c>
      <c r="H99" s="568">
        <v>0</v>
      </c>
      <c r="I99" s="568">
        <v>0</v>
      </c>
      <c r="J99" s="568">
        <v>0</v>
      </c>
      <c r="K99" s="568">
        <v>0</v>
      </c>
      <c r="L99" s="568">
        <v>0</v>
      </c>
      <c r="M99" s="568">
        <v>0</v>
      </c>
      <c r="N99" s="568">
        <v>0</v>
      </c>
      <c r="O99" s="568">
        <v>0</v>
      </c>
      <c r="P99" s="568">
        <v>0</v>
      </c>
      <c r="Q99" s="574">
        <v>0</v>
      </c>
      <c r="R99" s="574">
        <v>0</v>
      </c>
      <c r="S99" s="574">
        <v>0</v>
      </c>
      <c r="T99" s="574">
        <v>0</v>
      </c>
      <c r="U99" s="574">
        <v>0</v>
      </c>
      <c r="V99" s="574">
        <v>0</v>
      </c>
      <c r="W99" s="568">
        <v>0</v>
      </c>
      <c r="X99" s="568">
        <f>SUM(D93:Y93,D99:W99)</f>
        <v>0</v>
      </c>
      <c r="Y99" s="31"/>
      <c r="Z99" s="94"/>
      <c r="AA99" s="94">
        <f>+AV93</f>
        <v>0</v>
      </c>
      <c r="AB99" s="31"/>
      <c r="AC99" s="31"/>
      <c r="AD99" s="31"/>
      <c r="AE99" s="31"/>
      <c r="AF99" s="31"/>
      <c r="AG99" s="31"/>
      <c r="AH99" s="31"/>
      <c r="AI99" s="31"/>
      <c r="AJ99" s="31"/>
      <c r="AK99" s="31"/>
      <c r="AL99" s="31"/>
      <c r="AM99" s="31"/>
      <c r="AN99" s="31"/>
      <c r="AO99" s="31"/>
      <c r="AP99" s="31"/>
      <c r="AQ99" s="31"/>
      <c r="AR99" s="31"/>
    </row>
    <row r="100" spans="3:44" ht="13.5" customHeight="1">
      <c r="C100" s="77" t="s">
        <v>115</v>
      </c>
      <c r="D100" s="563">
        <v>0</v>
      </c>
      <c r="E100" s="563">
        <v>0</v>
      </c>
      <c r="F100" s="563">
        <v>0</v>
      </c>
      <c r="G100" s="563">
        <v>0</v>
      </c>
      <c r="H100" s="563">
        <v>0</v>
      </c>
      <c r="I100" s="563">
        <v>0</v>
      </c>
      <c r="J100" s="563">
        <v>0</v>
      </c>
      <c r="K100" s="563">
        <v>0</v>
      </c>
      <c r="L100" s="563">
        <v>0</v>
      </c>
      <c r="M100" s="563">
        <v>0</v>
      </c>
      <c r="N100" s="563">
        <v>0</v>
      </c>
      <c r="O100" s="563">
        <v>0</v>
      </c>
      <c r="P100" s="563">
        <v>0</v>
      </c>
      <c r="Q100" s="563">
        <v>0</v>
      </c>
      <c r="R100" s="563">
        <v>0</v>
      </c>
      <c r="S100" s="563">
        <v>0</v>
      </c>
      <c r="T100" s="563">
        <v>0</v>
      </c>
      <c r="U100" s="563">
        <v>0</v>
      </c>
      <c r="V100" s="563">
        <v>0</v>
      </c>
      <c r="W100" s="562">
        <v>0</v>
      </c>
      <c r="X100" s="562">
        <f>SUM(D94:Y94,D100:W100)</f>
        <v>0</v>
      </c>
      <c r="Y100" s="31"/>
      <c r="Z100" s="94"/>
      <c r="AA100" s="94">
        <f>+AV94</f>
        <v>0</v>
      </c>
      <c r="AB100" s="31"/>
      <c r="AC100" s="31"/>
      <c r="AD100" s="31"/>
      <c r="AE100" s="31"/>
      <c r="AF100" s="31"/>
      <c r="AG100" s="31"/>
      <c r="AH100" s="31"/>
      <c r="AI100" s="31"/>
      <c r="AJ100" s="31"/>
      <c r="AK100" s="31"/>
      <c r="AL100" s="31"/>
      <c r="AM100" s="31"/>
      <c r="AN100" s="31"/>
      <c r="AO100" s="31"/>
      <c r="AP100" s="31"/>
      <c r="AQ100" s="31"/>
      <c r="AR100" s="31"/>
    </row>
    <row r="101" spans="3:44" ht="13.5" customHeight="1">
      <c r="C101" s="77" t="s">
        <v>116</v>
      </c>
      <c r="D101" s="562">
        <v>0</v>
      </c>
      <c r="E101" s="562">
        <v>0</v>
      </c>
      <c r="F101" s="562">
        <v>0</v>
      </c>
      <c r="G101" s="562">
        <v>0</v>
      </c>
      <c r="H101" s="562">
        <v>0</v>
      </c>
      <c r="I101" s="562">
        <v>0</v>
      </c>
      <c r="J101" s="562">
        <v>0</v>
      </c>
      <c r="K101" s="562">
        <v>0</v>
      </c>
      <c r="L101" s="562">
        <v>0</v>
      </c>
      <c r="M101" s="562">
        <v>0</v>
      </c>
      <c r="N101" s="562">
        <v>0</v>
      </c>
      <c r="O101" s="562">
        <v>0</v>
      </c>
      <c r="P101" s="562">
        <v>0</v>
      </c>
      <c r="Q101" s="563">
        <v>0</v>
      </c>
      <c r="R101" s="563">
        <v>0</v>
      </c>
      <c r="S101" s="563">
        <v>0</v>
      </c>
      <c r="T101" s="563">
        <v>0</v>
      </c>
      <c r="U101" s="563">
        <v>0</v>
      </c>
      <c r="V101" s="563">
        <v>0</v>
      </c>
      <c r="W101" s="562">
        <v>0</v>
      </c>
      <c r="X101" s="562">
        <f>SUM(D95:Y95,D101:W101)</f>
        <v>0</v>
      </c>
      <c r="Y101" s="31"/>
      <c r="Z101" s="94"/>
      <c r="AA101" s="94">
        <f>+AV95</f>
        <v>0</v>
      </c>
      <c r="AB101" s="31"/>
      <c r="AC101" s="31"/>
      <c r="AD101" s="31"/>
      <c r="AE101" s="31"/>
      <c r="AF101" s="31"/>
      <c r="AG101" s="31"/>
      <c r="AH101" s="31"/>
      <c r="AI101" s="31"/>
      <c r="AJ101" s="31"/>
      <c r="AK101" s="31"/>
      <c r="AL101" s="31"/>
      <c r="AM101" s="31"/>
      <c r="AN101" s="31"/>
      <c r="AO101" s="31"/>
      <c r="AP101" s="31"/>
      <c r="AQ101" s="31"/>
      <c r="AR101" s="31"/>
    </row>
    <row r="102" spans="3:44" ht="13.5" customHeight="1">
      <c r="C102" s="79" t="s">
        <v>107</v>
      </c>
      <c r="D102" s="564">
        <v>0</v>
      </c>
      <c r="E102" s="564">
        <v>0</v>
      </c>
      <c r="F102" s="564">
        <v>0</v>
      </c>
      <c r="G102" s="564">
        <v>0</v>
      </c>
      <c r="H102" s="564">
        <v>0</v>
      </c>
      <c r="I102" s="564">
        <v>0</v>
      </c>
      <c r="J102" s="564">
        <v>0</v>
      </c>
      <c r="K102" s="564">
        <v>0</v>
      </c>
      <c r="L102" s="564">
        <v>0</v>
      </c>
      <c r="M102" s="564">
        <v>0</v>
      </c>
      <c r="N102" s="564">
        <v>0</v>
      </c>
      <c r="O102" s="564">
        <v>0</v>
      </c>
      <c r="P102" s="564">
        <v>0</v>
      </c>
      <c r="Q102" s="564">
        <v>0</v>
      </c>
      <c r="R102" s="564">
        <v>0</v>
      </c>
      <c r="S102" s="564">
        <v>0</v>
      </c>
      <c r="T102" s="564">
        <v>0</v>
      </c>
      <c r="U102" s="564">
        <v>0</v>
      </c>
      <c r="V102" s="564">
        <v>0</v>
      </c>
      <c r="W102" s="564">
        <v>0</v>
      </c>
      <c r="X102" s="564">
        <f>SUM(D96:Y96,D102:W102)</f>
        <v>0</v>
      </c>
      <c r="Y102" s="31"/>
      <c r="Z102" s="94"/>
      <c r="AA102" s="94">
        <f>+AV96</f>
        <v>0</v>
      </c>
      <c r="AB102" s="31"/>
      <c r="AC102" s="31"/>
      <c r="AD102" s="31"/>
      <c r="AE102" s="31"/>
      <c r="AF102" s="31"/>
      <c r="AG102" s="31"/>
      <c r="AH102" s="31"/>
      <c r="AI102" s="31"/>
      <c r="AJ102" s="31"/>
      <c r="AK102" s="31"/>
      <c r="AL102" s="31"/>
      <c r="AM102" s="31"/>
      <c r="AN102" s="31"/>
      <c r="AO102" s="31"/>
      <c r="AP102" s="31"/>
      <c r="AQ102" s="31"/>
      <c r="AR102" s="31"/>
    </row>
    <row r="103" spans="3:44" ht="10.7" customHeight="1">
      <c r="X103" s="50"/>
      <c r="Y103" s="31"/>
      <c r="Z103" s="31"/>
      <c r="AA103" s="31"/>
      <c r="AB103" s="31"/>
      <c r="AC103" s="31"/>
      <c r="AD103" s="31"/>
      <c r="AE103" s="31"/>
      <c r="AF103" s="31"/>
      <c r="AG103" s="31"/>
      <c r="AH103" s="31"/>
      <c r="AI103" s="31"/>
      <c r="AJ103" s="31"/>
      <c r="AK103" s="31"/>
      <c r="AL103" s="31"/>
      <c r="AM103" s="31"/>
      <c r="AN103" s="31"/>
      <c r="AO103" s="31"/>
      <c r="AP103" s="31"/>
      <c r="AQ103" s="31"/>
      <c r="AR103" s="31"/>
    </row>
    <row r="104" spans="3:44" ht="13.5" customHeight="1">
      <c r="X104" s="50"/>
      <c r="Y104" s="31"/>
      <c r="Z104" s="31"/>
      <c r="AA104" s="31"/>
      <c r="AB104" s="31"/>
      <c r="AC104" s="31"/>
      <c r="AD104" s="31"/>
      <c r="AE104" s="31"/>
      <c r="AF104" s="31"/>
      <c r="AG104" s="31"/>
      <c r="AH104" s="31"/>
      <c r="AI104" s="31"/>
      <c r="AJ104" s="31"/>
      <c r="AK104" s="31"/>
      <c r="AL104" s="31"/>
      <c r="AM104" s="31"/>
      <c r="AN104" s="31"/>
      <c r="AO104" s="31"/>
      <c r="AP104" s="31"/>
      <c r="AQ104" s="31"/>
      <c r="AR104" s="31"/>
    </row>
    <row r="105" spans="3:44" ht="13.5" customHeight="1">
      <c r="X105" s="50"/>
      <c r="Y105" s="31"/>
      <c r="Z105" s="31"/>
      <c r="AA105" s="31"/>
      <c r="AB105" s="31"/>
      <c r="AC105" s="31"/>
      <c r="AD105" s="31"/>
      <c r="AE105" s="31"/>
      <c r="AF105" s="31"/>
      <c r="AG105" s="31"/>
      <c r="AH105" s="31"/>
      <c r="AI105" s="31"/>
      <c r="AJ105" s="31"/>
      <c r="AK105" s="31"/>
      <c r="AL105" s="31"/>
      <c r="AM105" s="31"/>
      <c r="AN105" s="31"/>
      <c r="AO105" s="31"/>
      <c r="AP105" s="31"/>
      <c r="AQ105" s="31"/>
      <c r="AR105" s="31"/>
    </row>
    <row r="106" spans="3:44" ht="13.5" customHeight="1">
      <c r="X106" s="50"/>
      <c r="Y106" s="31"/>
      <c r="Z106" s="31"/>
      <c r="AA106" s="31"/>
      <c r="AB106" s="31"/>
      <c r="AC106" s="31"/>
      <c r="AD106" s="31"/>
      <c r="AE106" s="31"/>
      <c r="AF106" s="31"/>
      <c r="AG106" s="31"/>
      <c r="AH106" s="31"/>
      <c r="AI106" s="31"/>
      <c r="AJ106" s="31"/>
      <c r="AK106" s="31"/>
      <c r="AL106" s="31"/>
      <c r="AM106" s="31"/>
      <c r="AN106" s="31"/>
      <c r="AO106" s="31"/>
      <c r="AP106" s="31"/>
      <c r="AQ106" s="31"/>
      <c r="AR106" s="31"/>
    </row>
    <row r="107" spans="3:44" ht="13.5" customHeight="1">
      <c r="X107" s="50"/>
      <c r="Y107" s="31"/>
      <c r="Z107" s="31"/>
      <c r="AA107" s="31"/>
      <c r="AB107" s="31"/>
      <c r="AC107" s="31"/>
      <c r="AD107" s="31"/>
      <c r="AE107" s="31"/>
      <c r="AF107" s="31"/>
      <c r="AG107" s="31"/>
      <c r="AH107" s="31"/>
      <c r="AI107" s="31"/>
      <c r="AJ107" s="31"/>
      <c r="AK107" s="31"/>
      <c r="AL107" s="31"/>
      <c r="AM107" s="31"/>
      <c r="AN107" s="31"/>
      <c r="AO107" s="31"/>
      <c r="AP107" s="31"/>
      <c r="AQ107" s="31"/>
      <c r="AR107" s="31"/>
    </row>
    <row r="108" spans="3:44" ht="13.5" customHeight="1">
      <c r="X108" s="50"/>
      <c r="Y108" s="31"/>
      <c r="Z108" s="31"/>
      <c r="AA108" s="31"/>
      <c r="AB108" s="31"/>
      <c r="AC108" s="31"/>
      <c r="AD108" s="31"/>
      <c r="AE108" s="31"/>
      <c r="AF108" s="31"/>
      <c r="AG108" s="31"/>
      <c r="AH108" s="31"/>
      <c r="AI108" s="31"/>
      <c r="AJ108" s="31"/>
      <c r="AK108" s="31"/>
      <c r="AL108" s="31"/>
      <c r="AM108" s="31"/>
      <c r="AN108" s="31"/>
      <c r="AO108" s="31"/>
      <c r="AP108" s="31"/>
      <c r="AQ108" s="31"/>
      <c r="AR108" s="31"/>
    </row>
    <row r="109" spans="3:44" ht="13.5" customHeight="1">
      <c r="X109" s="50"/>
      <c r="Y109" s="31"/>
      <c r="Z109" s="31"/>
      <c r="AA109" s="31"/>
      <c r="AB109" s="31"/>
      <c r="AC109" s="31"/>
      <c r="AD109" s="31"/>
      <c r="AE109" s="31"/>
      <c r="AF109" s="31"/>
      <c r="AG109" s="31"/>
      <c r="AH109" s="31"/>
      <c r="AI109" s="31"/>
      <c r="AJ109" s="31"/>
      <c r="AK109" s="31"/>
      <c r="AL109" s="31"/>
      <c r="AM109" s="31"/>
      <c r="AN109" s="31"/>
      <c r="AO109" s="31"/>
      <c r="AP109" s="31"/>
      <c r="AQ109" s="31"/>
      <c r="AR109" s="31"/>
    </row>
    <row r="110" spans="3:44" ht="13.5" customHeight="1">
      <c r="X110" s="50"/>
      <c r="Y110" s="31"/>
      <c r="Z110" s="31"/>
      <c r="AA110" s="31"/>
      <c r="AB110" s="31"/>
      <c r="AC110" s="31"/>
      <c r="AD110" s="31"/>
      <c r="AE110" s="31"/>
      <c r="AF110" s="31"/>
      <c r="AG110" s="31"/>
      <c r="AH110" s="31"/>
      <c r="AI110" s="31"/>
      <c r="AJ110" s="31"/>
      <c r="AK110" s="31"/>
      <c r="AL110" s="31"/>
      <c r="AM110" s="31"/>
      <c r="AN110" s="31"/>
      <c r="AO110" s="31"/>
      <c r="AP110" s="31"/>
      <c r="AQ110" s="31"/>
      <c r="AR110" s="31"/>
    </row>
    <row r="111" spans="3:44" ht="13.5" customHeight="1">
      <c r="X111" s="50"/>
      <c r="Y111" s="31"/>
      <c r="Z111" s="31"/>
      <c r="AA111" s="31"/>
      <c r="AB111" s="31"/>
      <c r="AC111" s="31"/>
      <c r="AD111" s="31"/>
      <c r="AE111" s="31"/>
      <c r="AF111" s="31"/>
      <c r="AG111" s="31"/>
      <c r="AH111" s="31"/>
      <c r="AI111" s="31"/>
      <c r="AJ111" s="31"/>
      <c r="AK111" s="31"/>
      <c r="AL111" s="31"/>
      <c r="AM111" s="31"/>
      <c r="AN111" s="31"/>
      <c r="AO111" s="31"/>
      <c r="AP111" s="31"/>
      <c r="AQ111" s="31"/>
      <c r="AR111" s="31"/>
    </row>
    <row r="112" spans="3:44" ht="13.5" customHeight="1">
      <c r="X112" s="50"/>
      <c r="Y112" s="31"/>
      <c r="Z112" s="31"/>
      <c r="AA112" s="31"/>
      <c r="AB112" s="31"/>
      <c r="AC112" s="31"/>
      <c r="AD112" s="31"/>
      <c r="AE112" s="31"/>
      <c r="AF112" s="31"/>
      <c r="AG112" s="31"/>
      <c r="AH112" s="31"/>
      <c r="AI112" s="31"/>
      <c r="AJ112" s="31"/>
      <c r="AK112" s="31"/>
      <c r="AL112" s="31"/>
      <c r="AM112" s="31"/>
      <c r="AN112" s="31"/>
      <c r="AO112" s="31"/>
      <c r="AP112" s="31"/>
      <c r="AQ112" s="31"/>
      <c r="AR112" s="31"/>
    </row>
    <row r="113" spans="3:49" ht="13.5" customHeight="1">
      <c r="X113" s="50"/>
      <c r="Y113" s="31"/>
      <c r="Z113" s="31"/>
      <c r="AA113" s="31"/>
      <c r="AB113" s="31"/>
      <c r="AC113" s="31"/>
      <c r="AD113" s="31"/>
      <c r="AE113" s="31"/>
      <c r="AF113" s="31"/>
      <c r="AG113" s="31"/>
      <c r="AH113" s="31"/>
      <c r="AI113" s="31"/>
      <c r="AJ113" s="31"/>
      <c r="AK113" s="31"/>
      <c r="AL113" s="31"/>
      <c r="AM113" s="31"/>
      <c r="AN113" s="31"/>
      <c r="AO113" s="31"/>
      <c r="AP113" s="31"/>
      <c r="AQ113" s="31"/>
      <c r="AR113" s="31"/>
    </row>
    <row r="114" spans="3:49" ht="13.5" customHeight="1">
      <c r="X114" s="50"/>
      <c r="Y114" s="31"/>
      <c r="Z114" s="31"/>
      <c r="AA114" s="31"/>
      <c r="AB114" s="31"/>
      <c r="AC114" s="31"/>
      <c r="AD114" s="31"/>
      <c r="AE114" s="31"/>
      <c r="AF114" s="31"/>
      <c r="AG114" s="31"/>
      <c r="AH114" s="31"/>
      <c r="AI114" s="31"/>
      <c r="AJ114" s="31"/>
      <c r="AK114" s="31"/>
      <c r="AL114" s="31"/>
      <c r="AM114" s="31"/>
      <c r="AN114" s="31"/>
      <c r="AO114" s="31"/>
      <c r="AP114" s="31"/>
      <c r="AQ114" s="31"/>
      <c r="AR114" s="31"/>
    </row>
    <row r="115" spans="3:49" ht="13.5" customHeight="1">
      <c r="X115" s="50"/>
      <c r="Y115" s="31"/>
      <c r="Z115" s="31"/>
      <c r="AA115" s="31"/>
      <c r="AB115" s="31"/>
      <c r="AC115" s="31"/>
      <c r="AD115" s="31"/>
      <c r="AE115" s="31"/>
      <c r="AF115" s="31"/>
      <c r="AG115" s="31"/>
      <c r="AH115" s="31"/>
      <c r="AI115" s="31"/>
      <c r="AJ115" s="31"/>
      <c r="AK115" s="31"/>
      <c r="AL115" s="31"/>
      <c r="AM115" s="31"/>
      <c r="AN115" s="31"/>
      <c r="AO115" s="31"/>
      <c r="AP115" s="31"/>
      <c r="AQ115" s="31"/>
      <c r="AR115" s="31"/>
    </row>
    <row r="116" spans="3:49" ht="13.5" customHeight="1">
      <c r="X116" s="50"/>
      <c r="Y116" s="31"/>
      <c r="Z116" s="31"/>
      <c r="AA116" s="31"/>
      <c r="AB116" s="31"/>
      <c r="AC116" s="31"/>
      <c r="AD116" s="31"/>
      <c r="AE116" s="31"/>
      <c r="AF116" s="31"/>
      <c r="AG116" s="31"/>
      <c r="AH116" s="31"/>
      <c r="AI116" s="31"/>
      <c r="AJ116" s="31"/>
      <c r="AK116" s="31"/>
      <c r="AL116" s="31"/>
      <c r="AM116" s="31"/>
      <c r="AN116" s="31"/>
      <c r="AO116" s="31"/>
      <c r="AP116" s="31"/>
      <c r="AQ116" s="31"/>
      <c r="AR116" s="31"/>
    </row>
    <row r="117" spans="3:49" ht="13.5" customHeight="1">
      <c r="X117" s="50"/>
      <c r="Y117" s="31"/>
      <c r="Z117" s="31"/>
      <c r="AA117" s="31"/>
      <c r="AB117" s="31"/>
      <c r="AC117" s="31"/>
      <c r="AD117" s="31"/>
      <c r="AE117" s="31"/>
      <c r="AF117" s="31"/>
      <c r="AG117" s="31"/>
      <c r="AH117" s="31"/>
      <c r="AI117" s="31"/>
      <c r="AJ117" s="31"/>
      <c r="AK117" s="31"/>
      <c r="AL117" s="31"/>
      <c r="AM117" s="31"/>
      <c r="AN117" s="31"/>
      <c r="AO117" s="31"/>
      <c r="AP117" s="31"/>
      <c r="AQ117" s="31"/>
      <c r="AR117" s="31"/>
    </row>
    <row r="118" spans="3:49" ht="13.5" customHeight="1">
      <c r="X118" s="50"/>
      <c r="Y118" s="31"/>
      <c r="Z118" s="31"/>
      <c r="AA118" s="31"/>
      <c r="AB118" s="31"/>
      <c r="AC118" s="31"/>
      <c r="AD118" s="31"/>
      <c r="AE118" s="31"/>
      <c r="AF118" s="31"/>
      <c r="AG118" s="31"/>
      <c r="AH118" s="31"/>
      <c r="AI118" s="31"/>
      <c r="AJ118" s="31"/>
      <c r="AK118" s="31"/>
      <c r="AL118" s="31"/>
      <c r="AM118" s="31"/>
      <c r="AN118" s="31"/>
      <c r="AO118" s="31"/>
      <c r="AP118" s="31"/>
      <c r="AQ118" s="31"/>
      <c r="AR118" s="31"/>
    </row>
    <row r="119" spans="3:49" ht="10.7" customHeight="1">
      <c r="X119" s="50"/>
      <c r="Y119" s="31"/>
      <c r="Z119" s="31"/>
      <c r="AA119" s="31"/>
      <c r="AB119" s="31"/>
      <c r="AC119" s="31"/>
      <c r="AD119" s="31"/>
      <c r="AE119" s="31"/>
      <c r="AF119" s="31"/>
      <c r="AG119" s="31"/>
      <c r="AH119" s="31"/>
      <c r="AI119" s="31"/>
      <c r="AJ119" s="31"/>
      <c r="AK119" s="31"/>
      <c r="AL119" s="31"/>
      <c r="AM119" s="31"/>
      <c r="AN119" s="31"/>
      <c r="AO119" s="31"/>
      <c r="AP119" s="31"/>
      <c r="AQ119" s="31"/>
      <c r="AR119" s="31"/>
    </row>
    <row r="120" spans="3:49" ht="18.75">
      <c r="C120" s="49" t="s">
        <v>252</v>
      </c>
      <c r="X120" s="50"/>
      <c r="Y120" s="31"/>
      <c r="Z120" s="31"/>
      <c r="AA120" s="31"/>
      <c r="AB120" s="31"/>
      <c r="AC120" s="31"/>
      <c r="AD120" s="31"/>
      <c r="AE120" s="31"/>
      <c r="AF120" s="31"/>
      <c r="AG120" s="31"/>
      <c r="AH120" s="31"/>
      <c r="AI120" s="31"/>
      <c r="AJ120" s="31"/>
      <c r="AK120" s="31"/>
      <c r="AL120" s="31"/>
      <c r="AM120" s="31"/>
      <c r="AN120" s="31"/>
      <c r="AO120" s="31"/>
      <c r="AP120" s="31"/>
      <c r="AQ120" s="31"/>
      <c r="AR120" s="31"/>
    </row>
    <row r="121" spans="3:49" ht="10.7" customHeight="1">
      <c r="X121" s="50"/>
      <c r="Y121" s="31"/>
      <c r="Z121" s="31"/>
      <c r="AA121" s="31"/>
      <c r="AB121" s="31"/>
      <c r="AC121" s="31"/>
      <c r="AD121" s="31"/>
      <c r="AE121" s="31"/>
      <c r="AF121" s="31"/>
      <c r="AG121" s="31"/>
      <c r="AH121" s="31"/>
      <c r="AI121" s="31"/>
      <c r="AJ121" s="31"/>
      <c r="AK121" s="31"/>
      <c r="AL121" s="31"/>
      <c r="AM121" s="31"/>
      <c r="AN121" s="31"/>
      <c r="AO121" s="31"/>
      <c r="AP121" s="31"/>
      <c r="AQ121" s="31"/>
      <c r="AR121" s="31"/>
    </row>
    <row r="122" spans="3:49" ht="18.75">
      <c r="C122" s="49" t="s">
        <v>253</v>
      </c>
      <c r="J122" s="104"/>
      <c r="K122" s="105"/>
      <c r="W122" s="104"/>
      <c r="X122" s="50"/>
      <c r="Y122" s="31"/>
      <c r="Z122" s="31"/>
      <c r="AA122" s="31"/>
      <c r="AB122" s="31"/>
      <c r="AC122" s="31"/>
      <c r="AD122" s="31"/>
      <c r="AE122" s="31"/>
      <c r="AF122" s="31"/>
      <c r="AG122" s="31"/>
      <c r="AH122" s="31"/>
      <c r="AI122" s="31"/>
      <c r="AJ122" s="31"/>
      <c r="AK122" s="31"/>
      <c r="AL122" s="31"/>
      <c r="AM122" s="31"/>
      <c r="AN122" s="31"/>
      <c r="AO122" s="31"/>
      <c r="AP122" s="31"/>
      <c r="AQ122" s="31"/>
      <c r="AR122" s="31"/>
    </row>
    <row r="123" spans="3:49" ht="10.7" customHeight="1">
      <c r="C123" s="43"/>
      <c r="J123" s="104"/>
      <c r="K123" s="105"/>
      <c r="W123" s="104"/>
      <c r="X123" s="50"/>
      <c r="Y123" s="31"/>
      <c r="Z123" s="31"/>
      <c r="AA123" s="31"/>
      <c r="AB123" s="31"/>
      <c r="AC123" s="31"/>
      <c r="AD123" s="31"/>
      <c r="AE123" s="31"/>
      <c r="AF123" s="31"/>
      <c r="AG123" s="31"/>
      <c r="AH123" s="31"/>
      <c r="AI123" s="31"/>
      <c r="AJ123" s="31"/>
      <c r="AK123" s="31"/>
      <c r="AL123" s="31"/>
      <c r="AM123" s="31"/>
      <c r="AN123" s="31"/>
      <c r="AO123" s="31"/>
      <c r="AP123" s="31"/>
      <c r="AQ123" s="31"/>
      <c r="AR123" s="31"/>
    </row>
    <row r="124" spans="3:49" ht="17.25">
      <c r="C124" s="32" t="s">
        <v>204</v>
      </c>
      <c r="J124" s="104"/>
      <c r="K124" s="105"/>
      <c r="W124" s="104" t="s">
        <v>241</v>
      </c>
      <c r="X124" s="50"/>
      <c r="Y124" s="31"/>
      <c r="Z124" s="31"/>
      <c r="AA124" s="31"/>
      <c r="AB124" s="31"/>
      <c r="AC124" s="31"/>
      <c r="AD124" s="31"/>
      <c r="AE124" s="31"/>
      <c r="AF124" s="31"/>
      <c r="AG124" s="31"/>
      <c r="AH124" s="31"/>
      <c r="AI124" s="31"/>
      <c r="AJ124" s="31"/>
      <c r="AK124" s="31"/>
      <c r="AL124" s="31"/>
      <c r="AM124" s="31"/>
      <c r="AN124" s="31"/>
      <c r="AO124" s="31"/>
      <c r="AP124" s="31"/>
      <c r="AQ124" s="31"/>
      <c r="AR124" s="31"/>
    </row>
    <row r="125" spans="3:49">
      <c r="C125" s="47"/>
      <c r="D125" s="596">
        <f t="array" ref="D125:AS126">+TRANSPOSE('入力 _県内外'!$B$6:$C$47)</f>
        <v>1</v>
      </c>
      <c r="E125" s="596">
        <v>2</v>
      </c>
      <c r="F125" s="596">
        <v>3</v>
      </c>
      <c r="G125" s="596">
        <v>4</v>
      </c>
      <c r="H125" s="596">
        <v>5</v>
      </c>
      <c r="I125" s="596">
        <v>6</v>
      </c>
      <c r="J125" s="596">
        <v>7</v>
      </c>
      <c r="K125" s="596">
        <v>8</v>
      </c>
      <c r="L125" s="596">
        <v>9</v>
      </c>
      <c r="M125" s="596">
        <v>10</v>
      </c>
      <c r="N125" s="596">
        <v>11</v>
      </c>
      <c r="O125" s="596">
        <v>12</v>
      </c>
      <c r="P125" s="596">
        <v>13</v>
      </c>
      <c r="Q125" s="596">
        <v>14</v>
      </c>
      <c r="R125" s="596">
        <v>15</v>
      </c>
      <c r="S125" s="596">
        <v>16</v>
      </c>
      <c r="T125" s="596">
        <v>17</v>
      </c>
      <c r="U125" s="596">
        <v>18</v>
      </c>
      <c r="V125" s="596">
        <v>19</v>
      </c>
      <c r="W125" s="596">
        <v>20</v>
      </c>
      <c r="X125" s="596">
        <v>21</v>
      </c>
      <c r="Y125" s="596">
        <v>22</v>
      </c>
      <c r="Z125" s="596">
        <v>23</v>
      </c>
      <c r="AA125" s="596">
        <v>24</v>
      </c>
      <c r="AB125" s="596">
        <v>25</v>
      </c>
      <c r="AC125" s="596">
        <v>26</v>
      </c>
      <c r="AD125" s="596">
        <v>27</v>
      </c>
      <c r="AE125" s="596">
        <v>28</v>
      </c>
      <c r="AF125" s="596">
        <v>29</v>
      </c>
      <c r="AG125" s="596">
        <v>30</v>
      </c>
      <c r="AH125" s="596">
        <v>31</v>
      </c>
      <c r="AI125" s="596">
        <v>32</v>
      </c>
      <c r="AJ125" s="596">
        <v>33</v>
      </c>
      <c r="AK125" s="596">
        <v>34</v>
      </c>
      <c r="AL125" s="596">
        <v>35</v>
      </c>
      <c r="AM125" s="596">
        <v>36</v>
      </c>
      <c r="AN125" s="596">
        <v>37</v>
      </c>
      <c r="AO125" s="596">
        <v>38</v>
      </c>
      <c r="AP125" s="596">
        <v>39</v>
      </c>
      <c r="AQ125" s="596">
        <v>40</v>
      </c>
      <c r="AR125" s="596">
        <v>41</v>
      </c>
      <c r="AS125" s="596">
        <v>42</v>
      </c>
      <c r="AT125" s="94" t="s">
        <v>586</v>
      </c>
      <c r="AU125" s="94"/>
      <c r="AV125" s="47"/>
      <c r="AW125" s="94" t="s">
        <v>586</v>
      </c>
    </row>
    <row r="126" spans="3:49" ht="54">
      <c r="C126" s="73" t="s">
        <v>56</v>
      </c>
      <c r="D126" s="546" t="str">
        <v>農業　　　　　</v>
      </c>
      <c r="E126" s="546" t="str">
        <v>林業　　　　　</v>
      </c>
      <c r="F126" s="546" t="str">
        <v>漁業　　　　</v>
      </c>
      <c r="G126" s="546" t="str">
        <v>鉱業</v>
      </c>
      <c r="H126" s="546" t="str">
        <v>飲食料品　　　　　　　</v>
      </c>
      <c r="I126" s="546" t="str">
        <v>繊維製品　</v>
      </c>
      <c r="J126" s="546" t="str">
        <v>パルプ・紙・木製品</v>
      </c>
      <c r="K126" s="546" t="str">
        <v>化学製品  　　　  　</v>
      </c>
      <c r="L126" s="546" t="str">
        <v>石油・石炭製品　　　</v>
      </c>
      <c r="M126" s="546" t="str">
        <v>プラスチック・ゴム</v>
      </c>
      <c r="N126" s="546" t="str">
        <v>窯業・土石製品　　</v>
      </c>
      <c r="O126" s="546" t="str">
        <v>鉄鋼　　　　　　　　</v>
      </c>
      <c r="P126" s="546" t="str">
        <v>非鉄金属　　　　　　</v>
      </c>
      <c r="Q126" s="546" t="str">
        <v>金属製品　　　　　　</v>
      </c>
      <c r="R126" s="546" t="str">
        <v>はん用機械</v>
      </c>
      <c r="S126" s="546" t="str">
        <v>生産用機械</v>
      </c>
      <c r="T126" s="546" t="str">
        <v>業務用機械</v>
      </c>
      <c r="U126" s="546" t="str">
        <v>電子部品</v>
      </c>
      <c r="V126" s="546" t="str">
        <v>電気機械　　　　　　</v>
      </c>
      <c r="W126" s="546" t="str">
        <v>情報・通信機器</v>
      </c>
      <c r="X126" s="546" t="str">
        <v>輸送機械  　　　　　</v>
      </c>
      <c r="Y126" s="546" t="str">
        <v>その他の製造工業製品</v>
      </c>
      <c r="Z126" s="546" t="str">
        <v>建設　　　　　　　　</v>
      </c>
      <c r="AA126" s="546" t="str">
        <v>電力・ガス・熱供給</v>
      </c>
      <c r="AB126" s="546" t="str">
        <v>水道</v>
      </c>
      <c r="AC126" s="546" t="str">
        <v>廃棄物処理</v>
      </c>
      <c r="AD126" s="546" t="str">
        <v>商業　　　　　　　　</v>
      </c>
      <c r="AE126" s="546" t="str">
        <v>金融・保険　　　　　</v>
      </c>
      <c r="AF126" s="546" t="str">
        <v>不動産　　　　　　　</v>
      </c>
      <c r="AG126" s="546" t="str">
        <v>運輸・郵便　　　</v>
      </c>
      <c r="AH126" s="546" t="str">
        <v>情報通信</v>
      </c>
      <c r="AI126" s="546" t="str">
        <v>公務　　　　　　　　</v>
      </c>
      <c r="AJ126" s="546" t="str">
        <v>教育・研究　　　　　</v>
      </c>
      <c r="AK126" s="546" t="str">
        <v>医療・福祉</v>
      </c>
      <c r="AL126" s="546" t="str">
        <v>その他の非営利団体サービス</v>
      </c>
      <c r="AM126" s="546" t="str">
        <v>対事業所サービス</v>
      </c>
      <c r="AN126" s="546" t="str">
        <v>宿泊業</v>
      </c>
      <c r="AO126" s="546" t="str">
        <v>飲食サービス</v>
      </c>
      <c r="AP126" s="546" t="str">
        <v>娯楽サービス</v>
      </c>
      <c r="AQ126" s="546" t="str">
        <v>対個人サービス</v>
      </c>
      <c r="AR126" s="546" t="str">
        <v>事務用品</v>
      </c>
      <c r="AS126" s="546" t="str">
        <v>分類不明</v>
      </c>
      <c r="AT126" s="94" t="s">
        <v>586</v>
      </c>
      <c r="AU126" s="94"/>
      <c r="AV126" s="30" t="s">
        <v>90</v>
      </c>
      <c r="AW126" s="94" t="s">
        <v>586</v>
      </c>
    </row>
    <row r="127" spans="3:49" ht="13.5" customHeight="1">
      <c r="C127" s="74" t="s">
        <v>114</v>
      </c>
      <c r="D127" s="75">
        <f t="array" ref="D127:AS129">+詳細1!D58:AS60</f>
        <v>0</v>
      </c>
      <c r="E127" s="75">
        <v>0</v>
      </c>
      <c r="F127" s="75">
        <v>0</v>
      </c>
      <c r="G127" s="75">
        <v>0</v>
      </c>
      <c r="H127" s="75">
        <v>0</v>
      </c>
      <c r="I127" s="75">
        <v>0</v>
      </c>
      <c r="J127" s="75">
        <v>0</v>
      </c>
      <c r="K127" s="75">
        <v>0</v>
      </c>
      <c r="L127" s="75">
        <v>0</v>
      </c>
      <c r="M127" s="75">
        <v>0</v>
      </c>
      <c r="N127" s="75">
        <v>0</v>
      </c>
      <c r="O127" s="75">
        <v>0</v>
      </c>
      <c r="P127" s="75">
        <v>0</v>
      </c>
      <c r="Q127" s="92">
        <v>0</v>
      </c>
      <c r="R127" s="92">
        <v>0</v>
      </c>
      <c r="S127" s="92">
        <v>0</v>
      </c>
      <c r="T127" s="92">
        <v>0</v>
      </c>
      <c r="U127" s="92">
        <v>0</v>
      </c>
      <c r="V127" s="92">
        <v>0</v>
      </c>
      <c r="W127" s="75">
        <v>0</v>
      </c>
      <c r="X127" s="75">
        <v>0</v>
      </c>
      <c r="Y127" s="75">
        <v>0</v>
      </c>
      <c r="Z127" s="75">
        <v>0</v>
      </c>
      <c r="AA127" s="75">
        <v>0</v>
      </c>
      <c r="AB127" s="75">
        <v>0</v>
      </c>
      <c r="AC127" s="75">
        <v>0</v>
      </c>
      <c r="AD127" s="75">
        <v>0</v>
      </c>
      <c r="AE127" s="75">
        <v>0</v>
      </c>
      <c r="AF127" s="75">
        <v>0</v>
      </c>
      <c r="AG127" s="75">
        <v>0</v>
      </c>
      <c r="AH127" s="75">
        <v>0</v>
      </c>
      <c r="AI127" s="75">
        <v>0</v>
      </c>
      <c r="AJ127" s="75">
        <v>0</v>
      </c>
      <c r="AK127" s="75">
        <v>0</v>
      </c>
      <c r="AL127" s="75">
        <v>0</v>
      </c>
      <c r="AM127" s="75">
        <v>0</v>
      </c>
      <c r="AN127" s="75">
        <v>0</v>
      </c>
      <c r="AO127" s="75">
        <v>0</v>
      </c>
      <c r="AP127" s="75">
        <v>0</v>
      </c>
      <c r="AQ127" s="75">
        <v>0</v>
      </c>
      <c r="AR127" s="75">
        <v>0</v>
      </c>
      <c r="AS127" s="75">
        <v>0</v>
      </c>
      <c r="AV127" s="569">
        <f>+SUM(D127:AS127)-X133</f>
        <v>0</v>
      </c>
    </row>
    <row r="128" spans="3:49" ht="13.5" customHeight="1">
      <c r="C128" s="77" t="s">
        <v>115</v>
      </c>
      <c r="D128" s="37">
        <v>0</v>
      </c>
      <c r="E128" s="37">
        <v>0</v>
      </c>
      <c r="F128" s="37">
        <v>0</v>
      </c>
      <c r="G128" s="37">
        <v>0</v>
      </c>
      <c r="H128" s="37">
        <v>0</v>
      </c>
      <c r="I128" s="37">
        <v>0</v>
      </c>
      <c r="J128" s="37">
        <v>0</v>
      </c>
      <c r="K128" s="37">
        <v>0</v>
      </c>
      <c r="L128" s="37">
        <v>0</v>
      </c>
      <c r="M128" s="37">
        <v>0</v>
      </c>
      <c r="N128" s="37">
        <v>0</v>
      </c>
      <c r="O128" s="37">
        <v>0</v>
      </c>
      <c r="P128" s="37">
        <v>0</v>
      </c>
      <c r="Q128" s="93">
        <v>0</v>
      </c>
      <c r="R128" s="93">
        <v>0</v>
      </c>
      <c r="S128" s="93">
        <v>0</v>
      </c>
      <c r="T128" s="93">
        <v>0</v>
      </c>
      <c r="U128" s="93">
        <v>0</v>
      </c>
      <c r="V128" s="93">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V128" s="569">
        <f t="shared" ref="AV128:AV130" si="20">+SUM(D128:AS128)-X134</f>
        <v>0</v>
      </c>
    </row>
    <row r="129" spans="3:49" ht="13.5" customHeight="1">
      <c r="C129" s="77" t="s">
        <v>116</v>
      </c>
      <c r="D129" s="37">
        <v>0</v>
      </c>
      <c r="E129" s="37">
        <v>0</v>
      </c>
      <c r="F129" s="37">
        <v>0</v>
      </c>
      <c r="G129" s="37">
        <v>0</v>
      </c>
      <c r="H129" s="37">
        <v>0</v>
      </c>
      <c r="I129" s="37">
        <v>0</v>
      </c>
      <c r="J129" s="37">
        <v>0</v>
      </c>
      <c r="K129" s="37">
        <v>0</v>
      </c>
      <c r="L129" s="37">
        <v>0</v>
      </c>
      <c r="M129" s="37">
        <v>0</v>
      </c>
      <c r="N129" s="37">
        <v>0</v>
      </c>
      <c r="O129" s="37">
        <v>0</v>
      </c>
      <c r="P129" s="37">
        <v>0</v>
      </c>
      <c r="Q129" s="93">
        <v>0</v>
      </c>
      <c r="R129" s="93">
        <v>0</v>
      </c>
      <c r="S129" s="93">
        <v>0</v>
      </c>
      <c r="T129" s="93">
        <v>0</v>
      </c>
      <c r="U129" s="93">
        <v>0</v>
      </c>
      <c r="V129" s="93">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V129" s="569">
        <f t="shared" si="20"/>
        <v>0</v>
      </c>
    </row>
    <row r="130" spans="3:49" ht="13.5" customHeight="1">
      <c r="C130" s="77" t="s">
        <v>107</v>
      </c>
      <c r="D130" s="565">
        <f t="shared" ref="D130:AS130" si="21">SUM(D127:D129)</f>
        <v>0</v>
      </c>
      <c r="E130" s="565">
        <f t="shared" si="21"/>
        <v>0</v>
      </c>
      <c r="F130" s="565">
        <f t="shared" si="21"/>
        <v>0</v>
      </c>
      <c r="G130" s="565">
        <f t="shared" si="21"/>
        <v>0</v>
      </c>
      <c r="H130" s="565">
        <f t="shared" si="21"/>
        <v>0</v>
      </c>
      <c r="I130" s="565">
        <f t="shared" si="21"/>
        <v>0</v>
      </c>
      <c r="J130" s="565">
        <f t="shared" si="21"/>
        <v>0</v>
      </c>
      <c r="K130" s="565">
        <f t="shared" si="21"/>
        <v>0</v>
      </c>
      <c r="L130" s="565">
        <f t="shared" si="21"/>
        <v>0</v>
      </c>
      <c r="M130" s="565">
        <f t="shared" si="21"/>
        <v>0</v>
      </c>
      <c r="N130" s="565">
        <f t="shared" si="21"/>
        <v>0</v>
      </c>
      <c r="O130" s="565">
        <f t="shared" si="21"/>
        <v>0</v>
      </c>
      <c r="P130" s="565">
        <f t="shared" si="21"/>
        <v>0</v>
      </c>
      <c r="Q130" s="566">
        <f t="shared" si="21"/>
        <v>0</v>
      </c>
      <c r="R130" s="566">
        <f t="shared" si="21"/>
        <v>0</v>
      </c>
      <c r="S130" s="566">
        <f t="shared" si="21"/>
        <v>0</v>
      </c>
      <c r="T130" s="566">
        <f t="shared" si="21"/>
        <v>0</v>
      </c>
      <c r="U130" s="566">
        <f t="shared" si="21"/>
        <v>0</v>
      </c>
      <c r="V130" s="566">
        <f t="shared" si="21"/>
        <v>0</v>
      </c>
      <c r="W130" s="565">
        <f t="shared" si="21"/>
        <v>0</v>
      </c>
      <c r="X130" s="567">
        <f t="shared" si="21"/>
        <v>0</v>
      </c>
      <c r="Y130" s="567">
        <f t="shared" si="21"/>
        <v>0</v>
      </c>
      <c r="Z130" s="567">
        <f t="shared" si="21"/>
        <v>0</v>
      </c>
      <c r="AA130" s="567">
        <f t="shared" si="21"/>
        <v>0</v>
      </c>
      <c r="AB130" s="567">
        <f t="shared" si="21"/>
        <v>0</v>
      </c>
      <c r="AC130" s="567">
        <f t="shared" si="21"/>
        <v>0</v>
      </c>
      <c r="AD130" s="567">
        <f t="shared" si="21"/>
        <v>0</v>
      </c>
      <c r="AE130" s="567">
        <f t="shared" si="21"/>
        <v>0</v>
      </c>
      <c r="AF130" s="567">
        <f t="shared" si="21"/>
        <v>0</v>
      </c>
      <c r="AG130" s="567">
        <f t="shared" si="21"/>
        <v>0</v>
      </c>
      <c r="AH130" s="567">
        <f t="shared" si="21"/>
        <v>0</v>
      </c>
      <c r="AI130" s="567">
        <f t="shared" si="21"/>
        <v>0</v>
      </c>
      <c r="AJ130" s="567">
        <f t="shared" si="21"/>
        <v>0</v>
      </c>
      <c r="AK130" s="567">
        <f t="shared" si="21"/>
        <v>0</v>
      </c>
      <c r="AL130" s="567">
        <f t="shared" si="21"/>
        <v>0</v>
      </c>
      <c r="AM130" s="567">
        <f t="shared" si="21"/>
        <v>0</v>
      </c>
      <c r="AN130" s="567">
        <f t="shared" si="21"/>
        <v>0</v>
      </c>
      <c r="AO130" s="567">
        <f t="shared" si="21"/>
        <v>0</v>
      </c>
      <c r="AP130" s="567">
        <f t="shared" si="21"/>
        <v>0</v>
      </c>
      <c r="AQ130" s="41">
        <f t="shared" si="21"/>
        <v>0</v>
      </c>
      <c r="AR130" s="41">
        <f t="shared" si="21"/>
        <v>0</v>
      </c>
      <c r="AS130" s="41">
        <f t="shared" si="21"/>
        <v>0</v>
      </c>
      <c r="AV130" s="569">
        <f t="shared" si="20"/>
        <v>0</v>
      </c>
    </row>
    <row r="131" spans="3:49">
      <c r="C131" s="47"/>
      <c r="D131" s="545">
        <f t="array" ref="D131:W132">+Z125:AS126</f>
        <v>23</v>
      </c>
      <c r="E131" s="545">
        <v>24</v>
      </c>
      <c r="F131" s="545">
        <v>25</v>
      </c>
      <c r="G131" s="545">
        <v>26</v>
      </c>
      <c r="H131" s="545">
        <v>27</v>
      </c>
      <c r="I131" s="545">
        <v>28</v>
      </c>
      <c r="J131" s="545">
        <v>29</v>
      </c>
      <c r="K131" s="545">
        <v>30</v>
      </c>
      <c r="L131" s="545">
        <v>31</v>
      </c>
      <c r="M131" s="545">
        <v>32</v>
      </c>
      <c r="N131" s="545">
        <v>33</v>
      </c>
      <c r="O131" s="545">
        <v>34</v>
      </c>
      <c r="P131" s="545">
        <v>35</v>
      </c>
      <c r="Q131" s="545">
        <v>36</v>
      </c>
      <c r="R131" s="545">
        <v>37</v>
      </c>
      <c r="S131" s="545">
        <v>38</v>
      </c>
      <c r="T131" s="545">
        <v>39</v>
      </c>
      <c r="U131" s="545">
        <v>40</v>
      </c>
      <c r="V131" s="545">
        <v>41</v>
      </c>
      <c r="W131" s="545">
        <v>42</v>
      </c>
      <c r="X131" s="545"/>
      <c r="Y131" s="31"/>
      <c r="Z131" s="94"/>
      <c r="AA131" s="94" t="s">
        <v>674</v>
      </c>
      <c r="AB131" s="31"/>
      <c r="AC131" s="31"/>
      <c r="AD131" s="31"/>
      <c r="AE131" s="31"/>
      <c r="AF131" s="31"/>
      <c r="AG131" s="31"/>
      <c r="AH131" s="31"/>
      <c r="AI131" s="31"/>
      <c r="AJ131" s="31"/>
      <c r="AK131" s="31"/>
      <c r="AL131" s="31"/>
      <c r="AM131" s="31"/>
      <c r="AN131" s="31"/>
      <c r="AO131" s="31"/>
      <c r="AP131" s="31"/>
      <c r="AQ131" s="31"/>
      <c r="AR131" s="31"/>
    </row>
    <row r="132" spans="3:49" ht="54">
      <c r="C132" s="73" t="s">
        <v>56</v>
      </c>
      <c r="D132" s="546" t="str">
        <v>建設　　　　　　　　</v>
      </c>
      <c r="E132" s="546" t="str">
        <v>電力・ガス・熱供給</v>
      </c>
      <c r="F132" s="546" t="str">
        <v>水道</v>
      </c>
      <c r="G132" s="546" t="str">
        <v>廃棄物処理</v>
      </c>
      <c r="H132" s="546" t="str">
        <v>商業　　　　　　　　</v>
      </c>
      <c r="I132" s="546" t="str">
        <v>金融・保険　　　　　</v>
      </c>
      <c r="J132" s="546" t="str">
        <v>不動産　　　　　　　</v>
      </c>
      <c r="K132" s="546" t="str">
        <v>運輸・郵便　　　</v>
      </c>
      <c r="L132" s="546" t="str">
        <v>情報通信</v>
      </c>
      <c r="M132" s="546" t="str">
        <v>公務　　　　　　　　</v>
      </c>
      <c r="N132" s="546" t="str">
        <v>教育・研究　　　　　</v>
      </c>
      <c r="O132" s="546" t="str">
        <v>医療・福祉</v>
      </c>
      <c r="P132" s="546" t="str">
        <v>その他の非営利団体サービス</v>
      </c>
      <c r="Q132" s="546" t="str">
        <v>対事業所サービス</v>
      </c>
      <c r="R132" s="546" t="str">
        <v>宿泊業</v>
      </c>
      <c r="S132" s="546" t="str">
        <v>飲食サービス</v>
      </c>
      <c r="T132" s="546" t="str">
        <v>娯楽サービス</v>
      </c>
      <c r="U132" s="546" t="str">
        <v>対個人サービス</v>
      </c>
      <c r="V132" s="546" t="str">
        <v>事務用品</v>
      </c>
      <c r="W132" s="546" t="str">
        <v>分類不明</v>
      </c>
      <c r="X132" s="546" t="s">
        <v>90</v>
      </c>
      <c r="Y132" s="31"/>
      <c r="Z132" s="94"/>
      <c r="AA132" s="94" t="s">
        <v>674</v>
      </c>
      <c r="AB132" s="31"/>
      <c r="AC132" s="31"/>
      <c r="AD132" s="31"/>
      <c r="AE132" s="31"/>
      <c r="AF132" s="31"/>
      <c r="AG132" s="31"/>
      <c r="AH132" s="31"/>
      <c r="AI132" s="31"/>
      <c r="AJ132" s="31"/>
      <c r="AK132" s="31"/>
      <c r="AL132" s="31"/>
      <c r="AM132" s="31"/>
      <c r="AN132" s="31"/>
      <c r="AO132" s="31"/>
      <c r="AP132" s="31"/>
      <c r="AQ132" s="31"/>
      <c r="AR132" s="31"/>
    </row>
    <row r="133" spans="3:49" ht="13.5" customHeight="1">
      <c r="C133" s="74" t="s">
        <v>114</v>
      </c>
      <c r="D133" s="75">
        <f t="array" ref="D133:W136">+Z127:AS130</f>
        <v>0</v>
      </c>
      <c r="E133" s="75">
        <v>0</v>
      </c>
      <c r="F133" s="75">
        <v>0</v>
      </c>
      <c r="G133" s="75">
        <v>0</v>
      </c>
      <c r="H133" s="75">
        <v>0</v>
      </c>
      <c r="I133" s="75">
        <v>0</v>
      </c>
      <c r="J133" s="75">
        <v>0</v>
      </c>
      <c r="K133" s="75">
        <v>0</v>
      </c>
      <c r="L133" s="75">
        <v>0</v>
      </c>
      <c r="M133" s="75">
        <v>0</v>
      </c>
      <c r="N133" s="75">
        <v>0</v>
      </c>
      <c r="O133" s="75">
        <v>0</v>
      </c>
      <c r="P133" s="75">
        <v>0</v>
      </c>
      <c r="Q133" s="92">
        <v>0</v>
      </c>
      <c r="R133" s="92">
        <v>0</v>
      </c>
      <c r="S133" s="92">
        <v>0</v>
      </c>
      <c r="T133" s="92">
        <v>0</v>
      </c>
      <c r="U133" s="92">
        <v>0</v>
      </c>
      <c r="V133" s="92">
        <v>0</v>
      </c>
      <c r="W133" s="75">
        <v>0</v>
      </c>
      <c r="X133" s="75">
        <f>SUM(D127:Y127,D133:W133)</f>
        <v>0</v>
      </c>
      <c r="Y133" s="31"/>
      <c r="Z133" s="94"/>
      <c r="AA133" s="94">
        <f>+AV127</f>
        <v>0</v>
      </c>
      <c r="AB133" s="31"/>
      <c r="AC133" s="31"/>
      <c r="AD133" s="31"/>
      <c r="AE133" s="31"/>
      <c r="AF133" s="31"/>
      <c r="AG133" s="31"/>
      <c r="AH133" s="31"/>
      <c r="AI133" s="31"/>
      <c r="AJ133" s="31"/>
      <c r="AK133" s="31"/>
      <c r="AL133" s="31"/>
      <c r="AM133" s="31"/>
      <c r="AN133" s="31"/>
      <c r="AO133" s="31"/>
      <c r="AP133" s="31"/>
      <c r="AQ133" s="31"/>
      <c r="AR133" s="31"/>
    </row>
    <row r="134" spans="3:49" ht="13.5" customHeight="1">
      <c r="C134" s="77" t="s">
        <v>115</v>
      </c>
      <c r="D134" s="93">
        <v>0</v>
      </c>
      <c r="E134" s="93">
        <v>0</v>
      </c>
      <c r="F134" s="93">
        <v>0</v>
      </c>
      <c r="G134" s="93">
        <v>0</v>
      </c>
      <c r="H134" s="93">
        <v>0</v>
      </c>
      <c r="I134" s="93">
        <v>0</v>
      </c>
      <c r="J134" s="93">
        <v>0</v>
      </c>
      <c r="K134" s="93">
        <v>0</v>
      </c>
      <c r="L134" s="93">
        <v>0</v>
      </c>
      <c r="M134" s="93">
        <v>0</v>
      </c>
      <c r="N134" s="93">
        <v>0</v>
      </c>
      <c r="O134" s="93">
        <v>0</v>
      </c>
      <c r="P134" s="93">
        <v>0</v>
      </c>
      <c r="Q134" s="93">
        <v>0</v>
      </c>
      <c r="R134" s="93">
        <v>0</v>
      </c>
      <c r="S134" s="93">
        <v>0</v>
      </c>
      <c r="T134" s="93">
        <v>0</v>
      </c>
      <c r="U134" s="93">
        <v>0</v>
      </c>
      <c r="V134" s="93">
        <v>0</v>
      </c>
      <c r="W134" s="37">
        <v>0</v>
      </c>
      <c r="X134" s="37">
        <f>SUM(D128:Y128,D134:W134)</f>
        <v>0</v>
      </c>
      <c r="Y134" s="31"/>
      <c r="Z134" s="94"/>
      <c r="AA134" s="94">
        <f>+AV128</f>
        <v>0</v>
      </c>
      <c r="AB134" s="31"/>
      <c r="AC134" s="31"/>
      <c r="AD134" s="31"/>
      <c r="AE134" s="31"/>
      <c r="AF134" s="31"/>
      <c r="AG134" s="31"/>
      <c r="AH134" s="31"/>
      <c r="AI134" s="31"/>
      <c r="AJ134" s="31"/>
      <c r="AK134" s="31"/>
      <c r="AL134" s="31"/>
      <c r="AM134" s="31"/>
      <c r="AN134" s="31"/>
      <c r="AO134" s="31"/>
      <c r="AP134" s="31"/>
      <c r="AQ134" s="31"/>
      <c r="AR134" s="31"/>
    </row>
    <row r="135" spans="3:49" ht="13.5" customHeight="1">
      <c r="C135" s="77" t="s">
        <v>116</v>
      </c>
      <c r="D135" s="37">
        <v>0</v>
      </c>
      <c r="E135" s="37">
        <v>0</v>
      </c>
      <c r="F135" s="37">
        <v>0</v>
      </c>
      <c r="G135" s="37">
        <v>0</v>
      </c>
      <c r="H135" s="37">
        <v>0</v>
      </c>
      <c r="I135" s="37">
        <v>0</v>
      </c>
      <c r="J135" s="37">
        <v>0</v>
      </c>
      <c r="K135" s="37">
        <v>0</v>
      </c>
      <c r="L135" s="37">
        <v>0</v>
      </c>
      <c r="M135" s="37">
        <v>0</v>
      </c>
      <c r="N135" s="37">
        <v>0</v>
      </c>
      <c r="O135" s="37">
        <v>0</v>
      </c>
      <c r="P135" s="37">
        <v>0</v>
      </c>
      <c r="Q135" s="93">
        <v>0</v>
      </c>
      <c r="R135" s="93">
        <v>0</v>
      </c>
      <c r="S135" s="93">
        <v>0</v>
      </c>
      <c r="T135" s="93">
        <v>0</v>
      </c>
      <c r="U135" s="93">
        <v>0</v>
      </c>
      <c r="V135" s="93">
        <v>0</v>
      </c>
      <c r="W135" s="37">
        <v>0</v>
      </c>
      <c r="X135" s="37">
        <f>SUM(D129:Y129,D135:W135)</f>
        <v>0</v>
      </c>
      <c r="Y135" s="31"/>
      <c r="Z135" s="94"/>
      <c r="AA135" s="94">
        <f>+AV129</f>
        <v>0</v>
      </c>
      <c r="AB135" s="31"/>
      <c r="AC135" s="31"/>
      <c r="AD135" s="31"/>
      <c r="AE135" s="31"/>
      <c r="AF135" s="31"/>
      <c r="AG135" s="31"/>
      <c r="AH135" s="31"/>
      <c r="AI135" s="31"/>
      <c r="AJ135" s="31"/>
      <c r="AK135" s="31"/>
      <c r="AL135" s="31"/>
      <c r="AM135" s="31"/>
      <c r="AN135" s="31"/>
      <c r="AO135" s="31"/>
      <c r="AP135" s="31"/>
      <c r="AQ135" s="31"/>
      <c r="AR135" s="31"/>
    </row>
    <row r="136" spans="3:49" ht="13.5" customHeight="1">
      <c r="C136" s="79" t="s">
        <v>107</v>
      </c>
      <c r="D136" s="41">
        <v>0</v>
      </c>
      <c r="E136" s="41">
        <v>0</v>
      </c>
      <c r="F136" s="41">
        <v>0</v>
      </c>
      <c r="G136" s="41">
        <v>0</v>
      </c>
      <c r="H136" s="41">
        <v>0</v>
      </c>
      <c r="I136" s="41">
        <v>0</v>
      </c>
      <c r="J136" s="41">
        <v>0</v>
      </c>
      <c r="K136" s="41">
        <v>0</v>
      </c>
      <c r="L136" s="41">
        <v>0</v>
      </c>
      <c r="M136" s="41">
        <v>0</v>
      </c>
      <c r="N136" s="41">
        <v>0</v>
      </c>
      <c r="O136" s="41">
        <v>0</v>
      </c>
      <c r="P136" s="41">
        <v>0</v>
      </c>
      <c r="Q136" s="41">
        <v>0</v>
      </c>
      <c r="R136" s="41">
        <v>0</v>
      </c>
      <c r="S136" s="41">
        <v>0</v>
      </c>
      <c r="T136" s="41">
        <v>0</v>
      </c>
      <c r="U136" s="41">
        <v>0</v>
      </c>
      <c r="V136" s="41">
        <v>0</v>
      </c>
      <c r="W136" s="41">
        <v>0</v>
      </c>
      <c r="X136" s="41">
        <f>SUM(D130:Y130,D136:W136)</f>
        <v>0</v>
      </c>
      <c r="Y136" s="31"/>
      <c r="Z136" s="94"/>
      <c r="AA136" s="94">
        <f>+AV130</f>
        <v>0</v>
      </c>
      <c r="AB136" s="31"/>
      <c r="AC136" s="31"/>
      <c r="AD136" s="31"/>
      <c r="AE136" s="31"/>
      <c r="AF136" s="31"/>
      <c r="AG136" s="31"/>
      <c r="AH136" s="31"/>
      <c r="AI136" s="31"/>
      <c r="AJ136" s="31"/>
      <c r="AK136" s="31"/>
      <c r="AL136" s="31"/>
      <c r="AM136" s="31"/>
      <c r="AN136" s="31"/>
      <c r="AO136" s="31"/>
      <c r="AP136" s="31"/>
      <c r="AQ136" s="31"/>
      <c r="AR136" s="31"/>
    </row>
    <row r="137" spans="3:49" ht="9.9499999999999993" customHeight="1">
      <c r="D137" s="83"/>
      <c r="E137" s="83"/>
      <c r="F137" s="83"/>
      <c r="G137" s="83"/>
      <c r="H137" s="83"/>
      <c r="I137" s="83"/>
      <c r="J137" s="83"/>
      <c r="K137" s="83"/>
      <c r="L137" s="83"/>
      <c r="M137" s="83"/>
      <c r="N137" s="83"/>
      <c r="O137" s="83"/>
      <c r="P137" s="83"/>
      <c r="Q137" s="83"/>
      <c r="R137" s="83"/>
      <c r="S137" s="83"/>
      <c r="T137" s="83"/>
      <c r="U137" s="83"/>
      <c r="V137" s="83"/>
      <c r="W137" s="83"/>
      <c r="X137" s="50"/>
      <c r="Y137" s="31"/>
      <c r="Z137" s="31"/>
      <c r="AA137" s="31"/>
      <c r="AB137" s="31"/>
      <c r="AC137" s="31"/>
      <c r="AD137" s="31"/>
      <c r="AE137" s="31"/>
      <c r="AF137" s="31"/>
      <c r="AG137" s="31"/>
      <c r="AH137" s="31"/>
      <c r="AI137" s="31"/>
      <c r="AJ137" s="31"/>
      <c r="AK137" s="31"/>
      <c r="AL137" s="31"/>
      <c r="AM137" s="31"/>
      <c r="AN137" s="31"/>
      <c r="AO137" s="31"/>
      <c r="AP137" s="31"/>
      <c r="AQ137" s="31"/>
      <c r="AR137" s="31"/>
    </row>
    <row r="138" spans="3:49" ht="17.25">
      <c r="C138" s="107" t="s">
        <v>242</v>
      </c>
      <c r="D138" s="83"/>
      <c r="E138" s="83"/>
      <c r="F138" s="83"/>
      <c r="G138" s="83"/>
      <c r="H138" s="83"/>
      <c r="I138" s="83"/>
      <c r="J138" s="83"/>
      <c r="K138" s="83"/>
      <c r="L138" s="83"/>
      <c r="M138" s="83"/>
      <c r="N138" s="83"/>
      <c r="O138" s="83"/>
      <c r="Q138" s="108"/>
      <c r="R138" s="108"/>
      <c r="S138" s="108"/>
      <c r="T138" s="108"/>
      <c r="U138" s="108" t="s">
        <v>243</v>
      </c>
      <c r="V138" s="108"/>
      <c r="W138" s="83"/>
      <c r="X138" s="50"/>
      <c r="Y138" s="31"/>
      <c r="Z138" s="31"/>
      <c r="AA138" s="31"/>
      <c r="AB138" s="31"/>
      <c r="AC138" s="31"/>
      <c r="AD138" s="31"/>
      <c r="AE138" s="31"/>
      <c r="AF138" s="31"/>
      <c r="AG138" s="31"/>
      <c r="AH138" s="31"/>
      <c r="AI138" s="31"/>
      <c r="AJ138" s="31"/>
      <c r="AK138" s="31"/>
      <c r="AL138" s="31"/>
      <c r="AM138" s="31"/>
      <c r="AN138" s="31"/>
      <c r="AO138" s="31"/>
      <c r="AP138" s="31"/>
      <c r="AQ138" s="31"/>
      <c r="AR138" s="31"/>
    </row>
    <row r="139" spans="3:49">
      <c r="C139" s="47"/>
      <c r="D139" s="596">
        <f t="array" ref="D139:AS140">+TRANSPOSE('入力 _県内外'!$B$6:$C$47)</f>
        <v>1</v>
      </c>
      <c r="E139" s="596">
        <v>2</v>
      </c>
      <c r="F139" s="596">
        <v>3</v>
      </c>
      <c r="G139" s="596">
        <v>4</v>
      </c>
      <c r="H139" s="596">
        <v>5</v>
      </c>
      <c r="I139" s="596">
        <v>6</v>
      </c>
      <c r="J139" s="596">
        <v>7</v>
      </c>
      <c r="K139" s="596">
        <v>8</v>
      </c>
      <c r="L139" s="596">
        <v>9</v>
      </c>
      <c r="M139" s="596">
        <v>10</v>
      </c>
      <c r="N139" s="596">
        <v>11</v>
      </c>
      <c r="O139" s="596">
        <v>12</v>
      </c>
      <c r="P139" s="596">
        <v>13</v>
      </c>
      <c r="Q139" s="596">
        <v>14</v>
      </c>
      <c r="R139" s="596">
        <v>15</v>
      </c>
      <c r="S139" s="596">
        <v>16</v>
      </c>
      <c r="T139" s="596">
        <v>17</v>
      </c>
      <c r="U139" s="596">
        <v>18</v>
      </c>
      <c r="V139" s="596">
        <v>19</v>
      </c>
      <c r="W139" s="596">
        <v>20</v>
      </c>
      <c r="X139" s="596">
        <v>21</v>
      </c>
      <c r="Y139" s="596">
        <v>22</v>
      </c>
      <c r="Z139" s="596">
        <v>23</v>
      </c>
      <c r="AA139" s="596">
        <v>24</v>
      </c>
      <c r="AB139" s="596">
        <v>25</v>
      </c>
      <c r="AC139" s="596">
        <v>26</v>
      </c>
      <c r="AD139" s="596">
        <v>27</v>
      </c>
      <c r="AE139" s="596">
        <v>28</v>
      </c>
      <c r="AF139" s="596">
        <v>29</v>
      </c>
      <c r="AG139" s="596">
        <v>30</v>
      </c>
      <c r="AH139" s="596">
        <v>31</v>
      </c>
      <c r="AI139" s="596">
        <v>32</v>
      </c>
      <c r="AJ139" s="596">
        <v>33</v>
      </c>
      <c r="AK139" s="596">
        <v>34</v>
      </c>
      <c r="AL139" s="596">
        <v>35</v>
      </c>
      <c r="AM139" s="596">
        <v>36</v>
      </c>
      <c r="AN139" s="596">
        <v>37</v>
      </c>
      <c r="AO139" s="596">
        <v>38</v>
      </c>
      <c r="AP139" s="596">
        <v>39</v>
      </c>
      <c r="AQ139" s="596">
        <v>40</v>
      </c>
      <c r="AR139" s="596">
        <v>41</v>
      </c>
      <c r="AS139" s="596">
        <v>42</v>
      </c>
      <c r="AT139" s="94" t="s">
        <v>586</v>
      </c>
      <c r="AU139" s="94"/>
      <c r="AV139" s="47"/>
      <c r="AW139" s="94" t="s">
        <v>586</v>
      </c>
    </row>
    <row r="140" spans="3:49" ht="54">
      <c r="C140" s="73" t="s">
        <v>56</v>
      </c>
      <c r="D140" s="546" t="str">
        <v>農業　　　　　</v>
      </c>
      <c r="E140" s="546" t="str">
        <v>林業　　　　　</v>
      </c>
      <c r="F140" s="546" t="str">
        <v>漁業　　　　</v>
      </c>
      <c r="G140" s="546" t="str">
        <v>鉱業</v>
      </c>
      <c r="H140" s="546" t="str">
        <v>飲食料品　　　　　　　</v>
      </c>
      <c r="I140" s="546" t="str">
        <v>繊維製品　</v>
      </c>
      <c r="J140" s="546" t="str">
        <v>パルプ・紙・木製品</v>
      </c>
      <c r="K140" s="546" t="str">
        <v>化学製品  　　　  　</v>
      </c>
      <c r="L140" s="546" t="str">
        <v>石油・石炭製品　　　</v>
      </c>
      <c r="M140" s="546" t="str">
        <v>プラスチック・ゴム</v>
      </c>
      <c r="N140" s="546" t="str">
        <v>窯業・土石製品　　</v>
      </c>
      <c r="O140" s="546" t="str">
        <v>鉄鋼　　　　　　　　</v>
      </c>
      <c r="P140" s="546" t="str">
        <v>非鉄金属　　　　　　</v>
      </c>
      <c r="Q140" s="546" t="str">
        <v>金属製品　　　　　　</v>
      </c>
      <c r="R140" s="546" t="str">
        <v>はん用機械</v>
      </c>
      <c r="S140" s="546" t="str">
        <v>生産用機械</v>
      </c>
      <c r="T140" s="546" t="str">
        <v>業務用機械</v>
      </c>
      <c r="U140" s="546" t="str">
        <v>電子部品</v>
      </c>
      <c r="V140" s="546" t="str">
        <v>電気機械　　　　　　</v>
      </c>
      <c r="W140" s="546" t="str">
        <v>情報・通信機器</v>
      </c>
      <c r="X140" s="546" t="str">
        <v>輸送機械  　　　　　</v>
      </c>
      <c r="Y140" s="546" t="str">
        <v>その他の製造工業製品</v>
      </c>
      <c r="Z140" s="546" t="str">
        <v>建設　　　　　　　　</v>
      </c>
      <c r="AA140" s="546" t="str">
        <v>電力・ガス・熱供給</v>
      </c>
      <c r="AB140" s="546" t="str">
        <v>水道</v>
      </c>
      <c r="AC140" s="546" t="str">
        <v>廃棄物処理</v>
      </c>
      <c r="AD140" s="546" t="str">
        <v>商業　　　　　　　　</v>
      </c>
      <c r="AE140" s="546" t="str">
        <v>金融・保険　　　　　</v>
      </c>
      <c r="AF140" s="546" t="str">
        <v>不動産　　　　　　　</v>
      </c>
      <c r="AG140" s="546" t="str">
        <v>運輸・郵便　　　</v>
      </c>
      <c r="AH140" s="546" t="str">
        <v>情報通信</v>
      </c>
      <c r="AI140" s="546" t="str">
        <v>公務　　　　　　　　</v>
      </c>
      <c r="AJ140" s="546" t="str">
        <v>教育・研究　　　　　</v>
      </c>
      <c r="AK140" s="546" t="str">
        <v>医療・福祉</v>
      </c>
      <c r="AL140" s="546" t="str">
        <v>その他の非営利団体サービス</v>
      </c>
      <c r="AM140" s="546" t="str">
        <v>対事業所サービス</v>
      </c>
      <c r="AN140" s="546" t="str">
        <v>宿泊業</v>
      </c>
      <c r="AO140" s="546" t="str">
        <v>飲食サービス</v>
      </c>
      <c r="AP140" s="546" t="str">
        <v>娯楽サービス</v>
      </c>
      <c r="AQ140" s="546" t="str">
        <v>対個人サービス</v>
      </c>
      <c r="AR140" s="546" t="str">
        <v>事務用品</v>
      </c>
      <c r="AS140" s="546" t="str">
        <v>分類不明</v>
      </c>
      <c r="AT140" s="94" t="s">
        <v>586</v>
      </c>
      <c r="AU140" s="94"/>
      <c r="AV140" s="30" t="s">
        <v>90</v>
      </c>
      <c r="AW140" s="94" t="s">
        <v>586</v>
      </c>
    </row>
    <row r="141" spans="3:49">
      <c r="C141" s="74" t="s">
        <v>559</v>
      </c>
      <c r="D141" s="99">
        <f t="array" ref="D141:AS141">+TRANSPOSE(係数!L3:L44)</f>
        <v>4.6429999999999999E-2</v>
      </c>
      <c r="E141" s="99">
        <v>0.112287</v>
      </c>
      <c r="F141" s="99">
        <v>2.3559E-2</v>
      </c>
      <c r="G141" s="99">
        <v>7.3668999999999998E-2</v>
      </c>
      <c r="H141" s="99">
        <v>4.2768E-2</v>
      </c>
      <c r="I141" s="99">
        <v>8.8236999999999996E-2</v>
      </c>
      <c r="J141" s="99">
        <v>5.076E-2</v>
      </c>
      <c r="K141" s="99">
        <v>8.5000000000000006E-3</v>
      </c>
      <c r="L141" s="99">
        <v>1.3550000000000001E-3</v>
      </c>
      <c r="M141" s="99">
        <v>3.7609999999999998E-2</v>
      </c>
      <c r="N141" s="99">
        <v>3.4644000000000001E-2</v>
      </c>
      <c r="O141" s="99">
        <v>3.7059000000000002E-2</v>
      </c>
      <c r="P141" s="99">
        <v>8.1910000000000004E-3</v>
      </c>
      <c r="Q141" s="99">
        <v>6.3325999999999993E-2</v>
      </c>
      <c r="R141" s="99">
        <v>4.4027999999999998E-2</v>
      </c>
      <c r="S141" s="99">
        <v>5.1773E-2</v>
      </c>
      <c r="T141" s="99">
        <v>1.6990000000000002E-2</v>
      </c>
      <c r="U141" s="99">
        <v>1.0186000000000001E-2</v>
      </c>
      <c r="V141" s="99">
        <v>4.0231999999999997E-2</v>
      </c>
      <c r="W141" s="99">
        <v>1.4449999999999999E-2</v>
      </c>
      <c r="X141" s="99">
        <v>1.6730999999999999E-2</v>
      </c>
      <c r="Y141" s="99">
        <v>4.6427000000000003E-2</v>
      </c>
      <c r="Z141" s="99">
        <v>0.10488</v>
      </c>
      <c r="AA141" s="99">
        <v>4.1479999999999998E-3</v>
      </c>
      <c r="AB141" s="99">
        <v>3.4264999999999997E-2</v>
      </c>
      <c r="AC141" s="99">
        <v>7.6189000000000007E-2</v>
      </c>
      <c r="AD141" s="99">
        <v>0.16450600000000001</v>
      </c>
      <c r="AE141" s="99">
        <v>4.0304E-2</v>
      </c>
      <c r="AF141" s="99">
        <v>4.6090000000000002E-3</v>
      </c>
      <c r="AG141" s="99">
        <v>8.7373999999999993E-2</v>
      </c>
      <c r="AH141" s="99">
        <v>4.7018999999999998E-2</v>
      </c>
      <c r="AI141" s="99">
        <v>5.3838999999999998E-2</v>
      </c>
      <c r="AJ141" s="99">
        <v>9.8073999999999995E-2</v>
      </c>
      <c r="AK141" s="99">
        <v>0.10319399999999999</v>
      </c>
      <c r="AL141" s="99">
        <v>9.3026999999999999E-2</v>
      </c>
      <c r="AM141" s="99">
        <v>0.113093</v>
      </c>
      <c r="AN141" s="99">
        <v>8.5841000000000001E-2</v>
      </c>
      <c r="AO141" s="99">
        <v>0.20375799999999999</v>
      </c>
      <c r="AP141" s="99">
        <v>0.10233100000000001</v>
      </c>
      <c r="AQ141" s="41">
        <v>7.6859999999999998E-2</v>
      </c>
      <c r="AR141" s="41">
        <v>0</v>
      </c>
      <c r="AS141" s="41">
        <v>5.3080000000000002E-3</v>
      </c>
    </row>
    <row r="142" spans="3:49">
      <c r="C142" s="47"/>
      <c r="D142" s="572">
        <f t="array" ref="D142:W143">+$Z139:$AS140</f>
        <v>23</v>
      </c>
      <c r="E142" s="572">
        <v>24</v>
      </c>
      <c r="F142" s="572">
        <v>25</v>
      </c>
      <c r="G142" s="572">
        <v>26</v>
      </c>
      <c r="H142" s="572">
        <v>27</v>
      </c>
      <c r="I142" s="572">
        <v>28</v>
      </c>
      <c r="J142" s="572">
        <v>29</v>
      </c>
      <c r="K142" s="572">
        <v>30</v>
      </c>
      <c r="L142" s="572">
        <v>31</v>
      </c>
      <c r="M142" s="572">
        <v>32</v>
      </c>
      <c r="N142" s="572">
        <v>33</v>
      </c>
      <c r="O142" s="572">
        <v>34</v>
      </c>
      <c r="P142" s="572">
        <v>35</v>
      </c>
      <c r="Q142" s="572">
        <v>36</v>
      </c>
      <c r="R142" s="572">
        <v>37</v>
      </c>
      <c r="S142" s="572">
        <v>38</v>
      </c>
      <c r="T142" s="572">
        <v>39</v>
      </c>
      <c r="U142" s="572">
        <v>40</v>
      </c>
      <c r="V142" s="572">
        <v>41</v>
      </c>
      <c r="W142" s="572">
        <v>42</v>
      </c>
      <c r="X142" s="42"/>
      <c r="Y142" s="42"/>
      <c r="Z142" s="42"/>
      <c r="AA142" s="42"/>
      <c r="AB142" s="42"/>
      <c r="AC142" s="42"/>
      <c r="AD142" s="42"/>
      <c r="AE142" s="42"/>
      <c r="AF142" s="42"/>
      <c r="AG142" s="42"/>
      <c r="AH142" s="42"/>
      <c r="AI142" s="42"/>
      <c r="AJ142" s="42"/>
      <c r="AK142" s="42"/>
      <c r="AL142" s="42"/>
      <c r="AM142" s="42"/>
      <c r="AN142" s="42"/>
      <c r="AO142" s="42"/>
      <c r="AP142" s="42"/>
      <c r="AQ142" s="94"/>
      <c r="AR142" s="31"/>
    </row>
    <row r="143" spans="3:49" ht="54">
      <c r="C143" s="73" t="s">
        <v>56</v>
      </c>
      <c r="D143" s="546" t="str">
        <v>建設　　　　　　　　</v>
      </c>
      <c r="E143" s="546" t="str">
        <v>電力・ガス・熱供給</v>
      </c>
      <c r="F143" s="546" t="str">
        <v>水道</v>
      </c>
      <c r="G143" s="546" t="str">
        <v>廃棄物処理</v>
      </c>
      <c r="H143" s="546" t="str">
        <v>商業　　　　　　　　</v>
      </c>
      <c r="I143" s="546" t="str">
        <v>金融・保険　　　　　</v>
      </c>
      <c r="J143" s="546" t="str">
        <v>不動産　　　　　　　</v>
      </c>
      <c r="K143" s="546" t="str">
        <v>運輸・郵便　　　</v>
      </c>
      <c r="L143" s="546" t="str">
        <v>情報通信</v>
      </c>
      <c r="M143" s="546" t="str">
        <v>公務　　　　　　　　</v>
      </c>
      <c r="N143" s="546" t="str">
        <v>教育・研究　　　　　</v>
      </c>
      <c r="O143" s="546" t="str">
        <v>医療・福祉</v>
      </c>
      <c r="P143" s="546" t="str">
        <v>その他の非営利団体サービス</v>
      </c>
      <c r="Q143" s="546" t="str">
        <v>対事業所サービス</v>
      </c>
      <c r="R143" s="546" t="str">
        <v>宿泊業</v>
      </c>
      <c r="S143" s="546" t="str">
        <v>飲食サービス</v>
      </c>
      <c r="T143" s="546" t="str">
        <v>娯楽サービス</v>
      </c>
      <c r="U143" s="546" t="str">
        <v>対個人サービス</v>
      </c>
      <c r="V143" s="546" t="str">
        <v>事務用品</v>
      </c>
      <c r="W143" s="546" t="str">
        <v>分類不明</v>
      </c>
      <c r="X143" s="42"/>
      <c r="Y143" s="42"/>
      <c r="Z143" s="42"/>
      <c r="AA143" s="42"/>
      <c r="AB143" s="42"/>
      <c r="AC143" s="42"/>
      <c r="AD143" s="42"/>
      <c r="AE143" s="42"/>
      <c r="AF143" s="42"/>
      <c r="AG143" s="42"/>
      <c r="AH143" s="42"/>
      <c r="AI143" s="42"/>
      <c r="AJ143" s="42"/>
      <c r="AK143" s="42"/>
      <c r="AL143" s="42"/>
      <c r="AM143" s="42"/>
      <c r="AN143" s="42"/>
      <c r="AO143" s="42"/>
      <c r="AP143" s="42"/>
      <c r="AQ143" s="94"/>
      <c r="AR143" s="31"/>
    </row>
    <row r="144" spans="3:49">
      <c r="C144" s="98" t="s">
        <v>559</v>
      </c>
      <c r="D144" s="99">
        <f t="array" ref="D144:W144">+$Z141:$AS141</f>
        <v>0.10488</v>
      </c>
      <c r="E144" s="99">
        <v>4.1479999999999998E-3</v>
      </c>
      <c r="F144" s="99">
        <v>3.4264999999999997E-2</v>
      </c>
      <c r="G144" s="99">
        <v>7.6189000000000007E-2</v>
      </c>
      <c r="H144" s="99">
        <v>0.16450600000000001</v>
      </c>
      <c r="I144" s="99">
        <v>4.0304E-2</v>
      </c>
      <c r="J144" s="99">
        <v>4.6090000000000002E-3</v>
      </c>
      <c r="K144" s="99">
        <v>8.7373999999999993E-2</v>
      </c>
      <c r="L144" s="99">
        <v>4.7018999999999998E-2</v>
      </c>
      <c r="M144" s="99">
        <v>5.3838999999999998E-2</v>
      </c>
      <c r="N144" s="99">
        <v>9.8073999999999995E-2</v>
      </c>
      <c r="O144" s="99">
        <v>0.10319399999999999</v>
      </c>
      <c r="P144" s="100">
        <v>9.3026999999999999E-2</v>
      </c>
      <c r="Q144" s="99">
        <v>0.113093</v>
      </c>
      <c r="R144" s="99">
        <v>8.5841000000000001E-2</v>
      </c>
      <c r="S144" s="99">
        <v>0.20375799999999999</v>
      </c>
      <c r="T144" s="99">
        <v>0.10233100000000001</v>
      </c>
      <c r="U144" s="99">
        <v>7.6859999999999998E-2</v>
      </c>
      <c r="V144" s="571">
        <v>0</v>
      </c>
      <c r="W144" s="571">
        <v>5.3080000000000002E-3</v>
      </c>
      <c r="X144" s="42"/>
      <c r="Y144" s="42"/>
      <c r="Z144" s="42"/>
      <c r="AA144" s="42"/>
      <c r="AB144" s="42"/>
      <c r="AC144" s="42"/>
      <c r="AD144" s="42"/>
      <c r="AE144" s="42"/>
      <c r="AF144" s="42"/>
      <c r="AG144" s="42"/>
      <c r="AH144" s="42"/>
      <c r="AI144" s="42"/>
      <c r="AJ144" s="42"/>
      <c r="AK144" s="42"/>
      <c r="AL144" s="42"/>
      <c r="AM144" s="42"/>
      <c r="AN144" s="42"/>
      <c r="AO144" s="42"/>
      <c r="AP144" s="42"/>
      <c r="AQ144" s="94"/>
      <c r="AR144" s="31"/>
    </row>
    <row r="145" spans="3:49" ht="10.7" customHeight="1">
      <c r="D145" s="83"/>
      <c r="E145" s="83"/>
      <c r="F145" s="83"/>
      <c r="G145" s="83"/>
      <c r="H145" s="83"/>
      <c r="I145" s="83"/>
      <c r="J145" s="83"/>
      <c r="K145" s="83"/>
      <c r="L145" s="83"/>
      <c r="M145" s="83"/>
      <c r="N145" s="83"/>
      <c r="O145" s="83"/>
      <c r="P145" s="83"/>
      <c r="Q145" s="83"/>
      <c r="R145" s="83"/>
      <c r="S145" s="83"/>
      <c r="T145" s="83"/>
      <c r="U145" s="83"/>
      <c r="V145" s="83"/>
      <c r="W145" s="83"/>
      <c r="X145" s="50"/>
      <c r="Y145" s="94"/>
      <c r="Z145" s="94"/>
      <c r="AA145" s="94"/>
      <c r="AB145" s="94"/>
      <c r="AC145" s="94"/>
      <c r="AD145" s="94"/>
      <c r="AE145" s="94"/>
      <c r="AF145" s="94"/>
      <c r="AG145" s="94"/>
      <c r="AH145" s="94"/>
      <c r="AI145" s="94"/>
      <c r="AJ145" s="94"/>
      <c r="AK145" s="94"/>
      <c r="AL145" s="94"/>
      <c r="AM145" s="94"/>
      <c r="AN145" s="94"/>
      <c r="AO145" s="94"/>
      <c r="AP145" s="94"/>
      <c r="AQ145" s="94"/>
      <c r="AR145" s="31"/>
    </row>
    <row r="146" spans="3:49" ht="17.25">
      <c r="C146" s="107" t="s">
        <v>254</v>
      </c>
      <c r="D146" s="83"/>
      <c r="E146" s="83"/>
      <c r="F146" s="83"/>
      <c r="G146" s="83"/>
      <c r="H146" s="83"/>
      <c r="I146" s="83"/>
      <c r="J146" s="83"/>
      <c r="K146" s="83"/>
      <c r="L146" s="83"/>
      <c r="M146" s="83"/>
      <c r="N146" s="83"/>
      <c r="O146" s="83"/>
      <c r="P146" s="83"/>
      <c r="Q146" s="83"/>
      <c r="R146" s="83"/>
      <c r="S146" s="83"/>
      <c r="T146" s="83"/>
      <c r="U146" s="83"/>
      <c r="V146" s="83"/>
      <c r="W146" s="109" t="s">
        <v>243</v>
      </c>
      <c r="X146" s="50"/>
      <c r="Y146" s="94"/>
      <c r="Z146" s="94"/>
      <c r="AA146" s="94"/>
      <c r="AB146" s="94"/>
      <c r="AC146" s="94"/>
      <c r="AD146" s="94"/>
      <c r="AE146" s="94"/>
      <c r="AF146" s="94"/>
      <c r="AG146" s="94"/>
      <c r="AH146" s="94"/>
      <c r="AI146" s="94"/>
      <c r="AJ146" s="94"/>
      <c r="AK146" s="94"/>
      <c r="AL146" s="94"/>
      <c r="AM146" s="94"/>
      <c r="AN146" s="94"/>
      <c r="AO146" s="94"/>
      <c r="AP146" s="94"/>
      <c r="AQ146" s="94"/>
      <c r="AR146" s="31"/>
    </row>
    <row r="147" spans="3:49">
      <c r="C147" s="47"/>
      <c r="D147" s="596">
        <f t="array" ref="D147:AS148">+TRANSPOSE('入力 _県内外'!$B$6:$C$47)</f>
        <v>1</v>
      </c>
      <c r="E147" s="596">
        <v>2</v>
      </c>
      <c r="F147" s="596">
        <v>3</v>
      </c>
      <c r="G147" s="596">
        <v>4</v>
      </c>
      <c r="H147" s="596">
        <v>5</v>
      </c>
      <c r="I147" s="596">
        <v>6</v>
      </c>
      <c r="J147" s="596">
        <v>7</v>
      </c>
      <c r="K147" s="596">
        <v>8</v>
      </c>
      <c r="L147" s="596">
        <v>9</v>
      </c>
      <c r="M147" s="596">
        <v>10</v>
      </c>
      <c r="N147" s="596">
        <v>11</v>
      </c>
      <c r="O147" s="596">
        <v>12</v>
      </c>
      <c r="P147" s="596">
        <v>13</v>
      </c>
      <c r="Q147" s="596">
        <v>14</v>
      </c>
      <c r="R147" s="596">
        <v>15</v>
      </c>
      <c r="S147" s="596">
        <v>16</v>
      </c>
      <c r="T147" s="596">
        <v>17</v>
      </c>
      <c r="U147" s="596">
        <v>18</v>
      </c>
      <c r="V147" s="596">
        <v>19</v>
      </c>
      <c r="W147" s="596">
        <v>20</v>
      </c>
      <c r="X147" s="596">
        <v>21</v>
      </c>
      <c r="Y147" s="596">
        <v>22</v>
      </c>
      <c r="Z147" s="596">
        <v>23</v>
      </c>
      <c r="AA147" s="596">
        <v>24</v>
      </c>
      <c r="AB147" s="596">
        <v>25</v>
      </c>
      <c r="AC147" s="596">
        <v>26</v>
      </c>
      <c r="AD147" s="596">
        <v>27</v>
      </c>
      <c r="AE147" s="596">
        <v>28</v>
      </c>
      <c r="AF147" s="596">
        <v>29</v>
      </c>
      <c r="AG147" s="596">
        <v>30</v>
      </c>
      <c r="AH147" s="596">
        <v>31</v>
      </c>
      <c r="AI147" s="596">
        <v>32</v>
      </c>
      <c r="AJ147" s="596">
        <v>33</v>
      </c>
      <c r="AK147" s="596">
        <v>34</v>
      </c>
      <c r="AL147" s="596">
        <v>35</v>
      </c>
      <c r="AM147" s="596">
        <v>36</v>
      </c>
      <c r="AN147" s="596">
        <v>37</v>
      </c>
      <c r="AO147" s="596">
        <v>38</v>
      </c>
      <c r="AP147" s="596">
        <v>39</v>
      </c>
      <c r="AQ147" s="596">
        <v>40</v>
      </c>
      <c r="AR147" s="596">
        <v>41</v>
      </c>
      <c r="AS147" s="596">
        <v>42</v>
      </c>
      <c r="AT147" s="94" t="s">
        <v>586</v>
      </c>
      <c r="AU147" s="94"/>
      <c r="AV147" s="47"/>
      <c r="AW147" s="94" t="s">
        <v>586</v>
      </c>
    </row>
    <row r="148" spans="3:49" ht="54">
      <c r="C148" s="73" t="s">
        <v>56</v>
      </c>
      <c r="D148" s="546" t="str">
        <v>農業　　　　　</v>
      </c>
      <c r="E148" s="546" t="str">
        <v>林業　　　　　</v>
      </c>
      <c r="F148" s="546" t="str">
        <v>漁業　　　　</v>
      </c>
      <c r="G148" s="546" t="str">
        <v>鉱業</v>
      </c>
      <c r="H148" s="546" t="str">
        <v>飲食料品　　　　　　　</v>
      </c>
      <c r="I148" s="546" t="str">
        <v>繊維製品　</v>
      </c>
      <c r="J148" s="546" t="str">
        <v>パルプ・紙・木製品</v>
      </c>
      <c r="K148" s="546" t="str">
        <v>化学製品  　　　  　</v>
      </c>
      <c r="L148" s="546" t="str">
        <v>石油・石炭製品　　　</v>
      </c>
      <c r="M148" s="546" t="str">
        <v>プラスチック・ゴム</v>
      </c>
      <c r="N148" s="546" t="str">
        <v>窯業・土石製品　　</v>
      </c>
      <c r="O148" s="546" t="str">
        <v>鉄鋼　　　　　　　　</v>
      </c>
      <c r="P148" s="546" t="str">
        <v>非鉄金属　　　　　　</v>
      </c>
      <c r="Q148" s="546" t="str">
        <v>金属製品　　　　　　</v>
      </c>
      <c r="R148" s="546" t="str">
        <v>はん用機械</v>
      </c>
      <c r="S148" s="546" t="str">
        <v>生産用機械</v>
      </c>
      <c r="T148" s="546" t="str">
        <v>業務用機械</v>
      </c>
      <c r="U148" s="546" t="str">
        <v>電子部品</v>
      </c>
      <c r="V148" s="546" t="str">
        <v>電気機械　　　　　　</v>
      </c>
      <c r="W148" s="546" t="str">
        <v>情報・通信機器</v>
      </c>
      <c r="X148" s="546" t="str">
        <v>輸送機械  　　　　　</v>
      </c>
      <c r="Y148" s="546" t="str">
        <v>その他の製造工業製品</v>
      </c>
      <c r="Z148" s="546" t="str">
        <v>建設　　　　　　　　</v>
      </c>
      <c r="AA148" s="546" t="str">
        <v>電力・ガス・熱供給</v>
      </c>
      <c r="AB148" s="546" t="str">
        <v>水道</v>
      </c>
      <c r="AC148" s="546" t="str">
        <v>廃棄物処理</v>
      </c>
      <c r="AD148" s="546" t="str">
        <v>商業　　　　　　　　</v>
      </c>
      <c r="AE148" s="546" t="str">
        <v>金融・保険　　　　　</v>
      </c>
      <c r="AF148" s="546" t="str">
        <v>不動産　　　　　　　</v>
      </c>
      <c r="AG148" s="546" t="str">
        <v>運輸・郵便　　　</v>
      </c>
      <c r="AH148" s="546" t="str">
        <v>情報通信</v>
      </c>
      <c r="AI148" s="546" t="str">
        <v>公務　　　　　　　　</v>
      </c>
      <c r="AJ148" s="546" t="str">
        <v>教育・研究　　　　　</v>
      </c>
      <c r="AK148" s="546" t="str">
        <v>医療・福祉</v>
      </c>
      <c r="AL148" s="546" t="str">
        <v>その他の非営利団体サービス</v>
      </c>
      <c r="AM148" s="546" t="str">
        <v>対事業所サービス</v>
      </c>
      <c r="AN148" s="546" t="str">
        <v>宿泊業</v>
      </c>
      <c r="AO148" s="546" t="str">
        <v>飲食サービス</v>
      </c>
      <c r="AP148" s="546" t="str">
        <v>娯楽サービス</v>
      </c>
      <c r="AQ148" s="546" t="str">
        <v>対個人サービス</v>
      </c>
      <c r="AR148" s="546" t="str">
        <v>事務用品</v>
      </c>
      <c r="AS148" s="546" t="str">
        <v>分類不明</v>
      </c>
      <c r="AT148" s="94" t="s">
        <v>586</v>
      </c>
      <c r="AU148" s="94"/>
      <c r="AV148" s="30" t="s">
        <v>90</v>
      </c>
      <c r="AW148" s="94" t="s">
        <v>586</v>
      </c>
    </row>
    <row r="149" spans="3:49" ht="13.5" customHeight="1">
      <c r="C149" s="74" t="s">
        <v>114</v>
      </c>
      <c r="D149" s="568">
        <f>(D127*D$141)*100</f>
        <v>0</v>
      </c>
      <c r="E149" s="568">
        <f t="shared" ref="E149:AS149" si="22">(E127*E$141)*100</f>
        <v>0</v>
      </c>
      <c r="F149" s="568">
        <f t="shared" si="22"/>
        <v>0</v>
      </c>
      <c r="G149" s="568">
        <f t="shared" si="22"/>
        <v>0</v>
      </c>
      <c r="H149" s="568">
        <f t="shared" si="22"/>
        <v>0</v>
      </c>
      <c r="I149" s="568">
        <f t="shared" si="22"/>
        <v>0</v>
      </c>
      <c r="J149" s="568">
        <f t="shared" si="22"/>
        <v>0</v>
      </c>
      <c r="K149" s="568">
        <f t="shared" si="22"/>
        <v>0</v>
      </c>
      <c r="L149" s="568">
        <f t="shared" si="22"/>
        <v>0</v>
      </c>
      <c r="M149" s="568">
        <f t="shared" si="22"/>
        <v>0</v>
      </c>
      <c r="N149" s="568">
        <f t="shared" si="22"/>
        <v>0</v>
      </c>
      <c r="O149" s="568">
        <f t="shared" si="22"/>
        <v>0</v>
      </c>
      <c r="P149" s="568">
        <f t="shared" si="22"/>
        <v>0</v>
      </c>
      <c r="Q149" s="574">
        <f t="shared" si="22"/>
        <v>0</v>
      </c>
      <c r="R149" s="574">
        <f t="shared" si="22"/>
        <v>0</v>
      </c>
      <c r="S149" s="574">
        <f t="shared" si="22"/>
        <v>0</v>
      </c>
      <c r="T149" s="574">
        <f t="shared" si="22"/>
        <v>0</v>
      </c>
      <c r="U149" s="574">
        <f t="shared" si="22"/>
        <v>0</v>
      </c>
      <c r="V149" s="574">
        <f t="shared" si="22"/>
        <v>0</v>
      </c>
      <c r="W149" s="568">
        <f t="shared" si="22"/>
        <v>0</v>
      </c>
      <c r="X149" s="568">
        <f t="shared" si="22"/>
        <v>0</v>
      </c>
      <c r="Y149" s="568">
        <f t="shared" si="22"/>
        <v>0</v>
      </c>
      <c r="Z149" s="568">
        <f t="shared" si="22"/>
        <v>0</v>
      </c>
      <c r="AA149" s="568">
        <f t="shared" si="22"/>
        <v>0</v>
      </c>
      <c r="AB149" s="568">
        <f t="shared" si="22"/>
        <v>0</v>
      </c>
      <c r="AC149" s="568">
        <f t="shared" si="22"/>
        <v>0</v>
      </c>
      <c r="AD149" s="568">
        <f t="shared" si="22"/>
        <v>0</v>
      </c>
      <c r="AE149" s="568">
        <f t="shared" si="22"/>
        <v>0</v>
      </c>
      <c r="AF149" s="568">
        <f t="shared" si="22"/>
        <v>0</v>
      </c>
      <c r="AG149" s="568">
        <f t="shared" si="22"/>
        <v>0</v>
      </c>
      <c r="AH149" s="568">
        <f t="shared" si="22"/>
        <v>0</v>
      </c>
      <c r="AI149" s="568">
        <f t="shared" si="22"/>
        <v>0</v>
      </c>
      <c r="AJ149" s="568">
        <f t="shared" si="22"/>
        <v>0</v>
      </c>
      <c r="AK149" s="568">
        <f t="shared" si="22"/>
        <v>0</v>
      </c>
      <c r="AL149" s="568">
        <f t="shared" si="22"/>
        <v>0</v>
      </c>
      <c r="AM149" s="568">
        <f t="shared" si="22"/>
        <v>0</v>
      </c>
      <c r="AN149" s="568">
        <f t="shared" si="22"/>
        <v>0</v>
      </c>
      <c r="AO149" s="568">
        <f t="shared" si="22"/>
        <v>0</v>
      </c>
      <c r="AP149" s="568">
        <f t="shared" si="22"/>
        <v>0</v>
      </c>
      <c r="AQ149" s="568">
        <f t="shared" si="22"/>
        <v>0</v>
      </c>
      <c r="AR149" s="568">
        <f t="shared" si="22"/>
        <v>0</v>
      </c>
      <c r="AS149" s="568">
        <f t="shared" si="22"/>
        <v>0</v>
      </c>
      <c r="AV149" s="569">
        <f>+SUM(D149:AS149)-X155</f>
        <v>0</v>
      </c>
    </row>
    <row r="150" spans="3:49" ht="13.5" customHeight="1">
      <c r="C150" s="77" t="s">
        <v>115</v>
      </c>
      <c r="D150" s="562">
        <f>(D128*D$141)*100</f>
        <v>0</v>
      </c>
      <c r="E150" s="562">
        <f t="shared" ref="E150:AS150" si="23">(E128*E$141)*100</f>
        <v>0</v>
      </c>
      <c r="F150" s="562">
        <f t="shared" si="23"/>
        <v>0</v>
      </c>
      <c r="G150" s="562">
        <f t="shared" si="23"/>
        <v>0</v>
      </c>
      <c r="H150" s="562">
        <f t="shared" si="23"/>
        <v>0</v>
      </c>
      <c r="I150" s="562">
        <f t="shared" si="23"/>
        <v>0</v>
      </c>
      <c r="J150" s="562">
        <f t="shared" si="23"/>
        <v>0</v>
      </c>
      <c r="K150" s="562">
        <f t="shared" si="23"/>
        <v>0</v>
      </c>
      <c r="L150" s="562">
        <f t="shared" si="23"/>
        <v>0</v>
      </c>
      <c r="M150" s="562">
        <f t="shared" si="23"/>
        <v>0</v>
      </c>
      <c r="N150" s="562">
        <f t="shared" si="23"/>
        <v>0</v>
      </c>
      <c r="O150" s="562">
        <f t="shared" si="23"/>
        <v>0</v>
      </c>
      <c r="P150" s="562">
        <f t="shared" si="23"/>
        <v>0</v>
      </c>
      <c r="Q150" s="563">
        <f t="shared" si="23"/>
        <v>0</v>
      </c>
      <c r="R150" s="563">
        <f t="shared" si="23"/>
        <v>0</v>
      </c>
      <c r="S150" s="563">
        <f t="shared" si="23"/>
        <v>0</v>
      </c>
      <c r="T150" s="563">
        <f t="shared" si="23"/>
        <v>0</v>
      </c>
      <c r="U150" s="563">
        <f t="shared" si="23"/>
        <v>0</v>
      </c>
      <c r="V150" s="563">
        <f t="shared" si="23"/>
        <v>0</v>
      </c>
      <c r="W150" s="562">
        <f t="shared" si="23"/>
        <v>0</v>
      </c>
      <c r="X150" s="562">
        <f t="shared" si="23"/>
        <v>0</v>
      </c>
      <c r="Y150" s="562">
        <f t="shared" si="23"/>
        <v>0</v>
      </c>
      <c r="Z150" s="562">
        <f t="shared" si="23"/>
        <v>0</v>
      </c>
      <c r="AA150" s="562">
        <f t="shared" si="23"/>
        <v>0</v>
      </c>
      <c r="AB150" s="562">
        <f t="shared" si="23"/>
        <v>0</v>
      </c>
      <c r="AC150" s="562">
        <f t="shared" si="23"/>
        <v>0</v>
      </c>
      <c r="AD150" s="562">
        <f t="shared" si="23"/>
        <v>0</v>
      </c>
      <c r="AE150" s="562">
        <f t="shared" si="23"/>
        <v>0</v>
      </c>
      <c r="AF150" s="562">
        <f t="shared" si="23"/>
        <v>0</v>
      </c>
      <c r="AG150" s="562">
        <f t="shared" si="23"/>
        <v>0</v>
      </c>
      <c r="AH150" s="562">
        <f t="shared" si="23"/>
        <v>0</v>
      </c>
      <c r="AI150" s="562">
        <f t="shared" si="23"/>
        <v>0</v>
      </c>
      <c r="AJ150" s="562">
        <f t="shared" si="23"/>
        <v>0</v>
      </c>
      <c r="AK150" s="562">
        <f t="shared" si="23"/>
        <v>0</v>
      </c>
      <c r="AL150" s="562">
        <f t="shared" si="23"/>
        <v>0</v>
      </c>
      <c r="AM150" s="562">
        <f t="shared" si="23"/>
        <v>0</v>
      </c>
      <c r="AN150" s="562">
        <f t="shared" si="23"/>
        <v>0</v>
      </c>
      <c r="AO150" s="562">
        <f t="shared" si="23"/>
        <v>0</v>
      </c>
      <c r="AP150" s="562">
        <f t="shared" si="23"/>
        <v>0</v>
      </c>
      <c r="AQ150" s="562">
        <f t="shared" si="23"/>
        <v>0</v>
      </c>
      <c r="AR150" s="562">
        <f t="shared" si="23"/>
        <v>0</v>
      </c>
      <c r="AS150" s="562">
        <f t="shared" si="23"/>
        <v>0</v>
      </c>
      <c r="AV150" s="569">
        <f t="shared" ref="AV150:AV152" si="24">+SUM(D150:AS150)-X156</f>
        <v>0</v>
      </c>
    </row>
    <row r="151" spans="3:49" ht="13.5" customHeight="1">
      <c r="C151" s="77" t="s">
        <v>116</v>
      </c>
      <c r="D151" s="562">
        <f>(D129*D$141)*100</f>
        <v>0</v>
      </c>
      <c r="E151" s="562">
        <f t="shared" ref="E151:AS151" si="25">(E129*E$141)*100</f>
        <v>0</v>
      </c>
      <c r="F151" s="562">
        <f t="shared" si="25"/>
        <v>0</v>
      </c>
      <c r="G151" s="562">
        <f t="shared" si="25"/>
        <v>0</v>
      </c>
      <c r="H151" s="562">
        <f t="shared" si="25"/>
        <v>0</v>
      </c>
      <c r="I151" s="562">
        <f t="shared" si="25"/>
        <v>0</v>
      </c>
      <c r="J151" s="562">
        <f t="shared" si="25"/>
        <v>0</v>
      </c>
      <c r="K151" s="562">
        <f t="shared" si="25"/>
        <v>0</v>
      </c>
      <c r="L151" s="562">
        <f t="shared" si="25"/>
        <v>0</v>
      </c>
      <c r="M151" s="562">
        <f t="shared" si="25"/>
        <v>0</v>
      </c>
      <c r="N151" s="562">
        <f t="shared" si="25"/>
        <v>0</v>
      </c>
      <c r="O151" s="562">
        <f t="shared" si="25"/>
        <v>0</v>
      </c>
      <c r="P151" s="562">
        <f t="shared" si="25"/>
        <v>0</v>
      </c>
      <c r="Q151" s="563">
        <f t="shared" si="25"/>
        <v>0</v>
      </c>
      <c r="R151" s="563">
        <f t="shared" si="25"/>
        <v>0</v>
      </c>
      <c r="S151" s="563">
        <f t="shared" si="25"/>
        <v>0</v>
      </c>
      <c r="T151" s="563">
        <f t="shared" si="25"/>
        <v>0</v>
      </c>
      <c r="U151" s="563">
        <f t="shared" si="25"/>
        <v>0</v>
      </c>
      <c r="V151" s="563">
        <f t="shared" si="25"/>
        <v>0</v>
      </c>
      <c r="W151" s="562">
        <f t="shared" si="25"/>
        <v>0</v>
      </c>
      <c r="X151" s="562">
        <f t="shared" si="25"/>
        <v>0</v>
      </c>
      <c r="Y151" s="562">
        <f t="shared" si="25"/>
        <v>0</v>
      </c>
      <c r="Z151" s="562">
        <f t="shared" si="25"/>
        <v>0</v>
      </c>
      <c r="AA151" s="562">
        <f t="shared" si="25"/>
        <v>0</v>
      </c>
      <c r="AB151" s="562">
        <f t="shared" si="25"/>
        <v>0</v>
      </c>
      <c r="AC151" s="562">
        <f t="shared" si="25"/>
        <v>0</v>
      </c>
      <c r="AD151" s="562">
        <f t="shared" si="25"/>
        <v>0</v>
      </c>
      <c r="AE151" s="562">
        <f t="shared" si="25"/>
        <v>0</v>
      </c>
      <c r="AF151" s="562">
        <f t="shared" si="25"/>
        <v>0</v>
      </c>
      <c r="AG151" s="562">
        <f t="shared" si="25"/>
        <v>0</v>
      </c>
      <c r="AH151" s="562">
        <f t="shared" si="25"/>
        <v>0</v>
      </c>
      <c r="AI151" s="562">
        <f t="shared" si="25"/>
        <v>0</v>
      </c>
      <c r="AJ151" s="562">
        <f t="shared" si="25"/>
        <v>0</v>
      </c>
      <c r="AK151" s="562">
        <f t="shared" si="25"/>
        <v>0</v>
      </c>
      <c r="AL151" s="562">
        <f t="shared" si="25"/>
        <v>0</v>
      </c>
      <c r="AM151" s="562">
        <f t="shared" si="25"/>
        <v>0</v>
      </c>
      <c r="AN151" s="562">
        <f t="shared" si="25"/>
        <v>0</v>
      </c>
      <c r="AO151" s="562">
        <f t="shared" si="25"/>
        <v>0</v>
      </c>
      <c r="AP151" s="562">
        <f t="shared" si="25"/>
        <v>0</v>
      </c>
      <c r="AQ151" s="562">
        <f t="shared" si="25"/>
        <v>0</v>
      </c>
      <c r="AR151" s="562">
        <f t="shared" si="25"/>
        <v>0</v>
      </c>
      <c r="AS151" s="562">
        <f t="shared" si="25"/>
        <v>0</v>
      </c>
      <c r="AV151" s="569">
        <f t="shared" si="24"/>
        <v>0</v>
      </c>
    </row>
    <row r="152" spans="3:49" ht="13.5" customHeight="1">
      <c r="C152" s="77" t="s">
        <v>107</v>
      </c>
      <c r="D152" s="562">
        <f t="shared" ref="D152" si="26">SUM(D149:D151)</f>
        <v>0</v>
      </c>
      <c r="E152" s="562">
        <f t="shared" ref="E152:AS152" si="27">SUM(E149:E151)</f>
        <v>0</v>
      </c>
      <c r="F152" s="562">
        <f t="shared" si="27"/>
        <v>0</v>
      </c>
      <c r="G152" s="562">
        <f t="shared" si="27"/>
        <v>0</v>
      </c>
      <c r="H152" s="562">
        <f t="shared" si="27"/>
        <v>0</v>
      </c>
      <c r="I152" s="562">
        <f t="shared" si="27"/>
        <v>0</v>
      </c>
      <c r="J152" s="562">
        <f t="shared" si="27"/>
        <v>0</v>
      </c>
      <c r="K152" s="562">
        <f t="shared" si="27"/>
        <v>0</v>
      </c>
      <c r="L152" s="562">
        <f t="shared" si="27"/>
        <v>0</v>
      </c>
      <c r="M152" s="562">
        <f t="shared" si="27"/>
        <v>0</v>
      </c>
      <c r="N152" s="562">
        <f t="shared" si="27"/>
        <v>0</v>
      </c>
      <c r="O152" s="562">
        <f t="shared" si="27"/>
        <v>0</v>
      </c>
      <c r="P152" s="562">
        <f t="shared" si="27"/>
        <v>0</v>
      </c>
      <c r="Q152" s="563">
        <f t="shared" si="27"/>
        <v>0</v>
      </c>
      <c r="R152" s="563">
        <f t="shared" si="27"/>
        <v>0</v>
      </c>
      <c r="S152" s="563">
        <f t="shared" si="27"/>
        <v>0</v>
      </c>
      <c r="T152" s="563">
        <f t="shared" si="27"/>
        <v>0</v>
      </c>
      <c r="U152" s="563">
        <f t="shared" si="27"/>
        <v>0</v>
      </c>
      <c r="V152" s="563">
        <f t="shared" si="27"/>
        <v>0</v>
      </c>
      <c r="W152" s="562">
        <f t="shared" si="27"/>
        <v>0</v>
      </c>
      <c r="X152" s="564">
        <f t="shared" si="27"/>
        <v>0</v>
      </c>
      <c r="Y152" s="564">
        <f t="shared" si="27"/>
        <v>0</v>
      </c>
      <c r="Z152" s="564">
        <f t="shared" si="27"/>
        <v>0</v>
      </c>
      <c r="AA152" s="564">
        <f t="shared" si="27"/>
        <v>0</v>
      </c>
      <c r="AB152" s="564">
        <f t="shared" si="27"/>
        <v>0</v>
      </c>
      <c r="AC152" s="564">
        <f t="shared" si="27"/>
        <v>0</v>
      </c>
      <c r="AD152" s="564">
        <f t="shared" si="27"/>
        <v>0</v>
      </c>
      <c r="AE152" s="564">
        <f t="shared" si="27"/>
        <v>0</v>
      </c>
      <c r="AF152" s="564">
        <f t="shared" si="27"/>
        <v>0</v>
      </c>
      <c r="AG152" s="564">
        <f t="shared" si="27"/>
        <v>0</v>
      </c>
      <c r="AH152" s="564">
        <f t="shared" si="27"/>
        <v>0</v>
      </c>
      <c r="AI152" s="564">
        <f t="shared" si="27"/>
        <v>0</v>
      </c>
      <c r="AJ152" s="564">
        <f t="shared" si="27"/>
        <v>0</v>
      </c>
      <c r="AK152" s="564">
        <f t="shared" si="27"/>
        <v>0</v>
      </c>
      <c r="AL152" s="564">
        <f t="shared" si="27"/>
        <v>0</v>
      </c>
      <c r="AM152" s="564">
        <f t="shared" si="27"/>
        <v>0</v>
      </c>
      <c r="AN152" s="564">
        <f t="shared" si="27"/>
        <v>0</v>
      </c>
      <c r="AO152" s="564">
        <f t="shared" si="27"/>
        <v>0</v>
      </c>
      <c r="AP152" s="564">
        <f t="shared" si="27"/>
        <v>0</v>
      </c>
      <c r="AQ152" s="564">
        <f t="shared" si="27"/>
        <v>0</v>
      </c>
      <c r="AR152" s="564">
        <f t="shared" si="27"/>
        <v>0</v>
      </c>
      <c r="AS152" s="564">
        <f t="shared" si="27"/>
        <v>0</v>
      </c>
      <c r="AV152" s="569">
        <f t="shared" si="24"/>
        <v>0</v>
      </c>
    </row>
    <row r="153" spans="3:49">
      <c r="C153" s="47"/>
      <c r="D153" s="545">
        <f t="array" ref="D153:W154">+Z147:AS148</f>
        <v>23</v>
      </c>
      <c r="E153" s="545">
        <v>24</v>
      </c>
      <c r="F153" s="545">
        <v>25</v>
      </c>
      <c r="G153" s="545">
        <v>26</v>
      </c>
      <c r="H153" s="545">
        <v>27</v>
      </c>
      <c r="I153" s="545">
        <v>28</v>
      </c>
      <c r="J153" s="545">
        <v>29</v>
      </c>
      <c r="K153" s="545">
        <v>30</v>
      </c>
      <c r="L153" s="545">
        <v>31</v>
      </c>
      <c r="M153" s="545">
        <v>32</v>
      </c>
      <c r="N153" s="545">
        <v>33</v>
      </c>
      <c r="O153" s="545">
        <v>34</v>
      </c>
      <c r="P153" s="545">
        <v>35</v>
      </c>
      <c r="Q153" s="545">
        <v>36</v>
      </c>
      <c r="R153" s="545">
        <v>37</v>
      </c>
      <c r="S153" s="545">
        <v>38</v>
      </c>
      <c r="T153" s="545">
        <v>39</v>
      </c>
      <c r="U153" s="545">
        <v>40</v>
      </c>
      <c r="V153" s="545">
        <v>41</v>
      </c>
      <c r="W153" s="545">
        <v>42</v>
      </c>
      <c r="X153" s="545"/>
      <c r="Y153" s="31"/>
      <c r="Z153" s="94"/>
      <c r="AA153" s="94" t="s">
        <v>674</v>
      </c>
      <c r="AB153" s="31"/>
      <c r="AC153" s="31"/>
      <c r="AD153" s="31"/>
      <c r="AE153" s="31"/>
      <c r="AF153" s="31"/>
      <c r="AG153" s="31"/>
      <c r="AH153" s="31"/>
      <c r="AI153" s="31"/>
      <c r="AJ153" s="31"/>
      <c r="AK153" s="31"/>
      <c r="AL153" s="31"/>
      <c r="AM153" s="31"/>
      <c r="AN153" s="31"/>
      <c r="AO153" s="31"/>
      <c r="AP153" s="31"/>
      <c r="AQ153" s="31"/>
      <c r="AR153" s="31"/>
    </row>
    <row r="154" spans="3:49" ht="54">
      <c r="C154" s="73" t="s">
        <v>56</v>
      </c>
      <c r="D154" s="546" t="str">
        <v>建設　　　　　　　　</v>
      </c>
      <c r="E154" s="546" t="str">
        <v>電力・ガス・熱供給</v>
      </c>
      <c r="F154" s="546" t="str">
        <v>水道</v>
      </c>
      <c r="G154" s="546" t="str">
        <v>廃棄物処理</v>
      </c>
      <c r="H154" s="546" t="str">
        <v>商業　　　　　　　　</v>
      </c>
      <c r="I154" s="546" t="str">
        <v>金融・保険　　　　　</v>
      </c>
      <c r="J154" s="546" t="str">
        <v>不動産　　　　　　　</v>
      </c>
      <c r="K154" s="546" t="str">
        <v>運輸・郵便　　　</v>
      </c>
      <c r="L154" s="546" t="str">
        <v>情報通信</v>
      </c>
      <c r="M154" s="546" t="str">
        <v>公務　　　　　　　　</v>
      </c>
      <c r="N154" s="546" t="str">
        <v>教育・研究　　　　　</v>
      </c>
      <c r="O154" s="546" t="str">
        <v>医療・福祉</v>
      </c>
      <c r="P154" s="546" t="str">
        <v>その他の非営利団体サービス</v>
      </c>
      <c r="Q154" s="546" t="str">
        <v>対事業所サービス</v>
      </c>
      <c r="R154" s="546" t="str">
        <v>宿泊業</v>
      </c>
      <c r="S154" s="546" t="str">
        <v>飲食サービス</v>
      </c>
      <c r="T154" s="546" t="str">
        <v>娯楽サービス</v>
      </c>
      <c r="U154" s="546" t="str">
        <v>対個人サービス</v>
      </c>
      <c r="V154" s="546" t="str">
        <v>事務用品</v>
      </c>
      <c r="W154" s="546" t="str">
        <v>分類不明</v>
      </c>
      <c r="X154" s="546" t="s">
        <v>90</v>
      </c>
      <c r="Y154" s="31"/>
      <c r="Z154" s="94"/>
      <c r="AA154" s="94" t="s">
        <v>674</v>
      </c>
      <c r="AB154" s="31"/>
      <c r="AC154" s="31"/>
      <c r="AD154" s="31"/>
      <c r="AE154" s="31"/>
      <c r="AF154" s="31"/>
      <c r="AG154" s="31"/>
      <c r="AH154" s="31"/>
      <c r="AI154" s="31"/>
      <c r="AJ154" s="31"/>
      <c r="AK154" s="31"/>
      <c r="AL154" s="31"/>
      <c r="AM154" s="31"/>
      <c r="AN154" s="31"/>
      <c r="AO154" s="31"/>
      <c r="AP154" s="31"/>
      <c r="AQ154" s="31"/>
      <c r="AR154" s="31"/>
    </row>
    <row r="155" spans="3:49" ht="13.5" customHeight="1">
      <c r="C155" s="74" t="s">
        <v>114</v>
      </c>
      <c r="D155" s="568">
        <f t="array" ref="D155:W158">+Z149:AS152</f>
        <v>0</v>
      </c>
      <c r="E155" s="568">
        <v>0</v>
      </c>
      <c r="F155" s="568">
        <v>0</v>
      </c>
      <c r="G155" s="568">
        <v>0</v>
      </c>
      <c r="H155" s="568">
        <v>0</v>
      </c>
      <c r="I155" s="568">
        <v>0</v>
      </c>
      <c r="J155" s="568">
        <v>0</v>
      </c>
      <c r="K155" s="568">
        <v>0</v>
      </c>
      <c r="L155" s="568">
        <v>0</v>
      </c>
      <c r="M155" s="568">
        <v>0</v>
      </c>
      <c r="N155" s="568">
        <v>0</v>
      </c>
      <c r="O155" s="568">
        <v>0</v>
      </c>
      <c r="P155" s="568">
        <v>0</v>
      </c>
      <c r="Q155" s="574">
        <v>0</v>
      </c>
      <c r="R155" s="574">
        <v>0</v>
      </c>
      <c r="S155" s="574">
        <v>0</v>
      </c>
      <c r="T155" s="574">
        <v>0</v>
      </c>
      <c r="U155" s="574">
        <v>0</v>
      </c>
      <c r="V155" s="574">
        <v>0</v>
      </c>
      <c r="W155" s="568">
        <v>0</v>
      </c>
      <c r="X155" s="568">
        <f>SUM(D149:Y149,D155:W155)</f>
        <v>0</v>
      </c>
      <c r="Y155" s="31"/>
      <c r="Z155" s="94"/>
      <c r="AA155" s="94">
        <f>+AV149</f>
        <v>0</v>
      </c>
      <c r="AB155" s="31"/>
      <c r="AC155" s="31"/>
      <c r="AD155" s="31"/>
      <c r="AE155" s="31"/>
      <c r="AF155" s="31"/>
      <c r="AG155" s="31"/>
      <c r="AH155" s="31"/>
      <c r="AI155" s="31"/>
      <c r="AJ155" s="31"/>
      <c r="AK155" s="31"/>
      <c r="AL155" s="31"/>
      <c r="AM155" s="31"/>
      <c r="AN155" s="31"/>
      <c r="AO155" s="31"/>
      <c r="AP155" s="31"/>
      <c r="AQ155" s="31"/>
      <c r="AR155" s="31"/>
    </row>
    <row r="156" spans="3:49" ht="13.5" customHeight="1">
      <c r="C156" s="77" t="s">
        <v>115</v>
      </c>
      <c r="D156" s="563">
        <v>0</v>
      </c>
      <c r="E156" s="563">
        <v>0</v>
      </c>
      <c r="F156" s="563">
        <v>0</v>
      </c>
      <c r="G156" s="563">
        <v>0</v>
      </c>
      <c r="H156" s="563">
        <v>0</v>
      </c>
      <c r="I156" s="563">
        <v>0</v>
      </c>
      <c r="J156" s="563">
        <v>0</v>
      </c>
      <c r="K156" s="563">
        <v>0</v>
      </c>
      <c r="L156" s="563">
        <v>0</v>
      </c>
      <c r="M156" s="563">
        <v>0</v>
      </c>
      <c r="N156" s="563">
        <v>0</v>
      </c>
      <c r="O156" s="563">
        <v>0</v>
      </c>
      <c r="P156" s="563">
        <v>0</v>
      </c>
      <c r="Q156" s="563">
        <v>0</v>
      </c>
      <c r="R156" s="563">
        <v>0</v>
      </c>
      <c r="S156" s="563">
        <v>0</v>
      </c>
      <c r="T156" s="563">
        <v>0</v>
      </c>
      <c r="U156" s="563">
        <v>0</v>
      </c>
      <c r="V156" s="563">
        <v>0</v>
      </c>
      <c r="W156" s="562">
        <v>0</v>
      </c>
      <c r="X156" s="562">
        <f>SUM(D150:Y150,D156:W156)</f>
        <v>0</v>
      </c>
      <c r="Y156" s="31"/>
      <c r="Z156" s="94"/>
      <c r="AA156" s="94">
        <f>+AV150</f>
        <v>0</v>
      </c>
      <c r="AB156" s="31"/>
      <c r="AC156" s="31"/>
      <c r="AD156" s="31"/>
      <c r="AE156" s="31"/>
      <c r="AF156" s="31"/>
      <c r="AG156" s="31"/>
      <c r="AH156" s="31"/>
      <c r="AI156" s="31"/>
      <c r="AJ156" s="31"/>
      <c r="AK156" s="31"/>
      <c r="AL156" s="31"/>
      <c r="AM156" s="31"/>
      <c r="AN156" s="31"/>
      <c r="AO156" s="31"/>
      <c r="AP156" s="31"/>
      <c r="AQ156" s="31"/>
      <c r="AR156" s="31"/>
    </row>
    <row r="157" spans="3:49" ht="13.5" customHeight="1">
      <c r="C157" s="77" t="s">
        <v>116</v>
      </c>
      <c r="D157" s="562">
        <v>0</v>
      </c>
      <c r="E157" s="562">
        <v>0</v>
      </c>
      <c r="F157" s="562">
        <v>0</v>
      </c>
      <c r="G157" s="562">
        <v>0</v>
      </c>
      <c r="H157" s="562">
        <v>0</v>
      </c>
      <c r="I157" s="562">
        <v>0</v>
      </c>
      <c r="J157" s="562">
        <v>0</v>
      </c>
      <c r="K157" s="562">
        <v>0</v>
      </c>
      <c r="L157" s="562">
        <v>0</v>
      </c>
      <c r="M157" s="562">
        <v>0</v>
      </c>
      <c r="N157" s="562">
        <v>0</v>
      </c>
      <c r="O157" s="562">
        <v>0</v>
      </c>
      <c r="P157" s="562">
        <v>0</v>
      </c>
      <c r="Q157" s="563">
        <v>0</v>
      </c>
      <c r="R157" s="563">
        <v>0</v>
      </c>
      <c r="S157" s="563">
        <v>0</v>
      </c>
      <c r="T157" s="563">
        <v>0</v>
      </c>
      <c r="U157" s="563">
        <v>0</v>
      </c>
      <c r="V157" s="563">
        <v>0</v>
      </c>
      <c r="W157" s="562">
        <v>0</v>
      </c>
      <c r="X157" s="562">
        <f>SUM(D151:Y151,D157:W157)</f>
        <v>0</v>
      </c>
      <c r="Y157" s="31"/>
      <c r="Z157" s="94"/>
      <c r="AA157" s="94">
        <f>+AV151</f>
        <v>0</v>
      </c>
      <c r="AB157" s="31"/>
      <c r="AC157" s="31"/>
      <c r="AD157" s="31"/>
      <c r="AE157" s="31"/>
      <c r="AF157" s="31"/>
      <c r="AG157" s="31"/>
      <c r="AH157" s="31"/>
      <c r="AI157" s="31"/>
      <c r="AJ157" s="31"/>
      <c r="AK157" s="31"/>
      <c r="AL157" s="31"/>
      <c r="AM157" s="31"/>
      <c r="AN157" s="31"/>
      <c r="AO157" s="31"/>
      <c r="AP157" s="31"/>
      <c r="AQ157" s="31"/>
      <c r="AR157" s="31"/>
    </row>
    <row r="158" spans="3:49" ht="13.5" customHeight="1">
      <c r="C158" s="79" t="s">
        <v>107</v>
      </c>
      <c r="D158" s="564">
        <v>0</v>
      </c>
      <c r="E158" s="564">
        <v>0</v>
      </c>
      <c r="F158" s="564">
        <v>0</v>
      </c>
      <c r="G158" s="564">
        <v>0</v>
      </c>
      <c r="H158" s="564">
        <v>0</v>
      </c>
      <c r="I158" s="564">
        <v>0</v>
      </c>
      <c r="J158" s="564">
        <v>0</v>
      </c>
      <c r="K158" s="564">
        <v>0</v>
      </c>
      <c r="L158" s="564">
        <v>0</v>
      </c>
      <c r="M158" s="564">
        <v>0</v>
      </c>
      <c r="N158" s="564">
        <v>0</v>
      </c>
      <c r="O158" s="564">
        <v>0</v>
      </c>
      <c r="P158" s="564">
        <v>0</v>
      </c>
      <c r="Q158" s="564">
        <v>0</v>
      </c>
      <c r="R158" s="564">
        <v>0</v>
      </c>
      <c r="S158" s="564">
        <v>0</v>
      </c>
      <c r="T158" s="564">
        <v>0</v>
      </c>
      <c r="U158" s="564">
        <v>0</v>
      </c>
      <c r="V158" s="564">
        <v>0</v>
      </c>
      <c r="W158" s="564">
        <v>0</v>
      </c>
      <c r="X158" s="564">
        <f>SUM(D152:Y152,D158:W158)</f>
        <v>0</v>
      </c>
      <c r="Y158" s="31"/>
      <c r="Z158" s="94"/>
      <c r="AA158" s="94">
        <f>+AV152</f>
        <v>0</v>
      </c>
      <c r="AB158" s="31"/>
      <c r="AC158" s="31"/>
      <c r="AD158" s="31"/>
      <c r="AE158" s="31"/>
      <c r="AF158" s="31"/>
      <c r="AG158" s="31"/>
      <c r="AH158" s="31"/>
      <c r="AI158" s="31"/>
      <c r="AJ158" s="31"/>
      <c r="AK158" s="31"/>
      <c r="AL158" s="31"/>
      <c r="AM158" s="31"/>
      <c r="AN158" s="31"/>
      <c r="AO158" s="31"/>
      <c r="AP158" s="31"/>
      <c r="AQ158" s="31"/>
      <c r="AR158" s="31"/>
    </row>
    <row r="159" spans="3:49" ht="10.7" customHeight="1">
      <c r="D159" s="106"/>
      <c r="E159" s="106"/>
      <c r="F159" s="106"/>
      <c r="G159" s="106"/>
      <c r="H159" s="106"/>
      <c r="I159" s="106"/>
      <c r="J159" s="106"/>
      <c r="K159" s="106"/>
      <c r="L159" s="106"/>
      <c r="M159" s="106"/>
      <c r="N159" s="106"/>
      <c r="O159" s="106"/>
      <c r="P159" s="106"/>
      <c r="Q159" s="106"/>
      <c r="R159" s="106"/>
      <c r="S159" s="106"/>
      <c r="T159" s="106"/>
      <c r="U159" s="106"/>
      <c r="V159" s="106"/>
      <c r="W159" s="106"/>
      <c r="X159" s="50"/>
      <c r="Y159" s="31"/>
      <c r="Z159" s="31"/>
      <c r="AA159" s="31"/>
      <c r="AB159" s="31"/>
      <c r="AC159" s="31"/>
      <c r="AD159" s="31"/>
      <c r="AE159" s="31"/>
      <c r="AF159" s="31"/>
      <c r="AG159" s="31"/>
      <c r="AH159" s="31"/>
      <c r="AI159" s="31"/>
      <c r="AJ159" s="31"/>
      <c r="AK159" s="31"/>
      <c r="AL159" s="31"/>
      <c r="AM159" s="31"/>
      <c r="AN159" s="31"/>
      <c r="AO159" s="31"/>
      <c r="AP159" s="31"/>
      <c r="AQ159" s="31"/>
      <c r="AR159" s="31"/>
    </row>
    <row r="160" spans="3:49">
      <c r="C160" s="31" t="s">
        <v>119</v>
      </c>
      <c r="D160" s="106"/>
      <c r="E160" s="106"/>
      <c r="F160" s="106"/>
      <c r="G160" s="106"/>
      <c r="H160" s="106"/>
      <c r="I160" s="106"/>
      <c r="J160" s="106"/>
      <c r="K160" s="106"/>
      <c r="L160" s="106"/>
      <c r="M160" s="106"/>
      <c r="N160" s="106"/>
      <c r="O160" s="106"/>
      <c r="P160" s="106"/>
      <c r="Q160" s="106"/>
      <c r="R160" s="106"/>
      <c r="S160" s="106"/>
      <c r="T160" s="106"/>
      <c r="U160" s="106"/>
      <c r="V160" s="106"/>
      <c r="W160" s="106"/>
      <c r="X160" s="50"/>
      <c r="Y160" s="31"/>
      <c r="Z160" s="31"/>
      <c r="AA160" s="31"/>
      <c r="AB160" s="31"/>
      <c r="AC160" s="31"/>
      <c r="AD160" s="31"/>
      <c r="AE160" s="31"/>
      <c r="AF160" s="31"/>
      <c r="AG160" s="31"/>
      <c r="AH160" s="31"/>
      <c r="AI160" s="31"/>
      <c r="AJ160" s="31"/>
      <c r="AK160" s="31"/>
      <c r="AL160" s="31"/>
      <c r="AM160" s="31"/>
      <c r="AN160" s="31"/>
      <c r="AO160" s="31"/>
      <c r="AP160" s="31"/>
      <c r="AQ160" s="31"/>
      <c r="AR160" s="31"/>
    </row>
    <row r="161" spans="3:49" ht="10.7" customHeight="1">
      <c r="D161" s="106"/>
      <c r="E161" s="106"/>
      <c r="F161" s="106"/>
      <c r="G161" s="106"/>
      <c r="H161" s="106"/>
      <c r="I161" s="106"/>
      <c r="J161" s="106"/>
      <c r="K161" s="106"/>
      <c r="L161" s="106"/>
      <c r="M161" s="106"/>
      <c r="N161" s="106"/>
      <c r="O161" s="106"/>
      <c r="P161" s="106"/>
      <c r="Q161" s="106"/>
      <c r="R161" s="106"/>
      <c r="S161" s="106"/>
      <c r="T161" s="106"/>
      <c r="U161" s="106"/>
      <c r="V161" s="106"/>
      <c r="W161" s="106"/>
      <c r="X161" s="50"/>
      <c r="Y161" s="31"/>
      <c r="Z161" s="31"/>
      <c r="AA161" s="31"/>
      <c r="AB161" s="31"/>
      <c r="AC161" s="31"/>
      <c r="AD161" s="31"/>
      <c r="AE161" s="31"/>
      <c r="AF161" s="31"/>
      <c r="AG161" s="31"/>
      <c r="AH161" s="31"/>
      <c r="AI161" s="31"/>
      <c r="AJ161" s="31"/>
      <c r="AK161" s="31"/>
      <c r="AL161" s="31"/>
      <c r="AM161" s="31"/>
      <c r="AN161" s="31"/>
      <c r="AO161" s="31"/>
      <c r="AP161" s="31"/>
      <c r="AQ161" s="31"/>
      <c r="AR161" s="31"/>
    </row>
    <row r="162" spans="3:49">
      <c r="D162" s="106"/>
      <c r="E162" s="106"/>
      <c r="F162" s="106"/>
      <c r="G162" s="106"/>
      <c r="H162" s="106"/>
      <c r="I162" s="106"/>
      <c r="J162" s="106"/>
      <c r="K162" s="106"/>
      <c r="L162" s="106"/>
      <c r="M162" s="106"/>
      <c r="N162" s="106"/>
      <c r="O162" s="106"/>
      <c r="P162" s="106"/>
      <c r="Q162" s="106"/>
      <c r="R162" s="106"/>
      <c r="S162" s="106"/>
      <c r="T162" s="106"/>
      <c r="U162" s="106"/>
      <c r="V162" s="106"/>
      <c r="W162" s="106"/>
      <c r="X162" s="50"/>
      <c r="Y162" s="31"/>
      <c r="Z162" s="31"/>
      <c r="AA162" s="31"/>
      <c r="AB162" s="31"/>
      <c r="AC162" s="31"/>
      <c r="AD162" s="31"/>
      <c r="AE162" s="31"/>
      <c r="AF162" s="31"/>
      <c r="AG162" s="31"/>
      <c r="AH162" s="31"/>
      <c r="AI162" s="31"/>
      <c r="AJ162" s="31"/>
      <c r="AK162" s="31"/>
      <c r="AL162" s="31"/>
      <c r="AM162" s="31"/>
      <c r="AN162" s="31"/>
      <c r="AO162" s="31"/>
      <c r="AP162" s="31"/>
      <c r="AQ162" s="31"/>
      <c r="AR162" s="31"/>
    </row>
    <row r="163" spans="3:49">
      <c r="D163" s="106"/>
      <c r="E163" s="106"/>
      <c r="F163" s="106"/>
      <c r="G163" s="106"/>
      <c r="H163" s="106"/>
      <c r="I163" s="106"/>
      <c r="J163" s="106"/>
      <c r="K163" s="106"/>
      <c r="L163" s="106"/>
      <c r="M163" s="106"/>
      <c r="N163" s="106"/>
      <c r="O163" s="106"/>
      <c r="P163" s="106"/>
      <c r="Q163" s="106"/>
      <c r="R163" s="106"/>
      <c r="S163" s="106"/>
      <c r="T163" s="106"/>
      <c r="U163" s="106"/>
      <c r="V163" s="106"/>
      <c r="W163" s="106"/>
      <c r="X163" s="50"/>
      <c r="Y163" s="31"/>
      <c r="Z163" s="31"/>
      <c r="AA163" s="31"/>
      <c r="AB163" s="31"/>
      <c r="AC163" s="31"/>
      <c r="AD163" s="31"/>
      <c r="AE163" s="31"/>
      <c r="AF163" s="31"/>
      <c r="AG163" s="31"/>
      <c r="AH163" s="31"/>
      <c r="AI163" s="31"/>
      <c r="AJ163" s="31"/>
      <c r="AK163" s="31"/>
      <c r="AL163" s="31"/>
      <c r="AM163" s="31"/>
      <c r="AN163" s="31"/>
      <c r="AO163" s="31"/>
      <c r="AP163" s="31"/>
      <c r="AQ163" s="31"/>
      <c r="AR163" s="31"/>
    </row>
    <row r="164" spans="3:49" ht="10.7" customHeight="1">
      <c r="D164" s="106"/>
      <c r="E164" s="106"/>
      <c r="F164" s="106"/>
      <c r="G164" s="106"/>
      <c r="H164" s="106"/>
      <c r="I164" s="106"/>
      <c r="J164" s="106"/>
      <c r="K164" s="106"/>
      <c r="L164" s="106"/>
      <c r="M164" s="106"/>
      <c r="N164" s="106"/>
      <c r="O164" s="106"/>
      <c r="P164" s="106"/>
      <c r="Q164" s="106"/>
      <c r="R164" s="106"/>
      <c r="S164" s="106"/>
      <c r="T164" s="106"/>
      <c r="U164" s="106"/>
      <c r="V164" s="106"/>
      <c r="W164" s="106"/>
      <c r="X164" s="50"/>
      <c r="Y164" s="31"/>
      <c r="Z164" s="31"/>
      <c r="AA164" s="31"/>
      <c r="AB164" s="31"/>
      <c r="AC164" s="31"/>
      <c r="AD164" s="31"/>
      <c r="AE164" s="31"/>
      <c r="AF164" s="31"/>
      <c r="AG164" s="31"/>
      <c r="AH164" s="31"/>
      <c r="AI164" s="31"/>
      <c r="AJ164" s="31"/>
      <c r="AK164" s="31"/>
      <c r="AL164" s="31"/>
      <c r="AM164" s="31"/>
      <c r="AN164" s="31"/>
      <c r="AO164" s="31"/>
      <c r="AP164" s="31"/>
      <c r="AQ164" s="31"/>
      <c r="AR164" s="31"/>
    </row>
    <row r="165" spans="3:49" ht="18.75">
      <c r="C165" s="49" t="s">
        <v>162</v>
      </c>
      <c r="J165" s="104"/>
      <c r="K165" s="105"/>
      <c r="W165" s="104"/>
      <c r="X165" s="50"/>
      <c r="Y165" s="31"/>
      <c r="Z165" s="31"/>
      <c r="AA165" s="31"/>
      <c r="AB165" s="31"/>
      <c r="AC165" s="31"/>
      <c r="AD165" s="31"/>
      <c r="AE165" s="31"/>
      <c r="AF165" s="31"/>
      <c r="AG165" s="31"/>
      <c r="AH165" s="31"/>
      <c r="AI165" s="31"/>
      <c r="AJ165" s="31"/>
      <c r="AK165" s="31"/>
      <c r="AL165" s="31"/>
      <c r="AM165" s="31"/>
      <c r="AN165" s="31"/>
      <c r="AO165" s="31"/>
      <c r="AP165" s="31"/>
      <c r="AQ165" s="31"/>
      <c r="AR165" s="31"/>
    </row>
    <row r="166" spans="3:49" ht="10.7" customHeight="1">
      <c r="C166" s="43"/>
      <c r="J166" s="104"/>
      <c r="K166" s="105"/>
      <c r="W166" s="104"/>
      <c r="X166" s="50"/>
      <c r="Y166" s="31"/>
      <c r="Z166" s="31"/>
      <c r="AA166" s="31"/>
      <c r="AB166" s="31"/>
      <c r="AC166" s="31"/>
      <c r="AD166" s="31"/>
      <c r="AE166" s="31"/>
      <c r="AF166" s="31"/>
      <c r="AG166" s="31"/>
      <c r="AH166" s="31"/>
      <c r="AI166" s="31"/>
      <c r="AJ166" s="31"/>
      <c r="AK166" s="31"/>
      <c r="AL166" s="31"/>
      <c r="AM166" s="31"/>
      <c r="AN166" s="31"/>
      <c r="AO166" s="31"/>
      <c r="AP166" s="31"/>
      <c r="AQ166" s="31"/>
      <c r="AR166" s="31"/>
    </row>
    <row r="167" spans="3:49" ht="17.25">
      <c r="C167" s="32" t="s">
        <v>207</v>
      </c>
      <c r="J167" s="104"/>
      <c r="K167" s="105"/>
      <c r="W167" s="109" t="s">
        <v>255</v>
      </c>
      <c r="X167" s="50"/>
      <c r="Y167" s="31"/>
      <c r="Z167" s="31"/>
      <c r="AA167" s="31"/>
      <c r="AB167" s="31"/>
      <c r="AC167" s="31"/>
      <c r="AD167" s="31"/>
      <c r="AE167" s="31"/>
      <c r="AF167" s="31"/>
      <c r="AG167" s="31"/>
      <c r="AH167" s="31"/>
      <c r="AI167" s="31"/>
      <c r="AJ167" s="31"/>
      <c r="AK167" s="31"/>
      <c r="AL167" s="31"/>
      <c r="AM167" s="31"/>
      <c r="AN167" s="31"/>
      <c r="AO167" s="31"/>
      <c r="AP167" s="31"/>
      <c r="AQ167" s="31"/>
      <c r="AR167" s="31"/>
    </row>
    <row r="168" spans="3:49">
      <c r="C168" s="47"/>
      <c r="D168" s="596">
        <f t="array" ref="D168:AS169">+TRANSPOSE('入力 _県内外'!$B$6:$C$47)</f>
        <v>1</v>
      </c>
      <c r="E168" s="596">
        <v>2</v>
      </c>
      <c r="F168" s="596">
        <v>3</v>
      </c>
      <c r="G168" s="596">
        <v>4</v>
      </c>
      <c r="H168" s="596">
        <v>5</v>
      </c>
      <c r="I168" s="596">
        <v>6</v>
      </c>
      <c r="J168" s="596">
        <v>7</v>
      </c>
      <c r="K168" s="596">
        <v>8</v>
      </c>
      <c r="L168" s="596">
        <v>9</v>
      </c>
      <c r="M168" s="596">
        <v>10</v>
      </c>
      <c r="N168" s="596">
        <v>11</v>
      </c>
      <c r="O168" s="596">
        <v>12</v>
      </c>
      <c r="P168" s="596">
        <v>13</v>
      </c>
      <c r="Q168" s="596">
        <v>14</v>
      </c>
      <c r="R168" s="596">
        <v>15</v>
      </c>
      <c r="S168" s="596">
        <v>16</v>
      </c>
      <c r="T168" s="596">
        <v>17</v>
      </c>
      <c r="U168" s="596">
        <v>18</v>
      </c>
      <c r="V168" s="596">
        <v>19</v>
      </c>
      <c r="W168" s="596">
        <v>20</v>
      </c>
      <c r="X168" s="596">
        <v>21</v>
      </c>
      <c r="Y168" s="596">
        <v>22</v>
      </c>
      <c r="Z168" s="596">
        <v>23</v>
      </c>
      <c r="AA168" s="596">
        <v>24</v>
      </c>
      <c r="AB168" s="596">
        <v>25</v>
      </c>
      <c r="AC168" s="596">
        <v>26</v>
      </c>
      <c r="AD168" s="596">
        <v>27</v>
      </c>
      <c r="AE168" s="596">
        <v>28</v>
      </c>
      <c r="AF168" s="596">
        <v>29</v>
      </c>
      <c r="AG168" s="596">
        <v>30</v>
      </c>
      <c r="AH168" s="596">
        <v>31</v>
      </c>
      <c r="AI168" s="596">
        <v>32</v>
      </c>
      <c r="AJ168" s="596">
        <v>33</v>
      </c>
      <c r="AK168" s="596">
        <v>34</v>
      </c>
      <c r="AL168" s="596">
        <v>35</v>
      </c>
      <c r="AM168" s="596">
        <v>36</v>
      </c>
      <c r="AN168" s="596">
        <v>37</v>
      </c>
      <c r="AO168" s="596">
        <v>38</v>
      </c>
      <c r="AP168" s="596">
        <v>39</v>
      </c>
      <c r="AQ168" s="596">
        <v>40</v>
      </c>
      <c r="AR168" s="596">
        <v>41</v>
      </c>
      <c r="AS168" s="596">
        <v>42</v>
      </c>
      <c r="AT168" s="94" t="s">
        <v>586</v>
      </c>
      <c r="AU168" s="94"/>
      <c r="AV168" s="47"/>
      <c r="AW168" s="94" t="s">
        <v>586</v>
      </c>
    </row>
    <row r="169" spans="3:49" ht="54">
      <c r="C169" s="73" t="s">
        <v>56</v>
      </c>
      <c r="D169" s="546" t="str">
        <v>農業　　　　　</v>
      </c>
      <c r="E169" s="546" t="str">
        <v>林業　　　　　</v>
      </c>
      <c r="F169" s="546" t="str">
        <v>漁業　　　　</v>
      </c>
      <c r="G169" s="546" t="str">
        <v>鉱業</v>
      </c>
      <c r="H169" s="546" t="str">
        <v>飲食料品　　　　　　　</v>
      </c>
      <c r="I169" s="546" t="str">
        <v>繊維製品　</v>
      </c>
      <c r="J169" s="546" t="str">
        <v>パルプ・紙・木製品</v>
      </c>
      <c r="K169" s="546" t="str">
        <v>化学製品  　　　  　</v>
      </c>
      <c r="L169" s="546" t="str">
        <v>石油・石炭製品　　　</v>
      </c>
      <c r="M169" s="546" t="str">
        <v>プラスチック・ゴム</v>
      </c>
      <c r="N169" s="546" t="str">
        <v>窯業・土石製品　　</v>
      </c>
      <c r="O169" s="546" t="str">
        <v>鉄鋼　　　　　　　　</v>
      </c>
      <c r="P169" s="546" t="str">
        <v>非鉄金属　　　　　　</v>
      </c>
      <c r="Q169" s="546" t="str">
        <v>金属製品　　　　　　</v>
      </c>
      <c r="R169" s="546" t="str">
        <v>はん用機械</v>
      </c>
      <c r="S169" s="546" t="str">
        <v>生産用機械</v>
      </c>
      <c r="T169" s="546" t="str">
        <v>業務用機械</v>
      </c>
      <c r="U169" s="546" t="str">
        <v>電子部品</v>
      </c>
      <c r="V169" s="546" t="str">
        <v>電気機械　　　　　　</v>
      </c>
      <c r="W169" s="546" t="str">
        <v>情報・通信機器</v>
      </c>
      <c r="X169" s="546" t="str">
        <v>輸送機械  　　　　　</v>
      </c>
      <c r="Y169" s="546" t="str">
        <v>その他の製造工業製品</v>
      </c>
      <c r="Z169" s="546" t="str">
        <v>建設　　　　　　　　</v>
      </c>
      <c r="AA169" s="546" t="str">
        <v>電力・ガス・熱供給</v>
      </c>
      <c r="AB169" s="546" t="str">
        <v>水道</v>
      </c>
      <c r="AC169" s="546" t="str">
        <v>廃棄物処理</v>
      </c>
      <c r="AD169" s="546" t="str">
        <v>商業　　　　　　　　</v>
      </c>
      <c r="AE169" s="546" t="str">
        <v>金融・保険　　　　　</v>
      </c>
      <c r="AF169" s="546" t="str">
        <v>不動産　　　　　　　</v>
      </c>
      <c r="AG169" s="546" t="str">
        <v>運輸・郵便　　　</v>
      </c>
      <c r="AH169" s="546" t="str">
        <v>情報通信</v>
      </c>
      <c r="AI169" s="546" t="str">
        <v>公務　　　　　　　　</v>
      </c>
      <c r="AJ169" s="546" t="str">
        <v>教育・研究　　　　　</v>
      </c>
      <c r="AK169" s="546" t="str">
        <v>医療・福祉</v>
      </c>
      <c r="AL169" s="546" t="str">
        <v>その他の非営利団体サービス</v>
      </c>
      <c r="AM169" s="546" t="str">
        <v>対事業所サービス</v>
      </c>
      <c r="AN169" s="546" t="str">
        <v>宿泊業</v>
      </c>
      <c r="AO169" s="546" t="str">
        <v>飲食サービス</v>
      </c>
      <c r="AP169" s="546" t="str">
        <v>娯楽サービス</v>
      </c>
      <c r="AQ169" s="546" t="str">
        <v>対個人サービス</v>
      </c>
      <c r="AR169" s="546" t="str">
        <v>事務用品</v>
      </c>
      <c r="AS169" s="546" t="str">
        <v>分類不明</v>
      </c>
      <c r="AT169" s="94" t="s">
        <v>586</v>
      </c>
      <c r="AU169" s="94"/>
      <c r="AV169" s="30" t="s">
        <v>90</v>
      </c>
      <c r="AW169" s="94" t="s">
        <v>586</v>
      </c>
    </row>
    <row r="170" spans="3:49" ht="13.5" customHeight="1">
      <c r="C170" s="74" t="s">
        <v>114</v>
      </c>
      <c r="D170" s="75">
        <f t="array" ref="D170:AS172">+詳細1!D72:AS74</f>
        <v>0</v>
      </c>
      <c r="E170" s="75">
        <v>0</v>
      </c>
      <c r="F170" s="75">
        <v>0</v>
      </c>
      <c r="G170" s="75">
        <v>0</v>
      </c>
      <c r="H170" s="75">
        <v>0</v>
      </c>
      <c r="I170" s="75">
        <v>0</v>
      </c>
      <c r="J170" s="75">
        <v>0</v>
      </c>
      <c r="K170" s="75">
        <v>0</v>
      </c>
      <c r="L170" s="75">
        <v>0</v>
      </c>
      <c r="M170" s="75">
        <v>0</v>
      </c>
      <c r="N170" s="75">
        <v>0</v>
      </c>
      <c r="O170" s="75">
        <v>0</v>
      </c>
      <c r="P170" s="75">
        <v>0</v>
      </c>
      <c r="Q170" s="92">
        <v>0</v>
      </c>
      <c r="R170" s="92">
        <v>0</v>
      </c>
      <c r="S170" s="92">
        <v>0</v>
      </c>
      <c r="T170" s="92">
        <v>0</v>
      </c>
      <c r="U170" s="92">
        <v>0</v>
      </c>
      <c r="V170" s="92">
        <v>0</v>
      </c>
      <c r="W170" s="75">
        <v>0</v>
      </c>
      <c r="X170" s="75">
        <v>0</v>
      </c>
      <c r="Y170" s="75">
        <v>0</v>
      </c>
      <c r="Z170" s="75">
        <v>0</v>
      </c>
      <c r="AA170" s="75">
        <v>0</v>
      </c>
      <c r="AB170" s="75">
        <v>0</v>
      </c>
      <c r="AC170" s="75">
        <v>0</v>
      </c>
      <c r="AD170" s="75">
        <v>0</v>
      </c>
      <c r="AE170" s="75">
        <v>0</v>
      </c>
      <c r="AF170" s="75">
        <v>0</v>
      </c>
      <c r="AG170" s="75">
        <v>0</v>
      </c>
      <c r="AH170" s="75">
        <v>0</v>
      </c>
      <c r="AI170" s="75">
        <v>0</v>
      </c>
      <c r="AJ170" s="75">
        <v>0</v>
      </c>
      <c r="AK170" s="75">
        <v>0</v>
      </c>
      <c r="AL170" s="75">
        <v>0</v>
      </c>
      <c r="AM170" s="75">
        <v>0</v>
      </c>
      <c r="AN170" s="75">
        <v>0</v>
      </c>
      <c r="AO170" s="75">
        <v>0</v>
      </c>
      <c r="AP170" s="75">
        <v>0</v>
      </c>
      <c r="AQ170" s="75">
        <v>0</v>
      </c>
      <c r="AR170" s="75">
        <v>0</v>
      </c>
      <c r="AS170" s="75">
        <v>0</v>
      </c>
      <c r="AV170" s="569">
        <f>+SUM(D170:AS170)-X176</f>
        <v>0</v>
      </c>
    </row>
    <row r="171" spans="3:49" ht="13.5" customHeight="1">
      <c r="C171" s="77" t="s">
        <v>115</v>
      </c>
      <c r="D171" s="37">
        <v>0</v>
      </c>
      <c r="E171" s="37">
        <v>0</v>
      </c>
      <c r="F171" s="37">
        <v>0</v>
      </c>
      <c r="G171" s="37">
        <v>0</v>
      </c>
      <c r="H171" s="37">
        <v>0</v>
      </c>
      <c r="I171" s="37">
        <v>0</v>
      </c>
      <c r="J171" s="37">
        <v>0</v>
      </c>
      <c r="K171" s="37">
        <v>0</v>
      </c>
      <c r="L171" s="37">
        <v>0</v>
      </c>
      <c r="M171" s="37">
        <v>0</v>
      </c>
      <c r="N171" s="37">
        <v>0</v>
      </c>
      <c r="O171" s="37">
        <v>0</v>
      </c>
      <c r="P171" s="37">
        <v>0</v>
      </c>
      <c r="Q171" s="93">
        <v>0</v>
      </c>
      <c r="R171" s="93">
        <v>0</v>
      </c>
      <c r="S171" s="93">
        <v>0</v>
      </c>
      <c r="T171" s="93">
        <v>0</v>
      </c>
      <c r="U171" s="93">
        <v>0</v>
      </c>
      <c r="V171" s="93">
        <v>0</v>
      </c>
      <c r="W171" s="37">
        <v>0</v>
      </c>
      <c r="X171" s="37">
        <v>0</v>
      </c>
      <c r="Y171" s="37">
        <v>0</v>
      </c>
      <c r="Z171" s="37">
        <v>0</v>
      </c>
      <c r="AA171" s="37">
        <v>0</v>
      </c>
      <c r="AB171" s="37">
        <v>0</v>
      </c>
      <c r="AC171" s="37">
        <v>0</v>
      </c>
      <c r="AD171" s="37">
        <v>0</v>
      </c>
      <c r="AE171" s="37">
        <v>0</v>
      </c>
      <c r="AF171" s="37">
        <v>0</v>
      </c>
      <c r="AG171" s="37">
        <v>0</v>
      </c>
      <c r="AH171" s="37">
        <v>0</v>
      </c>
      <c r="AI171" s="37">
        <v>0</v>
      </c>
      <c r="AJ171" s="37">
        <v>0</v>
      </c>
      <c r="AK171" s="37">
        <v>0</v>
      </c>
      <c r="AL171" s="37">
        <v>0</v>
      </c>
      <c r="AM171" s="37">
        <v>0</v>
      </c>
      <c r="AN171" s="37">
        <v>0</v>
      </c>
      <c r="AO171" s="37">
        <v>0</v>
      </c>
      <c r="AP171" s="37">
        <v>0</v>
      </c>
      <c r="AQ171" s="37">
        <v>0</v>
      </c>
      <c r="AR171" s="37">
        <v>0</v>
      </c>
      <c r="AS171" s="37">
        <v>0</v>
      </c>
      <c r="AV171" s="569">
        <f t="shared" ref="AV171:AV173" si="28">+SUM(D171:AS171)-X177</f>
        <v>0</v>
      </c>
    </row>
    <row r="172" spans="3:49" ht="13.5" customHeight="1">
      <c r="C172" s="77" t="s">
        <v>116</v>
      </c>
      <c r="D172" s="37">
        <v>0</v>
      </c>
      <c r="E172" s="37">
        <v>0</v>
      </c>
      <c r="F172" s="37">
        <v>0</v>
      </c>
      <c r="G172" s="37">
        <v>0</v>
      </c>
      <c r="H172" s="37">
        <v>0</v>
      </c>
      <c r="I172" s="37">
        <v>0</v>
      </c>
      <c r="J172" s="37">
        <v>0</v>
      </c>
      <c r="K172" s="37">
        <v>0</v>
      </c>
      <c r="L172" s="37">
        <v>0</v>
      </c>
      <c r="M172" s="37">
        <v>0</v>
      </c>
      <c r="N172" s="37">
        <v>0</v>
      </c>
      <c r="O172" s="37">
        <v>0</v>
      </c>
      <c r="P172" s="37">
        <v>0</v>
      </c>
      <c r="Q172" s="93">
        <v>0</v>
      </c>
      <c r="R172" s="93">
        <v>0</v>
      </c>
      <c r="S172" s="93">
        <v>0</v>
      </c>
      <c r="T172" s="93">
        <v>0</v>
      </c>
      <c r="U172" s="93">
        <v>0</v>
      </c>
      <c r="V172" s="93">
        <v>0</v>
      </c>
      <c r="W172" s="37">
        <v>0</v>
      </c>
      <c r="X172" s="37">
        <v>0</v>
      </c>
      <c r="Y172" s="37">
        <v>0</v>
      </c>
      <c r="Z172" s="37">
        <v>0</v>
      </c>
      <c r="AA172" s="37">
        <v>0</v>
      </c>
      <c r="AB172" s="37">
        <v>0</v>
      </c>
      <c r="AC172" s="37">
        <v>0</v>
      </c>
      <c r="AD172" s="37">
        <v>0</v>
      </c>
      <c r="AE172" s="37">
        <v>0</v>
      </c>
      <c r="AF172" s="37">
        <v>0</v>
      </c>
      <c r="AG172" s="37">
        <v>0</v>
      </c>
      <c r="AH172" s="37">
        <v>0</v>
      </c>
      <c r="AI172" s="37">
        <v>0</v>
      </c>
      <c r="AJ172" s="37">
        <v>0</v>
      </c>
      <c r="AK172" s="37">
        <v>0</v>
      </c>
      <c r="AL172" s="37">
        <v>0</v>
      </c>
      <c r="AM172" s="37">
        <v>0</v>
      </c>
      <c r="AN172" s="37">
        <v>0</v>
      </c>
      <c r="AO172" s="37">
        <v>0</v>
      </c>
      <c r="AP172" s="37">
        <v>0</v>
      </c>
      <c r="AQ172" s="37">
        <v>0</v>
      </c>
      <c r="AR172" s="37">
        <v>0</v>
      </c>
      <c r="AS172" s="37">
        <v>0</v>
      </c>
      <c r="AV172" s="569">
        <f t="shared" si="28"/>
        <v>0</v>
      </c>
    </row>
    <row r="173" spans="3:49" ht="13.5" customHeight="1">
      <c r="C173" s="77" t="s">
        <v>107</v>
      </c>
      <c r="D173" s="565">
        <f t="shared" ref="D173:AS173" si="29">SUM(D170:D172)</f>
        <v>0</v>
      </c>
      <c r="E173" s="565">
        <f t="shared" si="29"/>
        <v>0</v>
      </c>
      <c r="F173" s="565">
        <f t="shared" si="29"/>
        <v>0</v>
      </c>
      <c r="G173" s="565">
        <f t="shared" si="29"/>
        <v>0</v>
      </c>
      <c r="H173" s="565">
        <f t="shared" si="29"/>
        <v>0</v>
      </c>
      <c r="I173" s="565">
        <f t="shared" si="29"/>
        <v>0</v>
      </c>
      <c r="J173" s="565">
        <f t="shared" si="29"/>
        <v>0</v>
      </c>
      <c r="K173" s="565">
        <f t="shared" si="29"/>
        <v>0</v>
      </c>
      <c r="L173" s="565">
        <f t="shared" si="29"/>
        <v>0</v>
      </c>
      <c r="M173" s="565">
        <f t="shared" si="29"/>
        <v>0</v>
      </c>
      <c r="N173" s="565">
        <f t="shared" si="29"/>
        <v>0</v>
      </c>
      <c r="O173" s="565">
        <f t="shared" si="29"/>
        <v>0</v>
      </c>
      <c r="P173" s="565">
        <f t="shared" si="29"/>
        <v>0</v>
      </c>
      <c r="Q173" s="566">
        <f t="shared" si="29"/>
        <v>0</v>
      </c>
      <c r="R173" s="566">
        <f t="shared" si="29"/>
        <v>0</v>
      </c>
      <c r="S173" s="566">
        <f t="shared" si="29"/>
        <v>0</v>
      </c>
      <c r="T173" s="566">
        <f t="shared" si="29"/>
        <v>0</v>
      </c>
      <c r="U173" s="566">
        <f t="shared" si="29"/>
        <v>0</v>
      </c>
      <c r="V173" s="566">
        <f t="shared" si="29"/>
        <v>0</v>
      </c>
      <c r="W173" s="565">
        <f t="shared" si="29"/>
        <v>0</v>
      </c>
      <c r="X173" s="567">
        <f t="shared" si="29"/>
        <v>0</v>
      </c>
      <c r="Y173" s="567">
        <f t="shared" si="29"/>
        <v>0</v>
      </c>
      <c r="Z173" s="567">
        <f t="shared" si="29"/>
        <v>0</v>
      </c>
      <c r="AA173" s="567">
        <f t="shared" si="29"/>
        <v>0</v>
      </c>
      <c r="AB173" s="567">
        <f t="shared" si="29"/>
        <v>0</v>
      </c>
      <c r="AC173" s="567">
        <f t="shared" si="29"/>
        <v>0</v>
      </c>
      <c r="AD173" s="567">
        <f t="shared" si="29"/>
        <v>0</v>
      </c>
      <c r="AE173" s="567">
        <f t="shared" si="29"/>
        <v>0</v>
      </c>
      <c r="AF173" s="567">
        <f t="shared" si="29"/>
        <v>0</v>
      </c>
      <c r="AG173" s="567">
        <f t="shared" si="29"/>
        <v>0</v>
      </c>
      <c r="AH173" s="567">
        <f t="shared" si="29"/>
        <v>0</v>
      </c>
      <c r="AI173" s="567">
        <f t="shared" si="29"/>
        <v>0</v>
      </c>
      <c r="AJ173" s="567">
        <f t="shared" si="29"/>
        <v>0</v>
      </c>
      <c r="AK173" s="567">
        <f t="shared" si="29"/>
        <v>0</v>
      </c>
      <c r="AL173" s="567">
        <f t="shared" si="29"/>
        <v>0</v>
      </c>
      <c r="AM173" s="567">
        <f t="shared" si="29"/>
        <v>0</v>
      </c>
      <c r="AN173" s="567">
        <f t="shared" si="29"/>
        <v>0</v>
      </c>
      <c r="AO173" s="567">
        <f t="shared" si="29"/>
        <v>0</v>
      </c>
      <c r="AP173" s="567">
        <f t="shared" si="29"/>
        <v>0</v>
      </c>
      <c r="AQ173" s="41">
        <f t="shared" si="29"/>
        <v>0</v>
      </c>
      <c r="AR173" s="41">
        <f t="shared" si="29"/>
        <v>0</v>
      </c>
      <c r="AS173" s="41">
        <f t="shared" si="29"/>
        <v>0</v>
      </c>
      <c r="AV173" s="569">
        <f t="shared" si="28"/>
        <v>0</v>
      </c>
    </row>
    <row r="174" spans="3:49">
      <c r="C174" s="47"/>
      <c r="D174" s="545">
        <f t="array" ref="D174:W175">+Z168:AS169</f>
        <v>23</v>
      </c>
      <c r="E174" s="545">
        <v>24</v>
      </c>
      <c r="F174" s="545">
        <v>25</v>
      </c>
      <c r="G174" s="545">
        <v>26</v>
      </c>
      <c r="H174" s="545">
        <v>27</v>
      </c>
      <c r="I174" s="545">
        <v>28</v>
      </c>
      <c r="J174" s="545">
        <v>29</v>
      </c>
      <c r="K174" s="545">
        <v>30</v>
      </c>
      <c r="L174" s="545">
        <v>31</v>
      </c>
      <c r="M174" s="545">
        <v>32</v>
      </c>
      <c r="N174" s="545">
        <v>33</v>
      </c>
      <c r="O174" s="545">
        <v>34</v>
      </c>
      <c r="P174" s="545">
        <v>35</v>
      </c>
      <c r="Q174" s="545">
        <v>36</v>
      </c>
      <c r="R174" s="545">
        <v>37</v>
      </c>
      <c r="S174" s="545">
        <v>38</v>
      </c>
      <c r="T174" s="545">
        <v>39</v>
      </c>
      <c r="U174" s="545">
        <v>40</v>
      </c>
      <c r="V174" s="545">
        <v>41</v>
      </c>
      <c r="W174" s="545">
        <v>42</v>
      </c>
      <c r="X174" s="545"/>
      <c r="Y174" s="31"/>
      <c r="Z174" s="94"/>
      <c r="AA174" s="94" t="s">
        <v>674</v>
      </c>
      <c r="AB174" s="31"/>
      <c r="AC174" s="31"/>
      <c r="AD174" s="31"/>
      <c r="AE174" s="31"/>
      <c r="AF174" s="31"/>
      <c r="AG174" s="31"/>
      <c r="AH174" s="31"/>
      <c r="AI174" s="31"/>
      <c r="AJ174" s="31"/>
      <c r="AK174" s="31"/>
      <c r="AL174" s="31"/>
      <c r="AM174" s="31"/>
      <c r="AN174" s="31"/>
      <c r="AO174" s="31"/>
      <c r="AP174" s="31"/>
      <c r="AQ174" s="31"/>
      <c r="AR174" s="31"/>
    </row>
    <row r="175" spans="3:49" ht="54">
      <c r="C175" s="73" t="s">
        <v>56</v>
      </c>
      <c r="D175" s="546" t="str">
        <v>建設　　　　　　　　</v>
      </c>
      <c r="E175" s="546" t="str">
        <v>電力・ガス・熱供給</v>
      </c>
      <c r="F175" s="546" t="str">
        <v>水道</v>
      </c>
      <c r="G175" s="546" t="str">
        <v>廃棄物処理</v>
      </c>
      <c r="H175" s="546" t="str">
        <v>商業　　　　　　　　</v>
      </c>
      <c r="I175" s="546" t="str">
        <v>金融・保険　　　　　</v>
      </c>
      <c r="J175" s="546" t="str">
        <v>不動産　　　　　　　</v>
      </c>
      <c r="K175" s="546" t="str">
        <v>運輸・郵便　　　</v>
      </c>
      <c r="L175" s="546" t="str">
        <v>情報通信</v>
      </c>
      <c r="M175" s="546" t="str">
        <v>公務　　　　　　　　</v>
      </c>
      <c r="N175" s="546" t="str">
        <v>教育・研究　　　　　</v>
      </c>
      <c r="O175" s="546" t="str">
        <v>医療・福祉</v>
      </c>
      <c r="P175" s="546" t="str">
        <v>その他の非営利団体サービス</v>
      </c>
      <c r="Q175" s="546" t="str">
        <v>対事業所サービス</v>
      </c>
      <c r="R175" s="546" t="str">
        <v>宿泊業</v>
      </c>
      <c r="S175" s="546" t="str">
        <v>飲食サービス</v>
      </c>
      <c r="T175" s="546" t="str">
        <v>娯楽サービス</v>
      </c>
      <c r="U175" s="546" t="str">
        <v>対個人サービス</v>
      </c>
      <c r="V175" s="546" t="str">
        <v>事務用品</v>
      </c>
      <c r="W175" s="546" t="str">
        <v>分類不明</v>
      </c>
      <c r="X175" s="546" t="s">
        <v>90</v>
      </c>
      <c r="Y175" s="31"/>
      <c r="Z175" s="94"/>
      <c r="AA175" s="94" t="s">
        <v>674</v>
      </c>
      <c r="AB175" s="31"/>
      <c r="AC175" s="31"/>
      <c r="AD175" s="31"/>
      <c r="AE175" s="31"/>
      <c r="AF175" s="31"/>
      <c r="AG175" s="31"/>
      <c r="AH175" s="31"/>
      <c r="AI175" s="31"/>
      <c r="AJ175" s="31"/>
      <c r="AK175" s="31"/>
      <c r="AL175" s="31"/>
      <c r="AM175" s="31"/>
      <c r="AN175" s="31"/>
      <c r="AO175" s="31"/>
      <c r="AP175" s="31"/>
      <c r="AQ175" s="31"/>
      <c r="AR175" s="31"/>
    </row>
    <row r="176" spans="3:49" ht="13.5" customHeight="1">
      <c r="C176" s="74" t="s">
        <v>114</v>
      </c>
      <c r="D176" s="75">
        <f t="array" ref="D176:W179">+Z170:AS173</f>
        <v>0</v>
      </c>
      <c r="E176" s="75">
        <v>0</v>
      </c>
      <c r="F176" s="75">
        <v>0</v>
      </c>
      <c r="G176" s="75">
        <v>0</v>
      </c>
      <c r="H176" s="75">
        <v>0</v>
      </c>
      <c r="I176" s="75">
        <v>0</v>
      </c>
      <c r="J176" s="75">
        <v>0</v>
      </c>
      <c r="K176" s="75">
        <v>0</v>
      </c>
      <c r="L176" s="75">
        <v>0</v>
      </c>
      <c r="M176" s="75">
        <v>0</v>
      </c>
      <c r="N176" s="75">
        <v>0</v>
      </c>
      <c r="O176" s="75">
        <v>0</v>
      </c>
      <c r="P176" s="75">
        <v>0</v>
      </c>
      <c r="Q176" s="92">
        <v>0</v>
      </c>
      <c r="R176" s="92">
        <v>0</v>
      </c>
      <c r="S176" s="92">
        <v>0</v>
      </c>
      <c r="T176" s="92">
        <v>0</v>
      </c>
      <c r="U176" s="92">
        <v>0</v>
      </c>
      <c r="V176" s="92">
        <v>0</v>
      </c>
      <c r="W176" s="75">
        <v>0</v>
      </c>
      <c r="X176" s="75">
        <f>SUM(D170:Y170,D176:W176)</f>
        <v>0</v>
      </c>
      <c r="Y176" s="31"/>
      <c r="Z176" s="94"/>
      <c r="AA176" s="94">
        <f>+AV170</f>
        <v>0</v>
      </c>
      <c r="AB176" s="31"/>
      <c r="AC176" s="31"/>
      <c r="AD176" s="31"/>
      <c r="AE176" s="31"/>
      <c r="AF176" s="31"/>
      <c r="AG176" s="31"/>
      <c r="AH176" s="31"/>
      <c r="AI176" s="31"/>
      <c r="AJ176" s="31"/>
      <c r="AK176" s="31"/>
      <c r="AL176" s="31"/>
      <c r="AM176" s="31"/>
      <c r="AN176" s="31"/>
      <c r="AO176" s="31"/>
      <c r="AP176" s="31"/>
      <c r="AQ176" s="31"/>
      <c r="AR176" s="31"/>
    </row>
    <row r="177" spans="3:49" ht="13.5" customHeight="1">
      <c r="C177" s="77" t="s">
        <v>115</v>
      </c>
      <c r="D177" s="93">
        <v>0</v>
      </c>
      <c r="E177" s="93">
        <v>0</v>
      </c>
      <c r="F177" s="93">
        <v>0</v>
      </c>
      <c r="G177" s="93">
        <v>0</v>
      </c>
      <c r="H177" s="93">
        <v>0</v>
      </c>
      <c r="I177" s="93">
        <v>0</v>
      </c>
      <c r="J177" s="93">
        <v>0</v>
      </c>
      <c r="K177" s="93">
        <v>0</v>
      </c>
      <c r="L177" s="93">
        <v>0</v>
      </c>
      <c r="M177" s="93">
        <v>0</v>
      </c>
      <c r="N177" s="93">
        <v>0</v>
      </c>
      <c r="O177" s="93">
        <v>0</v>
      </c>
      <c r="P177" s="93">
        <v>0</v>
      </c>
      <c r="Q177" s="93">
        <v>0</v>
      </c>
      <c r="R177" s="93">
        <v>0</v>
      </c>
      <c r="S177" s="93">
        <v>0</v>
      </c>
      <c r="T177" s="93">
        <v>0</v>
      </c>
      <c r="U177" s="93">
        <v>0</v>
      </c>
      <c r="V177" s="93">
        <v>0</v>
      </c>
      <c r="W177" s="37">
        <v>0</v>
      </c>
      <c r="X177" s="37">
        <f>SUM(D171:Y171,D177:W177)</f>
        <v>0</v>
      </c>
      <c r="Y177" s="31"/>
      <c r="Z177" s="94"/>
      <c r="AA177" s="94">
        <f>+AV171</f>
        <v>0</v>
      </c>
      <c r="AB177" s="31"/>
      <c r="AC177" s="31"/>
      <c r="AD177" s="31"/>
      <c r="AE177" s="31"/>
      <c r="AF177" s="31"/>
      <c r="AG177" s="31"/>
      <c r="AH177" s="31"/>
      <c r="AI177" s="31"/>
      <c r="AJ177" s="31"/>
      <c r="AK177" s="31"/>
      <c r="AL177" s="31"/>
      <c r="AM177" s="31"/>
      <c r="AN177" s="31"/>
      <c r="AO177" s="31"/>
      <c r="AP177" s="31"/>
      <c r="AQ177" s="31"/>
      <c r="AR177" s="31"/>
    </row>
    <row r="178" spans="3:49" ht="13.5" customHeight="1">
      <c r="C178" s="77" t="s">
        <v>116</v>
      </c>
      <c r="D178" s="37">
        <v>0</v>
      </c>
      <c r="E178" s="37">
        <v>0</v>
      </c>
      <c r="F178" s="37">
        <v>0</v>
      </c>
      <c r="G178" s="37">
        <v>0</v>
      </c>
      <c r="H178" s="37">
        <v>0</v>
      </c>
      <c r="I178" s="37">
        <v>0</v>
      </c>
      <c r="J178" s="37">
        <v>0</v>
      </c>
      <c r="K178" s="37">
        <v>0</v>
      </c>
      <c r="L178" s="37">
        <v>0</v>
      </c>
      <c r="M178" s="37">
        <v>0</v>
      </c>
      <c r="N178" s="37">
        <v>0</v>
      </c>
      <c r="O178" s="37">
        <v>0</v>
      </c>
      <c r="P178" s="37">
        <v>0</v>
      </c>
      <c r="Q178" s="93">
        <v>0</v>
      </c>
      <c r="R178" s="93">
        <v>0</v>
      </c>
      <c r="S178" s="93">
        <v>0</v>
      </c>
      <c r="T178" s="93">
        <v>0</v>
      </c>
      <c r="U178" s="93">
        <v>0</v>
      </c>
      <c r="V178" s="93">
        <v>0</v>
      </c>
      <c r="W178" s="37">
        <v>0</v>
      </c>
      <c r="X178" s="37">
        <f>SUM(D172:Y172,D178:W178)</f>
        <v>0</v>
      </c>
      <c r="Y178" s="31"/>
      <c r="Z178" s="94"/>
      <c r="AA178" s="94">
        <f>+AV172</f>
        <v>0</v>
      </c>
      <c r="AB178" s="31"/>
      <c r="AC178" s="31"/>
      <c r="AD178" s="31"/>
      <c r="AE178" s="31"/>
      <c r="AF178" s="31"/>
      <c r="AG178" s="31"/>
      <c r="AH178" s="31"/>
      <c r="AI178" s="31"/>
      <c r="AJ178" s="31"/>
      <c r="AK178" s="31"/>
      <c r="AL178" s="31"/>
      <c r="AM178" s="31"/>
      <c r="AN178" s="31"/>
      <c r="AO178" s="31"/>
      <c r="AP178" s="31"/>
      <c r="AQ178" s="31"/>
      <c r="AR178" s="31"/>
    </row>
    <row r="179" spans="3:49" ht="13.5" customHeight="1">
      <c r="C179" s="79" t="s">
        <v>107</v>
      </c>
      <c r="D179" s="41">
        <v>0</v>
      </c>
      <c r="E179" s="41">
        <v>0</v>
      </c>
      <c r="F179" s="41">
        <v>0</v>
      </c>
      <c r="G179" s="41">
        <v>0</v>
      </c>
      <c r="H179" s="41">
        <v>0</v>
      </c>
      <c r="I179" s="41">
        <v>0</v>
      </c>
      <c r="J179" s="41">
        <v>0</v>
      </c>
      <c r="K179" s="41">
        <v>0</v>
      </c>
      <c r="L179" s="41">
        <v>0</v>
      </c>
      <c r="M179" s="41">
        <v>0</v>
      </c>
      <c r="N179" s="41">
        <v>0</v>
      </c>
      <c r="O179" s="41">
        <v>0</v>
      </c>
      <c r="P179" s="41">
        <v>0</v>
      </c>
      <c r="Q179" s="41">
        <v>0</v>
      </c>
      <c r="R179" s="41">
        <v>0</v>
      </c>
      <c r="S179" s="41">
        <v>0</v>
      </c>
      <c r="T179" s="41">
        <v>0</v>
      </c>
      <c r="U179" s="41">
        <v>0</v>
      </c>
      <c r="V179" s="41">
        <v>0</v>
      </c>
      <c r="W179" s="41">
        <v>0</v>
      </c>
      <c r="X179" s="41">
        <f>SUM(D173:Y173,D179:W179)</f>
        <v>0</v>
      </c>
      <c r="Y179" s="31"/>
      <c r="Z179" s="94"/>
      <c r="AA179" s="94">
        <f>+AV173</f>
        <v>0</v>
      </c>
      <c r="AB179" s="31"/>
      <c r="AC179" s="31"/>
      <c r="AD179" s="31"/>
      <c r="AE179" s="31"/>
      <c r="AF179" s="31"/>
      <c r="AG179" s="31"/>
      <c r="AH179" s="31"/>
      <c r="AI179" s="31"/>
      <c r="AJ179" s="31"/>
      <c r="AK179" s="31"/>
      <c r="AL179" s="31"/>
      <c r="AM179" s="31"/>
      <c r="AN179" s="31"/>
      <c r="AO179" s="31"/>
      <c r="AP179" s="31"/>
      <c r="AQ179" s="31"/>
      <c r="AR179" s="31"/>
    </row>
    <row r="180" spans="3:49" ht="10.7" customHeight="1">
      <c r="D180" s="83"/>
      <c r="E180" s="83"/>
      <c r="F180" s="83"/>
      <c r="G180" s="83"/>
      <c r="H180" s="83"/>
      <c r="I180" s="83"/>
      <c r="J180" s="83"/>
      <c r="K180" s="83"/>
      <c r="L180" s="83"/>
      <c r="M180" s="83"/>
      <c r="N180" s="83"/>
      <c r="O180" s="83"/>
      <c r="P180" s="83"/>
      <c r="Q180" s="83"/>
      <c r="R180" s="83"/>
      <c r="S180" s="83"/>
      <c r="T180" s="83"/>
      <c r="U180" s="83"/>
      <c r="V180" s="83"/>
      <c r="W180" s="83"/>
      <c r="X180" s="50"/>
      <c r="Y180" s="31"/>
      <c r="Z180" s="31"/>
      <c r="AA180" s="31"/>
      <c r="AB180" s="31"/>
      <c r="AC180" s="31"/>
      <c r="AD180" s="31"/>
      <c r="AE180" s="31"/>
      <c r="AF180" s="31"/>
      <c r="AG180" s="31"/>
      <c r="AH180" s="31"/>
      <c r="AI180" s="31"/>
      <c r="AJ180" s="31"/>
      <c r="AK180" s="31"/>
      <c r="AL180" s="31"/>
      <c r="AM180" s="31"/>
      <c r="AN180" s="31"/>
      <c r="AO180" s="31"/>
      <c r="AP180" s="31"/>
      <c r="AQ180" s="31"/>
      <c r="AR180" s="31"/>
    </row>
    <row r="181" spans="3:49" ht="17.25">
      <c r="C181" s="107" t="s">
        <v>248</v>
      </c>
      <c r="D181" s="83"/>
      <c r="E181" s="83"/>
      <c r="F181" s="83"/>
      <c r="G181" s="83"/>
      <c r="H181" s="83"/>
      <c r="I181" s="83"/>
      <c r="J181" s="83"/>
      <c r="K181" s="83"/>
      <c r="L181" s="83"/>
      <c r="M181" s="83"/>
      <c r="N181" s="83"/>
      <c r="O181" s="83"/>
      <c r="Q181" s="108"/>
      <c r="R181" s="108"/>
      <c r="S181" s="108"/>
      <c r="T181" s="108"/>
      <c r="U181" s="108" t="s">
        <v>243</v>
      </c>
      <c r="V181" s="108"/>
      <c r="W181" s="83"/>
      <c r="X181" s="50"/>
      <c r="Y181" s="31"/>
      <c r="Z181" s="31"/>
      <c r="AA181" s="31"/>
      <c r="AB181" s="31"/>
      <c r="AC181" s="31"/>
      <c r="AD181" s="31"/>
      <c r="AE181" s="31"/>
      <c r="AF181" s="31"/>
      <c r="AG181" s="31"/>
      <c r="AH181" s="31"/>
      <c r="AI181" s="31"/>
      <c r="AJ181" s="31"/>
      <c r="AK181" s="31"/>
      <c r="AL181" s="31"/>
      <c r="AM181" s="31"/>
      <c r="AN181" s="31"/>
      <c r="AO181" s="31"/>
      <c r="AP181" s="31"/>
      <c r="AQ181" s="31"/>
      <c r="AR181" s="31"/>
    </row>
    <row r="182" spans="3:49">
      <c r="C182" s="47"/>
      <c r="D182" s="596">
        <f t="array" ref="D182:AS183">+TRANSPOSE('入力 _県内外'!$B$6:$C$47)</f>
        <v>1</v>
      </c>
      <c r="E182" s="596">
        <v>2</v>
      </c>
      <c r="F182" s="596">
        <v>3</v>
      </c>
      <c r="G182" s="596">
        <v>4</v>
      </c>
      <c r="H182" s="596">
        <v>5</v>
      </c>
      <c r="I182" s="596">
        <v>6</v>
      </c>
      <c r="J182" s="596">
        <v>7</v>
      </c>
      <c r="K182" s="596">
        <v>8</v>
      </c>
      <c r="L182" s="596">
        <v>9</v>
      </c>
      <c r="M182" s="596">
        <v>10</v>
      </c>
      <c r="N182" s="596">
        <v>11</v>
      </c>
      <c r="O182" s="596">
        <v>12</v>
      </c>
      <c r="P182" s="596">
        <v>13</v>
      </c>
      <c r="Q182" s="596">
        <v>14</v>
      </c>
      <c r="R182" s="596">
        <v>15</v>
      </c>
      <c r="S182" s="596">
        <v>16</v>
      </c>
      <c r="T182" s="596">
        <v>17</v>
      </c>
      <c r="U182" s="596">
        <v>18</v>
      </c>
      <c r="V182" s="596">
        <v>19</v>
      </c>
      <c r="W182" s="596">
        <v>20</v>
      </c>
      <c r="X182" s="596">
        <v>21</v>
      </c>
      <c r="Y182" s="596">
        <v>22</v>
      </c>
      <c r="Z182" s="596">
        <v>23</v>
      </c>
      <c r="AA182" s="596">
        <v>24</v>
      </c>
      <c r="AB182" s="596">
        <v>25</v>
      </c>
      <c r="AC182" s="596">
        <v>26</v>
      </c>
      <c r="AD182" s="596">
        <v>27</v>
      </c>
      <c r="AE182" s="596">
        <v>28</v>
      </c>
      <c r="AF182" s="596">
        <v>29</v>
      </c>
      <c r="AG182" s="596">
        <v>30</v>
      </c>
      <c r="AH182" s="596">
        <v>31</v>
      </c>
      <c r="AI182" s="596">
        <v>32</v>
      </c>
      <c r="AJ182" s="596">
        <v>33</v>
      </c>
      <c r="AK182" s="596">
        <v>34</v>
      </c>
      <c r="AL182" s="596">
        <v>35</v>
      </c>
      <c r="AM182" s="596">
        <v>36</v>
      </c>
      <c r="AN182" s="596">
        <v>37</v>
      </c>
      <c r="AO182" s="596">
        <v>38</v>
      </c>
      <c r="AP182" s="596">
        <v>39</v>
      </c>
      <c r="AQ182" s="596">
        <v>40</v>
      </c>
      <c r="AR182" s="596">
        <v>41</v>
      </c>
      <c r="AS182" s="596">
        <v>42</v>
      </c>
      <c r="AT182" s="94" t="s">
        <v>586</v>
      </c>
      <c r="AU182" s="94"/>
      <c r="AV182" s="47"/>
      <c r="AW182" s="94" t="s">
        <v>586</v>
      </c>
    </row>
    <row r="183" spans="3:49" ht="54">
      <c r="C183" s="73" t="s">
        <v>56</v>
      </c>
      <c r="D183" s="546" t="str">
        <v>農業　　　　　</v>
      </c>
      <c r="E183" s="546" t="str">
        <v>林業　　　　　</v>
      </c>
      <c r="F183" s="546" t="str">
        <v>漁業　　　　</v>
      </c>
      <c r="G183" s="546" t="str">
        <v>鉱業</v>
      </c>
      <c r="H183" s="546" t="str">
        <v>飲食料品　　　　　　　</v>
      </c>
      <c r="I183" s="546" t="str">
        <v>繊維製品　</v>
      </c>
      <c r="J183" s="546" t="str">
        <v>パルプ・紙・木製品</v>
      </c>
      <c r="K183" s="546" t="str">
        <v>化学製品  　　　  　</v>
      </c>
      <c r="L183" s="546" t="str">
        <v>石油・石炭製品　　　</v>
      </c>
      <c r="M183" s="546" t="str">
        <v>プラスチック・ゴム</v>
      </c>
      <c r="N183" s="546" t="str">
        <v>窯業・土石製品　　</v>
      </c>
      <c r="O183" s="546" t="str">
        <v>鉄鋼　　　　　　　　</v>
      </c>
      <c r="P183" s="546" t="str">
        <v>非鉄金属　　　　　　</v>
      </c>
      <c r="Q183" s="546" t="str">
        <v>金属製品　　　　　　</v>
      </c>
      <c r="R183" s="546" t="str">
        <v>はん用機械</v>
      </c>
      <c r="S183" s="546" t="str">
        <v>生産用機械</v>
      </c>
      <c r="T183" s="546" t="str">
        <v>業務用機械</v>
      </c>
      <c r="U183" s="546" t="str">
        <v>電子部品</v>
      </c>
      <c r="V183" s="546" t="str">
        <v>電気機械　　　　　　</v>
      </c>
      <c r="W183" s="546" t="str">
        <v>情報・通信機器</v>
      </c>
      <c r="X183" s="546" t="str">
        <v>輸送機械  　　　　　</v>
      </c>
      <c r="Y183" s="546" t="str">
        <v>その他の製造工業製品</v>
      </c>
      <c r="Z183" s="546" t="str">
        <v>建設　　　　　　　　</v>
      </c>
      <c r="AA183" s="546" t="str">
        <v>電力・ガス・熱供給</v>
      </c>
      <c r="AB183" s="546" t="str">
        <v>水道</v>
      </c>
      <c r="AC183" s="546" t="str">
        <v>廃棄物処理</v>
      </c>
      <c r="AD183" s="546" t="str">
        <v>商業　　　　　　　　</v>
      </c>
      <c r="AE183" s="546" t="str">
        <v>金融・保険　　　　　</v>
      </c>
      <c r="AF183" s="546" t="str">
        <v>不動産　　　　　　　</v>
      </c>
      <c r="AG183" s="546" t="str">
        <v>運輸・郵便　　　</v>
      </c>
      <c r="AH183" s="546" t="str">
        <v>情報通信</v>
      </c>
      <c r="AI183" s="546" t="str">
        <v>公務　　　　　　　　</v>
      </c>
      <c r="AJ183" s="546" t="str">
        <v>教育・研究　　　　　</v>
      </c>
      <c r="AK183" s="546" t="str">
        <v>医療・福祉</v>
      </c>
      <c r="AL183" s="546" t="str">
        <v>その他の非営利団体サービス</v>
      </c>
      <c r="AM183" s="546" t="str">
        <v>対事業所サービス</v>
      </c>
      <c r="AN183" s="546" t="str">
        <v>宿泊業</v>
      </c>
      <c r="AO183" s="546" t="str">
        <v>飲食サービス</v>
      </c>
      <c r="AP183" s="546" t="str">
        <v>娯楽サービス</v>
      </c>
      <c r="AQ183" s="546" t="str">
        <v>対個人サービス</v>
      </c>
      <c r="AR183" s="546" t="str">
        <v>事務用品</v>
      </c>
      <c r="AS183" s="546" t="str">
        <v>分類不明</v>
      </c>
      <c r="AT183" s="94" t="s">
        <v>586</v>
      </c>
      <c r="AU183" s="94"/>
      <c r="AV183" s="30" t="s">
        <v>90</v>
      </c>
      <c r="AW183" s="94" t="s">
        <v>586</v>
      </c>
    </row>
    <row r="184" spans="3:49">
      <c r="C184" s="74" t="s">
        <v>559</v>
      </c>
      <c r="D184" s="96">
        <f t="array" ref="D184:AS184">+TRANSPOSE(係数!L46:L87)</f>
        <v>3.8321000000000001E-2</v>
      </c>
      <c r="E184" s="96">
        <v>9.0574000000000002E-2</v>
      </c>
      <c r="F184" s="96">
        <v>0.10439</v>
      </c>
      <c r="G184" s="96">
        <v>6.9598999999999994E-2</v>
      </c>
      <c r="H184" s="96">
        <v>6.2389E-2</v>
      </c>
      <c r="I184" s="96">
        <v>0.138325</v>
      </c>
      <c r="J184" s="96">
        <v>7.2328000000000003E-2</v>
      </c>
      <c r="K184" s="96">
        <v>2.3737000000000001E-2</v>
      </c>
      <c r="L184" s="96">
        <v>2.614E-3</v>
      </c>
      <c r="M184" s="96">
        <v>7.8898999999999997E-2</v>
      </c>
      <c r="N184" s="96">
        <v>7.6244999999999993E-2</v>
      </c>
      <c r="O184" s="96">
        <v>1.4852000000000001E-2</v>
      </c>
      <c r="P184" s="97">
        <v>2.8282999999999999E-2</v>
      </c>
      <c r="Q184" s="96">
        <v>0.121685</v>
      </c>
      <c r="R184" s="96">
        <v>6.2937000000000007E-2</v>
      </c>
      <c r="S184" s="96">
        <v>7.7682000000000001E-2</v>
      </c>
      <c r="T184" s="96">
        <v>7.0429000000000005E-2</v>
      </c>
      <c r="U184" s="96">
        <v>7.3471999999999996E-2</v>
      </c>
      <c r="V184" s="99">
        <v>5.9097999999999998E-2</v>
      </c>
      <c r="W184" s="99">
        <v>5.5413999999999998E-2</v>
      </c>
      <c r="X184" s="99">
        <v>3.8995000000000002E-2</v>
      </c>
      <c r="Y184" s="99">
        <v>0.116953</v>
      </c>
      <c r="Z184" s="99">
        <v>0.16181999999999999</v>
      </c>
      <c r="AA184" s="99">
        <v>1.9297000000000002E-2</v>
      </c>
      <c r="AB184" s="99">
        <v>3.3208000000000001E-2</v>
      </c>
      <c r="AC184" s="99">
        <v>0.153831</v>
      </c>
      <c r="AD184" s="99">
        <v>0.154308</v>
      </c>
      <c r="AE184" s="99">
        <v>9.0554999999999997E-2</v>
      </c>
      <c r="AF184" s="99">
        <v>1.2448000000000001E-2</v>
      </c>
      <c r="AG184" s="99">
        <v>0.137713</v>
      </c>
      <c r="AH184" s="99">
        <v>6.2087000000000003E-2</v>
      </c>
      <c r="AI184" s="99">
        <v>8.1502000000000005E-2</v>
      </c>
      <c r="AJ184" s="99">
        <v>0.14119899999999999</v>
      </c>
      <c r="AK184" s="99">
        <v>0.15636800000000001</v>
      </c>
      <c r="AL184" s="99">
        <v>0.139543</v>
      </c>
      <c r="AM184" s="99">
        <v>0.11727</v>
      </c>
      <c r="AN184" s="99">
        <v>0.12593199999999999</v>
      </c>
      <c r="AO184" s="99">
        <v>0.181724</v>
      </c>
      <c r="AP184" s="99">
        <v>9.5653000000000002E-2</v>
      </c>
      <c r="AQ184" s="571">
        <v>0.135876</v>
      </c>
      <c r="AR184" s="571">
        <v>0</v>
      </c>
      <c r="AS184" s="571">
        <v>1.2728E-2</v>
      </c>
    </row>
    <row r="185" spans="3:49">
      <c r="C185" s="47"/>
      <c r="D185" s="572">
        <f t="array" ref="D185:W186">+$Z182:$AS183</f>
        <v>23</v>
      </c>
      <c r="E185" s="572">
        <v>24</v>
      </c>
      <c r="F185" s="572">
        <v>25</v>
      </c>
      <c r="G185" s="572">
        <v>26</v>
      </c>
      <c r="H185" s="572">
        <v>27</v>
      </c>
      <c r="I185" s="572">
        <v>28</v>
      </c>
      <c r="J185" s="572">
        <v>29</v>
      </c>
      <c r="K185" s="572">
        <v>30</v>
      </c>
      <c r="L185" s="572">
        <v>31</v>
      </c>
      <c r="M185" s="572">
        <v>32</v>
      </c>
      <c r="N185" s="572">
        <v>33</v>
      </c>
      <c r="O185" s="572">
        <v>34</v>
      </c>
      <c r="P185" s="572">
        <v>35</v>
      </c>
      <c r="Q185" s="572">
        <v>36</v>
      </c>
      <c r="R185" s="572">
        <v>37</v>
      </c>
      <c r="S185" s="572">
        <v>38</v>
      </c>
      <c r="T185" s="572">
        <v>39</v>
      </c>
      <c r="U185" s="572">
        <v>40</v>
      </c>
      <c r="V185" s="572">
        <v>41</v>
      </c>
      <c r="W185" s="572">
        <v>42</v>
      </c>
      <c r="X185" s="42"/>
      <c r="Y185" s="42"/>
      <c r="Z185" s="42"/>
      <c r="AA185" s="42"/>
      <c r="AB185" s="42"/>
      <c r="AC185" s="42"/>
      <c r="AD185" s="42"/>
      <c r="AE185" s="42"/>
      <c r="AF185" s="42"/>
      <c r="AG185" s="42"/>
      <c r="AH185" s="42"/>
      <c r="AI185" s="42"/>
      <c r="AJ185" s="42"/>
      <c r="AK185" s="42"/>
      <c r="AL185" s="42"/>
      <c r="AM185" s="42"/>
      <c r="AN185" s="42"/>
      <c r="AO185" s="42"/>
      <c r="AP185" s="42"/>
      <c r="AQ185" s="94"/>
      <c r="AR185" s="31"/>
    </row>
    <row r="186" spans="3:49" ht="54">
      <c r="C186" s="73" t="s">
        <v>56</v>
      </c>
      <c r="D186" s="546" t="str">
        <v>建設　　　　　　　　</v>
      </c>
      <c r="E186" s="546" t="str">
        <v>電力・ガス・熱供給</v>
      </c>
      <c r="F186" s="546" t="str">
        <v>水道</v>
      </c>
      <c r="G186" s="546" t="str">
        <v>廃棄物処理</v>
      </c>
      <c r="H186" s="546" t="str">
        <v>商業　　　　　　　　</v>
      </c>
      <c r="I186" s="546" t="str">
        <v>金融・保険　　　　　</v>
      </c>
      <c r="J186" s="546" t="str">
        <v>不動産　　　　　　　</v>
      </c>
      <c r="K186" s="546" t="str">
        <v>運輸・郵便　　　</v>
      </c>
      <c r="L186" s="546" t="str">
        <v>情報通信</v>
      </c>
      <c r="M186" s="546" t="str">
        <v>公務　　　　　　　　</v>
      </c>
      <c r="N186" s="546" t="str">
        <v>教育・研究　　　　　</v>
      </c>
      <c r="O186" s="546" t="str">
        <v>医療・福祉</v>
      </c>
      <c r="P186" s="546" t="str">
        <v>その他の非営利団体サービス</v>
      </c>
      <c r="Q186" s="546" t="str">
        <v>対事業所サービス</v>
      </c>
      <c r="R186" s="546" t="str">
        <v>宿泊業</v>
      </c>
      <c r="S186" s="546" t="str">
        <v>飲食サービス</v>
      </c>
      <c r="T186" s="546" t="str">
        <v>娯楽サービス</v>
      </c>
      <c r="U186" s="546" t="str">
        <v>対個人サービス</v>
      </c>
      <c r="V186" s="546" t="str">
        <v>事務用品</v>
      </c>
      <c r="W186" s="546" t="str">
        <v>分類不明</v>
      </c>
      <c r="X186" s="42"/>
      <c r="Y186" s="42"/>
      <c r="Z186" s="42"/>
      <c r="AA186" s="42"/>
      <c r="AB186" s="42"/>
      <c r="AC186" s="42"/>
      <c r="AD186" s="42"/>
      <c r="AE186" s="42"/>
      <c r="AF186" s="42"/>
      <c r="AG186" s="42"/>
      <c r="AH186" s="42"/>
      <c r="AI186" s="42"/>
      <c r="AJ186" s="42"/>
      <c r="AK186" s="42"/>
      <c r="AL186" s="42"/>
      <c r="AM186" s="42"/>
      <c r="AN186" s="42"/>
      <c r="AO186" s="42"/>
      <c r="AP186" s="42"/>
      <c r="AQ186" s="94"/>
      <c r="AR186" s="31"/>
    </row>
    <row r="187" spans="3:49">
      <c r="C187" s="98" t="s">
        <v>559</v>
      </c>
      <c r="D187" s="99">
        <f t="array" ref="D187:W187">+$Z184:$AS184</f>
        <v>0.16181999999999999</v>
      </c>
      <c r="E187" s="99">
        <v>1.9297000000000002E-2</v>
      </c>
      <c r="F187" s="99">
        <v>3.3208000000000001E-2</v>
      </c>
      <c r="G187" s="99">
        <v>0.153831</v>
      </c>
      <c r="H187" s="99">
        <v>0.154308</v>
      </c>
      <c r="I187" s="99">
        <v>9.0554999999999997E-2</v>
      </c>
      <c r="J187" s="99">
        <v>1.2448000000000001E-2</v>
      </c>
      <c r="K187" s="99">
        <v>0.137713</v>
      </c>
      <c r="L187" s="99">
        <v>6.2087000000000003E-2</v>
      </c>
      <c r="M187" s="99">
        <v>8.1502000000000005E-2</v>
      </c>
      <c r="N187" s="99">
        <v>0.14119899999999999</v>
      </c>
      <c r="O187" s="99">
        <v>0.15636800000000001</v>
      </c>
      <c r="P187" s="100">
        <v>0.139543</v>
      </c>
      <c r="Q187" s="99">
        <v>0.11727</v>
      </c>
      <c r="R187" s="99">
        <v>0.12593199999999999</v>
      </c>
      <c r="S187" s="99">
        <v>0.181724</v>
      </c>
      <c r="T187" s="99">
        <v>9.5653000000000002E-2</v>
      </c>
      <c r="U187" s="99">
        <v>0.135876</v>
      </c>
      <c r="V187" s="571">
        <v>0</v>
      </c>
      <c r="W187" s="571">
        <v>1.2728E-2</v>
      </c>
      <c r="X187" s="42"/>
      <c r="Y187" s="42"/>
      <c r="Z187" s="42"/>
      <c r="AA187" s="42"/>
      <c r="AB187" s="42"/>
      <c r="AC187" s="42"/>
      <c r="AD187" s="42"/>
      <c r="AE187" s="42"/>
      <c r="AF187" s="42"/>
      <c r="AG187" s="42"/>
      <c r="AH187" s="42"/>
      <c r="AI187" s="42"/>
      <c r="AJ187" s="42"/>
      <c r="AK187" s="42"/>
      <c r="AL187" s="42"/>
      <c r="AM187" s="42"/>
      <c r="AN187" s="42"/>
      <c r="AO187" s="42"/>
      <c r="AP187" s="42"/>
      <c r="AQ187" s="94"/>
      <c r="AR187" s="31"/>
    </row>
    <row r="188" spans="3:49" ht="10.7" customHeight="1">
      <c r="D188" s="83"/>
      <c r="E188" s="83"/>
      <c r="F188" s="83"/>
      <c r="G188" s="83"/>
      <c r="H188" s="83"/>
      <c r="I188" s="83"/>
      <c r="J188" s="83"/>
      <c r="K188" s="83"/>
      <c r="L188" s="83"/>
      <c r="M188" s="83"/>
      <c r="N188" s="83"/>
      <c r="O188" s="83"/>
      <c r="P188" s="83"/>
      <c r="Q188" s="83"/>
      <c r="R188" s="83"/>
      <c r="S188" s="83"/>
      <c r="T188" s="83"/>
      <c r="U188" s="83"/>
      <c r="V188" s="83"/>
      <c r="W188" s="83"/>
      <c r="X188" s="50"/>
      <c r="Y188" s="94"/>
      <c r="Z188" s="94"/>
      <c r="AA188" s="94"/>
      <c r="AB188" s="94"/>
      <c r="AC188" s="94"/>
      <c r="AD188" s="94"/>
      <c r="AE188" s="94"/>
      <c r="AF188" s="94"/>
      <c r="AG188" s="94"/>
      <c r="AH188" s="94"/>
      <c r="AI188" s="94"/>
      <c r="AJ188" s="94"/>
      <c r="AK188" s="94"/>
      <c r="AL188" s="94"/>
      <c r="AM188" s="94"/>
      <c r="AN188" s="94"/>
      <c r="AO188" s="94"/>
      <c r="AP188" s="94"/>
      <c r="AQ188" s="94"/>
      <c r="AR188" s="31"/>
    </row>
    <row r="189" spans="3:49" ht="17.25">
      <c r="C189" s="107" t="s">
        <v>256</v>
      </c>
      <c r="D189" s="83"/>
      <c r="E189" s="83"/>
      <c r="F189" s="83"/>
      <c r="G189" s="83"/>
      <c r="H189" s="83"/>
      <c r="I189" s="83"/>
      <c r="J189" s="83"/>
      <c r="K189" s="83"/>
      <c r="L189" s="83"/>
      <c r="M189" s="83"/>
      <c r="N189" s="83"/>
      <c r="O189" s="83"/>
      <c r="P189" s="83"/>
      <c r="Q189" s="83"/>
      <c r="R189" s="83"/>
      <c r="S189" s="83"/>
      <c r="T189" s="83"/>
      <c r="U189" s="83"/>
      <c r="V189" s="83"/>
      <c r="W189" s="109" t="s">
        <v>243</v>
      </c>
      <c r="X189" s="50"/>
      <c r="Y189" s="31"/>
      <c r="Z189" s="31"/>
      <c r="AA189" s="31"/>
      <c r="AB189" s="31"/>
      <c r="AC189" s="31"/>
      <c r="AD189" s="31"/>
      <c r="AE189" s="31"/>
      <c r="AF189" s="31"/>
      <c r="AG189" s="31"/>
      <c r="AH189" s="31"/>
      <c r="AI189" s="31"/>
      <c r="AJ189" s="31"/>
      <c r="AK189" s="31"/>
      <c r="AL189" s="31"/>
      <c r="AM189" s="31"/>
      <c r="AN189" s="31"/>
      <c r="AO189" s="31"/>
      <c r="AP189" s="31"/>
      <c r="AQ189" s="31"/>
      <c r="AR189" s="31"/>
    </row>
    <row r="190" spans="3:49">
      <c r="C190" s="47"/>
      <c r="D190" s="596">
        <f t="array" ref="D190:AS191">+TRANSPOSE('入力 _県内外'!$B$6:$C$47)</f>
        <v>1</v>
      </c>
      <c r="E190" s="596">
        <v>2</v>
      </c>
      <c r="F190" s="596">
        <v>3</v>
      </c>
      <c r="G190" s="596">
        <v>4</v>
      </c>
      <c r="H190" s="596">
        <v>5</v>
      </c>
      <c r="I190" s="596">
        <v>6</v>
      </c>
      <c r="J190" s="596">
        <v>7</v>
      </c>
      <c r="K190" s="596">
        <v>8</v>
      </c>
      <c r="L190" s="596">
        <v>9</v>
      </c>
      <c r="M190" s="596">
        <v>10</v>
      </c>
      <c r="N190" s="596">
        <v>11</v>
      </c>
      <c r="O190" s="596">
        <v>12</v>
      </c>
      <c r="P190" s="596">
        <v>13</v>
      </c>
      <c r="Q190" s="596">
        <v>14</v>
      </c>
      <c r="R190" s="596">
        <v>15</v>
      </c>
      <c r="S190" s="596">
        <v>16</v>
      </c>
      <c r="T190" s="596">
        <v>17</v>
      </c>
      <c r="U190" s="596">
        <v>18</v>
      </c>
      <c r="V190" s="596">
        <v>19</v>
      </c>
      <c r="W190" s="596">
        <v>20</v>
      </c>
      <c r="X190" s="596">
        <v>21</v>
      </c>
      <c r="Y190" s="596">
        <v>22</v>
      </c>
      <c r="Z190" s="596">
        <v>23</v>
      </c>
      <c r="AA190" s="596">
        <v>24</v>
      </c>
      <c r="AB190" s="596">
        <v>25</v>
      </c>
      <c r="AC190" s="596">
        <v>26</v>
      </c>
      <c r="AD190" s="596">
        <v>27</v>
      </c>
      <c r="AE190" s="596">
        <v>28</v>
      </c>
      <c r="AF190" s="596">
        <v>29</v>
      </c>
      <c r="AG190" s="596">
        <v>30</v>
      </c>
      <c r="AH190" s="596">
        <v>31</v>
      </c>
      <c r="AI190" s="596">
        <v>32</v>
      </c>
      <c r="AJ190" s="596">
        <v>33</v>
      </c>
      <c r="AK190" s="596">
        <v>34</v>
      </c>
      <c r="AL190" s="596">
        <v>35</v>
      </c>
      <c r="AM190" s="596">
        <v>36</v>
      </c>
      <c r="AN190" s="596">
        <v>37</v>
      </c>
      <c r="AO190" s="596">
        <v>38</v>
      </c>
      <c r="AP190" s="596">
        <v>39</v>
      </c>
      <c r="AQ190" s="596">
        <v>40</v>
      </c>
      <c r="AR190" s="596">
        <v>41</v>
      </c>
      <c r="AS190" s="596">
        <v>42</v>
      </c>
      <c r="AT190" s="94" t="s">
        <v>586</v>
      </c>
      <c r="AU190" s="94"/>
      <c r="AV190" s="47"/>
      <c r="AW190" s="94" t="s">
        <v>586</v>
      </c>
    </row>
    <row r="191" spans="3:49" ht="54">
      <c r="C191" s="73" t="s">
        <v>56</v>
      </c>
      <c r="D191" s="546" t="str">
        <v>農業　　　　　</v>
      </c>
      <c r="E191" s="546" t="str">
        <v>林業　　　　　</v>
      </c>
      <c r="F191" s="546" t="str">
        <v>漁業　　　　</v>
      </c>
      <c r="G191" s="546" t="str">
        <v>鉱業</v>
      </c>
      <c r="H191" s="546" t="str">
        <v>飲食料品　　　　　　　</v>
      </c>
      <c r="I191" s="546" t="str">
        <v>繊維製品　</v>
      </c>
      <c r="J191" s="546" t="str">
        <v>パルプ・紙・木製品</v>
      </c>
      <c r="K191" s="546" t="str">
        <v>化学製品  　　　  　</v>
      </c>
      <c r="L191" s="546" t="str">
        <v>石油・石炭製品　　　</v>
      </c>
      <c r="M191" s="546" t="str">
        <v>プラスチック・ゴム</v>
      </c>
      <c r="N191" s="546" t="str">
        <v>窯業・土石製品　　</v>
      </c>
      <c r="O191" s="546" t="str">
        <v>鉄鋼　　　　　　　　</v>
      </c>
      <c r="P191" s="546" t="str">
        <v>非鉄金属　　　　　　</v>
      </c>
      <c r="Q191" s="546" t="str">
        <v>金属製品　　　　　　</v>
      </c>
      <c r="R191" s="546" t="str">
        <v>はん用機械</v>
      </c>
      <c r="S191" s="546" t="str">
        <v>生産用機械</v>
      </c>
      <c r="T191" s="546" t="str">
        <v>業務用機械</v>
      </c>
      <c r="U191" s="546" t="str">
        <v>電子部品</v>
      </c>
      <c r="V191" s="546" t="str">
        <v>電気機械　　　　　　</v>
      </c>
      <c r="W191" s="546" t="str">
        <v>情報・通信機器</v>
      </c>
      <c r="X191" s="546" t="str">
        <v>輸送機械  　　　　　</v>
      </c>
      <c r="Y191" s="546" t="str">
        <v>その他の製造工業製品</v>
      </c>
      <c r="Z191" s="546" t="str">
        <v>建設　　　　　　　　</v>
      </c>
      <c r="AA191" s="546" t="str">
        <v>電力・ガス・熱供給</v>
      </c>
      <c r="AB191" s="546" t="str">
        <v>水道</v>
      </c>
      <c r="AC191" s="546" t="str">
        <v>廃棄物処理</v>
      </c>
      <c r="AD191" s="546" t="str">
        <v>商業　　　　　　　　</v>
      </c>
      <c r="AE191" s="546" t="str">
        <v>金融・保険　　　　　</v>
      </c>
      <c r="AF191" s="546" t="str">
        <v>不動産　　　　　　　</v>
      </c>
      <c r="AG191" s="546" t="str">
        <v>運輸・郵便　　　</v>
      </c>
      <c r="AH191" s="546" t="str">
        <v>情報通信</v>
      </c>
      <c r="AI191" s="546" t="str">
        <v>公務　　　　　　　　</v>
      </c>
      <c r="AJ191" s="546" t="str">
        <v>教育・研究　　　　　</v>
      </c>
      <c r="AK191" s="546" t="str">
        <v>医療・福祉</v>
      </c>
      <c r="AL191" s="546" t="str">
        <v>その他の非営利団体サービス</v>
      </c>
      <c r="AM191" s="546" t="str">
        <v>対事業所サービス</v>
      </c>
      <c r="AN191" s="546" t="str">
        <v>宿泊業</v>
      </c>
      <c r="AO191" s="546" t="str">
        <v>飲食サービス</v>
      </c>
      <c r="AP191" s="546" t="str">
        <v>娯楽サービス</v>
      </c>
      <c r="AQ191" s="546" t="str">
        <v>対個人サービス</v>
      </c>
      <c r="AR191" s="546" t="str">
        <v>事務用品</v>
      </c>
      <c r="AS191" s="546" t="str">
        <v>分類不明</v>
      </c>
      <c r="AT191" s="94" t="s">
        <v>586</v>
      </c>
      <c r="AU191" s="94"/>
      <c r="AV191" s="30" t="s">
        <v>90</v>
      </c>
      <c r="AW191" s="94" t="s">
        <v>586</v>
      </c>
    </row>
    <row r="192" spans="3:49" ht="13.5" customHeight="1">
      <c r="C192" s="74" t="s">
        <v>114</v>
      </c>
      <c r="D192" s="568">
        <f>(D170*D$184)*100</f>
        <v>0</v>
      </c>
      <c r="E192" s="568">
        <f t="shared" ref="E192:AS192" si="30">(E170*E$184)*100</f>
        <v>0</v>
      </c>
      <c r="F192" s="568">
        <f t="shared" si="30"/>
        <v>0</v>
      </c>
      <c r="G192" s="568">
        <f t="shared" si="30"/>
        <v>0</v>
      </c>
      <c r="H192" s="568">
        <f t="shared" si="30"/>
        <v>0</v>
      </c>
      <c r="I192" s="568">
        <f t="shared" si="30"/>
        <v>0</v>
      </c>
      <c r="J192" s="568">
        <f t="shared" si="30"/>
        <v>0</v>
      </c>
      <c r="K192" s="568">
        <f t="shared" si="30"/>
        <v>0</v>
      </c>
      <c r="L192" s="568">
        <f t="shared" si="30"/>
        <v>0</v>
      </c>
      <c r="M192" s="568">
        <f t="shared" si="30"/>
        <v>0</v>
      </c>
      <c r="N192" s="568">
        <f t="shared" si="30"/>
        <v>0</v>
      </c>
      <c r="O192" s="568">
        <f t="shared" si="30"/>
        <v>0</v>
      </c>
      <c r="P192" s="568">
        <f t="shared" si="30"/>
        <v>0</v>
      </c>
      <c r="Q192" s="574">
        <f t="shared" si="30"/>
        <v>0</v>
      </c>
      <c r="R192" s="574">
        <f t="shared" si="30"/>
        <v>0</v>
      </c>
      <c r="S192" s="574">
        <f t="shared" si="30"/>
        <v>0</v>
      </c>
      <c r="T192" s="574">
        <f t="shared" si="30"/>
        <v>0</v>
      </c>
      <c r="U192" s="574">
        <f t="shared" si="30"/>
        <v>0</v>
      </c>
      <c r="V192" s="574">
        <f t="shared" si="30"/>
        <v>0</v>
      </c>
      <c r="W192" s="568">
        <f t="shared" si="30"/>
        <v>0</v>
      </c>
      <c r="X192" s="568">
        <f t="shared" si="30"/>
        <v>0</v>
      </c>
      <c r="Y192" s="568">
        <f t="shared" si="30"/>
        <v>0</v>
      </c>
      <c r="Z192" s="568">
        <f t="shared" si="30"/>
        <v>0</v>
      </c>
      <c r="AA192" s="568">
        <f t="shared" si="30"/>
        <v>0</v>
      </c>
      <c r="AB192" s="568">
        <f t="shared" si="30"/>
        <v>0</v>
      </c>
      <c r="AC192" s="568">
        <f t="shared" si="30"/>
        <v>0</v>
      </c>
      <c r="AD192" s="568">
        <f t="shared" si="30"/>
        <v>0</v>
      </c>
      <c r="AE192" s="568">
        <f t="shared" si="30"/>
        <v>0</v>
      </c>
      <c r="AF192" s="568">
        <f t="shared" si="30"/>
        <v>0</v>
      </c>
      <c r="AG192" s="568">
        <f t="shared" si="30"/>
        <v>0</v>
      </c>
      <c r="AH192" s="568">
        <f t="shared" si="30"/>
        <v>0</v>
      </c>
      <c r="AI192" s="568">
        <f t="shared" si="30"/>
        <v>0</v>
      </c>
      <c r="AJ192" s="568">
        <f t="shared" si="30"/>
        <v>0</v>
      </c>
      <c r="AK192" s="568">
        <f t="shared" si="30"/>
        <v>0</v>
      </c>
      <c r="AL192" s="568">
        <f t="shared" si="30"/>
        <v>0</v>
      </c>
      <c r="AM192" s="568">
        <f t="shared" si="30"/>
        <v>0</v>
      </c>
      <c r="AN192" s="568">
        <f t="shared" si="30"/>
        <v>0</v>
      </c>
      <c r="AO192" s="568">
        <f t="shared" si="30"/>
        <v>0</v>
      </c>
      <c r="AP192" s="568">
        <f t="shared" si="30"/>
        <v>0</v>
      </c>
      <c r="AQ192" s="568">
        <f t="shared" si="30"/>
        <v>0</v>
      </c>
      <c r="AR192" s="568">
        <f t="shared" si="30"/>
        <v>0</v>
      </c>
      <c r="AS192" s="568">
        <f t="shared" si="30"/>
        <v>0</v>
      </c>
      <c r="AV192" s="569">
        <f>+SUM(D192:AS192)-X198</f>
        <v>0</v>
      </c>
    </row>
    <row r="193" spans="3:48" ht="13.5" customHeight="1">
      <c r="C193" s="77" t="s">
        <v>115</v>
      </c>
      <c r="D193" s="562">
        <f>(D171*D$184)*100</f>
        <v>0</v>
      </c>
      <c r="E193" s="562">
        <f t="shared" ref="E193:AS193" si="31">(E171*E$184)*100</f>
        <v>0</v>
      </c>
      <c r="F193" s="562">
        <f t="shared" si="31"/>
        <v>0</v>
      </c>
      <c r="G193" s="562">
        <f t="shared" si="31"/>
        <v>0</v>
      </c>
      <c r="H193" s="562">
        <f t="shared" si="31"/>
        <v>0</v>
      </c>
      <c r="I193" s="562">
        <f t="shared" si="31"/>
        <v>0</v>
      </c>
      <c r="J193" s="562">
        <f t="shared" si="31"/>
        <v>0</v>
      </c>
      <c r="K193" s="562">
        <f t="shared" si="31"/>
        <v>0</v>
      </c>
      <c r="L193" s="562">
        <f t="shared" si="31"/>
        <v>0</v>
      </c>
      <c r="M193" s="562">
        <f t="shared" si="31"/>
        <v>0</v>
      </c>
      <c r="N193" s="562">
        <f t="shared" si="31"/>
        <v>0</v>
      </c>
      <c r="O193" s="562">
        <f t="shared" si="31"/>
        <v>0</v>
      </c>
      <c r="P193" s="562">
        <f t="shared" si="31"/>
        <v>0</v>
      </c>
      <c r="Q193" s="563">
        <f t="shared" si="31"/>
        <v>0</v>
      </c>
      <c r="R193" s="563">
        <f t="shared" si="31"/>
        <v>0</v>
      </c>
      <c r="S193" s="563">
        <f t="shared" si="31"/>
        <v>0</v>
      </c>
      <c r="T193" s="563">
        <f t="shared" si="31"/>
        <v>0</v>
      </c>
      <c r="U193" s="563">
        <f t="shared" si="31"/>
        <v>0</v>
      </c>
      <c r="V193" s="563">
        <f t="shared" si="31"/>
        <v>0</v>
      </c>
      <c r="W193" s="562">
        <f t="shared" si="31"/>
        <v>0</v>
      </c>
      <c r="X193" s="562">
        <f t="shared" si="31"/>
        <v>0</v>
      </c>
      <c r="Y193" s="562">
        <f t="shared" si="31"/>
        <v>0</v>
      </c>
      <c r="Z193" s="562">
        <f t="shared" si="31"/>
        <v>0</v>
      </c>
      <c r="AA193" s="562">
        <f t="shared" si="31"/>
        <v>0</v>
      </c>
      <c r="AB193" s="562">
        <f t="shared" si="31"/>
        <v>0</v>
      </c>
      <c r="AC193" s="562">
        <f t="shared" si="31"/>
        <v>0</v>
      </c>
      <c r="AD193" s="562">
        <f t="shared" si="31"/>
        <v>0</v>
      </c>
      <c r="AE193" s="562">
        <f t="shared" si="31"/>
        <v>0</v>
      </c>
      <c r="AF193" s="562">
        <f t="shared" si="31"/>
        <v>0</v>
      </c>
      <c r="AG193" s="562">
        <f t="shared" si="31"/>
        <v>0</v>
      </c>
      <c r="AH193" s="562">
        <f t="shared" si="31"/>
        <v>0</v>
      </c>
      <c r="AI193" s="562">
        <f t="shared" si="31"/>
        <v>0</v>
      </c>
      <c r="AJ193" s="562">
        <f t="shared" si="31"/>
        <v>0</v>
      </c>
      <c r="AK193" s="562">
        <f t="shared" si="31"/>
        <v>0</v>
      </c>
      <c r="AL193" s="562">
        <f t="shared" si="31"/>
        <v>0</v>
      </c>
      <c r="AM193" s="562">
        <f t="shared" si="31"/>
        <v>0</v>
      </c>
      <c r="AN193" s="562">
        <f t="shared" si="31"/>
        <v>0</v>
      </c>
      <c r="AO193" s="562">
        <f t="shared" si="31"/>
        <v>0</v>
      </c>
      <c r="AP193" s="562">
        <f t="shared" si="31"/>
        <v>0</v>
      </c>
      <c r="AQ193" s="562">
        <f t="shared" si="31"/>
        <v>0</v>
      </c>
      <c r="AR193" s="562">
        <f t="shared" si="31"/>
        <v>0</v>
      </c>
      <c r="AS193" s="562">
        <f t="shared" si="31"/>
        <v>0</v>
      </c>
      <c r="AV193" s="569">
        <f t="shared" ref="AV193:AV195" si="32">+SUM(D193:AS193)-X199</f>
        <v>0</v>
      </c>
    </row>
    <row r="194" spans="3:48" ht="13.5" customHeight="1">
      <c r="C194" s="77" t="s">
        <v>116</v>
      </c>
      <c r="D194" s="562">
        <f>(D172*D$184)*100</f>
        <v>0</v>
      </c>
      <c r="E194" s="562">
        <f t="shared" ref="E194:AS194" si="33">(E172*E$184)*100</f>
        <v>0</v>
      </c>
      <c r="F194" s="562">
        <f t="shared" si="33"/>
        <v>0</v>
      </c>
      <c r="G194" s="562">
        <f t="shared" si="33"/>
        <v>0</v>
      </c>
      <c r="H194" s="562">
        <f t="shared" si="33"/>
        <v>0</v>
      </c>
      <c r="I194" s="562">
        <f t="shared" si="33"/>
        <v>0</v>
      </c>
      <c r="J194" s="562">
        <f t="shared" si="33"/>
        <v>0</v>
      </c>
      <c r="K194" s="562">
        <f t="shared" si="33"/>
        <v>0</v>
      </c>
      <c r="L194" s="562">
        <f t="shared" si="33"/>
        <v>0</v>
      </c>
      <c r="M194" s="562">
        <f t="shared" si="33"/>
        <v>0</v>
      </c>
      <c r="N194" s="562">
        <f t="shared" si="33"/>
        <v>0</v>
      </c>
      <c r="O194" s="562">
        <f t="shared" si="33"/>
        <v>0</v>
      </c>
      <c r="P194" s="562">
        <f t="shared" si="33"/>
        <v>0</v>
      </c>
      <c r="Q194" s="563">
        <f t="shared" si="33"/>
        <v>0</v>
      </c>
      <c r="R194" s="563">
        <f t="shared" si="33"/>
        <v>0</v>
      </c>
      <c r="S194" s="563">
        <f t="shared" si="33"/>
        <v>0</v>
      </c>
      <c r="T194" s="563">
        <f t="shared" si="33"/>
        <v>0</v>
      </c>
      <c r="U194" s="563">
        <f t="shared" si="33"/>
        <v>0</v>
      </c>
      <c r="V194" s="563">
        <f t="shared" si="33"/>
        <v>0</v>
      </c>
      <c r="W194" s="562">
        <f t="shared" si="33"/>
        <v>0</v>
      </c>
      <c r="X194" s="562">
        <f t="shared" si="33"/>
        <v>0</v>
      </c>
      <c r="Y194" s="562">
        <f t="shared" si="33"/>
        <v>0</v>
      </c>
      <c r="Z194" s="562">
        <f t="shared" si="33"/>
        <v>0</v>
      </c>
      <c r="AA194" s="562">
        <f t="shared" si="33"/>
        <v>0</v>
      </c>
      <c r="AB194" s="562">
        <f t="shared" si="33"/>
        <v>0</v>
      </c>
      <c r="AC194" s="562">
        <f t="shared" si="33"/>
        <v>0</v>
      </c>
      <c r="AD194" s="562">
        <f t="shared" si="33"/>
        <v>0</v>
      </c>
      <c r="AE194" s="562">
        <f t="shared" si="33"/>
        <v>0</v>
      </c>
      <c r="AF194" s="562">
        <f t="shared" si="33"/>
        <v>0</v>
      </c>
      <c r="AG194" s="562">
        <f t="shared" si="33"/>
        <v>0</v>
      </c>
      <c r="AH194" s="562">
        <f t="shared" si="33"/>
        <v>0</v>
      </c>
      <c r="AI194" s="562">
        <f t="shared" si="33"/>
        <v>0</v>
      </c>
      <c r="AJ194" s="562">
        <f t="shared" si="33"/>
        <v>0</v>
      </c>
      <c r="AK194" s="562">
        <f t="shared" si="33"/>
        <v>0</v>
      </c>
      <c r="AL194" s="562">
        <f t="shared" si="33"/>
        <v>0</v>
      </c>
      <c r="AM194" s="562">
        <f t="shared" si="33"/>
        <v>0</v>
      </c>
      <c r="AN194" s="562">
        <f t="shared" si="33"/>
        <v>0</v>
      </c>
      <c r="AO194" s="562">
        <f t="shared" si="33"/>
        <v>0</v>
      </c>
      <c r="AP194" s="562">
        <f t="shared" si="33"/>
        <v>0</v>
      </c>
      <c r="AQ194" s="562">
        <f t="shared" si="33"/>
        <v>0</v>
      </c>
      <c r="AR194" s="562">
        <f t="shared" si="33"/>
        <v>0</v>
      </c>
      <c r="AS194" s="562">
        <f t="shared" si="33"/>
        <v>0</v>
      </c>
      <c r="AV194" s="569">
        <f t="shared" si="32"/>
        <v>0</v>
      </c>
    </row>
    <row r="195" spans="3:48" ht="13.5" customHeight="1">
      <c r="C195" s="77" t="s">
        <v>107</v>
      </c>
      <c r="D195" s="562">
        <f t="shared" ref="D195" si="34">SUM(D192:D194)</f>
        <v>0</v>
      </c>
      <c r="E195" s="562">
        <f t="shared" ref="E195:AS195" si="35">SUM(E192:E194)</f>
        <v>0</v>
      </c>
      <c r="F195" s="562">
        <f t="shared" si="35"/>
        <v>0</v>
      </c>
      <c r="G195" s="562">
        <f t="shared" si="35"/>
        <v>0</v>
      </c>
      <c r="H195" s="562">
        <f t="shared" si="35"/>
        <v>0</v>
      </c>
      <c r="I195" s="562">
        <f t="shared" si="35"/>
        <v>0</v>
      </c>
      <c r="J195" s="562">
        <f t="shared" si="35"/>
        <v>0</v>
      </c>
      <c r="K195" s="562">
        <f t="shared" si="35"/>
        <v>0</v>
      </c>
      <c r="L195" s="562">
        <f t="shared" si="35"/>
        <v>0</v>
      </c>
      <c r="M195" s="562">
        <f t="shared" si="35"/>
        <v>0</v>
      </c>
      <c r="N195" s="562">
        <f t="shared" si="35"/>
        <v>0</v>
      </c>
      <c r="O195" s="562">
        <f t="shared" si="35"/>
        <v>0</v>
      </c>
      <c r="P195" s="562">
        <f t="shared" si="35"/>
        <v>0</v>
      </c>
      <c r="Q195" s="563">
        <f t="shared" si="35"/>
        <v>0</v>
      </c>
      <c r="R195" s="563">
        <f t="shared" si="35"/>
        <v>0</v>
      </c>
      <c r="S195" s="563">
        <f t="shared" si="35"/>
        <v>0</v>
      </c>
      <c r="T195" s="563">
        <f t="shared" si="35"/>
        <v>0</v>
      </c>
      <c r="U195" s="563">
        <f t="shared" si="35"/>
        <v>0</v>
      </c>
      <c r="V195" s="563">
        <f t="shared" si="35"/>
        <v>0</v>
      </c>
      <c r="W195" s="562">
        <f t="shared" si="35"/>
        <v>0</v>
      </c>
      <c r="X195" s="564">
        <f t="shared" si="35"/>
        <v>0</v>
      </c>
      <c r="Y195" s="564">
        <f t="shared" si="35"/>
        <v>0</v>
      </c>
      <c r="Z195" s="564">
        <f t="shared" si="35"/>
        <v>0</v>
      </c>
      <c r="AA195" s="564">
        <f t="shared" si="35"/>
        <v>0</v>
      </c>
      <c r="AB195" s="564">
        <f t="shared" si="35"/>
        <v>0</v>
      </c>
      <c r="AC195" s="564">
        <f t="shared" si="35"/>
        <v>0</v>
      </c>
      <c r="AD195" s="564">
        <f t="shared" si="35"/>
        <v>0</v>
      </c>
      <c r="AE195" s="564">
        <f t="shared" si="35"/>
        <v>0</v>
      </c>
      <c r="AF195" s="564">
        <f t="shared" si="35"/>
        <v>0</v>
      </c>
      <c r="AG195" s="564">
        <f t="shared" si="35"/>
        <v>0</v>
      </c>
      <c r="AH195" s="564">
        <f t="shared" si="35"/>
        <v>0</v>
      </c>
      <c r="AI195" s="564">
        <f t="shared" si="35"/>
        <v>0</v>
      </c>
      <c r="AJ195" s="564">
        <f t="shared" si="35"/>
        <v>0</v>
      </c>
      <c r="AK195" s="564">
        <f t="shared" si="35"/>
        <v>0</v>
      </c>
      <c r="AL195" s="564">
        <f t="shared" si="35"/>
        <v>0</v>
      </c>
      <c r="AM195" s="564">
        <f t="shared" si="35"/>
        <v>0</v>
      </c>
      <c r="AN195" s="564">
        <f t="shared" si="35"/>
        <v>0</v>
      </c>
      <c r="AO195" s="564">
        <f t="shared" si="35"/>
        <v>0</v>
      </c>
      <c r="AP195" s="564">
        <f t="shared" si="35"/>
        <v>0</v>
      </c>
      <c r="AQ195" s="564">
        <f t="shared" si="35"/>
        <v>0</v>
      </c>
      <c r="AR195" s="564">
        <f t="shared" si="35"/>
        <v>0</v>
      </c>
      <c r="AS195" s="564">
        <f t="shared" si="35"/>
        <v>0</v>
      </c>
      <c r="AV195" s="569">
        <f t="shared" si="32"/>
        <v>0</v>
      </c>
    </row>
    <row r="196" spans="3:48">
      <c r="C196" s="47"/>
      <c r="D196" s="545">
        <f t="array" ref="D196:W197">+Z190:AS191</f>
        <v>23</v>
      </c>
      <c r="E196" s="545">
        <v>24</v>
      </c>
      <c r="F196" s="545">
        <v>25</v>
      </c>
      <c r="G196" s="545">
        <v>26</v>
      </c>
      <c r="H196" s="545">
        <v>27</v>
      </c>
      <c r="I196" s="545">
        <v>28</v>
      </c>
      <c r="J196" s="545">
        <v>29</v>
      </c>
      <c r="K196" s="545">
        <v>30</v>
      </c>
      <c r="L196" s="545">
        <v>31</v>
      </c>
      <c r="M196" s="545">
        <v>32</v>
      </c>
      <c r="N196" s="545">
        <v>33</v>
      </c>
      <c r="O196" s="545">
        <v>34</v>
      </c>
      <c r="P196" s="545">
        <v>35</v>
      </c>
      <c r="Q196" s="545">
        <v>36</v>
      </c>
      <c r="R196" s="545">
        <v>37</v>
      </c>
      <c r="S196" s="545">
        <v>38</v>
      </c>
      <c r="T196" s="545">
        <v>39</v>
      </c>
      <c r="U196" s="545">
        <v>40</v>
      </c>
      <c r="V196" s="545">
        <v>41</v>
      </c>
      <c r="W196" s="545">
        <v>42</v>
      </c>
      <c r="X196" s="545"/>
      <c r="Y196" s="31"/>
      <c r="Z196" s="94"/>
      <c r="AA196" s="94" t="s">
        <v>674</v>
      </c>
      <c r="AB196" s="31"/>
      <c r="AC196" s="31"/>
      <c r="AD196" s="31"/>
      <c r="AE196" s="31"/>
      <c r="AF196" s="31"/>
      <c r="AG196" s="31"/>
      <c r="AH196" s="31"/>
      <c r="AI196" s="31"/>
      <c r="AJ196" s="31"/>
      <c r="AK196" s="31"/>
      <c r="AL196" s="31"/>
      <c r="AM196" s="31"/>
      <c r="AN196" s="31"/>
      <c r="AO196" s="31"/>
      <c r="AP196" s="31"/>
      <c r="AQ196" s="31"/>
      <c r="AR196" s="31"/>
    </row>
    <row r="197" spans="3:48" ht="54">
      <c r="C197" s="73" t="s">
        <v>56</v>
      </c>
      <c r="D197" s="546" t="str">
        <v>建設　　　　　　　　</v>
      </c>
      <c r="E197" s="546" t="str">
        <v>電力・ガス・熱供給</v>
      </c>
      <c r="F197" s="546" t="str">
        <v>水道</v>
      </c>
      <c r="G197" s="546" t="str">
        <v>廃棄物処理</v>
      </c>
      <c r="H197" s="546" t="str">
        <v>商業　　　　　　　　</v>
      </c>
      <c r="I197" s="546" t="str">
        <v>金融・保険　　　　　</v>
      </c>
      <c r="J197" s="546" t="str">
        <v>不動産　　　　　　　</v>
      </c>
      <c r="K197" s="546" t="str">
        <v>運輸・郵便　　　</v>
      </c>
      <c r="L197" s="546" t="str">
        <v>情報通信</v>
      </c>
      <c r="M197" s="546" t="str">
        <v>公務　　　　　　　　</v>
      </c>
      <c r="N197" s="546" t="str">
        <v>教育・研究　　　　　</v>
      </c>
      <c r="O197" s="546" t="str">
        <v>医療・福祉</v>
      </c>
      <c r="P197" s="546" t="str">
        <v>その他の非営利団体サービス</v>
      </c>
      <c r="Q197" s="546" t="str">
        <v>対事業所サービス</v>
      </c>
      <c r="R197" s="546" t="str">
        <v>宿泊業</v>
      </c>
      <c r="S197" s="546" t="str">
        <v>飲食サービス</v>
      </c>
      <c r="T197" s="546" t="str">
        <v>娯楽サービス</v>
      </c>
      <c r="U197" s="546" t="str">
        <v>対個人サービス</v>
      </c>
      <c r="V197" s="546" t="str">
        <v>事務用品</v>
      </c>
      <c r="W197" s="546" t="str">
        <v>分類不明</v>
      </c>
      <c r="X197" s="546" t="s">
        <v>90</v>
      </c>
      <c r="Y197" s="31"/>
      <c r="Z197" s="94"/>
      <c r="AA197" s="94" t="s">
        <v>674</v>
      </c>
      <c r="AB197" s="31"/>
      <c r="AC197" s="31"/>
      <c r="AD197" s="31"/>
      <c r="AE197" s="31"/>
      <c r="AF197" s="31"/>
      <c r="AG197" s="31"/>
      <c r="AH197" s="31"/>
      <c r="AI197" s="31"/>
      <c r="AJ197" s="31"/>
      <c r="AK197" s="31"/>
      <c r="AL197" s="31"/>
      <c r="AM197" s="31"/>
      <c r="AN197" s="31"/>
      <c r="AO197" s="31"/>
      <c r="AP197" s="31"/>
      <c r="AQ197" s="31"/>
      <c r="AR197" s="31"/>
    </row>
    <row r="198" spans="3:48" ht="13.5" customHeight="1">
      <c r="C198" s="74" t="s">
        <v>114</v>
      </c>
      <c r="D198" s="568">
        <f t="array" ref="D198:W201">+Z192:AS195</f>
        <v>0</v>
      </c>
      <c r="E198" s="568">
        <v>0</v>
      </c>
      <c r="F198" s="568">
        <v>0</v>
      </c>
      <c r="G198" s="568">
        <v>0</v>
      </c>
      <c r="H198" s="568">
        <v>0</v>
      </c>
      <c r="I198" s="568">
        <v>0</v>
      </c>
      <c r="J198" s="568">
        <v>0</v>
      </c>
      <c r="K198" s="568">
        <v>0</v>
      </c>
      <c r="L198" s="568">
        <v>0</v>
      </c>
      <c r="M198" s="568">
        <v>0</v>
      </c>
      <c r="N198" s="568">
        <v>0</v>
      </c>
      <c r="O198" s="568">
        <v>0</v>
      </c>
      <c r="P198" s="568">
        <v>0</v>
      </c>
      <c r="Q198" s="574">
        <v>0</v>
      </c>
      <c r="R198" s="574">
        <v>0</v>
      </c>
      <c r="S198" s="574">
        <v>0</v>
      </c>
      <c r="T198" s="574">
        <v>0</v>
      </c>
      <c r="U198" s="574">
        <v>0</v>
      </c>
      <c r="V198" s="574">
        <v>0</v>
      </c>
      <c r="W198" s="568">
        <v>0</v>
      </c>
      <c r="X198" s="568">
        <f>SUM(D192:Y192,D198:W198)</f>
        <v>0</v>
      </c>
      <c r="Y198" s="31"/>
      <c r="Z198" s="94"/>
      <c r="AA198" s="94">
        <f>+AV192</f>
        <v>0</v>
      </c>
      <c r="AB198" s="31"/>
      <c r="AC198" s="31"/>
      <c r="AD198" s="31"/>
      <c r="AE198" s="31"/>
      <c r="AF198" s="31"/>
      <c r="AG198" s="31"/>
      <c r="AH198" s="31"/>
      <c r="AI198" s="31"/>
      <c r="AJ198" s="31"/>
      <c r="AK198" s="31"/>
      <c r="AL198" s="31"/>
      <c r="AM198" s="31"/>
      <c r="AN198" s="31"/>
      <c r="AO198" s="31"/>
      <c r="AP198" s="31"/>
      <c r="AQ198" s="31"/>
      <c r="AR198" s="31"/>
    </row>
    <row r="199" spans="3:48" ht="13.5" customHeight="1">
      <c r="C199" s="77" t="s">
        <v>115</v>
      </c>
      <c r="D199" s="563">
        <v>0</v>
      </c>
      <c r="E199" s="563">
        <v>0</v>
      </c>
      <c r="F199" s="563">
        <v>0</v>
      </c>
      <c r="G199" s="563">
        <v>0</v>
      </c>
      <c r="H199" s="563">
        <v>0</v>
      </c>
      <c r="I199" s="563">
        <v>0</v>
      </c>
      <c r="J199" s="563">
        <v>0</v>
      </c>
      <c r="K199" s="563">
        <v>0</v>
      </c>
      <c r="L199" s="563">
        <v>0</v>
      </c>
      <c r="M199" s="563">
        <v>0</v>
      </c>
      <c r="N199" s="563">
        <v>0</v>
      </c>
      <c r="O199" s="563">
        <v>0</v>
      </c>
      <c r="P199" s="563">
        <v>0</v>
      </c>
      <c r="Q199" s="563">
        <v>0</v>
      </c>
      <c r="R199" s="563">
        <v>0</v>
      </c>
      <c r="S199" s="563">
        <v>0</v>
      </c>
      <c r="T199" s="563">
        <v>0</v>
      </c>
      <c r="U199" s="563">
        <v>0</v>
      </c>
      <c r="V199" s="563">
        <v>0</v>
      </c>
      <c r="W199" s="562">
        <v>0</v>
      </c>
      <c r="X199" s="562">
        <f>SUM(D193:Y193,D199:W199)</f>
        <v>0</v>
      </c>
      <c r="Y199" s="31"/>
      <c r="Z199" s="94"/>
      <c r="AA199" s="94">
        <f>+AV193</f>
        <v>0</v>
      </c>
      <c r="AB199" s="31"/>
      <c r="AC199" s="31"/>
      <c r="AD199" s="31"/>
      <c r="AE199" s="31"/>
      <c r="AF199" s="31"/>
      <c r="AG199" s="31"/>
      <c r="AH199" s="31"/>
      <c r="AI199" s="31"/>
      <c r="AJ199" s="31"/>
      <c r="AK199" s="31"/>
      <c r="AL199" s="31"/>
      <c r="AM199" s="31"/>
      <c r="AN199" s="31"/>
      <c r="AO199" s="31"/>
      <c r="AP199" s="31"/>
      <c r="AQ199" s="31"/>
      <c r="AR199" s="31"/>
    </row>
    <row r="200" spans="3:48" ht="13.5" customHeight="1">
      <c r="C200" s="77" t="s">
        <v>116</v>
      </c>
      <c r="D200" s="562">
        <v>0</v>
      </c>
      <c r="E200" s="562">
        <v>0</v>
      </c>
      <c r="F200" s="562">
        <v>0</v>
      </c>
      <c r="G200" s="562">
        <v>0</v>
      </c>
      <c r="H200" s="562">
        <v>0</v>
      </c>
      <c r="I200" s="562">
        <v>0</v>
      </c>
      <c r="J200" s="562">
        <v>0</v>
      </c>
      <c r="K200" s="562">
        <v>0</v>
      </c>
      <c r="L200" s="562">
        <v>0</v>
      </c>
      <c r="M200" s="562">
        <v>0</v>
      </c>
      <c r="N200" s="562">
        <v>0</v>
      </c>
      <c r="O200" s="562">
        <v>0</v>
      </c>
      <c r="P200" s="562">
        <v>0</v>
      </c>
      <c r="Q200" s="563">
        <v>0</v>
      </c>
      <c r="R200" s="563">
        <v>0</v>
      </c>
      <c r="S200" s="563">
        <v>0</v>
      </c>
      <c r="T200" s="563">
        <v>0</v>
      </c>
      <c r="U200" s="563">
        <v>0</v>
      </c>
      <c r="V200" s="563">
        <v>0</v>
      </c>
      <c r="W200" s="562">
        <v>0</v>
      </c>
      <c r="X200" s="562">
        <f>SUM(D194:Y194,D200:W200)</f>
        <v>0</v>
      </c>
      <c r="Y200" s="31"/>
      <c r="Z200" s="94"/>
      <c r="AA200" s="94">
        <f>+AV194</f>
        <v>0</v>
      </c>
      <c r="AB200" s="31"/>
      <c r="AC200" s="31"/>
      <c r="AD200" s="31"/>
      <c r="AE200" s="31"/>
      <c r="AF200" s="31"/>
      <c r="AG200" s="31"/>
      <c r="AH200" s="31"/>
      <c r="AI200" s="31"/>
      <c r="AJ200" s="31"/>
      <c r="AK200" s="31"/>
      <c r="AL200" s="31"/>
      <c r="AM200" s="31"/>
      <c r="AN200" s="31"/>
      <c r="AO200" s="31"/>
      <c r="AP200" s="31"/>
      <c r="AQ200" s="31"/>
      <c r="AR200" s="31"/>
    </row>
    <row r="201" spans="3:48" ht="13.5" customHeight="1">
      <c r="C201" s="79" t="s">
        <v>107</v>
      </c>
      <c r="D201" s="564">
        <v>0</v>
      </c>
      <c r="E201" s="564">
        <v>0</v>
      </c>
      <c r="F201" s="564">
        <v>0</v>
      </c>
      <c r="G201" s="564">
        <v>0</v>
      </c>
      <c r="H201" s="564">
        <v>0</v>
      </c>
      <c r="I201" s="564">
        <v>0</v>
      </c>
      <c r="J201" s="564">
        <v>0</v>
      </c>
      <c r="K201" s="564">
        <v>0</v>
      </c>
      <c r="L201" s="564">
        <v>0</v>
      </c>
      <c r="M201" s="564">
        <v>0</v>
      </c>
      <c r="N201" s="564">
        <v>0</v>
      </c>
      <c r="O201" s="564">
        <v>0</v>
      </c>
      <c r="P201" s="564">
        <v>0</v>
      </c>
      <c r="Q201" s="564">
        <v>0</v>
      </c>
      <c r="R201" s="564">
        <v>0</v>
      </c>
      <c r="S201" s="564">
        <v>0</v>
      </c>
      <c r="T201" s="564">
        <v>0</v>
      </c>
      <c r="U201" s="564">
        <v>0</v>
      </c>
      <c r="V201" s="564">
        <v>0</v>
      </c>
      <c r="W201" s="564">
        <v>0</v>
      </c>
      <c r="X201" s="564">
        <f>SUM(D195:Y195,D201:W201)</f>
        <v>0</v>
      </c>
      <c r="Y201" s="31"/>
      <c r="Z201" s="94"/>
      <c r="AA201" s="94">
        <f>+AV195</f>
        <v>0</v>
      </c>
      <c r="AB201" s="31"/>
      <c r="AC201" s="31"/>
      <c r="AD201" s="31"/>
      <c r="AE201" s="31"/>
      <c r="AF201" s="31"/>
      <c r="AG201" s="31"/>
      <c r="AH201" s="31"/>
      <c r="AI201" s="31"/>
      <c r="AJ201" s="31"/>
      <c r="AK201" s="31"/>
      <c r="AL201" s="31"/>
      <c r="AM201" s="31"/>
      <c r="AN201" s="31"/>
      <c r="AO201" s="31"/>
      <c r="AP201" s="31"/>
      <c r="AQ201" s="31"/>
      <c r="AR201" s="31"/>
    </row>
    <row r="202" spans="3:48" ht="10.7" customHeight="1">
      <c r="D202" s="106"/>
      <c r="E202" s="106"/>
      <c r="F202" s="106"/>
      <c r="G202" s="106"/>
      <c r="H202" s="106"/>
      <c r="I202" s="106"/>
      <c r="J202" s="106"/>
      <c r="K202" s="106"/>
      <c r="L202" s="106"/>
      <c r="M202" s="106"/>
      <c r="N202" s="106"/>
      <c r="O202" s="106"/>
      <c r="P202" s="106"/>
      <c r="Q202" s="106"/>
      <c r="R202" s="106"/>
      <c r="S202" s="106"/>
      <c r="T202" s="106"/>
      <c r="U202" s="106"/>
      <c r="V202" s="106"/>
      <c r="W202" s="106"/>
      <c r="X202" s="50"/>
      <c r="Y202" s="31"/>
      <c r="Z202" s="31"/>
      <c r="AA202" s="31"/>
      <c r="AB202" s="31"/>
      <c r="AC202" s="31"/>
      <c r="AD202" s="31"/>
      <c r="AE202" s="31"/>
      <c r="AF202" s="31"/>
      <c r="AG202" s="31"/>
      <c r="AH202" s="31"/>
      <c r="AI202" s="31"/>
      <c r="AJ202" s="31"/>
      <c r="AK202" s="31"/>
      <c r="AL202" s="31"/>
      <c r="AM202" s="31"/>
      <c r="AN202" s="31"/>
      <c r="AO202" s="31"/>
      <c r="AP202" s="31"/>
      <c r="AQ202" s="31"/>
      <c r="AR202" s="31"/>
    </row>
    <row r="203" spans="3:48">
      <c r="C203" s="31" t="s">
        <v>119</v>
      </c>
      <c r="D203" s="106"/>
      <c r="E203" s="106"/>
      <c r="F203" s="106"/>
      <c r="G203" s="106"/>
      <c r="H203" s="106"/>
      <c r="I203" s="106"/>
      <c r="J203" s="106"/>
      <c r="K203" s="106"/>
      <c r="L203" s="106"/>
      <c r="M203" s="106"/>
      <c r="N203" s="106"/>
      <c r="O203" s="106"/>
      <c r="P203" s="106"/>
      <c r="Q203" s="106"/>
      <c r="R203" s="106"/>
      <c r="S203" s="106"/>
      <c r="T203" s="106"/>
      <c r="U203" s="106"/>
      <c r="V203" s="106"/>
      <c r="W203" s="106"/>
      <c r="X203" s="50"/>
      <c r="Y203" s="31"/>
      <c r="Z203" s="31"/>
      <c r="AA203" s="31"/>
      <c r="AB203" s="31"/>
      <c r="AC203" s="31"/>
      <c r="AD203" s="31"/>
      <c r="AE203" s="31"/>
      <c r="AF203" s="31"/>
      <c r="AG203" s="31"/>
      <c r="AH203" s="31"/>
      <c r="AI203" s="31"/>
      <c r="AJ203" s="31"/>
      <c r="AK203" s="31"/>
      <c r="AL203" s="31"/>
      <c r="AM203" s="31"/>
      <c r="AN203" s="31"/>
      <c r="AO203" s="31"/>
      <c r="AP203" s="31"/>
      <c r="AQ203" s="31"/>
      <c r="AR203" s="31"/>
    </row>
    <row r="204" spans="3:48" ht="10.7" customHeight="1">
      <c r="X204" s="50"/>
      <c r="Y204" s="31"/>
      <c r="Z204" s="31"/>
      <c r="AA204" s="31"/>
      <c r="AB204" s="31"/>
      <c r="AC204" s="31"/>
      <c r="AD204" s="31"/>
      <c r="AE204" s="31"/>
      <c r="AF204" s="31"/>
      <c r="AG204" s="31"/>
      <c r="AH204" s="31"/>
      <c r="AI204" s="31"/>
      <c r="AJ204" s="31"/>
      <c r="AK204" s="31"/>
      <c r="AL204" s="31"/>
      <c r="AM204" s="31"/>
      <c r="AN204" s="31"/>
      <c r="AO204" s="31"/>
      <c r="AP204" s="31"/>
      <c r="AQ204" s="31"/>
      <c r="AR204" s="31"/>
    </row>
    <row r="205" spans="3:48">
      <c r="X205" s="50"/>
      <c r="Y205" s="31"/>
      <c r="Z205" s="31"/>
      <c r="AA205" s="31"/>
      <c r="AB205" s="31"/>
      <c r="AC205" s="31"/>
      <c r="AD205" s="31"/>
      <c r="AE205" s="31"/>
      <c r="AF205" s="31"/>
      <c r="AG205" s="31"/>
      <c r="AH205" s="31"/>
      <c r="AI205" s="31"/>
      <c r="AJ205" s="31"/>
      <c r="AK205" s="31"/>
      <c r="AL205" s="31"/>
      <c r="AM205" s="31"/>
      <c r="AN205" s="31"/>
      <c r="AO205" s="31"/>
      <c r="AP205" s="31"/>
      <c r="AQ205" s="31"/>
      <c r="AR205" s="31"/>
    </row>
    <row r="206" spans="3:48">
      <c r="X206" s="50"/>
      <c r="Y206" s="31"/>
      <c r="Z206" s="31"/>
      <c r="AA206" s="31"/>
      <c r="AB206" s="31"/>
      <c r="AC206" s="31"/>
      <c r="AD206" s="31"/>
      <c r="AE206" s="31"/>
      <c r="AF206" s="31"/>
      <c r="AG206" s="31"/>
      <c r="AH206" s="31"/>
      <c r="AI206" s="31"/>
      <c r="AJ206" s="31"/>
      <c r="AK206" s="31"/>
      <c r="AL206" s="31"/>
      <c r="AM206" s="31"/>
      <c r="AN206" s="31"/>
      <c r="AO206" s="31"/>
      <c r="AP206" s="31"/>
      <c r="AQ206" s="31"/>
      <c r="AR206" s="31"/>
    </row>
    <row r="207" spans="3:48">
      <c r="X207" s="50"/>
      <c r="Y207" s="31"/>
      <c r="Z207" s="31"/>
      <c r="AA207" s="31"/>
      <c r="AB207" s="31"/>
      <c r="AC207" s="31"/>
      <c r="AD207" s="31"/>
      <c r="AE207" s="31"/>
      <c r="AF207" s="31"/>
      <c r="AG207" s="31"/>
      <c r="AH207" s="31"/>
      <c r="AI207" s="31"/>
      <c r="AJ207" s="31"/>
      <c r="AK207" s="31"/>
      <c r="AL207" s="31"/>
      <c r="AM207" s="31"/>
      <c r="AN207" s="31"/>
      <c r="AO207" s="31"/>
      <c r="AP207" s="31"/>
      <c r="AQ207" s="31"/>
      <c r="AR207" s="31"/>
    </row>
    <row r="208" spans="3:48">
      <c r="X208" s="50"/>
      <c r="Y208" s="31"/>
      <c r="Z208" s="31"/>
      <c r="AA208" s="31"/>
      <c r="AB208" s="31"/>
      <c r="AC208" s="31"/>
      <c r="AD208" s="31"/>
      <c r="AE208" s="31"/>
      <c r="AF208" s="31"/>
      <c r="AG208" s="31"/>
      <c r="AH208" s="31"/>
      <c r="AI208" s="31"/>
      <c r="AJ208" s="31"/>
      <c r="AK208" s="31"/>
      <c r="AL208" s="31"/>
      <c r="AM208" s="31"/>
      <c r="AN208" s="31"/>
      <c r="AO208" s="31"/>
      <c r="AP208" s="31"/>
      <c r="AQ208" s="31"/>
      <c r="AR208" s="31"/>
    </row>
    <row r="209" spans="3:49" ht="10.7" customHeight="1">
      <c r="X209" s="50"/>
      <c r="Y209" s="31"/>
      <c r="Z209" s="31"/>
      <c r="AA209" s="31"/>
      <c r="AB209" s="31"/>
      <c r="AC209" s="31"/>
      <c r="AD209" s="31"/>
      <c r="AE209" s="31"/>
      <c r="AF209" s="31"/>
      <c r="AG209" s="31"/>
      <c r="AH209" s="31"/>
      <c r="AI209" s="31"/>
      <c r="AJ209" s="31"/>
      <c r="AK209" s="31"/>
      <c r="AL209" s="31"/>
      <c r="AM209" s="31"/>
      <c r="AN209" s="31"/>
      <c r="AO209" s="31"/>
      <c r="AP209" s="31"/>
      <c r="AQ209" s="31"/>
      <c r="AR209" s="31"/>
    </row>
    <row r="210" spans="3:49" ht="18.75">
      <c r="C210" s="49" t="s">
        <v>257</v>
      </c>
      <c r="J210" s="104"/>
      <c r="K210" s="105"/>
      <c r="W210" s="104"/>
      <c r="X210" s="50"/>
      <c r="Y210" s="31"/>
      <c r="Z210" s="31"/>
      <c r="AA210" s="31"/>
      <c r="AB210" s="31"/>
      <c r="AC210" s="31"/>
      <c r="AD210" s="31"/>
      <c r="AE210" s="31"/>
      <c r="AF210" s="31"/>
      <c r="AG210" s="31"/>
      <c r="AH210" s="31"/>
      <c r="AI210" s="31"/>
      <c r="AJ210" s="31"/>
      <c r="AK210" s="31"/>
      <c r="AL210" s="31"/>
      <c r="AM210" s="31"/>
      <c r="AN210" s="31"/>
      <c r="AO210" s="31"/>
      <c r="AP210" s="31"/>
      <c r="AQ210" s="31"/>
      <c r="AR210" s="31"/>
    </row>
    <row r="211" spans="3:49" ht="10.7" customHeight="1">
      <c r="C211" s="43"/>
      <c r="J211" s="104"/>
      <c r="K211" s="105"/>
      <c r="W211" s="104"/>
      <c r="X211" s="50"/>
      <c r="Y211" s="31"/>
      <c r="Z211" s="31"/>
      <c r="AA211" s="31"/>
      <c r="AB211" s="31"/>
      <c r="AC211" s="31"/>
      <c r="AD211" s="31"/>
      <c r="AE211" s="31"/>
      <c r="AF211" s="31"/>
      <c r="AG211" s="31"/>
      <c r="AH211" s="31"/>
      <c r="AI211" s="31"/>
      <c r="AJ211" s="31"/>
      <c r="AK211" s="31"/>
      <c r="AL211" s="31"/>
      <c r="AM211" s="31"/>
      <c r="AN211" s="31"/>
      <c r="AO211" s="31"/>
      <c r="AP211" s="31"/>
      <c r="AQ211" s="31"/>
      <c r="AR211" s="31"/>
    </row>
    <row r="212" spans="3:49" ht="17.25">
      <c r="C212" s="32" t="s">
        <v>258</v>
      </c>
      <c r="J212" s="104"/>
      <c r="K212" s="105"/>
      <c r="W212" s="109" t="s">
        <v>243</v>
      </c>
      <c r="X212" s="50"/>
      <c r="Y212" s="31"/>
      <c r="Z212" s="31"/>
      <c r="AA212" s="31"/>
      <c r="AB212" s="31"/>
      <c r="AC212" s="31"/>
      <c r="AD212" s="31"/>
      <c r="AE212" s="31"/>
      <c r="AF212" s="31"/>
      <c r="AG212" s="31"/>
      <c r="AH212" s="31"/>
      <c r="AI212" s="31"/>
      <c r="AJ212" s="31"/>
      <c r="AK212" s="31"/>
      <c r="AL212" s="31"/>
      <c r="AM212" s="31"/>
      <c r="AN212" s="31"/>
      <c r="AO212" s="31"/>
      <c r="AP212" s="31"/>
      <c r="AQ212" s="31"/>
      <c r="AR212" s="31"/>
    </row>
    <row r="213" spans="3:49">
      <c r="C213" s="47"/>
      <c r="D213" s="596">
        <f t="array" ref="D213:AS214">+TRANSPOSE('入力 _県内外'!$B$6:$C$47)</f>
        <v>1</v>
      </c>
      <c r="E213" s="596">
        <v>2</v>
      </c>
      <c r="F213" s="596">
        <v>3</v>
      </c>
      <c r="G213" s="596">
        <v>4</v>
      </c>
      <c r="H213" s="596">
        <v>5</v>
      </c>
      <c r="I213" s="596">
        <v>6</v>
      </c>
      <c r="J213" s="596">
        <v>7</v>
      </c>
      <c r="K213" s="596">
        <v>8</v>
      </c>
      <c r="L213" s="596">
        <v>9</v>
      </c>
      <c r="M213" s="596">
        <v>10</v>
      </c>
      <c r="N213" s="596">
        <v>11</v>
      </c>
      <c r="O213" s="596">
        <v>12</v>
      </c>
      <c r="P213" s="596">
        <v>13</v>
      </c>
      <c r="Q213" s="596">
        <v>14</v>
      </c>
      <c r="R213" s="596">
        <v>15</v>
      </c>
      <c r="S213" s="596">
        <v>16</v>
      </c>
      <c r="T213" s="596">
        <v>17</v>
      </c>
      <c r="U213" s="596">
        <v>18</v>
      </c>
      <c r="V213" s="596">
        <v>19</v>
      </c>
      <c r="W213" s="596">
        <v>20</v>
      </c>
      <c r="X213" s="596">
        <v>21</v>
      </c>
      <c r="Y213" s="596">
        <v>22</v>
      </c>
      <c r="Z213" s="596">
        <v>23</v>
      </c>
      <c r="AA213" s="596">
        <v>24</v>
      </c>
      <c r="AB213" s="596">
        <v>25</v>
      </c>
      <c r="AC213" s="596">
        <v>26</v>
      </c>
      <c r="AD213" s="596">
        <v>27</v>
      </c>
      <c r="AE213" s="596">
        <v>28</v>
      </c>
      <c r="AF213" s="596">
        <v>29</v>
      </c>
      <c r="AG213" s="596">
        <v>30</v>
      </c>
      <c r="AH213" s="596">
        <v>31</v>
      </c>
      <c r="AI213" s="596">
        <v>32</v>
      </c>
      <c r="AJ213" s="596">
        <v>33</v>
      </c>
      <c r="AK213" s="596">
        <v>34</v>
      </c>
      <c r="AL213" s="596">
        <v>35</v>
      </c>
      <c r="AM213" s="596">
        <v>36</v>
      </c>
      <c r="AN213" s="596">
        <v>37</v>
      </c>
      <c r="AO213" s="596">
        <v>38</v>
      </c>
      <c r="AP213" s="596">
        <v>39</v>
      </c>
      <c r="AQ213" s="596">
        <v>40</v>
      </c>
      <c r="AR213" s="596">
        <v>41</v>
      </c>
      <c r="AS213" s="596">
        <v>42</v>
      </c>
      <c r="AT213" s="94" t="s">
        <v>586</v>
      </c>
      <c r="AU213" s="94"/>
      <c r="AV213" s="47"/>
      <c r="AW213" s="94" t="s">
        <v>586</v>
      </c>
    </row>
    <row r="214" spans="3:49" ht="54">
      <c r="C214" s="73" t="s">
        <v>56</v>
      </c>
      <c r="D214" s="546" t="str">
        <v>農業　　　　　</v>
      </c>
      <c r="E214" s="546" t="str">
        <v>林業　　　　　</v>
      </c>
      <c r="F214" s="546" t="str">
        <v>漁業　　　　</v>
      </c>
      <c r="G214" s="546" t="str">
        <v>鉱業</v>
      </c>
      <c r="H214" s="546" t="str">
        <v>飲食料品　　　　　　　</v>
      </c>
      <c r="I214" s="546" t="str">
        <v>繊維製品　</v>
      </c>
      <c r="J214" s="546" t="str">
        <v>パルプ・紙・木製品</v>
      </c>
      <c r="K214" s="546" t="str">
        <v>化学製品  　　　  　</v>
      </c>
      <c r="L214" s="546" t="str">
        <v>石油・石炭製品　　　</v>
      </c>
      <c r="M214" s="546" t="str">
        <v>プラスチック・ゴム</v>
      </c>
      <c r="N214" s="546" t="str">
        <v>窯業・土石製品　　</v>
      </c>
      <c r="O214" s="546" t="str">
        <v>鉄鋼　　　　　　　　</v>
      </c>
      <c r="P214" s="546" t="str">
        <v>非鉄金属　　　　　　</v>
      </c>
      <c r="Q214" s="546" t="str">
        <v>金属製品　　　　　　</v>
      </c>
      <c r="R214" s="546" t="str">
        <v>はん用機械</v>
      </c>
      <c r="S214" s="546" t="str">
        <v>生産用機械</v>
      </c>
      <c r="T214" s="546" t="str">
        <v>業務用機械</v>
      </c>
      <c r="U214" s="546" t="str">
        <v>電子部品</v>
      </c>
      <c r="V214" s="546" t="str">
        <v>電気機械　　　　　　</v>
      </c>
      <c r="W214" s="546" t="str">
        <v>情報・通信機器</v>
      </c>
      <c r="X214" s="546" t="str">
        <v>輸送機械  　　　　　</v>
      </c>
      <c r="Y214" s="546" t="str">
        <v>その他の製造工業製品</v>
      </c>
      <c r="Z214" s="546" t="str">
        <v>建設　　　　　　　　</v>
      </c>
      <c r="AA214" s="546" t="str">
        <v>電力・ガス・熱供給</v>
      </c>
      <c r="AB214" s="546" t="str">
        <v>水道</v>
      </c>
      <c r="AC214" s="546" t="str">
        <v>廃棄物処理</v>
      </c>
      <c r="AD214" s="546" t="str">
        <v>商業　　　　　　　　</v>
      </c>
      <c r="AE214" s="546" t="str">
        <v>金融・保険　　　　　</v>
      </c>
      <c r="AF214" s="546" t="str">
        <v>不動産　　　　　　　</v>
      </c>
      <c r="AG214" s="546" t="str">
        <v>運輸・郵便　　　</v>
      </c>
      <c r="AH214" s="546" t="str">
        <v>情報通信</v>
      </c>
      <c r="AI214" s="546" t="str">
        <v>公務　　　　　　　　</v>
      </c>
      <c r="AJ214" s="546" t="str">
        <v>教育・研究　　　　　</v>
      </c>
      <c r="AK214" s="546" t="str">
        <v>医療・福祉</v>
      </c>
      <c r="AL214" s="546" t="str">
        <v>その他の非営利団体サービス</v>
      </c>
      <c r="AM214" s="546" t="str">
        <v>対事業所サービス</v>
      </c>
      <c r="AN214" s="546" t="str">
        <v>宿泊業</v>
      </c>
      <c r="AO214" s="546" t="str">
        <v>飲食サービス</v>
      </c>
      <c r="AP214" s="546" t="str">
        <v>娯楽サービス</v>
      </c>
      <c r="AQ214" s="546" t="str">
        <v>対個人サービス</v>
      </c>
      <c r="AR214" s="546" t="str">
        <v>事務用品</v>
      </c>
      <c r="AS214" s="546" t="str">
        <v>分類不明</v>
      </c>
      <c r="AT214" s="94" t="s">
        <v>586</v>
      </c>
      <c r="AU214" s="94"/>
      <c r="AV214" s="30" t="s">
        <v>90</v>
      </c>
      <c r="AW214" s="94" t="s">
        <v>586</v>
      </c>
    </row>
    <row r="215" spans="3:49" ht="13.5" customHeight="1">
      <c r="C215" s="74" t="s">
        <v>114</v>
      </c>
      <c r="D215" s="568">
        <f t="shared" ref="D215:S217" si="36">D149+D192</f>
        <v>0</v>
      </c>
      <c r="E215" s="568">
        <f t="shared" si="36"/>
        <v>0</v>
      </c>
      <c r="F215" s="568">
        <f t="shared" si="36"/>
        <v>0</v>
      </c>
      <c r="G215" s="568">
        <f t="shared" si="36"/>
        <v>0</v>
      </c>
      <c r="H215" s="568">
        <f t="shared" si="36"/>
        <v>0</v>
      </c>
      <c r="I215" s="568">
        <f t="shared" si="36"/>
        <v>0</v>
      </c>
      <c r="J215" s="568">
        <f t="shared" si="36"/>
        <v>0</v>
      </c>
      <c r="K215" s="568">
        <f t="shared" si="36"/>
        <v>0</v>
      </c>
      <c r="L215" s="568">
        <f t="shared" si="36"/>
        <v>0</v>
      </c>
      <c r="M215" s="568">
        <f t="shared" si="36"/>
        <v>0</v>
      </c>
      <c r="N215" s="568">
        <f t="shared" si="36"/>
        <v>0</v>
      </c>
      <c r="O215" s="568">
        <f t="shared" si="36"/>
        <v>0</v>
      </c>
      <c r="P215" s="568">
        <f t="shared" si="36"/>
        <v>0</v>
      </c>
      <c r="Q215" s="574">
        <f t="shared" si="36"/>
        <v>0</v>
      </c>
      <c r="R215" s="574">
        <f t="shared" si="36"/>
        <v>0</v>
      </c>
      <c r="S215" s="574">
        <f t="shared" si="36"/>
        <v>0</v>
      </c>
      <c r="T215" s="574">
        <f t="shared" ref="E215:AS217" si="37">T149+T192</f>
        <v>0</v>
      </c>
      <c r="U215" s="574">
        <f t="shared" si="37"/>
        <v>0</v>
      </c>
      <c r="V215" s="574">
        <f t="shared" si="37"/>
        <v>0</v>
      </c>
      <c r="W215" s="568">
        <f t="shared" si="37"/>
        <v>0</v>
      </c>
      <c r="X215" s="568">
        <f t="shared" si="37"/>
        <v>0</v>
      </c>
      <c r="Y215" s="568">
        <f t="shared" si="37"/>
        <v>0</v>
      </c>
      <c r="Z215" s="568">
        <f t="shared" si="37"/>
        <v>0</v>
      </c>
      <c r="AA215" s="568">
        <f t="shared" si="37"/>
        <v>0</v>
      </c>
      <c r="AB215" s="568">
        <f t="shared" si="37"/>
        <v>0</v>
      </c>
      <c r="AC215" s="568">
        <f t="shared" si="37"/>
        <v>0</v>
      </c>
      <c r="AD215" s="568">
        <f t="shared" si="37"/>
        <v>0</v>
      </c>
      <c r="AE215" s="568">
        <f t="shared" si="37"/>
        <v>0</v>
      </c>
      <c r="AF215" s="568">
        <f t="shared" si="37"/>
        <v>0</v>
      </c>
      <c r="AG215" s="568">
        <f t="shared" si="37"/>
        <v>0</v>
      </c>
      <c r="AH215" s="568">
        <f t="shared" si="37"/>
        <v>0</v>
      </c>
      <c r="AI215" s="568">
        <f t="shared" si="37"/>
        <v>0</v>
      </c>
      <c r="AJ215" s="568">
        <f t="shared" si="37"/>
        <v>0</v>
      </c>
      <c r="AK215" s="568">
        <f t="shared" si="37"/>
        <v>0</v>
      </c>
      <c r="AL215" s="568">
        <f t="shared" si="37"/>
        <v>0</v>
      </c>
      <c r="AM215" s="568">
        <f t="shared" si="37"/>
        <v>0</v>
      </c>
      <c r="AN215" s="568">
        <f t="shared" si="37"/>
        <v>0</v>
      </c>
      <c r="AO215" s="568">
        <f t="shared" si="37"/>
        <v>0</v>
      </c>
      <c r="AP215" s="568">
        <f t="shared" si="37"/>
        <v>0</v>
      </c>
      <c r="AQ215" s="75">
        <f t="shared" si="37"/>
        <v>0</v>
      </c>
      <c r="AR215" s="75">
        <f t="shared" si="37"/>
        <v>0</v>
      </c>
      <c r="AS215" s="75">
        <f t="shared" si="37"/>
        <v>0</v>
      </c>
      <c r="AV215" s="569">
        <f>+SUM(D215:AS215)-X221</f>
        <v>0</v>
      </c>
    </row>
    <row r="216" spans="3:49" ht="13.5" customHeight="1">
      <c r="C216" s="77" t="s">
        <v>115</v>
      </c>
      <c r="D216" s="562">
        <f t="shared" si="36"/>
        <v>0</v>
      </c>
      <c r="E216" s="562">
        <f t="shared" si="37"/>
        <v>0</v>
      </c>
      <c r="F216" s="562">
        <f t="shared" si="37"/>
        <v>0</v>
      </c>
      <c r="G216" s="562">
        <f t="shared" si="37"/>
        <v>0</v>
      </c>
      <c r="H216" s="562">
        <f t="shared" si="37"/>
        <v>0</v>
      </c>
      <c r="I216" s="562">
        <f t="shared" si="37"/>
        <v>0</v>
      </c>
      <c r="J216" s="562">
        <f t="shared" si="37"/>
        <v>0</v>
      </c>
      <c r="K216" s="562">
        <f t="shared" si="37"/>
        <v>0</v>
      </c>
      <c r="L216" s="562">
        <f t="shared" si="37"/>
        <v>0</v>
      </c>
      <c r="M216" s="562">
        <f t="shared" si="37"/>
        <v>0</v>
      </c>
      <c r="N216" s="562">
        <f t="shared" si="37"/>
        <v>0</v>
      </c>
      <c r="O216" s="562">
        <f t="shared" si="37"/>
        <v>0</v>
      </c>
      <c r="P216" s="562">
        <f t="shared" si="37"/>
        <v>0</v>
      </c>
      <c r="Q216" s="563">
        <f t="shared" si="37"/>
        <v>0</v>
      </c>
      <c r="R216" s="563">
        <f t="shared" si="37"/>
        <v>0</v>
      </c>
      <c r="S216" s="563">
        <f t="shared" si="37"/>
        <v>0</v>
      </c>
      <c r="T216" s="563">
        <f t="shared" si="37"/>
        <v>0</v>
      </c>
      <c r="U216" s="563">
        <f t="shared" si="37"/>
        <v>0</v>
      </c>
      <c r="V216" s="563">
        <f t="shared" si="37"/>
        <v>0</v>
      </c>
      <c r="W216" s="562">
        <f t="shared" si="37"/>
        <v>0</v>
      </c>
      <c r="X216" s="562">
        <f t="shared" si="37"/>
        <v>0</v>
      </c>
      <c r="Y216" s="562">
        <f t="shared" si="37"/>
        <v>0</v>
      </c>
      <c r="Z216" s="562">
        <f t="shared" si="37"/>
        <v>0</v>
      </c>
      <c r="AA216" s="562">
        <f t="shared" si="37"/>
        <v>0</v>
      </c>
      <c r="AB216" s="562">
        <f t="shared" si="37"/>
        <v>0</v>
      </c>
      <c r="AC216" s="562">
        <f t="shared" si="37"/>
        <v>0</v>
      </c>
      <c r="AD216" s="562">
        <f t="shared" si="37"/>
        <v>0</v>
      </c>
      <c r="AE216" s="562">
        <f t="shared" si="37"/>
        <v>0</v>
      </c>
      <c r="AF216" s="562">
        <f t="shared" si="37"/>
        <v>0</v>
      </c>
      <c r="AG216" s="562">
        <f t="shared" si="37"/>
        <v>0</v>
      </c>
      <c r="AH216" s="562">
        <f t="shared" si="37"/>
        <v>0</v>
      </c>
      <c r="AI216" s="562">
        <f t="shared" si="37"/>
        <v>0</v>
      </c>
      <c r="AJ216" s="562">
        <f t="shared" si="37"/>
        <v>0</v>
      </c>
      <c r="AK216" s="562">
        <f t="shared" si="37"/>
        <v>0</v>
      </c>
      <c r="AL216" s="562">
        <f t="shared" si="37"/>
        <v>0</v>
      </c>
      <c r="AM216" s="562">
        <f t="shared" si="37"/>
        <v>0</v>
      </c>
      <c r="AN216" s="562">
        <f t="shared" si="37"/>
        <v>0</v>
      </c>
      <c r="AO216" s="562">
        <f t="shared" si="37"/>
        <v>0</v>
      </c>
      <c r="AP216" s="562">
        <f t="shared" si="37"/>
        <v>0</v>
      </c>
      <c r="AQ216" s="37">
        <f t="shared" si="37"/>
        <v>0</v>
      </c>
      <c r="AR216" s="37">
        <f t="shared" si="37"/>
        <v>0</v>
      </c>
      <c r="AS216" s="37">
        <f t="shared" si="37"/>
        <v>0</v>
      </c>
      <c r="AV216" s="569">
        <f t="shared" ref="AV216:AV218" si="38">+SUM(D216:AS216)-X222</f>
        <v>0</v>
      </c>
    </row>
    <row r="217" spans="3:49" ht="13.5" customHeight="1">
      <c r="C217" s="77" t="s">
        <v>116</v>
      </c>
      <c r="D217" s="562">
        <f t="shared" si="36"/>
        <v>0</v>
      </c>
      <c r="E217" s="562">
        <f t="shared" si="37"/>
        <v>0</v>
      </c>
      <c r="F217" s="562">
        <f t="shared" si="37"/>
        <v>0</v>
      </c>
      <c r="G217" s="562">
        <f t="shared" si="37"/>
        <v>0</v>
      </c>
      <c r="H217" s="562">
        <f t="shared" si="37"/>
        <v>0</v>
      </c>
      <c r="I217" s="562">
        <f t="shared" si="37"/>
        <v>0</v>
      </c>
      <c r="J217" s="562">
        <f t="shared" si="37"/>
        <v>0</v>
      </c>
      <c r="K217" s="562">
        <f t="shared" si="37"/>
        <v>0</v>
      </c>
      <c r="L217" s="562">
        <f t="shared" si="37"/>
        <v>0</v>
      </c>
      <c r="M217" s="562">
        <f t="shared" si="37"/>
        <v>0</v>
      </c>
      <c r="N217" s="562">
        <f t="shared" si="37"/>
        <v>0</v>
      </c>
      <c r="O217" s="562">
        <f t="shared" si="37"/>
        <v>0</v>
      </c>
      <c r="P217" s="562">
        <f t="shared" si="37"/>
        <v>0</v>
      </c>
      <c r="Q217" s="563">
        <f t="shared" si="37"/>
        <v>0</v>
      </c>
      <c r="R217" s="563">
        <f t="shared" si="37"/>
        <v>0</v>
      </c>
      <c r="S217" s="563">
        <f t="shared" si="37"/>
        <v>0</v>
      </c>
      <c r="T217" s="563">
        <f t="shared" si="37"/>
        <v>0</v>
      </c>
      <c r="U217" s="563">
        <f t="shared" si="37"/>
        <v>0</v>
      </c>
      <c r="V217" s="563">
        <f t="shared" si="37"/>
        <v>0</v>
      </c>
      <c r="W217" s="562">
        <f t="shared" si="37"/>
        <v>0</v>
      </c>
      <c r="X217" s="562">
        <f t="shared" si="37"/>
        <v>0</v>
      </c>
      <c r="Y217" s="562">
        <f t="shared" si="37"/>
        <v>0</v>
      </c>
      <c r="Z217" s="562">
        <f t="shared" si="37"/>
        <v>0</v>
      </c>
      <c r="AA217" s="562">
        <f t="shared" si="37"/>
        <v>0</v>
      </c>
      <c r="AB217" s="562">
        <f t="shared" si="37"/>
        <v>0</v>
      </c>
      <c r="AC217" s="562">
        <f t="shared" si="37"/>
        <v>0</v>
      </c>
      <c r="AD217" s="562">
        <f t="shared" si="37"/>
        <v>0</v>
      </c>
      <c r="AE217" s="562">
        <f t="shared" si="37"/>
        <v>0</v>
      </c>
      <c r="AF217" s="562">
        <f t="shared" si="37"/>
        <v>0</v>
      </c>
      <c r="AG217" s="562">
        <f t="shared" si="37"/>
        <v>0</v>
      </c>
      <c r="AH217" s="562">
        <f t="shared" si="37"/>
        <v>0</v>
      </c>
      <c r="AI217" s="562">
        <f t="shared" si="37"/>
        <v>0</v>
      </c>
      <c r="AJ217" s="562">
        <f t="shared" si="37"/>
        <v>0</v>
      </c>
      <c r="AK217" s="562">
        <f t="shared" si="37"/>
        <v>0</v>
      </c>
      <c r="AL217" s="562">
        <f t="shared" si="37"/>
        <v>0</v>
      </c>
      <c r="AM217" s="562">
        <f t="shared" si="37"/>
        <v>0</v>
      </c>
      <c r="AN217" s="562">
        <f t="shared" si="37"/>
        <v>0</v>
      </c>
      <c r="AO217" s="562">
        <f t="shared" si="37"/>
        <v>0</v>
      </c>
      <c r="AP217" s="562">
        <f t="shared" si="37"/>
        <v>0</v>
      </c>
      <c r="AQ217" s="37">
        <f t="shared" si="37"/>
        <v>0</v>
      </c>
      <c r="AR217" s="37">
        <f t="shared" si="37"/>
        <v>0</v>
      </c>
      <c r="AS217" s="37">
        <f t="shared" si="37"/>
        <v>0</v>
      </c>
      <c r="AV217" s="569">
        <f t="shared" si="38"/>
        <v>0</v>
      </c>
    </row>
    <row r="218" spans="3:49" ht="13.5" customHeight="1">
      <c r="C218" s="77" t="s">
        <v>107</v>
      </c>
      <c r="D218" s="562">
        <f t="shared" ref="D218" si="39">SUM(D215:D217)</f>
        <v>0</v>
      </c>
      <c r="E218" s="562">
        <f t="shared" ref="E218:AS218" si="40">SUM(E215:E217)</f>
        <v>0</v>
      </c>
      <c r="F218" s="562">
        <f t="shared" si="40"/>
        <v>0</v>
      </c>
      <c r="G218" s="562">
        <f t="shared" si="40"/>
        <v>0</v>
      </c>
      <c r="H218" s="562">
        <f t="shared" si="40"/>
        <v>0</v>
      </c>
      <c r="I218" s="562">
        <f t="shared" si="40"/>
        <v>0</v>
      </c>
      <c r="J218" s="562">
        <f t="shared" si="40"/>
        <v>0</v>
      </c>
      <c r="K218" s="562">
        <f t="shared" si="40"/>
        <v>0</v>
      </c>
      <c r="L218" s="562">
        <f t="shared" si="40"/>
        <v>0</v>
      </c>
      <c r="M218" s="562">
        <f t="shared" si="40"/>
        <v>0</v>
      </c>
      <c r="N218" s="562">
        <f t="shared" si="40"/>
        <v>0</v>
      </c>
      <c r="O218" s="562">
        <f t="shared" si="40"/>
        <v>0</v>
      </c>
      <c r="P218" s="562">
        <f t="shared" si="40"/>
        <v>0</v>
      </c>
      <c r="Q218" s="563">
        <f t="shared" si="40"/>
        <v>0</v>
      </c>
      <c r="R218" s="563">
        <f t="shared" si="40"/>
        <v>0</v>
      </c>
      <c r="S218" s="563">
        <f t="shared" si="40"/>
        <v>0</v>
      </c>
      <c r="T218" s="563">
        <f t="shared" si="40"/>
        <v>0</v>
      </c>
      <c r="U218" s="563">
        <f t="shared" si="40"/>
        <v>0</v>
      </c>
      <c r="V218" s="563">
        <f t="shared" si="40"/>
        <v>0</v>
      </c>
      <c r="W218" s="562">
        <f t="shared" si="40"/>
        <v>0</v>
      </c>
      <c r="X218" s="564">
        <f t="shared" si="40"/>
        <v>0</v>
      </c>
      <c r="Y218" s="564">
        <f t="shared" si="40"/>
        <v>0</v>
      </c>
      <c r="Z218" s="564">
        <f t="shared" si="40"/>
        <v>0</v>
      </c>
      <c r="AA218" s="564">
        <f t="shared" si="40"/>
        <v>0</v>
      </c>
      <c r="AB218" s="564">
        <f t="shared" si="40"/>
        <v>0</v>
      </c>
      <c r="AC218" s="564">
        <f t="shared" si="40"/>
        <v>0</v>
      </c>
      <c r="AD218" s="564">
        <f t="shared" si="40"/>
        <v>0</v>
      </c>
      <c r="AE218" s="564">
        <f t="shared" si="40"/>
        <v>0</v>
      </c>
      <c r="AF218" s="564">
        <f t="shared" si="40"/>
        <v>0</v>
      </c>
      <c r="AG218" s="564">
        <f t="shared" si="40"/>
        <v>0</v>
      </c>
      <c r="AH218" s="564">
        <f t="shared" si="40"/>
        <v>0</v>
      </c>
      <c r="AI218" s="564">
        <f t="shared" si="40"/>
        <v>0</v>
      </c>
      <c r="AJ218" s="564">
        <f t="shared" si="40"/>
        <v>0</v>
      </c>
      <c r="AK218" s="564">
        <f t="shared" si="40"/>
        <v>0</v>
      </c>
      <c r="AL218" s="564">
        <f t="shared" si="40"/>
        <v>0</v>
      </c>
      <c r="AM218" s="564">
        <f t="shared" si="40"/>
        <v>0</v>
      </c>
      <c r="AN218" s="564">
        <f t="shared" si="40"/>
        <v>0</v>
      </c>
      <c r="AO218" s="564">
        <f t="shared" si="40"/>
        <v>0</v>
      </c>
      <c r="AP218" s="564">
        <f t="shared" si="40"/>
        <v>0</v>
      </c>
      <c r="AQ218" s="41">
        <f t="shared" si="40"/>
        <v>0</v>
      </c>
      <c r="AR218" s="41">
        <f t="shared" si="40"/>
        <v>0</v>
      </c>
      <c r="AS218" s="41">
        <f t="shared" si="40"/>
        <v>0</v>
      </c>
      <c r="AV218" s="569">
        <f t="shared" si="38"/>
        <v>0</v>
      </c>
    </row>
    <row r="219" spans="3:49">
      <c r="C219" s="47"/>
      <c r="D219" s="545">
        <f t="array" ref="D219:W220">+Z213:AS214</f>
        <v>23</v>
      </c>
      <c r="E219" s="545">
        <v>24</v>
      </c>
      <c r="F219" s="545">
        <v>25</v>
      </c>
      <c r="G219" s="545">
        <v>26</v>
      </c>
      <c r="H219" s="545">
        <v>27</v>
      </c>
      <c r="I219" s="545">
        <v>28</v>
      </c>
      <c r="J219" s="545">
        <v>29</v>
      </c>
      <c r="K219" s="545">
        <v>30</v>
      </c>
      <c r="L219" s="545">
        <v>31</v>
      </c>
      <c r="M219" s="545">
        <v>32</v>
      </c>
      <c r="N219" s="545">
        <v>33</v>
      </c>
      <c r="O219" s="545">
        <v>34</v>
      </c>
      <c r="P219" s="545">
        <v>35</v>
      </c>
      <c r="Q219" s="545">
        <v>36</v>
      </c>
      <c r="R219" s="545">
        <v>37</v>
      </c>
      <c r="S219" s="545">
        <v>38</v>
      </c>
      <c r="T219" s="545">
        <v>39</v>
      </c>
      <c r="U219" s="545">
        <v>40</v>
      </c>
      <c r="V219" s="545">
        <v>41</v>
      </c>
      <c r="W219" s="545">
        <v>42</v>
      </c>
      <c r="X219" s="545"/>
      <c r="Y219" s="31"/>
      <c r="Z219" s="94"/>
      <c r="AA219" s="94" t="s">
        <v>674</v>
      </c>
      <c r="AB219" s="31"/>
      <c r="AC219" s="31"/>
      <c r="AD219" s="31"/>
      <c r="AE219" s="31"/>
      <c r="AF219" s="31"/>
      <c r="AG219" s="31"/>
      <c r="AH219" s="31"/>
      <c r="AI219" s="31"/>
      <c r="AJ219" s="31"/>
      <c r="AK219" s="31"/>
      <c r="AL219" s="31"/>
      <c r="AM219" s="31"/>
      <c r="AN219" s="31"/>
      <c r="AO219" s="31"/>
      <c r="AP219" s="31"/>
      <c r="AQ219" s="31"/>
      <c r="AR219" s="31"/>
    </row>
    <row r="220" spans="3:49" ht="54">
      <c r="C220" s="73" t="s">
        <v>56</v>
      </c>
      <c r="D220" s="546" t="str">
        <v>建設　　　　　　　　</v>
      </c>
      <c r="E220" s="546" t="str">
        <v>電力・ガス・熱供給</v>
      </c>
      <c r="F220" s="546" t="str">
        <v>水道</v>
      </c>
      <c r="G220" s="546" t="str">
        <v>廃棄物処理</v>
      </c>
      <c r="H220" s="546" t="str">
        <v>商業　　　　　　　　</v>
      </c>
      <c r="I220" s="546" t="str">
        <v>金融・保険　　　　　</v>
      </c>
      <c r="J220" s="546" t="str">
        <v>不動産　　　　　　　</v>
      </c>
      <c r="K220" s="546" t="str">
        <v>運輸・郵便　　　</v>
      </c>
      <c r="L220" s="546" t="str">
        <v>情報通信</v>
      </c>
      <c r="M220" s="546" t="str">
        <v>公務　　　　　　　　</v>
      </c>
      <c r="N220" s="546" t="str">
        <v>教育・研究　　　　　</v>
      </c>
      <c r="O220" s="546" t="str">
        <v>医療・福祉</v>
      </c>
      <c r="P220" s="546" t="str">
        <v>その他の非営利団体サービス</v>
      </c>
      <c r="Q220" s="546" t="str">
        <v>対事業所サービス</v>
      </c>
      <c r="R220" s="546" t="str">
        <v>宿泊業</v>
      </c>
      <c r="S220" s="546" t="str">
        <v>飲食サービス</v>
      </c>
      <c r="T220" s="546" t="str">
        <v>娯楽サービス</v>
      </c>
      <c r="U220" s="546" t="str">
        <v>対個人サービス</v>
      </c>
      <c r="V220" s="546" t="str">
        <v>事務用品</v>
      </c>
      <c r="W220" s="546" t="str">
        <v>分類不明</v>
      </c>
      <c r="X220" s="546" t="s">
        <v>90</v>
      </c>
      <c r="Y220" s="31"/>
      <c r="Z220" s="94"/>
      <c r="AA220" s="94" t="s">
        <v>674</v>
      </c>
      <c r="AB220" s="31"/>
      <c r="AC220" s="31"/>
      <c r="AD220" s="31"/>
      <c r="AE220" s="31"/>
      <c r="AF220" s="31"/>
      <c r="AG220" s="31"/>
      <c r="AH220" s="31"/>
      <c r="AI220" s="31"/>
      <c r="AJ220" s="31"/>
      <c r="AK220" s="31"/>
      <c r="AL220" s="31"/>
      <c r="AM220" s="31"/>
      <c r="AN220" s="31"/>
      <c r="AO220" s="31"/>
      <c r="AP220" s="31"/>
      <c r="AQ220" s="31"/>
      <c r="AR220" s="31"/>
    </row>
    <row r="221" spans="3:49" ht="13.5" customHeight="1">
      <c r="C221" s="74" t="s">
        <v>114</v>
      </c>
      <c r="D221" s="568">
        <f t="array" ref="D221:W224">+Z215:AS218</f>
        <v>0</v>
      </c>
      <c r="E221" s="568">
        <v>0</v>
      </c>
      <c r="F221" s="568">
        <v>0</v>
      </c>
      <c r="G221" s="568">
        <v>0</v>
      </c>
      <c r="H221" s="568">
        <v>0</v>
      </c>
      <c r="I221" s="568">
        <v>0</v>
      </c>
      <c r="J221" s="568">
        <v>0</v>
      </c>
      <c r="K221" s="568">
        <v>0</v>
      </c>
      <c r="L221" s="568">
        <v>0</v>
      </c>
      <c r="M221" s="568">
        <v>0</v>
      </c>
      <c r="N221" s="568">
        <v>0</v>
      </c>
      <c r="O221" s="568">
        <v>0</v>
      </c>
      <c r="P221" s="568">
        <v>0</v>
      </c>
      <c r="Q221" s="574">
        <v>0</v>
      </c>
      <c r="R221" s="574">
        <v>0</v>
      </c>
      <c r="S221" s="574">
        <v>0</v>
      </c>
      <c r="T221" s="574">
        <v>0</v>
      </c>
      <c r="U221" s="574">
        <v>0</v>
      </c>
      <c r="V221" s="574">
        <v>0</v>
      </c>
      <c r="W221" s="568">
        <v>0</v>
      </c>
      <c r="X221" s="568">
        <f>SUM(D215:Y215,D221:W221)</f>
        <v>0</v>
      </c>
      <c r="Y221" s="31"/>
      <c r="Z221" s="94"/>
      <c r="AA221" s="94">
        <f>+AV215</f>
        <v>0</v>
      </c>
      <c r="AB221" s="31"/>
      <c r="AC221" s="31"/>
      <c r="AD221" s="31"/>
      <c r="AE221" s="31"/>
      <c r="AF221" s="31"/>
      <c r="AG221" s="31"/>
      <c r="AH221" s="31"/>
      <c r="AI221" s="31"/>
      <c r="AJ221" s="31"/>
      <c r="AK221" s="31"/>
      <c r="AL221" s="31"/>
      <c r="AM221" s="31"/>
      <c r="AN221" s="31"/>
      <c r="AO221" s="31"/>
      <c r="AP221" s="31"/>
      <c r="AQ221" s="31"/>
      <c r="AR221" s="31"/>
    </row>
    <row r="222" spans="3:49" ht="13.5" customHeight="1">
      <c r="C222" s="77" t="s">
        <v>115</v>
      </c>
      <c r="D222" s="563">
        <v>0</v>
      </c>
      <c r="E222" s="563">
        <v>0</v>
      </c>
      <c r="F222" s="563">
        <v>0</v>
      </c>
      <c r="G222" s="563">
        <v>0</v>
      </c>
      <c r="H222" s="563">
        <v>0</v>
      </c>
      <c r="I222" s="563">
        <v>0</v>
      </c>
      <c r="J222" s="563">
        <v>0</v>
      </c>
      <c r="K222" s="563">
        <v>0</v>
      </c>
      <c r="L222" s="563">
        <v>0</v>
      </c>
      <c r="M222" s="563">
        <v>0</v>
      </c>
      <c r="N222" s="563">
        <v>0</v>
      </c>
      <c r="O222" s="563">
        <v>0</v>
      </c>
      <c r="P222" s="563">
        <v>0</v>
      </c>
      <c r="Q222" s="563">
        <v>0</v>
      </c>
      <c r="R222" s="563">
        <v>0</v>
      </c>
      <c r="S222" s="563">
        <v>0</v>
      </c>
      <c r="T222" s="563">
        <v>0</v>
      </c>
      <c r="U222" s="563">
        <v>0</v>
      </c>
      <c r="V222" s="563">
        <v>0</v>
      </c>
      <c r="W222" s="562">
        <v>0</v>
      </c>
      <c r="X222" s="562">
        <f>SUM(D216:Y216,D222:W222)</f>
        <v>0</v>
      </c>
      <c r="Y222" s="31"/>
      <c r="Z222" s="94"/>
      <c r="AA222" s="94">
        <f>+AV216</f>
        <v>0</v>
      </c>
      <c r="AB222" s="31"/>
      <c r="AC222" s="31"/>
      <c r="AD222" s="31"/>
      <c r="AE222" s="31"/>
      <c r="AF222" s="31"/>
      <c r="AG222" s="31"/>
      <c r="AH222" s="31"/>
      <c r="AI222" s="31"/>
      <c r="AJ222" s="31"/>
      <c r="AK222" s="31"/>
      <c r="AL222" s="31"/>
      <c r="AM222" s="31"/>
      <c r="AN222" s="31"/>
      <c r="AO222" s="31"/>
      <c r="AP222" s="31"/>
      <c r="AQ222" s="31"/>
      <c r="AR222" s="31"/>
    </row>
    <row r="223" spans="3:49" ht="13.5" customHeight="1">
      <c r="C223" s="77" t="s">
        <v>116</v>
      </c>
      <c r="D223" s="562">
        <v>0</v>
      </c>
      <c r="E223" s="562">
        <v>0</v>
      </c>
      <c r="F223" s="562">
        <v>0</v>
      </c>
      <c r="G223" s="562">
        <v>0</v>
      </c>
      <c r="H223" s="562">
        <v>0</v>
      </c>
      <c r="I223" s="562">
        <v>0</v>
      </c>
      <c r="J223" s="562">
        <v>0</v>
      </c>
      <c r="K223" s="562">
        <v>0</v>
      </c>
      <c r="L223" s="562">
        <v>0</v>
      </c>
      <c r="M223" s="562">
        <v>0</v>
      </c>
      <c r="N223" s="562">
        <v>0</v>
      </c>
      <c r="O223" s="562">
        <v>0</v>
      </c>
      <c r="P223" s="562">
        <v>0</v>
      </c>
      <c r="Q223" s="563">
        <v>0</v>
      </c>
      <c r="R223" s="563">
        <v>0</v>
      </c>
      <c r="S223" s="563">
        <v>0</v>
      </c>
      <c r="T223" s="563">
        <v>0</v>
      </c>
      <c r="U223" s="563">
        <v>0</v>
      </c>
      <c r="V223" s="563">
        <v>0</v>
      </c>
      <c r="W223" s="562">
        <v>0</v>
      </c>
      <c r="X223" s="562">
        <f>SUM(D217:Y217,D223:W223)</f>
        <v>0</v>
      </c>
      <c r="Y223" s="31"/>
      <c r="Z223" s="94"/>
      <c r="AA223" s="94">
        <f>+AV217</f>
        <v>0</v>
      </c>
      <c r="AB223" s="31"/>
      <c r="AC223" s="31"/>
      <c r="AD223" s="31"/>
      <c r="AE223" s="31"/>
      <c r="AF223" s="31"/>
      <c r="AG223" s="31"/>
      <c r="AH223" s="31"/>
      <c r="AI223" s="31"/>
      <c r="AJ223" s="31"/>
      <c r="AK223" s="31"/>
      <c r="AL223" s="31"/>
      <c r="AM223" s="31"/>
      <c r="AN223" s="31"/>
      <c r="AO223" s="31"/>
      <c r="AP223" s="31"/>
      <c r="AQ223" s="31"/>
      <c r="AR223" s="31"/>
    </row>
    <row r="224" spans="3:49" ht="13.5" customHeight="1">
      <c r="C224" s="79" t="s">
        <v>107</v>
      </c>
      <c r="D224" s="564">
        <v>0</v>
      </c>
      <c r="E224" s="564">
        <v>0</v>
      </c>
      <c r="F224" s="564">
        <v>0</v>
      </c>
      <c r="G224" s="564">
        <v>0</v>
      </c>
      <c r="H224" s="564">
        <v>0</v>
      </c>
      <c r="I224" s="564">
        <v>0</v>
      </c>
      <c r="J224" s="564">
        <v>0</v>
      </c>
      <c r="K224" s="564">
        <v>0</v>
      </c>
      <c r="L224" s="564">
        <v>0</v>
      </c>
      <c r="M224" s="564">
        <v>0</v>
      </c>
      <c r="N224" s="564">
        <v>0</v>
      </c>
      <c r="O224" s="564">
        <v>0</v>
      </c>
      <c r="P224" s="564">
        <v>0</v>
      </c>
      <c r="Q224" s="564">
        <v>0</v>
      </c>
      <c r="R224" s="564">
        <v>0</v>
      </c>
      <c r="S224" s="564">
        <v>0</v>
      </c>
      <c r="T224" s="564">
        <v>0</v>
      </c>
      <c r="U224" s="564">
        <v>0</v>
      </c>
      <c r="V224" s="564">
        <v>0</v>
      </c>
      <c r="W224" s="564">
        <v>0</v>
      </c>
      <c r="X224" s="564">
        <f>SUM(D218:Y218,D224:W224)</f>
        <v>0</v>
      </c>
      <c r="Y224" s="31"/>
      <c r="Z224" s="94"/>
      <c r="AA224" s="94">
        <f>+AV218</f>
        <v>0</v>
      </c>
      <c r="AB224" s="31"/>
      <c r="AC224" s="31"/>
      <c r="AD224" s="31"/>
      <c r="AE224" s="31"/>
      <c r="AF224" s="31"/>
      <c r="AG224" s="31"/>
      <c r="AH224" s="31"/>
      <c r="AI224" s="31"/>
      <c r="AJ224" s="31"/>
      <c r="AK224" s="31"/>
      <c r="AL224" s="31"/>
      <c r="AM224" s="31"/>
      <c r="AN224" s="31"/>
      <c r="AO224" s="31"/>
      <c r="AP224" s="31"/>
      <c r="AQ224" s="31"/>
      <c r="AR224" s="31"/>
    </row>
    <row r="225" spans="2:44" ht="10.7" customHeight="1">
      <c r="X225" s="50"/>
      <c r="Y225" s="31"/>
      <c r="Z225" s="31"/>
      <c r="AA225" s="31"/>
      <c r="AB225" s="31"/>
      <c r="AC225" s="31"/>
      <c r="AD225" s="31"/>
      <c r="AE225" s="31"/>
      <c r="AF225" s="31"/>
      <c r="AG225" s="31"/>
      <c r="AH225" s="31"/>
      <c r="AI225" s="31"/>
      <c r="AJ225" s="31"/>
      <c r="AK225" s="31"/>
      <c r="AL225" s="31"/>
      <c r="AM225" s="31"/>
      <c r="AN225" s="31"/>
      <c r="AO225" s="31"/>
      <c r="AP225" s="31"/>
      <c r="AQ225" s="31"/>
      <c r="AR225" s="31"/>
    </row>
    <row r="226" spans="2:44" ht="13.5" customHeight="1">
      <c r="X226" s="50"/>
      <c r="Y226" s="31"/>
      <c r="Z226" s="31"/>
      <c r="AA226" s="31"/>
      <c r="AB226" s="31"/>
      <c r="AC226" s="31"/>
      <c r="AD226" s="31"/>
      <c r="AE226" s="31"/>
      <c r="AF226" s="31"/>
      <c r="AG226" s="31"/>
      <c r="AH226" s="31"/>
      <c r="AI226" s="31"/>
      <c r="AJ226" s="31"/>
      <c r="AK226" s="31"/>
      <c r="AL226" s="31"/>
      <c r="AM226" s="31"/>
      <c r="AN226" s="31"/>
      <c r="AO226" s="31"/>
      <c r="AP226" s="31"/>
      <c r="AQ226" s="31"/>
      <c r="AR226" s="31"/>
    </row>
    <row r="227" spans="2:44" ht="13.5" customHeight="1">
      <c r="X227" s="50"/>
      <c r="Y227" s="31"/>
      <c r="Z227" s="31"/>
      <c r="AA227" s="31"/>
      <c r="AB227" s="31"/>
      <c r="AC227" s="31"/>
      <c r="AD227" s="31"/>
      <c r="AE227" s="31"/>
      <c r="AF227" s="31"/>
      <c r="AG227" s="31"/>
      <c r="AH227" s="31"/>
      <c r="AI227" s="31"/>
      <c r="AJ227" s="31"/>
      <c r="AK227" s="31"/>
      <c r="AL227" s="31"/>
      <c r="AM227" s="31"/>
      <c r="AN227" s="31"/>
      <c r="AO227" s="31"/>
      <c r="AP227" s="31"/>
      <c r="AQ227" s="31"/>
      <c r="AR227" s="31"/>
    </row>
    <row r="228" spans="2:44" ht="13.5" customHeight="1">
      <c r="X228" s="50"/>
      <c r="Y228" s="31"/>
      <c r="Z228" s="31"/>
      <c r="AA228" s="31"/>
      <c r="AB228" s="31"/>
      <c r="AC228" s="31"/>
      <c r="AD228" s="31"/>
      <c r="AE228" s="31"/>
      <c r="AF228" s="31"/>
      <c r="AG228" s="31"/>
      <c r="AH228" s="31"/>
      <c r="AI228" s="31"/>
      <c r="AJ228" s="31"/>
      <c r="AK228" s="31"/>
      <c r="AL228" s="31"/>
      <c r="AM228" s="31"/>
      <c r="AN228" s="31"/>
      <c r="AO228" s="31"/>
      <c r="AP228" s="31"/>
      <c r="AQ228" s="31"/>
      <c r="AR228" s="31"/>
    </row>
    <row r="229" spans="2:44" ht="13.5" customHeight="1">
      <c r="X229" s="50"/>
      <c r="Y229" s="31"/>
      <c r="Z229" s="31"/>
      <c r="AA229" s="31"/>
      <c r="AB229" s="31"/>
      <c r="AC229" s="31"/>
      <c r="AD229" s="31"/>
      <c r="AE229" s="31"/>
      <c r="AF229" s="31"/>
      <c r="AG229" s="31"/>
      <c r="AH229" s="31"/>
      <c r="AI229" s="31"/>
      <c r="AJ229" s="31"/>
      <c r="AK229" s="31"/>
      <c r="AL229" s="31"/>
      <c r="AM229" s="31"/>
      <c r="AN229" s="31"/>
      <c r="AO229" s="31"/>
      <c r="AP229" s="31"/>
      <c r="AQ229" s="31"/>
      <c r="AR229" s="31"/>
    </row>
    <row r="230" spans="2:44" ht="13.5" customHeight="1">
      <c r="X230" s="50"/>
      <c r="Y230" s="31"/>
      <c r="Z230" s="31"/>
      <c r="AA230" s="31"/>
      <c r="AB230" s="31"/>
      <c r="AC230" s="31"/>
      <c r="AD230" s="31"/>
      <c r="AE230" s="31"/>
      <c r="AF230" s="31"/>
      <c r="AG230" s="31"/>
      <c r="AH230" s="31"/>
      <c r="AI230" s="31"/>
      <c r="AJ230" s="31"/>
      <c r="AK230" s="31"/>
      <c r="AL230" s="31"/>
      <c r="AM230" s="31"/>
      <c r="AN230" s="31"/>
      <c r="AO230" s="31"/>
      <c r="AP230" s="31"/>
      <c r="AQ230" s="31"/>
      <c r="AR230" s="31"/>
    </row>
    <row r="231" spans="2:44" ht="13.5" customHeight="1">
      <c r="X231" s="50"/>
      <c r="Y231" s="31"/>
      <c r="Z231" s="31"/>
      <c r="AA231" s="31"/>
      <c r="AB231" s="31"/>
      <c r="AC231" s="31"/>
      <c r="AD231" s="31"/>
      <c r="AE231" s="31"/>
      <c r="AF231" s="31"/>
      <c r="AG231" s="31"/>
      <c r="AH231" s="31"/>
      <c r="AI231" s="31"/>
      <c r="AJ231" s="31"/>
      <c r="AK231" s="31"/>
      <c r="AL231" s="31"/>
      <c r="AM231" s="31"/>
      <c r="AN231" s="31"/>
      <c r="AO231" s="31"/>
      <c r="AP231" s="31"/>
      <c r="AQ231" s="31"/>
      <c r="AR231" s="31"/>
    </row>
    <row r="232" spans="2:44" ht="13.5" customHeight="1">
      <c r="X232" s="50"/>
      <c r="Y232" s="31"/>
      <c r="Z232" s="31"/>
      <c r="AA232" s="31"/>
      <c r="AB232" s="31"/>
      <c r="AC232" s="31"/>
      <c r="AD232" s="31"/>
      <c r="AE232" s="31"/>
      <c r="AF232" s="31"/>
      <c r="AG232" s="31"/>
      <c r="AH232" s="31"/>
      <c r="AI232" s="31"/>
      <c r="AJ232" s="31"/>
      <c r="AK232" s="31"/>
      <c r="AL232" s="31"/>
      <c r="AM232" s="31"/>
      <c r="AN232" s="31"/>
      <c r="AO232" s="31"/>
      <c r="AP232" s="31"/>
      <c r="AQ232" s="31"/>
      <c r="AR232" s="31"/>
    </row>
    <row r="233" spans="2:44" ht="13.5" customHeight="1">
      <c r="X233" s="50"/>
      <c r="Y233" s="31"/>
      <c r="Z233" s="31"/>
      <c r="AA233" s="31"/>
      <c r="AB233" s="31"/>
      <c r="AC233" s="31"/>
      <c r="AD233" s="31"/>
      <c r="AE233" s="31"/>
      <c r="AF233" s="31"/>
      <c r="AG233" s="31"/>
      <c r="AH233" s="31"/>
      <c r="AI233" s="31"/>
      <c r="AJ233" s="31"/>
      <c r="AK233" s="31"/>
      <c r="AL233" s="31"/>
      <c r="AM233" s="31"/>
      <c r="AN233" s="31"/>
      <c r="AO233" s="31"/>
      <c r="AP233" s="31"/>
      <c r="AQ233" s="31"/>
      <c r="AR233" s="31"/>
    </row>
    <row r="234" spans="2:44" ht="13.5" customHeight="1">
      <c r="X234" s="50"/>
      <c r="Y234" s="31"/>
      <c r="Z234" s="31"/>
      <c r="AA234" s="31"/>
      <c r="AB234" s="31"/>
      <c r="AC234" s="31"/>
      <c r="AD234" s="31"/>
      <c r="AE234" s="31"/>
      <c r="AF234" s="31"/>
      <c r="AG234" s="31"/>
      <c r="AH234" s="31"/>
      <c r="AI234" s="31"/>
      <c r="AJ234" s="31"/>
      <c r="AK234" s="31"/>
      <c r="AL234" s="31"/>
      <c r="AM234" s="31"/>
      <c r="AN234" s="31"/>
      <c r="AO234" s="31"/>
      <c r="AP234" s="31"/>
      <c r="AQ234" s="31"/>
      <c r="AR234" s="31"/>
    </row>
    <row r="235" spans="2:44" ht="13.5" customHeight="1">
      <c r="X235" s="50"/>
      <c r="Y235" s="31"/>
      <c r="Z235" s="31"/>
      <c r="AA235" s="31"/>
      <c r="AB235" s="31"/>
      <c r="AC235" s="31"/>
      <c r="AD235" s="31"/>
      <c r="AE235" s="31"/>
      <c r="AF235" s="31"/>
      <c r="AG235" s="31"/>
      <c r="AH235" s="31"/>
      <c r="AI235" s="31"/>
      <c r="AJ235" s="31"/>
      <c r="AK235" s="31"/>
      <c r="AL235" s="31"/>
      <c r="AM235" s="31"/>
      <c r="AN235" s="31"/>
      <c r="AO235" s="31"/>
      <c r="AP235" s="31"/>
      <c r="AQ235" s="31"/>
      <c r="AR235" s="31"/>
    </row>
    <row r="236" spans="2:44" ht="13.5" customHeight="1">
      <c r="X236" s="50"/>
      <c r="Y236" s="31"/>
      <c r="Z236" s="31"/>
      <c r="AA236" s="31"/>
      <c r="AB236" s="31"/>
      <c r="AC236" s="31"/>
      <c r="AD236" s="31"/>
      <c r="AE236" s="31"/>
      <c r="AF236" s="31"/>
      <c r="AG236" s="31"/>
      <c r="AH236" s="31"/>
      <c r="AI236" s="31"/>
      <c r="AJ236" s="31"/>
      <c r="AK236" s="31"/>
      <c r="AL236" s="31"/>
      <c r="AM236" s="31"/>
      <c r="AN236" s="31"/>
      <c r="AO236" s="31"/>
      <c r="AP236" s="31"/>
      <c r="AQ236" s="31"/>
      <c r="AR236" s="31"/>
    </row>
    <row r="237" spans="2:44" ht="13.5" customHeight="1">
      <c r="X237" s="50"/>
      <c r="Y237" s="31"/>
      <c r="Z237" s="31"/>
      <c r="AA237" s="31"/>
      <c r="AB237" s="31"/>
      <c r="AC237" s="31"/>
      <c r="AD237" s="31"/>
      <c r="AE237" s="31"/>
      <c r="AF237" s="31"/>
      <c r="AG237" s="31"/>
      <c r="AH237" s="31"/>
      <c r="AI237" s="31"/>
      <c r="AJ237" s="31"/>
      <c r="AK237" s="31"/>
      <c r="AL237" s="31"/>
      <c r="AM237" s="31"/>
      <c r="AN237" s="31"/>
      <c r="AO237" s="31"/>
      <c r="AP237" s="31"/>
      <c r="AQ237" s="31"/>
      <c r="AR237" s="31"/>
    </row>
    <row r="238" spans="2:44" ht="13.5" customHeight="1">
      <c r="X238" s="50"/>
      <c r="Y238" s="31"/>
      <c r="Z238" s="31"/>
      <c r="AA238" s="31"/>
      <c r="AB238" s="31"/>
      <c r="AC238" s="31"/>
      <c r="AD238" s="31"/>
      <c r="AE238" s="31"/>
      <c r="AF238" s="31"/>
      <c r="AG238" s="31"/>
      <c r="AH238" s="31"/>
      <c r="AI238" s="31"/>
      <c r="AJ238" s="31"/>
      <c r="AK238" s="31"/>
      <c r="AL238" s="31"/>
      <c r="AM238" s="31"/>
      <c r="AN238" s="31"/>
      <c r="AO238" s="31"/>
      <c r="AP238" s="31"/>
      <c r="AQ238" s="31"/>
      <c r="AR238" s="31"/>
    </row>
    <row r="239" spans="2:44" ht="10.7" customHeight="1">
      <c r="X239" s="50"/>
      <c r="Y239" s="31"/>
      <c r="Z239" s="31"/>
      <c r="AA239" s="31"/>
      <c r="AB239" s="31"/>
      <c r="AC239" s="31"/>
      <c r="AD239" s="31"/>
      <c r="AE239" s="31"/>
      <c r="AF239" s="31"/>
      <c r="AG239" s="31"/>
      <c r="AH239" s="31"/>
      <c r="AI239" s="31"/>
      <c r="AJ239" s="31"/>
      <c r="AK239" s="31"/>
      <c r="AL239" s="31"/>
      <c r="AM239" s="31"/>
      <c r="AN239" s="31"/>
      <c r="AO239" s="31"/>
      <c r="AP239" s="31"/>
      <c r="AQ239" s="31"/>
      <c r="AR239" s="31"/>
    </row>
    <row r="240" spans="2:44" ht="18.75">
      <c r="B240" s="31"/>
      <c r="C240" s="49" t="s">
        <v>259</v>
      </c>
      <c r="D240" s="50"/>
      <c r="E240" s="50"/>
      <c r="F240" s="50"/>
      <c r="G240" s="50"/>
      <c r="H240" s="50"/>
      <c r="I240" s="50"/>
      <c r="J240" s="50"/>
      <c r="K240" s="50"/>
      <c r="L240" s="50"/>
      <c r="M240" s="50"/>
      <c r="N240" s="50"/>
      <c r="O240" s="50"/>
      <c r="P240" s="50"/>
      <c r="Q240" s="50"/>
      <c r="R240" s="50"/>
      <c r="S240" s="50"/>
      <c r="T240" s="50"/>
      <c r="U240" s="50"/>
      <c r="V240" s="50"/>
      <c r="W240" s="50"/>
      <c r="X240" s="50"/>
      <c r="Y240" s="31"/>
      <c r="Z240" s="31"/>
      <c r="AA240" s="31"/>
      <c r="AB240" s="31"/>
      <c r="AC240" s="31"/>
      <c r="AD240" s="31"/>
      <c r="AE240" s="31"/>
      <c r="AF240" s="31"/>
      <c r="AG240" s="31"/>
      <c r="AH240" s="31"/>
      <c r="AI240" s="31"/>
      <c r="AJ240" s="31"/>
      <c r="AK240" s="31"/>
      <c r="AL240" s="31"/>
      <c r="AM240" s="31"/>
      <c r="AN240" s="31"/>
      <c r="AO240" s="31"/>
      <c r="AP240" s="31"/>
      <c r="AQ240" s="31"/>
      <c r="AR240" s="31"/>
    </row>
    <row r="241" spans="2:49" ht="10.7" customHeight="1">
      <c r="B241" s="31"/>
      <c r="C241" s="31"/>
      <c r="D241" s="50"/>
      <c r="E241" s="50"/>
      <c r="F241" s="50"/>
      <c r="G241" s="50"/>
      <c r="H241" s="50"/>
      <c r="I241" s="50"/>
      <c r="J241" s="50"/>
      <c r="K241" s="50"/>
      <c r="L241" s="50"/>
      <c r="M241" s="50"/>
      <c r="N241" s="50"/>
      <c r="O241" s="50"/>
      <c r="P241" s="50"/>
      <c r="Q241" s="50"/>
      <c r="R241" s="50"/>
      <c r="S241" s="50"/>
      <c r="T241" s="50"/>
      <c r="U241" s="50"/>
      <c r="V241" s="50"/>
      <c r="W241" s="50"/>
      <c r="X241" s="50"/>
      <c r="Y241" s="31"/>
      <c r="Z241" s="31"/>
      <c r="AA241" s="31"/>
      <c r="AB241" s="31"/>
      <c r="AC241" s="31"/>
      <c r="AD241" s="31"/>
      <c r="AE241" s="31"/>
      <c r="AF241" s="31"/>
      <c r="AG241" s="31"/>
      <c r="AH241" s="31"/>
      <c r="AI241" s="31"/>
      <c r="AJ241" s="31"/>
      <c r="AK241" s="31"/>
      <c r="AL241" s="31"/>
      <c r="AM241" s="31"/>
      <c r="AN241" s="31"/>
      <c r="AO241" s="31"/>
      <c r="AP241" s="31"/>
      <c r="AQ241" s="31"/>
      <c r="AR241" s="31"/>
    </row>
    <row r="242" spans="2:49" ht="17.25">
      <c r="B242" s="31"/>
      <c r="C242" s="32" t="s">
        <v>260</v>
      </c>
      <c r="D242" s="50"/>
      <c r="E242" s="50"/>
      <c r="F242" s="50"/>
      <c r="G242" s="50"/>
      <c r="H242" s="50"/>
      <c r="I242" s="50"/>
      <c r="J242" s="50"/>
      <c r="K242" s="50"/>
      <c r="L242" s="50"/>
      <c r="M242" s="50"/>
      <c r="N242" s="50"/>
      <c r="O242" s="50"/>
      <c r="P242" s="50"/>
      <c r="Q242" s="50"/>
      <c r="R242" s="50"/>
      <c r="S242" s="50"/>
      <c r="T242" s="50"/>
      <c r="U242" s="50"/>
      <c r="V242" s="50"/>
      <c r="W242" s="29" t="s">
        <v>157</v>
      </c>
      <c r="X242" s="50"/>
      <c r="Y242" s="31"/>
      <c r="Z242" s="31"/>
      <c r="AA242" s="31"/>
      <c r="AB242" s="31"/>
      <c r="AC242" s="31"/>
      <c r="AD242" s="31"/>
      <c r="AE242" s="31"/>
      <c r="AF242" s="31"/>
      <c r="AG242" s="31"/>
      <c r="AH242" s="31"/>
      <c r="AI242" s="31"/>
      <c r="AJ242" s="31"/>
      <c r="AK242" s="31"/>
      <c r="AL242" s="31"/>
      <c r="AM242" s="31"/>
      <c r="AN242" s="31"/>
      <c r="AO242" s="31"/>
      <c r="AP242" s="31"/>
      <c r="AQ242" s="31"/>
      <c r="AR242" s="31"/>
    </row>
    <row r="243" spans="2:49">
      <c r="B243" s="31"/>
      <c r="C243" s="47"/>
      <c r="D243" s="596">
        <f t="array" ref="D243:AS244">+TRANSPOSE('入力 _県内外'!$B$6:$C$47)</f>
        <v>1</v>
      </c>
      <c r="E243" s="596">
        <v>2</v>
      </c>
      <c r="F243" s="596">
        <v>3</v>
      </c>
      <c r="G243" s="596">
        <v>4</v>
      </c>
      <c r="H243" s="596">
        <v>5</v>
      </c>
      <c r="I243" s="596">
        <v>6</v>
      </c>
      <c r="J243" s="596">
        <v>7</v>
      </c>
      <c r="K243" s="596">
        <v>8</v>
      </c>
      <c r="L243" s="596">
        <v>9</v>
      </c>
      <c r="M243" s="596">
        <v>10</v>
      </c>
      <c r="N243" s="596">
        <v>11</v>
      </c>
      <c r="O243" s="596">
        <v>12</v>
      </c>
      <c r="P243" s="596">
        <v>13</v>
      </c>
      <c r="Q243" s="596">
        <v>14</v>
      </c>
      <c r="R243" s="596">
        <v>15</v>
      </c>
      <c r="S243" s="596">
        <v>16</v>
      </c>
      <c r="T243" s="596">
        <v>17</v>
      </c>
      <c r="U243" s="596">
        <v>18</v>
      </c>
      <c r="V243" s="596">
        <v>19</v>
      </c>
      <c r="W243" s="596">
        <v>20</v>
      </c>
      <c r="X243" s="596">
        <v>21</v>
      </c>
      <c r="Y243" s="596">
        <v>22</v>
      </c>
      <c r="Z243" s="596">
        <v>23</v>
      </c>
      <c r="AA243" s="596">
        <v>24</v>
      </c>
      <c r="AB243" s="596">
        <v>25</v>
      </c>
      <c r="AC243" s="596">
        <v>26</v>
      </c>
      <c r="AD243" s="596">
        <v>27</v>
      </c>
      <c r="AE243" s="596">
        <v>28</v>
      </c>
      <c r="AF243" s="596">
        <v>29</v>
      </c>
      <c r="AG243" s="596">
        <v>30</v>
      </c>
      <c r="AH243" s="596">
        <v>31</v>
      </c>
      <c r="AI243" s="596">
        <v>32</v>
      </c>
      <c r="AJ243" s="596">
        <v>33</v>
      </c>
      <c r="AK243" s="596">
        <v>34</v>
      </c>
      <c r="AL243" s="596">
        <v>35</v>
      </c>
      <c r="AM243" s="596">
        <v>36</v>
      </c>
      <c r="AN243" s="596">
        <v>37</v>
      </c>
      <c r="AO243" s="596">
        <v>38</v>
      </c>
      <c r="AP243" s="596">
        <v>39</v>
      </c>
      <c r="AQ243" s="596">
        <v>40</v>
      </c>
      <c r="AR243" s="596">
        <v>41</v>
      </c>
      <c r="AS243" s="596">
        <v>42</v>
      </c>
      <c r="AT243" s="94" t="s">
        <v>586</v>
      </c>
      <c r="AU243" s="94"/>
      <c r="AV243" s="47"/>
      <c r="AW243" s="94" t="s">
        <v>586</v>
      </c>
    </row>
    <row r="244" spans="2:49" ht="54">
      <c r="B244" s="31"/>
      <c r="C244" s="73" t="s">
        <v>56</v>
      </c>
      <c r="D244" s="546" t="str">
        <v>農業　　　　　</v>
      </c>
      <c r="E244" s="546" t="str">
        <v>林業　　　　　</v>
      </c>
      <c r="F244" s="546" t="str">
        <v>漁業　　　　</v>
      </c>
      <c r="G244" s="546" t="str">
        <v>鉱業</v>
      </c>
      <c r="H244" s="546" t="str">
        <v>飲食料品　　　　　　　</v>
      </c>
      <c r="I244" s="546" t="str">
        <v>繊維製品　</v>
      </c>
      <c r="J244" s="546" t="str">
        <v>パルプ・紙・木製品</v>
      </c>
      <c r="K244" s="546" t="str">
        <v>化学製品  　　　  　</v>
      </c>
      <c r="L244" s="546" t="str">
        <v>石油・石炭製品　　　</v>
      </c>
      <c r="M244" s="546" t="str">
        <v>プラスチック・ゴム</v>
      </c>
      <c r="N244" s="546" t="str">
        <v>窯業・土石製品　　</v>
      </c>
      <c r="O244" s="546" t="str">
        <v>鉄鋼　　　　　　　　</v>
      </c>
      <c r="P244" s="546" t="str">
        <v>非鉄金属　　　　　　</v>
      </c>
      <c r="Q244" s="546" t="str">
        <v>金属製品　　　　　　</v>
      </c>
      <c r="R244" s="546" t="str">
        <v>はん用機械</v>
      </c>
      <c r="S244" s="546" t="str">
        <v>生産用機械</v>
      </c>
      <c r="T244" s="546" t="str">
        <v>業務用機械</v>
      </c>
      <c r="U244" s="546" t="str">
        <v>電子部品</v>
      </c>
      <c r="V244" s="546" t="str">
        <v>電気機械　　　　　　</v>
      </c>
      <c r="W244" s="546" t="str">
        <v>情報・通信機器</v>
      </c>
      <c r="X244" s="546" t="str">
        <v>輸送機械  　　　　　</v>
      </c>
      <c r="Y244" s="546" t="str">
        <v>その他の製造工業製品</v>
      </c>
      <c r="Z244" s="546" t="str">
        <v>建設　　　　　　　　</v>
      </c>
      <c r="AA244" s="546" t="str">
        <v>電力・ガス・熱供給</v>
      </c>
      <c r="AB244" s="546" t="str">
        <v>水道</v>
      </c>
      <c r="AC244" s="546" t="str">
        <v>廃棄物処理</v>
      </c>
      <c r="AD244" s="546" t="str">
        <v>商業　　　　　　　　</v>
      </c>
      <c r="AE244" s="546" t="str">
        <v>金融・保険　　　　　</v>
      </c>
      <c r="AF244" s="546" t="str">
        <v>不動産　　　　　　　</v>
      </c>
      <c r="AG244" s="546" t="str">
        <v>運輸・郵便　　　</v>
      </c>
      <c r="AH244" s="546" t="str">
        <v>情報通信</v>
      </c>
      <c r="AI244" s="546" t="str">
        <v>公務　　　　　　　　</v>
      </c>
      <c r="AJ244" s="546" t="str">
        <v>教育・研究　　　　　</v>
      </c>
      <c r="AK244" s="546" t="str">
        <v>医療・福祉</v>
      </c>
      <c r="AL244" s="546" t="str">
        <v>その他の非営利団体サービス</v>
      </c>
      <c r="AM244" s="546" t="str">
        <v>対事業所サービス</v>
      </c>
      <c r="AN244" s="546" t="str">
        <v>宿泊業</v>
      </c>
      <c r="AO244" s="546" t="str">
        <v>飲食サービス</v>
      </c>
      <c r="AP244" s="546" t="str">
        <v>娯楽サービス</v>
      </c>
      <c r="AQ244" s="546" t="str">
        <v>対個人サービス</v>
      </c>
      <c r="AR244" s="546" t="str">
        <v>事務用品</v>
      </c>
      <c r="AS244" s="546" t="str">
        <v>分類不明</v>
      </c>
      <c r="AT244" s="94" t="s">
        <v>586</v>
      </c>
      <c r="AU244" s="94"/>
      <c r="AV244" s="30" t="s">
        <v>90</v>
      </c>
      <c r="AW244" s="94" t="s">
        <v>586</v>
      </c>
    </row>
    <row r="245" spans="2:49" ht="13.5" customHeight="1">
      <c r="B245" s="31"/>
      <c r="C245" s="74" t="s">
        <v>114</v>
      </c>
      <c r="D245" s="568">
        <f t="shared" ref="D245:S247" si="41">D33+D149</f>
        <v>0</v>
      </c>
      <c r="E245" s="568">
        <f t="shared" si="41"/>
        <v>0</v>
      </c>
      <c r="F245" s="568">
        <f t="shared" si="41"/>
        <v>0</v>
      </c>
      <c r="G245" s="568">
        <f t="shared" si="41"/>
        <v>0</v>
      </c>
      <c r="H245" s="568">
        <f t="shared" si="41"/>
        <v>0</v>
      </c>
      <c r="I245" s="568">
        <f t="shared" si="41"/>
        <v>0</v>
      </c>
      <c r="J245" s="568">
        <f t="shared" si="41"/>
        <v>0</v>
      </c>
      <c r="K245" s="568">
        <f t="shared" si="41"/>
        <v>0</v>
      </c>
      <c r="L245" s="568">
        <f t="shared" si="41"/>
        <v>0</v>
      </c>
      <c r="M245" s="568">
        <f t="shared" si="41"/>
        <v>0</v>
      </c>
      <c r="N245" s="568">
        <f t="shared" si="41"/>
        <v>0</v>
      </c>
      <c r="O245" s="568">
        <f t="shared" si="41"/>
        <v>0</v>
      </c>
      <c r="P245" s="568">
        <f t="shared" si="41"/>
        <v>0</v>
      </c>
      <c r="Q245" s="574">
        <f t="shared" si="41"/>
        <v>0</v>
      </c>
      <c r="R245" s="574">
        <f t="shared" si="41"/>
        <v>0</v>
      </c>
      <c r="S245" s="574">
        <f t="shared" si="41"/>
        <v>0</v>
      </c>
      <c r="T245" s="574">
        <f t="shared" ref="E245:AS247" si="42">T33+T149</f>
        <v>0</v>
      </c>
      <c r="U245" s="574">
        <f t="shared" si="42"/>
        <v>0</v>
      </c>
      <c r="V245" s="574">
        <f t="shared" si="42"/>
        <v>0</v>
      </c>
      <c r="W245" s="568">
        <f t="shared" si="42"/>
        <v>0</v>
      </c>
      <c r="X245" s="568">
        <f t="shared" si="42"/>
        <v>0</v>
      </c>
      <c r="Y245" s="568">
        <f t="shared" si="42"/>
        <v>0</v>
      </c>
      <c r="Z245" s="568">
        <f t="shared" si="42"/>
        <v>0</v>
      </c>
      <c r="AA245" s="568">
        <f t="shared" si="42"/>
        <v>0</v>
      </c>
      <c r="AB245" s="568">
        <f t="shared" si="42"/>
        <v>0</v>
      </c>
      <c r="AC245" s="568">
        <f t="shared" si="42"/>
        <v>0</v>
      </c>
      <c r="AD245" s="568">
        <f t="shared" si="42"/>
        <v>0</v>
      </c>
      <c r="AE245" s="568">
        <f t="shared" si="42"/>
        <v>0</v>
      </c>
      <c r="AF245" s="568">
        <f t="shared" si="42"/>
        <v>0</v>
      </c>
      <c r="AG245" s="568">
        <f t="shared" si="42"/>
        <v>0</v>
      </c>
      <c r="AH245" s="568">
        <f t="shared" si="42"/>
        <v>0</v>
      </c>
      <c r="AI245" s="568">
        <f t="shared" si="42"/>
        <v>0</v>
      </c>
      <c r="AJ245" s="568">
        <f t="shared" si="42"/>
        <v>0</v>
      </c>
      <c r="AK245" s="568">
        <f t="shared" si="42"/>
        <v>0</v>
      </c>
      <c r="AL245" s="568">
        <f t="shared" si="42"/>
        <v>0</v>
      </c>
      <c r="AM245" s="568">
        <f t="shared" si="42"/>
        <v>0</v>
      </c>
      <c r="AN245" s="568">
        <f t="shared" si="42"/>
        <v>0</v>
      </c>
      <c r="AO245" s="568">
        <f t="shared" si="42"/>
        <v>0</v>
      </c>
      <c r="AP245" s="568">
        <f t="shared" si="42"/>
        <v>0</v>
      </c>
      <c r="AQ245" s="568">
        <f t="shared" si="42"/>
        <v>0</v>
      </c>
      <c r="AR245" s="568">
        <f t="shared" si="42"/>
        <v>0</v>
      </c>
      <c r="AS245" s="568">
        <f t="shared" si="42"/>
        <v>0</v>
      </c>
      <c r="AV245" s="569">
        <f>+SUM(D245:AS245)-X251</f>
        <v>0</v>
      </c>
    </row>
    <row r="246" spans="2:49" ht="13.5" customHeight="1">
      <c r="B246" s="31"/>
      <c r="C246" s="77" t="s">
        <v>115</v>
      </c>
      <c r="D246" s="562">
        <f t="shared" si="41"/>
        <v>0</v>
      </c>
      <c r="E246" s="562">
        <f t="shared" si="42"/>
        <v>0</v>
      </c>
      <c r="F246" s="562">
        <f t="shared" si="42"/>
        <v>0</v>
      </c>
      <c r="G246" s="562">
        <f t="shared" si="42"/>
        <v>0</v>
      </c>
      <c r="H246" s="562">
        <f t="shared" si="42"/>
        <v>0</v>
      </c>
      <c r="I246" s="562">
        <f t="shared" si="42"/>
        <v>0</v>
      </c>
      <c r="J246" s="562">
        <f t="shared" si="42"/>
        <v>0</v>
      </c>
      <c r="K246" s="562">
        <f t="shared" si="42"/>
        <v>0</v>
      </c>
      <c r="L246" s="562">
        <f t="shared" si="42"/>
        <v>0</v>
      </c>
      <c r="M246" s="562">
        <f t="shared" si="42"/>
        <v>0</v>
      </c>
      <c r="N246" s="562">
        <f t="shared" si="42"/>
        <v>0</v>
      </c>
      <c r="O246" s="562">
        <f t="shared" si="42"/>
        <v>0</v>
      </c>
      <c r="P246" s="562">
        <f t="shared" si="42"/>
        <v>0</v>
      </c>
      <c r="Q246" s="563">
        <f t="shared" si="42"/>
        <v>0</v>
      </c>
      <c r="R246" s="563">
        <f t="shared" si="42"/>
        <v>0</v>
      </c>
      <c r="S246" s="563">
        <f t="shared" si="42"/>
        <v>0</v>
      </c>
      <c r="T246" s="563">
        <f t="shared" si="42"/>
        <v>0</v>
      </c>
      <c r="U246" s="563">
        <f t="shared" si="42"/>
        <v>0</v>
      </c>
      <c r="V246" s="563">
        <f t="shared" si="42"/>
        <v>0</v>
      </c>
      <c r="W246" s="562">
        <f t="shared" si="42"/>
        <v>0</v>
      </c>
      <c r="X246" s="562">
        <f t="shared" si="42"/>
        <v>0</v>
      </c>
      <c r="Y246" s="562">
        <f t="shared" si="42"/>
        <v>0</v>
      </c>
      <c r="Z246" s="562">
        <f t="shared" si="42"/>
        <v>0</v>
      </c>
      <c r="AA246" s="562">
        <f t="shared" si="42"/>
        <v>0</v>
      </c>
      <c r="AB246" s="562">
        <f t="shared" si="42"/>
        <v>0</v>
      </c>
      <c r="AC246" s="562">
        <f t="shared" si="42"/>
        <v>0</v>
      </c>
      <c r="AD246" s="562">
        <f t="shared" si="42"/>
        <v>0</v>
      </c>
      <c r="AE246" s="562">
        <f t="shared" si="42"/>
        <v>0</v>
      </c>
      <c r="AF246" s="562">
        <f t="shared" si="42"/>
        <v>0</v>
      </c>
      <c r="AG246" s="562">
        <f t="shared" si="42"/>
        <v>0</v>
      </c>
      <c r="AH246" s="562">
        <f t="shared" si="42"/>
        <v>0</v>
      </c>
      <c r="AI246" s="562">
        <f t="shared" si="42"/>
        <v>0</v>
      </c>
      <c r="AJ246" s="562">
        <f t="shared" si="42"/>
        <v>0</v>
      </c>
      <c r="AK246" s="562">
        <f t="shared" si="42"/>
        <v>0</v>
      </c>
      <c r="AL246" s="562">
        <f t="shared" si="42"/>
        <v>0</v>
      </c>
      <c r="AM246" s="562">
        <f t="shared" si="42"/>
        <v>0</v>
      </c>
      <c r="AN246" s="562">
        <f t="shared" si="42"/>
        <v>0</v>
      </c>
      <c r="AO246" s="562">
        <f t="shared" si="42"/>
        <v>0</v>
      </c>
      <c r="AP246" s="562">
        <f t="shared" si="42"/>
        <v>0</v>
      </c>
      <c r="AQ246" s="562">
        <f t="shared" si="42"/>
        <v>0</v>
      </c>
      <c r="AR246" s="562">
        <f t="shared" si="42"/>
        <v>0</v>
      </c>
      <c r="AS246" s="562">
        <f t="shared" si="42"/>
        <v>0</v>
      </c>
      <c r="AV246" s="569">
        <f t="shared" ref="AV246:AV248" si="43">+SUM(D246:AS246)-X252</f>
        <v>0</v>
      </c>
    </row>
    <row r="247" spans="2:49" ht="13.5" customHeight="1">
      <c r="B247" s="31"/>
      <c r="C247" s="77" t="s">
        <v>116</v>
      </c>
      <c r="D247" s="562">
        <f t="shared" si="41"/>
        <v>0</v>
      </c>
      <c r="E247" s="562">
        <f t="shared" si="42"/>
        <v>0</v>
      </c>
      <c r="F247" s="562">
        <f t="shared" si="42"/>
        <v>0</v>
      </c>
      <c r="G247" s="562">
        <f t="shared" si="42"/>
        <v>0</v>
      </c>
      <c r="H247" s="562">
        <f t="shared" si="42"/>
        <v>0</v>
      </c>
      <c r="I247" s="562">
        <f t="shared" si="42"/>
        <v>0</v>
      </c>
      <c r="J247" s="562">
        <f t="shared" si="42"/>
        <v>0</v>
      </c>
      <c r="K247" s="562">
        <f t="shared" si="42"/>
        <v>0</v>
      </c>
      <c r="L247" s="562">
        <f t="shared" si="42"/>
        <v>0</v>
      </c>
      <c r="M247" s="562">
        <f t="shared" si="42"/>
        <v>0</v>
      </c>
      <c r="N247" s="562">
        <f t="shared" si="42"/>
        <v>0</v>
      </c>
      <c r="O247" s="562">
        <f t="shared" si="42"/>
        <v>0</v>
      </c>
      <c r="P247" s="562">
        <f t="shared" si="42"/>
        <v>0</v>
      </c>
      <c r="Q247" s="563">
        <f t="shared" si="42"/>
        <v>0</v>
      </c>
      <c r="R247" s="563">
        <f t="shared" si="42"/>
        <v>0</v>
      </c>
      <c r="S247" s="563">
        <f t="shared" si="42"/>
        <v>0</v>
      </c>
      <c r="T247" s="563">
        <f t="shared" si="42"/>
        <v>0</v>
      </c>
      <c r="U247" s="563">
        <f t="shared" si="42"/>
        <v>0</v>
      </c>
      <c r="V247" s="563">
        <f t="shared" si="42"/>
        <v>0</v>
      </c>
      <c r="W247" s="562">
        <f t="shared" si="42"/>
        <v>0</v>
      </c>
      <c r="X247" s="562">
        <f t="shared" si="42"/>
        <v>0</v>
      </c>
      <c r="Y247" s="562">
        <f t="shared" si="42"/>
        <v>0</v>
      </c>
      <c r="Z247" s="562">
        <f t="shared" si="42"/>
        <v>0</v>
      </c>
      <c r="AA247" s="562">
        <f t="shared" si="42"/>
        <v>0</v>
      </c>
      <c r="AB247" s="562">
        <f t="shared" si="42"/>
        <v>0</v>
      </c>
      <c r="AC247" s="562">
        <f t="shared" si="42"/>
        <v>0</v>
      </c>
      <c r="AD247" s="562">
        <f t="shared" si="42"/>
        <v>0</v>
      </c>
      <c r="AE247" s="562">
        <f t="shared" si="42"/>
        <v>0</v>
      </c>
      <c r="AF247" s="562">
        <f t="shared" si="42"/>
        <v>0</v>
      </c>
      <c r="AG247" s="562">
        <f t="shared" si="42"/>
        <v>0</v>
      </c>
      <c r="AH247" s="562">
        <f t="shared" si="42"/>
        <v>0</v>
      </c>
      <c r="AI247" s="562">
        <f t="shared" si="42"/>
        <v>0</v>
      </c>
      <c r="AJ247" s="562">
        <f t="shared" si="42"/>
        <v>0</v>
      </c>
      <c r="AK247" s="562">
        <f t="shared" si="42"/>
        <v>0</v>
      </c>
      <c r="AL247" s="562">
        <f t="shared" si="42"/>
        <v>0</v>
      </c>
      <c r="AM247" s="562">
        <f t="shared" si="42"/>
        <v>0</v>
      </c>
      <c r="AN247" s="562">
        <f t="shared" si="42"/>
        <v>0</v>
      </c>
      <c r="AO247" s="562">
        <f t="shared" si="42"/>
        <v>0</v>
      </c>
      <c r="AP247" s="562">
        <f t="shared" si="42"/>
        <v>0</v>
      </c>
      <c r="AQ247" s="562">
        <f t="shared" si="42"/>
        <v>0</v>
      </c>
      <c r="AR247" s="562">
        <f t="shared" si="42"/>
        <v>0</v>
      </c>
      <c r="AS247" s="562">
        <f t="shared" si="42"/>
        <v>0</v>
      </c>
      <c r="AV247" s="569">
        <f t="shared" si="43"/>
        <v>0</v>
      </c>
    </row>
    <row r="248" spans="2:49" ht="13.5" customHeight="1">
      <c r="B248" s="31"/>
      <c r="C248" s="77" t="s">
        <v>107</v>
      </c>
      <c r="D248" s="562">
        <f t="shared" ref="D248" si="44">SUM(D245:D247)</f>
        <v>0</v>
      </c>
      <c r="E248" s="562">
        <f t="shared" ref="E248:AS248" si="45">SUM(E245:E247)</f>
        <v>0</v>
      </c>
      <c r="F248" s="562">
        <f t="shared" si="45"/>
        <v>0</v>
      </c>
      <c r="G248" s="562">
        <f t="shared" si="45"/>
        <v>0</v>
      </c>
      <c r="H248" s="562">
        <f t="shared" si="45"/>
        <v>0</v>
      </c>
      <c r="I248" s="562">
        <f t="shared" si="45"/>
        <v>0</v>
      </c>
      <c r="J248" s="562">
        <f t="shared" si="45"/>
        <v>0</v>
      </c>
      <c r="K248" s="562">
        <f t="shared" si="45"/>
        <v>0</v>
      </c>
      <c r="L248" s="562">
        <f t="shared" si="45"/>
        <v>0</v>
      </c>
      <c r="M248" s="562">
        <f t="shared" si="45"/>
        <v>0</v>
      </c>
      <c r="N248" s="562">
        <f t="shared" si="45"/>
        <v>0</v>
      </c>
      <c r="O248" s="562">
        <f t="shared" si="45"/>
        <v>0</v>
      </c>
      <c r="P248" s="562">
        <f t="shared" si="45"/>
        <v>0</v>
      </c>
      <c r="Q248" s="563">
        <f t="shared" si="45"/>
        <v>0</v>
      </c>
      <c r="R248" s="563">
        <f t="shared" si="45"/>
        <v>0</v>
      </c>
      <c r="S248" s="563">
        <f t="shared" si="45"/>
        <v>0</v>
      </c>
      <c r="T248" s="563">
        <f t="shared" si="45"/>
        <v>0</v>
      </c>
      <c r="U248" s="563">
        <f t="shared" si="45"/>
        <v>0</v>
      </c>
      <c r="V248" s="563">
        <f t="shared" si="45"/>
        <v>0</v>
      </c>
      <c r="W248" s="562">
        <f t="shared" si="45"/>
        <v>0</v>
      </c>
      <c r="X248" s="564">
        <f t="shared" si="45"/>
        <v>0</v>
      </c>
      <c r="Y248" s="564">
        <f t="shared" si="45"/>
        <v>0</v>
      </c>
      <c r="Z248" s="564">
        <f t="shared" si="45"/>
        <v>0</v>
      </c>
      <c r="AA248" s="564">
        <f t="shared" si="45"/>
        <v>0</v>
      </c>
      <c r="AB248" s="564">
        <f t="shared" si="45"/>
        <v>0</v>
      </c>
      <c r="AC248" s="564">
        <f t="shared" si="45"/>
        <v>0</v>
      </c>
      <c r="AD248" s="564">
        <f t="shared" si="45"/>
        <v>0</v>
      </c>
      <c r="AE248" s="564">
        <f t="shared" si="45"/>
        <v>0</v>
      </c>
      <c r="AF248" s="564">
        <f t="shared" si="45"/>
        <v>0</v>
      </c>
      <c r="AG248" s="564">
        <f t="shared" si="45"/>
        <v>0</v>
      </c>
      <c r="AH248" s="564">
        <f t="shared" si="45"/>
        <v>0</v>
      </c>
      <c r="AI248" s="564">
        <f t="shared" si="45"/>
        <v>0</v>
      </c>
      <c r="AJ248" s="564">
        <f t="shared" si="45"/>
        <v>0</v>
      </c>
      <c r="AK248" s="564">
        <f t="shared" si="45"/>
        <v>0</v>
      </c>
      <c r="AL248" s="564">
        <f t="shared" si="45"/>
        <v>0</v>
      </c>
      <c r="AM248" s="564">
        <f t="shared" si="45"/>
        <v>0</v>
      </c>
      <c r="AN248" s="564">
        <f t="shared" si="45"/>
        <v>0</v>
      </c>
      <c r="AO248" s="564">
        <f t="shared" si="45"/>
        <v>0</v>
      </c>
      <c r="AP248" s="564">
        <f t="shared" si="45"/>
        <v>0</v>
      </c>
      <c r="AQ248" s="564">
        <f t="shared" si="45"/>
        <v>0</v>
      </c>
      <c r="AR248" s="564">
        <f t="shared" si="45"/>
        <v>0</v>
      </c>
      <c r="AS248" s="564">
        <f t="shared" si="45"/>
        <v>0</v>
      </c>
      <c r="AV248" s="569">
        <f t="shared" si="43"/>
        <v>0</v>
      </c>
    </row>
    <row r="249" spans="2:49">
      <c r="B249" s="31"/>
      <c r="C249" s="47"/>
      <c r="D249" s="545">
        <f t="array" ref="D249:W250">+Z243:AS244</f>
        <v>23</v>
      </c>
      <c r="E249" s="545">
        <v>24</v>
      </c>
      <c r="F249" s="545">
        <v>25</v>
      </c>
      <c r="G249" s="545">
        <v>26</v>
      </c>
      <c r="H249" s="545">
        <v>27</v>
      </c>
      <c r="I249" s="545">
        <v>28</v>
      </c>
      <c r="J249" s="545">
        <v>29</v>
      </c>
      <c r="K249" s="545">
        <v>30</v>
      </c>
      <c r="L249" s="545">
        <v>31</v>
      </c>
      <c r="M249" s="545">
        <v>32</v>
      </c>
      <c r="N249" s="545">
        <v>33</v>
      </c>
      <c r="O249" s="545">
        <v>34</v>
      </c>
      <c r="P249" s="545">
        <v>35</v>
      </c>
      <c r="Q249" s="545">
        <v>36</v>
      </c>
      <c r="R249" s="545">
        <v>37</v>
      </c>
      <c r="S249" s="545">
        <v>38</v>
      </c>
      <c r="T249" s="545">
        <v>39</v>
      </c>
      <c r="U249" s="545">
        <v>40</v>
      </c>
      <c r="V249" s="545">
        <v>41</v>
      </c>
      <c r="W249" s="545">
        <v>42</v>
      </c>
      <c r="X249" s="545"/>
      <c r="Y249" s="31"/>
      <c r="Z249" s="94"/>
      <c r="AA249" s="94" t="s">
        <v>674</v>
      </c>
      <c r="AB249" s="31"/>
      <c r="AC249" s="31"/>
      <c r="AD249" s="31"/>
      <c r="AE249" s="31"/>
      <c r="AF249" s="31"/>
      <c r="AG249" s="31"/>
      <c r="AH249" s="31"/>
      <c r="AI249" s="31"/>
      <c r="AJ249" s="31"/>
      <c r="AK249" s="31"/>
      <c r="AL249" s="31"/>
      <c r="AM249" s="31"/>
      <c r="AN249" s="31"/>
      <c r="AO249" s="31"/>
      <c r="AP249" s="31"/>
      <c r="AQ249" s="31"/>
      <c r="AR249" s="31"/>
    </row>
    <row r="250" spans="2:49" ht="54">
      <c r="B250" s="31"/>
      <c r="C250" s="73" t="s">
        <v>56</v>
      </c>
      <c r="D250" s="546" t="str">
        <v>建設　　　　　　　　</v>
      </c>
      <c r="E250" s="546" t="str">
        <v>電力・ガス・熱供給</v>
      </c>
      <c r="F250" s="546" t="str">
        <v>水道</v>
      </c>
      <c r="G250" s="546" t="str">
        <v>廃棄物処理</v>
      </c>
      <c r="H250" s="546" t="str">
        <v>商業　　　　　　　　</v>
      </c>
      <c r="I250" s="546" t="str">
        <v>金融・保険　　　　　</v>
      </c>
      <c r="J250" s="546" t="str">
        <v>不動産　　　　　　　</v>
      </c>
      <c r="K250" s="546" t="str">
        <v>運輸・郵便　　　</v>
      </c>
      <c r="L250" s="546" t="str">
        <v>情報通信</v>
      </c>
      <c r="M250" s="546" t="str">
        <v>公務　　　　　　　　</v>
      </c>
      <c r="N250" s="546" t="str">
        <v>教育・研究　　　　　</v>
      </c>
      <c r="O250" s="546" t="str">
        <v>医療・福祉</v>
      </c>
      <c r="P250" s="546" t="str">
        <v>その他の非営利団体サービス</v>
      </c>
      <c r="Q250" s="546" t="str">
        <v>対事業所サービス</v>
      </c>
      <c r="R250" s="546" t="str">
        <v>宿泊業</v>
      </c>
      <c r="S250" s="546" t="str">
        <v>飲食サービス</v>
      </c>
      <c r="T250" s="546" t="str">
        <v>娯楽サービス</v>
      </c>
      <c r="U250" s="546" t="str">
        <v>対個人サービス</v>
      </c>
      <c r="V250" s="546" t="str">
        <v>事務用品</v>
      </c>
      <c r="W250" s="546" t="str">
        <v>分類不明</v>
      </c>
      <c r="X250" s="546" t="s">
        <v>90</v>
      </c>
      <c r="Y250" s="31"/>
      <c r="Z250" s="94"/>
      <c r="AA250" s="94" t="s">
        <v>674</v>
      </c>
      <c r="AB250" s="31"/>
      <c r="AC250" s="31"/>
      <c r="AD250" s="31"/>
      <c r="AE250" s="31"/>
      <c r="AF250" s="31"/>
      <c r="AG250" s="31"/>
      <c r="AH250" s="31"/>
      <c r="AI250" s="31"/>
      <c r="AJ250" s="31"/>
      <c r="AK250" s="31"/>
      <c r="AL250" s="31"/>
      <c r="AM250" s="31"/>
      <c r="AN250" s="31"/>
      <c r="AO250" s="31"/>
      <c r="AP250" s="31"/>
      <c r="AQ250" s="31"/>
      <c r="AR250" s="31"/>
    </row>
    <row r="251" spans="2:49" ht="13.5" customHeight="1">
      <c r="B251" s="31"/>
      <c r="C251" s="74" t="s">
        <v>114</v>
      </c>
      <c r="D251" s="568">
        <f t="array" ref="D251:W254">+Z245:AS248</f>
        <v>0</v>
      </c>
      <c r="E251" s="568">
        <v>0</v>
      </c>
      <c r="F251" s="568">
        <v>0</v>
      </c>
      <c r="G251" s="568">
        <v>0</v>
      </c>
      <c r="H251" s="568">
        <v>0</v>
      </c>
      <c r="I251" s="568">
        <v>0</v>
      </c>
      <c r="J251" s="568">
        <v>0</v>
      </c>
      <c r="K251" s="568">
        <v>0</v>
      </c>
      <c r="L251" s="568">
        <v>0</v>
      </c>
      <c r="M251" s="568">
        <v>0</v>
      </c>
      <c r="N251" s="568">
        <v>0</v>
      </c>
      <c r="O251" s="568">
        <v>0</v>
      </c>
      <c r="P251" s="568">
        <v>0</v>
      </c>
      <c r="Q251" s="574">
        <v>0</v>
      </c>
      <c r="R251" s="574">
        <v>0</v>
      </c>
      <c r="S251" s="574">
        <v>0</v>
      </c>
      <c r="T251" s="574">
        <v>0</v>
      </c>
      <c r="U251" s="574">
        <v>0</v>
      </c>
      <c r="V251" s="574">
        <v>0</v>
      </c>
      <c r="W251" s="568">
        <v>0</v>
      </c>
      <c r="X251" s="568">
        <f>SUM(D245:Y245,D251:W251)</f>
        <v>0</v>
      </c>
      <c r="Y251" s="31"/>
      <c r="Z251" s="94"/>
      <c r="AA251" s="94">
        <f>+AV245</f>
        <v>0</v>
      </c>
      <c r="AB251" s="31"/>
      <c r="AC251" s="31"/>
      <c r="AD251" s="31"/>
      <c r="AE251" s="31"/>
      <c r="AF251" s="31"/>
      <c r="AG251" s="31"/>
      <c r="AH251" s="31"/>
      <c r="AI251" s="31"/>
      <c r="AJ251" s="31"/>
      <c r="AK251" s="31"/>
      <c r="AL251" s="31"/>
      <c r="AM251" s="31"/>
      <c r="AN251" s="31"/>
      <c r="AO251" s="31"/>
      <c r="AP251" s="31"/>
      <c r="AQ251" s="31"/>
      <c r="AR251" s="31"/>
    </row>
    <row r="252" spans="2:49" ht="13.5" customHeight="1">
      <c r="B252" s="31"/>
      <c r="C252" s="77" t="s">
        <v>115</v>
      </c>
      <c r="D252" s="563">
        <v>0</v>
      </c>
      <c r="E252" s="563">
        <v>0</v>
      </c>
      <c r="F252" s="563">
        <v>0</v>
      </c>
      <c r="G252" s="563">
        <v>0</v>
      </c>
      <c r="H252" s="563">
        <v>0</v>
      </c>
      <c r="I252" s="563">
        <v>0</v>
      </c>
      <c r="J252" s="563">
        <v>0</v>
      </c>
      <c r="K252" s="563">
        <v>0</v>
      </c>
      <c r="L252" s="563">
        <v>0</v>
      </c>
      <c r="M252" s="563">
        <v>0</v>
      </c>
      <c r="N252" s="563">
        <v>0</v>
      </c>
      <c r="O252" s="563">
        <v>0</v>
      </c>
      <c r="P252" s="563">
        <v>0</v>
      </c>
      <c r="Q252" s="563">
        <v>0</v>
      </c>
      <c r="R252" s="563">
        <v>0</v>
      </c>
      <c r="S252" s="563">
        <v>0</v>
      </c>
      <c r="T252" s="563">
        <v>0</v>
      </c>
      <c r="U252" s="563">
        <v>0</v>
      </c>
      <c r="V252" s="563">
        <v>0</v>
      </c>
      <c r="W252" s="562">
        <v>0</v>
      </c>
      <c r="X252" s="562">
        <f>SUM(D246:Y246,D252:W252)</f>
        <v>0</v>
      </c>
      <c r="Y252" s="31"/>
      <c r="Z252" s="94"/>
      <c r="AA252" s="94">
        <f>+AV246</f>
        <v>0</v>
      </c>
      <c r="AB252" s="31"/>
      <c r="AC252" s="31"/>
      <c r="AD252" s="31"/>
      <c r="AE252" s="31"/>
      <c r="AF252" s="31"/>
      <c r="AG252" s="31"/>
      <c r="AH252" s="31"/>
      <c r="AI252" s="31"/>
      <c r="AJ252" s="31"/>
      <c r="AK252" s="31"/>
      <c r="AL252" s="31"/>
      <c r="AM252" s="31"/>
      <c r="AN252" s="31"/>
      <c r="AO252" s="31"/>
      <c r="AP252" s="31"/>
      <c r="AQ252" s="31"/>
      <c r="AR252" s="31"/>
    </row>
    <row r="253" spans="2:49" ht="13.5" customHeight="1">
      <c r="B253" s="31"/>
      <c r="C253" s="77" t="s">
        <v>116</v>
      </c>
      <c r="D253" s="562">
        <v>0</v>
      </c>
      <c r="E253" s="562">
        <v>0</v>
      </c>
      <c r="F253" s="562">
        <v>0</v>
      </c>
      <c r="G253" s="562">
        <v>0</v>
      </c>
      <c r="H253" s="562">
        <v>0</v>
      </c>
      <c r="I253" s="562">
        <v>0</v>
      </c>
      <c r="J253" s="562">
        <v>0</v>
      </c>
      <c r="K253" s="562">
        <v>0</v>
      </c>
      <c r="L253" s="562">
        <v>0</v>
      </c>
      <c r="M253" s="562">
        <v>0</v>
      </c>
      <c r="N253" s="562">
        <v>0</v>
      </c>
      <c r="O253" s="562">
        <v>0</v>
      </c>
      <c r="P253" s="562">
        <v>0</v>
      </c>
      <c r="Q253" s="563">
        <v>0</v>
      </c>
      <c r="R253" s="563">
        <v>0</v>
      </c>
      <c r="S253" s="563">
        <v>0</v>
      </c>
      <c r="T253" s="563">
        <v>0</v>
      </c>
      <c r="U253" s="563">
        <v>0</v>
      </c>
      <c r="V253" s="563">
        <v>0</v>
      </c>
      <c r="W253" s="562">
        <v>0</v>
      </c>
      <c r="X253" s="562">
        <f>SUM(D247:Y247,D253:W253)</f>
        <v>0</v>
      </c>
      <c r="Y253" s="31"/>
      <c r="Z253" s="94"/>
      <c r="AA253" s="94">
        <f>+AV247</f>
        <v>0</v>
      </c>
      <c r="AB253" s="31"/>
      <c r="AC253" s="31"/>
      <c r="AD253" s="31"/>
      <c r="AE253" s="31"/>
      <c r="AF253" s="31"/>
      <c r="AG253" s="31"/>
      <c r="AH253" s="31"/>
      <c r="AI253" s="31"/>
      <c r="AJ253" s="31"/>
      <c r="AK253" s="31"/>
      <c r="AL253" s="31"/>
      <c r="AM253" s="31"/>
      <c r="AN253" s="31"/>
      <c r="AO253" s="31"/>
      <c r="AP253" s="31"/>
      <c r="AQ253" s="31"/>
      <c r="AR253" s="31"/>
    </row>
    <row r="254" spans="2:49" ht="13.5" customHeight="1">
      <c r="B254" s="31"/>
      <c r="C254" s="79" t="s">
        <v>107</v>
      </c>
      <c r="D254" s="564">
        <v>0</v>
      </c>
      <c r="E254" s="564">
        <v>0</v>
      </c>
      <c r="F254" s="564">
        <v>0</v>
      </c>
      <c r="G254" s="564">
        <v>0</v>
      </c>
      <c r="H254" s="564">
        <v>0</v>
      </c>
      <c r="I254" s="564">
        <v>0</v>
      </c>
      <c r="J254" s="564">
        <v>0</v>
      </c>
      <c r="K254" s="564">
        <v>0</v>
      </c>
      <c r="L254" s="564">
        <v>0</v>
      </c>
      <c r="M254" s="564">
        <v>0</v>
      </c>
      <c r="N254" s="564">
        <v>0</v>
      </c>
      <c r="O254" s="564">
        <v>0</v>
      </c>
      <c r="P254" s="564">
        <v>0</v>
      </c>
      <c r="Q254" s="564">
        <v>0</v>
      </c>
      <c r="R254" s="564">
        <v>0</v>
      </c>
      <c r="S254" s="564">
        <v>0</v>
      </c>
      <c r="T254" s="564">
        <v>0</v>
      </c>
      <c r="U254" s="564">
        <v>0</v>
      </c>
      <c r="V254" s="564">
        <v>0</v>
      </c>
      <c r="W254" s="564">
        <v>0</v>
      </c>
      <c r="X254" s="564">
        <f>SUM(D248:Y248,D254:W254)</f>
        <v>0</v>
      </c>
      <c r="Y254" s="31"/>
      <c r="Z254" s="94"/>
      <c r="AA254" s="94">
        <f>+AV248</f>
        <v>0</v>
      </c>
      <c r="AB254" s="31"/>
      <c r="AC254" s="31"/>
      <c r="AD254" s="31"/>
      <c r="AE254" s="31"/>
      <c r="AF254" s="31"/>
      <c r="AG254" s="31"/>
      <c r="AH254" s="31"/>
      <c r="AI254" s="31"/>
      <c r="AJ254" s="31"/>
      <c r="AK254" s="31"/>
      <c r="AL254" s="31"/>
      <c r="AM254" s="31"/>
      <c r="AN254" s="31"/>
      <c r="AO254" s="31"/>
      <c r="AP254" s="31"/>
      <c r="AQ254" s="31"/>
      <c r="AR254" s="31"/>
    </row>
    <row r="255" spans="2:49" ht="10.7" customHeight="1">
      <c r="B255" s="31"/>
      <c r="C255" s="31"/>
      <c r="D255" s="50"/>
      <c r="E255" s="50"/>
      <c r="F255" s="50"/>
      <c r="G255" s="50"/>
      <c r="H255" s="50"/>
      <c r="I255" s="50"/>
      <c r="J255" s="50"/>
      <c r="K255" s="50"/>
      <c r="L255" s="50"/>
      <c r="M255" s="50"/>
      <c r="N255" s="50"/>
      <c r="O255" s="50"/>
      <c r="P255" s="50"/>
      <c r="Q255" s="50"/>
      <c r="R255" s="50"/>
      <c r="S255" s="50"/>
      <c r="T255" s="50"/>
      <c r="U255" s="50"/>
      <c r="V255" s="50"/>
      <c r="W255" s="50"/>
      <c r="X255" s="50"/>
      <c r="Y255" s="31"/>
      <c r="Z255" s="31"/>
      <c r="AA255" s="31"/>
      <c r="AB255" s="31"/>
      <c r="AC255" s="31"/>
      <c r="AD255" s="31"/>
      <c r="AE255" s="31"/>
      <c r="AF255" s="31"/>
      <c r="AG255" s="31"/>
      <c r="AH255" s="31"/>
      <c r="AI255" s="31"/>
      <c r="AJ255" s="31"/>
      <c r="AK255" s="31"/>
      <c r="AL255" s="31"/>
      <c r="AM255" s="31"/>
      <c r="AN255" s="31"/>
      <c r="AO255" s="31"/>
      <c r="AP255" s="31"/>
      <c r="AQ255" s="31"/>
      <c r="AR255" s="31"/>
    </row>
    <row r="256" spans="2:49" ht="17.25">
      <c r="B256" s="31"/>
      <c r="C256" s="32" t="s">
        <v>261</v>
      </c>
      <c r="D256" s="50"/>
      <c r="E256" s="50"/>
      <c r="F256" s="50"/>
      <c r="G256" s="50"/>
      <c r="H256" s="50"/>
      <c r="I256" s="50"/>
      <c r="J256" s="50"/>
      <c r="K256" s="50"/>
      <c r="L256" s="50"/>
      <c r="M256" s="50"/>
      <c r="N256" s="50"/>
      <c r="O256" s="50"/>
      <c r="P256" s="50"/>
      <c r="Q256" s="50"/>
      <c r="R256" s="50"/>
      <c r="S256" s="50"/>
      <c r="T256" s="50"/>
      <c r="U256" s="50"/>
      <c r="V256" s="50"/>
      <c r="W256" s="29" t="s">
        <v>157</v>
      </c>
      <c r="X256" s="50"/>
      <c r="Y256" s="31"/>
      <c r="Z256" s="31"/>
      <c r="AA256" s="31"/>
      <c r="AB256" s="31"/>
      <c r="AC256" s="31"/>
      <c r="AD256" s="31"/>
      <c r="AE256" s="31"/>
      <c r="AF256" s="31"/>
      <c r="AG256" s="31"/>
      <c r="AH256" s="31"/>
      <c r="AI256" s="31"/>
      <c r="AJ256" s="31"/>
      <c r="AK256" s="31"/>
      <c r="AL256" s="31"/>
      <c r="AM256" s="31"/>
      <c r="AN256" s="31"/>
      <c r="AO256" s="31"/>
      <c r="AP256" s="31"/>
      <c r="AQ256" s="31"/>
      <c r="AR256" s="31"/>
    </row>
    <row r="257" spans="2:49">
      <c r="B257" s="31"/>
      <c r="C257" s="47"/>
      <c r="D257" s="596">
        <f t="array" ref="D257:AS258">+TRANSPOSE('入力 _県内外'!$B$6:$C$47)</f>
        <v>1</v>
      </c>
      <c r="E257" s="596">
        <v>2</v>
      </c>
      <c r="F257" s="596">
        <v>3</v>
      </c>
      <c r="G257" s="596">
        <v>4</v>
      </c>
      <c r="H257" s="596">
        <v>5</v>
      </c>
      <c r="I257" s="596">
        <v>6</v>
      </c>
      <c r="J257" s="596">
        <v>7</v>
      </c>
      <c r="K257" s="596">
        <v>8</v>
      </c>
      <c r="L257" s="596">
        <v>9</v>
      </c>
      <c r="M257" s="596">
        <v>10</v>
      </c>
      <c r="N257" s="596">
        <v>11</v>
      </c>
      <c r="O257" s="596">
        <v>12</v>
      </c>
      <c r="P257" s="596">
        <v>13</v>
      </c>
      <c r="Q257" s="596">
        <v>14</v>
      </c>
      <c r="R257" s="596">
        <v>15</v>
      </c>
      <c r="S257" s="596">
        <v>16</v>
      </c>
      <c r="T257" s="596">
        <v>17</v>
      </c>
      <c r="U257" s="596">
        <v>18</v>
      </c>
      <c r="V257" s="596">
        <v>19</v>
      </c>
      <c r="W257" s="596">
        <v>20</v>
      </c>
      <c r="X257" s="596">
        <v>21</v>
      </c>
      <c r="Y257" s="596">
        <v>22</v>
      </c>
      <c r="Z257" s="596">
        <v>23</v>
      </c>
      <c r="AA257" s="596">
        <v>24</v>
      </c>
      <c r="AB257" s="596">
        <v>25</v>
      </c>
      <c r="AC257" s="596">
        <v>26</v>
      </c>
      <c r="AD257" s="596">
        <v>27</v>
      </c>
      <c r="AE257" s="596">
        <v>28</v>
      </c>
      <c r="AF257" s="596">
        <v>29</v>
      </c>
      <c r="AG257" s="596">
        <v>30</v>
      </c>
      <c r="AH257" s="596">
        <v>31</v>
      </c>
      <c r="AI257" s="596">
        <v>32</v>
      </c>
      <c r="AJ257" s="596">
        <v>33</v>
      </c>
      <c r="AK257" s="596">
        <v>34</v>
      </c>
      <c r="AL257" s="596">
        <v>35</v>
      </c>
      <c r="AM257" s="596">
        <v>36</v>
      </c>
      <c r="AN257" s="596">
        <v>37</v>
      </c>
      <c r="AO257" s="596">
        <v>38</v>
      </c>
      <c r="AP257" s="596">
        <v>39</v>
      </c>
      <c r="AQ257" s="596">
        <v>40</v>
      </c>
      <c r="AR257" s="596">
        <v>41</v>
      </c>
      <c r="AS257" s="596">
        <v>42</v>
      </c>
      <c r="AT257" s="94" t="s">
        <v>586</v>
      </c>
      <c r="AU257" s="94"/>
      <c r="AV257" s="47"/>
      <c r="AW257" s="94" t="s">
        <v>586</v>
      </c>
    </row>
    <row r="258" spans="2:49" ht="54">
      <c r="B258" s="31"/>
      <c r="C258" s="73" t="s">
        <v>56</v>
      </c>
      <c r="D258" s="546" t="str">
        <v>農業　　　　　</v>
      </c>
      <c r="E258" s="546" t="str">
        <v>林業　　　　　</v>
      </c>
      <c r="F258" s="546" t="str">
        <v>漁業　　　　</v>
      </c>
      <c r="G258" s="546" t="str">
        <v>鉱業</v>
      </c>
      <c r="H258" s="546" t="str">
        <v>飲食料品　　　　　　　</v>
      </c>
      <c r="I258" s="546" t="str">
        <v>繊維製品　</v>
      </c>
      <c r="J258" s="546" t="str">
        <v>パルプ・紙・木製品</v>
      </c>
      <c r="K258" s="546" t="str">
        <v>化学製品  　　　  　</v>
      </c>
      <c r="L258" s="546" t="str">
        <v>石油・石炭製品　　　</v>
      </c>
      <c r="M258" s="546" t="str">
        <v>プラスチック・ゴム</v>
      </c>
      <c r="N258" s="546" t="str">
        <v>窯業・土石製品　　</v>
      </c>
      <c r="O258" s="546" t="str">
        <v>鉄鋼　　　　　　　　</v>
      </c>
      <c r="P258" s="546" t="str">
        <v>非鉄金属　　　　　　</v>
      </c>
      <c r="Q258" s="546" t="str">
        <v>金属製品　　　　　　</v>
      </c>
      <c r="R258" s="546" t="str">
        <v>はん用機械</v>
      </c>
      <c r="S258" s="546" t="str">
        <v>生産用機械</v>
      </c>
      <c r="T258" s="546" t="str">
        <v>業務用機械</v>
      </c>
      <c r="U258" s="546" t="str">
        <v>電子部品</v>
      </c>
      <c r="V258" s="546" t="str">
        <v>電気機械　　　　　　</v>
      </c>
      <c r="W258" s="546" t="str">
        <v>情報・通信機器</v>
      </c>
      <c r="X258" s="546" t="str">
        <v>輸送機械  　　　　　</v>
      </c>
      <c r="Y258" s="546" t="str">
        <v>その他の製造工業製品</v>
      </c>
      <c r="Z258" s="546" t="str">
        <v>建設　　　　　　　　</v>
      </c>
      <c r="AA258" s="546" t="str">
        <v>電力・ガス・熱供給</v>
      </c>
      <c r="AB258" s="546" t="str">
        <v>水道</v>
      </c>
      <c r="AC258" s="546" t="str">
        <v>廃棄物処理</v>
      </c>
      <c r="AD258" s="546" t="str">
        <v>商業　　　　　　　　</v>
      </c>
      <c r="AE258" s="546" t="str">
        <v>金融・保険　　　　　</v>
      </c>
      <c r="AF258" s="546" t="str">
        <v>不動産　　　　　　　</v>
      </c>
      <c r="AG258" s="546" t="str">
        <v>運輸・郵便　　　</v>
      </c>
      <c r="AH258" s="546" t="str">
        <v>情報通信</v>
      </c>
      <c r="AI258" s="546" t="str">
        <v>公務　　　　　　　　</v>
      </c>
      <c r="AJ258" s="546" t="str">
        <v>教育・研究　　　　　</v>
      </c>
      <c r="AK258" s="546" t="str">
        <v>医療・福祉</v>
      </c>
      <c r="AL258" s="546" t="str">
        <v>その他の非営利団体サービス</v>
      </c>
      <c r="AM258" s="546" t="str">
        <v>対事業所サービス</v>
      </c>
      <c r="AN258" s="546" t="str">
        <v>宿泊業</v>
      </c>
      <c r="AO258" s="546" t="str">
        <v>飲食サービス</v>
      </c>
      <c r="AP258" s="546" t="str">
        <v>娯楽サービス</v>
      </c>
      <c r="AQ258" s="546" t="str">
        <v>対個人サービス</v>
      </c>
      <c r="AR258" s="546" t="str">
        <v>事務用品</v>
      </c>
      <c r="AS258" s="546" t="str">
        <v>分類不明</v>
      </c>
      <c r="AT258" s="94" t="s">
        <v>586</v>
      </c>
      <c r="AU258" s="94"/>
      <c r="AV258" s="30" t="s">
        <v>90</v>
      </c>
      <c r="AW258" s="94" t="s">
        <v>586</v>
      </c>
    </row>
    <row r="259" spans="2:49" ht="12.95" customHeight="1">
      <c r="B259" s="31"/>
      <c r="C259" s="74" t="s">
        <v>114</v>
      </c>
      <c r="D259" s="568">
        <f t="shared" ref="D259:S261" si="46">D74+D192</f>
        <v>0</v>
      </c>
      <c r="E259" s="568">
        <f t="shared" si="46"/>
        <v>0</v>
      </c>
      <c r="F259" s="568">
        <f t="shared" si="46"/>
        <v>0</v>
      </c>
      <c r="G259" s="568">
        <f t="shared" si="46"/>
        <v>0</v>
      </c>
      <c r="H259" s="568">
        <f t="shared" si="46"/>
        <v>0</v>
      </c>
      <c r="I259" s="568">
        <f t="shared" si="46"/>
        <v>0</v>
      </c>
      <c r="J259" s="568">
        <f t="shared" si="46"/>
        <v>0</v>
      </c>
      <c r="K259" s="568">
        <f t="shared" si="46"/>
        <v>0</v>
      </c>
      <c r="L259" s="568">
        <f t="shared" si="46"/>
        <v>0</v>
      </c>
      <c r="M259" s="568">
        <f t="shared" si="46"/>
        <v>0</v>
      </c>
      <c r="N259" s="568">
        <f t="shared" si="46"/>
        <v>0</v>
      </c>
      <c r="O259" s="568">
        <f t="shared" si="46"/>
        <v>0</v>
      </c>
      <c r="P259" s="568">
        <f t="shared" si="46"/>
        <v>0</v>
      </c>
      <c r="Q259" s="574">
        <f t="shared" si="46"/>
        <v>0</v>
      </c>
      <c r="R259" s="574">
        <f t="shared" si="46"/>
        <v>0</v>
      </c>
      <c r="S259" s="574">
        <f t="shared" si="46"/>
        <v>0</v>
      </c>
      <c r="T259" s="574">
        <f t="shared" ref="E259:AS261" si="47">T74+T192</f>
        <v>0</v>
      </c>
      <c r="U259" s="574">
        <f t="shared" si="47"/>
        <v>0</v>
      </c>
      <c r="V259" s="574">
        <f t="shared" si="47"/>
        <v>0</v>
      </c>
      <c r="W259" s="568">
        <f t="shared" si="47"/>
        <v>0</v>
      </c>
      <c r="X259" s="568">
        <f t="shared" si="47"/>
        <v>0</v>
      </c>
      <c r="Y259" s="568">
        <f t="shared" si="47"/>
        <v>0</v>
      </c>
      <c r="Z259" s="568">
        <f t="shared" si="47"/>
        <v>0</v>
      </c>
      <c r="AA259" s="568">
        <f t="shared" si="47"/>
        <v>0</v>
      </c>
      <c r="AB259" s="568">
        <f t="shared" si="47"/>
        <v>0</v>
      </c>
      <c r="AC259" s="568">
        <f t="shared" si="47"/>
        <v>0</v>
      </c>
      <c r="AD259" s="568">
        <f t="shared" si="47"/>
        <v>0</v>
      </c>
      <c r="AE259" s="568">
        <f t="shared" si="47"/>
        <v>0</v>
      </c>
      <c r="AF259" s="568">
        <f t="shared" si="47"/>
        <v>0</v>
      </c>
      <c r="AG259" s="568">
        <f t="shared" si="47"/>
        <v>0</v>
      </c>
      <c r="AH259" s="568">
        <f t="shared" si="47"/>
        <v>0</v>
      </c>
      <c r="AI259" s="568">
        <f t="shared" si="47"/>
        <v>0</v>
      </c>
      <c r="AJ259" s="568">
        <f t="shared" si="47"/>
        <v>0</v>
      </c>
      <c r="AK259" s="568">
        <f t="shared" si="47"/>
        <v>0</v>
      </c>
      <c r="AL259" s="568">
        <f t="shared" si="47"/>
        <v>0</v>
      </c>
      <c r="AM259" s="568">
        <f t="shared" si="47"/>
        <v>0</v>
      </c>
      <c r="AN259" s="568">
        <f t="shared" si="47"/>
        <v>0</v>
      </c>
      <c r="AO259" s="568">
        <f t="shared" si="47"/>
        <v>0</v>
      </c>
      <c r="AP259" s="568">
        <f t="shared" si="47"/>
        <v>0</v>
      </c>
      <c r="AQ259" s="568">
        <f t="shared" si="47"/>
        <v>0</v>
      </c>
      <c r="AR259" s="568">
        <f t="shared" si="47"/>
        <v>0</v>
      </c>
      <c r="AS259" s="568">
        <f t="shared" si="47"/>
        <v>0</v>
      </c>
      <c r="AV259" s="569">
        <f>+SUM(D259:AS259)-X265</f>
        <v>0</v>
      </c>
    </row>
    <row r="260" spans="2:49" ht="12.95" customHeight="1">
      <c r="B260" s="31"/>
      <c r="C260" s="77" t="s">
        <v>115</v>
      </c>
      <c r="D260" s="562">
        <f t="shared" si="46"/>
        <v>0</v>
      </c>
      <c r="E260" s="562">
        <f t="shared" si="47"/>
        <v>0</v>
      </c>
      <c r="F260" s="562">
        <f t="shared" si="47"/>
        <v>0</v>
      </c>
      <c r="G260" s="562">
        <f t="shared" si="47"/>
        <v>0</v>
      </c>
      <c r="H260" s="562">
        <f t="shared" si="47"/>
        <v>0</v>
      </c>
      <c r="I260" s="562">
        <f t="shared" si="47"/>
        <v>0</v>
      </c>
      <c r="J260" s="562">
        <f t="shared" si="47"/>
        <v>0</v>
      </c>
      <c r="K260" s="562">
        <f t="shared" si="47"/>
        <v>0</v>
      </c>
      <c r="L260" s="562">
        <f t="shared" si="47"/>
        <v>0</v>
      </c>
      <c r="M260" s="562">
        <f t="shared" si="47"/>
        <v>0</v>
      </c>
      <c r="N260" s="562">
        <f t="shared" si="47"/>
        <v>0</v>
      </c>
      <c r="O260" s="562">
        <f t="shared" si="47"/>
        <v>0</v>
      </c>
      <c r="P260" s="562">
        <f t="shared" si="47"/>
        <v>0</v>
      </c>
      <c r="Q260" s="563">
        <f t="shared" si="47"/>
        <v>0</v>
      </c>
      <c r="R260" s="563">
        <f t="shared" si="47"/>
        <v>0</v>
      </c>
      <c r="S260" s="563">
        <f t="shared" si="47"/>
        <v>0</v>
      </c>
      <c r="T260" s="563">
        <f t="shared" si="47"/>
        <v>0</v>
      </c>
      <c r="U260" s="563">
        <f t="shared" si="47"/>
        <v>0</v>
      </c>
      <c r="V260" s="563">
        <f t="shared" si="47"/>
        <v>0</v>
      </c>
      <c r="W260" s="562">
        <f t="shared" si="47"/>
        <v>0</v>
      </c>
      <c r="X260" s="562">
        <f t="shared" si="47"/>
        <v>0</v>
      </c>
      <c r="Y260" s="562">
        <f t="shared" si="47"/>
        <v>0</v>
      </c>
      <c r="Z260" s="562">
        <f t="shared" si="47"/>
        <v>0</v>
      </c>
      <c r="AA260" s="562">
        <f t="shared" si="47"/>
        <v>0</v>
      </c>
      <c r="AB260" s="562">
        <f t="shared" si="47"/>
        <v>0</v>
      </c>
      <c r="AC260" s="562">
        <f t="shared" si="47"/>
        <v>0</v>
      </c>
      <c r="AD260" s="562">
        <f t="shared" si="47"/>
        <v>0</v>
      </c>
      <c r="AE260" s="562">
        <f t="shared" si="47"/>
        <v>0</v>
      </c>
      <c r="AF260" s="562">
        <f t="shared" si="47"/>
        <v>0</v>
      </c>
      <c r="AG260" s="562">
        <f t="shared" si="47"/>
        <v>0</v>
      </c>
      <c r="AH260" s="562">
        <f t="shared" si="47"/>
        <v>0</v>
      </c>
      <c r="AI260" s="562">
        <f t="shared" si="47"/>
        <v>0</v>
      </c>
      <c r="AJ260" s="562">
        <f t="shared" si="47"/>
        <v>0</v>
      </c>
      <c r="AK260" s="562">
        <f t="shared" si="47"/>
        <v>0</v>
      </c>
      <c r="AL260" s="562">
        <f t="shared" si="47"/>
        <v>0</v>
      </c>
      <c r="AM260" s="562">
        <f t="shared" si="47"/>
        <v>0</v>
      </c>
      <c r="AN260" s="562">
        <f t="shared" si="47"/>
        <v>0</v>
      </c>
      <c r="AO260" s="562">
        <f t="shared" si="47"/>
        <v>0</v>
      </c>
      <c r="AP260" s="562">
        <f t="shared" si="47"/>
        <v>0</v>
      </c>
      <c r="AQ260" s="562">
        <f t="shared" si="47"/>
        <v>0</v>
      </c>
      <c r="AR260" s="562">
        <f t="shared" si="47"/>
        <v>0</v>
      </c>
      <c r="AS260" s="562">
        <f t="shared" si="47"/>
        <v>0</v>
      </c>
      <c r="AV260" s="569">
        <f t="shared" ref="AV260:AV262" si="48">+SUM(D260:AS260)-X266</f>
        <v>0</v>
      </c>
    </row>
    <row r="261" spans="2:49" ht="12.95" customHeight="1">
      <c r="B261" s="31"/>
      <c r="C261" s="77" t="s">
        <v>116</v>
      </c>
      <c r="D261" s="562">
        <f t="shared" si="46"/>
        <v>0</v>
      </c>
      <c r="E261" s="562">
        <f t="shared" si="47"/>
        <v>0</v>
      </c>
      <c r="F261" s="562">
        <f t="shared" si="47"/>
        <v>0</v>
      </c>
      <c r="G261" s="562">
        <f t="shared" si="47"/>
        <v>0</v>
      </c>
      <c r="H261" s="562">
        <f t="shared" si="47"/>
        <v>0</v>
      </c>
      <c r="I261" s="562">
        <f t="shared" si="47"/>
        <v>0</v>
      </c>
      <c r="J261" s="562">
        <f t="shared" si="47"/>
        <v>0</v>
      </c>
      <c r="K261" s="562">
        <f t="shared" si="47"/>
        <v>0</v>
      </c>
      <c r="L261" s="562">
        <f t="shared" si="47"/>
        <v>0</v>
      </c>
      <c r="M261" s="562">
        <f t="shared" si="47"/>
        <v>0</v>
      </c>
      <c r="N261" s="562">
        <f t="shared" si="47"/>
        <v>0</v>
      </c>
      <c r="O261" s="562">
        <f t="shared" si="47"/>
        <v>0</v>
      </c>
      <c r="P261" s="562">
        <f t="shared" si="47"/>
        <v>0</v>
      </c>
      <c r="Q261" s="563">
        <f t="shared" si="47"/>
        <v>0</v>
      </c>
      <c r="R261" s="563">
        <f t="shared" si="47"/>
        <v>0</v>
      </c>
      <c r="S261" s="563">
        <f t="shared" si="47"/>
        <v>0</v>
      </c>
      <c r="T261" s="563">
        <f t="shared" si="47"/>
        <v>0</v>
      </c>
      <c r="U261" s="563">
        <f t="shared" si="47"/>
        <v>0</v>
      </c>
      <c r="V261" s="563">
        <f t="shared" si="47"/>
        <v>0</v>
      </c>
      <c r="W261" s="562">
        <f t="shared" si="47"/>
        <v>0</v>
      </c>
      <c r="X261" s="562">
        <f t="shared" si="47"/>
        <v>0</v>
      </c>
      <c r="Y261" s="562">
        <f t="shared" si="47"/>
        <v>0</v>
      </c>
      <c r="Z261" s="562">
        <f t="shared" si="47"/>
        <v>0</v>
      </c>
      <c r="AA261" s="562">
        <f t="shared" si="47"/>
        <v>0</v>
      </c>
      <c r="AB261" s="562">
        <f t="shared" si="47"/>
        <v>0</v>
      </c>
      <c r="AC261" s="562">
        <f t="shared" si="47"/>
        <v>0</v>
      </c>
      <c r="AD261" s="562">
        <f t="shared" si="47"/>
        <v>0</v>
      </c>
      <c r="AE261" s="562">
        <f t="shared" si="47"/>
        <v>0</v>
      </c>
      <c r="AF261" s="562">
        <f t="shared" si="47"/>
        <v>0</v>
      </c>
      <c r="AG261" s="562">
        <f t="shared" si="47"/>
        <v>0</v>
      </c>
      <c r="AH261" s="562">
        <f t="shared" si="47"/>
        <v>0</v>
      </c>
      <c r="AI261" s="562">
        <f t="shared" si="47"/>
        <v>0</v>
      </c>
      <c r="AJ261" s="562">
        <f t="shared" si="47"/>
        <v>0</v>
      </c>
      <c r="AK261" s="562">
        <f t="shared" si="47"/>
        <v>0</v>
      </c>
      <c r="AL261" s="562">
        <f t="shared" si="47"/>
        <v>0</v>
      </c>
      <c r="AM261" s="562">
        <f t="shared" si="47"/>
        <v>0</v>
      </c>
      <c r="AN261" s="562">
        <f t="shared" si="47"/>
        <v>0</v>
      </c>
      <c r="AO261" s="562">
        <f t="shared" si="47"/>
        <v>0</v>
      </c>
      <c r="AP261" s="562">
        <f t="shared" si="47"/>
        <v>0</v>
      </c>
      <c r="AQ261" s="562">
        <f t="shared" si="47"/>
        <v>0</v>
      </c>
      <c r="AR261" s="562">
        <f t="shared" si="47"/>
        <v>0</v>
      </c>
      <c r="AS261" s="562">
        <f t="shared" si="47"/>
        <v>0</v>
      </c>
      <c r="AV261" s="569">
        <f t="shared" si="48"/>
        <v>0</v>
      </c>
    </row>
    <row r="262" spans="2:49" ht="12.95" customHeight="1">
      <c r="B262" s="31"/>
      <c r="C262" s="77" t="s">
        <v>107</v>
      </c>
      <c r="D262" s="562">
        <f t="shared" ref="D262" si="49">SUM(D259:D261)</f>
        <v>0</v>
      </c>
      <c r="E262" s="562">
        <f t="shared" ref="E262:AS262" si="50">SUM(E259:E261)</f>
        <v>0</v>
      </c>
      <c r="F262" s="562">
        <f t="shared" si="50"/>
        <v>0</v>
      </c>
      <c r="G262" s="562">
        <f t="shared" si="50"/>
        <v>0</v>
      </c>
      <c r="H262" s="562">
        <f t="shared" si="50"/>
        <v>0</v>
      </c>
      <c r="I262" s="562">
        <f t="shared" si="50"/>
        <v>0</v>
      </c>
      <c r="J262" s="562">
        <f t="shared" si="50"/>
        <v>0</v>
      </c>
      <c r="K262" s="562">
        <f t="shared" si="50"/>
        <v>0</v>
      </c>
      <c r="L262" s="562">
        <f t="shared" si="50"/>
        <v>0</v>
      </c>
      <c r="M262" s="562">
        <f t="shared" si="50"/>
        <v>0</v>
      </c>
      <c r="N262" s="562">
        <f t="shared" si="50"/>
        <v>0</v>
      </c>
      <c r="O262" s="562">
        <f t="shared" si="50"/>
        <v>0</v>
      </c>
      <c r="P262" s="562">
        <f t="shared" si="50"/>
        <v>0</v>
      </c>
      <c r="Q262" s="563">
        <f t="shared" si="50"/>
        <v>0</v>
      </c>
      <c r="R262" s="563">
        <f t="shared" si="50"/>
        <v>0</v>
      </c>
      <c r="S262" s="563">
        <f t="shared" si="50"/>
        <v>0</v>
      </c>
      <c r="T262" s="563">
        <f t="shared" si="50"/>
        <v>0</v>
      </c>
      <c r="U262" s="563">
        <f t="shared" si="50"/>
        <v>0</v>
      </c>
      <c r="V262" s="563">
        <f t="shared" si="50"/>
        <v>0</v>
      </c>
      <c r="W262" s="562">
        <f t="shared" si="50"/>
        <v>0</v>
      </c>
      <c r="X262" s="564">
        <f t="shared" si="50"/>
        <v>0</v>
      </c>
      <c r="Y262" s="564">
        <f t="shared" si="50"/>
        <v>0</v>
      </c>
      <c r="Z262" s="564">
        <f t="shared" si="50"/>
        <v>0</v>
      </c>
      <c r="AA262" s="564">
        <f t="shared" si="50"/>
        <v>0</v>
      </c>
      <c r="AB262" s="564">
        <f t="shared" si="50"/>
        <v>0</v>
      </c>
      <c r="AC262" s="564">
        <f t="shared" si="50"/>
        <v>0</v>
      </c>
      <c r="AD262" s="564">
        <f t="shared" si="50"/>
        <v>0</v>
      </c>
      <c r="AE262" s="564">
        <f t="shared" si="50"/>
        <v>0</v>
      </c>
      <c r="AF262" s="564">
        <f t="shared" si="50"/>
        <v>0</v>
      </c>
      <c r="AG262" s="564">
        <f t="shared" si="50"/>
        <v>0</v>
      </c>
      <c r="AH262" s="564">
        <f t="shared" si="50"/>
        <v>0</v>
      </c>
      <c r="AI262" s="564">
        <f t="shared" si="50"/>
        <v>0</v>
      </c>
      <c r="AJ262" s="564">
        <f t="shared" si="50"/>
        <v>0</v>
      </c>
      <c r="AK262" s="564">
        <f t="shared" si="50"/>
        <v>0</v>
      </c>
      <c r="AL262" s="564">
        <f t="shared" si="50"/>
        <v>0</v>
      </c>
      <c r="AM262" s="564">
        <f t="shared" si="50"/>
        <v>0</v>
      </c>
      <c r="AN262" s="564">
        <f t="shared" si="50"/>
        <v>0</v>
      </c>
      <c r="AO262" s="564">
        <f t="shared" si="50"/>
        <v>0</v>
      </c>
      <c r="AP262" s="564">
        <f t="shared" si="50"/>
        <v>0</v>
      </c>
      <c r="AQ262" s="564">
        <f t="shared" si="50"/>
        <v>0</v>
      </c>
      <c r="AR262" s="564">
        <f t="shared" si="50"/>
        <v>0</v>
      </c>
      <c r="AS262" s="564">
        <f t="shared" si="50"/>
        <v>0</v>
      </c>
      <c r="AV262" s="569">
        <f t="shared" si="48"/>
        <v>0</v>
      </c>
    </row>
    <row r="263" spans="2:49">
      <c r="B263" s="31"/>
      <c r="C263" s="47"/>
      <c r="D263" s="545">
        <f t="array" ref="D263:W264">+Z257:AS258</f>
        <v>23</v>
      </c>
      <c r="E263" s="545">
        <v>24</v>
      </c>
      <c r="F263" s="545">
        <v>25</v>
      </c>
      <c r="G263" s="545">
        <v>26</v>
      </c>
      <c r="H263" s="545">
        <v>27</v>
      </c>
      <c r="I263" s="545">
        <v>28</v>
      </c>
      <c r="J263" s="545">
        <v>29</v>
      </c>
      <c r="K263" s="545">
        <v>30</v>
      </c>
      <c r="L263" s="545">
        <v>31</v>
      </c>
      <c r="M263" s="545">
        <v>32</v>
      </c>
      <c r="N263" s="545">
        <v>33</v>
      </c>
      <c r="O263" s="545">
        <v>34</v>
      </c>
      <c r="P263" s="545">
        <v>35</v>
      </c>
      <c r="Q263" s="545">
        <v>36</v>
      </c>
      <c r="R263" s="545">
        <v>37</v>
      </c>
      <c r="S263" s="545">
        <v>38</v>
      </c>
      <c r="T263" s="545">
        <v>39</v>
      </c>
      <c r="U263" s="545">
        <v>40</v>
      </c>
      <c r="V263" s="545">
        <v>41</v>
      </c>
      <c r="W263" s="545">
        <v>42</v>
      </c>
      <c r="X263" s="545"/>
      <c r="Y263" s="31"/>
      <c r="Z263" s="94"/>
      <c r="AA263" s="94" t="s">
        <v>674</v>
      </c>
      <c r="AB263" s="31"/>
      <c r="AC263" s="31"/>
      <c r="AD263" s="31"/>
      <c r="AE263" s="31"/>
      <c r="AF263" s="31"/>
      <c r="AG263" s="31"/>
      <c r="AH263" s="31"/>
      <c r="AI263" s="31"/>
      <c r="AJ263" s="31"/>
      <c r="AK263" s="31"/>
      <c r="AL263" s="31"/>
      <c r="AM263" s="31"/>
      <c r="AN263" s="31"/>
      <c r="AO263" s="31"/>
      <c r="AP263" s="31"/>
      <c r="AQ263" s="31"/>
      <c r="AR263" s="31"/>
    </row>
    <row r="264" spans="2:49" ht="54">
      <c r="B264" s="31"/>
      <c r="C264" s="73" t="s">
        <v>56</v>
      </c>
      <c r="D264" s="546" t="str">
        <v>建設　　　　　　　　</v>
      </c>
      <c r="E264" s="546" t="str">
        <v>電力・ガス・熱供給</v>
      </c>
      <c r="F264" s="546" t="str">
        <v>水道</v>
      </c>
      <c r="G264" s="546" t="str">
        <v>廃棄物処理</v>
      </c>
      <c r="H264" s="546" t="str">
        <v>商業　　　　　　　　</v>
      </c>
      <c r="I264" s="546" t="str">
        <v>金融・保険　　　　　</v>
      </c>
      <c r="J264" s="546" t="str">
        <v>不動産　　　　　　　</v>
      </c>
      <c r="K264" s="546" t="str">
        <v>運輸・郵便　　　</v>
      </c>
      <c r="L264" s="546" t="str">
        <v>情報通信</v>
      </c>
      <c r="M264" s="546" t="str">
        <v>公務　　　　　　　　</v>
      </c>
      <c r="N264" s="546" t="str">
        <v>教育・研究　　　　　</v>
      </c>
      <c r="O264" s="546" t="str">
        <v>医療・福祉</v>
      </c>
      <c r="P264" s="546" t="str">
        <v>その他の非営利団体サービス</v>
      </c>
      <c r="Q264" s="546" t="str">
        <v>対事業所サービス</v>
      </c>
      <c r="R264" s="546" t="str">
        <v>宿泊業</v>
      </c>
      <c r="S264" s="546" t="str">
        <v>飲食サービス</v>
      </c>
      <c r="T264" s="546" t="str">
        <v>娯楽サービス</v>
      </c>
      <c r="U264" s="546" t="str">
        <v>対個人サービス</v>
      </c>
      <c r="V264" s="546" t="str">
        <v>事務用品</v>
      </c>
      <c r="W264" s="546" t="str">
        <v>分類不明</v>
      </c>
      <c r="X264" s="546" t="s">
        <v>90</v>
      </c>
      <c r="Y264" s="31"/>
      <c r="Z264" s="94"/>
      <c r="AA264" s="94" t="s">
        <v>674</v>
      </c>
      <c r="AB264" s="31"/>
      <c r="AC264" s="31"/>
      <c r="AD264" s="31"/>
      <c r="AE264" s="31"/>
      <c r="AF264" s="31"/>
      <c r="AG264" s="31"/>
      <c r="AH264" s="31"/>
      <c r="AI264" s="31"/>
      <c r="AJ264" s="31"/>
      <c r="AK264" s="31"/>
      <c r="AL264" s="31"/>
      <c r="AM264" s="31"/>
      <c r="AN264" s="31"/>
      <c r="AO264" s="31"/>
      <c r="AP264" s="31"/>
      <c r="AQ264" s="31"/>
      <c r="AR264" s="31"/>
    </row>
    <row r="265" spans="2:49" ht="13.5" customHeight="1">
      <c r="B265" s="31"/>
      <c r="C265" s="74" t="s">
        <v>114</v>
      </c>
      <c r="D265" s="568">
        <f t="array" ref="D265:W268">+Z259:AS262</f>
        <v>0</v>
      </c>
      <c r="E265" s="568">
        <v>0</v>
      </c>
      <c r="F265" s="568">
        <v>0</v>
      </c>
      <c r="G265" s="568">
        <v>0</v>
      </c>
      <c r="H265" s="568">
        <v>0</v>
      </c>
      <c r="I265" s="568">
        <v>0</v>
      </c>
      <c r="J265" s="568">
        <v>0</v>
      </c>
      <c r="K265" s="568">
        <v>0</v>
      </c>
      <c r="L265" s="568">
        <v>0</v>
      </c>
      <c r="M265" s="568">
        <v>0</v>
      </c>
      <c r="N265" s="568">
        <v>0</v>
      </c>
      <c r="O265" s="568">
        <v>0</v>
      </c>
      <c r="P265" s="568">
        <v>0</v>
      </c>
      <c r="Q265" s="574">
        <v>0</v>
      </c>
      <c r="R265" s="574">
        <v>0</v>
      </c>
      <c r="S265" s="574">
        <v>0</v>
      </c>
      <c r="T265" s="574">
        <v>0</v>
      </c>
      <c r="U265" s="574">
        <v>0</v>
      </c>
      <c r="V265" s="574">
        <v>0</v>
      </c>
      <c r="W265" s="568">
        <v>0</v>
      </c>
      <c r="X265" s="568">
        <f>SUM(D259:Y259,D265:W265)</f>
        <v>0</v>
      </c>
      <c r="Y265" s="31"/>
      <c r="Z265" s="94"/>
      <c r="AA265" s="94">
        <f>+AV259</f>
        <v>0</v>
      </c>
      <c r="AB265" s="31"/>
      <c r="AC265" s="31"/>
      <c r="AD265" s="31"/>
      <c r="AE265" s="31"/>
      <c r="AF265" s="31"/>
      <c r="AG265" s="31"/>
      <c r="AH265" s="31"/>
      <c r="AI265" s="31"/>
      <c r="AJ265" s="31"/>
      <c r="AK265" s="31"/>
      <c r="AL265" s="31"/>
      <c r="AM265" s="31"/>
      <c r="AN265" s="31"/>
      <c r="AO265" s="31"/>
      <c r="AP265" s="31"/>
      <c r="AQ265" s="31"/>
      <c r="AR265" s="31"/>
    </row>
    <row r="266" spans="2:49" ht="13.5" customHeight="1">
      <c r="B266" s="31"/>
      <c r="C266" s="77" t="s">
        <v>115</v>
      </c>
      <c r="D266" s="563">
        <v>0</v>
      </c>
      <c r="E266" s="563">
        <v>0</v>
      </c>
      <c r="F266" s="563">
        <v>0</v>
      </c>
      <c r="G266" s="563">
        <v>0</v>
      </c>
      <c r="H266" s="563">
        <v>0</v>
      </c>
      <c r="I266" s="563">
        <v>0</v>
      </c>
      <c r="J266" s="563">
        <v>0</v>
      </c>
      <c r="K266" s="563">
        <v>0</v>
      </c>
      <c r="L266" s="563">
        <v>0</v>
      </c>
      <c r="M266" s="563">
        <v>0</v>
      </c>
      <c r="N266" s="563">
        <v>0</v>
      </c>
      <c r="O266" s="563">
        <v>0</v>
      </c>
      <c r="P266" s="563">
        <v>0</v>
      </c>
      <c r="Q266" s="563">
        <v>0</v>
      </c>
      <c r="R266" s="563">
        <v>0</v>
      </c>
      <c r="S266" s="563">
        <v>0</v>
      </c>
      <c r="T266" s="563">
        <v>0</v>
      </c>
      <c r="U266" s="563">
        <v>0</v>
      </c>
      <c r="V266" s="563">
        <v>0</v>
      </c>
      <c r="W266" s="562">
        <v>0</v>
      </c>
      <c r="X266" s="562">
        <f>SUM(D260:Y260,D266:W266)</f>
        <v>0</v>
      </c>
      <c r="Y266" s="31"/>
      <c r="Z266" s="94"/>
      <c r="AA266" s="94">
        <f>+AV260</f>
        <v>0</v>
      </c>
      <c r="AB266" s="31"/>
      <c r="AC266" s="31"/>
      <c r="AD266" s="31"/>
      <c r="AE266" s="31"/>
      <c r="AF266" s="31"/>
      <c r="AG266" s="31"/>
      <c r="AH266" s="31"/>
      <c r="AI266" s="31"/>
      <c r="AJ266" s="31"/>
      <c r="AK266" s="31"/>
      <c r="AL266" s="31"/>
      <c r="AM266" s="31"/>
      <c r="AN266" s="31"/>
      <c r="AO266" s="31"/>
      <c r="AP266" s="31"/>
      <c r="AQ266" s="31"/>
      <c r="AR266" s="31"/>
    </row>
    <row r="267" spans="2:49" ht="13.5" customHeight="1">
      <c r="B267" s="31"/>
      <c r="C267" s="77" t="s">
        <v>116</v>
      </c>
      <c r="D267" s="562">
        <v>0</v>
      </c>
      <c r="E267" s="562">
        <v>0</v>
      </c>
      <c r="F267" s="562">
        <v>0</v>
      </c>
      <c r="G267" s="562">
        <v>0</v>
      </c>
      <c r="H267" s="562">
        <v>0</v>
      </c>
      <c r="I267" s="562">
        <v>0</v>
      </c>
      <c r="J267" s="562">
        <v>0</v>
      </c>
      <c r="K267" s="562">
        <v>0</v>
      </c>
      <c r="L267" s="562">
        <v>0</v>
      </c>
      <c r="M267" s="562">
        <v>0</v>
      </c>
      <c r="N267" s="562">
        <v>0</v>
      </c>
      <c r="O267" s="562">
        <v>0</v>
      </c>
      <c r="P267" s="562">
        <v>0</v>
      </c>
      <c r="Q267" s="563">
        <v>0</v>
      </c>
      <c r="R267" s="563">
        <v>0</v>
      </c>
      <c r="S267" s="563">
        <v>0</v>
      </c>
      <c r="T267" s="563">
        <v>0</v>
      </c>
      <c r="U267" s="563">
        <v>0</v>
      </c>
      <c r="V267" s="563">
        <v>0</v>
      </c>
      <c r="W267" s="562">
        <v>0</v>
      </c>
      <c r="X267" s="562">
        <f>SUM(D261:Y261,D267:W267)</f>
        <v>0</v>
      </c>
      <c r="Y267" s="31"/>
      <c r="Z267" s="94"/>
      <c r="AA267" s="94">
        <f>+AV261</f>
        <v>0</v>
      </c>
      <c r="AB267" s="31"/>
      <c r="AC267" s="31"/>
      <c r="AD267" s="31"/>
      <c r="AE267" s="31"/>
      <c r="AF267" s="31"/>
      <c r="AG267" s="31"/>
      <c r="AH267" s="31"/>
      <c r="AI267" s="31"/>
      <c r="AJ267" s="31"/>
      <c r="AK267" s="31"/>
      <c r="AL267" s="31"/>
      <c r="AM267" s="31"/>
      <c r="AN267" s="31"/>
      <c r="AO267" s="31"/>
      <c r="AP267" s="31"/>
      <c r="AQ267" s="31"/>
      <c r="AR267" s="31"/>
    </row>
    <row r="268" spans="2:49" ht="13.5" customHeight="1">
      <c r="B268" s="31"/>
      <c r="C268" s="79" t="s">
        <v>107</v>
      </c>
      <c r="D268" s="564">
        <v>0</v>
      </c>
      <c r="E268" s="564">
        <v>0</v>
      </c>
      <c r="F268" s="564">
        <v>0</v>
      </c>
      <c r="G268" s="564">
        <v>0</v>
      </c>
      <c r="H268" s="564">
        <v>0</v>
      </c>
      <c r="I268" s="564">
        <v>0</v>
      </c>
      <c r="J268" s="564">
        <v>0</v>
      </c>
      <c r="K268" s="564">
        <v>0</v>
      </c>
      <c r="L268" s="564">
        <v>0</v>
      </c>
      <c r="M268" s="564">
        <v>0</v>
      </c>
      <c r="N268" s="564">
        <v>0</v>
      </c>
      <c r="O268" s="564">
        <v>0</v>
      </c>
      <c r="P268" s="564">
        <v>0</v>
      </c>
      <c r="Q268" s="564">
        <v>0</v>
      </c>
      <c r="R268" s="564">
        <v>0</v>
      </c>
      <c r="S268" s="564">
        <v>0</v>
      </c>
      <c r="T268" s="564">
        <v>0</v>
      </c>
      <c r="U268" s="564">
        <v>0</v>
      </c>
      <c r="V268" s="564">
        <v>0</v>
      </c>
      <c r="W268" s="564">
        <v>0</v>
      </c>
      <c r="X268" s="564">
        <f>SUM(D262:Y262,D268:W268)</f>
        <v>0</v>
      </c>
      <c r="Y268" s="31"/>
      <c r="Z268" s="94"/>
      <c r="AA268" s="94">
        <f>+AV262</f>
        <v>0</v>
      </c>
      <c r="AB268" s="31"/>
      <c r="AC268" s="31"/>
      <c r="AD268" s="31"/>
      <c r="AE268" s="31"/>
      <c r="AF268" s="31"/>
      <c r="AG268" s="31"/>
      <c r="AH268" s="31"/>
      <c r="AI268" s="31"/>
      <c r="AJ268" s="31"/>
      <c r="AK268" s="31"/>
      <c r="AL268" s="31"/>
      <c r="AM268" s="31"/>
      <c r="AN268" s="31"/>
      <c r="AO268" s="31"/>
      <c r="AP268" s="31"/>
      <c r="AQ268" s="31"/>
      <c r="AR268" s="31"/>
    </row>
    <row r="269" spans="2:49" ht="10.7" customHeight="1">
      <c r="B269" s="31"/>
      <c r="C269" s="31"/>
      <c r="D269" s="50"/>
      <c r="E269" s="50"/>
      <c r="F269" s="50"/>
      <c r="G269" s="50"/>
      <c r="H269" s="50"/>
      <c r="I269" s="50"/>
      <c r="J269" s="50"/>
      <c r="K269" s="50"/>
      <c r="L269" s="50"/>
      <c r="M269" s="50"/>
      <c r="N269" s="50"/>
      <c r="O269" s="50"/>
      <c r="P269" s="50"/>
      <c r="Q269" s="50"/>
      <c r="R269" s="50"/>
      <c r="S269" s="50"/>
      <c r="T269" s="50"/>
      <c r="U269" s="50"/>
      <c r="V269" s="50"/>
      <c r="W269" s="50"/>
      <c r="X269" s="50"/>
      <c r="Y269" s="31"/>
      <c r="Z269" s="31"/>
      <c r="AA269" s="31"/>
      <c r="AB269" s="31"/>
      <c r="AC269" s="31"/>
      <c r="AD269" s="31"/>
      <c r="AE269" s="31"/>
      <c r="AF269" s="31"/>
      <c r="AG269" s="31"/>
      <c r="AH269" s="31"/>
      <c r="AI269" s="31"/>
      <c r="AJ269" s="31"/>
      <c r="AK269" s="31"/>
      <c r="AL269" s="31"/>
      <c r="AM269" s="31"/>
      <c r="AN269" s="31"/>
      <c r="AO269" s="31"/>
      <c r="AP269" s="31"/>
      <c r="AQ269" s="31"/>
      <c r="AR269" s="31"/>
    </row>
    <row r="270" spans="2:49" ht="17.25">
      <c r="B270" s="31"/>
      <c r="C270" s="32" t="s">
        <v>167</v>
      </c>
      <c r="D270" s="50"/>
      <c r="E270" s="50"/>
      <c r="F270" s="50"/>
      <c r="G270" s="50"/>
      <c r="H270" s="50"/>
      <c r="I270" s="50"/>
      <c r="J270" s="50"/>
      <c r="K270" s="50"/>
      <c r="L270" s="50"/>
      <c r="M270" s="50"/>
      <c r="N270" s="50"/>
      <c r="O270" s="50"/>
      <c r="P270" s="50"/>
      <c r="Q270" s="50"/>
      <c r="R270" s="50"/>
      <c r="S270" s="50"/>
      <c r="T270" s="50"/>
      <c r="U270" s="50"/>
      <c r="V270" s="50"/>
      <c r="W270" s="29" t="s">
        <v>157</v>
      </c>
      <c r="X270" s="50"/>
      <c r="Y270" s="31"/>
      <c r="Z270" s="31"/>
      <c r="AA270" s="31"/>
      <c r="AB270" s="31"/>
      <c r="AC270" s="31"/>
      <c r="AD270" s="31"/>
      <c r="AE270" s="31"/>
      <c r="AF270" s="31"/>
      <c r="AG270" s="31"/>
      <c r="AH270" s="31"/>
      <c r="AI270" s="31"/>
      <c r="AJ270" s="31"/>
      <c r="AK270" s="31"/>
      <c r="AL270" s="31"/>
      <c r="AM270" s="31"/>
      <c r="AN270" s="31"/>
      <c r="AO270" s="31"/>
      <c r="AP270" s="31"/>
      <c r="AQ270" s="31"/>
      <c r="AR270" s="31"/>
    </row>
    <row r="271" spans="2:49">
      <c r="B271" s="31"/>
      <c r="C271" s="47"/>
      <c r="D271" s="596">
        <f t="array" ref="D271:AS272">+TRANSPOSE('入力 _県内外'!$B$6:$C$47)</f>
        <v>1</v>
      </c>
      <c r="E271" s="596">
        <v>2</v>
      </c>
      <c r="F271" s="596">
        <v>3</v>
      </c>
      <c r="G271" s="596">
        <v>4</v>
      </c>
      <c r="H271" s="596">
        <v>5</v>
      </c>
      <c r="I271" s="596">
        <v>6</v>
      </c>
      <c r="J271" s="596">
        <v>7</v>
      </c>
      <c r="K271" s="596">
        <v>8</v>
      </c>
      <c r="L271" s="596">
        <v>9</v>
      </c>
      <c r="M271" s="596">
        <v>10</v>
      </c>
      <c r="N271" s="596">
        <v>11</v>
      </c>
      <c r="O271" s="596">
        <v>12</v>
      </c>
      <c r="P271" s="596">
        <v>13</v>
      </c>
      <c r="Q271" s="596">
        <v>14</v>
      </c>
      <c r="R271" s="596">
        <v>15</v>
      </c>
      <c r="S271" s="596">
        <v>16</v>
      </c>
      <c r="T271" s="596">
        <v>17</v>
      </c>
      <c r="U271" s="596">
        <v>18</v>
      </c>
      <c r="V271" s="596">
        <v>19</v>
      </c>
      <c r="W271" s="596">
        <v>20</v>
      </c>
      <c r="X271" s="596">
        <v>21</v>
      </c>
      <c r="Y271" s="596">
        <v>22</v>
      </c>
      <c r="Z271" s="596">
        <v>23</v>
      </c>
      <c r="AA271" s="596">
        <v>24</v>
      </c>
      <c r="AB271" s="596">
        <v>25</v>
      </c>
      <c r="AC271" s="596">
        <v>26</v>
      </c>
      <c r="AD271" s="596">
        <v>27</v>
      </c>
      <c r="AE271" s="596">
        <v>28</v>
      </c>
      <c r="AF271" s="596">
        <v>29</v>
      </c>
      <c r="AG271" s="596">
        <v>30</v>
      </c>
      <c r="AH271" s="596">
        <v>31</v>
      </c>
      <c r="AI271" s="596">
        <v>32</v>
      </c>
      <c r="AJ271" s="596">
        <v>33</v>
      </c>
      <c r="AK271" s="596">
        <v>34</v>
      </c>
      <c r="AL271" s="596">
        <v>35</v>
      </c>
      <c r="AM271" s="596">
        <v>36</v>
      </c>
      <c r="AN271" s="596">
        <v>37</v>
      </c>
      <c r="AO271" s="596">
        <v>38</v>
      </c>
      <c r="AP271" s="596">
        <v>39</v>
      </c>
      <c r="AQ271" s="596">
        <v>40</v>
      </c>
      <c r="AR271" s="596">
        <v>41</v>
      </c>
      <c r="AS271" s="596">
        <v>42</v>
      </c>
      <c r="AT271" s="94" t="s">
        <v>586</v>
      </c>
      <c r="AU271" s="94"/>
      <c r="AV271" s="47"/>
      <c r="AW271" s="94" t="s">
        <v>586</v>
      </c>
    </row>
    <row r="272" spans="2:49" ht="54">
      <c r="B272" s="31"/>
      <c r="C272" s="73" t="s">
        <v>56</v>
      </c>
      <c r="D272" s="546" t="str">
        <v>農業　　　　　</v>
      </c>
      <c r="E272" s="546" t="str">
        <v>林業　　　　　</v>
      </c>
      <c r="F272" s="546" t="str">
        <v>漁業　　　　</v>
      </c>
      <c r="G272" s="546" t="str">
        <v>鉱業</v>
      </c>
      <c r="H272" s="546" t="str">
        <v>飲食料品　　　　　　　</v>
      </c>
      <c r="I272" s="546" t="str">
        <v>繊維製品　</v>
      </c>
      <c r="J272" s="546" t="str">
        <v>パルプ・紙・木製品</v>
      </c>
      <c r="K272" s="546" t="str">
        <v>化学製品  　　　  　</v>
      </c>
      <c r="L272" s="546" t="str">
        <v>石油・石炭製品　　　</v>
      </c>
      <c r="M272" s="546" t="str">
        <v>プラスチック・ゴム</v>
      </c>
      <c r="N272" s="546" t="str">
        <v>窯業・土石製品　　</v>
      </c>
      <c r="O272" s="546" t="str">
        <v>鉄鋼　　　　　　　　</v>
      </c>
      <c r="P272" s="546" t="str">
        <v>非鉄金属　　　　　　</v>
      </c>
      <c r="Q272" s="546" t="str">
        <v>金属製品　　　　　　</v>
      </c>
      <c r="R272" s="546" t="str">
        <v>はん用機械</v>
      </c>
      <c r="S272" s="546" t="str">
        <v>生産用機械</v>
      </c>
      <c r="T272" s="546" t="str">
        <v>業務用機械</v>
      </c>
      <c r="U272" s="546" t="str">
        <v>電子部品</v>
      </c>
      <c r="V272" s="546" t="str">
        <v>電気機械　　　　　　</v>
      </c>
      <c r="W272" s="546" t="str">
        <v>情報・通信機器</v>
      </c>
      <c r="X272" s="546" t="str">
        <v>輸送機械  　　　　　</v>
      </c>
      <c r="Y272" s="546" t="str">
        <v>その他の製造工業製品</v>
      </c>
      <c r="Z272" s="546" t="str">
        <v>建設　　　　　　　　</v>
      </c>
      <c r="AA272" s="546" t="str">
        <v>電力・ガス・熱供給</v>
      </c>
      <c r="AB272" s="546" t="str">
        <v>水道</v>
      </c>
      <c r="AC272" s="546" t="str">
        <v>廃棄物処理</v>
      </c>
      <c r="AD272" s="546" t="str">
        <v>商業　　　　　　　　</v>
      </c>
      <c r="AE272" s="546" t="str">
        <v>金融・保険　　　　　</v>
      </c>
      <c r="AF272" s="546" t="str">
        <v>不動産　　　　　　　</v>
      </c>
      <c r="AG272" s="546" t="str">
        <v>運輸・郵便　　　</v>
      </c>
      <c r="AH272" s="546" t="str">
        <v>情報通信</v>
      </c>
      <c r="AI272" s="546" t="str">
        <v>公務　　　　　　　　</v>
      </c>
      <c r="AJ272" s="546" t="str">
        <v>教育・研究　　　　　</v>
      </c>
      <c r="AK272" s="546" t="str">
        <v>医療・福祉</v>
      </c>
      <c r="AL272" s="546" t="str">
        <v>その他の非営利団体サービス</v>
      </c>
      <c r="AM272" s="546" t="str">
        <v>対事業所サービス</v>
      </c>
      <c r="AN272" s="546" t="str">
        <v>宿泊業</v>
      </c>
      <c r="AO272" s="546" t="str">
        <v>飲食サービス</v>
      </c>
      <c r="AP272" s="546" t="str">
        <v>娯楽サービス</v>
      </c>
      <c r="AQ272" s="546" t="str">
        <v>対個人サービス</v>
      </c>
      <c r="AR272" s="546" t="str">
        <v>事務用品</v>
      </c>
      <c r="AS272" s="546" t="str">
        <v>分類不明</v>
      </c>
      <c r="AT272" s="94" t="s">
        <v>586</v>
      </c>
      <c r="AU272" s="94"/>
      <c r="AV272" s="30" t="s">
        <v>90</v>
      </c>
      <c r="AW272" s="94" t="s">
        <v>586</v>
      </c>
    </row>
    <row r="273" spans="2:48" ht="13.5" customHeight="1">
      <c r="B273" s="31"/>
      <c r="C273" s="74" t="s">
        <v>114</v>
      </c>
      <c r="D273" s="568">
        <f>D245+D259</f>
        <v>0</v>
      </c>
      <c r="E273" s="568">
        <f t="shared" ref="E273:AS275" si="51">E245+E259</f>
        <v>0</v>
      </c>
      <c r="F273" s="568">
        <f t="shared" si="51"/>
        <v>0</v>
      </c>
      <c r="G273" s="568">
        <f t="shared" si="51"/>
        <v>0</v>
      </c>
      <c r="H273" s="568">
        <f t="shared" si="51"/>
        <v>0</v>
      </c>
      <c r="I273" s="568">
        <f t="shared" si="51"/>
        <v>0</v>
      </c>
      <c r="J273" s="568">
        <f t="shared" si="51"/>
        <v>0</v>
      </c>
      <c r="K273" s="568">
        <f t="shared" si="51"/>
        <v>0</v>
      </c>
      <c r="L273" s="568">
        <f t="shared" si="51"/>
        <v>0</v>
      </c>
      <c r="M273" s="568">
        <f t="shared" si="51"/>
        <v>0</v>
      </c>
      <c r="N273" s="568">
        <f t="shared" si="51"/>
        <v>0</v>
      </c>
      <c r="O273" s="568">
        <f t="shared" si="51"/>
        <v>0</v>
      </c>
      <c r="P273" s="568">
        <f t="shared" si="51"/>
        <v>0</v>
      </c>
      <c r="Q273" s="574">
        <f t="shared" si="51"/>
        <v>0</v>
      </c>
      <c r="R273" s="574">
        <f t="shared" si="51"/>
        <v>0</v>
      </c>
      <c r="S273" s="574">
        <f t="shared" si="51"/>
        <v>0</v>
      </c>
      <c r="T273" s="574">
        <f t="shared" si="51"/>
        <v>0</v>
      </c>
      <c r="U273" s="574">
        <f t="shared" si="51"/>
        <v>0</v>
      </c>
      <c r="V273" s="574">
        <f t="shared" si="51"/>
        <v>0</v>
      </c>
      <c r="W273" s="568">
        <f t="shared" si="51"/>
        <v>0</v>
      </c>
      <c r="X273" s="568">
        <f t="shared" si="51"/>
        <v>0</v>
      </c>
      <c r="Y273" s="568">
        <f t="shared" si="51"/>
        <v>0</v>
      </c>
      <c r="Z273" s="568">
        <f t="shared" si="51"/>
        <v>0</v>
      </c>
      <c r="AA273" s="568">
        <f t="shared" si="51"/>
        <v>0</v>
      </c>
      <c r="AB273" s="568">
        <f t="shared" si="51"/>
        <v>0</v>
      </c>
      <c r="AC273" s="568">
        <f t="shared" si="51"/>
        <v>0</v>
      </c>
      <c r="AD273" s="568">
        <f t="shared" si="51"/>
        <v>0</v>
      </c>
      <c r="AE273" s="568">
        <f t="shared" si="51"/>
        <v>0</v>
      </c>
      <c r="AF273" s="568">
        <f t="shared" si="51"/>
        <v>0</v>
      </c>
      <c r="AG273" s="568">
        <f t="shared" si="51"/>
        <v>0</v>
      </c>
      <c r="AH273" s="568">
        <f t="shared" si="51"/>
        <v>0</v>
      </c>
      <c r="AI273" s="568">
        <f t="shared" si="51"/>
        <v>0</v>
      </c>
      <c r="AJ273" s="568">
        <f t="shared" si="51"/>
        <v>0</v>
      </c>
      <c r="AK273" s="568">
        <f t="shared" si="51"/>
        <v>0</v>
      </c>
      <c r="AL273" s="568">
        <f t="shared" si="51"/>
        <v>0</v>
      </c>
      <c r="AM273" s="568">
        <f t="shared" si="51"/>
        <v>0</v>
      </c>
      <c r="AN273" s="568">
        <f t="shared" si="51"/>
        <v>0</v>
      </c>
      <c r="AO273" s="568">
        <f t="shared" si="51"/>
        <v>0</v>
      </c>
      <c r="AP273" s="568">
        <f t="shared" si="51"/>
        <v>0</v>
      </c>
      <c r="AQ273" s="568">
        <f t="shared" si="51"/>
        <v>0</v>
      </c>
      <c r="AR273" s="568">
        <f t="shared" si="51"/>
        <v>0</v>
      </c>
      <c r="AS273" s="568">
        <f t="shared" si="51"/>
        <v>0</v>
      </c>
      <c r="AV273" s="569">
        <f>+SUM(D273:AS273)-X279</f>
        <v>0</v>
      </c>
    </row>
    <row r="274" spans="2:48" ht="13.5" customHeight="1">
      <c r="B274" s="31"/>
      <c r="C274" s="77" t="s">
        <v>115</v>
      </c>
      <c r="D274" s="562">
        <f t="shared" ref="D274:S275" si="52">D246+D260</f>
        <v>0</v>
      </c>
      <c r="E274" s="562">
        <f t="shared" si="52"/>
        <v>0</v>
      </c>
      <c r="F274" s="562">
        <f t="shared" si="52"/>
        <v>0</v>
      </c>
      <c r="G274" s="562">
        <f t="shared" si="52"/>
        <v>0</v>
      </c>
      <c r="H274" s="562">
        <f t="shared" si="52"/>
        <v>0</v>
      </c>
      <c r="I274" s="562">
        <f t="shared" si="52"/>
        <v>0</v>
      </c>
      <c r="J274" s="562">
        <f t="shared" si="52"/>
        <v>0</v>
      </c>
      <c r="K274" s="562">
        <f t="shared" si="52"/>
        <v>0</v>
      </c>
      <c r="L274" s="562">
        <f t="shared" si="52"/>
        <v>0</v>
      </c>
      <c r="M274" s="562">
        <f t="shared" si="52"/>
        <v>0</v>
      </c>
      <c r="N274" s="562">
        <f t="shared" si="52"/>
        <v>0</v>
      </c>
      <c r="O274" s="562">
        <f t="shared" si="52"/>
        <v>0</v>
      </c>
      <c r="P274" s="562">
        <f t="shared" si="52"/>
        <v>0</v>
      </c>
      <c r="Q274" s="563">
        <f t="shared" si="52"/>
        <v>0</v>
      </c>
      <c r="R274" s="563">
        <f t="shared" si="52"/>
        <v>0</v>
      </c>
      <c r="S274" s="563">
        <f t="shared" si="52"/>
        <v>0</v>
      </c>
      <c r="T274" s="563">
        <f t="shared" si="51"/>
        <v>0</v>
      </c>
      <c r="U274" s="563">
        <f t="shared" si="51"/>
        <v>0</v>
      </c>
      <c r="V274" s="563">
        <f t="shared" si="51"/>
        <v>0</v>
      </c>
      <c r="W274" s="562">
        <f t="shared" si="51"/>
        <v>0</v>
      </c>
      <c r="X274" s="562">
        <f t="shared" si="51"/>
        <v>0</v>
      </c>
      <c r="Y274" s="562">
        <f t="shared" si="51"/>
        <v>0</v>
      </c>
      <c r="Z274" s="562">
        <f t="shared" si="51"/>
        <v>0</v>
      </c>
      <c r="AA274" s="562">
        <f t="shared" si="51"/>
        <v>0</v>
      </c>
      <c r="AB274" s="562">
        <f t="shared" si="51"/>
        <v>0</v>
      </c>
      <c r="AC274" s="562">
        <f t="shared" si="51"/>
        <v>0</v>
      </c>
      <c r="AD274" s="562">
        <f t="shared" si="51"/>
        <v>0</v>
      </c>
      <c r="AE274" s="562">
        <f t="shared" si="51"/>
        <v>0</v>
      </c>
      <c r="AF274" s="562">
        <f t="shared" si="51"/>
        <v>0</v>
      </c>
      <c r="AG274" s="562">
        <f t="shared" si="51"/>
        <v>0</v>
      </c>
      <c r="AH274" s="562">
        <f t="shared" si="51"/>
        <v>0</v>
      </c>
      <c r="AI274" s="562">
        <f t="shared" si="51"/>
        <v>0</v>
      </c>
      <c r="AJ274" s="562">
        <f t="shared" si="51"/>
        <v>0</v>
      </c>
      <c r="AK274" s="562">
        <f t="shared" si="51"/>
        <v>0</v>
      </c>
      <c r="AL274" s="562">
        <f t="shared" si="51"/>
        <v>0</v>
      </c>
      <c r="AM274" s="562">
        <f t="shared" si="51"/>
        <v>0</v>
      </c>
      <c r="AN274" s="562">
        <f t="shared" si="51"/>
        <v>0</v>
      </c>
      <c r="AO274" s="562">
        <f t="shared" si="51"/>
        <v>0</v>
      </c>
      <c r="AP274" s="562">
        <f t="shared" si="51"/>
        <v>0</v>
      </c>
      <c r="AQ274" s="562">
        <f t="shared" si="51"/>
        <v>0</v>
      </c>
      <c r="AR274" s="562">
        <f t="shared" si="51"/>
        <v>0</v>
      </c>
      <c r="AS274" s="562">
        <f t="shared" si="51"/>
        <v>0</v>
      </c>
      <c r="AV274" s="569">
        <f t="shared" ref="AV274:AV276" si="53">+SUM(D274:AS274)-X280</f>
        <v>0</v>
      </c>
    </row>
    <row r="275" spans="2:48" ht="13.5" customHeight="1">
      <c r="B275" s="31"/>
      <c r="C275" s="77" t="s">
        <v>116</v>
      </c>
      <c r="D275" s="562">
        <f t="shared" si="52"/>
        <v>0</v>
      </c>
      <c r="E275" s="562">
        <f t="shared" si="51"/>
        <v>0</v>
      </c>
      <c r="F275" s="562">
        <f t="shared" si="51"/>
        <v>0</v>
      </c>
      <c r="G275" s="562">
        <f t="shared" si="51"/>
        <v>0</v>
      </c>
      <c r="H275" s="562">
        <f t="shared" si="51"/>
        <v>0</v>
      </c>
      <c r="I275" s="562">
        <f t="shared" si="51"/>
        <v>0</v>
      </c>
      <c r="J275" s="562">
        <f t="shared" si="51"/>
        <v>0</v>
      </c>
      <c r="K275" s="562">
        <f t="shared" si="51"/>
        <v>0</v>
      </c>
      <c r="L275" s="562">
        <f t="shared" si="51"/>
        <v>0</v>
      </c>
      <c r="M275" s="562">
        <f t="shared" si="51"/>
        <v>0</v>
      </c>
      <c r="N275" s="562">
        <f t="shared" si="51"/>
        <v>0</v>
      </c>
      <c r="O275" s="562">
        <f t="shared" si="51"/>
        <v>0</v>
      </c>
      <c r="P275" s="562">
        <f t="shared" si="51"/>
        <v>0</v>
      </c>
      <c r="Q275" s="563">
        <f t="shared" si="51"/>
        <v>0</v>
      </c>
      <c r="R275" s="563">
        <f t="shared" si="51"/>
        <v>0</v>
      </c>
      <c r="S275" s="563">
        <f t="shared" si="51"/>
        <v>0</v>
      </c>
      <c r="T275" s="563">
        <f t="shared" si="51"/>
        <v>0</v>
      </c>
      <c r="U275" s="563">
        <f t="shared" si="51"/>
        <v>0</v>
      </c>
      <c r="V275" s="563">
        <f t="shared" si="51"/>
        <v>0</v>
      </c>
      <c r="W275" s="562">
        <f t="shared" si="51"/>
        <v>0</v>
      </c>
      <c r="X275" s="562">
        <f t="shared" si="51"/>
        <v>0</v>
      </c>
      <c r="Y275" s="562">
        <f t="shared" si="51"/>
        <v>0</v>
      </c>
      <c r="Z275" s="562">
        <f t="shared" si="51"/>
        <v>0</v>
      </c>
      <c r="AA275" s="562">
        <f t="shared" si="51"/>
        <v>0</v>
      </c>
      <c r="AB275" s="562">
        <f t="shared" si="51"/>
        <v>0</v>
      </c>
      <c r="AC275" s="562">
        <f t="shared" si="51"/>
        <v>0</v>
      </c>
      <c r="AD275" s="562">
        <f t="shared" si="51"/>
        <v>0</v>
      </c>
      <c r="AE275" s="562">
        <f t="shared" si="51"/>
        <v>0</v>
      </c>
      <c r="AF275" s="562">
        <f t="shared" si="51"/>
        <v>0</v>
      </c>
      <c r="AG275" s="562">
        <f t="shared" si="51"/>
        <v>0</v>
      </c>
      <c r="AH275" s="562">
        <f t="shared" si="51"/>
        <v>0</v>
      </c>
      <c r="AI275" s="562">
        <f t="shared" si="51"/>
        <v>0</v>
      </c>
      <c r="AJ275" s="562">
        <f t="shared" si="51"/>
        <v>0</v>
      </c>
      <c r="AK275" s="562">
        <f t="shared" si="51"/>
        <v>0</v>
      </c>
      <c r="AL275" s="562">
        <f t="shared" si="51"/>
        <v>0</v>
      </c>
      <c r="AM275" s="562">
        <f t="shared" si="51"/>
        <v>0</v>
      </c>
      <c r="AN275" s="562">
        <f t="shared" si="51"/>
        <v>0</v>
      </c>
      <c r="AO275" s="562">
        <f t="shared" si="51"/>
        <v>0</v>
      </c>
      <c r="AP275" s="562">
        <f t="shared" si="51"/>
        <v>0</v>
      </c>
      <c r="AQ275" s="562">
        <f t="shared" si="51"/>
        <v>0</v>
      </c>
      <c r="AR275" s="562">
        <f t="shared" si="51"/>
        <v>0</v>
      </c>
      <c r="AS275" s="562">
        <f t="shared" si="51"/>
        <v>0</v>
      </c>
      <c r="AV275" s="569">
        <f t="shared" si="53"/>
        <v>0</v>
      </c>
    </row>
    <row r="276" spans="2:48" ht="13.5" customHeight="1">
      <c r="B276" s="31"/>
      <c r="C276" s="77" t="s">
        <v>107</v>
      </c>
      <c r="D276" s="562">
        <f t="shared" ref="D276" si="54">SUM(D273:D275)</f>
        <v>0</v>
      </c>
      <c r="E276" s="562">
        <f t="shared" ref="E276:AS276" si="55">SUM(E273:E275)</f>
        <v>0</v>
      </c>
      <c r="F276" s="562">
        <f t="shared" si="55"/>
        <v>0</v>
      </c>
      <c r="G276" s="562">
        <f t="shared" si="55"/>
        <v>0</v>
      </c>
      <c r="H276" s="562">
        <f t="shared" si="55"/>
        <v>0</v>
      </c>
      <c r="I276" s="562">
        <f t="shared" si="55"/>
        <v>0</v>
      </c>
      <c r="J276" s="562">
        <f t="shared" si="55"/>
        <v>0</v>
      </c>
      <c r="K276" s="562">
        <f t="shared" si="55"/>
        <v>0</v>
      </c>
      <c r="L276" s="562">
        <f t="shared" si="55"/>
        <v>0</v>
      </c>
      <c r="M276" s="562">
        <f t="shared" si="55"/>
        <v>0</v>
      </c>
      <c r="N276" s="562">
        <f t="shared" si="55"/>
        <v>0</v>
      </c>
      <c r="O276" s="562">
        <f t="shared" si="55"/>
        <v>0</v>
      </c>
      <c r="P276" s="562">
        <f t="shared" si="55"/>
        <v>0</v>
      </c>
      <c r="Q276" s="563">
        <f t="shared" si="55"/>
        <v>0</v>
      </c>
      <c r="R276" s="563">
        <f t="shared" si="55"/>
        <v>0</v>
      </c>
      <c r="S276" s="563">
        <f t="shared" si="55"/>
        <v>0</v>
      </c>
      <c r="T276" s="563">
        <f t="shared" si="55"/>
        <v>0</v>
      </c>
      <c r="U276" s="563">
        <f t="shared" si="55"/>
        <v>0</v>
      </c>
      <c r="V276" s="563">
        <f t="shared" si="55"/>
        <v>0</v>
      </c>
      <c r="W276" s="562">
        <f t="shared" si="55"/>
        <v>0</v>
      </c>
      <c r="X276" s="564">
        <f t="shared" si="55"/>
        <v>0</v>
      </c>
      <c r="Y276" s="564">
        <f t="shared" si="55"/>
        <v>0</v>
      </c>
      <c r="Z276" s="564">
        <f t="shared" si="55"/>
        <v>0</v>
      </c>
      <c r="AA276" s="564">
        <f t="shared" si="55"/>
        <v>0</v>
      </c>
      <c r="AB276" s="564">
        <f t="shared" si="55"/>
        <v>0</v>
      </c>
      <c r="AC276" s="564">
        <f t="shared" si="55"/>
        <v>0</v>
      </c>
      <c r="AD276" s="564">
        <f t="shared" si="55"/>
        <v>0</v>
      </c>
      <c r="AE276" s="564">
        <f t="shared" si="55"/>
        <v>0</v>
      </c>
      <c r="AF276" s="564">
        <f t="shared" si="55"/>
        <v>0</v>
      </c>
      <c r="AG276" s="564">
        <f t="shared" si="55"/>
        <v>0</v>
      </c>
      <c r="AH276" s="564">
        <f t="shared" si="55"/>
        <v>0</v>
      </c>
      <c r="AI276" s="564">
        <f t="shared" si="55"/>
        <v>0</v>
      </c>
      <c r="AJ276" s="564">
        <f t="shared" si="55"/>
        <v>0</v>
      </c>
      <c r="AK276" s="564">
        <f t="shared" si="55"/>
        <v>0</v>
      </c>
      <c r="AL276" s="564">
        <f t="shared" si="55"/>
        <v>0</v>
      </c>
      <c r="AM276" s="564">
        <f t="shared" si="55"/>
        <v>0</v>
      </c>
      <c r="AN276" s="564">
        <f t="shared" si="55"/>
        <v>0</v>
      </c>
      <c r="AO276" s="564">
        <f t="shared" si="55"/>
        <v>0</v>
      </c>
      <c r="AP276" s="564">
        <f t="shared" si="55"/>
        <v>0</v>
      </c>
      <c r="AQ276" s="564">
        <f t="shared" si="55"/>
        <v>0</v>
      </c>
      <c r="AR276" s="564">
        <f t="shared" si="55"/>
        <v>0</v>
      </c>
      <c r="AS276" s="564">
        <f t="shared" si="55"/>
        <v>0</v>
      </c>
      <c r="AV276" s="569">
        <f t="shared" si="53"/>
        <v>0</v>
      </c>
    </row>
    <row r="277" spans="2:48">
      <c r="B277" s="31"/>
      <c r="C277" s="47"/>
      <c r="D277" s="545">
        <f t="array" ref="D277:W278">+Z271:AS272</f>
        <v>23</v>
      </c>
      <c r="E277" s="545">
        <v>24</v>
      </c>
      <c r="F277" s="545">
        <v>25</v>
      </c>
      <c r="G277" s="545">
        <v>26</v>
      </c>
      <c r="H277" s="545">
        <v>27</v>
      </c>
      <c r="I277" s="545">
        <v>28</v>
      </c>
      <c r="J277" s="545">
        <v>29</v>
      </c>
      <c r="K277" s="545">
        <v>30</v>
      </c>
      <c r="L277" s="545">
        <v>31</v>
      </c>
      <c r="M277" s="545">
        <v>32</v>
      </c>
      <c r="N277" s="545">
        <v>33</v>
      </c>
      <c r="O277" s="545">
        <v>34</v>
      </c>
      <c r="P277" s="545">
        <v>35</v>
      </c>
      <c r="Q277" s="545">
        <v>36</v>
      </c>
      <c r="R277" s="545">
        <v>37</v>
      </c>
      <c r="S277" s="545">
        <v>38</v>
      </c>
      <c r="T277" s="545">
        <v>39</v>
      </c>
      <c r="U277" s="545">
        <v>40</v>
      </c>
      <c r="V277" s="545">
        <v>41</v>
      </c>
      <c r="W277" s="545">
        <v>42</v>
      </c>
      <c r="X277" s="545"/>
      <c r="Y277" s="31"/>
      <c r="Z277" s="94"/>
      <c r="AA277" s="94" t="s">
        <v>674</v>
      </c>
      <c r="AB277" s="31"/>
      <c r="AC277" s="31"/>
      <c r="AD277" s="31"/>
      <c r="AE277" s="31"/>
      <c r="AF277" s="31"/>
      <c r="AG277" s="31"/>
      <c r="AH277" s="31"/>
      <c r="AI277" s="31"/>
      <c r="AJ277" s="31"/>
      <c r="AK277" s="31"/>
      <c r="AL277" s="31"/>
      <c r="AM277" s="31"/>
      <c r="AN277" s="31"/>
      <c r="AO277" s="31"/>
      <c r="AP277" s="31"/>
      <c r="AQ277" s="31"/>
      <c r="AR277" s="31"/>
    </row>
    <row r="278" spans="2:48" ht="54">
      <c r="B278" s="31"/>
      <c r="C278" s="73" t="s">
        <v>56</v>
      </c>
      <c r="D278" s="546" t="str">
        <v>建設　　　　　　　　</v>
      </c>
      <c r="E278" s="546" t="str">
        <v>電力・ガス・熱供給</v>
      </c>
      <c r="F278" s="546" t="str">
        <v>水道</v>
      </c>
      <c r="G278" s="546" t="str">
        <v>廃棄物処理</v>
      </c>
      <c r="H278" s="546" t="str">
        <v>商業　　　　　　　　</v>
      </c>
      <c r="I278" s="546" t="str">
        <v>金融・保険　　　　　</v>
      </c>
      <c r="J278" s="546" t="str">
        <v>不動産　　　　　　　</v>
      </c>
      <c r="K278" s="546" t="str">
        <v>運輸・郵便　　　</v>
      </c>
      <c r="L278" s="546" t="str">
        <v>情報通信</v>
      </c>
      <c r="M278" s="546" t="str">
        <v>公務　　　　　　　　</v>
      </c>
      <c r="N278" s="546" t="str">
        <v>教育・研究　　　　　</v>
      </c>
      <c r="O278" s="546" t="str">
        <v>医療・福祉</v>
      </c>
      <c r="P278" s="546" t="str">
        <v>その他の非営利団体サービス</v>
      </c>
      <c r="Q278" s="546" t="str">
        <v>対事業所サービス</v>
      </c>
      <c r="R278" s="546" t="str">
        <v>宿泊業</v>
      </c>
      <c r="S278" s="546" t="str">
        <v>飲食サービス</v>
      </c>
      <c r="T278" s="546" t="str">
        <v>娯楽サービス</v>
      </c>
      <c r="U278" s="546" t="str">
        <v>対個人サービス</v>
      </c>
      <c r="V278" s="546" t="str">
        <v>事務用品</v>
      </c>
      <c r="W278" s="546" t="str">
        <v>分類不明</v>
      </c>
      <c r="X278" s="546" t="s">
        <v>90</v>
      </c>
      <c r="Y278" s="31"/>
      <c r="Z278" s="94"/>
      <c r="AA278" s="94" t="s">
        <v>674</v>
      </c>
      <c r="AB278" s="31"/>
      <c r="AC278" s="31"/>
      <c r="AD278" s="31"/>
      <c r="AE278" s="31"/>
      <c r="AF278" s="31"/>
      <c r="AG278" s="31"/>
      <c r="AH278" s="31"/>
      <c r="AI278" s="31"/>
      <c r="AJ278" s="31"/>
      <c r="AK278" s="31"/>
      <c r="AL278" s="31"/>
      <c r="AM278" s="31"/>
      <c r="AN278" s="31"/>
      <c r="AO278" s="31"/>
      <c r="AP278" s="31"/>
      <c r="AQ278" s="31"/>
      <c r="AR278" s="31"/>
    </row>
    <row r="279" spans="2:48" ht="13.5" customHeight="1">
      <c r="B279" s="31"/>
      <c r="C279" s="74" t="s">
        <v>114</v>
      </c>
      <c r="D279" s="568">
        <f t="array" ref="D279:W282">+Z273:AS276</f>
        <v>0</v>
      </c>
      <c r="E279" s="568">
        <v>0</v>
      </c>
      <c r="F279" s="568">
        <v>0</v>
      </c>
      <c r="G279" s="568">
        <v>0</v>
      </c>
      <c r="H279" s="568">
        <v>0</v>
      </c>
      <c r="I279" s="568">
        <v>0</v>
      </c>
      <c r="J279" s="568">
        <v>0</v>
      </c>
      <c r="K279" s="568">
        <v>0</v>
      </c>
      <c r="L279" s="568">
        <v>0</v>
      </c>
      <c r="M279" s="568">
        <v>0</v>
      </c>
      <c r="N279" s="568">
        <v>0</v>
      </c>
      <c r="O279" s="568">
        <v>0</v>
      </c>
      <c r="P279" s="568">
        <v>0</v>
      </c>
      <c r="Q279" s="574">
        <v>0</v>
      </c>
      <c r="R279" s="574">
        <v>0</v>
      </c>
      <c r="S279" s="574">
        <v>0</v>
      </c>
      <c r="T279" s="574">
        <v>0</v>
      </c>
      <c r="U279" s="574">
        <v>0</v>
      </c>
      <c r="V279" s="574">
        <v>0</v>
      </c>
      <c r="W279" s="568">
        <v>0</v>
      </c>
      <c r="X279" s="568">
        <f>SUM(D273:Y273,D279:W279)</f>
        <v>0</v>
      </c>
      <c r="Y279" s="31"/>
      <c r="Z279" s="94"/>
      <c r="AA279" s="94">
        <f>+AV273</f>
        <v>0</v>
      </c>
      <c r="AB279" s="31"/>
      <c r="AC279" s="31"/>
      <c r="AD279" s="31"/>
      <c r="AE279" s="31"/>
      <c r="AF279" s="31"/>
      <c r="AG279" s="31"/>
      <c r="AH279" s="31"/>
      <c r="AI279" s="31"/>
      <c r="AJ279" s="31"/>
      <c r="AK279" s="31"/>
      <c r="AL279" s="31"/>
      <c r="AM279" s="31"/>
      <c r="AN279" s="31"/>
      <c r="AO279" s="31"/>
      <c r="AP279" s="31"/>
      <c r="AQ279" s="31"/>
      <c r="AR279" s="31"/>
    </row>
    <row r="280" spans="2:48" ht="13.5" customHeight="1">
      <c r="B280" s="31"/>
      <c r="C280" s="77" t="s">
        <v>115</v>
      </c>
      <c r="D280" s="563">
        <v>0</v>
      </c>
      <c r="E280" s="563">
        <v>0</v>
      </c>
      <c r="F280" s="563">
        <v>0</v>
      </c>
      <c r="G280" s="563">
        <v>0</v>
      </c>
      <c r="H280" s="563">
        <v>0</v>
      </c>
      <c r="I280" s="563">
        <v>0</v>
      </c>
      <c r="J280" s="563">
        <v>0</v>
      </c>
      <c r="K280" s="563">
        <v>0</v>
      </c>
      <c r="L280" s="563">
        <v>0</v>
      </c>
      <c r="M280" s="563">
        <v>0</v>
      </c>
      <c r="N280" s="563">
        <v>0</v>
      </c>
      <c r="O280" s="563">
        <v>0</v>
      </c>
      <c r="P280" s="563">
        <v>0</v>
      </c>
      <c r="Q280" s="563">
        <v>0</v>
      </c>
      <c r="R280" s="563">
        <v>0</v>
      </c>
      <c r="S280" s="563">
        <v>0</v>
      </c>
      <c r="T280" s="563">
        <v>0</v>
      </c>
      <c r="U280" s="563">
        <v>0</v>
      </c>
      <c r="V280" s="563">
        <v>0</v>
      </c>
      <c r="W280" s="562">
        <v>0</v>
      </c>
      <c r="X280" s="562">
        <f>SUM(D274:Y274,D280:W280)</f>
        <v>0</v>
      </c>
      <c r="Y280" s="31"/>
      <c r="Z280" s="94"/>
      <c r="AA280" s="94">
        <f>+AV274</f>
        <v>0</v>
      </c>
      <c r="AB280" s="31"/>
      <c r="AC280" s="31"/>
      <c r="AD280" s="31"/>
      <c r="AE280" s="31"/>
      <c r="AF280" s="31"/>
      <c r="AG280" s="31"/>
      <c r="AH280" s="31"/>
      <c r="AI280" s="31"/>
      <c r="AJ280" s="31"/>
      <c r="AK280" s="31"/>
      <c r="AL280" s="31"/>
      <c r="AM280" s="31"/>
      <c r="AN280" s="31"/>
      <c r="AO280" s="31"/>
      <c r="AP280" s="31"/>
      <c r="AQ280" s="31"/>
      <c r="AR280" s="31"/>
    </row>
    <row r="281" spans="2:48" ht="13.5" customHeight="1">
      <c r="B281" s="31"/>
      <c r="C281" s="77" t="s">
        <v>116</v>
      </c>
      <c r="D281" s="562">
        <v>0</v>
      </c>
      <c r="E281" s="562">
        <v>0</v>
      </c>
      <c r="F281" s="562">
        <v>0</v>
      </c>
      <c r="G281" s="562">
        <v>0</v>
      </c>
      <c r="H281" s="562">
        <v>0</v>
      </c>
      <c r="I281" s="562">
        <v>0</v>
      </c>
      <c r="J281" s="562">
        <v>0</v>
      </c>
      <c r="K281" s="562">
        <v>0</v>
      </c>
      <c r="L281" s="562">
        <v>0</v>
      </c>
      <c r="M281" s="562">
        <v>0</v>
      </c>
      <c r="N281" s="562">
        <v>0</v>
      </c>
      <c r="O281" s="562">
        <v>0</v>
      </c>
      <c r="P281" s="562">
        <v>0</v>
      </c>
      <c r="Q281" s="563">
        <v>0</v>
      </c>
      <c r="R281" s="563">
        <v>0</v>
      </c>
      <c r="S281" s="563">
        <v>0</v>
      </c>
      <c r="T281" s="563">
        <v>0</v>
      </c>
      <c r="U281" s="563">
        <v>0</v>
      </c>
      <c r="V281" s="563">
        <v>0</v>
      </c>
      <c r="W281" s="562">
        <v>0</v>
      </c>
      <c r="X281" s="562">
        <f>SUM(D275:Y275,D281:W281)</f>
        <v>0</v>
      </c>
      <c r="Y281" s="31"/>
      <c r="Z281" s="94"/>
      <c r="AA281" s="94">
        <f>+AV275</f>
        <v>0</v>
      </c>
      <c r="AB281" s="31"/>
      <c r="AC281" s="31"/>
      <c r="AD281" s="31"/>
      <c r="AE281" s="31"/>
      <c r="AF281" s="31"/>
      <c r="AG281" s="31"/>
      <c r="AH281" s="31"/>
      <c r="AI281" s="31"/>
      <c r="AJ281" s="31"/>
      <c r="AK281" s="31"/>
      <c r="AL281" s="31"/>
      <c r="AM281" s="31"/>
      <c r="AN281" s="31"/>
      <c r="AO281" s="31"/>
      <c r="AP281" s="31"/>
      <c r="AQ281" s="31"/>
      <c r="AR281" s="31"/>
    </row>
    <row r="282" spans="2:48" ht="13.5" customHeight="1">
      <c r="B282" s="31"/>
      <c r="C282" s="79" t="s">
        <v>107</v>
      </c>
      <c r="D282" s="564">
        <v>0</v>
      </c>
      <c r="E282" s="564">
        <v>0</v>
      </c>
      <c r="F282" s="564">
        <v>0</v>
      </c>
      <c r="G282" s="564">
        <v>0</v>
      </c>
      <c r="H282" s="564">
        <v>0</v>
      </c>
      <c r="I282" s="564">
        <v>0</v>
      </c>
      <c r="J282" s="564">
        <v>0</v>
      </c>
      <c r="K282" s="564">
        <v>0</v>
      </c>
      <c r="L282" s="564">
        <v>0</v>
      </c>
      <c r="M282" s="564">
        <v>0</v>
      </c>
      <c r="N282" s="564">
        <v>0</v>
      </c>
      <c r="O282" s="564">
        <v>0</v>
      </c>
      <c r="P282" s="564">
        <v>0</v>
      </c>
      <c r="Q282" s="564">
        <v>0</v>
      </c>
      <c r="R282" s="564">
        <v>0</v>
      </c>
      <c r="S282" s="564">
        <v>0</v>
      </c>
      <c r="T282" s="564">
        <v>0</v>
      </c>
      <c r="U282" s="564">
        <v>0</v>
      </c>
      <c r="V282" s="564">
        <v>0</v>
      </c>
      <c r="W282" s="564">
        <v>0</v>
      </c>
      <c r="X282" s="564">
        <f>SUM(D276:Y276,D282:W282)</f>
        <v>0</v>
      </c>
      <c r="Y282" s="31"/>
      <c r="Z282" s="94"/>
      <c r="AA282" s="94">
        <f>+AV276</f>
        <v>0</v>
      </c>
      <c r="AB282" s="31"/>
      <c r="AC282" s="31"/>
      <c r="AD282" s="31"/>
      <c r="AE282" s="31"/>
      <c r="AF282" s="31"/>
      <c r="AG282" s="31"/>
      <c r="AH282" s="31"/>
      <c r="AI282" s="31"/>
      <c r="AJ282" s="31"/>
      <c r="AK282" s="31"/>
      <c r="AL282" s="31"/>
      <c r="AM282" s="31"/>
      <c r="AN282" s="31"/>
      <c r="AO282" s="31"/>
      <c r="AP282" s="31"/>
      <c r="AQ282" s="31"/>
      <c r="AR282" s="31"/>
    </row>
    <row r="283" spans="2:48" ht="10.7" customHeight="1">
      <c r="B283" s="31"/>
      <c r="C283" s="31"/>
      <c r="D283" s="50"/>
      <c r="E283" s="50"/>
      <c r="F283" s="50"/>
      <c r="G283" s="50"/>
      <c r="H283" s="50"/>
      <c r="I283" s="50"/>
      <c r="J283" s="50"/>
      <c r="K283" s="50"/>
      <c r="L283" s="50"/>
      <c r="M283" s="50"/>
      <c r="N283" s="50"/>
      <c r="O283" s="50"/>
      <c r="P283" s="50"/>
      <c r="Q283" s="50"/>
      <c r="R283" s="50"/>
      <c r="S283" s="50"/>
      <c r="T283" s="50"/>
      <c r="U283" s="50"/>
      <c r="V283" s="50"/>
      <c r="W283" s="50"/>
      <c r="X283" s="50"/>
      <c r="Y283" s="31"/>
      <c r="Z283" s="31"/>
      <c r="AA283" s="31"/>
      <c r="AB283" s="31"/>
      <c r="AC283" s="31"/>
      <c r="AD283" s="31"/>
      <c r="AE283" s="31"/>
      <c r="AF283" s="31"/>
      <c r="AG283" s="31"/>
      <c r="AH283" s="31"/>
      <c r="AI283" s="31"/>
      <c r="AJ283" s="31"/>
      <c r="AK283" s="31"/>
      <c r="AL283" s="31"/>
      <c r="AM283" s="31"/>
      <c r="AN283" s="31"/>
      <c r="AO283" s="31"/>
      <c r="AP283" s="31"/>
      <c r="AQ283" s="31"/>
      <c r="AR283" s="31"/>
    </row>
    <row r="284" spans="2:48">
      <c r="B284" s="31"/>
      <c r="C284" s="31" t="s">
        <v>119</v>
      </c>
      <c r="D284" s="50"/>
      <c r="E284" s="50"/>
      <c r="F284" s="50"/>
      <c r="G284" s="50"/>
      <c r="H284" s="50"/>
      <c r="I284" s="50"/>
      <c r="J284" s="50"/>
      <c r="K284" s="50"/>
      <c r="L284" s="50"/>
      <c r="M284" s="50"/>
      <c r="N284" s="50"/>
      <c r="O284" s="50"/>
      <c r="P284" s="50"/>
      <c r="Q284" s="50"/>
      <c r="R284" s="50"/>
      <c r="S284" s="50"/>
      <c r="T284" s="50"/>
      <c r="U284" s="50"/>
      <c r="V284" s="50"/>
      <c r="W284" s="50"/>
      <c r="X284" s="50"/>
      <c r="Y284" s="31"/>
      <c r="Z284" s="31"/>
      <c r="AA284" s="31"/>
      <c r="AB284" s="31"/>
      <c r="AC284" s="31"/>
      <c r="AD284" s="31"/>
      <c r="AE284" s="31"/>
      <c r="AF284" s="31"/>
      <c r="AG284" s="31"/>
      <c r="AH284" s="31"/>
      <c r="AI284" s="31"/>
      <c r="AJ284" s="31"/>
      <c r="AK284" s="31"/>
      <c r="AL284" s="31"/>
      <c r="AM284" s="31"/>
      <c r="AN284" s="31"/>
      <c r="AO284" s="31"/>
      <c r="AP284" s="31"/>
      <c r="AQ284" s="31"/>
      <c r="AR284" s="31"/>
    </row>
    <row r="285" spans="2:48">
      <c r="X285" s="50"/>
      <c r="Y285" s="31"/>
      <c r="Z285" s="31"/>
      <c r="AA285" s="31"/>
      <c r="AB285" s="31"/>
      <c r="AC285" s="31"/>
      <c r="AD285" s="31"/>
      <c r="AE285" s="31"/>
      <c r="AF285" s="31"/>
      <c r="AG285" s="31"/>
      <c r="AH285" s="31"/>
      <c r="AI285" s="31"/>
      <c r="AJ285" s="31"/>
      <c r="AK285" s="31"/>
      <c r="AL285" s="31"/>
      <c r="AM285" s="31"/>
      <c r="AN285" s="31"/>
      <c r="AO285" s="31"/>
      <c r="AP285" s="31"/>
      <c r="AQ285" s="31"/>
      <c r="AR285" s="31"/>
    </row>
    <row r="286" spans="2:48">
      <c r="X286" s="50"/>
      <c r="Y286" s="31"/>
      <c r="Z286" s="31"/>
      <c r="AA286" s="31"/>
      <c r="AB286" s="31"/>
      <c r="AC286" s="31"/>
      <c r="AD286" s="31"/>
      <c r="AE286" s="31"/>
      <c r="AF286" s="31"/>
      <c r="AG286" s="31"/>
      <c r="AH286" s="31"/>
      <c r="AI286" s="31"/>
      <c r="AJ286" s="31"/>
      <c r="AK286" s="31"/>
      <c r="AL286" s="31"/>
      <c r="AM286" s="31"/>
      <c r="AN286" s="31"/>
      <c r="AO286" s="31"/>
      <c r="AP286" s="31"/>
      <c r="AQ286" s="31"/>
      <c r="AR286" s="31"/>
    </row>
    <row r="287" spans="2:48">
      <c r="X287" s="50"/>
      <c r="Y287" s="31"/>
      <c r="Z287" s="31"/>
      <c r="AA287" s="31"/>
      <c r="AB287" s="31"/>
      <c r="AC287" s="31"/>
      <c r="AD287" s="31"/>
      <c r="AE287" s="31"/>
      <c r="AF287" s="31"/>
      <c r="AG287" s="31"/>
      <c r="AH287" s="31"/>
      <c r="AI287" s="31"/>
      <c r="AJ287" s="31"/>
      <c r="AK287" s="31"/>
      <c r="AL287" s="31"/>
      <c r="AM287" s="31"/>
      <c r="AN287" s="31"/>
      <c r="AO287" s="31"/>
      <c r="AP287" s="31"/>
      <c r="AQ287" s="31"/>
      <c r="AR287" s="31"/>
    </row>
    <row r="288" spans="2:48">
      <c r="X288" s="50"/>
      <c r="Y288" s="31"/>
      <c r="Z288" s="31"/>
      <c r="AA288" s="31"/>
      <c r="AB288" s="31"/>
      <c r="AC288" s="31"/>
      <c r="AD288" s="31"/>
      <c r="AE288" s="31"/>
      <c r="AF288" s="31"/>
      <c r="AG288" s="31"/>
      <c r="AH288" s="31"/>
      <c r="AI288" s="31"/>
      <c r="AJ288" s="31"/>
      <c r="AK288" s="31"/>
      <c r="AL288" s="31"/>
      <c r="AM288" s="31"/>
      <c r="AN288" s="31"/>
      <c r="AO288" s="31"/>
      <c r="AP288" s="31"/>
      <c r="AQ288" s="31"/>
      <c r="AR288" s="31"/>
    </row>
    <row r="289" spans="24:44">
      <c r="X289" s="50"/>
      <c r="Y289" s="31"/>
      <c r="Z289" s="31"/>
      <c r="AA289" s="31"/>
      <c r="AB289" s="31"/>
      <c r="AC289" s="31"/>
      <c r="AD289" s="31"/>
      <c r="AE289" s="31"/>
      <c r="AF289" s="31"/>
      <c r="AG289" s="31"/>
      <c r="AH289" s="31"/>
      <c r="AI289" s="31"/>
      <c r="AJ289" s="31"/>
      <c r="AK289" s="31"/>
      <c r="AL289" s="31"/>
      <c r="AM289" s="31"/>
      <c r="AN289" s="31"/>
      <c r="AO289" s="31"/>
      <c r="AP289" s="31"/>
      <c r="AQ289" s="31"/>
      <c r="AR289" s="31"/>
    </row>
    <row r="290" spans="24:44">
      <c r="X290" s="50"/>
      <c r="Y290" s="31"/>
      <c r="Z290" s="31"/>
      <c r="AA290" s="31"/>
      <c r="AB290" s="31"/>
      <c r="AC290" s="31"/>
      <c r="AD290" s="31"/>
      <c r="AE290" s="31"/>
      <c r="AF290" s="31"/>
      <c r="AG290" s="31"/>
      <c r="AH290" s="31"/>
      <c r="AI290" s="31"/>
      <c r="AJ290" s="31"/>
      <c r="AK290" s="31"/>
      <c r="AL290" s="31"/>
      <c r="AM290" s="31"/>
      <c r="AN290" s="31"/>
      <c r="AO290" s="31"/>
      <c r="AP290" s="31"/>
      <c r="AQ290" s="31"/>
      <c r="AR290" s="31"/>
    </row>
    <row r="291" spans="24:44">
      <c r="X291" s="50"/>
      <c r="Y291" s="31"/>
      <c r="Z291" s="31"/>
      <c r="AA291" s="31"/>
      <c r="AB291" s="31"/>
      <c r="AC291" s="31"/>
      <c r="AD291" s="31"/>
      <c r="AE291" s="31"/>
      <c r="AF291" s="31"/>
      <c r="AG291" s="31"/>
      <c r="AH291" s="31"/>
      <c r="AI291" s="31"/>
      <c r="AJ291" s="31"/>
      <c r="AK291" s="31"/>
      <c r="AL291" s="31"/>
      <c r="AM291" s="31"/>
      <c r="AN291" s="31"/>
      <c r="AO291" s="31"/>
      <c r="AP291" s="31"/>
      <c r="AQ291" s="31"/>
      <c r="AR291" s="31"/>
    </row>
    <row r="292" spans="24:44">
      <c r="X292" s="50"/>
      <c r="Y292" s="31"/>
      <c r="Z292" s="31"/>
      <c r="AA292" s="31"/>
      <c r="AB292" s="31"/>
      <c r="AC292" s="31"/>
      <c r="AD292" s="31"/>
      <c r="AE292" s="31"/>
      <c r="AF292" s="31"/>
      <c r="AG292" s="31"/>
      <c r="AH292" s="31"/>
      <c r="AI292" s="31"/>
      <c r="AJ292" s="31"/>
      <c r="AK292" s="31"/>
      <c r="AL292" s="31"/>
      <c r="AM292" s="31"/>
      <c r="AN292" s="31"/>
      <c r="AO292" s="31"/>
      <c r="AP292" s="31"/>
      <c r="AQ292" s="31"/>
      <c r="AR292" s="31"/>
    </row>
    <row r="293" spans="24:44">
      <c r="X293" s="50"/>
      <c r="Y293" s="31"/>
      <c r="Z293" s="31"/>
      <c r="AA293" s="31"/>
      <c r="AB293" s="31"/>
      <c r="AC293" s="31"/>
      <c r="AD293" s="31"/>
      <c r="AE293" s="31"/>
      <c r="AF293" s="31"/>
      <c r="AG293" s="31"/>
      <c r="AH293" s="31"/>
      <c r="AI293" s="31"/>
      <c r="AJ293" s="31"/>
      <c r="AK293" s="31"/>
      <c r="AL293" s="31"/>
      <c r="AM293" s="31"/>
      <c r="AN293" s="31"/>
      <c r="AO293" s="31"/>
      <c r="AP293" s="31"/>
      <c r="AQ293" s="31"/>
      <c r="AR293" s="31"/>
    </row>
    <row r="294" spans="24:44">
      <c r="X294" s="50"/>
      <c r="Y294" s="31"/>
      <c r="Z294" s="31"/>
      <c r="AA294" s="31"/>
      <c r="AB294" s="31"/>
      <c r="AC294" s="31"/>
      <c r="AD294" s="31"/>
      <c r="AE294" s="31"/>
      <c r="AF294" s="31"/>
      <c r="AG294" s="31"/>
      <c r="AH294" s="31"/>
      <c r="AI294" s="31"/>
      <c r="AJ294" s="31"/>
      <c r="AK294" s="31"/>
      <c r="AL294" s="31"/>
      <c r="AM294" s="31"/>
      <c r="AN294" s="31"/>
      <c r="AO294" s="31"/>
      <c r="AP294" s="31"/>
      <c r="AQ294" s="31"/>
      <c r="AR294" s="31"/>
    </row>
    <row r="295" spans="24:44">
      <c r="X295" s="50"/>
      <c r="Y295" s="31"/>
      <c r="Z295" s="31"/>
      <c r="AA295" s="31"/>
      <c r="AB295" s="31"/>
      <c r="AC295" s="31"/>
      <c r="AD295" s="31"/>
      <c r="AE295" s="31"/>
      <c r="AF295" s="31"/>
      <c r="AG295" s="31"/>
      <c r="AH295" s="31"/>
      <c r="AI295" s="31"/>
      <c r="AJ295" s="31"/>
      <c r="AK295" s="31"/>
      <c r="AL295" s="31"/>
      <c r="AM295" s="31"/>
      <c r="AN295" s="31"/>
      <c r="AO295" s="31"/>
      <c r="AP295" s="31"/>
      <c r="AQ295" s="31"/>
      <c r="AR295" s="31"/>
    </row>
    <row r="296" spans="24:44">
      <c r="X296" s="50"/>
      <c r="Y296" s="31"/>
      <c r="Z296" s="31"/>
      <c r="AA296" s="31"/>
      <c r="AB296" s="31"/>
      <c r="AC296" s="31"/>
      <c r="AD296" s="31"/>
      <c r="AE296" s="31"/>
      <c r="AF296" s="31"/>
      <c r="AG296" s="31"/>
      <c r="AH296" s="31"/>
      <c r="AI296" s="31"/>
      <c r="AJ296" s="31"/>
      <c r="AK296" s="31"/>
      <c r="AL296" s="31"/>
      <c r="AM296" s="31"/>
      <c r="AN296" s="31"/>
      <c r="AO296" s="31"/>
      <c r="AP296" s="31"/>
      <c r="AQ296" s="31"/>
      <c r="AR296" s="31"/>
    </row>
    <row r="297" spans="24:44">
      <c r="X297" s="50"/>
      <c r="Y297" s="31"/>
      <c r="Z297" s="31"/>
      <c r="AA297" s="31"/>
      <c r="AB297" s="31"/>
      <c r="AC297" s="31"/>
      <c r="AD297" s="31"/>
      <c r="AE297" s="31"/>
      <c r="AF297" s="31"/>
      <c r="AG297" s="31"/>
      <c r="AH297" s="31"/>
      <c r="AI297" s="31"/>
      <c r="AJ297" s="31"/>
      <c r="AK297" s="31"/>
      <c r="AL297" s="31"/>
      <c r="AM297" s="31"/>
      <c r="AN297" s="31"/>
      <c r="AO297" s="31"/>
      <c r="AP297" s="31"/>
      <c r="AQ297" s="31"/>
    </row>
  </sheetData>
  <mergeCells count="1">
    <mergeCell ref="N2:W2"/>
  </mergeCells>
  <phoneticPr fontId="4"/>
  <pageMargins left="0.78740157480314965" right="0.78740157480314965" top="0.98425196850393704" bottom="0.98425196850393704" header="0.51181102362204722" footer="0.51181102362204722"/>
  <pageSetup paperSize="9" scale="57" orientation="landscape" r:id="rId1"/>
  <headerFooter alignWithMargins="0"/>
  <rowBreaks count="8" manualBreakCount="8">
    <brk id="45" min="1" max="24" man="1"/>
    <brk id="86" min="1" max="24" man="1"/>
    <brk id="118" min="1" max="24" man="1"/>
    <brk id="163" min="1" max="24" man="1"/>
    <brk id="208" min="1" max="24" man="1"/>
    <brk id="238" min="1" max="24" man="1"/>
    <brk id="284" min="1" max="22" man="1"/>
    <brk id="287" min="1"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25</vt:i4>
      </vt:variant>
    </vt:vector>
  </HeadingPairs>
  <TitlesOfParts>
    <vt:vector size="44" baseType="lpstr">
      <vt:lpstr>変更点</vt:lpstr>
      <vt:lpstr>使い方</vt:lpstr>
      <vt:lpstr>入力 _県内外</vt:lpstr>
      <vt:lpstr>推計結果の概要</vt:lpstr>
      <vt:lpstr>県内のみ</vt:lpstr>
      <vt:lpstr>詳細1</vt:lpstr>
      <vt:lpstr>詳細2</vt:lpstr>
      <vt:lpstr>詳細3</vt:lpstr>
      <vt:lpstr>詳細4</vt:lpstr>
      <vt:lpstr>体系図1</vt:lpstr>
      <vt:lpstr>体系図2</vt:lpstr>
      <vt:lpstr>効果内訳</vt:lpstr>
      <vt:lpstr>グラフ1</vt:lpstr>
      <vt:lpstr>グラフ2</vt:lpstr>
      <vt:lpstr>グラフ3</vt:lpstr>
      <vt:lpstr>グラフ4</vt:lpstr>
      <vt:lpstr>1次効果</vt:lpstr>
      <vt:lpstr>2次効果</vt:lpstr>
      <vt:lpstr>係数</vt:lpstr>
      <vt:lpstr>'1次効果'!Print_Area</vt:lpstr>
      <vt:lpstr>'2次効果'!Print_Area</vt:lpstr>
      <vt:lpstr>グラフ1!Print_Area</vt:lpstr>
      <vt:lpstr>グラフ2!Print_Area</vt:lpstr>
      <vt:lpstr>グラフ3!Print_Area</vt:lpstr>
      <vt:lpstr>グラフ4!Print_Area</vt:lpstr>
      <vt:lpstr>係数!Print_Area</vt:lpstr>
      <vt:lpstr>県内のみ!Print_Area</vt:lpstr>
      <vt:lpstr>効果内訳!Print_Area</vt:lpstr>
      <vt:lpstr>使い方!Print_Area</vt:lpstr>
      <vt:lpstr>詳細1!Print_Area</vt:lpstr>
      <vt:lpstr>詳細2!Print_Area</vt:lpstr>
      <vt:lpstr>詳細3!Print_Area</vt:lpstr>
      <vt:lpstr>詳細4!Print_Area</vt:lpstr>
      <vt:lpstr>体系図1!Print_Area</vt:lpstr>
      <vt:lpstr>体系図2!Print_Area</vt:lpstr>
      <vt:lpstr>'入力 _県内外'!Print_Area</vt:lpstr>
      <vt:lpstr>'1次効果'!Print_Titles</vt:lpstr>
      <vt:lpstr>'2次効果'!Print_Titles</vt:lpstr>
      <vt:lpstr>グラフ1!Print_Titles</vt:lpstr>
      <vt:lpstr>グラフ2!Print_Titles</vt:lpstr>
      <vt:lpstr>グラフ3!Print_Titles</vt:lpstr>
      <vt:lpstr>グラフ4!Print_Titles</vt:lpstr>
      <vt:lpstr>係数!Print_Titles</vt:lpstr>
      <vt:lpstr>効果内訳!Print_Titles</vt:lpstr>
    </vt:vector>
  </TitlesOfParts>
  <Company>mieken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杉原 正起</cp:lastModifiedBy>
  <cp:lastPrinted>2023-05-31T04:28:59Z</cp:lastPrinted>
  <dcterms:created xsi:type="dcterms:W3CDTF">2018-05-18T01:17:38Z</dcterms:created>
  <dcterms:modified xsi:type="dcterms:W3CDTF">2023-05-31T04:41:58Z</dcterms:modified>
</cp:coreProperties>
</file>